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8. ZMRBA_build/ZMRBA_inputs/"/>
    </mc:Choice>
  </mc:AlternateContent>
  <xr:revisionPtr revIDLastSave="236" documentId="8_{6DC168B4-B081-4D17-864A-8D7A7888D194}" xr6:coauthVersionLast="47" xr6:coauthVersionMax="47" xr10:uidLastSave="{0FEC0514-109F-4840-843C-320FECD431C3}"/>
  <bookViews>
    <workbookView xWindow="-120" yWindow="760" windowWidth="29040" windowHeight="15840" activeTab="3" xr2:uid="{64CA6609-28A6-4181-B1A2-775ECD9E8A77}"/>
  </bookViews>
  <sheets>
    <sheet name="Proteomics Sample Info" sheetId="3" r:id="rId1"/>
    <sheet name="4 Prot conc calcs via vols" sheetId="2" r:id="rId2"/>
    <sheet name="Calculating Dummy Protein" sheetId="1" r:id="rId3"/>
    <sheet name="Dummy Protei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AY1636" i="1"/>
  <c r="AF1636" i="1"/>
  <c r="AG1636" i="1"/>
  <c r="AH1636" i="1"/>
  <c r="AI1636" i="1"/>
  <c r="AJ1636" i="1"/>
  <c r="AK1636" i="1"/>
  <c r="AL1636" i="1"/>
  <c r="AM1636" i="1"/>
  <c r="AN1636" i="1"/>
  <c r="AO1636" i="1"/>
  <c r="AP1636" i="1"/>
  <c r="AQ1636" i="1"/>
  <c r="AR1636" i="1"/>
  <c r="AS1636" i="1"/>
  <c r="AT1636" i="1"/>
  <c r="AU1636" i="1"/>
  <c r="AV1636" i="1"/>
  <c r="AW1636" i="1"/>
  <c r="AX1636" i="1"/>
  <c r="AE1636" i="1"/>
  <c r="AY1587" i="1"/>
  <c r="AY1588" i="1"/>
  <c r="AY1589" i="1"/>
  <c r="AY1590" i="1"/>
  <c r="AY1591" i="1"/>
  <c r="AY1592" i="1"/>
  <c r="AY1593" i="1"/>
  <c r="AY1594" i="1"/>
  <c r="AY1595" i="1"/>
  <c r="AY1596" i="1"/>
  <c r="AY1597" i="1"/>
  <c r="AY1598" i="1"/>
  <c r="AY1599" i="1"/>
  <c r="AY1600" i="1"/>
  <c r="AY1601" i="1"/>
  <c r="AY1602" i="1"/>
  <c r="AY1603" i="1"/>
  <c r="AY1604" i="1"/>
  <c r="AY1605" i="1"/>
  <c r="AY1606" i="1"/>
  <c r="AY1607" i="1"/>
  <c r="AY1608" i="1"/>
  <c r="AY1609" i="1"/>
  <c r="AY1610" i="1"/>
  <c r="AY1611" i="1"/>
  <c r="AY1612" i="1"/>
  <c r="AY1613" i="1"/>
  <c r="AY1614" i="1"/>
  <c r="AY1615" i="1"/>
  <c r="AY1616" i="1"/>
  <c r="AY1617" i="1"/>
  <c r="AY1618" i="1"/>
  <c r="AY1619" i="1"/>
  <c r="AY1620" i="1"/>
  <c r="AY1621" i="1"/>
  <c r="AY1622" i="1"/>
  <c r="AY1623" i="1"/>
  <c r="AY1624" i="1"/>
  <c r="AY1625" i="1"/>
  <c r="AY1626" i="1"/>
  <c r="AY1627" i="1"/>
  <c r="AY1628" i="1"/>
  <c r="AY1629" i="1"/>
  <c r="AY1630" i="1"/>
  <c r="AY1631" i="1"/>
  <c r="AY1632" i="1"/>
  <c r="AY1633" i="1"/>
  <c r="AY1634" i="1"/>
  <c r="AY1635" i="1"/>
  <c r="AX1587" i="1"/>
  <c r="AX1588" i="1"/>
  <c r="AX1589" i="1"/>
  <c r="AX1590" i="1"/>
  <c r="AX1591" i="1"/>
  <c r="AX1592" i="1"/>
  <c r="AX1593" i="1"/>
  <c r="AX1594" i="1"/>
  <c r="AX1595" i="1"/>
  <c r="AX1596" i="1"/>
  <c r="AX1597" i="1"/>
  <c r="AX1598" i="1"/>
  <c r="AX1599" i="1"/>
  <c r="AX1600" i="1"/>
  <c r="AX1601" i="1"/>
  <c r="AX1602" i="1"/>
  <c r="AX1603" i="1"/>
  <c r="AX1604" i="1"/>
  <c r="AX1605" i="1"/>
  <c r="AX1606" i="1"/>
  <c r="AX1607" i="1"/>
  <c r="AX1608" i="1"/>
  <c r="AX1609" i="1"/>
  <c r="AX1610" i="1"/>
  <c r="AX1611" i="1"/>
  <c r="AX1612" i="1"/>
  <c r="AX1613" i="1"/>
  <c r="AX1614" i="1"/>
  <c r="AX1615" i="1"/>
  <c r="AX1616" i="1"/>
  <c r="AX1617" i="1"/>
  <c r="AX1618" i="1"/>
  <c r="AX1619" i="1"/>
  <c r="AX1620" i="1"/>
  <c r="AX1621" i="1"/>
  <c r="AX1622" i="1"/>
  <c r="AX1623" i="1"/>
  <c r="AX1624" i="1"/>
  <c r="AX1625" i="1"/>
  <c r="AX1626" i="1"/>
  <c r="AX1627" i="1"/>
  <c r="AX1628" i="1"/>
  <c r="AX1629" i="1"/>
  <c r="AX1630" i="1"/>
  <c r="AX1631" i="1"/>
  <c r="AX1632" i="1"/>
  <c r="AX1633" i="1"/>
  <c r="AX1634" i="1"/>
  <c r="AX1635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V1587" i="1"/>
  <c r="AV1588" i="1"/>
  <c r="AV1589" i="1"/>
  <c r="AV1590" i="1"/>
  <c r="AV1591" i="1"/>
  <c r="AV1592" i="1"/>
  <c r="AV1593" i="1"/>
  <c r="AV1594" i="1"/>
  <c r="AV1595" i="1"/>
  <c r="AV1596" i="1"/>
  <c r="AV1597" i="1"/>
  <c r="AV1598" i="1"/>
  <c r="AV1599" i="1"/>
  <c r="AV1600" i="1"/>
  <c r="AV1601" i="1"/>
  <c r="AV1602" i="1"/>
  <c r="AV1603" i="1"/>
  <c r="AV1604" i="1"/>
  <c r="AV1605" i="1"/>
  <c r="AV1606" i="1"/>
  <c r="AV1607" i="1"/>
  <c r="AV1608" i="1"/>
  <c r="AV1609" i="1"/>
  <c r="AV1610" i="1"/>
  <c r="AV1611" i="1"/>
  <c r="AV1612" i="1"/>
  <c r="AV1613" i="1"/>
  <c r="AV1614" i="1"/>
  <c r="AV1615" i="1"/>
  <c r="AV1616" i="1"/>
  <c r="AV1617" i="1"/>
  <c r="AV1618" i="1"/>
  <c r="AV1619" i="1"/>
  <c r="AV1620" i="1"/>
  <c r="AV1621" i="1"/>
  <c r="AV1622" i="1"/>
  <c r="AV1623" i="1"/>
  <c r="AV1624" i="1"/>
  <c r="AV1625" i="1"/>
  <c r="AV1626" i="1"/>
  <c r="AV1627" i="1"/>
  <c r="AV1628" i="1"/>
  <c r="AV1629" i="1"/>
  <c r="AV1630" i="1"/>
  <c r="AV1631" i="1"/>
  <c r="AV1632" i="1"/>
  <c r="AV1633" i="1"/>
  <c r="AV1634" i="1"/>
  <c r="AV1635" i="1"/>
  <c r="AU1587" i="1"/>
  <c r="AU1588" i="1"/>
  <c r="AU1589" i="1"/>
  <c r="AU1590" i="1"/>
  <c r="AU1591" i="1"/>
  <c r="AU1592" i="1"/>
  <c r="AU1593" i="1"/>
  <c r="AU1594" i="1"/>
  <c r="AU1595" i="1"/>
  <c r="AU1596" i="1"/>
  <c r="AU1597" i="1"/>
  <c r="AU1598" i="1"/>
  <c r="AU1599" i="1"/>
  <c r="AU1600" i="1"/>
  <c r="AU1601" i="1"/>
  <c r="AU1602" i="1"/>
  <c r="AU1603" i="1"/>
  <c r="AU1604" i="1"/>
  <c r="AU1605" i="1"/>
  <c r="AU1606" i="1"/>
  <c r="AU1607" i="1"/>
  <c r="AU1608" i="1"/>
  <c r="AU1609" i="1"/>
  <c r="AU1610" i="1"/>
  <c r="AU1611" i="1"/>
  <c r="AU1612" i="1"/>
  <c r="AU1613" i="1"/>
  <c r="AU1614" i="1"/>
  <c r="AU1615" i="1"/>
  <c r="AU1616" i="1"/>
  <c r="AU1617" i="1"/>
  <c r="AU1618" i="1"/>
  <c r="AU1619" i="1"/>
  <c r="AU1620" i="1"/>
  <c r="AU1621" i="1"/>
  <c r="AU1622" i="1"/>
  <c r="AU1623" i="1"/>
  <c r="AU1624" i="1"/>
  <c r="AU1625" i="1"/>
  <c r="AU1626" i="1"/>
  <c r="AU1627" i="1"/>
  <c r="AU1628" i="1"/>
  <c r="AU1629" i="1"/>
  <c r="AU1630" i="1"/>
  <c r="AU1631" i="1"/>
  <c r="AU1632" i="1"/>
  <c r="AU1633" i="1"/>
  <c r="AU1634" i="1"/>
  <c r="AU1635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N1635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C1628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9" i="1"/>
  <c r="AC1630" i="1"/>
  <c r="AC1631" i="1"/>
  <c r="AC1632" i="1"/>
  <c r="AC1633" i="1"/>
  <c r="AC1634" i="1"/>
  <c r="AC1635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AC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58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2" i="1"/>
  <c r="G163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2" i="1"/>
  <c r="I2" i="1"/>
  <c r="AE2" i="1" l="1"/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2" i="1"/>
  <c r="I3" i="1"/>
  <c r="AC3" i="1" s="1"/>
  <c r="I4" i="1"/>
  <c r="I5" i="1"/>
  <c r="I6" i="1"/>
  <c r="I7" i="1"/>
  <c r="I8" i="1"/>
  <c r="I9" i="1"/>
  <c r="I10" i="1"/>
  <c r="I11" i="1"/>
  <c r="I12" i="1"/>
  <c r="I13" i="1"/>
  <c r="I14" i="1"/>
  <c r="I15" i="1"/>
  <c r="AC15" i="1" s="1"/>
  <c r="I16" i="1"/>
  <c r="I17" i="1"/>
  <c r="I18" i="1"/>
  <c r="I19" i="1"/>
  <c r="I20" i="1"/>
  <c r="I21" i="1"/>
  <c r="I22" i="1"/>
  <c r="I23" i="1"/>
  <c r="I24" i="1"/>
  <c r="I25" i="1"/>
  <c r="I26" i="1"/>
  <c r="I27" i="1"/>
  <c r="AC27" i="1" s="1"/>
  <c r="I28" i="1"/>
  <c r="I29" i="1"/>
  <c r="I30" i="1"/>
  <c r="I31" i="1"/>
  <c r="I32" i="1"/>
  <c r="I33" i="1"/>
  <c r="I34" i="1"/>
  <c r="I35" i="1"/>
  <c r="I36" i="1"/>
  <c r="I37" i="1"/>
  <c r="I38" i="1"/>
  <c r="I39" i="1"/>
  <c r="AC39" i="1" s="1"/>
  <c r="I40" i="1"/>
  <c r="I41" i="1"/>
  <c r="I42" i="1"/>
  <c r="I43" i="1"/>
  <c r="I44" i="1"/>
  <c r="I45" i="1"/>
  <c r="I46" i="1"/>
  <c r="I47" i="1"/>
  <c r="I48" i="1"/>
  <c r="I49" i="1"/>
  <c r="I50" i="1"/>
  <c r="I51" i="1"/>
  <c r="AC51" i="1" s="1"/>
  <c r="I52" i="1"/>
  <c r="I53" i="1"/>
  <c r="I54" i="1"/>
  <c r="I55" i="1"/>
  <c r="I56" i="1"/>
  <c r="I57" i="1"/>
  <c r="I58" i="1"/>
  <c r="I59" i="1"/>
  <c r="I60" i="1"/>
  <c r="I61" i="1"/>
  <c r="I62" i="1"/>
  <c r="I63" i="1"/>
  <c r="AC63" i="1" s="1"/>
  <c r="I64" i="1"/>
  <c r="I65" i="1"/>
  <c r="I66" i="1"/>
  <c r="I67" i="1"/>
  <c r="I68" i="1"/>
  <c r="I69" i="1"/>
  <c r="I70" i="1"/>
  <c r="I71" i="1"/>
  <c r="I72" i="1"/>
  <c r="I73" i="1"/>
  <c r="I74" i="1"/>
  <c r="I75" i="1"/>
  <c r="AC75" i="1" s="1"/>
  <c r="I76" i="1"/>
  <c r="I77" i="1"/>
  <c r="I78" i="1"/>
  <c r="I79" i="1"/>
  <c r="I80" i="1"/>
  <c r="I81" i="1"/>
  <c r="I82" i="1"/>
  <c r="I83" i="1"/>
  <c r="I84" i="1"/>
  <c r="I85" i="1"/>
  <c r="I86" i="1"/>
  <c r="I87" i="1"/>
  <c r="AC87" i="1" s="1"/>
  <c r="I88" i="1"/>
  <c r="I89" i="1"/>
  <c r="I90" i="1"/>
  <c r="I91" i="1"/>
  <c r="I92" i="1"/>
  <c r="I93" i="1"/>
  <c r="I94" i="1"/>
  <c r="I95" i="1"/>
  <c r="I96" i="1"/>
  <c r="I97" i="1"/>
  <c r="I98" i="1"/>
  <c r="I99" i="1"/>
  <c r="AC99" i="1" s="1"/>
  <c r="I100" i="1"/>
  <c r="I101" i="1"/>
  <c r="I102" i="1"/>
  <c r="I103" i="1"/>
  <c r="I104" i="1"/>
  <c r="I105" i="1"/>
  <c r="I106" i="1"/>
  <c r="I107" i="1"/>
  <c r="I108" i="1"/>
  <c r="I109" i="1"/>
  <c r="I110" i="1"/>
  <c r="I111" i="1"/>
  <c r="AC111" i="1" s="1"/>
  <c r="I112" i="1"/>
  <c r="I113" i="1"/>
  <c r="I114" i="1"/>
  <c r="I115" i="1"/>
  <c r="I116" i="1"/>
  <c r="I117" i="1"/>
  <c r="I118" i="1"/>
  <c r="I119" i="1"/>
  <c r="I120" i="1"/>
  <c r="I121" i="1"/>
  <c r="I122" i="1"/>
  <c r="I123" i="1"/>
  <c r="AC123" i="1" s="1"/>
  <c r="I124" i="1"/>
  <c r="I125" i="1"/>
  <c r="I126" i="1"/>
  <c r="I127" i="1"/>
  <c r="I128" i="1"/>
  <c r="I129" i="1"/>
  <c r="I130" i="1"/>
  <c r="I131" i="1"/>
  <c r="I132" i="1"/>
  <c r="I133" i="1"/>
  <c r="I134" i="1"/>
  <c r="I135" i="1"/>
  <c r="AC135" i="1" s="1"/>
  <c r="I136" i="1"/>
  <c r="I137" i="1"/>
  <c r="I138" i="1"/>
  <c r="I139" i="1"/>
  <c r="I140" i="1"/>
  <c r="I141" i="1"/>
  <c r="I142" i="1"/>
  <c r="I143" i="1"/>
  <c r="I144" i="1"/>
  <c r="I145" i="1"/>
  <c r="I146" i="1"/>
  <c r="I147" i="1"/>
  <c r="AC147" i="1" s="1"/>
  <c r="I148" i="1"/>
  <c r="I149" i="1"/>
  <c r="I150" i="1"/>
  <c r="I151" i="1"/>
  <c r="I152" i="1"/>
  <c r="I153" i="1"/>
  <c r="I154" i="1"/>
  <c r="I155" i="1"/>
  <c r="I156" i="1"/>
  <c r="I157" i="1"/>
  <c r="I158" i="1"/>
  <c r="I159" i="1"/>
  <c r="AC159" i="1" s="1"/>
  <c r="I160" i="1"/>
  <c r="I161" i="1"/>
  <c r="I162" i="1"/>
  <c r="I163" i="1"/>
  <c r="I164" i="1"/>
  <c r="I165" i="1"/>
  <c r="I166" i="1"/>
  <c r="I167" i="1"/>
  <c r="I168" i="1"/>
  <c r="I169" i="1"/>
  <c r="I170" i="1"/>
  <c r="I171" i="1"/>
  <c r="AC171" i="1" s="1"/>
  <c r="I172" i="1"/>
  <c r="I173" i="1"/>
  <c r="I174" i="1"/>
  <c r="I175" i="1"/>
  <c r="I176" i="1"/>
  <c r="I177" i="1"/>
  <c r="I178" i="1"/>
  <c r="I179" i="1"/>
  <c r="I180" i="1"/>
  <c r="I181" i="1"/>
  <c r="I182" i="1"/>
  <c r="I183" i="1"/>
  <c r="AC183" i="1" s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AC207" i="1" s="1"/>
  <c r="I208" i="1"/>
  <c r="I209" i="1"/>
  <c r="I210" i="1"/>
  <c r="I211" i="1"/>
  <c r="I212" i="1"/>
  <c r="I213" i="1"/>
  <c r="I214" i="1"/>
  <c r="I215" i="1"/>
  <c r="I216" i="1"/>
  <c r="I217" i="1"/>
  <c r="I218" i="1"/>
  <c r="I219" i="1"/>
  <c r="AC219" i="1" s="1"/>
  <c r="I220" i="1"/>
  <c r="I221" i="1"/>
  <c r="I222" i="1"/>
  <c r="I223" i="1"/>
  <c r="I224" i="1"/>
  <c r="I225" i="1"/>
  <c r="I226" i="1"/>
  <c r="I227" i="1"/>
  <c r="I228" i="1"/>
  <c r="I229" i="1"/>
  <c r="I230" i="1"/>
  <c r="I231" i="1"/>
  <c r="AC231" i="1" s="1"/>
  <c r="I232" i="1"/>
  <c r="I233" i="1"/>
  <c r="I234" i="1"/>
  <c r="I235" i="1"/>
  <c r="I236" i="1"/>
  <c r="I237" i="1"/>
  <c r="I238" i="1"/>
  <c r="I239" i="1"/>
  <c r="I240" i="1"/>
  <c r="I241" i="1"/>
  <c r="I242" i="1"/>
  <c r="I243" i="1"/>
  <c r="AC243" i="1" s="1"/>
  <c r="I244" i="1"/>
  <c r="I245" i="1"/>
  <c r="I246" i="1"/>
  <c r="I247" i="1"/>
  <c r="I248" i="1"/>
  <c r="I249" i="1"/>
  <c r="I250" i="1"/>
  <c r="I251" i="1"/>
  <c r="I252" i="1"/>
  <c r="I253" i="1"/>
  <c r="I254" i="1"/>
  <c r="I255" i="1"/>
  <c r="AC255" i="1" s="1"/>
  <c r="I256" i="1"/>
  <c r="I257" i="1"/>
  <c r="I258" i="1"/>
  <c r="I259" i="1"/>
  <c r="I260" i="1"/>
  <c r="I261" i="1"/>
  <c r="I262" i="1"/>
  <c r="I263" i="1"/>
  <c r="I264" i="1"/>
  <c r="I265" i="1"/>
  <c r="I266" i="1"/>
  <c r="I267" i="1"/>
  <c r="AC267" i="1" s="1"/>
  <c r="I268" i="1"/>
  <c r="I269" i="1"/>
  <c r="I270" i="1"/>
  <c r="I271" i="1"/>
  <c r="I272" i="1"/>
  <c r="I273" i="1"/>
  <c r="I274" i="1"/>
  <c r="I275" i="1"/>
  <c r="I276" i="1"/>
  <c r="I277" i="1"/>
  <c r="I278" i="1"/>
  <c r="I279" i="1"/>
  <c r="AC279" i="1" s="1"/>
  <c r="I280" i="1"/>
  <c r="I281" i="1"/>
  <c r="I282" i="1"/>
  <c r="I283" i="1"/>
  <c r="I284" i="1"/>
  <c r="I285" i="1"/>
  <c r="I286" i="1"/>
  <c r="I287" i="1"/>
  <c r="I288" i="1"/>
  <c r="I289" i="1"/>
  <c r="I290" i="1"/>
  <c r="I291" i="1"/>
  <c r="AC291" i="1" s="1"/>
  <c r="I292" i="1"/>
  <c r="I293" i="1"/>
  <c r="I294" i="1"/>
  <c r="I295" i="1"/>
  <c r="I296" i="1"/>
  <c r="I297" i="1"/>
  <c r="I298" i="1"/>
  <c r="I299" i="1"/>
  <c r="I300" i="1"/>
  <c r="I301" i="1"/>
  <c r="I302" i="1"/>
  <c r="I303" i="1"/>
  <c r="AC303" i="1" s="1"/>
  <c r="I304" i="1"/>
  <c r="I305" i="1"/>
  <c r="I306" i="1"/>
  <c r="I307" i="1"/>
  <c r="I308" i="1"/>
  <c r="I309" i="1"/>
  <c r="I310" i="1"/>
  <c r="I311" i="1"/>
  <c r="I312" i="1"/>
  <c r="I313" i="1"/>
  <c r="I314" i="1"/>
  <c r="I315" i="1"/>
  <c r="AC315" i="1" s="1"/>
  <c r="I316" i="1"/>
  <c r="I317" i="1"/>
  <c r="I318" i="1"/>
  <c r="I319" i="1"/>
  <c r="I320" i="1"/>
  <c r="I321" i="1"/>
  <c r="I322" i="1"/>
  <c r="I323" i="1"/>
  <c r="I324" i="1"/>
  <c r="I325" i="1"/>
  <c r="I326" i="1"/>
  <c r="I327" i="1"/>
  <c r="AC327" i="1" s="1"/>
  <c r="I328" i="1"/>
  <c r="I329" i="1"/>
  <c r="I330" i="1"/>
  <c r="I331" i="1"/>
  <c r="I332" i="1"/>
  <c r="I333" i="1"/>
  <c r="I334" i="1"/>
  <c r="I335" i="1"/>
  <c r="I336" i="1"/>
  <c r="I337" i="1"/>
  <c r="I338" i="1"/>
  <c r="I339" i="1"/>
  <c r="AC339" i="1" s="1"/>
  <c r="I340" i="1"/>
  <c r="I341" i="1"/>
  <c r="I342" i="1"/>
  <c r="I343" i="1"/>
  <c r="I344" i="1"/>
  <c r="I345" i="1"/>
  <c r="I346" i="1"/>
  <c r="I347" i="1"/>
  <c r="I348" i="1"/>
  <c r="I349" i="1"/>
  <c r="I350" i="1"/>
  <c r="I351" i="1"/>
  <c r="AC351" i="1" s="1"/>
  <c r="I352" i="1"/>
  <c r="I353" i="1"/>
  <c r="I354" i="1"/>
  <c r="I355" i="1"/>
  <c r="I356" i="1"/>
  <c r="I357" i="1"/>
  <c r="I358" i="1"/>
  <c r="I359" i="1"/>
  <c r="I360" i="1"/>
  <c r="I361" i="1"/>
  <c r="I362" i="1"/>
  <c r="I363" i="1"/>
  <c r="AC363" i="1" s="1"/>
  <c r="I364" i="1"/>
  <c r="I365" i="1"/>
  <c r="I366" i="1"/>
  <c r="I367" i="1"/>
  <c r="I368" i="1"/>
  <c r="I369" i="1"/>
  <c r="I370" i="1"/>
  <c r="I371" i="1"/>
  <c r="I372" i="1"/>
  <c r="I373" i="1"/>
  <c r="I374" i="1"/>
  <c r="I375" i="1"/>
  <c r="AC375" i="1" s="1"/>
  <c r="I376" i="1"/>
  <c r="I377" i="1"/>
  <c r="I378" i="1"/>
  <c r="I379" i="1"/>
  <c r="I380" i="1"/>
  <c r="I381" i="1"/>
  <c r="I382" i="1"/>
  <c r="I383" i="1"/>
  <c r="I384" i="1"/>
  <c r="I385" i="1"/>
  <c r="I386" i="1"/>
  <c r="I387" i="1"/>
  <c r="AC387" i="1" s="1"/>
  <c r="I388" i="1"/>
  <c r="I389" i="1"/>
  <c r="I390" i="1"/>
  <c r="I391" i="1"/>
  <c r="I392" i="1"/>
  <c r="I393" i="1"/>
  <c r="I394" i="1"/>
  <c r="I395" i="1"/>
  <c r="I396" i="1"/>
  <c r="I397" i="1"/>
  <c r="I398" i="1"/>
  <c r="I399" i="1"/>
  <c r="AC399" i="1" s="1"/>
  <c r="I400" i="1"/>
  <c r="I401" i="1"/>
  <c r="I402" i="1"/>
  <c r="I403" i="1"/>
  <c r="I404" i="1"/>
  <c r="I405" i="1"/>
  <c r="I406" i="1"/>
  <c r="I407" i="1"/>
  <c r="I408" i="1"/>
  <c r="I409" i="1"/>
  <c r="I410" i="1"/>
  <c r="I411" i="1"/>
  <c r="AC411" i="1" s="1"/>
  <c r="I412" i="1"/>
  <c r="I413" i="1"/>
  <c r="I414" i="1"/>
  <c r="I415" i="1"/>
  <c r="I416" i="1"/>
  <c r="I417" i="1"/>
  <c r="I418" i="1"/>
  <c r="I419" i="1"/>
  <c r="I420" i="1"/>
  <c r="I421" i="1"/>
  <c r="I422" i="1"/>
  <c r="I423" i="1"/>
  <c r="AC423" i="1" s="1"/>
  <c r="I424" i="1"/>
  <c r="I425" i="1"/>
  <c r="I426" i="1"/>
  <c r="I427" i="1"/>
  <c r="I428" i="1"/>
  <c r="I429" i="1"/>
  <c r="I430" i="1"/>
  <c r="I431" i="1"/>
  <c r="I432" i="1"/>
  <c r="I433" i="1"/>
  <c r="I434" i="1"/>
  <c r="I435" i="1"/>
  <c r="AC435" i="1" s="1"/>
  <c r="I436" i="1"/>
  <c r="I437" i="1"/>
  <c r="I438" i="1"/>
  <c r="I439" i="1"/>
  <c r="I440" i="1"/>
  <c r="I441" i="1"/>
  <c r="I442" i="1"/>
  <c r="I443" i="1"/>
  <c r="I444" i="1"/>
  <c r="I445" i="1"/>
  <c r="I446" i="1"/>
  <c r="I447" i="1"/>
  <c r="AC447" i="1" s="1"/>
  <c r="I448" i="1"/>
  <c r="I449" i="1"/>
  <c r="I450" i="1"/>
  <c r="I451" i="1"/>
  <c r="I452" i="1"/>
  <c r="I453" i="1"/>
  <c r="I454" i="1"/>
  <c r="I455" i="1"/>
  <c r="I456" i="1"/>
  <c r="I457" i="1"/>
  <c r="I458" i="1"/>
  <c r="I459" i="1"/>
  <c r="AC459" i="1" s="1"/>
  <c r="I460" i="1"/>
  <c r="I461" i="1"/>
  <c r="I462" i="1"/>
  <c r="I463" i="1"/>
  <c r="I464" i="1"/>
  <c r="I465" i="1"/>
  <c r="I466" i="1"/>
  <c r="I467" i="1"/>
  <c r="I468" i="1"/>
  <c r="I469" i="1"/>
  <c r="I470" i="1"/>
  <c r="I471" i="1"/>
  <c r="AC471" i="1" s="1"/>
  <c r="I472" i="1"/>
  <c r="I473" i="1"/>
  <c r="I474" i="1"/>
  <c r="I475" i="1"/>
  <c r="I476" i="1"/>
  <c r="I477" i="1"/>
  <c r="I478" i="1"/>
  <c r="I479" i="1"/>
  <c r="I480" i="1"/>
  <c r="I481" i="1"/>
  <c r="I482" i="1"/>
  <c r="I483" i="1"/>
  <c r="AC483" i="1" s="1"/>
  <c r="I484" i="1"/>
  <c r="I485" i="1"/>
  <c r="I486" i="1"/>
  <c r="I487" i="1"/>
  <c r="I488" i="1"/>
  <c r="I489" i="1"/>
  <c r="I490" i="1"/>
  <c r="I491" i="1"/>
  <c r="I492" i="1"/>
  <c r="I493" i="1"/>
  <c r="I494" i="1"/>
  <c r="I495" i="1"/>
  <c r="AC495" i="1" s="1"/>
  <c r="I496" i="1"/>
  <c r="I497" i="1"/>
  <c r="I498" i="1"/>
  <c r="I499" i="1"/>
  <c r="I500" i="1"/>
  <c r="I501" i="1"/>
  <c r="I502" i="1"/>
  <c r="I503" i="1"/>
  <c r="I504" i="1"/>
  <c r="I505" i="1"/>
  <c r="I506" i="1"/>
  <c r="I507" i="1"/>
  <c r="AC507" i="1" s="1"/>
  <c r="I508" i="1"/>
  <c r="I509" i="1"/>
  <c r="I510" i="1"/>
  <c r="I511" i="1"/>
  <c r="I512" i="1"/>
  <c r="I513" i="1"/>
  <c r="I514" i="1"/>
  <c r="I515" i="1"/>
  <c r="I516" i="1"/>
  <c r="I517" i="1"/>
  <c r="I518" i="1"/>
  <c r="I519" i="1"/>
  <c r="AC519" i="1" s="1"/>
  <c r="I520" i="1"/>
  <c r="I521" i="1"/>
  <c r="I522" i="1"/>
  <c r="I523" i="1"/>
  <c r="I524" i="1"/>
  <c r="I525" i="1"/>
  <c r="I526" i="1"/>
  <c r="I527" i="1"/>
  <c r="I528" i="1"/>
  <c r="I529" i="1"/>
  <c r="I530" i="1"/>
  <c r="I531" i="1"/>
  <c r="AC531" i="1" s="1"/>
  <c r="I532" i="1"/>
  <c r="I533" i="1"/>
  <c r="I534" i="1"/>
  <c r="I535" i="1"/>
  <c r="I536" i="1"/>
  <c r="I537" i="1"/>
  <c r="I538" i="1"/>
  <c r="I539" i="1"/>
  <c r="I540" i="1"/>
  <c r="I541" i="1"/>
  <c r="I542" i="1"/>
  <c r="I543" i="1"/>
  <c r="AC543" i="1" s="1"/>
  <c r="I544" i="1"/>
  <c r="I545" i="1"/>
  <c r="I546" i="1"/>
  <c r="I547" i="1"/>
  <c r="I548" i="1"/>
  <c r="I549" i="1"/>
  <c r="I550" i="1"/>
  <c r="I551" i="1"/>
  <c r="I552" i="1"/>
  <c r="I553" i="1"/>
  <c r="I554" i="1"/>
  <c r="I555" i="1"/>
  <c r="AC555" i="1" s="1"/>
  <c r="I556" i="1"/>
  <c r="I557" i="1"/>
  <c r="I558" i="1"/>
  <c r="I559" i="1"/>
  <c r="I560" i="1"/>
  <c r="I561" i="1"/>
  <c r="I562" i="1"/>
  <c r="I563" i="1"/>
  <c r="I564" i="1"/>
  <c r="I565" i="1"/>
  <c r="I566" i="1"/>
  <c r="I567" i="1"/>
  <c r="AC567" i="1" s="1"/>
  <c r="I568" i="1"/>
  <c r="I569" i="1"/>
  <c r="I570" i="1"/>
  <c r="I571" i="1"/>
  <c r="I572" i="1"/>
  <c r="I573" i="1"/>
  <c r="I574" i="1"/>
  <c r="I575" i="1"/>
  <c r="I576" i="1"/>
  <c r="I577" i="1"/>
  <c r="I578" i="1"/>
  <c r="I579" i="1"/>
  <c r="AC579" i="1" s="1"/>
  <c r="I580" i="1"/>
  <c r="I581" i="1"/>
  <c r="I582" i="1"/>
  <c r="I583" i="1"/>
  <c r="I584" i="1"/>
  <c r="I585" i="1"/>
  <c r="I586" i="1"/>
  <c r="I587" i="1"/>
  <c r="I588" i="1"/>
  <c r="I589" i="1"/>
  <c r="I590" i="1"/>
  <c r="I591" i="1"/>
  <c r="AC591" i="1" s="1"/>
  <c r="I592" i="1"/>
  <c r="I593" i="1"/>
  <c r="I594" i="1"/>
  <c r="I595" i="1"/>
  <c r="I596" i="1"/>
  <c r="I597" i="1"/>
  <c r="I598" i="1"/>
  <c r="I599" i="1"/>
  <c r="I600" i="1"/>
  <c r="I601" i="1"/>
  <c r="I602" i="1"/>
  <c r="I603" i="1"/>
  <c r="AC603" i="1" s="1"/>
  <c r="I604" i="1"/>
  <c r="I605" i="1"/>
  <c r="I606" i="1"/>
  <c r="I607" i="1"/>
  <c r="I608" i="1"/>
  <c r="I609" i="1"/>
  <c r="I610" i="1"/>
  <c r="I611" i="1"/>
  <c r="I612" i="1"/>
  <c r="I613" i="1"/>
  <c r="I614" i="1"/>
  <c r="I615" i="1"/>
  <c r="AC615" i="1" s="1"/>
  <c r="I616" i="1"/>
  <c r="I617" i="1"/>
  <c r="I618" i="1"/>
  <c r="I619" i="1"/>
  <c r="I620" i="1"/>
  <c r="I621" i="1"/>
  <c r="I622" i="1"/>
  <c r="I623" i="1"/>
  <c r="I624" i="1"/>
  <c r="I625" i="1"/>
  <c r="I626" i="1"/>
  <c r="I627" i="1"/>
  <c r="AC627" i="1" s="1"/>
  <c r="I628" i="1"/>
  <c r="I629" i="1"/>
  <c r="I630" i="1"/>
  <c r="I631" i="1"/>
  <c r="I632" i="1"/>
  <c r="I633" i="1"/>
  <c r="I634" i="1"/>
  <c r="I635" i="1"/>
  <c r="I636" i="1"/>
  <c r="I637" i="1"/>
  <c r="I638" i="1"/>
  <c r="I639" i="1"/>
  <c r="AC639" i="1" s="1"/>
  <c r="I640" i="1"/>
  <c r="I641" i="1"/>
  <c r="I642" i="1"/>
  <c r="I643" i="1"/>
  <c r="I644" i="1"/>
  <c r="I645" i="1"/>
  <c r="I646" i="1"/>
  <c r="I647" i="1"/>
  <c r="I648" i="1"/>
  <c r="I649" i="1"/>
  <c r="I650" i="1"/>
  <c r="I651" i="1"/>
  <c r="AC651" i="1" s="1"/>
  <c r="I652" i="1"/>
  <c r="I653" i="1"/>
  <c r="I654" i="1"/>
  <c r="I655" i="1"/>
  <c r="I656" i="1"/>
  <c r="I657" i="1"/>
  <c r="I658" i="1"/>
  <c r="I659" i="1"/>
  <c r="I660" i="1"/>
  <c r="I661" i="1"/>
  <c r="I662" i="1"/>
  <c r="I663" i="1"/>
  <c r="AC663" i="1" s="1"/>
  <c r="I664" i="1"/>
  <c r="I665" i="1"/>
  <c r="I666" i="1"/>
  <c r="I667" i="1"/>
  <c r="I668" i="1"/>
  <c r="I669" i="1"/>
  <c r="I670" i="1"/>
  <c r="I671" i="1"/>
  <c r="I672" i="1"/>
  <c r="I673" i="1"/>
  <c r="I674" i="1"/>
  <c r="I675" i="1"/>
  <c r="AC675" i="1" s="1"/>
  <c r="I676" i="1"/>
  <c r="I677" i="1"/>
  <c r="I678" i="1"/>
  <c r="I679" i="1"/>
  <c r="I680" i="1"/>
  <c r="I681" i="1"/>
  <c r="I682" i="1"/>
  <c r="I683" i="1"/>
  <c r="I684" i="1"/>
  <c r="I685" i="1"/>
  <c r="I686" i="1"/>
  <c r="I687" i="1"/>
  <c r="AC687" i="1" s="1"/>
  <c r="I688" i="1"/>
  <c r="I689" i="1"/>
  <c r="I690" i="1"/>
  <c r="I691" i="1"/>
  <c r="I692" i="1"/>
  <c r="I693" i="1"/>
  <c r="I694" i="1"/>
  <c r="I695" i="1"/>
  <c r="I696" i="1"/>
  <c r="I697" i="1"/>
  <c r="I698" i="1"/>
  <c r="I699" i="1"/>
  <c r="AC699" i="1" s="1"/>
  <c r="I700" i="1"/>
  <c r="I701" i="1"/>
  <c r="I702" i="1"/>
  <c r="I703" i="1"/>
  <c r="I704" i="1"/>
  <c r="I705" i="1"/>
  <c r="I706" i="1"/>
  <c r="I707" i="1"/>
  <c r="I708" i="1"/>
  <c r="I709" i="1"/>
  <c r="I710" i="1"/>
  <c r="I711" i="1"/>
  <c r="AC711" i="1" s="1"/>
  <c r="I712" i="1"/>
  <c r="I713" i="1"/>
  <c r="I714" i="1"/>
  <c r="I715" i="1"/>
  <c r="I716" i="1"/>
  <c r="I717" i="1"/>
  <c r="I718" i="1"/>
  <c r="I719" i="1"/>
  <c r="I720" i="1"/>
  <c r="I721" i="1"/>
  <c r="I722" i="1"/>
  <c r="I723" i="1"/>
  <c r="AC723" i="1" s="1"/>
  <c r="I724" i="1"/>
  <c r="I725" i="1"/>
  <c r="I726" i="1"/>
  <c r="I727" i="1"/>
  <c r="I728" i="1"/>
  <c r="I729" i="1"/>
  <c r="I730" i="1"/>
  <c r="I731" i="1"/>
  <c r="I732" i="1"/>
  <c r="I733" i="1"/>
  <c r="I734" i="1"/>
  <c r="I735" i="1"/>
  <c r="AC735" i="1" s="1"/>
  <c r="I736" i="1"/>
  <c r="I737" i="1"/>
  <c r="I738" i="1"/>
  <c r="I739" i="1"/>
  <c r="I740" i="1"/>
  <c r="I741" i="1"/>
  <c r="I742" i="1"/>
  <c r="I743" i="1"/>
  <c r="I744" i="1"/>
  <c r="I745" i="1"/>
  <c r="I746" i="1"/>
  <c r="I747" i="1"/>
  <c r="AC747" i="1" s="1"/>
  <c r="I748" i="1"/>
  <c r="I749" i="1"/>
  <c r="I750" i="1"/>
  <c r="I751" i="1"/>
  <c r="I752" i="1"/>
  <c r="I753" i="1"/>
  <c r="I754" i="1"/>
  <c r="I755" i="1"/>
  <c r="I756" i="1"/>
  <c r="I757" i="1"/>
  <c r="I758" i="1"/>
  <c r="I759" i="1"/>
  <c r="AC759" i="1" s="1"/>
  <c r="I760" i="1"/>
  <c r="I761" i="1"/>
  <c r="I762" i="1"/>
  <c r="I763" i="1"/>
  <c r="I764" i="1"/>
  <c r="I765" i="1"/>
  <c r="I766" i="1"/>
  <c r="I767" i="1"/>
  <c r="I768" i="1"/>
  <c r="I769" i="1"/>
  <c r="I770" i="1"/>
  <c r="I771" i="1"/>
  <c r="AC771" i="1" s="1"/>
  <c r="I772" i="1"/>
  <c r="I773" i="1"/>
  <c r="I774" i="1"/>
  <c r="I775" i="1"/>
  <c r="I776" i="1"/>
  <c r="I777" i="1"/>
  <c r="I778" i="1"/>
  <c r="I779" i="1"/>
  <c r="I780" i="1"/>
  <c r="I781" i="1"/>
  <c r="I782" i="1"/>
  <c r="I783" i="1"/>
  <c r="AC783" i="1" s="1"/>
  <c r="I784" i="1"/>
  <c r="I785" i="1"/>
  <c r="I786" i="1"/>
  <c r="I787" i="1"/>
  <c r="I788" i="1"/>
  <c r="I789" i="1"/>
  <c r="I790" i="1"/>
  <c r="I791" i="1"/>
  <c r="I792" i="1"/>
  <c r="I793" i="1"/>
  <c r="I794" i="1"/>
  <c r="I795" i="1"/>
  <c r="AC795" i="1" s="1"/>
  <c r="I796" i="1"/>
  <c r="I797" i="1"/>
  <c r="I798" i="1"/>
  <c r="I799" i="1"/>
  <c r="I800" i="1"/>
  <c r="I801" i="1"/>
  <c r="I802" i="1"/>
  <c r="I803" i="1"/>
  <c r="I804" i="1"/>
  <c r="I805" i="1"/>
  <c r="I806" i="1"/>
  <c r="I807" i="1"/>
  <c r="AC807" i="1" s="1"/>
  <c r="I808" i="1"/>
  <c r="I809" i="1"/>
  <c r="I810" i="1"/>
  <c r="I811" i="1"/>
  <c r="I812" i="1"/>
  <c r="I813" i="1"/>
  <c r="I814" i="1"/>
  <c r="I815" i="1"/>
  <c r="I816" i="1"/>
  <c r="I817" i="1"/>
  <c r="I818" i="1"/>
  <c r="I819" i="1"/>
  <c r="AC819" i="1" s="1"/>
  <c r="I820" i="1"/>
  <c r="I821" i="1"/>
  <c r="I822" i="1"/>
  <c r="I823" i="1"/>
  <c r="I824" i="1"/>
  <c r="I825" i="1"/>
  <c r="I826" i="1"/>
  <c r="I827" i="1"/>
  <c r="I828" i="1"/>
  <c r="I829" i="1"/>
  <c r="I830" i="1"/>
  <c r="I831" i="1"/>
  <c r="AC831" i="1" s="1"/>
  <c r="I832" i="1"/>
  <c r="I833" i="1"/>
  <c r="I834" i="1"/>
  <c r="I835" i="1"/>
  <c r="I836" i="1"/>
  <c r="I837" i="1"/>
  <c r="I838" i="1"/>
  <c r="I839" i="1"/>
  <c r="I840" i="1"/>
  <c r="I841" i="1"/>
  <c r="I842" i="1"/>
  <c r="I843" i="1"/>
  <c r="AC843" i="1" s="1"/>
  <c r="I844" i="1"/>
  <c r="I845" i="1"/>
  <c r="I846" i="1"/>
  <c r="I847" i="1"/>
  <c r="I848" i="1"/>
  <c r="I849" i="1"/>
  <c r="I850" i="1"/>
  <c r="I851" i="1"/>
  <c r="I852" i="1"/>
  <c r="I853" i="1"/>
  <c r="I854" i="1"/>
  <c r="I855" i="1"/>
  <c r="AC855" i="1" s="1"/>
  <c r="I856" i="1"/>
  <c r="I857" i="1"/>
  <c r="I858" i="1"/>
  <c r="I859" i="1"/>
  <c r="I860" i="1"/>
  <c r="I861" i="1"/>
  <c r="I862" i="1"/>
  <c r="I863" i="1"/>
  <c r="I864" i="1"/>
  <c r="I865" i="1"/>
  <c r="I866" i="1"/>
  <c r="I867" i="1"/>
  <c r="AC867" i="1" s="1"/>
  <c r="I868" i="1"/>
  <c r="I869" i="1"/>
  <c r="I870" i="1"/>
  <c r="I871" i="1"/>
  <c r="I872" i="1"/>
  <c r="I873" i="1"/>
  <c r="I874" i="1"/>
  <c r="I875" i="1"/>
  <c r="I876" i="1"/>
  <c r="I877" i="1"/>
  <c r="I878" i="1"/>
  <c r="I879" i="1"/>
  <c r="AC879" i="1" s="1"/>
  <c r="I880" i="1"/>
  <c r="I881" i="1"/>
  <c r="I882" i="1"/>
  <c r="I883" i="1"/>
  <c r="I884" i="1"/>
  <c r="I885" i="1"/>
  <c r="I886" i="1"/>
  <c r="I887" i="1"/>
  <c r="I888" i="1"/>
  <c r="I889" i="1"/>
  <c r="I890" i="1"/>
  <c r="I891" i="1"/>
  <c r="AC891" i="1" s="1"/>
  <c r="I892" i="1"/>
  <c r="I893" i="1"/>
  <c r="I894" i="1"/>
  <c r="I895" i="1"/>
  <c r="I896" i="1"/>
  <c r="I897" i="1"/>
  <c r="I898" i="1"/>
  <c r="I899" i="1"/>
  <c r="I900" i="1"/>
  <c r="I901" i="1"/>
  <c r="I902" i="1"/>
  <c r="I903" i="1"/>
  <c r="AC903" i="1" s="1"/>
  <c r="I904" i="1"/>
  <c r="I905" i="1"/>
  <c r="I906" i="1"/>
  <c r="I907" i="1"/>
  <c r="I908" i="1"/>
  <c r="I909" i="1"/>
  <c r="I910" i="1"/>
  <c r="I911" i="1"/>
  <c r="I912" i="1"/>
  <c r="I913" i="1"/>
  <c r="I914" i="1"/>
  <c r="I915" i="1"/>
  <c r="AC915" i="1" s="1"/>
  <c r="I916" i="1"/>
  <c r="I917" i="1"/>
  <c r="I918" i="1"/>
  <c r="I919" i="1"/>
  <c r="I920" i="1"/>
  <c r="I921" i="1"/>
  <c r="I922" i="1"/>
  <c r="I923" i="1"/>
  <c r="I924" i="1"/>
  <c r="I925" i="1"/>
  <c r="I926" i="1"/>
  <c r="I927" i="1"/>
  <c r="AC927" i="1" s="1"/>
  <c r="I928" i="1"/>
  <c r="I929" i="1"/>
  <c r="I930" i="1"/>
  <c r="I931" i="1"/>
  <c r="I932" i="1"/>
  <c r="I933" i="1"/>
  <c r="I934" i="1"/>
  <c r="I935" i="1"/>
  <c r="I936" i="1"/>
  <c r="I937" i="1"/>
  <c r="I938" i="1"/>
  <c r="I939" i="1"/>
  <c r="AC939" i="1" s="1"/>
  <c r="I940" i="1"/>
  <c r="I941" i="1"/>
  <c r="I942" i="1"/>
  <c r="I943" i="1"/>
  <c r="I944" i="1"/>
  <c r="I945" i="1"/>
  <c r="I946" i="1"/>
  <c r="I947" i="1"/>
  <c r="I948" i="1"/>
  <c r="I949" i="1"/>
  <c r="I950" i="1"/>
  <c r="I951" i="1"/>
  <c r="AC951" i="1" s="1"/>
  <c r="I952" i="1"/>
  <c r="I953" i="1"/>
  <c r="I954" i="1"/>
  <c r="I955" i="1"/>
  <c r="I956" i="1"/>
  <c r="I957" i="1"/>
  <c r="I958" i="1"/>
  <c r="I959" i="1"/>
  <c r="I960" i="1"/>
  <c r="I961" i="1"/>
  <c r="I962" i="1"/>
  <c r="I963" i="1"/>
  <c r="AC963" i="1" s="1"/>
  <c r="I964" i="1"/>
  <c r="I965" i="1"/>
  <c r="I966" i="1"/>
  <c r="I967" i="1"/>
  <c r="I968" i="1"/>
  <c r="I969" i="1"/>
  <c r="I970" i="1"/>
  <c r="I971" i="1"/>
  <c r="I972" i="1"/>
  <c r="I973" i="1"/>
  <c r="I974" i="1"/>
  <c r="I975" i="1"/>
  <c r="AC975" i="1" s="1"/>
  <c r="I976" i="1"/>
  <c r="I977" i="1"/>
  <c r="I978" i="1"/>
  <c r="I979" i="1"/>
  <c r="I980" i="1"/>
  <c r="I981" i="1"/>
  <c r="I982" i="1"/>
  <c r="I983" i="1"/>
  <c r="I984" i="1"/>
  <c r="I985" i="1"/>
  <c r="I986" i="1"/>
  <c r="I987" i="1"/>
  <c r="AC987" i="1" s="1"/>
  <c r="I988" i="1"/>
  <c r="I989" i="1"/>
  <c r="I990" i="1"/>
  <c r="I991" i="1"/>
  <c r="I992" i="1"/>
  <c r="I993" i="1"/>
  <c r="I994" i="1"/>
  <c r="I995" i="1"/>
  <c r="I996" i="1"/>
  <c r="I997" i="1"/>
  <c r="I998" i="1"/>
  <c r="I999" i="1"/>
  <c r="AC999" i="1" s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AC1011" i="1" s="1"/>
  <c r="I1012" i="1"/>
  <c r="I1013" i="1"/>
  <c r="I1014" i="1"/>
  <c r="I1015" i="1"/>
  <c r="AC1015" i="1" s="1"/>
  <c r="I1016" i="1"/>
  <c r="I1017" i="1"/>
  <c r="I1018" i="1"/>
  <c r="I1019" i="1"/>
  <c r="I1020" i="1"/>
  <c r="I1021" i="1"/>
  <c r="I1022" i="1"/>
  <c r="I1023" i="1"/>
  <c r="AC1023" i="1" s="1"/>
  <c r="I1024" i="1"/>
  <c r="I1025" i="1"/>
  <c r="I1026" i="1"/>
  <c r="I1027" i="1"/>
  <c r="AC1027" i="1" s="1"/>
  <c r="I1028" i="1"/>
  <c r="I1029" i="1"/>
  <c r="I1030" i="1"/>
  <c r="I1031" i="1"/>
  <c r="I1032" i="1"/>
  <c r="I1033" i="1"/>
  <c r="I1034" i="1"/>
  <c r="I1035" i="1"/>
  <c r="AC1035" i="1" s="1"/>
  <c r="I1036" i="1"/>
  <c r="I1037" i="1"/>
  <c r="I1038" i="1"/>
  <c r="I1039" i="1"/>
  <c r="AC1039" i="1" s="1"/>
  <c r="I1040" i="1"/>
  <c r="I1041" i="1"/>
  <c r="I1042" i="1"/>
  <c r="I1043" i="1"/>
  <c r="I1044" i="1"/>
  <c r="I1045" i="1"/>
  <c r="I1046" i="1"/>
  <c r="I1047" i="1"/>
  <c r="AC1047" i="1" s="1"/>
  <c r="I1048" i="1"/>
  <c r="I1049" i="1"/>
  <c r="I1050" i="1"/>
  <c r="I1051" i="1"/>
  <c r="AC1051" i="1" s="1"/>
  <c r="I1052" i="1"/>
  <c r="I1053" i="1"/>
  <c r="I1054" i="1"/>
  <c r="I1055" i="1"/>
  <c r="I1056" i="1"/>
  <c r="I1057" i="1"/>
  <c r="I1058" i="1"/>
  <c r="I1059" i="1"/>
  <c r="AC1059" i="1" s="1"/>
  <c r="I1060" i="1"/>
  <c r="I1061" i="1"/>
  <c r="I1062" i="1"/>
  <c r="I1063" i="1"/>
  <c r="AC1063" i="1" s="1"/>
  <c r="I1064" i="1"/>
  <c r="I1065" i="1"/>
  <c r="I1066" i="1"/>
  <c r="I1067" i="1"/>
  <c r="I1068" i="1"/>
  <c r="I1069" i="1"/>
  <c r="I1070" i="1"/>
  <c r="I1071" i="1"/>
  <c r="AC1071" i="1" s="1"/>
  <c r="I1072" i="1"/>
  <c r="I1073" i="1"/>
  <c r="I1074" i="1"/>
  <c r="I1075" i="1"/>
  <c r="AC1075" i="1" s="1"/>
  <c r="I1076" i="1"/>
  <c r="I1077" i="1"/>
  <c r="I1078" i="1"/>
  <c r="I1079" i="1"/>
  <c r="I1080" i="1"/>
  <c r="I1081" i="1"/>
  <c r="I1082" i="1"/>
  <c r="I1083" i="1"/>
  <c r="AC1083" i="1" s="1"/>
  <c r="I1084" i="1"/>
  <c r="I1085" i="1"/>
  <c r="I1086" i="1"/>
  <c r="I1087" i="1"/>
  <c r="AC1087" i="1" s="1"/>
  <c r="I1088" i="1"/>
  <c r="I1089" i="1"/>
  <c r="I1090" i="1"/>
  <c r="I1091" i="1"/>
  <c r="I1092" i="1"/>
  <c r="I1093" i="1"/>
  <c r="I1094" i="1"/>
  <c r="I1095" i="1"/>
  <c r="AC1095" i="1" s="1"/>
  <c r="I1096" i="1"/>
  <c r="I1097" i="1"/>
  <c r="I1098" i="1"/>
  <c r="I1099" i="1"/>
  <c r="AC1099" i="1" s="1"/>
  <c r="I1100" i="1"/>
  <c r="I1101" i="1"/>
  <c r="I1102" i="1"/>
  <c r="I1103" i="1"/>
  <c r="I1104" i="1"/>
  <c r="I1105" i="1"/>
  <c r="I1106" i="1"/>
  <c r="I1107" i="1"/>
  <c r="AC1107" i="1" s="1"/>
  <c r="I1108" i="1"/>
  <c r="I1109" i="1"/>
  <c r="I1110" i="1"/>
  <c r="I1111" i="1"/>
  <c r="AC1111" i="1" s="1"/>
  <c r="I1112" i="1"/>
  <c r="I1113" i="1"/>
  <c r="I1114" i="1"/>
  <c r="I1115" i="1"/>
  <c r="I1116" i="1"/>
  <c r="I1117" i="1"/>
  <c r="I1118" i="1"/>
  <c r="I1119" i="1"/>
  <c r="AC1119" i="1" s="1"/>
  <c r="I1120" i="1"/>
  <c r="I1121" i="1"/>
  <c r="I1122" i="1"/>
  <c r="I1123" i="1"/>
  <c r="AC1123" i="1" s="1"/>
  <c r="I1124" i="1"/>
  <c r="I1125" i="1"/>
  <c r="I1126" i="1"/>
  <c r="I1127" i="1"/>
  <c r="I1128" i="1"/>
  <c r="I1129" i="1"/>
  <c r="I1130" i="1"/>
  <c r="I1131" i="1"/>
  <c r="AC1131" i="1" s="1"/>
  <c r="I1132" i="1"/>
  <c r="I1133" i="1"/>
  <c r="I1134" i="1"/>
  <c r="I1135" i="1"/>
  <c r="AC1135" i="1" s="1"/>
  <c r="I1136" i="1"/>
  <c r="I1137" i="1"/>
  <c r="I1138" i="1"/>
  <c r="I1139" i="1"/>
  <c r="I1140" i="1"/>
  <c r="I1141" i="1"/>
  <c r="I1142" i="1"/>
  <c r="I1143" i="1"/>
  <c r="AC1143" i="1" s="1"/>
  <c r="I1144" i="1"/>
  <c r="I1145" i="1"/>
  <c r="I1146" i="1"/>
  <c r="I1147" i="1"/>
  <c r="AC1147" i="1" s="1"/>
  <c r="I1148" i="1"/>
  <c r="I1149" i="1"/>
  <c r="I1150" i="1"/>
  <c r="I1151" i="1"/>
  <c r="I1152" i="1"/>
  <c r="I1153" i="1"/>
  <c r="I1154" i="1"/>
  <c r="I1155" i="1"/>
  <c r="AC1155" i="1" s="1"/>
  <c r="I1156" i="1"/>
  <c r="I1157" i="1"/>
  <c r="I1158" i="1"/>
  <c r="I1159" i="1"/>
  <c r="AC1159" i="1" s="1"/>
  <c r="I1160" i="1"/>
  <c r="I1161" i="1"/>
  <c r="I1162" i="1"/>
  <c r="I1163" i="1"/>
  <c r="I1164" i="1"/>
  <c r="I1165" i="1"/>
  <c r="I1166" i="1"/>
  <c r="I1167" i="1"/>
  <c r="AC1167" i="1" s="1"/>
  <c r="I1168" i="1"/>
  <c r="I1169" i="1"/>
  <c r="I1170" i="1"/>
  <c r="I1171" i="1"/>
  <c r="AC1171" i="1" s="1"/>
  <c r="I1172" i="1"/>
  <c r="I1173" i="1"/>
  <c r="I1174" i="1"/>
  <c r="I1175" i="1"/>
  <c r="I1176" i="1"/>
  <c r="I1177" i="1"/>
  <c r="I1178" i="1"/>
  <c r="I1179" i="1"/>
  <c r="AC1179" i="1" s="1"/>
  <c r="I1180" i="1"/>
  <c r="I1181" i="1"/>
  <c r="I1182" i="1"/>
  <c r="I1183" i="1"/>
  <c r="AC1183" i="1" s="1"/>
  <c r="I1184" i="1"/>
  <c r="I1185" i="1"/>
  <c r="I1186" i="1"/>
  <c r="I1187" i="1"/>
  <c r="I1188" i="1"/>
  <c r="I1189" i="1"/>
  <c r="I1190" i="1"/>
  <c r="I1191" i="1"/>
  <c r="AC1191" i="1" s="1"/>
  <c r="I1192" i="1"/>
  <c r="I1193" i="1"/>
  <c r="I1194" i="1"/>
  <c r="I1195" i="1"/>
  <c r="AC1195" i="1" s="1"/>
  <c r="I1196" i="1"/>
  <c r="I1197" i="1"/>
  <c r="I1198" i="1"/>
  <c r="I1199" i="1"/>
  <c r="I1200" i="1"/>
  <c r="I1201" i="1"/>
  <c r="I1202" i="1"/>
  <c r="I1203" i="1"/>
  <c r="AC1203" i="1" s="1"/>
  <c r="I1204" i="1"/>
  <c r="I1205" i="1"/>
  <c r="I1206" i="1"/>
  <c r="I1207" i="1"/>
  <c r="AC1207" i="1" s="1"/>
  <c r="I1208" i="1"/>
  <c r="I1209" i="1"/>
  <c r="I1210" i="1"/>
  <c r="I1211" i="1"/>
  <c r="I1212" i="1"/>
  <c r="I1213" i="1"/>
  <c r="I1214" i="1"/>
  <c r="I1215" i="1"/>
  <c r="AC1215" i="1" s="1"/>
  <c r="I1216" i="1"/>
  <c r="I1217" i="1"/>
  <c r="I1218" i="1"/>
  <c r="I1219" i="1"/>
  <c r="AC1219" i="1" s="1"/>
  <c r="I1220" i="1"/>
  <c r="I1221" i="1"/>
  <c r="I1222" i="1"/>
  <c r="I1223" i="1"/>
  <c r="I1224" i="1"/>
  <c r="I1225" i="1"/>
  <c r="I1226" i="1"/>
  <c r="I1227" i="1"/>
  <c r="AC1227" i="1" s="1"/>
  <c r="I1228" i="1"/>
  <c r="I1229" i="1"/>
  <c r="I1230" i="1"/>
  <c r="I1231" i="1"/>
  <c r="AC1231" i="1" s="1"/>
  <c r="I1232" i="1"/>
  <c r="I1233" i="1"/>
  <c r="I1234" i="1"/>
  <c r="I1235" i="1"/>
  <c r="I1236" i="1"/>
  <c r="I1237" i="1"/>
  <c r="I1238" i="1"/>
  <c r="I1239" i="1"/>
  <c r="AC1239" i="1" s="1"/>
  <c r="I1240" i="1"/>
  <c r="I1241" i="1"/>
  <c r="I1242" i="1"/>
  <c r="I1243" i="1"/>
  <c r="AC1243" i="1" s="1"/>
  <c r="I1244" i="1"/>
  <c r="I1245" i="1"/>
  <c r="I1246" i="1"/>
  <c r="I1247" i="1"/>
  <c r="I1248" i="1"/>
  <c r="I1249" i="1"/>
  <c r="I1250" i="1"/>
  <c r="I1251" i="1"/>
  <c r="AC1251" i="1" s="1"/>
  <c r="I1252" i="1"/>
  <c r="I1253" i="1"/>
  <c r="I1254" i="1"/>
  <c r="I1255" i="1"/>
  <c r="AC1255" i="1" s="1"/>
  <c r="I1256" i="1"/>
  <c r="I1257" i="1"/>
  <c r="I1258" i="1"/>
  <c r="I1259" i="1"/>
  <c r="I1260" i="1"/>
  <c r="I1261" i="1"/>
  <c r="I1262" i="1"/>
  <c r="I1263" i="1"/>
  <c r="AC1263" i="1" s="1"/>
  <c r="I1264" i="1"/>
  <c r="I1265" i="1"/>
  <c r="I1266" i="1"/>
  <c r="I1267" i="1"/>
  <c r="AC1267" i="1" s="1"/>
  <c r="I1268" i="1"/>
  <c r="I1269" i="1"/>
  <c r="I1270" i="1"/>
  <c r="I1271" i="1"/>
  <c r="I1272" i="1"/>
  <c r="I1273" i="1"/>
  <c r="I1274" i="1"/>
  <c r="I1275" i="1"/>
  <c r="AC1275" i="1" s="1"/>
  <c r="I1276" i="1"/>
  <c r="I1277" i="1"/>
  <c r="I1278" i="1"/>
  <c r="I1279" i="1"/>
  <c r="AC1279" i="1" s="1"/>
  <c r="I1280" i="1"/>
  <c r="I1281" i="1"/>
  <c r="I1282" i="1"/>
  <c r="I1283" i="1"/>
  <c r="I1284" i="1"/>
  <c r="I1285" i="1"/>
  <c r="I1286" i="1"/>
  <c r="I1287" i="1"/>
  <c r="AC1287" i="1" s="1"/>
  <c r="I1288" i="1"/>
  <c r="I1289" i="1"/>
  <c r="I1290" i="1"/>
  <c r="I1291" i="1"/>
  <c r="AC1291" i="1" s="1"/>
  <c r="I1292" i="1"/>
  <c r="I1293" i="1"/>
  <c r="I1294" i="1"/>
  <c r="I1295" i="1"/>
  <c r="I1296" i="1"/>
  <c r="I1297" i="1"/>
  <c r="I1298" i="1"/>
  <c r="I1299" i="1"/>
  <c r="AC1299" i="1" s="1"/>
  <c r="I1300" i="1"/>
  <c r="I1301" i="1"/>
  <c r="I1302" i="1"/>
  <c r="I1303" i="1"/>
  <c r="AC1303" i="1" s="1"/>
  <c r="I1304" i="1"/>
  <c r="I1305" i="1"/>
  <c r="I1306" i="1"/>
  <c r="I1307" i="1"/>
  <c r="I1308" i="1"/>
  <c r="I1309" i="1"/>
  <c r="I1310" i="1"/>
  <c r="I1311" i="1"/>
  <c r="AC1311" i="1" s="1"/>
  <c r="I1312" i="1"/>
  <c r="I1313" i="1"/>
  <c r="I1314" i="1"/>
  <c r="I1315" i="1"/>
  <c r="AC1315" i="1" s="1"/>
  <c r="I1316" i="1"/>
  <c r="I1317" i="1"/>
  <c r="I1318" i="1"/>
  <c r="I1319" i="1"/>
  <c r="I1320" i="1"/>
  <c r="I1321" i="1"/>
  <c r="I1322" i="1"/>
  <c r="I1323" i="1"/>
  <c r="AC1323" i="1" s="1"/>
  <c r="I1324" i="1"/>
  <c r="I1325" i="1"/>
  <c r="I1326" i="1"/>
  <c r="I1327" i="1"/>
  <c r="AC1327" i="1" s="1"/>
  <c r="I1328" i="1"/>
  <c r="I1329" i="1"/>
  <c r="I1330" i="1"/>
  <c r="I1331" i="1"/>
  <c r="I1332" i="1"/>
  <c r="I1333" i="1"/>
  <c r="I1334" i="1"/>
  <c r="I1335" i="1"/>
  <c r="AC1335" i="1" s="1"/>
  <c r="I1336" i="1"/>
  <c r="I1337" i="1"/>
  <c r="I1338" i="1"/>
  <c r="I1339" i="1"/>
  <c r="AC1339" i="1" s="1"/>
  <c r="I1340" i="1"/>
  <c r="I1341" i="1"/>
  <c r="I1342" i="1"/>
  <c r="I1343" i="1"/>
  <c r="I1344" i="1"/>
  <c r="I1345" i="1"/>
  <c r="I1346" i="1"/>
  <c r="I1347" i="1"/>
  <c r="AC1347" i="1" s="1"/>
  <c r="I1348" i="1"/>
  <c r="I1349" i="1"/>
  <c r="I1350" i="1"/>
  <c r="I1351" i="1"/>
  <c r="AC1351" i="1" s="1"/>
  <c r="I1352" i="1"/>
  <c r="I1353" i="1"/>
  <c r="I1354" i="1"/>
  <c r="I1355" i="1"/>
  <c r="I1356" i="1"/>
  <c r="I1357" i="1"/>
  <c r="I1358" i="1"/>
  <c r="I1359" i="1"/>
  <c r="AC1359" i="1" s="1"/>
  <c r="I1360" i="1"/>
  <c r="I1361" i="1"/>
  <c r="I1362" i="1"/>
  <c r="I1363" i="1"/>
  <c r="AC1363" i="1" s="1"/>
  <c r="I1364" i="1"/>
  <c r="I1365" i="1"/>
  <c r="I1366" i="1"/>
  <c r="I1367" i="1"/>
  <c r="I1368" i="1"/>
  <c r="I1369" i="1"/>
  <c r="I1370" i="1"/>
  <c r="I1371" i="1"/>
  <c r="AC1371" i="1" s="1"/>
  <c r="I1372" i="1"/>
  <c r="I1373" i="1"/>
  <c r="I1374" i="1"/>
  <c r="I1375" i="1"/>
  <c r="AC1375" i="1" s="1"/>
  <c r="I1376" i="1"/>
  <c r="I1377" i="1"/>
  <c r="I1378" i="1"/>
  <c r="I1379" i="1"/>
  <c r="I1380" i="1"/>
  <c r="I1381" i="1"/>
  <c r="I1382" i="1"/>
  <c r="I1383" i="1"/>
  <c r="AC1383" i="1" s="1"/>
  <c r="I1384" i="1"/>
  <c r="I1385" i="1"/>
  <c r="I1386" i="1"/>
  <c r="I1387" i="1"/>
  <c r="AC1387" i="1" s="1"/>
  <c r="I1388" i="1"/>
  <c r="I1389" i="1"/>
  <c r="I1390" i="1"/>
  <c r="I1391" i="1"/>
  <c r="I1392" i="1"/>
  <c r="I1393" i="1"/>
  <c r="I1394" i="1"/>
  <c r="I1395" i="1"/>
  <c r="AC1395" i="1" s="1"/>
  <c r="I1396" i="1"/>
  <c r="I1397" i="1"/>
  <c r="I1398" i="1"/>
  <c r="I1399" i="1"/>
  <c r="AC1399" i="1" s="1"/>
  <c r="I1400" i="1"/>
  <c r="I1401" i="1"/>
  <c r="I1402" i="1"/>
  <c r="I1403" i="1"/>
  <c r="I1404" i="1"/>
  <c r="I1405" i="1"/>
  <c r="I1406" i="1"/>
  <c r="I1407" i="1"/>
  <c r="AC1407" i="1" s="1"/>
  <c r="I1408" i="1"/>
  <c r="I1409" i="1"/>
  <c r="I1410" i="1"/>
  <c r="I1411" i="1"/>
  <c r="AC1411" i="1" s="1"/>
  <c r="I1412" i="1"/>
  <c r="I1413" i="1"/>
  <c r="I1414" i="1"/>
  <c r="I1415" i="1"/>
  <c r="I1416" i="1"/>
  <c r="I1417" i="1"/>
  <c r="I1418" i="1"/>
  <c r="I1419" i="1"/>
  <c r="AC1419" i="1" s="1"/>
  <c r="I1420" i="1"/>
  <c r="I1421" i="1"/>
  <c r="I1422" i="1"/>
  <c r="I1423" i="1"/>
  <c r="AC1423" i="1" s="1"/>
  <c r="I1424" i="1"/>
  <c r="I1425" i="1"/>
  <c r="I1426" i="1"/>
  <c r="I1427" i="1"/>
  <c r="I1428" i="1"/>
  <c r="I1429" i="1"/>
  <c r="I1430" i="1"/>
  <c r="I1431" i="1"/>
  <c r="AC1431" i="1" s="1"/>
  <c r="I1432" i="1"/>
  <c r="I1433" i="1"/>
  <c r="I1434" i="1"/>
  <c r="I1435" i="1"/>
  <c r="AC1435" i="1" s="1"/>
  <c r="I1436" i="1"/>
  <c r="I1437" i="1"/>
  <c r="I1438" i="1"/>
  <c r="I1439" i="1"/>
  <c r="I1440" i="1"/>
  <c r="I1441" i="1"/>
  <c r="I1442" i="1"/>
  <c r="I1443" i="1"/>
  <c r="AC1443" i="1" s="1"/>
  <c r="I1444" i="1"/>
  <c r="I1445" i="1"/>
  <c r="I1446" i="1"/>
  <c r="I1447" i="1"/>
  <c r="AC1447" i="1" s="1"/>
  <c r="I1448" i="1"/>
  <c r="I1449" i="1"/>
  <c r="I1450" i="1"/>
  <c r="I1451" i="1"/>
  <c r="I1452" i="1"/>
  <c r="I1453" i="1"/>
  <c r="I1454" i="1"/>
  <c r="I1455" i="1"/>
  <c r="AC1455" i="1" s="1"/>
  <c r="I1456" i="1"/>
  <c r="I1457" i="1"/>
  <c r="I1458" i="1"/>
  <c r="I1459" i="1"/>
  <c r="AC1459" i="1" s="1"/>
  <c r="I1460" i="1"/>
  <c r="I1461" i="1"/>
  <c r="I1462" i="1"/>
  <c r="I1463" i="1"/>
  <c r="I1464" i="1"/>
  <c r="I1465" i="1"/>
  <c r="I1466" i="1"/>
  <c r="I1467" i="1"/>
  <c r="AC1467" i="1" s="1"/>
  <c r="I1468" i="1"/>
  <c r="I1469" i="1"/>
  <c r="I1470" i="1"/>
  <c r="I1471" i="1"/>
  <c r="AC1471" i="1" s="1"/>
  <c r="I1472" i="1"/>
  <c r="I1473" i="1"/>
  <c r="I1474" i="1"/>
  <c r="I1475" i="1"/>
  <c r="I1476" i="1"/>
  <c r="I1477" i="1"/>
  <c r="I1478" i="1"/>
  <c r="I1479" i="1"/>
  <c r="AC1479" i="1" s="1"/>
  <c r="I1480" i="1"/>
  <c r="I1481" i="1"/>
  <c r="I1482" i="1"/>
  <c r="I1483" i="1"/>
  <c r="AC1483" i="1" s="1"/>
  <c r="I1484" i="1"/>
  <c r="I1485" i="1"/>
  <c r="I1486" i="1"/>
  <c r="I1487" i="1"/>
  <c r="I1488" i="1"/>
  <c r="I1489" i="1"/>
  <c r="I1490" i="1"/>
  <c r="I1491" i="1"/>
  <c r="AC1491" i="1" s="1"/>
  <c r="I1492" i="1"/>
  <c r="I1493" i="1"/>
  <c r="I1494" i="1"/>
  <c r="I1495" i="1"/>
  <c r="AC1495" i="1" s="1"/>
  <c r="I1496" i="1"/>
  <c r="I1497" i="1"/>
  <c r="I1498" i="1"/>
  <c r="I1499" i="1"/>
  <c r="I1500" i="1"/>
  <c r="I1501" i="1"/>
  <c r="I1502" i="1"/>
  <c r="I1503" i="1"/>
  <c r="AC1503" i="1" s="1"/>
  <c r="I1504" i="1"/>
  <c r="I1505" i="1"/>
  <c r="I1506" i="1"/>
  <c r="I1507" i="1"/>
  <c r="AC1507" i="1" s="1"/>
  <c r="I1508" i="1"/>
  <c r="I1509" i="1"/>
  <c r="I1510" i="1"/>
  <c r="I1511" i="1"/>
  <c r="I1512" i="1"/>
  <c r="I1513" i="1"/>
  <c r="I1514" i="1"/>
  <c r="I1515" i="1"/>
  <c r="AC1515" i="1" s="1"/>
  <c r="I1516" i="1"/>
  <c r="I1517" i="1"/>
  <c r="I1518" i="1"/>
  <c r="I1519" i="1"/>
  <c r="AC1519" i="1" s="1"/>
  <c r="I1520" i="1"/>
  <c r="I1521" i="1"/>
  <c r="I1522" i="1"/>
  <c r="I1523" i="1"/>
  <c r="I1524" i="1"/>
  <c r="I1525" i="1"/>
  <c r="I1526" i="1"/>
  <c r="I1527" i="1"/>
  <c r="AC1527" i="1" s="1"/>
  <c r="I1528" i="1"/>
  <c r="I1529" i="1"/>
  <c r="I1530" i="1"/>
  <c r="I1531" i="1"/>
  <c r="AC1531" i="1" s="1"/>
  <c r="I1532" i="1"/>
  <c r="I1533" i="1"/>
  <c r="I1534" i="1"/>
  <c r="I1535" i="1"/>
  <c r="I1536" i="1"/>
  <c r="I1537" i="1"/>
  <c r="I1538" i="1"/>
  <c r="I1539" i="1"/>
  <c r="AC1539" i="1" s="1"/>
  <c r="I1540" i="1"/>
  <c r="I1541" i="1"/>
  <c r="I1542" i="1"/>
  <c r="I1543" i="1"/>
  <c r="AC1543" i="1" s="1"/>
  <c r="I1544" i="1"/>
  <c r="I1545" i="1"/>
  <c r="I1546" i="1"/>
  <c r="I1547" i="1"/>
  <c r="I1548" i="1"/>
  <c r="I1549" i="1"/>
  <c r="I1550" i="1"/>
  <c r="I1551" i="1"/>
  <c r="AC1551" i="1" s="1"/>
  <c r="I1552" i="1"/>
  <c r="I1553" i="1"/>
  <c r="I1554" i="1"/>
  <c r="I1555" i="1"/>
  <c r="AC1555" i="1" s="1"/>
  <c r="I1556" i="1"/>
  <c r="I1557" i="1"/>
  <c r="I1558" i="1"/>
  <c r="I1559" i="1"/>
  <c r="I1560" i="1"/>
  <c r="I1561" i="1"/>
  <c r="I1562" i="1"/>
  <c r="I1563" i="1"/>
  <c r="AC1563" i="1" s="1"/>
  <c r="I1564" i="1"/>
  <c r="I1565" i="1"/>
  <c r="AC1565" i="1" s="1"/>
  <c r="I1566" i="1"/>
  <c r="AC1566" i="1" s="1"/>
  <c r="I1567" i="1"/>
  <c r="I1568" i="1"/>
  <c r="I1569" i="1"/>
  <c r="AC1569" i="1" s="1"/>
  <c r="I1570" i="1"/>
  <c r="I1571" i="1"/>
  <c r="AC1571" i="1" s="1"/>
  <c r="I1572" i="1"/>
  <c r="I1573" i="1"/>
  <c r="I1574" i="1"/>
  <c r="I1575" i="1"/>
  <c r="I1576" i="1"/>
  <c r="I1577" i="1"/>
  <c r="I1578" i="1"/>
  <c r="AC1578" i="1" s="1"/>
  <c r="I1579" i="1"/>
  <c r="I1580" i="1"/>
  <c r="I1581" i="1"/>
  <c r="I1582" i="1"/>
  <c r="I1583" i="1"/>
  <c r="I1584" i="1"/>
  <c r="AC1584" i="1" s="1"/>
  <c r="I1586" i="1"/>
  <c r="AG1265" i="1"/>
  <c r="AQ1315" i="1"/>
  <c r="AM1410" i="1"/>
  <c r="AV1457" i="1"/>
  <c r="AH1459" i="1"/>
  <c r="AR1505" i="1"/>
  <c r="AN1506" i="1"/>
  <c r="AO1507" i="1"/>
  <c r="AU1553" i="1"/>
  <c r="AM1554" i="1"/>
  <c r="AF1555" i="1"/>
  <c r="T44" i="2"/>
  <c r="S44" i="2"/>
  <c r="R44" i="2"/>
  <c r="Q44" i="2"/>
  <c r="AH20" i="2" s="1"/>
  <c r="P44" i="2"/>
  <c r="AG20" i="2" s="1"/>
  <c r="AS20" i="2" s="1"/>
  <c r="O44" i="2"/>
  <c r="N44" i="2"/>
  <c r="M44" i="2"/>
  <c r="L44" i="2"/>
  <c r="K44" i="2"/>
  <c r="J44" i="2"/>
  <c r="I44" i="2"/>
  <c r="T43" i="2"/>
  <c r="S43" i="2"/>
  <c r="R43" i="2"/>
  <c r="Q43" i="2"/>
  <c r="P43" i="2"/>
  <c r="O43" i="2"/>
  <c r="N43" i="2"/>
  <c r="M43" i="2"/>
  <c r="L43" i="2"/>
  <c r="K43" i="2"/>
  <c r="J43" i="2"/>
  <c r="I43" i="2"/>
  <c r="T42" i="2"/>
  <c r="S42" i="2"/>
  <c r="AJ20" i="2" s="1"/>
  <c r="AV20" i="2" s="1"/>
  <c r="R42" i="2"/>
  <c r="Q42" i="2"/>
  <c r="P42" i="2"/>
  <c r="O42" i="2"/>
  <c r="N42" i="2"/>
  <c r="M42" i="2"/>
  <c r="L42" i="2"/>
  <c r="K42" i="2"/>
  <c r="J42" i="2"/>
  <c r="I42" i="2"/>
  <c r="T41" i="2"/>
  <c r="S41" i="2"/>
  <c r="R41" i="2"/>
  <c r="Q41" i="2"/>
  <c r="P41" i="2"/>
  <c r="O41" i="2"/>
  <c r="N41" i="2"/>
  <c r="M41" i="2"/>
  <c r="L41" i="2"/>
  <c r="K41" i="2"/>
  <c r="J41" i="2"/>
  <c r="I41" i="2"/>
  <c r="T40" i="2"/>
  <c r="AK19" i="2" s="1"/>
  <c r="S40" i="2"/>
  <c r="R40" i="2"/>
  <c r="Q40" i="2"/>
  <c r="AH19" i="2" s="1"/>
  <c r="P40" i="2"/>
  <c r="O40" i="2"/>
  <c r="N40" i="2"/>
  <c r="M40" i="2"/>
  <c r="L40" i="2"/>
  <c r="K40" i="2"/>
  <c r="J40" i="2"/>
  <c r="AA19" i="2" s="1"/>
  <c r="AM19" i="2" s="1"/>
  <c r="I40" i="2"/>
  <c r="Z19" i="2" s="1"/>
  <c r="T39" i="2"/>
  <c r="S39" i="2"/>
  <c r="R39" i="2"/>
  <c r="Q39" i="2"/>
  <c r="P39" i="2"/>
  <c r="O39" i="2"/>
  <c r="N39" i="2"/>
  <c r="M39" i="2"/>
  <c r="L39" i="2"/>
  <c r="K39" i="2"/>
  <c r="J39" i="2"/>
  <c r="I39" i="2"/>
  <c r="T38" i="2"/>
  <c r="S38" i="2"/>
  <c r="AJ18" i="2" s="1"/>
  <c r="AV18" i="2" s="1"/>
  <c r="R38" i="2"/>
  <c r="Q38" i="2"/>
  <c r="P38" i="2"/>
  <c r="O38" i="2"/>
  <c r="N38" i="2"/>
  <c r="M38" i="2"/>
  <c r="L38" i="2"/>
  <c r="K38" i="2"/>
  <c r="J38" i="2"/>
  <c r="I38" i="2"/>
  <c r="T37" i="2"/>
  <c r="S37" i="2"/>
  <c r="R37" i="2"/>
  <c r="AI18" i="2" s="1"/>
  <c r="AU18" i="2" s="1"/>
  <c r="Q37" i="2"/>
  <c r="AH18" i="2" s="1"/>
  <c r="P37" i="2"/>
  <c r="O37" i="2"/>
  <c r="N37" i="2"/>
  <c r="M37" i="2"/>
  <c r="L37" i="2"/>
  <c r="AC18" i="2" s="1"/>
  <c r="K37" i="2"/>
  <c r="J37" i="2"/>
  <c r="I37" i="2"/>
  <c r="T36" i="2"/>
  <c r="S36" i="2"/>
  <c r="R36" i="2"/>
  <c r="AI17" i="2" s="1"/>
  <c r="AU17" i="2" s="1"/>
  <c r="Q36" i="2"/>
  <c r="AH17" i="2" s="1"/>
  <c r="P36" i="2"/>
  <c r="O36" i="2"/>
  <c r="N36" i="2"/>
  <c r="M36" i="2"/>
  <c r="L36" i="2"/>
  <c r="K36" i="2"/>
  <c r="J36" i="2"/>
  <c r="I36" i="2"/>
  <c r="T35" i="2"/>
  <c r="S35" i="2"/>
  <c r="R35" i="2"/>
  <c r="Q35" i="2"/>
  <c r="P35" i="2"/>
  <c r="AG17" i="2" s="1"/>
  <c r="AS17" i="2" s="1"/>
  <c r="O35" i="2"/>
  <c r="N35" i="2"/>
  <c r="M35" i="2"/>
  <c r="L35" i="2"/>
  <c r="K35" i="2"/>
  <c r="AB17" i="2" s="1"/>
  <c r="J35" i="2"/>
  <c r="I35" i="2"/>
  <c r="T34" i="2"/>
  <c r="S34" i="2"/>
  <c r="R34" i="2"/>
  <c r="Q34" i="2"/>
  <c r="AH16" i="2" s="1"/>
  <c r="P34" i="2"/>
  <c r="AG16" i="2" s="1"/>
  <c r="AS16" i="2" s="1"/>
  <c r="O34" i="2"/>
  <c r="N34" i="2"/>
  <c r="M34" i="2"/>
  <c r="L34" i="2"/>
  <c r="K34" i="2"/>
  <c r="J34" i="2"/>
  <c r="AA16" i="2" s="1"/>
  <c r="I34" i="2"/>
  <c r="T33" i="2"/>
  <c r="S33" i="2"/>
  <c r="AJ16" i="2" s="1"/>
  <c r="AV16" i="2" s="1"/>
  <c r="R33" i="2"/>
  <c r="Q33" i="2"/>
  <c r="P33" i="2"/>
  <c r="O33" i="2"/>
  <c r="N33" i="2"/>
  <c r="AE16" i="2" s="1"/>
  <c r="M33" i="2"/>
  <c r="L33" i="2"/>
  <c r="K33" i="2"/>
  <c r="J33" i="2"/>
  <c r="I33" i="2"/>
  <c r="T32" i="2"/>
  <c r="S32" i="2"/>
  <c r="R32" i="2"/>
  <c r="Q32" i="2"/>
  <c r="P32" i="2"/>
  <c r="O32" i="2"/>
  <c r="AF16" i="2" s="1"/>
  <c r="AR16" i="2" s="1"/>
  <c r="N32" i="2"/>
  <c r="M32" i="2"/>
  <c r="L32" i="2"/>
  <c r="K32" i="2"/>
  <c r="J32" i="2"/>
  <c r="I32" i="2"/>
  <c r="T31" i="2"/>
  <c r="S31" i="2"/>
  <c r="R31" i="2"/>
  <c r="Q31" i="2"/>
  <c r="P31" i="2"/>
  <c r="O31" i="2"/>
  <c r="N31" i="2"/>
  <c r="M31" i="2"/>
  <c r="AD15" i="2" s="1"/>
  <c r="L31" i="2"/>
  <c r="K31" i="2"/>
  <c r="J31" i="2"/>
  <c r="I31" i="2"/>
  <c r="T30" i="2"/>
  <c r="S30" i="2"/>
  <c r="R30" i="2"/>
  <c r="Q30" i="2"/>
  <c r="P30" i="2"/>
  <c r="O30" i="2"/>
  <c r="N30" i="2"/>
  <c r="AE15" i="2" s="1"/>
  <c r="AQ15" i="2" s="1"/>
  <c r="M30" i="2"/>
  <c r="L30" i="2"/>
  <c r="K30" i="2"/>
  <c r="J30" i="2"/>
  <c r="I30" i="2"/>
  <c r="T29" i="2"/>
  <c r="S29" i="2"/>
  <c r="R29" i="2"/>
  <c r="Q29" i="2"/>
  <c r="P29" i="2"/>
  <c r="O29" i="2"/>
  <c r="N29" i="2"/>
  <c r="M29" i="2"/>
  <c r="L29" i="2"/>
  <c r="K29" i="2"/>
  <c r="J29" i="2"/>
  <c r="I29" i="2"/>
  <c r="T28" i="2"/>
  <c r="S28" i="2"/>
  <c r="R28" i="2"/>
  <c r="Q28" i="2"/>
  <c r="P28" i="2"/>
  <c r="O28" i="2"/>
  <c r="N28" i="2"/>
  <c r="M28" i="2"/>
  <c r="L28" i="2"/>
  <c r="K28" i="2"/>
  <c r="J28" i="2"/>
  <c r="AA15" i="2" s="1"/>
  <c r="AM15" i="2" s="1"/>
  <c r="I28" i="2"/>
  <c r="T27" i="2"/>
  <c r="S27" i="2"/>
  <c r="R27" i="2"/>
  <c r="Q27" i="2"/>
  <c r="P27" i="2"/>
  <c r="O27" i="2"/>
  <c r="N27" i="2"/>
  <c r="M27" i="2"/>
  <c r="L27" i="2"/>
  <c r="K27" i="2"/>
  <c r="J27" i="2"/>
  <c r="I27" i="2"/>
  <c r="T26" i="2"/>
  <c r="S26" i="2"/>
  <c r="R26" i="2"/>
  <c r="Q26" i="2"/>
  <c r="P26" i="2"/>
  <c r="O26" i="2"/>
  <c r="N26" i="2"/>
  <c r="M26" i="2"/>
  <c r="L26" i="2"/>
  <c r="K26" i="2"/>
  <c r="AB14" i="2" s="1"/>
  <c r="AN14" i="2" s="1"/>
  <c r="J26" i="2"/>
  <c r="I26" i="2"/>
  <c r="T25" i="2"/>
  <c r="S25" i="2"/>
  <c r="R25" i="2"/>
  <c r="Q25" i="2"/>
  <c r="P25" i="2"/>
  <c r="O25" i="2"/>
  <c r="N25" i="2"/>
  <c r="M25" i="2"/>
  <c r="L25" i="2"/>
  <c r="K25" i="2"/>
  <c r="J25" i="2"/>
  <c r="AA14" i="2" s="1"/>
  <c r="AM14" i="2" s="1"/>
  <c r="I25" i="2"/>
  <c r="Z14" i="2" s="1"/>
  <c r="T24" i="2"/>
  <c r="S24" i="2"/>
  <c r="R24" i="2"/>
  <c r="Q24" i="2"/>
  <c r="P24" i="2"/>
  <c r="O24" i="2"/>
  <c r="N24" i="2"/>
  <c r="M24" i="2"/>
  <c r="L24" i="2"/>
  <c r="K24" i="2"/>
  <c r="AB13" i="2" s="1"/>
  <c r="AN13" i="2" s="1"/>
  <c r="J24" i="2"/>
  <c r="AA13" i="2" s="1"/>
  <c r="AM13" i="2" s="1"/>
  <c r="I24" i="2"/>
  <c r="T23" i="2"/>
  <c r="AK13" i="2" s="1"/>
  <c r="AW13" i="2" s="1"/>
  <c r="S23" i="2"/>
  <c r="AJ13" i="2" s="1"/>
  <c r="AV13" i="2" s="1"/>
  <c r="R23" i="2"/>
  <c r="AI13" i="2" s="1"/>
  <c r="AU13" i="2" s="1"/>
  <c r="Q23" i="2"/>
  <c r="P23" i="2"/>
  <c r="O23" i="2"/>
  <c r="N23" i="2"/>
  <c r="M23" i="2"/>
  <c r="AD13" i="2" s="1"/>
  <c r="L23" i="2"/>
  <c r="K23" i="2"/>
  <c r="J23" i="2"/>
  <c r="I23" i="2"/>
  <c r="Z13" i="2" s="1"/>
  <c r="T22" i="2"/>
  <c r="S22" i="2"/>
  <c r="R22" i="2"/>
  <c r="Q22" i="2"/>
  <c r="P22" i="2"/>
  <c r="O22" i="2"/>
  <c r="N22" i="2"/>
  <c r="M22" i="2"/>
  <c r="L22" i="2"/>
  <c r="K22" i="2"/>
  <c r="J22" i="2"/>
  <c r="I22" i="2"/>
  <c r="T21" i="2"/>
  <c r="S21" i="2"/>
  <c r="R21" i="2"/>
  <c r="Q21" i="2"/>
  <c r="P21" i="2"/>
  <c r="O21" i="2"/>
  <c r="N21" i="2"/>
  <c r="M21" i="2"/>
  <c r="L21" i="2"/>
  <c r="K21" i="2"/>
  <c r="J21" i="2"/>
  <c r="I21" i="2"/>
  <c r="AU20" i="2"/>
  <c r="AN20" i="2"/>
  <c r="AM20" i="2"/>
  <c r="AL20" i="2"/>
  <c r="AK20" i="2"/>
  <c r="AW20" i="2" s="1"/>
  <c r="AI20" i="2"/>
  <c r="AF20" i="2"/>
  <c r="AR20" i="2" s="1"/>
  <c r="AD20" i="2"/>
  <c r="AC20" i="2"/>
  <c r="AO20" i="2" s="1"/>
  <c r="AB20" i="2"/>
  <c r="AA20" i="2"/>
  <c r="Z20" i="2"/>
  <c r="T20" i="2"/>
  <c r="S20" i="2"/>
  <c r="R20" i="2"/>
  <c r="Q20" i="2"/>
  <c r="P20" i="2"/>
  <c r="AG12" i="2" s="1"/>
  <c r="AS12" i="2" s="1"/>
  <c r="O20" i="2"/>
  <c r="AF12" i="2" s="1"/>
  <c r="AR12" i="2" s="1"/>
  <c r="N20" i="2"/>
  <c r="M20" i="2"/>
  <c r="AD12" i="2" s="1"/>
  <c r="L20" i="2"/>
  <c r="AC12" i="2" s="1"/>
  <c r="AO12" i="2" s="1"/>
  <c r="K20" i="2"/>
  <c r="J20" i="2"/>
  <c r="I20" i="2"/>
  <c r="BC19" i="2"/>
  <c r="BU1064" i="2" s="1"/>
  <c r="BV1064" i="2" s="1"/>
  <c r="BW1064" i="2" s="1"/>
  <c r="BB19" i="2"/>
  <c r="BT1064" i="2" s="1"/>
  <c r="CB1064" i="2" s="1"/>
  <c r="AV19" i="2"/>
  <c r="AU19" i="2"/>
  <c r="AS19" i="2"/>
  <c r="AR19" i="2"/>
  <c r="AQ19" i="2"/>
  <c r="AO19" i="2"/>
  <c r="AN19" i="2"/>
  <c r="AJ19" i="2"/>
  <c r="AI19" i="2"/>
  <c r="AG19" i="2"/>
  <c r="AF19" i="2"/>
  <c r="AE19" i="2"/>
  <c r="AD19" i="2"/>
  <c r="AP19" i="2" s="1"/>
  <c r="AC19" i="2"/>
  <c r="AB19" i="2"/>
  <c r="T19" i="2"/>
  <c r="AK11" i="2" s="1"/>
  <c r="AW11" i="2" s="1"/>
  <c r="S19" i="2"/>
  <c r="R19" i="2"/>
  <c r="Q19" i="2"/>
  <c r="P19" i="2"/>
  <c r="O19" i="2"/>
  <c r="N19" i="2"/>
  <c r="M19" i="2"/>
  <c r="L19" i="2"/>
  <c r="K19" i="2"/>
  <c r="J19" i="2"/>
  <c r="I19" i="2"/>
  <c r="AN18" i="2"/>
  <c r="AM18" i="2"/>
  <c r="AL18" i="2"/>
  <c r="AG18" i="2"/>
  <c r="AS18" i="2" s="1"/>
  <c r="AF18" i="2"/>
  <c r="AR18" i="2" s="1"/>
  <c r="AE18" i="2"/>
  <c r="AQ18" i="2" s="1"/>
  <c r="AB18" i="2"/>
  <c r="AA18" i="2"/>
  <c r="Z18" i="2"/>
  <c r="T18" i="2"/>
  <c r="S18" i="2"/>
  <c r="R18" i="2"/>
  <c r="Q18" i="2"/>
  <c r="P18" i="2"/>
  <c r="AG11" i="2" s="1"/>
  <c r="AS11" i="2" s="1"/>
  <c r="O18" i="2"/>
  <c r="N18" i="2"/>
  <c r="M18" i="2"/>
  <c r="L18" i="2"/>
  <c r="K18" i="2"/>
  <c r="J18" i="2"/>
  <c r="I18" i="2"/>
  <c r="AW17" i="2"/>
  <c r="AR17" i="2"/>
  <c r="AQ17" i="2"/>
  <c r="AL17" i="2"/>
  <c r="AK17" i="2"/>
  <c r="AJ17" i="2"/>
  <c r="AV17" i="2" s="1"/>
  <c r="AF17" i="2"/>
  <c r="AE17" i="2"/>
  <c r="AD17" i="2"/>
  <c r="BC17" i="2" s="1"/>
  <c r="AC17" i="2"/>
  <c r="AO17" i="2" s="1"/>
  <c r="AA17" i="2"/>
  <c r="AM17" i="2" s="1"/>
  <c r="Z17" i="2"/>
  <c r="T17" i="2"/>
  <c r="S17" i="2"/>
  <c r="AJ11" i="2" s="1"/>
  <c r="AV11" i="2" s="1"/>
  <c r="R17" i="2"/>
  <c r="AI11" i="2" s="1"/>
  <c r="AU11" i="2" s="1"/>
  <c r="Q17" i="2"/>
  <c r="AH11" i="2" s="1"/>
  <c r="P17" i="2"/>
  <c r="O17" i="2"/>
  <c r="AF11" i="2" s="1"/>
  <c r="AR11" i="2" s="1"/>
  <c r="N17" i="2"/>
  <c r="AE11" i="2" s="1"/>
  <c r="AQ11" i="2" s="1"/>
  <c r="M17" i="2"/>
  <c r="AD11" i="2" s="1"/>
  <c r="L17" i="2"/>
  <c r="AC11" i="2" s="1"/>
  <c r="AO11" i="2" s="1"/>
  <c r="K17" i="2"/>
  <c r="J17" i="2"/>
  <c r="I17" i="2"/>
  <c r="AW16" i="2"/>
  <c r="AU16" i="2"/>
  <c r="AP16" i="2"/>
  <c r="AK16" i="2"/>
  <c r="AI16" i="2"/>
  <c r="AD16" i="2"/>
  <c r="BB16" i="2" s="1"/>
  <c r="BT1006" i="2" s="1"/>
  <c r="CB1006" i="2" s="1"/>
  <c r="AC16" i="2"/>
  <c r="AO16" i="2" s="1"/>
  <c r="AB16" i="2"/>
  <c r="AN16" i="2" s="1"/>
  <c r="Z16" i="2"/>
  <c r="AY16" i="2" s="1"/>
  <c r="T16" i="2"/>
  <c r="S16" i="2"/>
  <c r="R16" i="2"/>
  <c r="Q16" i="2"/>
  <c r="P16" i="2"/>
  <c r="O16" i="2"/>
  <c r="N16" i="2"/>
  <c r="M16" i="2"/>
  <c r="L16" i="2"/>
  <c r="K16" i="2"/>
  <c r="J16" i="2"/>
  <c r="I16" i="2"/>
  <c r="BG15" i="2"/>
  <c r="BY1436" i="2" s="1"/>
  <c r="BZ1436" i="2" s="1"/>
  <c r="CA1436" i="2" s="1"/>
  <c r="BF15" i="2"/>
  <c r="BX1436" i="2" s="1"/>
  <c r="CC1436" i="2" s="1"/>
  <c r="CD1436" i="2" s="1"/>
  <c r="AV15" i="2"/>
  <c r="AU15" i="2"/>
  <c r="AT15" i="2"/>
  <c r="AO15" i="2"/>
  <c r="AK15" i="2"/>
  <c r="AW15" i="2" s="1"/>
  <c r="AJ15" i="2"/>
  <c r="AI15" i="2"/>
  <c r="AH15" i="2"/>
  <c r="AG15" i="2"/>
  <c r="AS15" i="2" s="1"/>
  <c r="AF15" i="2"/>
  <c r="AR15" i="2" s="1"/>
  <c r="AC15" i="2"/>
  <c r="AB15" i="2"/>
  <c r="AN15" i="2" s="1"/>
  <c r="Z15" i="2"/>
  <c r="AL15" i="2" s="1"/>
  <c r="T15" i="2"/>
  <c r="S15" i="2"/>
  <c r="R15" i="2"/>
  <c r="Q15" i="2"/>
  <c r="P15" i="2"/>
  <c r="O15" i="2"/>
  <c r="AF10" i="2" s="1"/>
  <c r="AR10" i="2" s="1"/>
  <c r="N15" i="2"/>
  <c r="M15" i="2"/>
  <c r="L15" i="2"/>
  <c r="K15" i="2"/>
  <c r="AB10" i="2" s="1"/>
  <c r="AN10" i="2" s="1"/>
  <c r="J15" i="2"/>
  <c r="I15" i="2"/>
  <c r="Z10" i="2" s="1"/>
  <c r="AO14" i="2"/>
  <c r="AK14" i="2"/>
  <c r="AW14" i="2" s="1"/>
  <c r="AJ14" i="2"/>
  <c r="AV14" i="2" s="1"/>
  <c r="AI14" i="2"/>
  <c r="AU14" i="2" s="1"/>
  <c r="AH14" i="2"/>
  <c r="BG14" i="2" s="1"/>
  <c r="AG14" i="2"/>
  <c r="AS14" i="2" s="1"/>
  <c r="AF14" i="2"/>
  <c r="AR14" i="2" s="1"/>
  <c r="AE14" i="2"/>
  <c r="AQ14" i="2" s="1"/>
  <c r="AD14" i="2"/>
  <c r="AP14" i="2" s="1"/>
  <c r="AC14" i="2"/>
  <c r="T14" i="2"/>
  <c r="S14" i="2"/>
  <c r="R14" i="2"/>
  <c r="AI9" i="2" s="1"/>
  <c r="AU9" i="2" s="1"/>
  <c r="Q14" i="2"/>
  <c r="P14" i="2"/>
  <c r="O14" i="2"/>
  <c r="N14" i="2"/>
  <c r="M14" i="2"/>
  <c r="AD9" i="2" s="1"/>
  <c r="L14" i="2"/>
  <c r="AC9" i="2" s="1"/>
  <c r="AO9" i="2" s="1"/>
  <c r="K14" i="2"/>
  <c r="AB9" i="2" s="1"/>
  <c r="AN9" i="2" s="1"/>
  <c r="J14" i="2"/>
  <c r="I14" i="2"/>
  <c r="AS13" i="2"/>
  <c r="AR13" i="2"/>
  <c r="AH13" i="2"/>
  <c r="BG13" i="2" s="1"/>
  <c r="AG13" i="2"/>
  <c r="AF13" i="2"/>
  <c r="AE13" i="2"/>
  <c r="AQ13" i="2" s="1"/>
  <c r="AC13" i="2"/>
  <c r="AO13" i="2" s="1"/>
  <c r="T13" i="2"/>
  <c r="S13" i="2"/>
  <c r="R13" i="2"/>
  <c r="Q13" i="2"/>
  <c r="P13" i="2"/>
  <c r="O13" i="2"/>
  <c r="N13" i="2"/>
  <c r="M13" i="2"/>
  <c r="L13" i="2"/>
  <c r="K13" i="2"/>
  <c r="J13" i="2"/>
  <c r="I13" i="2"/>
  <c r="AK12" i="2"/>
  <c r="AW12" i="2" s="1"/>
  <c r="AJ12" i="2"/>
  <c r="AV12" i="2" s="1"/>
  <c r="AI12" i="2"/>
  <c r="BG12" i="2" s="1"/>
  <c r="AH12" i="2"/>
  <c r="BF12" i="2" s="1"/>
  <c r="BX1570" i="2" s="1"/>
  <c r="CC1570" i="2" s="1"/>
  <c r="CD1570" i="2" s="1"/>
  <c r="AE12" i="2"/>
  <c r="AQ12" i="2" s="1"/>
  <c r="AB12" i="2"/>
  <c r="AN12" i="2" s="1"/>
  <c r="AA12" i="2"/>
  <c r="Z12" i="2"/>
  <c r="T12" i="2"/>
  <c r="S12" i="2"/>
  <c r="R12" i="2"/>
  <c r="Q12" i="2"/>
  <c r="P12" i="2"/>
  <c r="O12" i="2"/>
  <c r="N12" i="2"/>
  <c r="M12" i="2"/>
  <c r="L12" i="2"/>
  <c r="K12" i="2"/>
  <c r="J12" i="2"/>
  <c r="I12" i="2"/>
  <c r="AB11" i="2"/>
  <c r="AN11" i="2" s="1"/>
  <c r="AA11" i="2"/>
  <c r="AM11" i="2" s="1"/>
  <c r="Z11" i="2"/>
  <c r="AL11" i="2" s="1"/>
  <c r="T11" i="2"/>
  <c r="AK8" i="2" s="1"/>
  <c r="AW8" i="2" s="1"/>
  <c r="S11" i="2"/>
  <c r="R11" i="2"/>
  <c r="Q11" i="2"/>
  <c r="P11" i="2"/>
  <c r="AG8" i="2" s="1"/>
  <c r="AS8" i="2" s="1"/>
  <c r="O11" i="2"/>
  <c r="AF8" i="2" s="1"/>
  <c r="AR8" i="2" s="1"/>
  <c r="N11" i="2"/>
  <c r="AE8" i="2" s="1"/>
  <c r="AQ8" i="2" s="1"/>
  <c r="M11" i="2"/>
  <c r="AD8" i="2" s="1"/>
  <c r="L11" i="2"/>
  <c r="K11" i="2"/>
  <c r="J11" i="2"/>
  <c r="AA8" i="2" s="1"/>
  <c r="AM8" i="2" s="1"/>
  <c r="I11" i="2"/>
  <c r="Z8" i="2" s="1"/>
  <c r="AO10" i="2"/>
  <c r="AK10" i="2"/>
  <c r="AW10" i="2" s="1"/>
  <c r="AJ10" i="2"/>
  <c r="AV10" i="2" s="1"/>
  <c r="AI10" i="2"/>
  <c r="AU10" i="2" s="1"/>
  <c r="AH10" i="2"/>
  <c r="BG10" i="2" s="1"/>
  <c r="AG10" i="2"/>
  <c r="AS10" i="2" s="1"/>
  <c r="AE10" i="2"/>
  <c r="AQ10" i="2" s="1"/>
  <c r="AD10" i="2"/>
  <c r="AC10" i="2"/>
  <c r="AA10" i="2"/>
  <c r="AM10" i="2" s="1"/>
  <c r="T10" i="2"/>
  <c r="S10" i="2"/>
  <c r="R10" i="2"/>
  <c r="Q10" i="2"/>
  <c r="P10" i="2"/>
  <c r="O10" i="2"/>
  <c r="N10" i="2"/>
  <c r="M10" i="2"/>
  <c r="AD7" i="2" s="1"/>
  <c r="L10" i="2"/>
  <c r="K10" i="2"/>
  <c r="J10" i="2"/>
  <c r="I10" i="2"/>
  <c r="AR9" i="2"/>
  <c r="AK9" i="2"/>
  <c r="AW9" i="2" s="1"/>
  <c r="AJ9" i="2"/>
  <c r="AV9" i="2" s="1"/>
  <c r="AH9" i="2"/>
  <c r="BG9" i="2" s="1"/>
  <c r="AG9" i="2"/>
  <c r="AS9" i="2" s="1"/>
  <c r="AF9" i="2"/>
  <c r="AE9" i="2"/>
  <c r="AQ9" i="2" s="1"/>
  <c r="AA9" i="2"/>
  <c r="AM9" i="2" s="1"/>
  <c r="Z9" i="2"/>
  <c r="T9" i="2"/>
  <c r="S9" i="2"/>
  <c r="R9" i="2"/>
  <c r="Q9" i="2"/>
  <c r="P9" i="2"/>
  <c r="AG7" i="2" s="1"/>
  <c r="AS7" i="2" s="1"/>
  <c r="O9" i="2"/>
  <c r="AF7" i="2" s="1"/>
  <c r="AR7" i="2" s="1"/>
  <c r="N9" i="2"/>
  <c r="AE7" i="2" s="1"/>
  <c r="AQ7" i="2" s="1"/>
  <c r="M9" i="2"/>
  <c r="L9" i="2"/>
  <c r="K9" i="2"/>
  <c r="J9" i="2"/>
  <c r="I9" i="2"/>
  <c r="AJ8" i="2"/>
  <c r="AV8" i="2" s="1"/>
  <c r="AI8" i="2"/>
  <c r="AH8" i="2"/>
  <c r="AC8" i="2"/>
  <c r="AO8" i="2" s="1"/>
  <c r="AB8" i="2"/>
  <c r="AN8" i="2" s="1"/>
  <c r="T8" i="2"/>
  <c r="S8" i="2"/>
  <c r="AJ7" i="2" s="1"/>
  <c r="AV7" i="2" s="1"/>
  <c r="R8" i="2"/>
  <c r="AI7" i="2" s="1"/>
  <c r="AU7" i="2" s="1"/>
  <c r="Q8" i="2"/>
  <c r="AH7" i="2" s="1"/>
  <c r="P8" i="2"/>
  <c r="O8" i="2"/>
  <c r="N8" i="2"/>
  <c r="M8" i="2"/>
  <c r="L8" i="2"/>
  <c r="AC7" i="2" s="1"/>
  <c r="AO7" i="2" s="1"/>
  <c r="K8" i="2"/>
  <c r="AB7" i="2" s="1"/>
  <c r="AN7" i="2" s="1"/>
  <c r="J8" i="2"/>
  <c r="I8" i="2"/>
  <c r="AM7" i="2"/>
  <c r="AK7" i="2"/>
  <c r="AW7" i="2" s="1"/>
  <c r="AA7" i="2"/>
  <c r="Z7" i="2"/>
  <c r="AL7" i="2" s="1"/>
  <c r="T7" i="2"/>
  <c r="S7" i="2"/>
  <c r="R7" i="2"/>
  <c r="Q7" i="2"/>
  <c r="P7" i="2"/>
  <c r="O7" i="2"/>
  <c r="N7" i="2"/>
  <c r="M7" i="2"/>
  <c r="L7" i="2"/>
  <c r="K7" i="2"/>
  <c r="J7" i="2"/>
  <c r="I7" i="2"/>
  <c r="AV6" i="2"/>
  <c r="AJ6" i="2"/>
  <c r="AC6" i="2"/>
  <c r="AO6" i="2" s="1"/>
  <c r="T6" i="2"/>
  <c r="AK6" i="2" s="1"/>
  <c r="AW6" i="2" s="1"/>
  <c r="S6" i="2"/>
  <c r="R6" i="2"/>
  <c r="AI6" i="2" s="1"/>
  <c r="AU6" i="2" s="1"/>
  <c r="Q6" i="2"/>
  <c r="AH6" i="2" s="1"/>
  <c r="P6" i="2"/>
  <c r="AG6" i="2" s="1"/>
  <c r="AS6" i="2" s="1"/>
  <c r="O6" i="2"/>
  <c r="AF6" i="2" s="1"/>
  <c r="AR6" i="2" s="1"/>
  <c r="N6" i="2"/>
  <c r="AE6" i="2" s="1"/>
  <c r="AQ6" i="2" s="1"/>
  <c r="M6" i="2"/>
  <c r="AD6" i="2" s="1"/>
  <c r="L6" i="2"/>
  <c r="K6" i="2"/>
  <c r="AB6" i="2" s="1"/>
  <c r="AN6" i="2" s="1"/>
  <c r="J6" i="2"/>
  <c r="AA6" i="2" s="1"/>
  <c r="AM6" i="2" s="1"/>
  <c r="I6" i="2"/>
  <c r="Z6" i="2" s="1"/>
  <c r="T5" i="2"/>
  <c r="S5" i="2"/>
  <c r="R5" i="2"/>
  <c r="Q5" i="2"/>
  <c r="P5" i="2"/>
  <c r="AG5" i="2" s="1"/>
  <c r="AS5" i="2" s="1"/>
  <c r="O5" i="2"/>
  <c r="AF5" i="2" s="1"/>
  <c r="AR5" i="2" s="1"/>
  <c r="N5" i="2"/>
  <c r="AE5" i="2" s="1"/>
  <c r="AQ5" i="2" s="1"/>
  <c r="M5" i="2"/>
  <c r="L5" i="2"/>
  <c r="K5" i="2"/>
  <c r="J5" i="2"/>
  <c r="I5" i="2"/>
  <c r="Z5" i="2" s="1"/>
  <c r="AJ4" i="2"/>
  <c r="AV4" i="2" s="1"/>
  <c r="AI4" i="2"/>
  <c r="AU4" i="2" s="1"/>
  <c r="AH4" i="2"/>
  <c r="AC4" i="2"/>
  <c r="AO4" i="2" s="1"/>
  <c r="T4" i="2"/>
  <c r="AK5" i="2" s="1"/>
  <c r="AW5" i="2" s="1"/>
  <c r="S4" i="2"/>
  <c r="AJ5" i="2" s="1"/>
  <c r="AV5" i="2" s="1"/>
  <c r="R4" i="2"/>
  <c r="AI5" i="2" s="1"/>
  <c r="AU5" i="2" s="1"/>
  <c r="Q4" i="2"/>
  <c r="AH5" i="2" s="1"/>
  <c r="P4" i="2"/>
  <c r="O4" i="2"/>
  <c r="N4" i="2"/>
  <c r="M4" i="2"/>
  <c r="AD5" i="2" s="1"/>
  <c r="L4" i="2"/>
  <c r="AC5" i="2" s="1"/>
  <c r="AO5" i="2" s="1"/>
  <c r="K4" i="2"/>
  <c r="AB5" i="2" s="1"/>
  <c r="AN5" i="2" s="1"/>
  <c r="J4" i="2"/>
  <c r="AA5" i="2" s="1"/>
  <c r="AM5" i="2" s="1"/>
  <c r="I4" i="2"/>
  <c r="T3" i="2"/>
  <c r="AK4" i="2" s="1"/>
  <c r="AW4" i="2" s="1"/>
  <c r="S3" i="2"/>
  <c r="R3" i="2"/>
  <c r="Q3" i="2"/>
  <c r="P3" i="2"/>
  <c r="AG4" i="2" s="1"/>
  <c r="AS4" i="2" s="1"/>
  <c r="O3" i="2"/>
  <c r="AF4" i="2" s="1"/>
  <c r="AR4" i="2" s="1"/>
  <c r="N3" i="2"/>
  <c r="AE4" i="2" s="1"/>
  <c r="AQ4" i="2" s="1"/>
  <c r="M3" i="2"/>
  <c r="AD4" i="2" s="1"/>
  <c r="L3" i="2"/>
  <c r="K3" i="2"/>
  <c r="AB4" i="2" s="1"/>
  <c r="AN4" i="2" s="1"/>
  <c r="J3" i="2"/>
  <c r="AA4" i="2" s="1"/>
  <c r="AM4" i="2" s="1"/>
  <c r="I3" i="2"/>
  <c r="Z4" i="2" s="1"/>
  <c r="AC1585" i="1" l="1"/>
  <c r="AC1582" i="1"/>
  <c r="AC1581" i="1"/>
  <c r="AC1579" i="1"/>
  <c r="AC1583" i="1"/>
  <c r="AC1580" i="1"/>
  <c r="AC1577" i="1"/>
  <c r="AC1576" i="1"/>
  <c r="AC1575" i="1"/>
  <c r="AC1574" i="1"/>
  <c r="AC1573" i="1"/>
  <c r="AC1572" i="1"/>
  <c r="AC1570" i="1"/>
  <c r="AC1568" i="1"/>
  <c r="AC1567" i="1"/>
  <c r="AC1564" i="1"/>
  <c r="AC1528" i="1"/>
  <c r="AC1504" i="1"/>
  <c r="AC1420" i="1"/>
  <c r="AC1348" i="1"/>
  <c r="AC1312" i="1"/>
  <c r="AC1276" i="1"/>
  <c r="AC1240" i="1"/>
  <c r="AC1204" i="1"/>
  <c r="AC1168" i="1"/>
  <c r="AC1060" i="1"/>
  <c r="AC1036" i="1"/>
  <c r="AC952" i="1"/>
  <c r="AC880" i="1"/>
  <c r="AC844" i="1"/>
  <c r="AC784" i="1"/>
  <c r="AC748" i="1"/>
  <c r="AC688" i="1"/>
  <c r="AC604" i="1"/>
  <c r="AC556" i="1"/>
  <c r="AC472" i="1"/>
  <c r="AC412" i="1"/>
  <c r="AC340" i="1"/>
  <c r="AC316" i="1"/>
  <c r="AC256" i="1"/>
  <c r="AC184" i="1"/>
  <c r="AC112" i="1"/>
  <c r="AC28" i="1"/>
  <c r="AC1540" i="1"/>
  <c r="AC1480" i="1"/>
  <c r="AC1444" i="1"/>
  <c r="AC1396" i="1"/>
  <c r="AC1360" i="1"/>
  <c r="AC1324" i="1"/>
  <c r="AC1264" i="1"/>
  <c r="AC1252" i="1"/>
  <c r="AC1216" i="1"/>
  <c r="AC1180" i="1"/>
  <c r="AC1156" i="1"/>
  <c r="AC1120" i="1"/>
  <c r="AC1096" i="1"/>
  <c r="AC1084" i="1"/>
  <c r="AC1024" i="1"/>
  <c r="AC916" i="1"/>
  <c r="AC700" i="1"/>
  <c r="AC628" i="1"/>
  <c r="AC592" i="1"/>
  <c r="AC544" i="1"/>
  <c r="AC424" i="1"/>
  <c r="AC292" i="1"/>
  <c r="AC220" i="1"/>
  <c r="AC136" i="1"/>
  <c r="AC100" i="1"/>
  <c r="AC64" i="1"/>
  <c r="AC16" i="1"/>
  <c r="AC1408" i="1"/>
  <c r="AC1144" i="1"/>
  <c r="AC1108" i="1"/>
  <c r="AC1048" i="1"/>
  <c r="AC1012" i="1"/>
  <c r="AC988" i="1"/>
  <c r="AC964" i="1"/>
  <c r="AC928" i="1"/>
  <c r="AC892" i="1"/>
  <c r="AC820" i="1"/>
  <c r="AC772" i="1"/>
  <c r="AC724" i="1"/>
  <c r="AC664" i="1"/>
  <c r="AC580" i="1"/>
  <c r="AC496" i="1"/>
  <c r="AC196" i="1"/>
  <c r="AC160" i="1"/>
  <c r="AC88" i="1"/>
  <c r="AC52" i="1"/>
  <c r="AC1516" i="1"/>
  <c r="AC1468" i="1"/>
  <c r="AC1432" i="1"/>
  <c r="AC1384" i="1"/>
  <c r="AC1336" i="1"/>
  <c r="AC1300" i="1"/>
  <c r="AC940" i="1"/>
  <c r="AC904" i="1"/>
  <c r="AC856" i="1"/>
  <c r="AC808" i="1"/>
  <c r="AC796" i="1"/>
  <c r="AC736" i="1"/>
  <c r="AC676" i="1"/>
  <c r="AC652" i="1"/>
  <c r="AC616" i="1"/>
  <c r="AC568" i="1"/>
  <c r="AC532" i="1"/>
  <c r="AC508" i="1"/>
  <c r="AC460" i="1"/>
  <c r="AC436" i="1"/>
  <c r="AC388" i="1"/>
  <c r="AC352" i="1"/>
  <c r="AC304" i="1"/>
  <c r="AC268" i="1"/>
  <c r="AC244" i="1"/>
  <c r="AC232" i="1"/>
  <c r="AC124" i="1"/>
  <c r="AC40" i="1"/>
  <c r="AC1552" i="1"/>
  <c r="AC1492" i="1"/>
  <c r="AC1456" i="1"/>
  <c r="AC1372" i="1"/>
  <c r="AC1288" i="1"/>
  <c r="AC1228" i="1"/>
  <c r="AC1192" i="1"/>
  <c r="AC1132" i="1"/>
  <c r="AC1072" i="1"/>
  <c r="AC1000" i="1"/>
  <c r="AC976" i="1"/>
  <c r="AC868" i="1"/>
  <c r="AC832" i="1"/>
  <c r="AC760" i="1"/>
  <c r="AC712" i="1"/>
  <c r="AC640" i="1"/>
  <c r="AC520" i="1"/>
  <c r="AC484" i="1"/>
  <c r="AC448" i="1"/>
  <c r="AC400" i="1"/>
  <c r="AC376" i="1"/>
  <c r="AC364" i="1"/>
  <c r="AC328" i="1"/>
  <c r="AC280" i="1"/>
  <c r="AC208" i="1"/>
  <c r="AC172" i="1"/>
  <c r="AC148" i="1"/>
  <c r="AC76" i="1"/>
  <c r="AC4" i="1"/>
  <c r="AC1558" i="1"/>
  <c r="AC1546" i="1"/>
  <c r="AC1510" i="1"/>
  <c r="AC1474" i="1"/>
  <c r="AC1450" i="1"/>
  <c r="AC1426" i="1"/>
  <c r="AC1390" i="1"/>
  <c r="AC1366" i="1"/>
  <c r="AC1354" i="1"/>
  <c r="AC1330" i="1"/>
  <c r="AC1306" i="1"/>
  <c r="AC1258" i="1"/>
  <c r="AC1210" i="1"/>
  <c r="AC1174" i="1"/>
  <c r="AC1162" i="1"/>
  <c r="AC1102" i="1"/>
  <c r="AC195" i="1"/>
  <c r="AC1522" i="1"/>
  <c r="AC1498" i="1"/>
  <c r="AC1486" i="1"/>
  <c r="AC1462" i="1"/>
  <c r="AC1438" i="1"/>
  <c r="AC1414" i="1"/>
  <c r="AC1402" i="1"/>
  <c r="AC1378" i="1"/>
  <c r="AC1342" i="1"/>
  <c r="AC1318" i="1"/>
  <c r="AC1294" i="1"/>
  <c r="AC1282" i="1"/>
  <c r="AC1270" i="1"/>
  <c r="AC1246" i="1"/>
  <c r="AC1234" i="1"/>
  <c r="AC1222" i="1"/>
  <c r="AC1150" i="1"/>
  <c r="AC1138" i="1"/>
  <c r="AC1126" i="1"/>
  <c r="AC1090" i="1"/>
  <c r="AC1534" i="1"/>
  <c r="AC1186" i="1"/>
  <c r="AC1114" i="1"/>
  <c r="AC1078" i="1"/>
  <c r="AC1553" i="1"/>
  <c r="AC1541" i="1"/>
  <c r="AC1529" i="1"/>
  <c r="AC1517" i="1"/>
  <c r="AC1505" i="1"/>
  <c r="AC1493" i="1"/>
  <c r="AC1481" i="1"/>
  <c r="AC1469" i="1"/>
  <c r="AC1457" i="1"/>
  <c r="AC1445" i="1"/>
  <c r="AC1433" i="1"/>
  <c r="AC1421" i="1"/>
  <c r="AC1409" i="1"/>
  <c r="AC1397" i="1"/>
  <c r="AC1385" i="1"/>
  <c r="AC1373" i="1"/>
  <c r="AC1361" i="1"/>
  <c r="AC1349" i="1"/>
  <c r="AC1337" i="1"/>
  <c r="AC1325" i="1"/>
  <c r="AC1313" i="1"/>
  <c r="AC1301" i="1"/>
  <c r="AC1289" i="1"/>
  <c r="AC1277" i="1"/>
  <c r="AC1265" i="1"/>
  <c r="AC1253" i="1"/>
  <c r="AC1241" i="1"/>
  <c r="AC1229" i="1"/>
  <c r="AC1217" i="1"/>
  <c r="AC1205" i="1"/>
  <c r="AC1193" i="1"/>
  <c r="AC1181" i="1"/>
  <c r="AC1169" i="1"/>
  <c r="AC1157" i="1"/>
  <c r="AC1145" i="1"/>
  <c r="AC1133" i="1"/>
  <c r="AC1121" i="1"/>
  <c r="AC1109" i="1"/>
  <c r="AC1097" i="1"/>
  <c r="AC1085" i="1"/>
  <c r="AC1073" i="1"/>
  <c r="AC1061" i="1"/>
  <c r="AC1049" i="1"/>
  <c r="AC1037" i="1"/>
  <c r="AC1025" i="1"/>
  <c r="AC1066" i="1"/>
  <c r="AC1006" i="1"/>
  <c r="AC970" i="1"/>
  <c r="AC946" i="1"/>
  <c r="AC934" i="1"/>
  <c r="AC1054" i="1"/>
  <c r="AC1042" i="1"/>
  <c r="AC1018" i="1"/>
  <c r="AC994" i="1"/>
  <c r="AC982" i="1"/>
  <c r="AC958" i="1"/>
  <c r="AC922" i="1"/>
  <c r="AC1545" i="1"/>
  <c r="AC1509" i="1"/>
  <c r="AC1461" i="1"/>
  <c r="AC1449" i="1"/>
  <c r="AC1437" i="1"/>
  <c r="AC1425" i="1"/>
  <c r="AC1401" i="1"/>
  <c r="AC1377" i="1"/>
  <c r="AC1353" i="1"/>
  <c r="AC1329" i="1"/>
  <c r="AC1317" i="1"/>
  <c r="AC1305" i="1"/>
  <c r="AC1293" i="1"/>
  <c r="AC1281" i="1"/>
  <c r="AC1269" i="1"/>
  <c r="AC1245" i="1"/>
  <c r="AC1221" i="1"/>
  <c r="AC1185" i="1"/>
  <c r="AC1161" i="1"/>
  <c r="AC1149" i="1"/>
  <c r="AC1113" i="1"/>
  <c r="AC1101" i="1"/>
  <c r="AC1089" i="1"/>
  <c r="AC1077" i="1"/>
  <c r="AC1065" i="1"/>
  <c r="AC1053" i="1"/>
  <c r="AC1041" i="1"/>
  <c r="AC1029" i="1"/>
  <c r="AC1017" i="1"/>
  <c r="AC1005" i="1"/>
  <c r="AC981" i="1"/>
  <c r="AC969" i="1"/>
  <c r="AC957" i="1"/>
  <c r="AC945" i="1"/>
  <c r="AC933" i="1"/>
  <c r="AC921" i="1"/>
  <c r="AC909" i="1"/>
  <c r="AC897" i="1"/>
  <c r="AC885" i="1"/>
  <c r="AC861" i="1"/>
  <c r="AC837" i="1"/>
  <c r="AC813" i="1"/>
  <c r="AC777" i="1"/>
  <c r="AC741" i="1"/>
  <c r="AC729" i="1"/>
  <c r="AC693" i="1"/>
  <c r="AC669" i="1"/>
  <c r="AC645" i="1"/>
  <c r="AC621" i="1"/>
  <c r="AC609" i="1"/>
  <c r="AC585" i="1"/>
  <c r="AC561" i="1"/>
  <c r="AC549" i="1"/>
  <c r="AC513" i="1"/>
  <c r="AC501" i="1"/>
  <c r="AC477" i="1"/>
  <c r="AC453" i="1"/>
  <c r="AC429" i="1"/>
  <c r="AC405" i="1"/>
  <c r="AC369" i="1"/>
  <c r="AC345" i="1"/>
  <c r="AC321" i="1"/>
  <c r="AC297" i="1"/>
  <c r="AC285" i="1"/>
  <c r="AC273" i="1"/>
  <c r="AC249" i="1"/>
  <c r="AC237" i="1"/>
  <c r="AC213" i="1"/>
  <c r="AC189" i="1"/>
  <c r="AC177" i="1"/>
  <c r="AC153" i="1"/>
  <c r="AC141" i="1"/>
  <c r="AC117" i="1"/>
  <c r="AC105" i="1"/>
  <c r="AC81" i="1"/>
  <c r="AC57" i="1"/>
  <c r="AC33" i="1"/>
  <c r="AC21" i="1"/>
  <c r="AC1030" i="1"/>
  <c r="AC1557" i="1"/>
  <c r="AC1533" i="1"/>
  <c r="AC1521" i="1"/>
  <c r="AC1497" i="1"/>
  <c r="AC1485" i="1"/>
  <c r="AC1473" i="1"/>
  <c r="AC1413" i="1"/>
  <c r="AC1389" i="1"/>
  <c r="AC1365" i="1"/>
  <c r="AC1341" i="1"/>
  <c r="AC1257" i="1"/>
  <c r="AC1233" i="1"/>
  <c r="AC1209" i="1"/>
  <c r="AC1197" i="1"/>
  <c r="AC1173" i="1"/>
  <c r="AC1137" i="1"/>
  <c r="AC1125" i="1"/>
  <c r="AC993" i="1"/>
  <c r="AC873" i="1"/>
  <c r="AC849" i="1"/>
  <c r="AC825" i="1"/>
  <c r="AC801" i="1"/>
  <c r="AC789" i="1"/>
  <c r="AC765" i="1"/>
  <c r="AC753" i="1"/>
  <c r="AC717" i="1"/>
  <c r="AC705" i="1"/>
  <c r="AC681" i="1"/>
  <c r="AC657" i="1"/>
  <c r="AC633" i="1"/>
  <c r="AC597" i="1"/>
  <c r="AC573" i="1"/>
  <c r="AC537" i="1"/>
  <c r="AC525" i="1"/>
  <c r="AC489" i="1"/>
  <c r="AC465" i="1"/>
  <c r="AC441" i="1"/>
  <c r="AC417" i="1"/>
  <c r="AC393" i="1"/>
  <c r="AC381" i="1"/>
  <c r="AC357" i="1"/>
  <c r="AC333" i="1"/>
  <c r="AC309" i="1"/>
  <c r="AC261" i="1"/>
  <c r="AC225" i="1"/>
  <c r="AC201" i="1"/>
  <c r="AC165" i="1"/>
  <c r="AC129" i="1"/>
  <c r="AC93" i="1"/>
  <c r="AC69" i="1"/>
  <c r="AC45" i="1"/>
  <c r="AC9" i="1"/>
  <c r="AC1013" i="1"/>
  <c r="AC1001" i="1"/>
  <c r="AC989" i="1"/>
  <c r="AC977" i="1"/>
  <c r="AC965" i="1"/>
  <c r="AC953" i="1"/>
  <c r="AC941" i="1"/>
  <c r="AC929" i="1"/>
  <c r="AC917" i="1"/>
  <c r="AC905" i="1"/>
  <c r="AC893" i="1"/>
  <c r="AC881" i="1"/>
  <c r="AC869" i="1"/>
  <c r="AC857" i="1"/>
  <c r="AC845" i="1"/>
  <c r="AC833" i="1"/>
  <c r="AC821" i="1"/>
  <c r="AC809" i="1"/>
  <c r="AC797" i="1"/>
  <c r="AC785" i="1"/>
  <c r="AC773" i="1"/>
  <c r="AC761" i="1"/>
  <c r="AC749" i="1"/>
  <c r="AC737" i="1"/>
  <c r="AC725" i="1"/>
  <c r="AC713" i="1"/>
  <c r="AC701" i="1"/>
  <c r="AC689" i="1"/>
  <c r="AC677" i="1"/>
  <c r="AC665" i="1"/>
  <c r="AC653" i="1"/>
  <c r="AC641" i="1"/>
  <c r="AC629" i="1"/>
  <c r="AC617" i="1"/>
  <c r="AC605" i="1"/>
  <c r="AC593" i="1"/>
  <c r="AC581" i="1"/>
  <c r="AC569" i="1"/>
  <c r="AC557" i="1"/>
  <c r="AC545" i="1"/>
  <c r="AC533" i="1"/>
  <c r="AC521" i="1"/>
  <c r="AC509" i="1"/>
  <c r="AC497" i="1"/>
  <c r="AC485" i="1"/>
  <c r="AC473" i="1"/>
  <c r="AC461" i="1"/>
  <c r="AC449" i="1"/>
  <c r="AC437" i="1"/>
  <c r="AC425" i="1"/>
  <c r="AC413" i="1"/>
  <c r="AC401" i="1"/>
  <c r="AC389" i="1"/>
  <c r="AC377" i="1"/>
  <c r="AC365" i="1"/>
  <c r="AC353" i="1"/>
  <c r="AC341" i="1"/>
  <c r="AC329" i="1"/>
  <c r="AC317" i="1"/>
  <c r="AC305" i="1"/>
  <c r="AC293" i="1"/>
  <c r="AC281" i="1"/>
  <c r="AC269" i="1"/>
  <c r="AC257" i="1"/>
  <c r="AC245" i="1"/>
  <c r="AC233" i="1"/>
  <c r="AC221" i="1"/>
  <c r="AC209" i="1"/>
  <c r="AC197" i="1"/>
  <c r="AC185" i="1"/>
  <c r="AC173" i="1"/>
  <c r="AC161" i="1"/>
  <c r="AC149" i="1"/>
  <c r="AC137" i="1"/>
  <c r="AC125" i="1"/>
  <c r="AC113" i="1"/>
  <c r="AC101" i="1"/>
  <c r="AC89" i="1"/>
  <c r="AC77" i="1"/>
  <c r="AC65" i="1"/>
  <c r="AC53" i="1"/>
  <c r="AC41" i="1"/>
  <c r="AC29" i="1"/>
  <c r="AC17" i="1"/>
  <c r="AC5" i="1"/>
  <c r="AC1554" i="1"/>
  <c r="AC1542" i="1"/>
  <c r="AC1530" i="1"/>
  <c r="AC1518" i="1"/>
  <c r="AC1506" i="1"/>
  <c r="AC1494" i="1"/>
  <c r="AC1482" i="1"/>
  <c r="AC1470" i="1"/>
  <c r="AC1458" i="1"/>
  <c r="AC1446" i="1"/>
  <c r="AC1434" i="1"/>
  <c r="AC1422" i="1"/>
  <c r="AC1410" i="1"/>
  <c r="AC1398" i="1"/>
  <c r="AC1386" i="1"/>
  <c r="AC1374" i="1"/>
  <c r="AC1362" i="1"/>
  <c r="AC1350" i="1"/>
  <c r="AC1338" i="1"/>
  <c r="AC1326" i="1"/>
  <c r="AC1314" i="1"/>
  <c r="AC1302" i="1"/>
  <c r="AC1290" i="1"/>
  <c r="AC1278" i="1"/>
  <c r="AC1198" i="1"/>
  <c r="AC910" i="1"/>
  <c r="AC898" i="1"/>
  <c r="AC886" i="1"/>
  <c r="AC874" i="1"/>
  <c r="AC862" i="1"/>
  <c r="AC850" i="1"/>
  <c r="AC838" i="1"/>
  <c r="AC826" i="1"/>
  <c r="AC814" i="1"/>
  <c r="AC802" i="1"/>
  <c r="AC790" i="1"/>
  <c r="AC778" i="1"/>
  <c r="AC766" i="1"/>
  <c r="AC742" i="1"/>
  <c r="AC466" i="1"/>
  <c r="AC1266" i="1"/>
  <c r="AC1254" i="1"/>
  <c r="AC1242" i="1"/>
  <c r="AC1230" i="1"/>
  <c r="AC1218" i="1"/>
  <c r="AC1206" i="1"/>
  <c r="AC1194" i="1"/>
  <c r="AC1182" i="1"/>
  <c r="AC1170" i="1"/>
  <c r="AC1158" i="1"/>
  <c r="AC1146" i="1"/>
  <c r="AC1134" i="1"/>
  <c r="AC1122" i="1"/>
  <c r="AC1110" i="1"/>
  <c r="AC1098" i="1"/>
  <c r="AC1086" i="1"/>
  <c r="AC1074" i="1"/>
  <c r="AC1062" i="1"/>
  <c r="AC1050" i="1"/>
  <c r="AC1038" i="1"/>
  <c r="AC1026" i="1"/>
  <c r="AC1014" i="1"/>
  <c r="AC1002" i="1"/>
  <c r="AC990" i="1"/>
  <c r="AC978" i="1"/>
  <c r="AC966" i="1"/>
  <c r="AC954" i="1"/>
  <c r="AC942" i="1"/>
  <c r="AC930" i="1"/>
  <c r="AC918" i="1"/>
  <c r="AC906" i="1"/>
  <c r="AC894" i="1"/>
  <c r="AC882" i="1"/>
  <c r="AC870" i="1"/>
  <c r="AC858" i="1"/>
  <c r="AC846" i="1"/>
  <c r="AC834" i="1"/>
  <c r="AC822" i="1"/>
  <c r="AC810" i="1"/>
  <c r="AC798" i="1"/>
  <c r="AC786" i="1"/>
  <c r="AC774" i="1"/>
  <c r="AC762" i="1"/>
  <c r="AC750" i="1"/>
  <c r="AC738" i="1"/>
  <c r="AC726" i="1"/>
  <c r="AC714" i="1"/>
  <c r="AC702" i="1"/>
  <c r="AC690" i="1"/>
  <c r="AC678" i="1"/>
  <c r="AC666" i="1"/>
  <c r="AC654" i="1"/>
  <c r="AC642" i="1"/>
  <c r="AC630" i="1"/>
  <c r="AC618" i="1"/>
  <c r="AC606" i="1"/>
  <c r="AC594" i="1"/>
  <c r="AC582" i="1"/>
  <c r="AC570" i="1"/>
  <c r="AC558" i="1"/>
  <c r="AC546" i="1"/>
  <c r="AC534" i="1"/>
  <c r="AC522" i="1"/>
  <c r="AC510" i="1"/>
  <c r="AC498" i="1"/>
  <c r="AC486" i="1"/>
  <c r="AC474" i="1"/>
  <c r="AC462" i="1"/>
  <c r="AC450" i="1"/>
  <c r="AC438" i="1"/>
  <c r="AC426" i="1"/>
  <c r="AC414" i="1"/>
  <c r="AC402" i="1"/>
  <c r="AC390" i="1"/>
  <c r="AC378" i="1"/>
  <c r="AC366" i="1"/>
  <c r="AC354" i="1"/>
  <c r="AC342" i="1"/>
  <c r="AC330" i="1"/>
  <c r="AC318" i="1"/>
  <c r="AC306" i="1"/>
  <c r="AC294" i="1"/>
  <c r="AC282" i="1"/>
  <c r="AC270" i="1"/>
  <c r="AC258" i="1"/>
  <c r="AC246" i="1"/>
  <c r="AC234" i="1"/>
  <c r="AC222" i="1"/>
  <c r="AC210" i="1"/>
  <c r="AC198" i="1"/>
  <c r="AC186" i="1"/>
  <c r="AC174" i="1"/>
  <c r="AC162" i="1"/>
  <c r="AC150" i="1"/>
  <c r="AC138" i="1"/>
  <c r="AC126" i="1"/>
  <c r="AC114" i="1"/>
  <c r="AC102" i="1"/>
  <c r="AC90" i="1"/>
  <c r="AC78" i="1"/>
  <c r="AC66" i="1"/>
  <c r="AC54" i="1"/>
  <c r="AC42" i="1"/>
  <c r="AC30" i="1"/>
  <c r="AC18" i="1"/>
  <c r="AC6" i="1"/>
  <c r="AE1363" i="1"/>
  <c r="AC1562" i="1"/>
  <c r="AC1502" i="1"/>
  <c r="AC1466" i="1"/>
  <c r="AC1394" i="1"/>
  <c r="AC1358" i="1"/>
  <c r="AC1322" i="1"/>
  <c r="AC1286" i="1"/>
  <c r="AC1202" i="1"/>
  <c r="AC1106" i="1"/>
  <c r="AC1082" i="1"/>
  <c r="AC1046" i="1"/>
  <c r="AC1022" i="1"/>
  <c r="AC998" i="1"/>
  <c r="AC962" i="1"/>
  <c r="AC950" i="1"/>
  <c r="AC914" i="1"/>
  <c r="AC866" i="1"/>
  <c r="AC842" i="1"/>
  <c r="AC782" i="1"/>
  <c r="AC722" i="1"/>
  <c r="AC602" i="1"/>
  <c r="AC578" i="1"/>
  <c r="AC554" i="1"/>
  <c r="AC506" i="1"/>
  <c r="AC482" i="1"/>
  <c r="AC434" i="1"/>
  <c r="AC398" i="1"/>
  <c r="AC374" i="1"/>
  <c r="AC338" i="1"/>
  <c r="AC290" i="1"/>
  <c r="AC158" i="1"/>
  <c r="AC146" i="1"/>
  <c r="AC110" i="1"/>
  <c r="AC74" i="1"/>
  <c r="AC2" i="1"/>
  <c r="AC1262" i="1"/>
  <c r="AC1178" i="1"/>
  <c r="AC566" i="1"/>
  <c r="AC530" i="1"/>
  <c r="AC494" i="1"/>
  <c r="AC470" i="1"/>
  <c r="AC458" i="1"/>
  <c r="AC362" i="1"/>
  <c r="AC302" i="1"/>
  <c r="AC254" i="1"/>
  <c r="AC194" i="1"/>
  <c r="AC134" i="1"/>
  <c r="AC62" i="1"/>
  <c r="AC26" i="1"/>
  <c r="AC1537" i="1"/>
  <c r="AC1489" i="1"/>
  <c r="AC1453" i="1"/>
  <c r="AC1441" i="1"/>
  <c r="AC1417" i="1"/>
  <c r="AC1393" i="1"/>
  <c r="AC1550" i="1"/>
  <c r="AC1526" i="1"/>
  <c r="AC1490" i="1"/>
  <c r="AC1454" i="1"/>
  <c r="AC1442" i="1"/>
  <c r="AC1418" i="1"/>
  <c r="AC1406" i="1"/>
  <c r="AC1382" i="1"/>
  <c r="AC1346" i="1"/>
  <c r="AC1334" i="1"/>
  <c r="AC1298" i="1"/>
  <c r="AC1238" i="1"/>
  <c r="AC1214" i="1"/>
  <c r="AC1166" i="1"/>
  <c r="AC1154" i="1"/>
  <c r="AC1130" i="1"/>
  <c r="AC1058" i="1"/>
  <c r="AC986" i="1"/>
  <c r="AC926" i="1"/>
  <c r="AC902" i="1"/>
  <c r="AC890" i="1"/>
  <c r="AC854" i="1"/>
  <c r="AC818" i="1"/>
  <c r="AC770" i="1"/>
  <c r="AC746" i="1"/>
  <c r="AC710" i="1"/>
  <c r="AC674" i="1"/>
  <c r="AC650" i="1"/>
  <c r="AC614" i="1"/>
  <c r="AC422" i="1"/>
  <c r="AC386" i="1"/>
  <c r="AC350" i="1"/>
  <c r="AC314" i="1"/>
  <c r="AC278" i="1"/>
  <c r="AC230" i="1"/>
  <c r="AC182" i="1"/>
  <c r="AC122" i="1"/>
  <c r="AC38" i="1"/>
  <c r="AC1561" i="1"/>
  <c r="AC1513" i="1"/>
  <c r="AC1501" i="1"/>
  <c r="AC1465" i="1"/>
  <c r="AC1381" i="1"/>
  <c r="AC1538" i="1"/>
  <c r="AC1514" i="1"/>
  <c r="AC1478" i="1"/>
  <c r="AC1430" i="1"/>
  <c r="AC1370" i="1"/>
  <c r="AC1310" i="1"/>
  <c r="AC1274" i="1"/>
  <c r="AC1250" i="1"/>
  <c r="AC1226" i="1"/>
  <c r="AC1190" i="1"/>
  <c r="AC1142" i="1"/>
  <c r="AC1118" i="1"/>
  <c r="AC1094" i="1"/>
  <c r="AC1070" i="1"/>
  <c r="AC1034" i="1"/>
  <c r="AC1010" i="1"/>
  <c r="AC974" i="1"/>
  <c r="AC938" i="1"/>
  <c r="AC878" i="1"/>
  <c r="AC830" i="1"/>
  <c r="AC806" i="1"/>
  <c r="AC794" i="1"/>
  <c r="AC758" i="1"/>
  <c r="AC734" i="1"/>
  <c r="AC698" i="1"/>
  <c r="AC686" i="1"/>
  <c r="AC662" i="1"/>
  <c r="AC638" i="1"/>
  <c r="AC626" i="1"/>
  <c r="AC590" i="1"/>
  <c r="AC542" i="1"/>
  <c r="AC518" i="1"/>
  <c r="AC446" i="1"/>
  <c r="AC410" i="1"/>
  <c r="AC326" i="1"/>
  <c r="AC266" i="1"/>
  <c r="AC242" i="1"/>
  <c r="AC218" i="1"/>
  <c r="AC206" i="1"/>
  <c r="AC170" i="1"/>
  <c r="AC98" i="1"/>
  <c r="AC86" i="1"/>
  <c r="AC50" i="1"/>
  <c r="AC14" i="1"/>
  <c r="AC1549" i="1"/>
  <c r="AC1525" i="1"/>
  <c r="AC1477" i="1"/>
  <c r="AC1429" i="1"/>
  <c r="AC1405" i="1"/>
  <c r="AC1357" i="1"/>
  <c r="AC178" i="1"/>
  <c r="AC166" i="1"/>
  <c r="AC154" i="1"/>
  <c r="AC142" i="1"/>
  <c r="AC130" i="1"/>
  <c r="AC118" i="1"/>
  <c r="AC106" i="1"/>
  <c r="AC94" i="1"/>
  <c r="AC82" i="1"/>
  <c r="AC70" i="1"/>
  <c r="AC58" i="1"/>
  <c r="AC46" i="1"/>
  <c r="AC34" i="1"/>
  <c r="AC22" i="1"/>
  <c r="AC10" i="1"/>
  <c r="AC730" i="1"/>
  <c r="AC706" i="1"/>
  <c r="AC682" i="1"/>
  <c r="AC670" i="1"/>
  <c r="AC646" i="1"/>
  <c r="AC634" i="1"/>
  <c r="AC586" i="1"/>
  <c r="AC562" i="1"/>
  <c r="AC526" i="1"/>
  <c r="AC502" i="1"/>
  <c r="AC478" i="1"/>
  <c r="AC430" i="1"/>
  <c r="AC418" i="1"/>
  <c r="AC406" i="1"/>
  <c r="AC394" i="1"/>
  <c r="AC382" i="1"/>
  <c r="AC346" i="1"/>
  <c r="AC322" i="1"/>
  <c r="AC310" i="1"/>
  <c r="AC262" i="1"/>
  <c r="AC214" i="1"/>
  <c r="AC202" i="1"/>
  <c r="AC754" i="1"/>
  <c r="AC718" i="1"/>
  <c r="AC694" i="1"/>
  <c r="AC658" i="1"/>
  <c r="AC622" i="1"/>
  <c r="AC610" i="1"/>
  <c r="AC598" i="1"/>
  <c r="AC574" i="1"/>
  <c r="AC550" i="1"/>
  <c r="AC538" i="1"/>
  <c r="AC514" i="1"/>
  <c r="AC490" i="1"/>
  <c r="AC454" i="1"/>
  <c r="AC442" i="1"/>
  <c r="AC370" i="1"/>
  <c r="AC358" i="1"/>
  <c r="AC334" i="1"/>
  <c r="AC298" i="1"/>
  <c r="AC286" i="1"/>
  <c r="AC274" i="1"/>
  <c r="AC250" i="1"/>
  <c r="AC238" i="1"/>
  <c r="AC226" i="1"/>
  <c r="AC190" i="1"/>
  <c r="AC1369" i="1"/>
  <c r="AC1345" i="1"/>
  <c r="AC1333" i="1"/>
  <c r="AC1297" i="1"/>
  <c r="AC1237" i="1"/>
  <c r="AC1189" i="1"/>
  <c r="AC1165" i="1"/>
  <c r="AC1141" i="1"/>
  <c r="AC1117" i="1"/>
  <c r="AC1081" i="1"/>
  <c r="AC1033" i="1"/>
  <c r="AC997" i="1"/>
  <c r="AC973" i="1"/>
  <c r="AC961" i="1"/>
  <c r="AC925" i="1"/>
  <c r="AC913" i="1"/>
  <c r="AC877" i="1"/>
  <c r="AC841" i="1"/>
  <c r="AC793" i="1"/>
  <c r="AC781" i="1"/>
  <c r="AC745" i="1"/>
  <c r="AC685" i="1"/>
  <c r="AC649" i="1"/>
  <c r="AC625" i="1"/>
  <c r="AC553" i="1"/>
  <c r="AC529" i="1"/>
  <c r="AC505" i="1"/>
  <c r="AC493" i="1"/>
  <c r="AC469" i="1"/>
  <c r="AC457" i="1"/>
  <c r="AC409" i="1"/>
  <c r="AC385" i="1"/>
  <c r="AC337" i="1"/>
  <c r="AC313" i="1"/>
  <c r="AC277" i="1"/>
  <c r="AC241" i="1"/>
  <c r="AC229" i="1"/>
  <c r="AC133" i="1"/>
  <c r="AC109" i="1"/>
  <c r="AC61" i="1"/>
  <c r="AC37" i="1"/>
  <c r="AC1321" i="1"/>
  <c r="AC1273" i="1"/>
  <c r="AC1249" i="1"/>
  <c r="AC1213" i="1"/>
  <c r="AC1177" i="1"/>
  <c r="AC1153" i="1"/>
  <c r="AC1129" i="1"/>
  <c r="AC1093" i="1"/>
  <c r="AC1057" i="1"/>
  <c r="AC1009" i="1"/>
  <c r="AC985" i="1"/>
  <c r="AC949" i="1"/>
  <c r="AC901" i="1"/>
  <c r="AC889" i="1"/>
  <c r="AC853" i="1"/>
  <c r="AC829" i="1"/>
  <c r="AC817" i="1"/>
  <c r="AC769" i="1"/>
  <c r="AC733" i="1"/>
  <c r="AC709" i="1"/>
  <c r="AC697" i="1"/>
  <c r="AC673" i="1"/>
  <c r="AC637" i="1"/>
  <c r="AC601" i="1"/>
  <c r="AC565" i="1"/>
  <c r="AC481" i="1"/>
  <c r="AC445" i="1"/>
  <c r="AC421" i="1"/>
  <c r="AC361" i="1"/>
  <c r="AC349" i="1"/>
  <c r="AC289" i="1"/>
  <c r="AC253" i="1"/>
  <c r="AC217" i="1"/>
  <c r="AC193" i="1"/>
  <c r="AC169" i="1"/>
  <c r="AC145" i="1"/>
  <c r="AC97" i="1"/>
  <c r="AC73" i="1"/>
  <c r="AC49" i="1"/>
  <c r="AC13" i="1"/>
  <c r="AC1560" i="1"/>
  <c r="AC1548" i="1"/>
  <c r="AC1536" i="1"/>
  <c r="AC1524" i="1"/>
  <c r="AC1512" i="1"/>
  <c r="AC1500" i="1"/>
  <c r="AC1488" i="1"/>
  <c r="AC1476" i="1"/>
  <c r="AC1464" i="1"/>
  <c r="AC1452" i="1"/>
  <c r="AC1440" i="1"/>
  <c r="AC1428" i="1"/>
  <c r="AC1416" i="1"/>
  <c r="AC1404" i="1"/>
  <c r="AC1392" i="1"/>
  <c r="AC1380" i="1"/>
  <c r="AC1368" i="1"/>
  <c r="AC1356" i="1"/>
  <c r="AC1344" i="1"/>
  <c r="AC1332" i="1"/>
  <c r="AC1320" i="1"/>
  <c r="AC1308" i="1"/>
  <c r="AC1296" i="1"/>
  <c r="AC1284" i="1"/>
  <c r="AC1272" i="1"/>
  <c r="AC1260" i="1"/>
  <c r="AC1248" i="1"/>
  <c r="AC1236" i="1"/>
  <c r="AC1224" i="1"/>
  <c r="AC1212" i="1"/>
  <c r="AC1200" i="1"/>
  <c r="AC1188" i="1"/>
  <c r="AC1176" i="1"/>
  <c r="AC1164" i="1"/>
  <c r="AC1152" i="1"/>
  <c r="AC1140" i="1"/>
  <c r="AC1128" i="1"/>
  <c r="AC1116" i="1"/>
  <c r="AC1104" i="1"/>
  <c r="AC1092" i="1"/>
  <c r="AC1080" i="1"/>
  <c r="AC1068" i="1"/>
  <c r="AC1056" i="1"/>
  <c r="AC1044" i="1"/>
  <c r="AC1032" i="1"/>
  <c r="AC1020" i="1"/>
  <c r="AC1008" i="1"/>
  <c r="AC996" i="1"/>
  <c r="AC984" i="1"/>
  <c r="AC972" i="1"/>
  <c r="AC960" i="1"/>
  <c r="AC948" i="1"/>
  <c r="AC936" i="1"/>
  <c r="AC924" i="1"/>
  <c r="AC912" i="1"/>
  <c r="AC900" i="1"/>
  <c r="AC888" i="1"/>
  <c r="AC876" i="1"/>
  <c r="AC864" i="1"/>
  <c r="AC852" i="1"/>
  <c r="AC840" i="1"/>
  <c r="AC828" i="1"/>
  <c r="AC816" i="1"/>
  <c r="AC804" i="1"/>
  <c r="AC792" i="1"/>
  <c r="AC780" i="1"/>
  <c r="AC768" i="1"/>
  <c r="AC756" i="1"/>
  <c r="AC744" i="1"/>
  <c r="AC732" i="1"/>
  <c r="AC720" i="1"/>
  <c r="AC708" i="1"/>
  <c r="AC696" i="1"/>
  <c r="AC684" i="1"/>
  <c r="AC672" i="1"/>
  <c r="AC660" i="1"/>
  <c r="AC648" i="1"/>
  <c r="AC636" i="1"/>
  <c r="AC624" i="1"/>
  <c r="AC612" i="1"/>
  <c r="AC600" i="1"/>
  <c r="AC588" i="1"/>
  <c r="AC576" i="1"/>
  <c r="AC564" i="1"/>
  <c r="AC552" i="1"/>
  <c r="AC540" i="1"/>
  <c r="AC528" i="1"/>
  <c r="AC516" i="1"/>
  <c r="AC504" i="1"/>
  <c r="AC492" i="1"/>
  <c r="AC480" i="1"/>
  <c r="AC468" i="1"/>
  <c r="AC456" i="1"/>
  <c r="AC444" i="1"/>
  <c r="AC432" i="1"/>
  <c r="AC420" i="1"/>
  <c r="AC408" i="1"/>
  <c r="AC396" i="1"/>
  <c r="AC384" i="1"/>
  <c r="AC372" i="1"/>
  <c r="AC360" i="1"/>
  <c r="AC348" i="1"/>
  <c r="AC336" i="1"/>
  <c r="AC324" i="1"/>
  <c r="AC312" i="1"/>
  <c r="AC300" i="1"/>
  <c r="AC288" i="1"/>
  <c r="AC276" i="1"/>
  <c r="AC264" i="1"/>
  <c r="AC252" i="1"/>
  <c r="AC240" i="1"/>
  <c r="AC228" i="1"/>
  <c r="AC216" i="1"/>
  <c r="AC204" i="1"/>
  <c r="AC192" i="1"/>
  <c r="AC180" i="1"/>
  <c r="AC168" i="1"/>
  <c r="AC156" i="1"/>
  <c r="AC144" i="1"/>
  <c r="AC132" i="1"/>
  <c r="AC120" i="1"/>
  <c r="AC108" i="1"/>
  <c r="AC96" i="1"/>
  <c r="AC84" i="1"/>
  <c r="AC72" i="1"/>
  <c r="AC60" i="1"/>
  <c r="AC48" i="1"/>
  <c r="AC36" i="1"/>
  <c r="AC24" i="1"/>
  <c r="AC12" i="1"/>
  <c r="AC1309" i="1"/>
  <c r="AC1285" i="1"/>
  <c r="AC1261" i="1"/>
  <c r="AC1225" i="1"/>
  <c r="AC1201" i="1"/>
  <c r="AC1105" i="1"/>
  <c r="AC1069" i="1"/>
  <c r="AC1045" i="1"/>
  <c r="AC1021" i="1"/>
  <c r="AC937" i="1"/>
  <c r="AC865" i="1"/>
  <c r="AC805" i="1"/>
  <c r="AC757" i="1"/>
  <c r="AC721" i="1"/>
  <c r="AC661" i="1"/>
  <c r="AC613" i="1"/>
  <c r="AC589" i="1"/>
  <c r="AC577" i="1"/>
  <c r="AC541" i="1"/>
  <c r="AC517" i="1"/>
  <c r="AC433" i="1"/>
  <c r="AC397" i="1"/>
  <c r="AC373" i="1"/>
  <c r="AC325" i="1"/>
  <c r="AC301" i="1"/>
  <c r="AC265" i="1"/>
  <c r="AC205" i="1"/>
  <c r="AC181" i="1"/>
  <c r="AC157" i="1"/>
  <c r="AC121" i="1"/>
  <c r="AC85" i="1"/>
  <c r="AC25" i="1"/>
  <c r="AC1556" i="1"/>
  <c r="AC1544" i="1"/>
  <c r="AC1532" i="1"/>
  <c r="AC1520" i="1"/>
  <c r="AC1508" i="1"/>
  <c r="AC1496" i="1"/>
  <c r="AC1484" i="1"/>
  <c r="AC1472" i="1"/>
  <c r="AC1460" i="1"/>
  <c r="AC1448" i="1"/>
  <c r="AC1436" i="1"/>
  <c r="AC1424" i="1"/>
  <c r="AC1412" i="1"/>
  <c r="AC1400" i="1"/>
  <c r="AC1388" i="1"/>
  <c r="AC1376" i="1"/>
  <c r="AC1364" i="1"/>
  <c r="AC1352" i="1"/>
  <c r="AC1340" i="1"/>
  <c r="AC1328" i="1"/>
  <c r="AC1316" i="1"/>
  <c r="AC1304" i="1"/>
  <c r="AC1292" i="1"/>
  <c r="AC1280" i="1"/>
  <c r="AC1268" i="1"/>
  <c r="AC1256" i="1"/>
  <c r="AC1244" i="1"/>
  <c r="AC1232" i="1"/>
  <c r="AC1220" i="1"/>
  <c r="AC1208" i="1"/>
  <c r="AC1196" i="1"/>
  <c r="AC1184" i="1"/>
  <c r="AC1172" i="1"/>
  <c r="AC1160" i="1"/>
  <c r="AC1148" i="1"/>
  <c r="AC1136" i="1"/>
  <c r="AC1124" i="1"/>
  <c r="AC1112" i="1"/>
  <c r="AC1100" i="1"/>
  <c r="AC1088" i="1"/>
  <c r="AC1076" i="1"/>
  <c r="AC1064" i="1"/>
  <c r="AC1052" i="1"/>
  <c r="AC1040" i="1"/>
  <c r="AC1028" i="1"/>
  <c r="AC1016" i="1"/>
  <c r="AC1004" i="1"/>
  <c r="AC992" i="1"/>
  <c r="AC980" i="1"/>
  <c r="AC968" i="1"/>
  <c r="AC956" i="1"/>
  <c r="AC944" i="1"/>
  <c r="AC932" i="1"/>
  <c r="AC920" i="1"/>
  <c r="AC908" i="1"/>
  <c r="AC896" i="1"/>
  <c r="AC884" i="1"/>
  <c r="AC872" i="1"/>
  <c r="AC860" i="1"/>
  <c r="AC848" i="1"/>
  <c r="AC836" i="1"/>
  <c r="AC824" i="1"/>
  <c r="AC812" i="1"/>
  <c r="AC800" i="1"/>
  <c r="AC788" i="1"/>
  <c r="AC776" i="1"/>
  <c r="AC764" i="1"/>
  <c r="AC752" i="1"/>
  <c r="AC740" i="1"/>
  <c r="AC728" i="1"/>
  <c r="AC716" i="1"/>
  <c r="AC704" i="1"/>
  <c r="AC692" i="1"/>
  <c r="AC680" i="1"/>
  <c r="AC668" i="1"/>
  <c r="AC656" i="1"/>
  <c r="AC644" i="1"/>
  <c r="AC632" i="1"/>
  <c r="AC620" i="1"/>
  <c r="AC608" i="1"/>
  <c r="AC596" i="1"/>
  <c r="AC584" i="1"/>
  <c r="AC572" i="1"/>
  <c r="AC560" i="1"/>
  <c r="AC548" i="1"/>
  <c r="AC536" i="1"/>
  <c r="AC524" i="1"/>
  <c r="AC512" i="1"/>
  <c r="AC500" i="1"/>
  <c r="AC488" i="1"/>
  <c r="AC476" i="1"/>
  <c r="AC464" i="1"/>
  <c r="AC452" i="1"/>
  <c r="AC440" i="1"/>
  <c r="AC428" i="1"/>
  <c r="AC416" i="1"/>
  <c r="AC404" i="1"/>
  <c r="AC392" i="1"/>
  <c r="AC380" i="1"/>
  <c r="AC368" i="1"/>
  <c r="AC356" i="1"/>
  <c r="AC344" i="1"/>
  <c r="AC332" i="1"/>
  <c r="AC320" i="1"/>
  <c r="AC308" i="1"/>
  <c r="AC296" i="1"/>
  <c r="AC284" i="1"/>
  <c r="AC272" i="1"/>
  <c r="AC260" i="1"/>
  <c r="AC248" i="1"/>
  <c r="AC236" i="1"/>
  <c r="AC224" i="1"/>
  <c r="AC212" i="1"/>
  <c r="AC200" i="1"/>
  <c r="AC188" i="1"/>
  <c r="AC176" i="1"/>
  <c r="AC164" i="1"/>
  <c r="AC152" i="1"/>
  <c r="AC140" i="1"/>
  <c r="AC128" i="1"/>
  <c r="AC116" i="1"/>
  <c r="AC104" i="1"/>
  <c r="AC92" i="1"/>
  <c r="AC80" i="1"/>
  <c r="AC68" i="1"/>
  <c r="AC56" i="1"/>
  <c r="AC44" i="1"/>
  <c r="AC32" i="1"/>
  <c r="AC20" i="1"/>
  <c r="AC8" i="1"/>
  <c r="AC1559" i="1"/>
  <c r="AC1547" i="1"/>
  <c r="AC1535" i="1"/>
  <c r="AC1523" i="1"/>
  <c r="AC1511" i="1"/>
  <c r="AC1499" i="1"/>
  <c r="AC1487" i="1"/>
  <c r="AC1475" i="1"/>
  <c r="AC1463" i="1"/>
  <c r="AC1451" i="1"/>
  <c r="AC1439" i="1"/>
  <c r="AC1427" i="1"/>
  <c r="AC1415" i="1"/>
  <c r="AC1403" i="1"/>
  <c r="AC1391" i="1"/>
  <c r="AC1379" i="1"/>
  <c r="AC1367" i="1"/>
  <c r="AC1355" i="1"/>
  <c r="AC1343" i="1"/>
  <c r="AC1331" i="1"/>
  <c r="AC1319" i="1"/>
  <c r="AC1307" i="1"/>
  <c r="AC1295" i="1"/>
  <c r="AC1283" i="1"/>
  <c r="AC1271" i="1"/>
  <c r="AC1259" i="1"/>
  <c r="AC1247" i="1"/>
  <c r="AC1235" i="1"/>
  <c r="AC1003" i="1"/>
  <c r="AC991" i="1"/>
  <c r="AC979" i="1"/>
  <c r="AC967" i="1"/>
  <c r="AC955" i="1"/>
  <c r="AC943" i="1"/>
  <c r="AC931" i="1"/>
  <c r="AC919" i="1"/>
  <c r="AC907" i="1"/>
  <c r="AC895" i="1"/>
  <c r="AC883" i="1"/>
  <c r="AC871" i="1"/>
  <c r="AC859" i="1"/>
  <c r="AC847" i="1"/>
  <c r="AC835" i="1"/>
  <c r="AC823" i="1"/>
  <c r="AC811" i="1"/>
  <c r="AC799" i="1"/>
  <c r="AC787" i="1"/>
  <c r="AC775" i="1"/>
  <c r="AC763" i="1"/>
  <c r="AC751" i="1"/>
  <c r="AC739" i="1"/>
  <c r="AC727" i="1"/>
  <c r="AC715" i="1"/>
  <c r="AC703" i="1"/>
  <c r="AC691" i="1"/>
  <c r="AC679" i="1"/>
  <c r="AC667" i="1"/>
  <c r="AC655" i="1"/>
  <c r="AC643" i="1"/>
  <c r="AC631" i="1"/>
  <c r="AC619" i="1"/>
  <c r="AC607" i="1"/>
  <c r="AC595" i="1"/>
  <c r="AC583" i="1"/>
  <c r="AC571" i="1"/>
  <c r="AC559" i="1"/>
  <c r="AC547" i="1"/>
  <c r="AC535" i="1"/>
  <c r="AC523" i="1"/>
  <c r="AC511" i="1"/>
  <c r="AC499" i="1"/>
  <c r="AC487" i="1"/>
  <c r="AC475" i="1"/>
  <c r="AC463" i="1"/>
  <c r="AC451" i="1"/>
  <c r="AC439" i="1"/>
  <c r="AC427" i="1"/>
  <c r="AC415" i="1"/>
  <c r="AC403" i="1"/>
  <c r="AC391" i="1"/>
  <c r="AC379" i="1"/>
  <c r="AC367" i="1"/>
  <c r="AC355" i="1"/>
  <c r="AC343" i="1"/>
  <c r="AC331" i="1"/>
  <c r="AC319" i="1"/>
  <c r="AC307" i="1"/>
  <c r="AC295" i="1"/>
  <c r="AC283" i="1"/>
  <c r="AC271" i="1"/>
  <c r="AC259" i="1"/>
  <c r="AC247" i="1"/>
  <c r="AC235" i="1"/>
  <c r="AC223" i="1"/>
  <c r="AC211" i="1"/>
  <c r="AC199" i="1"/>
  <c r="AC187" i="1"/>
  <c r="AC175" i="1"/>
  <c r="AC163" i="1"/>
  <c r="AC151" i="1"/>
  <c r="AC139" i="1"/>
  <c r="AC127" i="1"/>
  <c r="AC115" i="1"/>
  <c r="AC103" i="1"/>
  <c r="AC91" i="1"/>
  <c r="AC79" i="1"/>
  <c r="AC67" i="1"/>
  <c r="AC55" i="1"/>
  <c r="AC43" i="1"/>
  <c r="AC31" i="1"/>
  <c r="AC19" i="1"/>
  <c r="AC7" i="1"/>
  <c r="AC1223" i="1"/>
  <c r="AC1211" i="1"/>
  <c r="AC1199" i="1"/>
  <c r="AC1187" i="1"/>
  <c r="AC1175" i="1"/>
  <c r="AC1163" i="1"/>
  <c r="AC1151" i="1"/>
  <c r="AC1139" i="1"/>
  <c r="AC1127" i="1"/>
  <c r="AC1115" i="1"/>
  <c r="AC1103" i="1"/>
  <c r="AC1091" i="1"/>
  <c r="AC1079" i="1"/>
  <c r="AC1067" i="1"/>
  <c r="AC1055" i="1"/>
  <c r="AC1043" i="1"/>
  <c r="AC1031" i="1"/>
  <c r="AC1019" i="1"/>
  <c r="AC1007" i="1"/>
  <c r="AC995" i="1"/>
  <c r="AC983" i="1"/>
  <c r="AC971" i="1"/>
  <c r="AC959" i="1"/>
  <c r="AC947" i="1"/>
  <c r="AC935" i="1"/>
  <c r="AC923" i="1"/>
  <c r="AC911" i="1"/>
  <c r="AC899" i="1"/>
  <c r="AC887" i="1"/>
  <c r="AC875" i="1"/>
  <c r="AC863" i="1"/>
  <c r="AC851" i="1"/>
  <c r="AC839" i="1"/>
  <c r="AC827" i="1"/>
  <c r="AC815" i="1"/>
  <c r="AC803" i="1"/>
  <c r="AC791" i="1"/>
  <c r="AC779" i="1"/>
  <c r="AC767" i="1"/>
  <c r="AC755" i="1"/>
  <c r="AC743" i="1"/>
  <c r="AC731" i="1"/>
  <c r="AC719" i="1"/>
  <c r="AC707" i="1"/>
  <c r="AC695" i="1"/>
  <c r="AC683" i="1"/>
  <c r="AC671" i="1"/>
  <c r="AC659" i="1"/>
  <c r="AC647" i="1"/>
  <c r="AC635" i="1"/>
  <c r="AC623" i="1"/>
  <c r="AC611" i="1"/>
  <c r="AC599" i="1"/>
  <c r="AC587" i="1"/>
  <c r="AC575" i="1"/>
  <c r="AC563" i="1"/>
  <c r="AC551" i="1"/>
  <c r="AC539" i="1"/>
  <c r="AC527" i="1"/>
  <c r="AC515" i="1"/>
  <c r="AC503" i="1"/>
  <c r="AC491" i="1"/>
  <c r="AC479" i="1"/>
  <c r="AC467" i="1"/>
  <c r="AC455" i="1"/>
  <c r="AC443" i="1"/>
  <c r="AC431" i="1"/>
  <c r="AC419" i="1"/>
  <c r="AC407" i="1"/>
  <c r="AC395" i="1"/>
  <c r="AC383" i="1"/>
  <c r="AC371" i="1"/>
  <c r="AC359" i="1"/>
  <c r="AC347" i="1"/>
  <c r="AC335" i="1"/>
  <c r="AC323" i="1"/>
  <c r="AC311" i="1"/>
  <c r="AC299" i="1"/>
  <c r="AC287" i="1"/>
  <c r="AC275" i="1"/>
  <c r="AC263" i="1"/>
  <c r="AC251" i="1"/>
  <c r="AC239" i="1"/>
  <c r="AC227" i="1"/>
  <c r="AC215" i="1"/>
  <c r="AC203" i="1"/>
  <c r="AC191" i="1"/>
  <c r="AC179" i="1"/>
  <c r="AC167" i="1"/>
  <c r="AC155" i="1"/>
  <c r="AC143" i="1"/>
  <c r="AC131" i="1"/>
  <c r="AC119" i="1"/>
  <c r="AC107" i="1"/>
  <c r="AC95" i="1"/>
  <c r="AC83" i="1"/>
  <c r="AC71" i="1"/>
  <c r="AC59" i="1"/>
  <c r="AC47" i="1"/>
  <c r="AC35" i="1"/>
  <c r="AC23" i="1"/>
  <c r="AC11" i="1"/>
  <c r="AO1543" i="1"/>
  <c r="AR1495" i="1"/>
  <c r="AS1447" i="1"/>
  <c r="AX1399" i="1"/>
  <c r="AV1351" i="1"/>
  <c r="AI1303" i="1"/>
  <c r="AU1207" i="1"/>
  <c r="AP1103" i="1"/>
  <c r="AM1051" i="1"/>
  <c r="AU946" i="1"/>
  <c r="AT894" i="1"/>
  <c r="AX841" i="1"/>
  <c r="AK789" i="1"/>
  <c r="AL724" i="1"/>
  <c r="AU641" i="1"/>
  <c r="AH396" i="1"/>
  <c r="AO313" i="1"/>
  <c r="AX230" i="1"/>
  <c r="AG65" i="1"/>
  <c r="AX1542" i="1"/>
  <c r="AV1494" i="1"/>
  <c r="AK1446" i="1"/>
  <c r="AJ1398" i="1"/>
  <c r="AP1350" i="1"/>
  <c r="AV1206" i="1"/>
  <c r="AS1154" i="1"/>
  <c r="AM1102" i="1"/>
  <c r="AH1050" i="1"/>
  <c r="AG997" i="1"/>
  <c r="AF945" i="1"/>
  <c r="AG893" i="1"/>
  <c r="AG840" i="1"/>
  <c r="AQ787" i="1"/>
  <c r="AI722" i="1"/>
  <c r="AR557" i="1"/>
  <c r="AT474" i="1"/>
  <c r="AO395" i="1"/>
  <c r="AQ312" i="1"/>
  <c r="AF229" i="1"/>
  <c r="AR146" i="1"/>
  <c r="AP64" i="1"/>
  <c r="AK1541" i="1"/>
  <c r="AG1493" i="1"/>
  <c r="AG1445" i="1"/>
  <c r="AL1397" i="1"/>
  <c r="AT1349" i="1"/>
  <c r="AK1253" i="1"/>
  <c r="AO1205" i="1"/>
  <c r="AL1153" i="1"/>
  <c r="AE1101" i="1"/>
  <c r="AO1049" i="1"/>
  <c r="AR996" i="1"/>
  <c r="AJ944" i="1"/>
  <c r="AO892" i="1"/>
  <c r="AJ839" i="1"/>
  <c r="AL786" i="1"/>
  <c r="AW556" i="1"/>
  <c r="AJ473" i="1"/>
  <c r="AU390" i="1"/>
  <c r="AW311" i="1"/>
  <c r="AJ145" i="1"/>
  <c r="AH62" i="1"/>
  <c r="AP1506" i="1"/>
  <c r="AL1531" i="1"/>
  <c r="AJ1435" i="1"/>
  <c r="AK1243" i="1"/>
  <c r="AR1142" i="1"/>
  <c r="AG1090" i="1"/>
  <c r="AS1038" i="1"/>
  <c r="AH774" i="1"/>
  <c r="AJ702" i="1"/>
  <c r="AM623" i="1"/>
  <c r="AJ540" i="1"/>
  <c r="AK457" i="1"/>
  <c r="AG374" i="1"/>
  <c r="AF209" i="1"/>
  <c r="AV1530" i="1"/>
  <c r="AF617" i="1"/>
  <c r="AJ1195" i="1"/>
  <c r="AR881" i="1"/>
  <c r="AP1434" i="1"/>
  <c r="AN1290" i="1"/>
  <c r="AL1141" i="1"/>
  <c r="AH984" i="1"/>
  <c r="AO827" i="1"/>
  <c r="AK373" i="1"/>
  <c r="AM125" i="1"/>
  <c r="AI1529" i="1"/>
  <c r="AT1385" i="1"/>
  <c r="AF1241" i="1"/>
  <c r="AI1088" i="1"/>
  <c r="AT931" i="1"/>
  <c r="AN700" i="1"/>
  <c r="AK372" i="1"/>
  <c r="AH124" i="1"/>
  <c r="AO1567" i="1"/>
  <c r="AF1519" i="1"/>
  <c r="AL1471" i="1"/>
  <c r="AO1375" i="1"/>
  <c r="AR1327" i="1"/>
  <c r="AJ1231" i="1"/>
  <c r="AQ1182" i="1"/>
  <c r="AX1129" i="1"/>
  <c r="AX1077" i="1"/>
  <c r="AX1025" i="1"/>
  <c r="AK972" i="1"/>
  <c r="AJ868" i="1"/>
  <c r="AT760" i="1"/>
  <c r="AE684" i="1"/>
  <c r="AL518" i="1"/>
  <c r="AO436" i="1"/>
  <c r="AW353" i="1"/>
  <c r="AH270" i="1"/>
  <c r="AK191" i="1"/>
  <c r="AU108" i="1"/>
  <c r="AI1265" i="1"/>
  <c r="AK1339" i="1"/>
  <c r="AH985" i="1"/>
  <c r="AW47" i="1"/>
  <c r="AV1386" i="1"/>
  <c r="AF1242" i="1"/>
  <c r="AV1089" i="1"/>
  <c r="AR932" i="1"/>
  <c r="AJ773" i="1"/>
  <c r="AK539" i="1"/>
  <c r="AR42" i="1"/>
  <c r="AS1577" i="1"/>
  <c r="AR1433" i="1"/>
  <c r="AU1289" i="1"/>
  <c r="AT1140" i="1"/>
  <c r="AE983" i="1"/>
  <c r="AE826" i="1"/>
  <c r="AG455" i="1"/>
  <c r="AE206" i="1"/>
  <c r="AT1566" i="1"/>
  <c r="AK1518" i="1"/>
  <c r="AQ1470" i="1"/>
  <c r="AE1422" i="1"/>
  <c r="AE1326" i="1"/>
  <c r="AQ1278" i="1"/>
  <c r="AU1230" i="1"/>
  <c r="AP1181" i="1"/>
  <c r="AO1128" i="1"/>
  <c r="AI1076" i="1"/>
  <c r="AP1024" i="1"/>
  <c r="AR971" i="1"/>
  <c r="AE919" i="1"/>
  <c r="AI814" i="1"/>
  <c r="AS758" i="1"/>
  <c r="AG683" i="1"/>
  <c r="AK600" i="1"/>
  <c r="AQ517" i="1"/>
  <c r="AL434" i="1"/>
  <c r="AP352" i="1"/>
  <c r="AO269" i="1"/>
  <c r="AR186" i="1"/>
  <c r="AN107" i="1"/>
  <c r="AK24" i="1"/>
  <c r="AH1265" i="1"/>
  <c r="AH1291" i="1"/>
  <c r="AF933" i="1"/>
  <c r="AG126" i="1"/>
  <c r="AV1338" i="1"/>
  <c r="AV1194" i="1"/>
  <c r="AL1037" i="1"/>
  <c r="AQ880" i="1"/>
  <c r="AH701" i="1"/>
  <c r="AU456" i="1"/>
  <c r="AO1481" i="1"/>
  <c r="AQ1337" i="1"/>
  <c r="AQ1193" i="1"/>
  <c r="AN1036" i="1"/>
  <c r="AW878" i="1"/>
  <c r="AF772" i="1"/>
  <c r="AU534" i="1"/>
  <c r="AL289" i="1"/>
  <c r="AV41" i="1"/>
  <c r="AE1565" i="1"/>
  <c r="AQ1517" i="1"/>
  <c r="AU1469" i="1"/>
  <c r="AM1421" i="1"/>
  <c r="AH1373" i="1"/>
  <c r="AG1325" i="1"/>
  <c r="AI1277" i="1"/>
  <c r="AN1229" i="1"/>
  <c r="AM1180" i="1"/>
  <c r="AW1127" i="1"/>
  <c r="AM1075" i="1"/>
  <c r="AJ1022" i="1"/>
  <c r="AT970" i="1"/>
  <c r="AH918" i="1"/>
  <c r="AX757" i="1"/>
  <c r="AQ678" i="1"/>
  <c r="AM599" i="1"/>
  <c r="AS516" i="1"/>
  <c r="AH433" i="1"/>
  <c r="AL350" i="1"/>
  <c r="AV268" i="1"/>
  <c r="AE185" i="1"/>
  <c r="AU102" i="1"/>
  <c r="AG23" i="1"/>
  <c r="AI1553" i="1"/>
  <c r="AH1553" i="1"/>
  <c r="AO18" i="1"/>
  <c r="AP18" i="1"/>
  <c r="AR18" i="1"/>
  <c r="AE18" i="1"/>
  <c r="AS18" i="1"/>
  <c r="AF18" i="1"/>
  <c r="AT18" i="1"/>
  <c r="AG18" i="1"/>
  <c r="AU18" i="1"/>
  <c r="AH18" i="1"/>
  <c r="AV18" i="1"/>
  <c r="AI18" i="1"/>
  <c r="AW18" i="1"/>
  <c r="AM18" i="1"/>
  <c r="AN18" i="1"/>
  <c r="AQ18" i="1"/>
  <c r="AX18" i="1"/>
  <c r="AJ18" i="1"/>
  <c r="AK18" i="1"/>
  <c r="AL18" i="1"/>
  <c r="AS1555" i="1"/>
  <c r="AG1553" i="1"/>
  <c r="AP1315" i="1"/>
  <c r="AH1555" i="1"/>
  <c r="AT1505" i="1"/>
  <c r="AU1471" i="1"/>
  <c r="AX1457" i="1"/>
  <c r="AP1410" i="1"/>
  <c r="AG1555" i="1"/>
  <c r="AS1505" i="1"/>
  <c r="AW1457" i="1"/>
  <c r="AN1410" i="1"/>
  <c r="AQ1567" i="1"/>
  <c r="AO1554" i="1"/>
  <c r="AQ1543" i="1"/>
  <c r="AX1338" i="1"/>
  <c r="AN1554" i="1"/>
  <c r="AP1543" i="1"/>
  <c r="AG1519" i="1"/>
  <c r="AW1470" i="1"/>
  <c r="AK414" i="1"/>
  <c r="AW414" i="1"/>
  <c r="AL414" i="1"/>
  <c r="AX414" i="1"/>
  <c r="AM414" i="1"/>
  <c r="AS414" i="1"/>
  <c r="AF414" i="1"/>
  <c r="AU414" i="1"/>
  <c r="AG414" i="1"/>
  <c r="AV414" i="1"/>
  <c r="AH414" i="1"/>
  <c r="AI414" i="1"/>
  <c r="AJ414" i="1"/>
  <c r="AN414" i="1"/>
  <c r="AQ414" i="1"/>
  <c r="AR414" i="1"/>
  <c r="AT414" i="1"/>
  <c r="AE414" i="1"/>
  <c r="AO414" i="1"/>
  <c r="AP414" i="1"/>
  <c r="AV1553" i="1"/>
  <c r="AP1507" i="1"/>
  <c r="AV1469" i="1"/>
  <c r="AI1363" i="1"/>
  <c r="AN1505" i="1"/>
  <c r="AO1505" i="1"/>
  <c r="AP1505" i="1"/>
  <c r="AE1505" i="1"/>
  <c r="AQ1505" i="1"/>
  <c r="AU1505" i="1"/>
  <c r="AF1505" i="1"/>
  <c r="AV1505" i="1"/>
  <c r="AG1505" i="1"/>
  <c r="AW1505" i="1"/>
  <c r="AH1505" i="1"/>
  <c r="AX1505" i="1"/>
  <c r="AI1505" i="1"/>
  <c r="AJ1505" i="1"/>
  <c r="AK1505" i="1"/>
  <c r="AL1505" i="1"/>
  <c r="AM1505" i="1"/>
  <c r="AN1481" i="1"/>
  <c r="AP1481" i="1"/>
  <c r="AE1481" i="1"/>
  <c r="AK1421" i="1"/>
  <c r="AL1421" i="1"/>
  <c r="AJ1349" i="1"/>
  <c r="AV1349" i="1"/>
  <c r="AK1349" i="1"/>
  <c r="AW1349" i="1"/>
  <c r="AL1349" i="1"/>
  <c r="AX1349" i="1"/>
  <c r="AE1349" i="1"/>
  <c r="AQ1349" i="1"/>
  <c r="AU1349" i="1"/>
  <c r="AF1349" i="1"/>
  <c r="AG1349" i="1"/>
  <c r="AH1349" i="1"/>
  <c r="AI1349" i="1"/>
  <c r="AM1349" i="1"/>
  <c r="AN1349" i="1"/>
  <c r="AO1349" i="1"/>
  <c r="AP1349" i="1"/>
  <c r="AL1301" i="1"/>
  <c r="AI246" i="1"/>
  <c r="AU246" i="1"/>
  <c r="AJ246" i="1"/>
  <c r="AV246" i="1"/>
  <c r="AK246" i="1"/>
  <c r="AW246" i="1"/>
  <c r="AL246" i="1"/>
  <c r="AX246" i="1"/>
  <c r="AM246" i="1"/>
  <c r="AN246" i="1"/>
  <c r="AO246" i="1"/>
  <c r="AF246" i="1"/>
  <c r="AR246" i="1"/>
  <c r="AP246" i="1"/>
  <c r="AQ246" i="1"/>
  <c r="AS246" i="1"/>
  <c r="AT246" i="1"/>
  <c r="AE246" i="1"/>
  <c r="AG246" i="1"/>
  <c r="AH246" i="1"/>
  <c r="AS1349" i="1"/>
  <c r="AR1579" i="1"/>
  <c r="AT1567" i="1"/>
  <c r="AH1567" i="1"/>
  <c r="AU1567" i="1"/>
  <c r="AM1567" i="1"/>
  <c r="AL1555" i="1"/>
  <c r="AX1555" i="1"/>
  <c r="AI1555" i="1"/>
  <c r="AV1555" i="1"/>
  <c r="AJ1555" i="1"/>
  <c r="AW1555" i="1"/>
  <c r="AK1555" i="1"/>
  <c r="AM1555" i="1"/>
  <c r="AN1555" i="1"/>
  <c r="AO1555" i="1"/>
  <c r="AP1555" i="1"/>
  <c r="AQ1555" i="1"/>
  <c r="AE1555" i="1"/>
  <c r="AR1555" i="1"/>
  <c r="AJ1543" i="1"/>
  <c r="AV1543" i="1"/>
  <c r="AK1543" i="1"/>
  <c r="AW1543" i="1"/>
  <c r="AR1543" i="1"/>
  <c r="AS1543" i="1"/>
  <c r="AF1543" i="1"/>
  <c r="AT1543" i="1"/>
  <c r="AG1543" i="1"/>
  <c r="AU1543" i="1"/>
  <c r="AH1543" i="1"/>
  <c r="AI1543" i="1"/>
  <c r="AL1543" i="1"/>
  <c r="AM1543" i="1"/>
  <c r="AN1543" i="1"/>
  <c r="AJ1519" i="1"/>
  <c r="AV1519" i="1"/>
  <c r="AK1519" i="1"/>
  <c r="AW1519" i="1"/>
  <c r="AL1519" i="1"/>
  <c r="AX1519" i="1"/>
  <c r="AM1519" i="1"/>
  <c r="AI1519" i="1"/>
  <c r="AN1519" i="1"/>
  <c r="AO1519" i="1"/>
  <c r="AP1519" i="1"/>
  <c r="AQ1519" i="1"/>
  <c r="AR1519" i="1"/>
  <c r="AS1519" i="1"/>
  <c r="AT1519" i="1"/>
  <c r="AE1519" i="1"/>
  <c r="AU1519" i="1"/>
  <c r="AJ1507" i="1"/>
  <c r="AV1507" i="1"/>
  <c r="AK1507" i="1"/>
  <c r="AW1507" i="1"/>
  <c r="AL1507" i="1"/>
  <c r="AX1507" i="1"/>
  <c r="AM1507" i="1"/>
  <c r="AQ1507" i="1"/>
  <c r="AR1507" i="1"/>
  <c r="AS1507" i="1"/>
  <c r="AT1507" i="1"/>
  <c r="AE1507" i="1"/>
  <c r="AU1507" i="1"/>
  <c r="AF1507" i="1"/>
  <c r="AG1507" i="1"/>
  <c r="AH1507" i="1"/>
  <c r="AI1507" i="1"/>
  <c r="AK1471" i="1"/>
  <c r="AW1471" i="1"/>
  <c r="AI1471" i="1"/>
  <c r="AO1471" i="1"/>
  <c r="AJ1459" i="1"/>
  <c r="AV1459" i="1"/>
  <c r="AK1459" i="1"/>
  <c r="AW1459" i="1"/>
  <c r="AL1459" i="1"/>
  <c r="AX1459" i="1"/>
  <c r="AM1459" i="1"/>
  <c r="AN1459" i="1"/>
  <c r="AP1459" i="1"/>
  <c r="AE1459" i="1"/>
  <c r="AQ1459" i="1"/>
  <c r="AR1459" i="1"/>
  <c r="AS1459" i="1"/>
  <c r="AT1459" i="1"/>
  <c r="AU1459" i="1"/>
  <c r="AF1459" i="1"/>
  <c r="AG1459" i="1"/>
  <c r="AX1435" i="1"/>
  <c r="AP1435" i="1"/>
  <c r="AQ1435" i="1"/>
  <c r="AS1435" i="1"/>
  <c r="AW1423" i="1"/>
  <c r="AG1411" i="1"/>
  <c r="AJ1411" i="1"/>
  <c r="AV1411" i="1"/>
  <c r="AK1411" i="1"/>
  <c r="AW1411" i="1"/>
  <c r="AL1411" i="1"/>
  <c r="AX1411" i="1"/>
  <c r="AM1411" i="1"/>
  <c r="AN1411" i="1"/>
  <c r="AO1411" i="1"/>
  <c r="AP1411" i="1"/>
  <c r="AQ1411" i="1"/>
  <c r="AE1411" i="1"/>
  <c r="AR1411" i="1"/>
  <c r="AF1411" i="1"/>
  <c r="AH1411" i="1"/>
  <c r="AI1411" i="1"/>
  <c r="AS1411" i="1"/>
  <c r="AT1411" i="1"/>
  <c r="AU1411" i="1"/>
  <c r="AG1387" i="1"/>
  <c r="AS1387" i="1"/>
  <c r="AE1387" i="1"/>
  <c r="AR1387" i="1"/>
  <c r="AF1387" i="1"/>
  <c r="AT1387" i="1"/>
  <c r="AH1387" i="1"/>
  <c r="AU1387" i="1"/>
  <c r="AI1387" i="1"/>
  <c r="AV1387" i="1"/>
  <c r="AJ1387" i="1"/>
  <c r="AW1387" i="1"/>
  <c r="AK1387" i="1"/>
  <c r="AX1387" i="1"/>
  <c r="AL1387" i="1"/>
  <c r="AM1387" i="1"/>
  <c r="AN1387" i="1"/>
  <c r="AO1387" i="1"/>
  <c r="AP1387" i="1"/>
  <c r="AQ1387" i="1"/>
  <c r="AF1363" i="1"/>
  <c r="AR1363" i="1"/>
  <c r="AG1363" i="1"/>
  <c r="AS1363" i="1"/>
  <c r="AH1363" i="1"/>
  <c r="AT1363" i="1"/>
  <c r="AJ1363" i="1"/>
  <c r="AK1363" i="1"/>
  <c r="AL1363" i="1"/>
  <c r="AM1363" i="1"/>
  <c r="AN1363" i="1"/>
  <c r="AO1363" i="1"/>
  <c r="AP1363" i="1"/>
  <c r="AQ1363" i="1"/>
  <c r="AU1363" i="1"/>
  <c r="AV1363" i="1"/>
  <c r="AW1363" i="1"/>
  <c r="AX1363" i="1"/>
  <c r="AF1315" i="1"/>
  <c r="AR1315" i="1"/>
  <c r="AG1315" i="1"/>
  <c r="AS1315" i="1"/>
  <c r="AH1315" i="1"/>
  <c r="AT1315" i="1"/>
  <c r="AI1315" i="1"/>
  <c r="AU1315" i="1"/>
  <c r="AM1315" i="1"/>
  <c r="AW1315" i="1"/>
  <c r="AX1315" i="1"/>
  <c r="AE1315" i="1"/>
  <c r="AJ1315" i="1"/>
  <c r="AK1315" i="1"/>
  <c r="AL1315" i="1"/>
  <c r="AN1315" i="1"/>
  <c r="AO1315" i="1"/>
  <c r="AS1303" i="1"/>
  <c r="AH1303" i="1"/>
  <c r="AT1303" i="1"/>
  <c r="AN1303" i="1"/>
  <c r="AO1303" i="1"/>
  <c r="AP1303" i="1"/>
  <c r="AI1291" i="1"/>
  <c r="AF1267" i="1"/>
  <c r="AR1267" i="1"/>
  <c r="AG1267" i="1"/>
  <c r="AS1267" i="1"/>
  <c r="AH1267" i="1"/>
  <c r="AT1267" i="1"/>
  <c r="AI1267" i="1"/>
  <c r="AU1267" i="1"/>
  <c r="AJ1267" i="1"/>
  <c r="AV1267" i="1"/>
  <c r="AK1267" i="1"/>
  <c r="AW1267" i="1"/>
  <c r="AL1267" i="1"/>
  <c r="AX1267" i="1"/>
  <c r="AM1267" i="1"/>
  <c r="AN1267" i="1"/>
  <c r="AO1267" i="1"/>
  <c r="AP1267" i="1"/>
  <c r="AQ1267" i="1"/>
  <c r="AE1267" i="1"/>
  <c r="AF1255" i="1"/>
  <c r="AR1255" i="1"/>
  <c r="AG1255" i="1"/>
  <c r="AS1255" i="1"/>
  <c r="AH1255" i="1"/>
  <c r="AT1255" i="1"/>
  <c r="AI1255" i="1"/>
  <c r="AU1255" i="1"/>
  <c r="AJ1255" i="1"/>
  <c r="AV1255" i="1"/>
  <c r="AK1255" i="1"/>
  <c r="AW1255" i="1"/>
  <c r="AL1255" i="1"/>
  <c r="AX1255" i="1"/>
  <c r="AM1255" i="1"/>
  <c r="AE1255" i="1"/>
  <c r="AN1255" i="1"/>
  <c r="AO1255" i="1"/>
  <c r="AP1255" i="1"/>
  <c r="AQ1255" i="1"/>
  <c r="AJ1243" i="1"/>
  <c r="AW1243" i="1"/>
  <c r="AX1243" i="1"/>
  <c r="AL1243" i="1"/>
  <c r="AL1231" i="1"/>
  <c r="AX1231" i="1"/>
  <c r="AM1231" i="1"/>
  <c r="AN1231" i="1"/>
  <c r="AF1231" i="1"/>
  <c r="AU1231" i="1"/>
  <c r="AG1231" i="1"/>
  <c r="AV1231" i="1"/>
  <c r="AW1231" i="1"/>
  <c r="AI1231" i="1"/>
  <c r="AK1231" i="1"/>
  <c r="AO1231" i="1"/>
  <c r="AP1231" i="1"/>
  <c r="AQ1231" i="1"/>
  <c r="AR1231" i="1"/>
  <c r="AS1231" i="1"/>
  <c r="AT1231" i="1"/>
  <c r="AE1231" i="1"/>
  <c r="AL1219" i="1"/>
  <c r="AX1219" i="1"/>
  <c r="AM1219" i="1"/>
  <c r="AN1219" i="1"/>
  <c r="AO1219" i="1"/>
  <c r="AT1219" i="1"/>
  <c r="AE1219" i="1"/>
  <c r="AU1219" i="1"/>
  <c r="AF1219" i="1"/>
  <c r="AV1219" i="1"/>
  <c r="AG1219" i="1"/>
  <c r="AW1219" i="1"/>
  <c r="AH1219" i="1"/>
  <c r="AI1219" i="1"/>
  <c r="AJ1219" i="1"/>
  <c r="AK1219" i="1"/>
  <c r="AP1219" i="1"/>
  <c r="AQ1219" i="1"/>
  <c r="AR1219" i="1"/>
  <c r="AS1219" i="1"/>
  <c r="AH1207" i="1"/>
  <c r="AI1207" i="1"/>
  <c r="AV1207" i="1"/>
  <c r="AW1207" i="1"/>
  <c r="AF1182" i="1"/>
  <c r="AP1169" i="1"/>
  <c r="AE1169" i="1"/>
  <c r="AQ1169" i="1"/>
  <c r="AF1169" i="1"/>
  <c r="AR1169" i="1"/>
  <c r="AG1169" i="1"/>
  <c r="AS1169" i="1"/>
  <c r="AL1169" i="1"/>
  <c r="AM1169" i="1"/>
  <c r="AN1169" i="1"/>
  <c r="AO1169" i="1"/>
  <c r="AT1169" i="1"/>
  <c r="AU1169" i="1"/>
  <c r="AV1169" i="1"/>
  <c r="AW1169" i="1"/>
  <c r="AX1169" i="1"/>
  <c r="AH1169" i="1"/>
  <c r="AI1169" i="1"/>
  <c r="AJ1169" i="1"/>
  <c r="AK1169" i="1"/>
  <c r="AL1156" i="1"/>
  <c r="AM1116" i="1"/>
  <c r="AF1116" i="1"/>
  <c r="AS1116" i="1"/>
  <c r="AG1116" i="1"/>
  <c r="AT1116" i="1"/>
  <c r="AH1116" i="1"/>
  <c r="AU1116" i="1"/>
  <c r="AI1116" i="1"/>
  <c r="AV1116" i="1"/>
  <c r="AJ1116" i="1"/>
  <c r="AW1116" i="1"/>
  <c r="AK1116" i="1"/>
  <c r="AX1116" i="1"/>
  <c r="AL1116" i="1"/>
  <c r="AN1116" i="1"/>
  <c r="AO1116" i="1"/>
  <c r="AE1116" i="1"/>
  <c r="AP1116" i="1"/>
  <c r="AQ1116" i="1"/>
  <c r="AR1116" i="1"/>
  <c r="AH1064" i="1"/>
  <c r="AT1064" i="1"/>
  <c r="AI1064" i="1"/>
  <c r="AU1064" i="1"/>
  <c r="AJ1064" i="1"/>
  <c r="AV1064" i="1"/>
  <c r="AK1064" i="1"/>
  <c r="AW1064" i="1"/>
  <c r="AP1064" i="1"/>
  <c r="AE1064" i="1"/>
  <c r="AF1064" i="1"/>
  <c r="AG1064" i="1"/>
  <c r="AL1064" i="1"/>
  <c r="AM1064" i="1"/>
  <c r="AN1064" i="1"/>
  <c r="AO1064" i="1"/>
  <c r="AQ1064" i="1"/>
  <c r="AR1064" i="1"/>
  <c r="AS1064" i="1"/>
  <c r="AX1064" i="1"/>
  <c r="AP1012" i="1"/>
  <c r="AE1012" i="1"/>
  <c r="AQ1012" i="1"/>
  <c r="AF1012" i="1"/>
  <c r="AR1012" i="1"/>
  <c r="AG1012" i="1"/>
  <c r="AS1012" i="1"/>
  <c r="AH1012" i="1"/>
  <c r="AT1012" i="1"/>
  <c r="AI1012" i="1"/>
  <c r="AU1012" i="1"/>
  <c r="AJ1012" i="1"/>
  <c r="AV1012" i="1"/>
  <c r="AK1012" i="1"/>
  <c r="AW1012" i="1"/>
  <c r="AL1012" i="1"/>
  <c r="AX1012" i="1"/>
  <c r="AM1012" i="1"/>
  <c r="AN1012" i="1"/>
  <c r="AO1012" i="1"/>
  <c r="AH972" i="1"/>
  <c r="AJ972" i="1"/>
  <c r="AG972" i="1"/>
  <c r="AP972" i="1"/>
  <c r="AF972" i="1"/>
  <c r="AS972" i="1"/>
  <c r="AW972" i="1"/>
  <c r="AP959" i="1"/>
  <c r="AE959" i="1"/>
  <c r="AQ959" i="1"/>
  <c r="AF959" i="1"/>
  <c r="AR959" i="1"/>
  <c r="AL959" i="1"/>
  <c r="AM959" i="1"/>
  <c r="AN959" i="1"/>
  <c r="AO959" i="1"/>
  <c r="AS959" i="1"/>
  <c r="AT959" i="1"/>
  <c r="AU959" i="1"/>
  <c r="AG959" i="1"/>
  <c r="AV959" i="1"/>
  <c r="AH959" i="1"/>
  <c r="AW959" i="1"/>
  <c r="AI959" i="1"/>
  <c r="AJ959" i="1"/>
  <c r="AK959" i="1"/>
  <c r="AX959" i="1"/>
  <c r="AL946" i="1"/>
  <c r="AX946" i="1"/>
  <c r="AM946" i="1"/>
  <c r="AN946" i="1"/>
  <c r="AQ946" i="1"/>
  <c r="AR946" i="1"/>
  <c r="AS946" i="1"/>
  <c r="AE946" i="1"/>
  <c r="AT946" i="1"/>
  <c r="AF946" i="1"/>
  <c r="AG946" i="1"/>
  <c r="AV946" i="1"/>
  <c r="AH946" i="1"/>
  <c r="AW946" i="1"/>
  <c r="AI946" i="1"/>
  <c r="AJ946" i="1"/>
  <c r="AK946" i="1"/>
  <c r="AO946" i="1"/>
  <c r="AP946" i="1"/>
  <c r="AP920" i="1"/>
  <c r="AE920" i="1"/>
  <c r="AQ920" i="1"/>
  <c r="AF920" i="1"/>
  <c r="AR920" i="1"/>
  <c r="AI920" i="1"/>
  <c r="AU920" i="1"/>
  <c r="AJ920" i="1"/>
  <c r="AV920" i="1"/>
  <c r="AO920" i="1"/>
  <c r="AS920" i="1"/>
  <c r="AT920" i="1"/>
  <c r="AW920" i="1"/>
  <c r="AX920" i="1"/>
  <c r="AG920" i="1"/>
  <c r="AH920" i="1"/>
  <c r="AK920" i="1"/>
  <c r="AL920" i="1"/>
  <c r="AM920" i="1"/>
  <c r="AN920" i="1"/>
  <c r="AK907" i="1"/>
  <c r="AW907" i="1"/>
  <c r="AL907" i="1"/>
  <c r="AX907" i="1"/>
  <c r="AM907" i="1"/>
  <c r="AN907" i="1"/>
  <c r="AO907" i="1"/>
  <c r="AE907" i="1"/>
  <c r="AQ907" i="1"/>
  <c r="AF907" i="1"/>
  <c r="AR907" i="1"/>
  <c r="AG907" i="1"/>
  <c r="AH907" i="1"/>
  <c r="AI907" i="1"/>
  <c r="AJ907" i="1"/>
  <c r="AP907" i="1"/>
  <c r="AS907" i="1"/>
  <c r="AT907" i="1"/>
  <c r="AU907" i="1"/>
  <c r="AV907" i="1"/>
  <c r="AO881" i="1"/>
  <c r="AP881" i="1"/>
  <c r="AE881" i="1"/>
  <c r="AQ881" i="1"/>
  <c r="AF881" i="1"/>
  <c r="AG881" i="1"/>
  <c r="AS881" i="1"/>
  <c r="AH881" i="1"/>
  <c r="AT881" i="1"/>
  <c r="AI881" i="1"/>
  <c r="AU881" i="1"/>
  <c r="AJ881" i="1"/>
  <c r="AV881" i="1"/>
  <c r="AK881" i="1"/>
  <c r="AW881" i="1"/>
  <c r="AL881" i="1"/>
  <c r="AN881" i="1"/>
  <c r="AX881" i="1"/>
  <c r="AW868" i="1"/>
  <c r="AK868" i="1"/>
  <c r="AP854" i="1"/>
  <c r="AE854" i="1"/>
  <c r="AQ854" i="1"/>
  <c r="AJ854" i="1"/>
  <c r="AX854" i="1"/>
  <c r="AK854" i="1"/>
  <c r="AL854" i="1"/>
  <c r="AM854" i="1"/>
  <c r="AN854" i="1"/>
  <c r="AO854" i="1"/>
  <c r="AR854" i="1"/>
  <c r="AS854" i="1"/>
  <c r="AF854" i="1"/>
  <c r="AT854" i="1"/>
  <c r="AG854" i="1"/>
  <c r="AH854" i="1"/>
  <c r="AI854" i="1"/>
  <c r="AU854" i="1"/>
  <c r="AV854" i="1"/>
  <c r="AW854" i="1"/>
  <c r="AL802" i="1"/>
  <c r="AX802" i="1"/>
  <c r="AM802" i="1"/>
  <c r="AN802" i="1"/>
  <c r="AO802" i="1"/>
  <c r="AE802" i="1"/>
  <c r="AQ802" i="1"/>
  <c r="AG802" i="1"/>
  <c r="AH802" i="1"/>
  <c r="AI802" i="1"/>
  <c r="AJ802" i="1"/>
  <c r="AK802" i="1"/>
  <c r="AP802" i="1"/>
  <c r="AR802" i="1"/>
  <c r="AS802" i="1"/>
  <c r="AT802" i="1"/>
  <c r="AF802" i="1"/>
  <c r="AU802" i="1"/>
  <c r="AV802" i="1"/>
  <c r="AW802" i="1"/>
  <c r="AJ789" i="1"/>
  <c r="AT774" i="1"/>
  <c r="AI774" i="1"/>
  <c r="AU774" i="1"/>
  <c r="AJ774" i="1"/>
  <c r="AV774" i="1"/>
  <c r="AK774" i="1"/>
  <c r="AW774" i="1"/>
  <c r="AL774" i="1"/>
  <c r="AX774" i="1"/>
  <c r="AM774" i="1"/>
  <c r="AN774" i="1"/>
  <c r="AP774" i="1"/>
  <c r="AE774" i="1"/>
  <c r="AF774" i="1"/>
  <c r="AG774" i="1"/>
  <c r="AQ774" i="1"/>
  <c r="AR774" i="1"/>
  <c r="AS774" i="1"/>
  <c r="AM744" i="1"/>
  <c r="AQ744" i="1"/>
  <c r="AE744" i="1"/>
  <c r="AR744" i="1"/>
  <c r="AF744" i="1"/>
  <c r="AS744" i="1"/>
  <c r="AG744" i="1"/>
  <c r="AT744" i="1"/>
  <c r="AH744" i="1"/>
  <c r="AU744" i="1"/>
  <c r="AI744" i="1"/>
  <c r="AV744" i="1"/>
  <c r="AJ744" i="1"/>
  <c r="AW744" i="1"/>
  <c r="AK744" i="1"/>
  <c r="AX744" i="1"/>
  <c r="AL744" i="1"/>
  <c r="AN744" i="1"/>
  <c r="AO744" i="1"/>
  <c r="AP744" i="1"/>
  <c r="AH662" i="1"/>
  <c r="AT662" i="1"/>
  <c r="AI662" i="1"/>
  <c r="AU662" i="1"/>
  <c r="AJ662" i="1"/>
  <c r="AV662" i="1"/>
  <c r="AK662" i="1"/>
  <c r="AW662" i="1"/>
  <c r="AL662" i="1"/>
  <c r="AX662" i="1"/>
  <c r="AM662" i="1"/>
  <c r="AN662" i="1"/>
  <c r="AO662" i="1"/>
  <c r="AP662" i="1"/>
  <c r="AQ662" i="1"/>
  <c r="AR662" i="1"/>
  <c r="AS662" i="1"/>
  <c r="AE662" i="1"/>
  <c r="AF662" i="1"/>
  <c r="AG662" i="1"/>
  <c r="AH641" i="1"/>
  <c r="AT641" i="1"/>
  <c r="AI641" i="1"/>
  <c r="AL641" i="1"/>
  <c r="AO641" i="1"/>
  <c r="AP641" i="1"/>
  <c r="AE641" i="1"/>
  <c r="AE580" i="1"/>
  <c r="AQ580" i="1"/>
  <c r="AF580" i="1"/>
  <c r="AR580" i="1"/>
  <c r="AG580" i="1"/>
  <c r="AS580" i="1"/>
  <c r="AH580" i="1"/>
  <c r="AW580" i="1"/>
  <c r="AI580" i="1"/>
  <c r="AX580" i="1"/>
  <c r="AJ580" i="1"/>
  <c r="AK580" i="1"/>
  <c r="AM580" i="1"/>
  <c r="AN580" i="1"/>
  <c r="AO580" i="1"/>
  <c r="AP580" i="1"/>
  <c r="AT580" i="1"/>
  <c r="AU580" i="1"/>
  <c r="AV580" i="1"/>
  <c r="AL580" i="1"/>
  <c r="AM558" i="1"/>
  <c r="AN558" i="1"/>
  <c r="AO558" i="1"/>
  <c r="AP558" i="1"/>
  <c r="AQ558" i="1"/>
  <c r="AR558" i="1"/>
  <c r="AS558" i="1"/>
  <c r="AU558" i="1"/>
  <c r="AV558" i="1"/>
  <c r="AW558" i="1"/>
  <c r="AE558" i="1"/>
  <c r="AX558" i="1"/>
  <c r="AF558" i="1"/>
  <c r="AG558" i="1"/>
  <c r="AH558" i="1"/>
  <c r="AI558" i="1"/>
  <c r="AJ558" i="1"/>
  <c r="AK558" i="1"/>
  <c r="AL558" i="1"/>
  <c r="AT558" i="1"/>
  <c r="AU540" i="1"/>
  <c r="AI518" i="1"/>
  <c r="AU518" i="1"/>
  <c r="AJ518" i="1"/>
  <c r="AV518" i="1"/>
  <c r="AK518" i="1"/>
  <c r="AW518" i="1"/>
  <c r="AX518" i="1"/>
  <c r="AM518" i="1"/>
  <c r="AN518" i="1"/>
  <c r="AP518" i="1"/>
  <c r="AF518" i="1"/>
  <c r="AG518" i="1"/>
  <c r="AH518" i="1"/>
  <c r="AO518" i="1"/>
  <c r="AQ518" i="1"/>
  <c r="AR518" i="1"/>
  <c r="AS518" i="1"/>
  <c r="AE518" i="1"/>
  <c r="AL497" i="1"/>
  <c r="AX497" i="1"/>
  <c r="AN497" i="1"/>
  <c r="AP497" i="1"/>
  <c r="AQ497" i="1"/>
  <c r="AR497" i="1"/>
  <c r="AE497" i="1"/>
  <c r="AS497" i="1"/>
  <c r="AF497" i="1"/>
  <c r="AT497" i="1"/>
  <c r="AG497" i="1"/>
  <c r="AU497" i="1"/>
  <c r="AH497" i="1"/>
  <c r="AV497" i="1"/>
  <c r="AI497" i="1"/>
  <c r="AW497" i="1"/>
  <c r="AJ497" i="1"/>
  <c r="AK497" i="1"/>
  <c r="AM497" i="1"/>
  <c r="AO497" i="1"/>
  <c r="AP479" i="1"/>
  <c r="AM479" i="1"/>
  <c r="AO479" i="1"/>
  <c r="AU374" i="1"/>
  <c r="AL374" i="1"/>
  <c r="AM374" i="1"/>
  <c r="AN374" i="1"/>
  <c r="AX374" i="1"/>
  <c r="AK353" i="1"/>
  <c r="AG335" i="1"/>
  <c r="AS335" i="1"/>
  <c r="AH335" i="1"/>
  <c r="AT335" i="1"/>
  <c r="AI335" i="1"/>
  <c r="AU335" i="1"/>
  <c r="AJ335" i="1"/>
  <c r="AV335" i="1"/>
  <c r="AK335" i="1"/>
  <c r="AW335" i="1"/>
  <c r="AL335" i="1"/>
  <c r="AX335" i="1"/>
  <c r="AM335" i="1"/>
  <c r="AN335" i="1"/>
  <c r="AE335" i="1"/>
  <c r="AF335" i="1"/>
  <c r="AO335" i="1"/>
  <c r="AP335" i="1"/>
  <c r="AQ335" i="1"/>
  <c r="AR335" i="1"/>
  <c r="AM292" i="1"/>
  <c r="AK292" i="1"/>
  <c r="AX292" i="1"/>
  <c r="AL292" i="1"/>
  <c r="AN292" i="1"/>
  <c r="AO292" i="1"/>
  <c r="AP292" i="1"/>
  <c r="AQ292" i="1"/>
  <c r="AR292" i="1"/>
  <c r="AS292" i="1"/>
  <c r="AE292" i="1"/>
  <c r="AT292" i="1"/>
  <c r="AF292" i="1"/>
  <c r="AU292" i="1"/>
  <c r="AG292" i="1"/>
  <c r="AH292" i="1"/>
  <c r="AI292" i="1"/>
  <c r="AJ292" i="1"/>
  <c r="AV292" i="1"/>
  <c r="AW292" i="1"/>
  <c r="AI252" i="1"/>
  <c r="AU252" i="1"/>
  <c r="AJ252" i="1"/>
  <c r="AV252" i="1"/>
  <c r="AK252" i="1"/>
  <c r="AW252" i="1"/>
  <c r="AL252" i="1"/>
  <c r="AX252" i="1"/>
  <c r="AM252" i="1"/>
  <c r="AN252" i="1"/>
  <c r="AO252" i="1"/>
  <c r="AF252" i="1"/>
  <c r="AR252" i="1"/>
  <c r="AE252" i="1"/>
  <c r="AG252" i="1"/>
  <c r="AH252" i="1"/>
  <c r="AP252" i="1"/>
  <c r="AQ252" i="1"/>
  <c r="AS252" i="1"/>
  <c r="AT252" i="1"/>
  <c r="AN209" i="1"/>
  <c r="AT209" i="1"/>
  <c r="AU209" i="1"/>
  <c r="AG209" i="1"/>
  <c r="AJ169" i="1"/>
  <c r="AV169" i="1"/>
  <c r="AL169" i="1"/>
  <c r="AX169" i="1"/>
  <c r="AI169" i="1"/>
  <c r="AK169" i="1"/>
  <c r="AM169" i="1"/>
  <c r="AN169" i="1"/>
  <c r="AO169" i="1"/>
  <c r="AQ169" i="1"/>
  <c r="AR169" i="1"/>
  <c r="AE169" i="1"/>
  <c r="AS169" i="1"/>
  <c r="AP169" i="1"/>
  <c r="AT169" i="1"/>
  <c r="AU169" i="1"/>
  <c r="AW169" i="1"/>
  <c r="AF169" i="1"/>
  <c r="AG169" i="1"/>
  <c r="AH169" i="1"/>
  <c r="AG108" i="1"/>
  <c r="AS108" i="1"/>
  <c r="AI108" i="1"/>
  <c r="AP108" i="1"/>
  <c r="AQ108" i="1"/>
  <c r="AR108" i="1"/>
  <c r="AO86" i="1"/>
  <c r="AE86" i="1"/>
  <c r="AQ86" i="1"/>
  <c r="AF86" i="1"/>
  <c r="AR86" i="1"/>
  <c r="AG86" i="1"/>
  <c r="AS86" i="1"/>
  <c r="AH86" i="1"/>
  <c r="AT86" i="1"/>
  <c r="AU86" i="1"/>
  <c r="AV86" i="1"/>
  <c r="AX86" i="1"/>
  <c r="AI86" i="1"/>
  <c r="AM86" i="1"/>
  <c r="AJ86" i="1"/>
  <c r="AK86" i="1"/>
  <c r="AL86" i="1"/>
  <c r="AN86" i="1"/>
  <c r="AP86" i="1"/>
  <c r="AW86" i="1"/>
  <c r="AS65" i="1"/>
  <c r="AH65" i="1"/>
  <c r="AT65" i="1"/>
  <c r="AI65" i="1"/>
  <c r="AU65" i="1"/>
  <c r="AJ65" i="1"/>
  <c r="AV65" i="1"/>
  <c r="AK65" i="1"/>
  <c r="AW65" i="1"/>
  <c r="AL65" i="1"/>
  <c r="AX65" i="1"/>
  <c r="AM65" i="1"/>
  <c r="AN65" i="1"/>
  <c r="AO65" i="1"/>
  <c r="AP65" i="1"/>
  <c r="AF65" i="1"/>
  <c r="AQ65" i="1"/>
  <c r="AR65" i="1"/>
  <c r="AG25" i="1"/>
  <c r="AS25" i="1"/>
  <c r="AH25" i="1"/>
  <c r="AT25" i="1"/>
  <c r="AF25" i="1"/>
  <c r="AV25" i="1"/>
  <c r="AI25" i="1"/>
  <c r="AW25" i="1"/>
  <c r="AJ25" i="1"/>
  <c r="AX25" i="1"/>
  <c r="AK25" i="1"/>
  <c r="AL25" i="1"/>
  <c r="AM25" i="1"/>
  <c r="AQ25" i="1"/>
  <c r="AR25" i="1"/>
  <c r="AU25" i="1"/>
  <c r="AN25" i="1"/>
  <c r="AE25" i="1"/>
  <c r="AO25" i="1"/>
  <c r="AP25" i="1"/>
  <c r="AG4" i="1"/>
  <c r="AS4" i="1"/>
  <c r="AH4" i="1"/>
  <c r="AT4" i="1"/>
  <c r="AJ4" i="1"/>
  <c r="AX4" i="1"/>
  <c r="AK4" i="1"/>
  <c r="AL4" i="1"/>
  <c r="AM4" i="1"/>
  <c r="AN4" i="1"/>
  <c r="AO4" i="1"/>
  <c r="AE4" i="1"/>
  <c r="AF4" i="1"/>
  <c r="AI4" i="1"/>
  <c r="AP4" i="1"/>
  <c r="AQ4" i="1"/>
  <c r="AR4" i="1"/>
  <c r="AU4" i="1"/>
  <c r="AV4" i="1"/>
  <c r="AW4" i="1"/>
  <c r="AU1555" i="1"/>
  <c r="AO1459" i="1"/>
  <c r="AV1315" i="1"/>
  <c r="AH1554" i="1"/>
  <c r="AT1554" i="1"/>
  <c r="AP1554" i="1"/>
  <c r="AQ1554" i="1"/>
  <c r="AE1554" i="1"/>
  <c r="AR1554" i="1"/>
  <c r="AF1554" i="1"/>
  <c r="AS1554" i="1"/>
  <c r="AG1554" i="1"/>
  <c r="AU1554" i="1"/>
  <c r="AI1554" i="1"/>
  <c r="AV1554" i="1"/>
  <c r="AJ1554" i="1"/>
  <c r="AW1554" i="1"/>
  <c r="AK1554" i="1"/>
  <c r="AX1554" i="1"/>
  <c r="AL1554" i="1"/>
  <c r="AJ1530" i="1"/>
  <c r="AT1518" i="1"/>
  <c r="AI1518" i="1"/>
  <c r="AU1518" i="1"/>
  <c r="AV1518" i="1"/>
  <c r="AF1506" i="1"/>
  <c r="AR1506" i="1"/>
  <c r="AG1506" i="1"/>
  <c r="AS1506" i="1"/>
  <c r="AH1506" i="1"/>
  <c r="AT1506" i="1"/>
  <c r="AI1506" i="1"/>
  <c r="AU1506" i="1"/>
  <c r="AQ1506" i="1"/>
  <c r="AV1506" i="1"/>
  <c r="AW1506" i="1"/>
  <c r="AX1506" i="1"/>
  <c r="AE1506" i="1"/>
  <c r="AJ1506" i="1"/>
  <c r="AK1506" i="1"/>
  <c r="AL1506" i="1"/>
  <c r="AM1506" i="1"/>
  <c r="AF1470" i="1"/>
  <c r="AR1470" i="1"/>
  <c r="AG1470" i="1"/>
  <c r="AS1470" i="1"/>
  <c r="AH1470" i="1"/>
  <c r="AT1470" i="1"/>
  <c r="AI1470" i="1"/>
  <c r="AU1470" i="1"/>
  <c r="AJ1470" i="1"/>
  <c r="AV1470" i="1"/>
  <c r="AE1470" i="1"/>
  <c r="AK1470" i="1"/>
  <c r="AL1470" i="1"/>
  <c r="AM1470" i="1"/>
  <c r="AN1470" i="1"/>
  <c r="AO1470" i="1"/>
  <c r="AP1470" i="1"/>
  <c r="AF1458" i="1"/>
  <c r="AR1458" i="1"/>
  <c r="AG1458" i="1"/>
  <c r="AS1458" i="1"/>
  <c r="AH1458" i="1"/>
  <c r="AT1458" i="1"/>
  <c r="AI1458" i="1"/>
  <c r="AU1458" i="1"/>
  <c r="AJ1458" i="1"/>
  <c r="AV1458" i="1"/>
  <c r="AL1458" i="1"/>
  <c r="AX1458" i="1"/>
  <c r="AM1458" i="1"/>
  <c r="AE1458" i="1"/>
  <c r="AK1458" i="1"/>
  <c r="AN1458" i="1"/>
  <c r="AO1458" i="1"/>
  <c r="AP1458" i="1"/>
  <c r="AQ1458" i="1"/>
  <c r="AW1458" i="1"/>
  <c r="AL1446" i="1"/>
  <c r="AV1422" i="1"/>
  <c r="AK1422" i="1"/>
  <c r="AN1422" i="1"/>
  <c r="AO1410" i="1"/>
  <c r="AQ1410" i="1"/>
  <c r="AE1410" i="1"/>
  <c r="AR1410" i="1"/>
  <c r="AF1410" i="1"/>
  <c r="AS1410" i="1"/>
  <c r="AG1410" i="1"/>
  <c r="AT1410" i="1"/>
  <c r="AH1410" i="1"/>
  <c r="AU1410" i="1"/>
  <c r="AI1410" i="1"/>
  <c r="AV1410" i="1"/>
  <c r="AJ1410" i="1"/>
  <c r="AW1410" i="1"/>
  <c r="AK1410" i="1"/>
  <c r="AX1410" i="1"/>
  <c r="AL1410" i="1"/>
  <c r="AL1386" i="1"/>
  <c r="AM1386" i="1"/>
  <c r="AN1386" i="1"/>
  <c r="AP1386" i="1"/>
  <c r="AQ1386" i="1"/>
  <c r="AE1386" i="1"/>
  <c r="AR1386" i="1"/>
  <c r="AF1386" i="1"/>
  <c r="AS1386" i="1"/>
  <c r="AG1386" i="1"/>
  <c r="AT1386" i="1"/>
  <c r="AU1386" i="1"/>
  <c r="AI1386" i="1"/>
  <c r="AJ1386" i="1"/>
  <c r="AK1386" i="1"/>
  <c r="AN1362" i="1"/>
  <c r="AO1362" i="1"/>
  <c r="AP1362" i="1"/>
  <c r="AL1362" i="1"/>
  <c r="AM1362" i="1"/>
  <c r="AQ1362" i="1"/>
  <c r="AR1362" i="1"/>
  <c r="AS1362" i="1"/>
  <c r="AE1362" i="1"/>
  <c r="AT1362" i="1"/>
  <c r="AF1362" i="1"/>
  <c r="AU1362" i="1"/>
  <c r="AG1362" i="1"/>
  <c r="AV1362" i="1"/>
  <c r="AH1362" i="1"/>
  <c r="AW1362" i="1"/>
  <c r="AI1362" i="1"/>
  <c r="AJ1362" i="1"/>
  <c r="AK1362" i="1"/>
  <c r="AN1350" i="1"/>
  <c r="AO1350" i="1"/>
  <c r="AV1350" i="1"/>
  <c r="AX1350" i="1"/>
  <c r="AH1350" i="1"/>
  <c r="AJ1350" i="1"/>
  <c r="AS1350" i="1"/>
  <c r="AN1338" i="1"/>
  <c r="AO1338" i="1"/>
  <c r="AP1338" i="1"/>
  <c r="AI1338" i="1"/>
  <c r="AU1338" i="1"/>
  <c r="AJ1338" i="1"/>
  <c r="AK1338" i="1"/>
  <c r="AL1338" i="1"/>
  <c r="AM1338" i="1"/>
  <c r="AQ1338" i="1"/>
  <c r="AR1338" i="1"/>
  <c r="AS1338" i="1"/>
  <c r="AT1338" i="1"/>
  <c r="AE1338" i="1"/>
  <c r="AF1338" i="1"/>
  <c r="AG1338" i="1"/>
  <c r="AN1314" i="1"/>
  <c r="AO1314" i="1"/>
  <c r="AP1314" i="1"/>
  <c r="AE1314" i="1"/>
  <c r="AQ1314" i="1"/>
  <c r="AI1314" i="1"/>
  <c r="AU1314" i="1"/>
  <c r="AV1314" i="1"/>
  <c r="AW1314" i="1"/>
  <c r="AF1314" i="1"/>
  <c r="AX1314" i="1"/>
  <c r="AG1314" i="1"/>
  <c r="AH1314" i="1"/>
  <c r="AJ1314" i="1"/>
  <c r="AK1314" i="1"/>
  <c r="AL1314" i="1"/>
  <c r="AM1314" i="1"/>
  <c r="AR1314" i="1"/>
  <c r="AS1314" i="1"/>
  <c r="AT1314" i="1"/>
  <c r="AN1302" i="1"/>
  <c r="AO1302" i="1"/>
  <c r="AP1302" i="1"/>
  <c r="AE1302" i="1"/>
  <c r="AQ1302" i="1"/>
  <c r="AF1302" i="1"/>
  <c r="AR1302" i="1"/>
  <c r="AG1302" i="1"/>
  <c r="AS1302" i="1"/>
  <c r="AH1302" i="1"/>
  <c r="AT1302" i="1"/>
  <c r="AI1302" i="1"/>
  <c r="AU1302" i="1"/>
  <c r="AJ1302" i="1"/>
  <c r="AK1302" i="1"/>
  <c r="AL1302" i="1"/>
  <c r="AM1302" i="1"/>
  <c r="AV1302" i="1"/>
  <c r="AW1302" i="1"/>
  <c r="AX1302" i="1"/>
  <c r="AN1266" i="1"/>
  <c r="AO1266" i="1"/>
  <c r="AP1266" i="1"/>
  <c r="AE1266" i="1"/>
  <c r="AQ1266" i="1"/>
  <c r="AF1266" i="1"/>
  <c r="AR1266" i="1"/>
  <c r="AG1266" i="1"/>
  <c r="AS1266" i="1"/>
  <c r="AH1266" i="1"/>
  <c r="AT1266" i="1"/>
  <c r="AI1266" i="1"/>
  <c r="AU1266" i="1"/>
  <c r="AJ1266" i="1"/>
  <c r="AK1266" i="1"/>
  <c r="AL1266" i="1"/>
  <c r="AM1266" i="1"/>
  <c r="AV1266" i="1"/>
  <c r="AW1266" i="1"/>
  <c r="AX1266" i="1"/>
  <c r="AN1254" i="1"/>
  <c r="AO1254" i="1"/>
  <c r="AE1254" i="1"/>
  <c r="AQ1254" i="1"/>
  <c r="AF1254" i="1"/>
  <c r="AR1254" i="1"/>
  <c r="AG1254" i="1"/>
  <c r="AK1254" i="1"/>
  <c r="AL1254" i="1"/>
  <c r="AM1254" i="1"/>
  <c r="AH1218" i="1"/>
  <c r="AT1218" i="1"/>
  <c r="AI1218" i="1"/>
  <c r="AU1218" i="1"/>
  <c r="AJ1218" i="1"/>
  <c r="AV1218" i="1"/>
  <c r="AK1218" i="1"/>
  <c r="AW1218" i="1"/>
  <c r="AX1218" i="1"/>
  <c r="AE1218" i="1"/>
  <c r="AF1218" i="1"/>
  <c r="AG1218" i="1"/>
  <c r="AL1218" i="1"/>
  <c r="AM1218" i="1"/>
  <c r="AN1218" i="1"/>
  <c r="AO1218" i="1"/>
  <c r="AP1218" i="1"/>
  <c r="AQ1218" i="1"/>
  <c r="AR1218" i="1"/>
  <c r="AS1218" i="1"/>
  <c r="AQ1206" i="1"/>
  <c r="AF1206" i="1"/>
  <c r="AE1181" i="1"/>
  <c r="AQ1181" i="1"/>
  <c r="AF1181" i="1"/>
  <c r="AR1181" i="1"/>
  <c r="AG1181" i="1"/>
  <c r="AS1181" i="1"/>
  <c r="AH1181" i="1"/>
  <c r="AX1181" i="1"/>
  <c r="AI1181" i="1"/>
  <c r="AJ1181" i="1"/>
  <c r="AK1181" i="1"/>
  <c r="AM1181" i="1"/>
  <c r="AN1181" i="1"/>
  <c r="AO1181" i="1"/>
  <c r="AT1181" i="1"/>
  <c r="AU1181" i="1"/>
  <c r="AV1181" i="1"/>
  <c r="AW1181" i="1"/>
  <c r="AL1168" i="1"/>
  <c r="AX1168" i="1"/>
  <c r="AM1168" i="1"/>
  <c r="AN1168" i="1"/>
  <c r="AO1168" i="1"/>
  <c r="AP1168" i="1"/>
  <c r="AQ1168" i="1"/>
  <c r="AR1168" i="1"/>
  <c r="AS1168" i="1"/>
  <c r="AT1168" i="1"/>
  <c r="AE1168" i="1"/>
  <c r="AU1168" i="1"/>
  <c r="AF1168" i="1"/>
  <c r="AV1168" i="1"/>
  <c r="AG1168" i="1"/>
  <c r="AW1168" i="1"/>
  <c r="AH1168" i="1"/>
  <c r="AI1168" i="1"/>
  <c r="AJ1168" i="1"/>
  <c r="AK1168" i="1"/>
  <c r="AI1115" i="1"/>
  <c r="AU1115" i="1"/>
  <c r="AM1115" i="1"/>
  <c r="AN1115" i="1"/>
  <c r="AO1115" i="1"/>
  <c r="AP1115" i="1"/>
  <c r="AQ1115" i="1"/>
  <c r="AE1115" i="1"/>
  <c r="AR1115" i="1"/>
  <c r="AF1115" i="1"/>
  <c r="AS1115" i="1"/>
  <c r="AG1115" i="1"/>
  <c r="AT1115" i="1"/>
  <c r="AH1115" i="1"/>
  <c r="AV1115" i="1"/>
  <c r="AW1115" i="1"/>
  <c r="AX1115" i="1"/>
  <c r="AJ1115" i="1"/>
  <c r="AK1115" i="1"/>
  <c r="AL1115" i="1"/>
  <c r="AF1089" i="1"/>
  <c r="AP1063" i="1"/>
  <c r="AE1063" i="1"/>
  <c r="AQ1063" i="1"/>
  <c r="AF1063" i="1"/>
  <c r="AR1063" i="1"/>
  <c r="AG1063" i="1"/>
  <c r="AS1063" i="1"/>
  <c r="AL1063" i="1"/>
  <c r="AX1063" i="1"/>
  <c r="AW1063" i="1"/>
  <c r="AH1063" i="1"/>
  <c r="AI1063" i="1"/>
  <c r="AJ1063" i="1"/>
  <c r="AK1063" i="1"/>
  <c r="AM1063" i="1"/>
  <c r="AN1063" i="1"/>
  <c r="AO1063" i="1"/>
  <c r="AT1063" i="1"/>
  <c r="AU1063" i="1"/>
  <c r="AV1063" i="1"/>
  <c r="AG1037" i="1"/>
  <c r="AH1010" i="1"/>
  <c r="AT1010" i="1"/>
  <c r="AI1010" i="1"/>
  <c r="AU1010" i="1"/>
  <c r="AJ1010" i="1"/>
  <c r="AV1010" i="1"/>
  <c r="AK1010" i="1"/>
  <c r="AW1010" i="1"/>
  <c r="AL1010" i="1"/>
  <c r="AX1010" i="1"/>
  <c r="AM1010" i="1"/>
  <c r="AN1010" i="1"/>
  <c r="AO1010" i="1"/>
  <c r="AP1010" i="1"/>
  <c r="AE1010" i="1"/>
  <c r="AF1010" i="1"/>
  <c r="AG1010" i="1"/>
  <c r="AQ1010" i="1"/>
  <c r="AR1010" i="1"/>
  <c r="AS1010" i="1"/>
  <c r="AL997" i="1"/>
  <c r="AX997" i="1"/>
  <c r="AT997" i="1"/>
  <c r="AH997" i="1"/>
  <c r="AU997" i="1"/>
  <c r="AI997" i="1"/>
  <c r="AV997" i="1"/>
  <c r="AJ997" i="1"/>
  <c r="AW997" i="1"/>
  <c r="AK997" i="1"/>
  <c r="AM997" i="1"/>
  <c r="AN997" i="1"/>
  <c r="AO997" i="1"/>
  <c r="AE997" i="1"/>
  <c r="AF997" i="1"/>
  <c r="AQ997" i="1"/>
  <c r="AR997" i="1"/>
  <c r="AS997" i="1"/>
  <c r="AL958" i="1"/>
  <c r="AX958" i="1"/>
  <c r="AM958" i="1"/>
  <c r="AN958" i="1"/>
  <c r="AQ958" i="1"/>
  <c r="AR958" i="1"/>
  <c r="AS958" i="1"/>
  <c r="AE958" i="1"/>
  <c r="AT958" i="1"/>
  <c r="AF958" i="1"/>
  <c r="AU958" i="1"/>
  <c r="AG958" i="1"/>
  <c r="AV958" i="1"/>
  <c r="AH958" i="1"/>
  <c r="AW958" i="1"/>
  <c r="AI958" i="1"/>
  <c r="AJ958" i="1"/>
  <c r="AK958" i="1"/>
  <c r="AO958" i="1"/>
  <c r="AP958" i="1"/>
  <c r="AG932" i="1"/>
  <c r="AX919" i="1"/>
  <c r="AM919" i="1"/>
  <c r="AN919" i="1"/>
  <c r="AS919" i="1"/>
  <c r="AW919" i="1"/>
  <c r="AG919" i="1"/>
  <c r="AH919" i="1"/>
  <c r="AG906" i="1"/>
  <c r="AS906" i="1"/>
  <c r="AH906" i="1"/>
  <c r="AT906" i="1"/>
  <c r="AI906" i="1"/>
  <c r="AU906" i="1"/>
  <c r="AJ906" i="1"/>
  <c r="AV906" i="1"/>
  <c r="AK906" i="1"/>
  <c r="AW906" i="1"/>
  <c r="AM906" i="1"/>
  <c r="AN906" i="1"/>
  <c r="AO906" i="1"/>
  <c r="AR906" i="1"/>
  <c r="AX906" i="1"/>
  <c r="AE906" i="1"/>
  <c r="AF906" i="1"/>
  <c r="AL906" i="1"/>
  <c r="AP906" i="1"/>
  <c r="AQ906" i="1"/>
  <c r="AE866" i="1"/>
  <c r="AQ866" i="1"/>
  <c r="AK866" i="1"/>
  <c r="AX866" i="1"/>
  <c r="AL866" i="1"/>
  <c r="AM866" i="1"/>
  <c r="AN866" i="1"/>
  <c r="AO866" i="1"/>
  <c r="AP866" i="1"/>
  <c r="AR866" i="1"/>
  <c r="AF866" i="1"/>
  <c r="AS866" i="1"/>
  <c r="AG866" i="1"/>
  <c r="AT866" i="1"/>
  <c r="AU866" i="1"/>
  <c r="AV866" i="1"/>
  <c r="AW866" i="1"/>
  <c r="AH866" i="1"/>
  <c r="AI866" i="1"/>
  <c r="AJ866" i="1"/>
  <c r="AL853" i="1"/>
  <c r="AX853" i="1"/>
  <c r="AM853" i="1"/>
  <c r="AP853" i="1"/>
  <c r="AQ853" i="1"/>
  <c r="AR853" i="1"/>
  <c r="AE853" i="1"/>
  <c r="AS853" i="1"/>
  <c r="AF853" i="1"/>
  <c r="AT853" i="1"/>
  <c r="AG853" i="1"/>
  <c r="AU853" i="1"/>
  <c r="AH853" i="1"/>
  <c r="AV853" i="1"/>
  <c r="AI853" i="1"/>
  <c r="AW853" i="1"/>
  <c r="AJ853" i="1"/>
  <c r="AK853" i="1"/>
  <c r="AN853" i="1"/>
  <c r="AO853" i="1"/>
  <c r="AE827" i="1"/>
  <c r="AG827" i="1"/>
  <c r="AS827" i="1"/>
  <c r="AN827" i="1"/>
  <c r="AH827" i="1"/>
  <c r="AK827" i="1"/>
  <c r="AL827" i="1"/>
  <c r="AM827" i="1"/>
  <c r="AM814" i="1"/>
  <c r="AN814" i="1"/>
  <c r="AO814" i="1"/>
  <c r="AF814" i="1"/>
  <c r="AV814" i="1"/>
  <c r="AG814" i="1"/>
  <c r="AW814" i="1"/>
  <c r="AH814" i="1"/>
  <c r="AQ814" i="1"/>
  <c r="AR814" i="1"/>
  <c r="AE814" i="1"/>
  <c r="AS814" i="1"/>
  <c r="AT814" i="1"/>
  <c r="AU814" i="1"/>
  <c r="AH801" i="1"/>
  <c r="AT801" i="1"/>
  <c r="AI801" i="1"/>
  <c r="AU801" i="1"/>
  <c r="AJ801" i="1"/>
  <c r="AV801" i="1"/>
  <c r="AK801" i="1"/>
  <c r="AW801" i="1"/>
  <c r="AM801" i="1"/>
  <c r="AE801" i="1"/>
  <c r="AF801" i="1"/>
  <c r="AG801" i="1"/>
  <c r="AL801" i="1"/>
  <c r="AN801" i="1"/>
  <c r="AO801" i="1"/>
  <c r="AP801" i="1"/>
  <c r="AQ801" i="1"/>
  <c r="AR801" i="1"/>
  <c r="AS801" i="1"/>
  <c r="AX801" i="1"/>
  <c r="AI758" i="1"/>
  <c r="AV758" i="1"/>
  <c r="AI743" i="1"/>
  <c r="AU743" i="1"/>
  <c r="AK743" i="1"/>
  <c r="AX743" i="1"/>
  <c r="AL743" i="1"/>
  <c r="AM743" i="1"/>
  <c r="AN743" i="1"/>
  <c r="AO743" i="1"/>
  <c r="AP743" i="1"/>
  <c r="AQ743" i="1"/>
  <c r="AE743" i="1"/>
  <c r="AR743" i="1"/>
  <c r="AF743" i="1"/>
  <c r="AS743" i="1"/>
  <c r="AT743" i="1"/>
  <c r="AV743" i="1"/>
  <c r="AW743" i="1"/>
  <c r="AG743" i="1"/>
  <c r="AH743" i="1"/>
  <c r="AJ743" i="1"/>
  <c r="AO722" i="1"/>
  <c r="AR722" i="1"/>
  <c r="AF722" i="1"/>
  <c r="AS722" i="1"/>
  <c r="AH722" i="1"/>
  <c r="AK683" i="1"/>
  <c r="AP661" i="1"/>
  <c r="AE661" i="1"/>
  <c r="AQ661" i="1"/>
  <c r="AF661" i="1"/>
  <c r="AR661" i="1"/>
  <c r="AG661" i="1"/>
  <c r="AS661" i="1"/>
  <c r="AH661" i="1"/>
  <c r="AT661" i="1"/>
  <c r="AI661" i="1"/>
  <c r="AU661" i="1"/>
  <c r="AJ661" i="1"/>
  <c r="AV661" i="1"/>
  <c r="AK661" i="1"/>
  <c r="AW661" i="1"/>
  <c r="AL661" i="1"/>
  <c r="AX661" i="1"/>
  <c r="AM661" i="1"/>
  <c r="AN661" i="1"/>
  <c r="AO661" i="1"/>
  <c r="AP640" i="1"/>
  <c r="AE640" i="1"/>
  <c r="AQ640" i="1"/>
  <c r="AF640" i="1"/>
  <c r="AR640" i="1"/>
  <c r="AG640" i="1"/>
  <c r="AS640" i="1"/>
  <c r="AH640" i="1"/>
  <c r="AT640" i="1"/>
  <c r="AI640" i="1"/>
  <c r="AU640" i="1"/>
  <c r="AJ640" i="1"/>
  <c r="AV640" i="1"/>
  <c r="AK640" i="1"/>
  <c r="AW640" i="1"/>
  <c r="AL640" i="1"/>
  <c r="AX640" i="1"/>
  <c r="AM640" i="1"/>
  <c r="AN640" i="1"/>
  <c r="AO640" i="1"/>
  <c r="AL618" i="1"/>
  <c r="AX618" i="1"/>
  <c r="AH618" i="1"/>
  <c r="AU618" i="1"/>
  <c r="AI618" i="1"/>
  <c r="AV618" i="1"/>
  <c r="AJ618" i="1"/>
  <c r="AW618" i="1"/>
  <c r="AK618" i="1"/>
  <c r="AM618" i="1"/>
  <c r="AN618" i="1"/>
  <c r="AO618" i="1"/>
  <c r="AP618" i="1"/>
  <c r="AQ618" i="1"/>
  <c r="AE618" i="1"/>
  <c r="AF618" i="1"/>
  <c r="AG618" i="1"/>
  <c r="AR618" i="1"/>
  <c r="AS618" i="1"/>
  <c r="AT618" i="1"/>
  <c r="AI578" i="1"/>
  <c r="AU578" i="1"/>
  <c r="AJ578" i="1"/>
  <c r="AV578" i="1"/>
  <c r="AK578" i="1"/>
  <c r="AW578" i="1"/>
  <c r="AO578" i="1"/>
  <c r="AP578" i="1"/>
  <c r="AQ578" i="1"/>
  <c r="AR578" i="1"/>
  <c r="AE578" i="1"/>
  <c r="AF578" i="1"/>
  <c r="AG578" i="1"/>
  <c r="AH578" i="1"/>
  <c r="AL578" i="1"/>
  <c r="AM578" i="1"/>
  <c r="AN578" i="1"/>
  <c r="AS578" i="1"/>
  <c r="AT578" i="1"/>
  <c r="AX578" i="1"/>
  <c r="AI557" i="1"/>
  <c r="AU557" i="1"/>
  <c r="AJ557" i="1"/>
  <c r="AV557" i="1"/>
  <c r="AK557" i="1"/>
  <c r="AW557" i="1"/>
  <c r="AF557" i="1"/>
  <c r="AX557" i="1"/>
  <c r="AG557" i="1"/>
  <c r="AH557" i="1"/>
  <c r="AL557" i="1"/>
  <c r="AM557" i="1"/>
  <c r="AO557" i="1"/>
  <c r="AP557" i="1"/>
  <c r="AU539" i="1"/>
  <c r="AJ539" i="1"/>
  <c r="AV539" i="1"/>
  <c r="AO539" i="1"/>
  <c r="AS539" i="1"/>
  <c r="AE539" i="1"/>
  <c r="AT539" i="1"/>
  <c r="AH496" i="1"/>
  <c r="AT496" i="1"/>
  <c r="AJ496" i="1"/>
  <c r="AV496" i="1"/>
  <c r="AF496" i="1"/>
  <c r="AU496" i="1"/>
  <c r="AG496" i="1"/>
  <c r="AW496" i="1"/>
  <c r="AI496" i="1"/>
  <c r="AX496" i="1"/>
  <c r="AK496" i="1"/>
  <c r="AL496" i="1"/>
  <c r="AM496" i="1"/>
  <c r="AN496" i="1"/>
  <c r="AO496" i="1"/>
  <c r="AE496" i="1"/>
  <c r="AP496" i="1"/>
  <c r="AQ496" i="1"/>
  <c r="AR496" i="1"/>
  <c r="AS496" i="1"/>
  <c r="AE474" i="1"/>
  <c r="AW474" i="1"/>
  <c r="AG456" i="1"/>
  <c r="AS456" i="1"/>
  <c r="AT456" i="1"/>
  <c r="AE456" i="1"/>
  <c r="AJ456" i="1"/>
  <c r="AM456" i="1"/>
  <c r="AX434" i="1"/>
  <c r="AN434" i="1"/>
  <c r="AO434" i="1"/>
  <c r="AP434" i="1"/>
  <c r="AE434" i="1"/>
  <c r="AQ434" i="1"/>
  <c r="AF434" i="1"/>
  <c r="AR434" i="1"/>
  <c r="AG434" i="1"/>
  <c r="AS434" i="1"/>
  <c r="AH434" i="1"/>
  <c r="AJ434" i="1"/>
  <c r="AK434" i="1"/>
  <c r="AM434" i="1"/>
  <c r="AT434" i="1"/>
  <c r="AU434" i="1"/>
  <c r="AV434" i="1"/>
  <c r="AW434" i="1"/>
  <c r="AG413" i="1"/>
  <c r="AS413" i="1"/>
  <c r="AH413" i="1"/>
  <c r="AT413" i="1"/>
  <c r="AI413" i="1"/>
  <c r="AU413" i="1"/>
  <c r="AF413" i="1"/>
  <c r="AX413" i="1"/>
  <c r="AK413" i="1"/>
  <c r="AL413" i="1"/>
  <c r="AM413" i="1"/>
  <c r="AN413" i="1"/>
  <c r="AO413" i="1"/>
  <c r="AP413" i="1"/>
  <c r="AE413" i="1"/>
  <c r="AJ413" i="1"/>
  <c r="AQ413" i="1"/>
  <c r="AR413" i="1"/>
  <c r="AV413" i="1"/>
  <c r="AW413" i="1"/>
  <c r="AW395" i="1"/>
  <c r="AO373" i="1"/>
  <c r="AP373" i="1"/>
  <c r="AE373" i="1"/>
  <c r="AQ373" i="1"/>
  <c r="AF373" i="1"/>
  <c r="AR373" i="1"/>
  <c r="AS373" i="1"/>
  <c r="AT373" i="1"/>
  <c r="AU373" i="1"/>
  <c r="AV373" i="1"/>
  <c r="AG373" i="1"/>
  <c r="AH373" i="1"/>
  <c r="AI373" i="1"/>
  <c r="AJ373" i="1"/>
  <c r="AE352" i="1"/>
  <c r="AW352" i="1"/>
  <c r="AK330" i="1"/>
  <c r="AW330" i="1"/>
  <c r="AL330" i="1"/>
  <c r="AX330" i="1"/>
  <c r="AM330" i="1"/>
  <c r="AN330" i="1"/>
  <c r="AO330" i="1"/>
  <c r="AP330" i="1"/>
  <c r="AE330" i="1"/>
  <c r="AQ330" i="1"/>
  <c r="AF330" i="1"/>
  <c r="AR330" i="1"/>
  <c r="AG330" i="1"/>
  <c r="AH330" i="1"/>
  <c r="AI330" i="1"/>
  <c r="AJ330" i="1"/>
  <c r="AS330" i="1"/>
  <c r="AT330" i="1"/>
  <c r="AU330" i="1"/>
  <c r="AV330" i="1"/>
  <c r="AE290" i="1"/>
  <c r="AQ290" i="1"/>
  <c r="AL290" i="1"/>
  <c r="AM290" i="1"/>
  <c r="AF290" i="1"/>
  <c r="AU290" i="1"/>
  <c r="AG290" i="1"/>
  <c r="AV290" i="1"/>
  <c r="AH290" i="1"/>
  <c r="AW290" i="1"/>
  <c r="AI290" i="1"/>
  <c r="AX290" i="1"/>
  <c r="AJ290" i="1"/>
  <c r="AK290" i="1"/>
  <c r="AN290" i="1"/>
  <c r="AO290" i="1"/>
  <c r="AP290" i="1"/>
  <c r="AR290" i="1"/>
  <c r="AS290" i="1"/>
  <c r="AT290" i="1"/>
  <c r="AE251" i="1"/>
  <c r="AQ251" i="1"/>
  <c r="AF251" i="1"/>
  <c r="AR251" i="1"/>
  <c r="AG251" i="1"/>
  <c r="AS251" i="1"/>
  <c r="AH251" i="1"/>
  <c r="AT251" i="1"/>
  <c r="AI251" i="1"/>
  <c r="AU251" i="1"/>
  <c r="AJ251" i="1"/>
  <c r="AV251" i="1"/>
  <c r="AK251" i="1"/>
  <c r="AW251" i="1"/>
  <c r="AN251" i="1"/>
  <c r="AX251" i="1"/>
  <c r="AL251" i="1"/>
  <c r="AM251" i="1"/>
  <c r="AO251" i="1"/>
  <c r="AP251" i="1"/>
  <c r="AH208" i="1"/>
  <c r="AT208" i="1"/>
  <c r="AI208" i="1"/>
  <c r="AU208" i="1"/>
  <c r="AJ208" i="1"/>
  <c r="AV208" i="1"/>
  <c r="AG208" i="1"/>
  <c r="AK208" i="1"/>
  <c r="AL208" i="1"/>
  <c r="AM208" i="1"/>
  <c r="AN208" i="1"/>
  <c r="AO208" i="1"/>
  <c r="AP208" i="1"/>
  <c r="AS208" i="1"/>
  <c r="AE208" i="1"/>
  <c r="AF208" i="1"/>
  <c r="AQ208" i="1"/>
  <c r="AR208" i="1"/>
  <c r="AW208" i="1"/>
  <c r="AX208" i="1"/>
  <c r="AF168" i="1"/>
  <c r="AR168" i="1"/>
  <c r="AH168" i="1"/>
  <c r="AT168" i="1"/>
  <c r="AO168" i="1"/>
  <c r="AP168" i="1"/>
  <c r="AQ168" i="1"/>
  <c r="AS168" i="1"/>
  <c r="AE168" i="1"/>
  <c r="AU168" i="1"/>
  <c r="AI168" i="1"/>
  <c r="AW168" i="1"/>
  <c r="AJ168" i="1"/>
  <c r="AX168" i="1"/>
  <c r="AK168" i="1"/>
  <c r="AG168" i="1"/>
  <c r="AL168" i="1"/>
  <c r="AM168" i="1"/>
  <c r="AN168" i="1"/>
  <c r="AV168" i="1"/>
  <c r="AO146" i="1"/>
  <c r="AE146" i="1"/>
  <c r="AQ146" i="1"/>
  <c r="AN146" i="1"/>
  <c r="AS146" i="1"/>
  <c r="AF146" i="1"/>
  <c r="AT146" i="1"/>
  <c r="AJ146" i="1"/>
  <c r="AX146" i="1"/>
  <c r="AH146" i="1"/>
  <c r="AI146" i="1"/>
  <c r="AK146" i="1"/>
  <c r="AL146" i="1"/>
  <c r="AM146" i="1"/>
  <c r="AU146" i="1"/>
  <c r="AW146" i="1"/>
  <c r="AG146" i="1"/>
  <c r="AP146" i="1"/>
  <c r="AS125" i="1"/>
  <c r="AX125" i="1"/>
  <c r="AK85" i="1"/>
  <c r="AW85" i="1"/>
  <c r="AM85" i="1"/>
  <c r="AN85" i="1"/>
  <c r="AO85" i="1"/>
  <c r="AP85" i="1"/>
  <c r="AS85" i="1"/>
  <c r="AT85" i="1"/>
  <c r="AE85" i="1"/>
  <c r="AV85" i="1"/>
  <c r="AF85" i="1"/>
  <c r="AX85" i="1"/>
  <c r="AG85" i="1"/>
  <c r="AL85" i="1"/>
  <c r="AH85" i="1"/>
  <c r="AI85" i="1"/>
  <c r="AJ85" i="1"/>
  <c r="AQ85" i="1"/>
  <c r="AR85" i="1"/>
  <c r="AU85" i="1"/>
  <c r="AP42" i="1"/>
  <c r="AO42" i="1"/>
  <c r="AQ42" i="1"/>
  <c r="AE42" i="1"/>
  <c r="AK42" i="1"/>
  <c r="AL42" i="1"/>
  <c r="AM42" i="1"/>
  <c r="AN42" i="1"/>
  <c r="AS42" i="1"/>
  <c r="AT42" i="1"/>
  <c r="AW42" i="1"/>
  <c r="AH42" i="1"/>
  <c r="AN24" i="1"/>
  <c r="AS24" i="1"/>
  <c r="AI24" i="1"/>
  <c r="AJ24" i="1"/>
  <c r="AF24" i="1"/>
  <c r="AT1555" i="1"/>
  <c r="AP1530" i="1"/>
  <c r="AO1506" i="1"/>
  <c r="AI1459" i="1"/>
  <c r="AP1422" i="1"/>
  <c r="AH1577" i="1"/>
  <c r="AV1577" i="1"/>
  <c r="AP1553" i="1"/>
  <c r="AJ1553" i="1"/>
  <c r="AW1553" i="1"/>
  <c r="AK1553" i="1"/>
  <c r="AX1553" i="1"/>
  <c r="AL1553" i="1"/>
  <c r="AM1553" i="1"/>
  <c r="AN1553" i="1"/>
  <c r="AO1553" i="1"/>
  <c r="AQ1553" i="1"/>
  <c r="AE1553" i="1"/>
  <c r="AR1553" i="1"/>
  <c r="AF1553" i="1"/>
  <c r="AS1553" i="1"/>
  <c r="AJ1529" i="1"/>
  <c r="AO1517" i="1"/>
  <c r="AP1517" i="1"/>
  <c r="AE1517" i="1"/>
  <c r="AU1517" i="1"/>
  <c r="AW1517" i="1"/>
  <c r="AH1517" i="1"/>
  <c r="AX1517" i="1"/>
  <c r="AN1469" i="1"/>
  <c r="AO1469" i="1"/>
  <c r="AP1469" i="1"/>
  <c r="AE1469" i="1"/>
  <c r="AQ1469" i="1"/>
  <c r="AF1469" i="1"/>
  <c r="AR1469" i="1"/>
  <c r="AW1469" i="1"/>
  <c r="AG1469" i="1"/>
  <c r="AX1469" i="1"/>
  <c r="AH1469" i="1"/>
  <c r="AI1469" i="1"/>
  <c r="AJ1469" i="1"/>
  <c r="AK1469" i="1"/>
  <c r="AL1469" i="1"/>
  <c r="AM1469" i="1"/>
  <c r="AS1469" i="1"/>
  <c r="AN1457" i="1"/>
  <c r="AO1457" i="1"/>
  <c r="AP1457" i="1"/>
  <c r="AE1457" i="1"/>
  <c r="AQ1457" i="1"/>
  <c r="AF1457" i="1"/>
  <c r="AR1457" i="1"/>
  <c r="AH1457" i="1"/>
  <c r="AT1457" i="1"/>
  <c r="AI1457" i="1"/>
  <c r="AU1457" i="1"/>
  <c r="AG1457" i="1"/>
  <c r="AJ1457" i="1"/>
  <c r="AK1457" i="1"/>
  <c r="AL1457" i="1"/>
  <c r="AM1457" i="1"/>
  <c r="AS1457" i="1"/>
  <c r="AF1433" i="1"/>
  <c r="AK1409" i="1"/>
  <c r="AW1409" i="1"/>
  <c r="AJ1409" i="1"/>
  <c r="AX1409" i="1"/>
  <c r="AL1409" i="1"/>
  <c r="AM1409" i="1"/>
  <c r="AN1409" i="1"/>
  <c r="AO1409" i="1"/>
  <c r="AP1409" i="1"/>
  <c r="AQ1409" i="1"/>
  <c r="AE1409" i="1"/>
  <c r="AR1409" i="1"/>
  <c r="AF1409" i="1"/>
  <c r="AS1409" i="1"/>
  <c r="AG1409" i="1"/>
  <c r="AH1409" i="1"/>
  <c r="AI1409" i="1"/>
  <c r="AT1409" i="1"/>
  <c r="AU1409" i="1"/>
  <c r="AV1409" i="1"/>
  <c r="AE1397" i="1"/>
  <c r="AG1397" i="1"/>
  <c r="AT1397" i="1"/>
  <c r="AH1397" i="1"/>
  <c r="AJ1373" i="1"/>
  <c r="AQ1373" i="1"/>
  <c r="AJ1361" i="1"/>
  <c r="AV1361" i="1"/>
  <c r="AK1361" i="1"/>
  <c r="AW1361" i="1"/>
  <c r="AL1361" i="1"/>
  <c r="AX1361" i="1"/>
  <c r="AQ1361" i="1"/>
  <c r="AR1361" i="1"/>
  <c r="AS1361" i="1"/>
  <c r="AE1361" i="1"/>
  <c r="AT1361" i="1"/>
  <c r="AF1361" i="1"/>
  <c r="AU1361" i="1"/>
  <c r="AG1361" i="1"/>
  <c r="AH1361" i="1"/>
  <c r="AI1361" i="1"/>
  <c r="AM1361" i="1"/>
  <c r="AN1361" i="1"/>
  <c r="AO1361" i="1"/>
  <c r="AP1361" i="1"/>
  <c r="AN1337" i="1"/>
  <c r="AR1337" i="1"/>
  <c r="AL1325" i="1"/>
  <c r="AJ1313" i="1"/>
  <c r="AV1313" i="1"/>
  <c r="AK1313" i="1"/>
  <c r="AW1313" i="1"/>
  <c r="AL1313" i="1"/>
  <c r="AX1313" i="1"/>
  <c r="AM1313" i="1"/>
  <c r="AE1313" i="1"/>
  <c r="AQ1313" i="1"/>
  <c r="AT1313" i="1"/>
  <c r="AU1313" i="1"/>
  <c r="AF1313" i="1"/>
  <c r="AG1313" i="1"/>
  <c r="AH1313" i="1"/>
  <c r="AI1313" i="1"/>
  <c r="AN1313" i="1"/>
  <c r="AO1313" i="1"/>
  <c r="AP1313" i="1"/>
  <c r="AR1313" i="1"/>
  <c r="AS1313" i="1"/>
  <c r="AJ1265" i="1"/>
  <c r="AV1265" i="1"/>
  <c r="AK1265" i="1"/>
  <c r="AW1265" i="1"/>
  <c r="AL1265" i="1"/>
  <c r="AX1265" i="1"/>
  <c r="AM1265" i="1"/>
  <c r="AN1265" i="1"/>
  <c r="AO1265" i="1"/>
  <c r="AP1265" i="1"/>
  <c r="AE1265" i="1"/>
  <c r="AQ1265" i="1"/>
  <c r="AR1265" i="1"/>
  <c r="AS1265" i="1"/>
  <c r="AT1265" i="1"/>
  <c r="AU1265" i="1"/>
  <c r="AF1265" i="1"/>
  <c r="AE1253" i="1"/>
  <c r="AG1253" i="1"/>
  <c r="AP1217" i="1"/>
  <c r="AE1217" i="1"/>
  <c r="AQ1217" i="1"/>
  <c r="AF1217" i="1"/>
  <c r="AR1217" i="1"/>
  <c r="AG1217" i="1"/>
  <c r="AS1217" i="1"/>
  <c r="AH1217" i="1"/>
  <c r="AX1217" i="1"/>
  <c r="AI1217" i="1"/>
  <c r="AJ1217" i="1"/>
  <c r="AK1217" i="1"/>
  <c r="AL1217" i="1"/>
  <c r="AM1217" i="1"/>
  <c r="AN1217" i="1"/>
  <c r="AO1217" i="1"/>
  <c r="AT1217" i="1"/>
  <c r="AU1217" i="1"/>
  <c r="AV1217" i="1"/>
  <c r="AW1217" i="1"/>
  <c r="AT1205" i="1"/>
  <c r="AI1205" i="1"/>
  <c r="AJ1205" i="1"/>
  <c r="AI1193" i="1"/>
  <c r="AL1180" i="1"/>
  <c r="AX1180" i="1"/>
  <c r="AN1180" i="1"/>
  <c r="AO1180" i="1"/>
  <c r="AH1180" i="1"/>
  <c r="AI1180" i="1"/>
  <c r="AJ1180" i="1"/>
  <c r="AK1180" i="1"/>
  <c r="AP1180" i="1"/>
  <c r="AQ1180" i="1"/>
  <c r="AR1180" i="1"/>
  <c r="AS1180" i="1"/>
  <c r="AT1180" i="1"/>
  <c r="AV1180" i="1"/>
  <c r="AW1180" i="1"/>
  <c r="AE1180" i="1"/>
  <c r="AF1180" i="1"/>
  <c r="AG1180" i="1"/>
  <c r="AP1166" i="1"/>
  <c r="AE1166" i="1"/>
  <c r="AQ1166" i="1"/>
  <c r="AF1166" i="1"/>
  <c r="AR1166" i="1"/>
  <c r="AG1166" i="1"/>
  <c r="AS1166" i="1"/>
  <c r="AT1166" i="1"/>
  <c r="AU1166" i="1"/>
  <c r="AV1166" i="1"/>
  <c r="AW1166" i="1"/>
  <c r="AH1166" i="1"/>
  <c r="AX1166" i="1"/>
  <c r="AI1166" i="1"/>
  <c r="AJ1166" i="1"/>
  <c r="AK1166" i="1"/>
  <c r="AL1166" i="1"/>
  <c r="AM1166" i="1"/>
  <c r="AN1166" i="1"/>
  <c r="AO1166" i="1"/>
  <c r="AE1114" i="1"/>
  <c r="AQ1114" i="1"/>
  <c r="AG1114" i="1"/>
  <c r="AT1114" i="1"/>
  <c r="AH1114" i="1"/>
  <c r="AU1114" i="1"/>
  <c r="AI1114" i="1"/>
  <c r="AV1114" i="1"/>
  <c r="AJ1114" i="1"/>
  <c r="AW1114" i="1"/>
  <c r="AK1114" i="1"/>
  <c r="AX1114" i="1"/>
  <c r="AL1114" i="1"/>
  <c r="AM1114" i="1"/>
  <c r="AN1114" i="1"/>
  <c r="AO1114" i="1"/>
  <c r="AF1114" i="1"/>
  <c r="AP1114" i="1"/>
  <c r="AR1114" i="1"/>
  <c r="AS1114" i="1"/>
  <c r="AH1088" i="1"/>
  <c r="AT1088" i="1"/>
  <c r="AU1088" i="1"/>
  <c r="AJ1088" i="1"/>
  <c r="AV1088" i="1"/>
  <c r="AK1088" i="1"/>
  <c r="AW1088" i="1"/>
  <c r="AS1088" i="1"/>
  <c r="AX1088" i="1"/>
  <c r="AE1088" i="1"/>
  <c r="AF1088" i="1"/>
  <c r="AG1088" i="1"/>
  <c r="AL1088" i="1"/>
  <c r="AN1088" i="1"/>
  <c r="AO1088" i="1"/>
  <c r="AP1088" i="1"/>
  <c r="AQ1088" i="1"/>
  <c r="AR1088" i="1"/>
  <c r="AL1062" i="1"/>
  <c r="AX1062" i="1"/>
  <c r="AM1062" i="1"/>
  <c r="AN1062" i="1"/>
  <c r="AO1062" i="1"/>
  <c r="AH1062" i="1"/>
  <c r="AT1062" i="1"/>
  <c r="AV1062" i="1"/>
  <c r="AE1062" i="1"/>
  <c r="AW1062" i="1"/>
  <c r="AF1062" i="1"/>
  <c r="AG1062" i="1"/>
  <c r="AI1062" i="1"/>
  <c r="AJ1062" i="1"/>
  <c r="AK1062" i="1"/>
  <c r="AP1062" i="1"/>
  <c r="AQ1062" i="1"/>
  <c r="AR1062" i="1"/>
  <c r="AS1062" i="1"/>
  <c r="AU1062" i="1"/>
  <c r="AH1049" i="1"/>
  <c r="AT1049" i="1"/>
  <c r="AI1049" i="1"/>
  <c r="AU1049" i="1"/>
  <c r="AJ1049" i="1"/>
  <c r="AV1049" i="1"/>
  <c r="AK1049" i="1"/>
  <c r="AW1049" i="1"/>
  <c r="AP1049" i="1"/>
  <c r="AQ1049" i="1"/>
  <c r="AR1049" i="1"/>
  <c r="AS1049" i="1"/>
  <c r="AX1049" i="1"/>
  <c r="AE1049" i="1"/>
  <c r="AF1049" i="1"/>
  <c r="AG1049" i="1"/>
  <c r="AL1049" i="1"/>
  <c r="AM1049" i="1"/>
  <c r="AN1049" i="1"/>
  <c r="AL1009" i="1"/>
  <c r="AP1009" i="1"/>
  <c r="AQ1009" i="1"/>
  <c r="AE1009" i="1"/>
  <c r="AR1009" i="1"/>
  <c r="AF1009" i="1"/>
  <c r="AS1009" i="1"/>
  <c r="AG1009" i="1"/>
  <c r="AT1009" i="1"/>
  <c r="AH1009" i="1"/>
  <c r="AU1009" i="1"/>
  <c r="AI1009" i="1"/>
  <c r="AV1009" i="1"/>
  <c r="AJ1009" i="1"/>
  <c r="AW1009" i="1"/>
  <c r="AK1009" i="1"/>
  <c r="AX1009" i="1"/>
  <c r="AM1009" i="1"/>
  <c r="AN1009" i="1"/>
  <c r="AO1009" i="1"/>
  <c r="AP983" i="1"/>
  <c r="AQ983" i="1"/>
  <c r="AF983" i="1"/>
  <c r="AT983" i="1"/>
  <c r="AG983" i="1"/>
  <c r="AU983" i="1"/>
  <c r="AH983" i="1"/>
  <c r="AV983" i="1"/>
  <c r="AI983" i="1"/>
  <c r="AW983" i="1"/>
  <c r="AJ983" i="1"/>
  <c r="AX983" i="1"/>
  <c r="AL983" i="1"/>
  <c r="AM983" i="1"/>
  <c r="AN983" i="1"/>
  <c r="AO983" i="1"/>
  <c r="AR983" i="1"/>
  <c r="AS983" i="1"/>
  <c r="AH957" i="1"/>
  <c r="AT957" i="1"/>
  <c r="AI957" i="1"/>
  <c r="AU957" i="1"/>
  <c r="AJ957" i="1"/>
  <c r="AV957" i="1"/>
  <c r="AS957" i="1"/>
  <c r="AE957" i="1"/>
  <c r="AW957" i="1"/>
  <c r="AF957" i="1"/>
  <c r="AX957" i="1"/>
  <c r="AG957" i="1"/>
  <c r="AK957" i="1"/>
  <c r="AL957" i="1"/>
  <c r="AM957" i="1"/>
  <c r="AN957" i="1"/>
  <c r="AO957" i="1"/>
  <c r="AP957" i="1"/>
  <c r="AQ957" i="1"/>
  <c r="AR957" i="1"/>
  <c r="AG944" i="1"/>
  <c r="AE931" i="1"/>
  <c r="AV918" i="1"/>
  <c r="AQ918" i="1"/>
  <c r="AR918" i="1"/>
  <c r="AS918" i="1"/>
  <c r="AK918" i="1"/>
  <c r="AO905" i="1"/>
  <c r="AP905" i="1"/>
  <c r="AE905" i="1"/>
  <c r="AQ905" i="1"/>
  <c r="AF905" i="1"/>
  <c r="AR905" i="1"/>
  <c r="AG905" i="1"/>
  <c r="AS905" i="1"/>
  <c r="AI905" i="1"/>
  <c r="AU905" i="1"/>
  <c r="AJ905" i="1"/>
  <c r="AV905" i="1"/>
  <c r="AK905" i="1"/>
  <c r="AW905" i="1"/>
  <c r="AH905" i="1"/>
  <c r="AL905" i="1"/>
  <c r="AM905" i="1"/>
  <c r="AN905" i="1"/>
  <c r="AT905" i="1"/>
  <c r="AX905" i="1"/>
  <c r="AM865" i="1"/>
  <c r="AE865" i="1"/>
  <c r="AR865" i="1"/>
  <c r="AF865" i="1"/>
  <c r="AS865" i="1"/>
  <c r="AG865" i="1"/>
  <c r="AT865" i="1"/>
  <c r="AH865" i="1"/>
  <c r="AU865" i="1"/>
  <c r="AI865" i="1"/>
  <c r="AV865" i="1"/>
  <c r="AJ865" i="1"/>
  <c r="AW865" i="1"/>
  <c r="AK865" i="1"/>
  <c r="AX865" i="1"/>
  <c r="AL865" i="1"/>
  <c r="AN865" i="1"/>
  <c r="AO865" i="1"/>
  <c r="AP865" i="1"/>
  <c r="AQ865" i="1"/>
  <c r="AH852" i="1"/>
  <c r="AT852" i="1"/>
  <c r="AI852" i="1"/>
  <c r="AU852" i="1"/>
  <c r="AF852" i="1"/>
  <c r="AV852" i="1"/>
  <c r="AG852" i="1"/>
  <c r="AW852" i="1"/>
  <c r="AJ852" i="1"/>
  <c r="AX852" i="1"/>
  <c r="AK852" i="1"/>
  <c r="AL852" i="1"/>
  <c r="AM852" i="1"/>
  <c r="AN852" i="1"/>
  <c r="AO852" i="1"/>
  <c r="AP852" i="1"/>
  <c r="AE852" i="1"/>
  <c r="AQ852" i="1"/>
  <c r="AR852" i="1"/>
  <c r="AS852" i="1"/>
  <c r="AH813" i="1"/>
  <c r="AT813" i="1"/>
  <c r="AI813" i="1"/>
  <c r="AU813" i="1"/>
  <c r="AJ813" i="1"/>
  <c r="AV813" i="1"/>
  <c r="AK813" i="1"/>
  <c r="AW813" i="1"/>
  <c r="AF813" i="1"/>
  <c r="AG813" i="1"/>
  <c r="AL813" i="1"/>
  <c r="AM813" i="1"/>
  <c r="AN813" i="1"/>
  <c r="AO813" i="1"/>
  <c r="AP813" i="1"/>
  <c r="AQ813" i="1"/>
  <c r="AR813" i="1"/>
  <c r="AE813" i="1"/>
  <c r="AS813" i="1"/>
  <c r="AX813" i="1"/>
  <c r="AP800" i="1"/>
  <c r="AE800" i="1"/>
  <c r="AQ800" i="1"/>
  <c r="AF800" i="1"/>
  <c r="AR800" i="1"/>
  <c r="AG800" i="1"/>
  <c r="AS800" i="1"/>
  <c r="AI800" i="1"/>
  <c r="AU800" i="1"/>
  <c r="AH800" i="1"/>
  <c r="AJ800" i="1"/>
  <c r="AK800" i="1"/>
  <c r="AL800" i="1"/>
  <c r="AM800" i="1"/>
  <c r="AN800" i="1"/>
  <c r="AO800" i="1"/>
  <c r="AT800" i="1"/>
  <c r="AV800" i="1"/>
  <c r="AW800" i="1"/>
  <c r="AX800" i="1"/>
  <c r="AT786" i="1"/>
  <c r="AV786" i="1"/>
  <c r="AK786" i="1"/>
  <c r="AW786" i="1"/>
  <c r="AP786" i="1"/>
  <c r="AQ786" i="1"/>
  <c r="AR786" i="1"/>
  <c r="AS786" i="1"/>
  <c r="AL772" i="1"/>
  <c r="AX772" i="1"/>
  <c r="AM772" i="1"/>
  <c r="AN772" i="1"/>
  <c r="AO772" i="1"/>
  <c r="AP772" i="1"/>
  <c r="AE772" i="1"/>
  <c r="AQ772" i="1"/>
  <c r="AR772" i="1"/>
  <c r="AG772" i="1"/>
  <c r="AS772" i="1"/>
  <c r="AH772" i="1"/>
  <c r="AT772" i="1"/>
  <c r="AU772" i="1"/>
  <c r="AV772" i="1"/>
  <c r="AW772" i="1"/>
  <c r="AI772" i="1"/>
  <c r="AJ772" i="1"/>
  <c r="AK772" i="1"/>
  <c r="AO757" i="1"/>
  <c r="AS757" i="1"/>
  <c r="AE739" i="1"/>
  <c r="AQ739" i="1"/>
  <c r="AL739" i="1"/>
  <c r="AM739" i="1"/>
  <c r="AN739" i="1"/>
  <c r="AO739" i="1"/>
  <c r="AP739" i="1"/>
  <c r="AR739" i="1"/>
  <c r="AF739" i="1"/>
  <c r="AS739" i="1"/>
  <c r="AG739" i="1"/>
  <c r="AT739" i="1"/>
  <c r="AH739" i="1"/>
  <c r="AU739" i="1"/>
  <c r="AI739" i="1"/>
  <c r="AJ739" i="1"/>
  <c r="AK739" i="1"/>
  <c r="AV739" i="1"/>
  <c r="AW739" i="1"/>
  <c r="AX739" i="1"/>
  <c r="AE721" i="1"/>
  <c r="AQ721" i="1"/>
  <c r="AF721" i="1"/>
  <c r="AS721" i="1"/>
  <c r="AG721" i="1"/>
  <c r="AT721" i="1"/>
  <c r="AH721" i="1"/>
  <c r="AU721" i="1"/>
  <c r="AI721" i="1"/>
  <c r="AV721" i="1"/>
  <c r="AJ721" i="1"/>
  <c r="AW721" i="1"/>
  <c r="AK721" i="1"/>
  <c r="AX721" i="1"/>
  <c r="AL721" i="1"/>
  <c r="AM721" i="1"/>
  <c r="AN721" i="1"/>
  <c r="AO721" i="1"/>
  <c r="AP721" i="1"/>
  <c r="AR721" i="1"/>
  <c r="AR678" i="1"/>
  <c r="AU678" i="1"/>
  <c r="AL660" i="1"/>
  <c r="AX660" i="1"/>
  <c r="AM660" i="1"/>
  <c r="AN660" i="1"/>
  <c r="AO660" i="1"/>
  <c r="AP660" i="1"/>
  <c r="AE660" i="1"/>
  <c r="AQ660" i="1"/>
  <c r="AF660" i="1"/>
  <c r="AR660" i="1"/>
  <c r="AG660" i="1"/>
  <c r="AS660" i="1"/>
  <c r="AH660" i="1"/>
  <c r="AT660" i="1"/>
  <c r="AI660" i="1"/>
  <c r="AJ660" i="1"/>
  <c r="AK660" i="1"/>
  <c r="AU660" i="1"/>
  <c r="AV660" i="1"/>
  <c r="AW660" i="1"/>
  <c r="AH638" i="1"/>
  <c r="AT638" i="1"/>
  <c r="AI638" i="1"/>
  <c r="AU638" i="1"/>
  <c r="AJ638" i="1"/>
  <c r="AV638" i="1"/>
  <c r="AK638" i="1"/>
  <c r="AW638" i="1"/>
  <c r="AL638" i="1"/>
  <c r="AX638" i="1"/>
  <c r="AM638" i="1"/>
  <c r="AN638" i="1"/>
  <c r="AO638" i="1"/>
  <c r="AP638" i="1"/>
  <c r="AQ638" i="1"/>
  <c r="AR638" i="1"/>
  <c r="AS638" i="1"/>
  <c r="AE638" i="1"/>
  <c r="AF638" i="1"/>
  <c r="AG638" i="1"/>
  <c r="AH617" i="1"/>
  <c r="AE617" i="1"/>
  <c r="AE577" i="1"/>
  <c r="AQ577" i="1"/>
  <c r="AF577" i="1"/>
  <c r="AR577" i="1"/>
  <c r="AG577" i="1"/>
  <c r="AS577" i="1"/>
  <c r="AT577" i="1"/>
  <c r="AU577" i="1"/>
  <c r="AV577" i="1"/>
  <c r="AH577" i="1"/>
  <c r="AW577" i="1"/>
  <c r="AI577" i="1"/>
  <c r="AJ577" i="1"/>
  <c r="AK577" i="1"/>
  <c r="AL577" i="1"/>
  <c r="AM577" i="1"/>
  <c r="AN577" i="1"/>
  <c r="AO577" i="1"/>
  <c r="AP577" i="1"/>
  <c r="AX577" i="1"/>
  <c r="AR556" i="1"/>
  <c r="AH556" i="1"/>
  <c r="AO556" i="1"/>
  <c r="AU556" i="1"/>
  <c r="AL494" i="1"/>
  <c r="AX494" i="1"/>
  <c r="AN494" i="1"/>
  <c r="AR494" i="1"/>
  <c r="AE494" i="1"/>
  <c r="AS494" i="1"/>
  <c r="AF494" i="1"/>
  <c r="AT494" i="1"/>
  <c r="AG494" i="1"/>
  <c r="AU494" i="1"/>
  <c r="AH494" i="1"/>
  <c r="AV494" i="1"/>
  <c r="AI494" i="1"/>
  <c r="AW494" i="1"/>
  <c r="AJ494" i="1"/>
  <c r="AK494" i="1"/>
  <c r="AM494" i="1"/>
  <c r="AO494" i="1"/>
  <c r="AP494" i="1"/>
  <c r="AQ494" i="1"/>
  <c r="AL473" i="1"/>
  <c r="AP473" i="1"/>
  <c r="AT433" i="1"/>
  <c r="AJ433" i="1"/>
  <c r="AV433" i="1"/>
  <c r="AK433" i="1"/>
  <c r="AW433" i="1"/>
  <c r="AL433" i="1"/>
  <c r="AX433" i="1"/>
  <c r="AM433" i="1"/>
  <c r="AN433" i="1"/>
  <c r="AO433" i="1"/>
  <c r="AU433" i="1"/>
  <c r="AF433" i="1"/>
  <c r="AG433" i="1"/>
  <c r="AI433" i="1"/>
  <c r="AP433" i="1"/>
  <c r="AQ433" i="1"/>
  <c r="AR433" i="1"/>
  <c r="AS433" i="1"/>
  <c r="AO412" i="1"/>
  <c r="AP412" i="1"/>
  <c r="AE412" i="1"/>
  <c r="AQ412" i="1"/>
  <c r="AK412" i="1"/>
  <c r="AM412" i="1"/>
  <c r="AN412" i="1"/>
  <c r="AR412" i="1"/>
  <c r="AS412" i="1"/>
  <c r="AT412" i="1"/>
  <c r="AF412" i="1"/>
  <c r="AU412" i="1"/>
  <c r="AV412" i="1"/>
  <c r="AW412" i="1"/>
  <c r="AX412" i="1"/>
  <c r="AG412" i="1"/>
  <c r="AH412" i="1"/>
  <c r="AI412" i="1"/>
  <c r="AJ412" i="1"/>
  <c r="AL412" i="1"/>
  <c r="AG329" i="1"/>
  <c r="AH329" i="1"/>
  <c r="AE329" i="1"/>
  <c r="AS329" i="1"/>
  <c r="AF329" i="1"/>
  <c r="AT329" i="1"/>
  <c r="AI329" i="1"/>
  <c r="AU329" i="1"/>
  <c r="AJ329" i="1"/>
  <c r="AV329" i="1"/>
  <c r="AK329" i="1"/>
  <c r="AW329" i="1"/>
  <c r="AL329" i="1"/>
  <c r="AX329" i="1"/>
  <c r="AM329" i="1"/>
  <c r="AN329" i="1"/>
  <c r="AO329" i="1"/>
  <c r="AP329" i="1"/>
  <c r="AQ329" i="1"/>
  <c r="AR329" i="1"/>
  <c r="AK289" i="1"/>
  <c r="AP228" i="1"/>
  <c r="AE228" i="1"/>
  <c r="AQ228" i="1"/>
  <c r="AF228" i="1"/>
  <c r="AT228" i="1"/>
  <c r="AG228" i="1"/>
  <c r="AU228" i="1"/>
  <c r="AH228" i="1"/>
  <c r="AV228" i="1"/>
  <c r="AI228" i="1"/>
  <c r="AW228" i="1"/>
  <c r="AJ228" i="1"/>
  <c r="AX228" i="1"/>
  <c r="AK228" i="1"/>
  <c r="AL228" i="1"/>
  <c r="AO228" i="1"/>
  <c r="AM228" i="1"/>
  <c r="AN228" i="1"/>
  <c r="AR228" i="1"/>
  <c r="AS228" i="1"/>
  <c r="AJ206" i="1"/>
  <c r="AO206" i="1"/>
  <c r="AN167" i="1"/>
  <c r="AP167" i="1"/>
  <c r="AG167" i="1"/>
  <c r="AU167" i="1"/>
  <c r="AH167" i="1"/>
  <c r="AV167" i="1"/>
  <c r="AI167" i="1"/>
  <c r="AW167" i="1"/>
  <c r="AJ167" i="1"/>
  <c r="AX167" i="1"/>
  <c r="AK167" i="1"/>
  <c r="AM167" i="1"/>
  <c r="AO167" i="1"/>
  <c r="AQ167" i="1"/>
  <c r="AL167" i="1"/>
  <c r="AR167" i="1"/>
  <c r="AS167" i="1"/>
  <c r="AT167" i="1"/>
  <c r="AE167" i="1"/>
  <c r="AF167" i="1"/>
  <c r="AI145" i="1"/>
  <c r="AX145" i="1"/>
  <c r="AU145" i="1"/>
  <c r="AG84" i="1"/>
  <c r="AS84" i="1"/>
  <c r="AI84" i="1"/>
  <c r="AU84" i="1"/>
  <c r="AJ84" i="1"/>
  <c r="AV84" i="1"/>
  <c r="AK84" i="1"/>
  <c r="AW84" i="1"/>
  <c r="AL84" i="1"/>
  <c r="AX84" i="1"/>
  <c r="AQ84" i="1"/>
  <c r="AR84" i="1"/>
  <c r="AE84" i="1"/>
  <c r="AN84" i="1"/>
  <c r="AF84" i="1"/>
  <c r="AH84" i="1"/>
  <c r="AM84" i="1"/>
  <c r="AO84" i="1"/>
  <c r="AP84" i="1"/>
  <c r="AT84" i="1"/>
  <c r="AP41" i="1"/>
  <c r="AL23" i="1"/>
  <c r="AS23" i="1"/>
  <c r="AF23" i="1"/>
  <c r="AT23" i="1"/>
  <c r="AJ23" i="1"/>
  <c r="AP23" i="1"/>
  <c r="AQ23" i="1"/>
  <c r="AX1579" i="1"/>
  <c r="AT1553" i="1"/>
  <c r="AJ1518" i="1"/>
  <c r="AN1507" i="1"/>
  <c r="AX1481" i="1"/>
  <c r="AT1469" i="1"/>
  <c r="AX1362" i="1"/>
  <c r="AR1349" i="1"/>
  <c r="AG1301" i="1"/>
  <c r="AO1243" i="1"/>
  <c r="BQ1006" i="2"/>
  <c r="BR1006" i="2" s="1"/>
  <c r="BS1006" i="2" s="1"/>
  <c r="AZ16" i="2"/>
  <c r="BA16" i="2" s="1"/>
  <c r="BU950" i="2"/>
  <c r="BV950" i="2" s="1"/>
  <c r="BW950" i="2" s="1"/>
  <c r="BD17" i="2"/>
  <c r="BE17" i="2" s="1"/>
  <c r="AM16" i="2"/>
  <c r="AX16" i="2"/>
  <c r="BP1006" i="2" s="1"/>
  <c r="BY1570" i="2"/>
  <c r="BZ1570" i="2" s="1"/>
  <c r="CA1570" i="2" s="1"/>
  <c r="BH12" i="2"/>
  <c r="BI12" i="2" s="1"/>
  <c r="BC11" i="2"/>
  <c r="BB11" i="2"/>
  <c r="BT1564" i="2" s="1"/>
  <c r="CB1564" i="2" s="1"/>
  <c r="AP11" i="2"/>
  <c r="AN17" i="2"/>
  <c r="AN22" i="2" s="1"/>
  <c r="AY17" i="2"/>
  <c r="AX17" i="2"/>
  <c r="BP950" i="2" s="1"/>
  <c r="AO18" i="2"/>
  <c r="AY18" i="2"/>
  <c r="AP12" i="2"/>
  <c r="BB12" i="2"/>
  <c r="BT1570" i="2" s="1"/>
  <c r="CB1570" i="2" s="1"/>
  <c r="BC12" i="2"/>
  <c r="BC13" i="2"/>
  <c r="BB13" i="2"/>
  <c r="BT1584" i="2" s="1"/>
  <c r="CB1584" i="2" s="1"/>
  <c r="AP13" i="2"/>
  <c r="BC15" i="2"/>
  <c r="AP15" i="2"/>
  <c r="BB15" i="2"/>
  <c r="BT1436" i="2" s="1"/>
  <c r="CB1436" i="2" s="1"/>
  <c r="AQ16" i="2"/>
  <c r="AQ24" i="2" s="1"/>
  <c r="BC16" i="2"/>
  <c r="AY19" i="2"/>
  <c r="AX19" i="2"/>
  <c r="BP1064" i="2" s="1"/>
  <c r="AL19" i="2"/>
  <c r="BB6" i="2"/>
  <c r="BT1539" i="2" s="1"/>
  <c r="CB1539" i="2" s="1"/>
  <c r="AP6" i="2"/>
  <c r="BC6" i="2"/>
  <c r="BY1587" i="2"/>
  <c r="BZ1587" i="2" s="1"/>
  <c r="CA1587" i="2" s="1"/>
  <c r="BH10" i="2"/>
  <c r="BI10" i="2" s="1"/>
  <c r="BG5" i="2"/>
  <c r="BF5" i="2"/>
  <c r="BX1498" i="2" s="1"/>
  <c r="CC1498" i="2" s="1"/>
  <c r="CD1498" i="2" s="1"/>
  <c r="AT5" i="2"/>
  <c r="BY1543" i="2"/>
  <c r="BZ1543" i="2" s="1"/>
  <c r="CA1543" i="2" s="1"/>
  <c r="BH9" i="2"/>
  <c r="BI9" i="2" s="1"/>
  <c r="BC9" i="2"/>
  <c r="BB9" i="2"/>
  <c r="BT1543" i="2" s="1"/>
  <c r="CB1543" i="2" s="1"/>
  <c r="AP9" i="2"/>
  <c r="BG16" i="2"/>
  <c r="AT16" i="2"/>
  <c r="BF16" i="2"/>
  <c r="BX1006" i="2" s="1"/>
  <c r="CC1006" i="2" s="1"/>
  <c r="CD1006" i="2" s="1"/>
  <c r="BG17" i="2"/>
  <c r="AT17" i="2"/>
  <c r="BF17" i="2"/>
  <c r="BX950" i="2" s="1"/>
  <c r="CC950" i="2" s="1"/>
  <c r="CD950" i="2" s="1"/>
  <c r="AT18" i="2"/>
  <c r="BF20" i="2"/>
  <c r="BX1573" i="2" s="1"/>
  <c r="CC1573" i="2" s="1"/>
  <c r="CD1573" i="2" s="1"/>
  <c r="AT20" i="2"/>
  <c r="BG20" i="2"/>
  <c r="AY13" i="2"/>
  <c r="AX13" i="2"/>
  <c r="BP1584" i="2" s="1"/>
  <c r="AL13" i="2"/>
  <c r="BG7" i="2"/>
  <c r="BF7" i="2"/>
  <c r="BX1312" i="2" s="1"/>
  <c r="CC1312" i="2" s="1"/>
  <c r="CD1312" i="2" s="1"/>
  <c r="AT7" i="2"/>
  <c r="AY8" i="2"/>
  <c r="AX8" i="2"/>
  <c r="BP1531" i="2" s="1"/>
  <c r="AL8" i="2"/>
  <c r="BG11" i="2"/>
  <c r="BF11" i="2"/>
  <c r="BX1564" i="2" s="1"/>
  <c r="CC1564" i="2" s="1"/>
  <c r="CD1564" i="2" s="1"/>
  <c r="AT11" i="2"/>
  <c r="BG6" i="2"/>
  <c r="AT6" i="2"/>
  <c r="BF6" i="2"/>
  <c r="BX1539" i="2" s="1"/>
  <c r="CC1539" i="2" s="1"/>
  <c r="CD1539" i="2" s="1"/>
  <c r="BF4" i="2"/>
  <c r="BX1432" i="2" s="1"/>
  <c r="CC1432" i="2" s="1"/>
  <c r="CD1432" i="2" s="1"/>
  <c r="AX12" i="2"/>
  <c r="BP1570" i="2" s="1"/>
  <c r="BY1584" i="2"/>
  <c r="BZ1584" i="2" s="1"/>
  <c r="CA1584" i="2" s="1"/>
  <c r="BH13" i="2"/>
  <c r="BI13" i="2" s="1"/>
  <c r="BC7" i="2"/>
  <c r="BB7" i="2"/>
  <c r="BT1312" i="2" s="1"/>
  <c r="CB1312" i="2" s="1"/>
  <c r="AP7" i="2"/>
  <c r="AY14" i="2"/>
  <c r="AX14" i="2"/>
  <c r="BP1585" i="2" s="1"/>
  <c r="AL14" i="2"/>
  <c r="AR22" i="2"/>
  <c r="AR23" i="2"/>
  <c r="AR24" i="2"/>
  <c r="AY4" i="2"/>
  <c r="AX4" i="2"/>
  <c r="BP1432" i="2" s="1"/>
  <c r="AL4" i="2"/>
  <c r="AO22" i="2"/>
  <c r="AO23" i="2"/>
  <c r="AO24" i="2"/>
  <c r="BF8" i="2"/>
  <c r="BX1531" i="2" s="1"/>
  <c r="CC1531" i="2" s="1"/>
  <c r="CD1531" i="2" s="1"/>
  <c r="BG8" i="2"/>
  <c r="AV24" i="2"/>
  <c r="AV23" i="2"/>
  <c r="AV22" i="2"/>
  <c r="BB10" i="2"/>
  <c r="BT1587" i="2" s="1"/>
  <c r="CB1587" i="2" s="1"/>
  <c r="BB8" i="2"/>
  <c r="BT1531" i="2" s="1"/>
  <c r="CB1531" i="2" s="1"/>
  <c r="BC8" i="2"/>
  <c r="AP8" i="2"/>
  <c r="AY12" i="2"/>
  <c r="AY10" i="2"/>
  <c r="AX10" i="2"/>
  <c r="BP1587" i="2" s="1"/>
  <c r="AL10" i="2"/>
  <c r="AX18" i="2"/>
  <c r="BP1586" i="2" s="1"/>
  <c r="AS22" i="2"/>
  <c r="AS23" i="2"/>
  <c r="AS24" i="2"/>
  <c r="BY1585" i="2"/>
  <c r="BZ1585" i="2" s="1"/>
  <c r="CA1585" i="2" s="1"/>
  <c r="BH14" i="2"/>
  <c r="BI14" i="2" s="1"/>
  <c r="AM23" i="2"/>
  <c r="BC4" i="2"/>
  <c r="BB4" i="2"/>
  <c r="BT1432" i="2" s="1"/>
  <c r="CB1432" i="2" s="1"/>
  <c r="AP4" i="2"/>
  <c r="BC5" i="2"/>
  <c r="BB5" i="2"/>
  <c r="BT1498" i="2" s="1"/>
  <c r="CB1498" i="2" s="1"/>
  <c r="AP5" i="2"/>
  <c r="AX5" i="2"/>
  <c r="BP1498" i="2" s="1"/>
  <c r="AY5" i="2"/>
  <c r="AL5" i="2"/>
  <c r="AY6" i="2"/>
  <c r="AX6" i="2"/>
  <c r="BP1539" i="2" s="1"/>
  <c r="AL6" i="2"/>
  <c r="AY9" i="2"/>
  <c r="AW19" i="2"/>
  <c r="BG19" i="2"/>
  <c r="BG4" i="2"/>
  <c r="AX11" i="2"/>
  <c r="BP1564" i="2" s="1"/>
  <c r="AT13" i="2"/>
  <c r="BF13" i="2"/>
  <c r="BX1584" i="2" s="1"/>
  <c r="CC1584" i="2" s="1"/>
  <c r="CD1584" i="2" s="1"/>
  <c r="BC14" i="2"/>
  <c r="AY11" i="2"/>
  <c r="AE20" i="2"/>
  <c r="AQ20" i="2" s="1"/>
  <c r="AQ23" i="2" s="1"/>
  <c r="AT9" i="2"/>
  <c r="BF9" i="2"/>
  <c r="BX1543" i="2" s="1"/>
  <c r="CC1543" i="2" s="1"/>
  <c r="CD1543" i="2" s="1"/>
  <c r="BC10" i="2"/>
  <c r="AL12" i="2"/>
  <c r="BD19" i="2"/>
  <c r="BE19" i="2" s="1"/>
  <c r="AK18" i="2"/>
  <c r="AW18" i="2" s="1"/>
  <c r="AW23" i="2" s="1"/>
  <c r="AU12" i="2"/>
  <c r="AU23" i="2" s="1"/>
  <c r="AM12" i="2"/>
  <c r="AM22" i="2" s="1"/>
  <c r="AX20" i="2"/>
  <c r="BP1573" i="2" s="1"/>
  <c r="AT10" i="2"/>
  <c r="BF10" i="2"/>
  <c r="BX1587" i="2" s="1"/>
  <c r="CC1587" i="2" s="1"/>
  <c r="CD1587" i="2" s="1"/>
  <c r="AT14" i="2"/>
  <c r="BF14" i="2"/>
  <c r="BX1585" i="2" s="1"/>
  <c r="CC1585" i="2" s="1"/>
  <c r="CD1585" i="2" s="1"/>
  <c r="AY20" i="2"/>
  <c r="AU8" i="2"/>
  <c r="AU22" i="2" s="1"/>
  <c r="AP10" i="2"/>
  <c r="AL9" i="2"/>
  <c r="AX9" i="2"/>
  <c r="BP1543" i="2" s="1"/>
  <c r="BH15" i="2"/>
  <c r="BI15" i="2" s="1"/>
  <c r="AY7" i="2"/>
  <c r="BB14" i="2"/>
  <c r="BT1585" i="2" s="1"/>
  <c r="CB1585" i="2" s="1"/>
  <c r="AL16" i="2"/>
  <c r="BB20" i="2"/>
  <c r="BT1573" i="2" s="1"/>
  <c r="CB1573" i="2" s="1"/>
  <c r="AD18" i="2"/>
  <c r="AX7" i="2"/>
  <c r="BP1312" i="2" s="1"/>
  <c r="AX15" i="2"/>
  <c r="BP1436" i="2" s="1"/>
  <c r="BF19" i="2"/>
  <c r="BX1064" i="2" s="1"/>
  <c r="CC1064" i="2" s="1"/>
  <c r="CD1064" i="2" s="1"/>
  <c r="AT19" i="2"/>
  <c r="BB17" i="2"/>
  <c r="BT950" i="2" s="1"/>
  <c r="CB950" i="2" s="1"/>
  <c r="AP20" i="2"/>
  <c r="AT4" i="2"/>
  <c r="AT8" i="2"/>
  <c r="AT12" i="2"/>
  <c r="AY15" i="2"/>
  <c r="AP17" i="2"/>
  <c r="AI1566" i="1" l="1"/>
  <c r="AO41" i="1"/>
  <c r="AL186" i="1"/>
  <c r="AE62" i="1"/>
  <c r="AK186" i="1"/>
  <c r="AI1290" i="1"/>
  <c r="AP1494" i="1"/>
  <c r="AJ1542" i="1"/>
  <c r="AS62" i="1"/>
  <c r="AS1494" i="1"/>
  <c r="AS1542" i="1"/>
  <c r="AX944" i="1"/>
  <c r="AX623" i="1"/>
  <c r="AK1129" i="1"/>
  <c r="AM700" i="1"/>
  <c r="AM996" i="1"/>
  <c r="AL996" i="1"/>
  <c r="AU1495" i="1"/>
  <c r="AX269" i="1"/>
  <c r="AM893" i="1"/>
  <c r="AE1495" i="1"/>
  <c r="AI702" i="1"/>
  <c r="AK841" i="1"/>
  <c r="AT932" i="1"/>
  <c r="AK1075" i="1"/>
  <c r="AN269" i="1"/>
  <c r="AH268" i="1"/>
  <c r="AP1076" i="1"/>
  <c r="AL841" i="1"/>
  <c r="AG1541" i="1"/>
  <c r="AQ996" i="1"/>
  <c r="AR893" i="1"/>
  <c r="AM1447" i="1"/>
  <c r="AW289" i="1"/>
  <c r="AR455" i="1"/>
  <c r="AT1076" i="1"/>
  <c r="AS933" i="1"/>
  <c r="AF1205" i="1"/>
  <c r="AQ1205" i="1"/>
  <c r="AX395" i="1"/>
  <c r="AE1205" i="1"/>
  <c r="AR1325" i="1"/>
  <c r="AF395" i="1"/>
  <c r="AM1090" i="1"/>
  <c r="AE1325" i="1"/>
  <c r="AT678" i="1"/>
  <c r="AK1193" i="1"/>
  <c r="AM1325" i="1"/>
  <c r="AE1529" i="1"/>
  <c r="AI395" i="1"/>
  <c r="AX683" i="1"/>
  <c r="AX1193" i="1"/>
  <c r="AJ1325" i="1"/>
  <c r="AN1529" i="1"/>
  <c r="AN1375" i="1"/>
  <c r="AV473" i="1"/>
  <c r="AX617" i="1"/>
  <c r="AH678" i="1"/>
  <c r="AU473" i="1"/>
  <c r="AS617" i="1"/>
  <c r="AX678" i="1"/>
  <c r="AT1193" i="1"/>
  <c r="AJ1433" i="1"/>
  <c r="AG473" i="1"/>
  <c r="AR617" i="1"/>
  <c r="AL678" i="1"/>
  <c r="AX1205" i="1"/>
  <c r="AU1433" i="1"/>
  <c r="AR1154" i="1"/>
  <c r="AS760" i="1"/>
  <c r="AH1231" i="1"/>
  <c r="AY1231" i="1" s="1"/>
  <c r="AM1375" i="1"/>
  <c r="AX1543" i="1"/>
  <c r="AI1433" i="1"/>
  <c r="AF1154" i="1"/>
  <c r="AN1326" i="1"/>
  <c r="AG760" i="1"/>
  <c r="AE1182" i="1"/>
  <c r="AE996" i="1"/>
  <c r="AV702" i="1"/>
  <c r="AX1386" i="1"/>
  <c r="AH702" i="1"/>
  <c r="AO894" i="1"/>
  <c r="AS931" i="1"/>
  <c r="AN894" i="1"/>
  <c r="AK64" i="1"/>
  <c r="AR945" i="1"/>
  <c r="AH894" i="1"/>
  <c r="AJ64" i="1"/>
  <c r="AW945" i="1"/>
  <c r="AU1434" i="1"/>
  <c r="AH1566" i="1"/>
  <c r="AS894" i="1"/>
  <c r="AP826" i="1"/>
  <c r="AO64" i="1"/>
  <c r="AE945" i="1"/>
  <c r="AI1434" i="1"/>
  <c r="AN436" i="1"/>
  <c r="AR1182" i="1"/>
  <c r="AR1242" i="1"/>
  <c r="AM436" i="1"/>
  <c r="AW1542" i="1"/>
  <c r="AW1338" i="1"/>
  <c r="AU1542" i="1"/>
  <c r="AQ826" i="1"/>
  <c r="AT826" i="1"/>
  <c r="AE433" i="1"/>
  <c r="AY433" i="1" s="1"/>
  <c r="AS826" i="1"/>
  <c r="AK983" i="1"/>
  <c r="AM1088" i="1"/>
  <c r="AU1180" i="1"/>
  <c r="AV146" i="1"/>
  <c r="AI434" i="1"/>
  <c r="AP997" i="1"/>
  <c r="AL1181" i="1"/>
  <c r="AE1242" i="1"/>
  <c r="AH1338" i="1"/>
  <c r="AY1338" i="1" s="1"/>
  <c r="AH1386" i="1"/>
  <c r="AO1386" i="1"/>
  <c r="AR1518" i="1"/>
  <c r="AE65" i="1"/>
  <c r="AL108" i="1"/>
  <c r="AT518" i="1"/>
  <c r="AO774" i="1"/>
  <c r="AM881" i="1"/>
  <c r="AY881" i="1" s="1"/>
  <c r="AV972" i="1"/>
  <c r="AW1303" i="1"/>
  <c r="AE1435" i="1"/>
  <c r="AE1543" i="1"/>
  <c r="AR1567" i="1"/>
  <c r="AW1386" i="1"/>
  <c r="AH41" i="1"/>
  <c r="AI206" i="1"/>
  <c r="AM1022" i="1"/>
  <c r="AF186" i="1"/>
  <c r="AF932" i="1"/>
  <c r="AG1398" i="1"/>
  <c r="AV1446" i="1"/>
  <c r="AX540" i="1"/>
  <c r="AG41" i="1"/>
  <c r="AK206" i="1"/>
  <c r="AL1022" i="1"/>
  <c r="AJ1493" i="1"/>
  <c r="AQ932" i="1"/>
  <c r="AF971" i="1"/>
  <c r="AR270" i="1"/>
  <c r="AI540" i="1"/>
  <c r="AM1399" i="1"/>
  <c r="AF41" i="1"/>
  <c r="AH206" i="1"/>
  <c r="AI372" i="1"/>
  <c r="AG1022" i="1"/>
  <c r="AI1493" i="1"/>
  <c r="AV880" i="1"/>
  <c r="AV270" i="1"/>
  <c r="AR1399" i="1"/>
  <c r="AN41" i="1"/>
  <c r="AS206" i="1"/>
  <c r="AT372" i="1"/>
  <c r="AX1022" i="1"/>
  <c r="AQ1493" i="1"/>
  <c r="AE880" i="1"/>
  <c r="AG270" i="1"/>
  <c r="AE1399" i="1"/>
  <c r="AM41" i="1"/>
  <c r="AR206" i="1"/>
  <c r="AS372" i="1"/>
  <c r="AU1022" i="1"/>
  <c r="AP880" i="1"/>
  <c r="AS1141" i="1"/>
  <c r="AQ1077" i="1"/>
  <c r="AI41" i="1"/>
  <c r="AR185" i="1"/>
  <c r="AQ206" i="1"/>
  <c r="AR372" i="1"/>
  <c r="AI1022" i="1"/>
  <c r="AG1141" i="1"/>
  <c r="AP1077" i="1"/>
  <c r="AK185" i="1"/>
  <c r="AT1022" i="1"/>
  <c r="AH1024" i="1"/>
  <c r="AL1077" i="1"/>
  <c r="AT892" i="1"/>
  <c r="AX206" i="1"/>
  <c r="AE789" i="1"/>
  <c r="AJ892" i="1"/>
  <c r="AX41" i="1"/>
  <c r="AO372" i="1"/>
  <c r="AL41" i="1"/>
  <c r="AX185" i="1"/>
  <c r="AX840" i="1"/>
  <c r="AE41" i="1"/>
  <c r="AJ185" i="1"/>
  <c r="AF840" i="1"/>
  <c r="AS789" i="1"/>
  <c r="AN892" i="1"/>
  <c r="AW1024" i="1"/>
  <c r="AQ41" i="1"/>
  <c r="AV185" i="1"/>
  <c r="AM186" i="1"/>
  <c r="AW840" i="1"/>
  <c r="AV789" i="1"/>
  <c r="AM892" i="1"/>
  <c r="AW1493" i="1"/>
  <c r="AF984" i="1"/>
  <c r="AV1398" i="1"/>
  <c r="AI1531" i="1"/>
  <c r="AW839" i="1"/>
  <c r="AQ1531" i="1"/>
  <c r="AS839" i="1"/>
  <c r="AQ191" i="1"/>
  <c r="AS1565" i="1"/>
  <c r="AN701" i="1"/>
  <c r="AN191" i="1"/>
  <c r="AP1025" i="1"/>
  <c r="AQ1445" i="1"/>
  <c r="AP102" i="1"/>
  <c r="AU1351" i="1"/>
  <c r="AI724" i="1"/>
  <c r="AI102" i="1"/>
  <c r="AG124" i="1"/>
  <c r="AL107" i="1"/>
  <c r="AU773" i="1"/>
  <c r="AS457" i="1"/>
  <c r="AX724" i="1"/>
  <c r="AV787" i="1"/>
  <c r="AX457" i="1"/>
  <c r="AN1446" i="1"/>
  <c r="AE787" i="1"/>
  <c r="AW971" i="1"/>
  <c r="AG1566" i="1"/>
  <c r="AT1541" i="1"/>
  <c r="AX62" i="1"/>
  <c r="AS145" i="1"/>
  <c r="AV145" i="1"/>
  <c r="AF268" i="1"/>
  <c r="AU289" i="1"/>
  <c r="AT289" i="1"/>
  <c r="AJ455" i="1"/>
  <c r="AQ455" i="1"/>
  <c r="AJ700" i="1"/>
  <c r="AK700" i="1"/>
  <c r="AK826" i="1"/>
  <c r="AR826" i="1"/>
  <c r="AR931" i="1"/>
  <c r="AV944" i="1"/>
  <c r="AR944" i="1"/>
  <c r="AK996" i="1"/>
  <c r="AP996" i="1"/>
  <c r="AI1075" i="1"/>
  <c r="AL1075" i="1"/>
  <c r="AI64" i="1"/>
  <c r="AU269" i="1"/>
  <c r="AL269" i="1"/>
  <c r="AW893" i="1"/>
  <c r="AQ893" i="1"/>
  <c r="AQ945" i="1"/>
  <c r="AS945" i="1"/>
  <c r="AF1037" i="1"/>
  <c r="AW1037" i="1"/>
  <c r="AN1076" i="1"/>
  <c r="AR1089" i="1"/>
  <c r="AE1089" i="1"/>
  <c r="AN1194" i="1"/>
  <c r="AX1242" i="1"/>
  <c r="AQ1242" i="1"/>
  <c r="AH1290" i="1"/>
  <c r="AT1434" i="1"/>
  <c r="AN1494" i="1"/>
  <c r="AR1494" i="1"/>
  <c r="AG1542" i="1"/>
  <c r="AQ353" i="1"/>
  <c r="AJ353" i="1"/>
  <c r="AR436" i="1"/>
  <c r="AX436" i="1"/>
  <c r="AS623" i="1"/>
  <c r="AW623" i="1"/>
  <c r="AU702" i="1"/>
  <c r="AW702" i="1"/>
  <c r="AI841" i="1"/>
  <c r="AM894" i="1"/>
  <c r="AG894" i="1"/>
  <c r="AS1129" i="1"/>
  <c r="AJ1129" i="1"/>
  <c r="AX1182" i="1"/>
  <c r="AR1447" i="1"/>
  <c r="AL1447" i="1"/>
  <c r="AM1495" i="1"/>
  <c r="AF1541" i="1"/>
  <c r="AF893" i="1"/>
  <c r="AL62" i="1"/>
  <c r="AN145" i="1"/>
  <c r="AO268" i="1"/>
  <c r="AT268" i="1"/>
  <c r="AI289" i="1"/>
  <c r="AG289" i="1"/>
  <c r="AX350" i="1"/>
  <c r="AI455" i="1"/>
  <c r="AE455" i="1"/>
  <c r="AI700" i="1"/>
  <c r="AS700" i="1"/>
  <c r="AJ826" i="1"/>
  <c r="AO826" i="1"/>
  <c r="AJ931" i="1"/>
  <c r="AQ931" i="1"/>
  <c r="AU944" i="1"/>
  <c r="AF944" i="1"/>
  <c r="AW996" i="1"/>
  <c r="AO996" i="1"/>
  <c r="AH1075" i="1"/>
  <c r="AS1075" i="1"/>
  <c r="AT64" i="1"/>
  <c r="AT269" i="1"/>
  <c r="AJ269" i="1"/>
  <c r="AK893" i="1"/>
  <c r="AE893" i="1"/>
  <c r="AP945" i="1"/>
  <c r="AV945" i="1"/>
  <c r="AE1037" i="1"/>
  <c r="AK1037" i="1"/>
  <c r="AM1076" i="1"/>
  <c r="AQ1089" i="1"/>
  <c r="AT1089" i="1"/>
  <c r="AK1194" i="1"/>
  <c r="AW1242" i="1"/>
  <c r="AP1242" i="1"/>
  <c r="AS1290" i="1"/>
  <c r="AE1434" i="1"/>
  <c r="AH1434" i="1"/>
  <c r="AM1494" i="1"/>
  <c r="AF1494" i="1"/>
  <c r="AT1542" i="1"/>
  <c r="AR1542" i="1"/>
  <c r="AT1495" i="1"/>
  <c r="AP353" i="1"/>
  <c r="AU353" i="1"/>
  <c r="AQ436" i="1"/>
  <c r="AL436" i="1"/>
  <c r="AR623" i="1"/>
  <c r="AK623" i="1"/>
  <c r="AT702" i="1"/>
  <c r="AG702" i="1"/>
  <c r="AH841" i="1"/>
  <c r="AX894" i="1"/>
  <c r="AR1129" i="1"/>
  <c r="AV1129" i="1"/>
  <c r="AW1182" i="1"/>
  <c r="AO1447" i="1"/>
  <c r="AW1447" i="1"/>
  <c r="AX1495" i="1"/>
  <c r="AS1541" i="1"/>
  <c r="AJ289" i="1"/>
  <c r="AF455" i="1"/>
  <c r="AV269" i="1"/>
  <c r="AP1037" i="1"/>
  <c r="AH1076" i="1"/>
  <c r="AU1447" i="1"/>
  <c r="AH145" i="1"/>
  <c r="AW62" i="1"/>
  <c r="AR145" i="1"/>
  <c r="AT145" i="1"/>
  <c r="AN268" i="1"/>
  <c r="AE268" i="1"/>
  <c r="AH289" i="1"/>
  <c r="AS289" i="1"/>
  <c r="AH455" i="1"/>
  <c r="AP455" i="1"/>
  <c r="AH700" i="1"/>
  <c r="AG700" i="1"/>
  <c r="AI826" i="1"/>
  <c r="AN826" i="1"/>
  <c r="AI931" i="1"/>
  <c r="AP931" i="1"/>
  <c r="AT944" i="1"/>
  <c r="AQ944" i="1"/>
  <c r="AJ996" i="1"/>
  <c r="AN996" i="1"/>
  <c r="AX1075" i="1"/>
  <c r="AG1075" i="1"/>
  <c r="AH64" i="1"/>
  <c r="AI269" i="1"/>
  <c r="AW269" i="1"/>
  <c r="AV893" i="1"/>
  <c r="AP893" i="1"/>
  <c r="AO945" i="1"/>
  <c r="AJ945" i="1"/>
  <c r="AX1037" i="1"/>
  <c r="AV1037" i="1"/>
  <c r="AL1076" i="1"/>
  <c r="AP1089" i="1"/>
  <c r="AS1089" i="1"/>
  <c r="AV1242" i="1"/>
  <c r="AO1242" i="1"/>
  <c r="AM1290" i="1"/>
  <c r="AG1290" i="1"/>
  <c r="AN1434" i="1"/>
  <c r="AS1434" i="1"/>
  <c r="AL1494" i="1"/>
  <c r="AQ1542" i="1"/>
  <c r="AF1542" i="1"/>
  <c r="AO353" i="1"/>
  <c r="AI353" i="1"/>
  <c r="AP436" i="1"/>
  <c r="AW436" i="1"/>
  <c r="AQ623" i="1"/>
  <c r="AV623" i="1"/>
  <c r="AF702" i="1"/>
  <c r="AO702" i="1"/>
  <c r="AW841" i="1"/>
  <c r="AL894" i="1"/>
  <c r="AG1129" i="1"/>
  <c r="AI1129" i="1"/>
  <c r="AK1182" i="1"/>
  <c r="AI1447" i="1"/>
  <c r="AK1447" i="1"/>
  <c r="AQ1495" i="1"/>
  <c r="AL1495" i="1"/>
  <c r="AE1541" i="1"/>
  <c r="AK62" i="1"/>
  <c r="AQ145" i="1"/>
  <c r="AF145" i="1"/>
  <c r="AL268" i="1"/>
  <c r="AR268" i="1"/>
  <c r="AE289" i="1"/>
  <c r="AF289" i="1"/>
  <c r="AW455" i="1"/>
  <c r="AO455" i="1"/>
  <c r="AX700" i="1"/>
  <c r="AR700" i="1"/>
  <c r="AH826" i="1"/>
  <c r="AM826" i="1"/>
  <c r="AH931" i="1"/>
  <c r="AO931" i="1"/>
  <c r="AS944" i="1"/>
  <c r="AE944" i="1"/>
  <c r="AV996" i="1"/>
  <c r="AT996" i="1"/>
  <c r="AW1075" i="1"/>
  <c r="AR1075" i="1"/>
  <c r="AT1447" i="1"/>
  <c r="AX64" i="1"/>
  <c r="AS64" i="1"/>
  <c r="AH269" i="1"/>
  <c r="AK269" i="1"/>
  <c r="AJ893" i="1"/>
  <c r="AO893" i="1"/>
  <c r="AN945" i="1"/>
  <c r="AU945" i="1"/>
  <c r="AS1037" i="1"/>
  <c r="AJ1037" i="1"/>
  <c r="AG1076" i="1"/>
  <c r="AK1089" i="1"/>
  <c r="AO1089" i="1"/>
  <c r="AT1242" i="1"/>
  <c r="AN1242" i="1"/>
  <c r="AL1290" i="1"/>
  <c r="AR1290" i="1"/>
  <c r="AM1434" i="1"/>
  <c r="AG1434" i="1"/>
  <c r="AK1494" i="1"/>
  <c r="AP1542" i="1"/>
  <c r="AF353" i="1"/>
  <c r="AT353" i="1"/>
  <c r="AI436" i="1"/>
  <c r="AK436" i="1"/>
  <c r="AG623" i="1"/>
  <c r="AJ623" i="1"/>
  <c r="AE702" i="1"/>
  <c r="AN702" i="1"/>
  <c r="AE841" i="1"/>
  <c r="AG841" i="1"/>
  <c r="AW894" i="1"/>
  <c r="AF1129" i="1"/>
  <c r="AU1129" i="1"/>
  <c r="AV1182" i="1"/>
  <c r="AH1447" i="1"/>
  <c r="AV1447" i="1"/>
  <c r="AP1495" i="1"/>
  <c r="AW1495" i="1"/>
  <c r="AP1541" i="1"/>
  <c r="AO145" i="1"/>
  <c r="AK268" i="1"/>
  <c r="AR289" i="1"/>
  <c r="AV455" i="1"/>
  <c r="AW700" i="1"/>
  <c r="AX826" i="1"/>
  <c r="AW931" i="1"/>
  <c r="AK931" i="1"/>
  <c r="AO944" i="1"/>
  <c r="AP944" i="1"/>
  <c r="AI996" i="1"/>
  <c r="AH996" i="1"/>
  <c r="AV1075" i="1"/>
  <c r="AF1075" i="1"/>
  <c r="AW64" i="1"/>
  <c r="AG64" i="1"/>
  <c r="AG269" i="1"/>
  <c r="AQ269" i="1"/>
  <c r="AU893" i="1"/>
  <c r="AM945" i="1"/>
  <c r="AI945" i="1"/>
  <c r="AR1037" i="1"/>
  <c r="AU1037" i="1"/>
  <c r="AX1076" i="1"/>
  <c r="AW1076" i="1"/>
  <c r="AJ1089" i="1"/>
  <c r="AN1089" i="1"/>
  <c r="AK1242" i="1"/>
  <c r="AM1242" i="1"/>
  <c r="AK1290" i="1"/>
  <c r="AF1290" i="1"/>
  <c r="AX1434" i="1"/>
  <c r="AR1434" i="1"/>
  <c r="AJ1494" i="1"/>
  <c r="AO1542" i="1"/>
  <c r="AE353" i="1"/>
  <c r="AH353" i="1"/>
  <c r="AG436" i="1"/>
  <c r="AV436" i="1"/>
  <c r="AF623" i="1"/>
  <c r="AU623" i="1"/>
  <c r="AS702" i="1"/>
  <c r="AM702" i="1"/>
  <c r="AU841" i="1"/>
  <c r="AV841" i="1"/>
  <c r="AK894" i="1"/>
  <c r="AP1129" i="1"/>
  <c r="AH1129" i="1"/>
  <c r="AP1182" i="1"/>
  <c r="AJ1182" i="1"/>
  <c r="AG1447" i="1"/>
  <c r="AJ1447" i="1"/>
  <c r="AO1495" i="1"/>
  <c r="AK1495" i="1"/>
  <c r="AO1541" i="1"/>
  <c r="AL1541" i="1"/>
  <c r="AS1182" i="1"/>
  <c r="AQ62" i="1"/>
  <c r="AV289" i="1"/>
  <c r="AL700" i="1"/>
  <c r="AI944" i="1"/>
  <c r="AM269" i="1"/>
  <c r="AU1089" i="1"/>
  <c r="AG1494" i="1"/>
  <c r="AV353" i="1"/>
  <c r="AT1129" i="1"/>
  <c r="AO1434" i="1"/>
  <c r="AR62" i="1"/>
  <c r="AJ62" i="1"/>
  <c r="AL145" i="1"/>
  <c r="AW145" i="1"/>
  <c r="AX268" i="1"/>
  <c r="AP268" i="1"/>
  <c r="AQ289" i="1"/>
  <c r="AU455" i="1"/>
  <c r="AX455" i="1"/>
  <c r="AV700" i="1"/>
  <c r="AQ700" i="1"/>
  <c r="AG826" i="1"/>
  <c r="AL826" i="1"/>
  <c r="AV931" i="1"/>
  <c r="AN931" i="1"/>
  <c r="AN944" i="1"/>
  <c r="AU996" i="1"/>
  <c r="AU1075" i="1"/>
  <c r="AQ1075" i="1"/>
  <c r="AS1495" i="1"/>
  <c r="AV64" i="1"/>
  <c r="AR64" i="1"/>
  <c r="AF269" i="1"/>
  <c r="AE269" i="1"/>
  <c r="AI893" i="1"/>
  <c r="AL945" i="1"/>
  <c r="AT945" i="1"/>
  <c r="AQ1037" i="1"/>
  <c r="AI1037" i="1"/>
  <c r="AF1076" i="1"/>
  <c r="AK1076" i="1"/>
  <c r="AI1089" i="1"/>
  <c r="AM1089" i="1"/>
  <c r="AJ1242" i="1"/>
  <c r="AL1242" i="1"/>
  <c r="AJ1290" i="1"/>
  <c r="AQ1290" i="1"/>
  <c r="AL1434" i="1"/>
  <c r="AF1434" i="1"/>
  <c r="AE1494" i="1"/>
  <c r="AN1542" i="1"/>
  <c r="AN353" i="1"/>
  <c r="AS353" i="1"/>
  <c r="AF436" i="1"/>
  <c r="AJ436" i="1"/>
  <c r="AE623" i="1"/>
  <c r="AI623" i="1"/>
  <c r="AR702" i="1"/>
  <c r="AX702" i="1"/>
  <c r="AT841" i="1"/>
  <c r="AF841" i="1"/>
  <c r="AR894" i="1"/>
  <c r="AV894" i="1"/>
  <c r="AO1129" i="1"/>
  <c r="AQ1129" i="1"/>
  <c r="AO1182" i="1"/>
  <c r="AU1182" i="1"/>
  <c r="AF1447" i="1"/>
  <c r="AN1495" i="1"/>
  <c r="AV1495" i="1"/>
  <c r="AW1541" i="1"/>
  <c r="AN1541" i="1"/>
  <c r="AE1542" i="1"/>
  <c r="AX1447" i="1"/>
  <c r="AN455" i="1"/>
  <c r="AP62" i="1"/>
  <c r="AU62" i="1"/>
  <c r="AG145" i="1"/>
  <c r="AK145" i="1"/>
  <c r="AJ268" i="1"/>
  <c r="AS268" i="1"/>
  <c r="AP289" i="1"/>
  <c r="AT455" i="1"/>
  <c r="AL455" i="1"/>
  <c r="AU700" i="1"/>
  <c r="AE700" i="1"/>
  <c r="AV826" i="1"/>
  <c r="AG931" i="1"/>
  <c r="AM931" i="1"/>
  <c r="AM944" i="1"/>
  <c r="AG996" i="1"/>
  <c r="AT1075" i="1"/>
  <c r="AE1075" i="1"/>
  <c r="AU64" i="1"/>
  <c r="AF64" i="1"/>
  <c r="AS269" i="1"/>
  <c r="AT893" i="1"/>
  <c r="AK945" i="1"/>
  <c r="AH945" i="1"/>
  <c r="AO1037" i="1"/>
  <c r="AT1037" i="1"/>
  <c r="AE1076" i="1"/>
  <c r="AV1076" i="1"/>
  <c r="AH1089" i="1"/>
  <c r="AX1089" i="1"/>
  <c r="AH1242" i="1"/>
  <c r="AU1242" i="1"/>
  <c r="AX1290" i="1"/>
  <c r="AE1290" i="1"/>
  <c r="AW1434" i="1"/>
  <c r="AU1494" i="1"/>
  <c r="AM1542" i="1"/>
  <c r="AM353" i="1"/>
  <c r="AG353" i="1"/>
  <c r="AE436" i="1"/>
  <c r="AT436" i="1"/>
  <c r="AP623" i="1"/>
  <c r="AT623" i="1"/>
  <c r="AQ702" i="1"/>
  <c r="AL702" i="1"/>
  <c r="AS841" i="1"/>
  <c r="AO841" i="1"/>
  <c r="AQ894" i="1"/>
  <c r="AJ894" i="1"/>
  <c r="AN1129" i="1"/>
  <c r="AE1129" i="1"/>
  <c r="AN1182" i="1"/>
  <c r="AI1182" i="1"/>
  <c r="AQ1447" i="1"/>
  <c r="AI1495" i="1"/>
  <c r="AJ1495" i="1"/>
  <c r="AI1541" i="1"/>
  <c r="AG62" i="1"/>
  <c r="AU268" i="1"/>
  <c r="AK455" i="1"/>
  <c r="AJ1075" i="1"/>
  <c r="AO1076" i="1"/>
  <c r="AT1290" i="1"/>
  <c r="AO1494" i="1"/>
  <c r="AR353" i="1"/>
  <c r="AJ841" i="1"/>
  <c r="AF62" i="1"/>
  <c r="AO62" i="1"/>
  <c r="AI62" i="1"/>
  <c r="AE145" i="1"/>
  <c r="AW268" i="1"/>
  <c r="AG268" i="1"/>
  <c r="AO289" i="1"/>
  <c r="AM455" i="1"/>
  <c r="AT700" i="1"/>
  <c r="AP700" i="1"/>
  <c r="AF826" i="1"/>
  <c r="AU931" i="1"/>
  <c r="AX931" i="1"/>
  <c r="AL944" i="1"/>
  <c r="AS996" i="1"/>
  <c r="AO1075" i="1"/>
  <c r="AP1075" i="1"/>
  <c r="AN64" i="1"/>
  <c r="AQ64" i="1"/>
  <c r="AR269" i="1"/>
  <c r="AH893" i="1"/>
  <c r="AG945" i="1"/>
  <c r="AN1037" i="1"/>
  <c r="AH1037" i="1"/>
  <c r="AS1076" i="1"/>
  <c r="AJ1076" i="1"/>
  <c r="AW1089" i="1"/>
  <c r="AL1089" i="1"/>
  <c r="AG1242" i="1"/>
  <c r="AI1242" i="1"/>
  <c r="AW1290" i="1"/>
  <c r="AP1290" i="1"/>
  <c r="AK1434" i="1"/>
  <c r="AI1494" i="1"/>
  <c r="AL1542" i="1"/>
  <c r="AX353" i="1"/>
  <c r="AU436" i="1"/>
  <c r="AH436" i="1"/>
  <c r="AO623" i="1"/>
  <c r="AH623" i="1"/>
  <c r="AP702" i="1"/>
  <c r="AR841" i="1"/>
  <c r="AN841" i="1"/>
  <c r="AP894" i="1"/>
  <c r="AU894" i="1"/>
  <c r="AM1129" i="1"/>
  <c r="AM1182" i="1"/>
  <c r="AT1182" i="1"/>
  <c r="AE1447" i="1"/>
  <c r="AH1495" i="1"/>
  <c r="AV1541" i="1"/>
  <c r="AW944" i="1"/>
  <c r="AL893" i="1"/>
  <c r="AL623" i="1"/>
  <c r="AW1129" i="1"/>
  <c r="AN62" i="1"/>
  <c r="AT62" i="1"/>
  <c r="AP145" i="1"/>
  <c r="AI268" i="1"/>
  <c r="AN289" i="1"/>
  <c r="AS455" i="1"/>
  <c r="AG534" i="1"/>
  <c r="AO700" i="1"/>
  <c r="AU826" i="1"/>
  <c r="AF931" i="1"/>
  <c r="AL931" i="1"/>
  <c r="AK944" i="1"/>
  <c r="AF996" i="1"/>
  <c r="AN1075" i="1"/>
  <c r="AH1542" i="1"/>
  <c r="AM64" i="1"/>
  <c r="AE64" i="1"/>
  <c r="AP269" i="1"/>
  <c r="AX893" i="1"/>
  <c r="AS893" i="1"/>
  <c r="AX945" i="1"/>
  <c r="AM1037" i="1"/>
  <c r="AR1076" i="1"/>
  <c r="AU1076" i="1"/>
  <c r="AG1089" i="1"/>
  <c r="AS1242" i="1"/>
  <c r="AV1290" i="1"/>
  <c r="AO1290" i="1"/>
  <c r="AV1434" i="1"/>
  <c r="AT1494" i="1"/>
  <c r="AK1542" i="1"/>
  <c r="AL353" i="1"/>
  <c r="AS436" i="1"/>
  <c r="AN623" i="1"/>
  <c r="AK702" i="1"/>
  <c r="AQ841" i="1"/>
  <c r="AM841" i="1"/>
  <c r="AF894" i="1"/>
  <c r="AI894" i="1"/>
  <c r="AL1129" i="1"/>
  <c r="AL1182" i="1"/>
  <c r="AH1182" i="1"/>
  <c r="AP1447" i="1"/>
  <c r="AG1495" i="1"/>
  <c r="AH1541" i="1"/>
  <c r="AQ1434" i="1"/>
  <c r="AV62" i="1"/>
  <c r="AM145" i="1"/>
  <c r="AQ268" i="1"/>
  <c r="AM289" i="1"/>
  <c r="AF700" i="1"/>
  <c r="AW826" i="1"/>
  <c r="AM268" i="1"/>
  <c r="AM62" i="1"/>
  <c r="AX289" i="1"/>
  <c r="AH944" i="1"/>
  <c r="AX996" i="1"/>
  <c r="AL64" i="1"/>
  <c r="AN893" i="1"/>
  <c r="AQ1076" i="1"/>
  <c r="AU1290" i="1"/>
  <c r="AJ1434" i="1"/>
  <c r="AQ1494" i="1"/>
  <c r="AH1494" i="1"/>
  <c r="AP841" i="1"/>
  <c r="AE894" i="1"/>
  <c r="AG1182" i="1"/>
  <c r="AN1447" i="1"/>
  <c r="AF1495" i="1"/>
  <c r="AU1541" i="1"/>
  <c r="AM1541" i="1"/>
  <c r="AP970" i="1"/>
  <c r="AU787" i="1"/>
  <c r="AH971" i="1"/>
  <c r="AS984" i="1"/>
  <c r="AF1398" i="1"/>
  <c r="AI457" i="1"/>
  <c r="AP1531" i="1"/>
  <c r="AE1445" i="1"/>
  <c r="AF1565" i="1"/>
  <c r="AO102" i="1"/>
  <c r="AG839" i="1"/>
  <c r="AM701" i="1"/>
  <c r="AI773" i="1"/>
  <c r="AP787" i="1"/>
  <c r="AQ971" i="1"/>
  <c r="AI1398" i="1"/>
  <c r="AS1566" i="1"/>
  <c r="AJ191" i="1"/>
  <c r="AG457" i="1"/>
  <c r="AH724" i="1"/>
  <c r="AK724" i="1"/>
  <c r="AS1025" i="1"/>
  <c r="AW1025" i="1"/>
  <c r="AP1351" i="1"/>
  <c r="AQ1351" i="1"/>
  <c r="AR839" i="1"/>
  <c r="AK970" i="1"/>
  <c r="AT107" i="1"/>
  <c r="AL701" i="1"/>
  <c r="AT773" i="1"/>
  <c r="AK787" i="1"/>
  <c r="AO787" i="1"/>
  <c r="AS840" i="1"/>
  <c r="AK840" i="1"/>
  <c r="AU880" i="1"/>
  <c r="AO880" i="1"/>
  <c r="AS932" i="1"/>
  <c r="AE932" i="1"/>
  <c r="AV971" i="1"/>
  <c r="AE971" i="1"/>
  <c r="AE984" i="1"/>
  <c r="AV1024" i="1"/>
  <c r="AR1141" i="1"/>
  <c r="AE1398" i="1"/>
  <c r="AU1398" i="1"/>
  <c r="AJ1446" i="1"/>
  <c r="AF1566" i="1"/>
  <c r="AI191" i="1"/>
  <c r="AQ270" i="1"/>
  <c r="AT270" i="1"/>
  <c r="AF457" i="1"/>
  <c r="AV457" i="1"/>
  <c r="AT540" i="1"/>
  <c r="AW540" i="1"/>
  <c r="AT724" i="1"/>
  <c r="AQ724" i="1"/>
  <c r="AR789" i="1"/>
  <c r="AU789" i="1"/>
  <c r="AR1025" i="1"/>
  <c r="AK1025" i="1"/>
  <c r="AK1077" i="1"/>
  <c r="AO1351" i="1"/>
  <c r="AM1351" i="1"/>
  <c r="AL1399" i="1"/>
  <c r="AQ1399" i="1"/>
  <c r="AO1531" i="1"/>
  <c r="AI892" i="1"/>
  <c r="AX892" i="1"/>
  <c r="AX1445" i="1"/>
  <c r="AP1565" i="1"/>
  <c r="AI839" i="1"/>
  <c r="AS970" i="1"/>
  <c r="AG102" i="1"/>
  <c r="AH839" i="1"/>
  <c r="AR970" i="1"/>
  <c r="AV1566" i="1"/>
  <c r="AH102" i="1"/>
  <c r="AE124" i="1"/>
  <c r="AU124" i="1"/>
  <c r="AT185" i="1"/>
  <c r="AW185" i="1"/>
  <c r="AN206" i="1"/>
  <c r="AQ372" i="1"/>
  <c r="AV839" i="1"/>
  <c r="AF839" i="1"/>
  <c r="AJ970" i="1"/>
  <c r="AQ970" i="1"/>
  <c r="AF1022" i="1"/>
  <c r="AH1022" i="1"/>
  <c r="AE1493" i="1"/>
  <c r="AM107" i="1"/>
  <c r="AH107" i="1"/>
  <c r="AU186" i="1"/>
  <c r="AG701" i="1"/>
  <c r="AO773" i="1"/>
  <c r="AH773" i="1"/>
  <c r="AJ787" i="1"/>
  <c r="AN787" i="1"/>
  <c r="AE840" i="1"/>
  <c r="AV840" i="1"/>
  <c r="AT880" i="1"/>
  <c r="AN880" i="1"/>
  <c r="AO932" i="1"/>
  <c r="AP932" i="1"/>
  <c r="AG971" i="1"/>
  <c r="AP971" i="1"/>
  <c r="AR984" i="1"/>
  <c r="AX1024" i="1"/>
  <c r="AF1141" i="1"/>
  <c r="AQ1398" i="1"/>
  <c r="AH1398" i="1"/>
  <c r="AU1446" i="1"/>
  <c r="AR1566" i="1"/>
  <c r="AH191" i="1"/>
  <c r="AP270" i="1"/>
  <c r="AF270" i="1"/>
  <c r="AE457" i="1"/>
  <c r="AJ457" i="1"/>
  <c r="AS540" i="1"/>
  <c r="AH540" i="1"/>
  <c r="AG724" i="1"/>
  <c r="AE724" i="1"/>
  <c r="AQ789" i="1"/>
  <c r="AI789" i="1"/>
  <c r="AQ1025" i="1"/>
  <c r="AV1025" i="1"/>
  <c r="AJ1077" i="1"/>
  <c r="AN1351" i="1"/>
  <c r="AT1351" i="1"/>
  <c r="AK1399" i="1"/>
  <c r="AP1399" i="1"/>
  <c r="AX1531" i="1"/>
  <c r="AN1531" i="1"/>
  <c r="AH892" i="1"/>
  <c r="AL892" i="1"/>
  <c r="AW1445" i="1"/>
  <c r="AN1565" i="1"/>
  <c r="AV1493" i="1"/>
  <c r="AW1494" i="1"/>
  <c r="AF102" i="1"/>
  <c r="AV124" i="1"/>
  <c r="AT124" i="1"/>
  <c r="AS185" i="1"/>
  <c r="AI185" i="1"/>
  <c r="AW206" i="1"/>
  <c r="AM206" i="1"/>
  <c r="AJ372" i="1"/>
  <c r="AP372" i="1"/>
  <c r="AU839" i="1"/>
  <c r="AQ839" i="1"/>
  <c r="AI970" i="1"/>
  <c r="AN970" i="1"/>
  <c r="AE1022" i="1"/>
  <c r="AP1493" i="1"/>
  <c r="AJ107" i="1"/>
  <c r="AS107" i="1"/>
  <c r="AE186" i="1"/>
  <c r="AX701" i="1"/>
  <c r="AW701" i="1"/>
  <c r="AN773" i="1"/>
  <c r="AS773" i="1"/>
  <c r="AI787" i="1"/>
  <c r="AM787" i="1"/>
  <c r="AR840" i="1"/>
  <c r="AJ840" i="1"/>
  <c r="AJ880" i="1"/>
  <c r="AM880" i="1"/>
  <c r="AN932" i="1"/>
  <c r="AU971" i="1"/>
  <c r="AM984" i="1"/>
  <c r="AQ984" i="1"/>
  <c r="AU1024" i="1"/>
  <c r="AL1024" i="1"/>
  <c r="AW1141" i="1"/>
  <c r="AQ1141" i="1"/>
  <c r="AP1398" i="1"/>
  <c r="AO1398" i="1"/>
  <c r="AI1446" i="1"/>
  <c r="AE1566" i="1"/>
  <c r="AG191" i="1"/>
  <c r="AN270" i="1"/>
  <c r="AS270" i="1"/>
  <c r="AR457" i="1"/>
  <c r="AT457" i="1"/>
  <c r="AF540" i="1"/>
  <c r="AV540" i="1"/>
  <c r="AS724" i="1"/>
  <c r="AP789" i="1"/>
  <c r="AT789" i="1"/>
  <c r="AO1025" i="1"/>
  <c r="AJ1025" i="1"/>
  <c r="AI1077" i="1"/>
  <c r="AL1351" i="1"/>
  <c r="AH1351" i="1"/>
  <c r="AW1399" i="1"/>
  <c r="AO1399" i="1"/>
  <c r="AH1531" i="1"/>
  <c r="AW1531" i="1"/>
  <c r="AS892" i="1"/>
  <c r="AW892" i="1"/>
  <c r="AV1445" i="1"/>
  <c r="AM1565" i="1"/>
  <c r="AN102" i="1"/>
  <c r="AT839" i="1"/>
  <c r="AE839" i="1"/>
  <c r="AW970" i="1"/>
  <c r="AM970" i="1"/>
  <c r="AU1493" i="1"/>
  <c r="AO1493" i="1"/>
  <c r="AJ1566" i="1"/>
  <c r="AI107" i="1"/>
  <c r="AG107" i="1"/>
  <c r="AJ186" i="1"/>
  <c r="AS186" i="1"/>
  <c r="AF701" i="1"/>
  <c r="AK701" i="1"/>
  <c r="AM773" i="1"/>
  <c r="AG773" i="1"/>
  <c r="AT787" i="1"/>
  <c r="AX787" i="1"/>
  <c r="AQ840" i="1"/>
  <c r="AU840" i="1"/>
  <c r="AI880" i="1"/>
  <c r="AX880" i="1"/>
  <c r="AM932" i="1"/>
  <c r="AT971" i="1"/>
  <c r="AL984" i="1"/>
  <c r="AP984" i="1"/>
  <c r="AT1024" i="1"/>
  <c r="AS1024" i="1"/>
  <c r="AV1141" i="1"/>
  <c r="AE1141" i="1"/>
  <c r="AN1398" i="1"/>
  <c r="AT1446" i="1"/>
  <c r="AQ1566" i="1"/>
  <c r="AW191" i="1"/>
  <c r="AF191" i="1"/>
  <c r="AM270" i="1"/>
  <c r="AE270" i="1"/>
  <c r="AQ457" i="1"/>
  <c r="AH457" i="1"/>
  <c r="AE540" i="1"/>
  <c r="AG540" i="1"/>
  <c r="AF724" i="1"/>
  <c r="AO789" i="1"/>
  <c r="AH789" i="1"/>
  <c r="AN1025" i="1"/>
  <c r="AU1025" i="1"/>
  <c r="AV1077" i="1"/>
  <c r="AH1077" i="1"/>
  <c r="AK1351" i="1"/>
  <c r="AS1351" i="1"/>
  <c r="AJ1399" i="1"/>
  <c r="AN1399" i="1"/>
  <c r="AU1531" i="1"/>
  <c r="AK1531" i="1"/>
  <c r="AG892" i="1"/>
  <c r="AK892" i="1"/>
  <c r="AS1445" i="1"/>
  <c r="AL1565" i="1"/>
  <c r="AX1493" i="1"/>
  <c r="AL102" i="1"/>
  <c r="AR124" i="1"/>
  <c r="AO124" i="1"/>
  <c r="AQ185" i="1"/>
  <c r="AH185" i="1"/>
  <c r="AV206" i="1"/>
  <c r="AL206" i="1"/>
  <c r="AH372" i="1"/>
  <c r="AN372" i="1"/>
  <c r="AO839" i="1"/>
  <c r="AP839" i="1"/>
  <c r="AH970" i="1"/>
  <c r="AX970" i="1"/>
  <c r="AS1022" i="1"/>
  <c r="AT1493" i="1"/>
  <c r="AN1493" i="1"/>
  <c r="AX107" i="1"/>
  <c r="AR107" i="1"/>
  <c r="AI186" i="1"/>
  <c r="AQ186" i="1"/>
  <c r="AE701" i="1"/>
  <c r="AV701" i="1"/>
  <c r="AX773" i="1"/>
  <c r="AR773" i="1"/>
  <c r="AH787" i="1"/>
  <c r="AL787" i="1"/>
  <c r="AP840" i="1"/>
  <c r="AI840" i="1"/>
  <c r="AH880" i="1"/>
  <c r="AL880" i="1"/>
  <c r="AL932" i="1"/>
  <c r="AS971" i="1"/>
  <c r="AK984" i="1"/>
  <c r="AO984" i="1"/>
  <c r="AO1024" i="1"/>
  <c r="AG1024" i="1"/>
  <c r="AU1141" i="1"/>
  <c r="AP1141" i="1"/>
  <c r="AM1398" i="1"/>
  <c r="AE1446" i="1"/>
  <c r="AH1446" i="1"/>
  <c r="AP1566" i="1"/>
  <c r="AV191" i="1"/>
  <c r="AP191" i="1"/>
  <c r="AL270" i="1"/>
  <c r="AO270" i="1"/>
  <c r="AP457" i="1"/>
  <c r="AR540" i="1"/>
  <c r="AO540" i="1"/>
  <c r="AR724" i="1"/>
  <c r="AN789" i="1"/>
  <c r="AM1025" i="1"/>
  <c r="AI1025" i="1"/>
  <c r="AU1077" i="1"/>
  <c r="AW1077" i="1"/>
  <c r="AJ1351" i="1"/>
  <c r="AG1351" i="1"/>
  <c r="AV1399" i="1"/>
  <c r="AS1399" i="1"/>
  <c r="AG1531" i="1"/>
  <c r="AV1531" i="1"/>
  <c r="AR892" i="1"/>
  <c r="AU1445" i="1"/>
  <c r="AX1565" i="1"/>
  <c r="AH1493" i="1"/>
  <c r="AF124" i="1"/>
  <c r="AM102" i="1"/>
  <c r="AW102" i="1"/>
  <c r="AL124" i="1"/>
  <c r="AN124" i="1"/>
  <c r="AO185" i="1"/>
  <c r="AU185" i="1"/>
  <c r="AG206" i="1"/>
  <c r="AG372" i="1"/>
  <c r="AM372" i="1"/>
  <c r="AN839" i="1"/>
  <c r="AV970" i="1"/>
  <c r="AL970" i="1"/>
  <c r="AP1022" i="1"/>
  <c r="AS1493" i="1"/>
  <c r="AW107" i="1"/>
  <c r="AF107" i="1"/>
  <c r="AG186" i="1"/>
  <c r="AP186" i="1"/>
  <c r="AS701" i="1"/>
  <c r="AJ701" i="1"/>
  <c r="AL773" i="1"/>
  <c r="AF773" i="1"/>
  <c r="AS787" i="1"/>
  <c r="AO840" i="1"/>
  <c r="AT840" i="1"/>
  <c r="AS880" i="1"/>
  <c r="AW880" i="1"/>
  <c r="AK932" i="1"/>
  <c r="AO971" i="1"/>
  <c r="AX984" i="1"/>
  <c r="AN984" i="1"/>
  <c r="AN1024" i="1"/>
  <c r="AR1024" i="1"/>
  <c r="AK1141" i="1"/>
  <c r="AO1141" i="1"/>
  <c r="AL1398" i="1"/>
  <c r="AW1446" i="1"/>
  <c r="AS1446" i="1"/>
  <c r="AO1566" i="1"/>
  <c r="AT191" i="1"/>
  <c r="AO191" i="1"/>
  <c r="AK270" i="1"/>
  <c r="AU270" i="1"/>
  <c r="AO457" i="1"/>
  <c r="AQ540" i="1"/>
  <c r="AN540" i="1"/>
  <c r="AP724" i="1"/>
  <c r="AM789" i="1"/>
  <c r="AL1025" i="1"/>
  <c r="AT1025" i="1"/>
  <c r="AT1077" i="1"/>
  <c r="AG1077" i="1"/>
  <c r="AI1351" i="1"/>
  <c r="AR1351" i="1"/>
  <c r="AI1399" i="1"/>
  <c r="AG1399" i="1"/>
  <c r="AT1531" i="1"/>
  <c r="AJ1531" i="1"/>
  <c r="AF892" i="1"/>
  <c r="AI1445" i="1"/>
  <c r="AK1565" i="1"/>
  <c r="AQ1565" i="1"/>
  <c r="AU206" i="1"/>
  <c r="AV372" i="1"/>
  <c r="AX372" i="1"/>
  <c r="AM839" i="1"/>
  <c r="AG970" i="1"/>
  <c r="AR1022" i="1"/>
  <c r="AW1022" i="1"/>
  <c r="AR1493" i="1"/>
  <c r="AV107" i="1"/>
  <c r="AQ107" i="1"/>
  <c r="AX186" i="1"/>
  <c r="AO186" i="1"/>
  <c r="AR701" i="1"/>
  <c r="AU701" i="1"/>
  <c r="AW773" i="1"/>
  <c r="AQ773" i="1"/>
  <c r="AG787" i="1"/>
  <c r="AN840" i="1"/>
  <c r="AH840" i="1"/>
  <c r="AG880" i="1"/>
  <c r="AK880" i="1"/>
  <c r="AW932" i="1"/>
  <c r="AJ932" i="1"/>
  <c r="AX971" i="1"/>
  <c r="AN971" i="1"/>
  <c r="AJ984" i="1"/>
  <c r="AU984" i="1"/>
  <c r="AM1024" i="1"/>
  <c r="AF1024" i="1"/>
  <c r="AJ1141" i="1"/>
  <c r="AN1141" i="1"/>
  <c r="AX1398" i="1"/>
  <c r="AQ1446" i="1"/>
  <c r="AG1446" i="1"/>
  <c r="AN1566" i="1"/>
  <c r="AS191" i="1"/>
  <c r="AM191" i="1"/>
  <c r="AX270" i="1"/>
  <c r="AI270" i="1"/>
  <c r="AN457" i="1"/>
  <c r="AP540" i="1"/>
  <c r="AM540" i="1"/>
  <c r="AW724" i="1"/>
  <c r="AO724" i="1"/>
  <c r="AX789" i="1"/>
  <c r="AG1025" i="1"/>
  <c r="AH1025" i="1"/>
  <c r="AF1077" i="1"/>
  <c r="AO1077" i="1"/>
  <c r="AX1351" i="1"/>
  <c r="AF1351" i="1"/>
  <c r="AU1399" i="1"/>
  <c r="AF1531" i="1"/>
  <c r="AQ892" i="1"/>
  <c r="AT1445" i="1"/>
  <c r="AW1565" i="1"/>
  <c r="AO1446" i="1"/>
  <c r="AU970" i="1"/>
  <c r="AQ1022" i="1"/>
  <c r="AK1022" i="1"/>
  <c r="AM1493" i="1"/>
  <c r="AU107" i="1"/>
  <c r="AE107" i="1"/>
  <c r="AW186" i="1"/>
  <c r="AT186" i="1"/>
  <c r="AQ701" i="1"/>
  <c r="AI701" i="1"/>
  <c r="AK773" i="1"/>
  <c r="AE773" i="1"/>
  <c r="AR787" i="1"/>
  <c r="AM840" i="1"/>
  <c r="AR880" i="1"/>
  <c r="AV932" i="1"/>
  <c r="AX932" i="1"/>
  <c r="AK971" i="1"/>
  <c r="AM971" i="1"/>
  <c r="AW984" i="1"/>
  <c r="AI984" i="1"/>
  <c r="AK1024" i="1"/>
  <c r="AQ1024" i="1"/>
  <c r="AI1141" i="1"/>
  <c r="AM1141" i="1"/>
  <c r="AT1398" i="1"/>
  <c r="AK1398" i="1"/>
  <c r="AP1446" i="1"/>
  <c r="AR1446" i="1"/>
  <c r="AM1566" i="1"/>
  <c r="AE191" i="1"/>
  <c r="AL191" i="1"/>
  <c r="AJ270" i="1"/>
  <c r="AM457" i="1"/>
  <c r="AL540" i="1"/>
  <c r="AV724" i="1"/>
  <c r="AN724" i="1"/>
  <c r="AL789" i="1"/>
  <c r="AF1025" i="1"/>
  <c r="AE1077" i="1"/>
  <c r="AN1077" i="1"/>
  <c r="AE1351" i="1"/>
  <c r="AH1399" i="1"/>
  <c r="AS1531" i="1"/>
  <c r="AE892" i="1"/>
  <c r="AH1445" i="1"/>
  <c r="AJ1565" i="1"/>
  <c r="AS102" i="1"/>
  <c r="AX102" i="1"/>
  <c r="AP124" i="1"/>
  <c r="AT41" i="1"/>
  <c r="AK41" i="1"/>
  <c r="AT102" i="1"/>
  <c r="AJ124" i="1"/>
  <c r="AM124" i="1"/>
  <c r="AG185" i="1"/>
  <c r="AF1493" i="1"/>
  <c r="AW41" i="1"/>
  <c r="AR102" i="1"/>
  <c r="AI124" i="1"/>
  <c r="AW124" i="1"/>
  <c r="AL185" i="1"/>
  <c r="AF206" i="1"/>
  <c r="AL372" i="1"/>
  <c r="AU41" i="1"/>
  <c r="AJ41" i="1"/>
  <c r="AQ102" i="1"/>
  <c r="AJ102" i="1"/>
  <c r="AQ124" i="1"/>
  <c r="AK124" i="1"/>
  <c r="AF185" i="1"/>
  <c r="AN185" i="1"/>
  <c r="AT206" i="1"/>
  <c r="AU372" i="1"/>
  <c r="AW372" i="1"/>
  <c r="AK839" i="1"/>
  <c r="AF970" i="1"/>
  <c r="AO1022" i="1"/>
  <c r="AV1022" i="1"/>
  <c r="AL1493" i="1"/>
  <c r="AP107" i="1"/>
  <c r="AO107" i="1"/>
  <c r="AV186" i="1"/>
  <c r="AH186" i="1"/>
  <c r="AP701" i="1"/>
  <c r="AT701" i="1"/>
  <c r="AV773" i="1"/>
  <c r="AP773" i="1"/>
  <c r="AF787" i="1"/>
  <c r="AL840" i="1"/>
  <c r="AF880" i="1"/>
  <c r="AU932" i="1"/>
  <c r="AI932" i="1"/>
  <c r="AJ971" i="1"/>
  <c r="AL971" i="1"/>
  <c r="AG984" i="1"/>
  <c r="AT984" i="1"/>
  <c r="AJ1024" i="1"/>
  <c r="AE1024" i="1"/>
  <c r="AT1141" i="1"/>
  <c r="AX1141" i="1"/>
  <c r="AS1398" i="1"/>
  <c r="AW1398" i="1"/>
  <c r="AM1446" i="1"/>
  <c r="AF1446" i="1"/>
  <c r="AL1566" i="1"/>
  <c r="AU191" i="1"/>
  <c r="AX191" i="1"/>
  <c r="AW270" i="1"/>
  <c r="AW457" i="1"/>
  <c r="AL457" i="1"/>
  <c r="AK540" i="1"/>
  <c r="AU724" i="1"/>
  <c r="AM724" i="1"/>
  <c r="AG789" i="1"/>
  <c r="AW789" i="1"/>
  <c r="AE1025" i="1"/>
  <c r="AS1077" i="1"/>
  <c r="AM1077" i="1"/>
  <c r="AW1351" i="1"/>
  <c r="AT1399" i="1"/>
  <c r="AE1531" i="1"/>
  <c r="AV892" i="1"/>
  <c r="AP892" i="1"/>
  <c r="AR1445" i="1"/>
  <c r="AX1541" i="1"/>
  <c r="AR1541" i="1"/>
  <c r="AV1565" i="1"/>
  <c r="AX1566" i="1"/>
  <c r="AE970" i="1"/>
  <c r="AX124" i="1"/>
  <c r="AO970" i="1"/>
  <c r="AK107" i="1"/>
  <c r="AS124" i="1"/>
  <c r="AK102" i="1"/>
  <c r="AM185" i="1"/>
  <c r="AS41" i="1"/>
  <c r="AV102" i="1"/>
  <c r="AP185" i="1"/>
  <c r="AF372" i="1"/>
  <c r="AL839" i="1"/>
  <c r="AR41" i="1"/>
  <c r="AE102" i="1"/>
  <c r="AP206" i="1"/>
  <c r="AE372" i="1"/>
  <c r="AX839" i="1"/>
  <c r="AN1022" i="1"/>
  <c r="AK1493" i="1"/>
  <c r="AN186" i="1"/>
  <c r="AO701" i="1"/>
  <c r="AW787" i="1"/>
  <c r="AH932" i="1"/>
  <c r="AI971" i="1"/>
  <c r="AV984" i="1"/>
  <c r="AI1024" i="1"/>
  <c r="AH1141" i="1"/>
  <c r="AR1398" i="1"/>
  <c r="AX1446" i="1"/>
  <c r="AU1566" i="1"/>
  <c r="AR191" i="1"/>
  <c r="AU457" i="1"/>
  <c r="AJ724" i="1"/>
  <c r="AF789" i="1"/>
  <c r="AR1077" i="1"/>
  <c r="AF1399" i="1"/>
  <c r="AR1531" i="1"/>
  <c r="AU892" i="1"/>
  <c r="AF1445" i="1"/>
  <c r="AJ1541" i="1"/>
  <c r="AQ1541" i="1"/>
  <c r="AG1565" i="1"/>
  <c r="AX1494" i="1"/>
  <c r="AO23" i="1"/>
  <c r="AE23" i="1"/>
  <c r="AF390" i="1"/>
  <c r="AT473" i="1"/>
  <c r="AQ617" i="1"/>
  <c r="AK678" i="1"/>
  <c r="AG786" i="1"/>
  <c r="AJ786" i="1"/>
  <c r="AP918" i="1"/>
  <c r="AH1193" i="1"/>
  <c r="AH1205" i="1"/>
  <c r="AU1325" i="1"/>
  <c r="AW1325" i="1"/>
  <c r="AS1397" i="1"/>
  <c r="AT1433" i="1"/>
  <c r="AG1517" i="1"/>
  <c r="AN1517" i="1"/>
  <c r="AX24" i="1"/>
  <c r="AE24" i="1"/>
  <c r="AE395" i="1"/>
  <c r="AL456" i="1"/>
  <c r="AQ456" i="1"/>
  <c r="AR539" i="1"/>
  <c r="AI539" i="1"/>
  <c r="AF683" i="1"/>
  <c r="AE722" i="1"/>
  <c r="AJ827" i="1"/>
  <c r="AR827" i="1"/>
  <c r="AV919" i="1"/>
  <c r="AL919" i="1"/>
  <c r="AG1350" i="1"/>
  <c r="AE1518" i="1"/>
  <c r="AH1518" i="1"/>
  <c r="AN108" i="1"/>
  <c r="AK374" i="1"/>
  <c r="AN641" i="1"/>
  <c r="AE972" i="1"/>
  <c r="AU972" i="1"/>
  <c r="AM1303" i="1"/>
  <c r="AG1303" i="1"/>
  <c r="AL1375" i="1"/>
  <c r="AO1435" i="1"/>
  <c r="AG1567" i="1"/>
  <c r="AM1397" i="1"/>
  <c r="AN23" i="1"/>
  <c r="AR23" i="1"/>
  <c r="AR473" i="1"/>
  <c r="AF473" i="1"/>
  <c r="AM617" i="1"/>
  <c r="AO617" i="1"/>
  <c r="AJ678" i="1"/>
  <c r="AF786" i="1"/>
  <c r="AU786" i="1"/>
  <c r="AO918" i="1"/>
  <c r="AN918" i="1"/>
  <c r="AV1193" i="1"/>
  <c r="AW1205" i="1"/>
  <c r="AF1325" i="1"/>
  <c r="AK1325" i="1"/>
  <c r="AF1397" i="1"/>
  <c r="AH1433" i="1"/>
  <c r="AV1517" i="1"/>
  <c r="AF1529" i="1"/>
  <c r="AH24" i="1"/>
  <c r="AR24" i="1"/>
  <c r="AV395" i="1"/>
  <c r="AK456" i="1"/>
  <c r="AO456" i="1"/>
  <c r="AQ539" i="1"/>
  <c r="AE683" i="1"/>
  <c r="AK722" i="1"/>
  <c r="AQ722" i="1"/>
  <c r="AI827" i="1"/>
  <c r="AF827" i="1"/>
  <c r="AU919" i="1"/>
  <c r="AW1350" i="1"/>
  <c r="AX1518" i="1"/>
  <c r="AS1518" i="1"/>
  <c r="AM108" i="1"/>
  <c r="AF374" i="1"/>
  <c r="AV374" i="1"/>
  <c r="AM641" i="1"/>
  <c r="AW933" i="1"/>
  <c r="AR972" i="1"/>
  <c r="AI972" i="1"/>
  <c r="AX1303" i="1"/>
  <c r="AR1303" i="1"/>
  <c r="AU1435" i="1"/>
  <c r="AN1435" i="1"/>
  <c r="AS1567" i="1"/>
  <c r="AR390" i="1"/>
  <c r="AM23" i="1"/>
  <c r="AX23" i="1"/>
  <c r="AQ473" i="1"/>
  <c r="AN473" i="1"/>
  <c r="AL617" i="1"/>
  <c r="AT617" i="1"/>
  <c r="AI678" i="1"/>
  <c r="AE786" i="1"/>
  <c r="AI786" i="1"/>
  <c r="AL918" i="1"/>
  <c r="AM918" i="1"/>
  <c r="AU1193" i="1"/>
  <c r="AV1205" i="1"/>
  <c r="AS1325" i="1"/>
  <c r="AV1325" i="1"/>
  <c r="AR1397" i="1"/>
  <c r="AG1433" i="1"/>
  <c r="AF1517" i="1"/>
  <c r="AS1529" i="1"/>
  <c r="AG24" i="1"/>
  <c r="AQ24" i="1"/>
  <c r="AU395" i="1"/>
  <c r="AX456" i="1"/>
  <c r="AN456" i="1"/>
  <c r="AP539" i="1"/>
  <c r="AW683" i="1"/>
  <c r="AJ722" i="1"/>
  <c r="AP722" i="1"/>
  <c r="AX827" i="1"/>
  <c r="AQ827" i="1"/>
  <c r="AT919" i="1"/>
  <c r="AF1350" i="1"/>
  <c r="AW1518" i="1"/>
  <c r="AG1518" i="1"/>
  <c r="AX108" i="1"/>
  <c r="AE374" i="1"/>
  <c r="AJ374" i="1"/>
  <c r="AX641" i="1"/>
  <c r="AE933" i="1"/>
  <c r="AQ972" i="1"/>
  <c r="AT972" i="1"/>
  <c r="AN1090" i="1"/>
  <c r="AL1303" i="1"/>
  <c r="AF1303" i="1"/>
  <c r="AT1435" i="1"/>
  <c r="AM1435" i="1"/>
  <c r="AN1567" i="1"/>
  <c r="AF1567" i="1"/>
  <c r="AO786" i="1"/>
  <c r="AS1193" i="1"/>
  <c r="AX1397" i="1"/>
  <c r="AQ1529" i="1"/>
  <c r="AW24" i="1"/>
  <c r="AM24" i="1"/>
  <c r="AT395" i="1"/>
  <c r="AW456" i="1"/>
  <c r="AN539" i="1"/>
  <c r="AV683" i="1"/>
  <c r="AX722" i="1"/>
  <c r="AN722" i="1"/>
  <c r="AW827" i="1"/>
  <c r="AP827" i="1"/>
  <c r="AP919" i="1"/>
  <c r="AR1350" i="1"/>
  <c r="AE1350" i="1"/>
  <c r="AQ1518" i="1"/>
  <c r="AF1518" i="1"/>
  <c r="AO108" i="1"/>
  <c r="AW108" i="1"/>
  <c r="AW374" i="1"/>
  <c r="AI374" i="1"/>
  <c r="AS641" i="1"/>
  <c r="AW641" i="1"/>
  <c r="AO972" i="1"/>
  <c r="AM985" i="1"/>
  <c r="AL1090" i="1"/>
  <c r="AK1303" i="1"/>
  <c r="AI1435" i="1"/>
  <c r="AL1435" i="1"/>
  <c r="AK1567" i="1"/>
  <c r="AE1567" i="1"/>
  <c r="AW23" i="1"/>
  <c r="AG918" i="1"/>
  <c r="AV23" i="1"/>
  <c r="AK23" i="1"/>
  <c r="AO473" i="1"/>
  <c r="AJ617" i="1"/>
  <c r="AE678" i="1"/>
  <c r="AN786" i="1"/>
  <c r="AF918" i="1"/>
  <c r="AU918" i="1"/>
  <c r="AG1193" i="1"/>
  <c r="AM1205" i="1"/>
  <c r="AO1325" i="1"/>
  <c r="AJ1397" i="1"/>
  <c r="AP1397" i="1"/>
  <c r="AX1433" i="1"/>
  <c r="AE1433" i="1"/>
  <c r="AS1517" i="1"/>
  <c r="AP1529" i="1"/>
  <c r="AV24" i="1"/>
  <c r="AL24" i="1"/>
  <c r="AS395" i="1"/>
  <c r="AI456" i="1"/>
  <c r="AF456" i="1"/>
  <c r="AX539" i="1"/>
  <c r="AM539" i="1"/>
  <c r="AW722" i="1"/>
  <c r="AM722" i="1"/>
  <c r="AV827" i="1"/>
  <c r="AO919" i="1"/>
  <c r="AR919" i="1"/>
  <c r="AM1154" i="1"/>
  <c r="AX1326" i="1"/>
  <c r="AQ1350" i="1"/>
  <c r="AT1350" i="1"/>
  <c r="AP1518" i="1"/>
  <c r="AT108" i="1"/>
  <c r="AK108" i="1"/>
  <c r="AR374" i="1"/>
  <c r="AT374" i="1"/>
  <c r="AR641" i="1"/>
  <c r="AK641" i="1"/>
  <c r="AN972" i="1"/>
  <c r="AX985" i="1"/>
  <c r="AG1103" i="1"/>
  <c r="AV1303" i="1"/>
  <c r="AH1435" i="1"/>
  <c r="AW1435" i="1"/>
  <c r="AW1567" i="1"/>
  <c r="AX1567" i="1"/>
  <c r="AM1445" i="1"/>
  <c r="AP1445" i="1"/>
  <c r="AI1565" i="1"/>
  <c r="AH786" i="1"/>
  <c r="AN1205" i="1"/>
  <c r="AQ1397" i="1"/>
  <c r="AH23" i="1"/>
  <c r="AK473" i="1"/>
  <c r="AV617" i="1"/>
  <c r="AP678" i="1"/>
  <c r="AM786" i="1"/>
  <c r="AE918" i="1"/>
  <c r="AI918" i="1"/>
  <c r="AF1193" i="1"/>
  <c r="AL1205" i="1"/>
  <c r="AN1325" i="1"/>
  <c r="AV1397" i="1"/>
  <c r="AO1397" i="1"/>
  <c r="AM1433" i="1"/>
  <c r="AO1433" i="1"/>
  <c r="AR1517" i="1"/>
  <c r="AM1529" i="1"/>
  <c r="AU24" i="1"/>
  <c r="AP24" i="1"/>
  <c r="AP395" i="1"/>
  <c r="AG395" i="1"/>
  <c r="AV456" i="1"/>
  <c r="AP456" i="1"/>
  <c r="AH539" i="1"/>
  <c r="AL539" i="1"/>
  <c r="AV722" i="1"/>
  <c r="AL722" i="1"/>
  <c r="AU827" i="1"/>
  <c r="AK919" i="1"/>
  <c r="AF919" i="1"/>
  <c r="AX1154" i="1"/>
  <c r="AW1326" i="1"/>
  <c r="AM1350" i="1"/>
  <c r="AU1350" i="1"/>
  <c r="AO1518" i="1"/>
  <c r="AH108" i="1"/>
  <c r="AV108" i="1"/>
  <c r="AQ374" i="1"/>
  <c r="AH374" i="1"/>
  <c r="AQ641" i="1"/>
  <c r="AV641" i="1"/>
  <c r="AM972" i="1"/>
  <c r="AO1103" i="1"/>
  <c r="AJ1303" i="1"/>
  <c r="AG1435" i="1"/>
  <c r="AK1435" i="1"/>
  <c r="AJ1567" i="1"/>
  <c r="AL1567" i="1"/>
  <c r="AL1445" i="1"/>
  <c r="AO1445" i="1"/>
  <c r="AU1565" i="1"/>
  <c r="AL1518" i="1"/>
  <c r="AP1567" i="1"/>
  <c r="AJ918" i="1"/>
  <c r="AQ1433" i="1"/>
  <c r="AT1517" i="1"/>
  <c r="AR456" i="1"/>
  <c r="AU23" i="1"/>
  <c r="AW473" i="1"/>
  <c r="AI617" i="1"/>
  <c r="AO678" i="1"/>
  <c r="AX786" i="1"/>
  <c r="AX918" i="1"/>
  <c r="AT918" i="1"/>
  <c r="AE1193" i="1"/>
  <c r="AG1205" i="1"/>
  <c r="AH1325" i="1"/>
  <c r="AI1397" i="1"/>
  <c r="AW1397" i="1"/>
  <c r="AL1433" i="1"/>
  <c r="AN1433" i="1"/>
  <c r="AM1517" i="1"/>
  <c r="AL1529" i="1"/>
  <c r="AT24" i="1"/>
  <c r="AO24" i="1"/>
  <c r="AN395" i="1"/>
  <c r="AH456" i="1"/>
  <c r="AG539" i="1"/>
  <c r="AW539" i="1"/>
  <c r="AT722" i="1"/>
  <c r="AU722" i="1"/>
  <c r="AT827" i="1"/>
  <c r="AJ919" i="1"/>
  <c r="AQ919" i="1"/>
  <c r="AL1154" i="1"/>
  <c r="AG1326" i="1"/>
  <c r="AL1350" i="1"/>
  <c r="AI1350" i="1"/>
  <c r="AN1518" i="1"/>
  <c r="AF108" i="1"/>
  <c r="AJ108" i="1"/>
  <c r="AP374" i="1"/>
  <c r="AS374" i="1"/>
  <c r="AG641" i="1"/>
  <c r="AJ641" i="1"/>
  <c r="AL972" i="1"/>
  <c r="AN1103" i="1"/>
  <c r="AE1303" i="1"/>
  <c r="AU1303" i="1"/>
  <c r="AR1435" i="1"/>
  <c r="AV1435" i="1"/>
  <c r="AV1567" i="1"/>
  <c r="AK1445" i="1"/>
  <c r="AN1445" i="1"/>
  <c r="AH1565" i="1"/>
  <c r="AM1531" i="1"/>
  <c r="AN1397" i="1"/>
  <c r="AO1565" i="1"/>
  <c r="AH1277" i="1"/>
  <c r="AI23" i="1"/>
  <c r="AE473" i="1"/>
  <c r="AW617" i="1"/>
  <c r="AF678" i="1"/>
  <c r="AP1325" i="1"/>
  <c r="AI473" i="1"/>
  <c r="AU617" i="1"/>
  <c r="AV678" i="1"/>
  <c r="AM678" i="1"/>
  <c r="AW918" i="1"/>
  <c r="AP1193" i="1"/>
  <c r="AR1205" i="1"/>
  <c r="AQ1325" i="1"/>
  <c r="AU1397" i="1"/>
  <c r="AK1397" i="1"/>
  <c r="AK1433" i="1"/>
  <c r="AI1517" i="1"/>
  <c r="AK1529" i="1"/>
  <c r="AM395" i="1"/>
  <c r="AF539" i="1"/>
  <c r="AG722" i="1"/>
  <c r="AI919" i="1"/>
  <c r="AG1154" i="1"/>
  <c r="AO1326" i="1"/>
  <c r="AK1350" i="1"/>
  <c r="AM1518" i="1"/>
  <c r="AE108" i="1"/>
  <c r="AV313" i="1"/>
  <c r="AO374" i="1"/>
  <c r="AF641" i="1"/>
  <c r="AH760" i="1"/>
  <c r="AX972" i="1"/>
  <c r="AQ1303" i="1"/>
  <c r="AF1435" i="1"/>
  <c r="AI1567" i="1"/>
  <c r="AJ1445" i="1"/>
  <c r="AT1565" i="1"/>
  <c r="AG1277" i="1"/>
  <c r="AS473" i="1"/>
  <c r="AH473" i="1"/>
  <c r="AK617" i="1"/>
  <c r="AP617" i="1"/>
  <c r="AS678" i="1"/>
  <c r="AN678" i="1"/>
  <c r="AW1153" i="1"/>
  <c r="AW1193" i="1"/>
  <c r="AK1205" i="1"/>
  <c r="AS1205" i="1"/>
  <c r="AH1289" i="1"/>
  <c r="AT1325" i="1"/>
  <c r="AX1325" i="1"/>
  <c r="AV1433" i="1"/>
  <c r="AP1433" i="1"/>
  <c r="AR1529" i="1"/>
  <c r="AJ395" i="1"/>
  <c r="AH395" i="1"/>
  <c r="AS683" i="1"/>
  <c r="AJ683" i="1"/>
  <c r="AW1154" i="1"/>
  <c r="AQ1154" i="1"/>
  <c r="AF1326" i="1"/>
  <c r="AF313" i="1"/>
  <c r="AR760" i="1"/>
  <c r="AV933" i="1"/>
  <c r="AU1090" i="1"/>
  <c r="AU1103" i="1"/>
  <c r="AE390" i="1"/>
  <c r="AV1153" i="1"/>
  <c r="AG1289" i="1"/>
  <c r="AR683" i="1"/>
  <c r="AU683" i="1"/>
  <c r="AK1102" i="1"/>
  <c r="AK1154" i="1"/>
  <c r="AE1154" i="1"/>
  <c r="AV1326" i="1"/>
  <c r="AN47" i="1"/>
  <c r="AE313" i="1"/>
  <c r="AX760" i="1"/>
  <c r="AE985" i="1"/>
  <c r="AT1090" i="1"/>
  <c r="AI1103" i="1"/>
  <c r="AQ683" i="1"/>
  <c r="AI683" i="1"/>
  <c r="AX1102" i="1"/>
  <c r="AV1154" i="1"/>
  <c r="AP1154" i="1"/>
  <c r="AS1326" i="1"/>
  <c r="AM47" i="1"/>
  <c r="AR313" i="1"/>
  <c r="AL760" i="1"/>
  <c r="AU985" i="1"/>
  <c r="AO1090" i="1"/>
  <c r="AT1103" i="1"/>
  <c r="AP683" i="1"/>
  <c r="AT683" i="1"/>
  <c r="AJ1154" i="1"/>
  <c r="AR1326" i="1"/>
  <c r="AQ313" i="1"/>
  <c r="AT985" i="1"/>
  <c r="AK1051" i="1"/>
  <c r="AS1090" i="1"/>
  <c r="AO683" i="1"/>
  <c r="AH683" i="1"/>
  <c r="AU1154" i="1"/>
  <c r="AH1326" i="1"/>
  <c r="AN313" i="1"/>
  <c r="AS985" i="1"/>
  <c r="AX1051" i="1"/>
  <c r="AI1154" i="1"/>
  <c r="AU1326" i="1"/>
  <c r="AL313" i="1"/>
  <c r="AR933" i="1"/>
  <c r="AR985" i="1"/>
  <c r="AK1103" i="1"/>
  <c r="AV1375" i="1"/>
  <c r="AK599" i="1"/>
  <c r="AP312" i="1"/>
  <c r="AN683" i="1"/>
  <c r="AM473" i="1"/>
  <c r="AX473" i="1"/>
  <c r="AL599" i="1"/>
  <c r="AG617" i="1"/>
  <c r="AG678" i="1"/>
  <c r="AX1036" i="1"/>
  <c r="AL1193" i="1"/>
  <c r="AR1193" i="1"/>
  <c r="AU1205" i="1"/>
  <c r="AP1205" i="1"/>
  <c r="AI1325" i="1"/>
  <c r="AS1433" i="1"/>
  <c r="AX1529" i="1"/>
  <c r="AO312" i="1"/>
  <c r="AR395" i="1"/>
  <c r="AM683" i="1"/>
  <c r="AT1154" i="1"/>
  <c r="AI1326" i="1"/>
  <c r="AP313" i="1"/>
  <c r="AQ933" i="1"/>
  <c r="AI985" i="1"/>
  <c r="AX1103" i="1"/>
  <c r="AU1375" i="1"/>
  <c r="AL395" i="1"/>
  <c r="AO1154" i="1"/>
  <c r="AQ1326" i="1"/>
  <c r="AF684" i="1"/>
  <c r="AP933" i="1"/>
  <c r="AV985" i="1"/>
  <c r="AJ1103" i="1"/>
  <c r="AP1375" i="1"/>
  <c r="AR599" i="1"/>
  <c r="AL1036" i="1"/>
  <c r="AQ395" i="1"/>
  <c r="AW600" i="1"/>
  <c r="AL683" i="1"/>
  <c r="AH1154" i="1"/>
  <c r="AT390" i="1"/>
  <c r="AN617" i="1"/>
  <c r="AW678" i="1"/>
  <c r="AJ1193" i="1"/>
  <c r="AW1433" i="1"/>
  <c r="AT1529" i="1"/>
  <c r="AO1529" i="1"/>
  <c r="AK395" i="1"/>
  <c r="AJ600" i="1"/>
  <c r="AN1154" i="1"/>
  <c r="AW1103" i="1"/>
  <c r="AG1327" i="1"/>
  <c r="AQ390" i="1"/>
  <c r="AS390" i="1"/>
  <c r="AI599" i="1"/>
  <c r="AE599" i="1"/>
  <c r="AS1036" i="1"/>
  <c r="AU1153" i="1"/>
  <c r="AF1277" i="1"/>
  <c r="AF1289" i="1"/>
  <c r="AN312" i="1"/>
  <c r="AV600" i="1"/>
  <c r="AJ1102" i="1"/>
  <c r="AV1278" i="1"/>
  <c r="AT126" i="1"/>
  <c r="AI230" i="1"/>
  <c r="AL1051" i="1"/>
  <c r="AP390" i="1"/>
  <c r="AM390" i="1"/>
  <c r="AH599" i="1"/>
  <c r="AP599" i="1"/>
  <c r="AG1036" i="1"/>
  <c r="AH1153" i="1"/>
  <c r="AQ1277" i="1"/>
  <c r="AQ1289" i="1"/>
  <c r="AM312" i="1"/>
  <c r="AL600" i="1"/>
  <c r="AI600" i="1"/>
  <c r="AG1102" i="1"/>
  <c r="AM1278" i="1"/>
  <c r="AX126" i="1"/>
  <c r="AU230" i="1"/>
  <c r="AO390" i="1"/>
  <c r="AX390" i="1"/>
  <c r="AX599" i="1"/>
  <c r="AO599" i="1"/>
  <c r="AR1036" i="1"/>
  <c r="AS1153" i="1"/>
  <c r="AM1277" i="1"/>
  <c r="AE1289" i="1"/>
  <c r="AJ312" i="1"/>
  <c r="AG600" i="1"/>
  <c r="AU600" i="1"/>
  <c r="AT1102" i="1"/>
  <c r="AI1278" i="1"/>
  <c r="AS126" i="1"/>
  <c r="AN390" i="1"/>
  <c r="AL390" i="1"/>
  <c r="AF599" i="1"/>
  <c r="AV599" i="1"/>
  <c r="AW1036" i="1"/>
  <c r="AF1036" i="1"/>
  <c r="AG1153" i="1"/>
  <c r="AX1277" i="1"/>
  <c r="AP1289" i="1"/>
  <c r="AI312" i="1"/>
  <c r="AF600" i="1"/>
  <c r="AF1102" i="1"/>
  <c r="AJ599" i="1"/>
  <c r="AH1036" i="1"/>
  <c r="AQ1036" i="1"/>
  <c r="AR1153" i="1"/>
  <c r="AL1277" i="1"/>
  <c r="AO1289" i="1"/>
  <c r="AT312" i="1"/>
  <c r="AE600" i="1"/>
  <c r="AE1102" i="1"/>
  <c r="AT600" i="1"/>
  <c r="AP1102" i="1"/>
  <c r="AH390" i="1"/>
  <c r="AT599" i="1"/>
  <c r="AU1036" i="1"/>
  <c r="AQ1153" i="1"/>
  <c r="AT1277" i="1"/>
  <c r="AK1277" i="1"/>
  <c r="AK1289" i="1"/>
  <c r="AS312" i="1"/>
  <c r="AI517" i="1"/>
  <c r="AS600" i="1"/>
  <c r="AX1470" i="1"/>
  <c r="AY1470" i="1" s="1"/>
  <c r="AV390" i="1"/>
  <c r="AS599" i="1"/>
  <c r="AT1036" i="1"/>
  <c r="AE1153" i="1"/>
  <c r="AS1277" i="1"/>
  <c r="AV1277" i="1"/>
  <c r="AV1289" i="1"/>
  <c r="AE312" i="1"/>
  <c r="AM600" i="1"/>
  <c r="AO1102" i="1"/>
  <c r="AJ390" i="1"/>
  <c r="AW390" i="1"/>
  <c r="AW599" i="1"/>
  <c r="AI390" i="1"/>
  <c r="AK390" i="1"/>
  <c r="AU599" i="1"/>
  <c r="AV1036" i="1"/>
  <c r="AE1036" i="1"/>
  <c r="AF1153" i="1"/>
  <c r="AW1277" i="1"/>
  <c r="AN1289" i="1"/>
  <c r="AG390" i="1"/>
  <c r="AN599" i="1"/>
  <c r="AO1036" i="1"/>
  <c r="AP1153" i="1"/>
  <c r="AR1277" i="1"/>
  <c r="AJ1277" i="1"/>
  <c r="AJ1289" i="1"/>
  <c r="AR312" i="1"/>
  <c r="AX600" i="1"/>
  <c r="AN1102" i="1"/>
  <c r="AF47" i="1"/>
  <c r="AH1519" i="1"/>
  <c r="AF312" i="1"/>
  <c r="AS1101" i="1"/>
  <c r="AQ1101" i="1"/>
  <c r="AT1229" i="1"/>
  <c r="AH516" i="1"/>
  <c r="AX878" i="1"/>
  <c r="AP1050" i="1"/>
  <c r="AO516" i="1"/>
  <c r="AV878" i="1"/>
  <c r="AT1050" i="1"/>
  <c r="AL516" i="1"/>
  <c r="AO878" i="1"/>
  <c r="AW229" i="1"/>
  <c r="AN1050" i="1"/>
  <c r="AU311" i="1"/>
  <c r="AJ1230" i="1"/>
  <c r="AR1565" i="1"/>
  <c r="AP311" i="1"/>
  <c r="AI311" i="1"/>
  <c r="AJ1140" i="1"/>
  <c r="AU1229" i="1"/>
  <c r="AG1229" i="1"/>
  <c r="AP1229" i="1"/>
  <c r="AV1229" i="1"/>
  <c r="AE1229" i="1"/>
  <c r="AH1229" i="1"/>
  <c r="AE1482" i="1"/>
  <c r="AH1482" i="1"/>
  <c r="AW1482" i="1"/>
  <c r="AT1482" i="1"/>
  <c r="AX1482" i="1"/>
  <c r="AI1482" i="1"/>
  <c r="AU1482" i="1"/>
  <c r="AL1482" i="1"/>
  <c r="AP1482" i="1"/>
  <c r="AQ1482" i="1"/>
  <c r="AK1482" i="1"/>
  <c r="AF1482" i="1"/>
  <c r="AR1482" i="1"/>
  <c r="AG1482" i="1"/>
  <c r="AS1482" i="1"/>
  <c r="AM1482" i="1"/>
  <c r="AE517" i="1"/>
  <c r="AK517" i="1"/>
  <c r="AR517" i="1"/>
  <c r="AM517" i="1"/>
  <c r="AF517" i="1"/>
  <c r="AN517" i="1"/>
  <c r="AS517" i="1"/>
  <c r="AO517" i="1"/>
  <c r="AV1140" i="1"/>
  <c r="AQ1140" i="1"/>
  <c r="AK1140" i="1"/>
  <c r="AR1140" i="1"/>
  <c r="AW1140" i="1"/>
  <c r="AS1140" i="1"/>
  <c r="AL1140" i="1"/>
  <c r="AE1578" i="1"/>
  <c r="AH1578" i="1"/>
  <c r="AN1578" i="1"/>
  <c r="AT1578" i="1"/>
  <c r="AO1578" i="1"/>
  <c r="AG1578" i="1"/>
  <c r="AP1578" i="1"/>
  <c r="AU1578" i="1"/>
  <c r="AF1578" i="1"/>
  <c r="AQ1578" i="1"/>
  <c r="AJ1578" i="1"/>
  <c r="AI1578" i="1"/>
  <c r="AV1578" i="1"/>
  <c r="AW1578" i="1"/>
  <c r="AK1578" i="1"/>
  <c r="AX1578" i="1"/>
  <c r="AL1578" i="1"/>
  <c r="AM1578" i="1"/>
  <c r="AO1279" i="1"/>
  <c r="AR1279" i="1"/>
  <c r="AX1279" i="1"/>
  <c r="AG1279" i="1"/>
  <c r="AM1279" i="1"/>
  <c r="AP1279" i="1"/>
  <c r="AS1279" i="1"/>
  <c r="AE1279" i="1"/>
  <c r="AH1279" i="1"/>
  <c r="AN1279" i="1"/>
  <c r="AQ1279" i="1"/>
  <c r="AT1279" i="1"/>
  <c r="AI1279" i="1"/>
  <c r="AU1279" i="1"/>
  <c r="AF1279" i="1"/>
  <c r="AJ1279" i="1"/>
  <c r="AW1279" i="1"/>
  <c r="AU1195" i="1"/>
  <c r="AL1195" i="1"/>
  <c r="AF1195" i="1"/>
  <c r="AX1195" i="1"/>
  <c r="AV1195" i="1"/>
  <c r="AM1195" i="1"/>
  <c r="AG1195" i="1"/>
  <c r="AN1195" i="1"/>
  <c r="AW1195" i="1"/>
  <c r="AO1195" i="1"/>
  <c r="AH1195" i="1"/>
  <c r="AP1195" i="1"/>
  <c r="AI1195" i="1"/>
  <c r="AQ1195" i="1"/>
  <c r="AR1195" i="1"/>
  <c r="AS1195" i="1"/>
  <c r="AT1195" i="1"/>
  <c r="AE1195" i="1"/>
  <c r="AN229" i="1"/>
  <c r="AG229" i="1"/>
  <c r="AO229" i="1"/>
  <c r="AJ229" i="1"/>
  <c r="AP229" i="1"/>
  <c r="AL229" i="1"/>
  <c r="AQ229" i="1"/>
  <c r="AM229" i="1"/>
  <c r="AN998" i="1"/>
  <c r="AV998" i="1"/>
  <c r="AO998" i="1"/>
  <c r="AW998" i="1"/>
  <c r="AQ998" i="1"/>
  <c r="AX998" i="1"/>
  <c r="AE998" i="1"/>
  <c r="AJ998" i="1"/>
  <c r="AR998" i="1"/>
  <c r="AK998" i="1"/>
  <c r="AF998" i="1"/>
  <c r="AL998" i="1"/>
  <c r="AS998" i="1"/>
  <c r="AP998" i="1"/>
  <c r="AM998" i="1"/>
  <c r="AG998" i="1"/>
  <c r="AT998" i="1"/>
  <c r="AH998" i="1"/>
  <c r="AU998" i="1"/>
  <c r="AI998" i="1"/>
  <c r="AR311" i="1"/>
  <c r="AV311" i="1"/>
  <c r="AN516" i="1"/>
  <c r="AT556" i="1"/>
  <c r="AS556" i="1"/>
  <c r="AG757" i="1"/>
  <c r="AU1140" i="1"/>
  <c r="AS1229" i="1"/>
  <c r="AF1253" i="1"/>
  <c r="AP1337" i="1"/>
  <c r="AP1373" i="1"/>
  <c r="AI1577" i="1"/>
  <c r="AG125" i="1"/>
  <c r="AK229" i="1"/>
  <c r="AG474" i="1"/>
  <c r="AT517" i="1"/>
  <c r="AJ758" i="1"/>
  <c r="AS1206" i="1"/>
  <c r="AR1578" i="1"/>
  <c r="AQ599" i="1"/>
  <c r="AG599" i="1"/>
  <c r="AN1277" i="1"/>
  <c r="AU1277" i="1"/>
  <c r="AO1277" i="1"/>
  <c r="AP1277" i="1"/>
  <c r="AE1277" i="1"/>
  <c r="AI1036" i="1"/>
  <c r="AJ1036" i="1"/>
  <c r="AK1036" i="1"/>
  <c r="AP1036" i="1"/>
  <c r="AM1036" i="1"/>
  <c r="AI126" i="1"/>
  <c r="AP126" i="1"/>
  <c r="AU126" i="1"/>
  <c r="AM126" i="1"/>
  <c r="AJ126" i="1"/>
  <c r="AN126" i="1"/>
  <c r="AV126" i="1"/>
  <c r="AO126" i="1"/>
  <c r="AK126" i="1"/>
  <c r="AQ126" i="1"/>
  <c r="AL126" i="1"/>
  <c r="AE126" i="1"/>
  <c r="AF126" i="1"/>
  <c r="AH126" i="1"/>
  <c r="AR126" i="1"/>
  <c r="AW126" i="1"/>
  <c r="AO600" i="1"/>
  <c r="AP600" i="1"/>
  <c r="AN600" i="1"/>
  <c r="AQ600" i="1"/>
  <c r="AH600" i="1"/>
  <c r="AR600" i="1"/>
  <c r="AN1278" i="1"/>
  <c r="AU1278" i="1"/>
  <c r="AO1278" i="1"/>
  <c r="AJ1278" i="1"/>
  <c r="AP1278" i="1"/>
  <c r="AK1278" i="1"/>
  <c r="AE1278" i="1"/>
  <c r="AL1278" i="1"/>
  <c r="AR1278" i="1"/>
  <c r="AW1278" i="1"/>
  <c r="AF1278" i="1"/>
  <c r="AG1278" i="1"/>
  <c r="AS1278" i="1"/>
  <c r="AH1278" i="1"/>
  <c r="AT1278" i="1"/>
  <c r="AX1278" i="1"/>
  <c r="AW1289" i="1"/>
  <c r="AI1289" i="1"/>
  <c r="AL1289" i="1"/>
  <c r="AR1289" i="1"/>
  <c r="AX1289" i="1"/>
  <c r="AS1289" i="1"/>
  <c r="AM1289" i="1"/>
  <c r="AT1289" i="1"/>
  <c r="AO47" i="1"/>
  <c r="AU47" i="1"/>
  <c r="AP47" i="1"/>
  <c r="AV47" i="1"/>
  <c r="AQ47" i="1"/>
  <c r="AR47" i="1"/>
  <c r="AE47" i="1"/>
  <c r="AL47" i="1"/>
  <c r="AI47" i="1"/>
  <c r="AH47" i="1"/>
  <c r="AJ47" i="1"/>
  <c r="AK47" i="1"/>
  <c r="AX47" i="1"/>
  <c r="AG47" i="1"/>
  <c r="AT47" i="1"/>
  <c r="AS47" i="1"/>
  <c r="AW684" i="1"/>
  <c r="AU684" i="1"/>
  <c r="AH684" i="1"/>
  <c r="AV684" i="1"/>
  <c r="AI684" i="1"/>
  <c r="AJ684" i="1"/>
  <c r="AK684" i="1"/>
  <c r="AP684" i="1"/>
  <c r="AL684" i="1"/>
  <c r="AQ684" i="1"/>
  <c r="AX684" i="1"/>
  <c r="AM684" i="1"/>
  <c r="AN684" i="1"/>
  <c r="AO684" i="1"/>
  <c r="AG684" i="1"/>
  <c r="AR684" i="1"/>
  <c r="AS684" i="1"/>
  <c r="AT684" i="1"/>
  <c r="AX1327" i="1"/>
  <c r="AT1327" i="1"/>
  <c r="AW1327" i="1"/>
  <c r="AI1327" i="1"/>
  <c r="AE1327" i="1"/>
  <c r="AU1327" i="1"/>
  <c r="AM1327" i="1"/>
  <c r="AJ1327" i="1"/>
  <c r="AK1327" i="1"/>
  <c r="AL1327" i="1"/>
  <c r="AS1327" i="1"/>
  <c r="AH1327" i="1"/>
  <c r="AN1327" i="1"/>
  <c r="AO1327" i="1"/>
  <c r="AP1327" i="1"/>
  <c r="AQ1327" i="1"/>
  <c r="AV1327" i="1"/>
  <c r="AF1327" i="1"/>
  <c r="AJ1385" i="1"/>
  <c r="AX1385" i="1"/>
  <c r="AK1385" i="1"/>
  <c r="AL1385" i="1"/>
  <c r="AW1385" i="1"/>
  <c r="AM1385" i="1"/>
  <c r="AF1385" i="1"/>
  <c r="AN1385" i="1"/>
  <c r="AS1385" i="1"/>
  <c r="AO1385" i="1"/>
  <c r="AG1385" i="1"/>
  <c r="AE1385" i="1"/>
  <c r="AU1385" i="1"/>
  <c r="AI1385" i="1"/>
  <c r="AV1385" i="1"/>
  <c r="AP1385" i="1"/>
  <c r="AQ1385" i="1"/>
  <c r="AR1385" i="1"/>
  <c r="AF1483" i="1"/>
  <c r="AP1483" i="1"/>
  <c r="AQ1483" i="1"/>
  <c r="AJ1483" i="1"/>
  <c r="AR1483" i="1"/>
  <c r="AV1483" i="1"/>
  <c r="AS1483" i="1"/>
  <c r="AK1483" i="1"/>
  <c r="AT1483" i="1"/>
  <c r="AW1483" i="1"/>
  <c r="AE1483" i="1"/>
  <c r="AL1483" i="1"/>
  <c r="AU1483" i="1"/>
  <c r="AX1483" i="1"/>
  <c r="AM1483" i="1"/>
  <c r="AG1483" i="1"/>
  <c r="AI1483" i="1"/>
  <c r="AN1483" i="1"/>
  <c r="AO1483" i="1"/>
  <c r="AH1483" i="1"/>
  <c r="AM1038" i="1"/>
  <c r="AU1038" i="1"/>
  <c r="AN1038" i="1"/>
  <c r="AV1038" i="1"/>
  <c r="AO1038" i="1"/>
  <c r="AW1038" i="1"/>
  <c r="AH1038" i="1"/>
  <c r="AE1038" i="1"/>
  <c r="AT1038" i="1"/>
  <c r="AF1038" i="1"/>
  <c r="AI1038" i="1"/>
  <c r="AG1038" i="1"/>
  <c r="AJ1038" i="1"/>
  <c r="AL1038" i="1"/>
  <c r="AX1038" i="1"/>
  <c r="AK1038" i="1"/>
  <c r="AP1038" i="1"/>
  <c r="AQ1038" i="1"/>
  <c r="AR1038" i="1"/>
  <c r="AX1153" i="1"/>
  <c r="AT1153" i="1"/>
  <c r="AM1153" i="1"/>
  <c r="AI1153" i="1"/>
  <c r="AN1153" i="1"/>
  <c r="AJ1153" i="1"/>
  <c r="AO1153" i="1"/>
  <c r="AK1153" i="1"/>
  <c r="AK312" i="1"/>
  <c r="AG312" i="1"/>
  <c r="AW312" i="1"/>
  <c r="AU312" i="1"/>
  <c r="AL312" i="1"/>
  <c r="AH312" i="1"/>
  <c r="AX312" i="1"/>
  <c r="AV312" i="1"/>
  <c r="AU1102" i="1"/>
  <c r="AR1102" i="1"/>
  <c r="AH1102" i="1"/>
  <c r="AS1102" i="1"/>
  <c r="AV1102" i="1"/>
  <c r="AI1102" i="1"/>
  <c r="AW1102" i="1"/>
  <c r="AQ1102" i="1"/>
  <c r="AL1102" i="1"/>
  <c r="AJ230" i="1"/>
  <c r="AS230" i="1"/>
  <c r="AW230" i="1"/>
  <c r="AT230" i="1"/>
  <c r="AK230" i="1"/>
  <c r="AM230" i="1"/>
  <c r="AN230" i="1"/>
  <c r="AL230" i="1"/>
  <c r="AE230" i="1"/>
  <c r="AV230" i="1"/>
  <c r="AO230" i="1"/>
  <c r="AR230" i="1"/>
  <c r="AF230" i="1"/>
  <c r="AG230" i="1"/>
  <c r="AP230" i="1"/>
  <c r="AQ230" i="1"/>
  <c r="AH230" i="1"/>
  <c r="AT1051" i="1"/>
  <c r="AU1051" i="1"/>
  <c r="AP1051" i="1"/>
  <c r="AV1051" i="1"/>
  <c r="AE1051" i="1"/>
  <c r="AW1051" i="1"/>
  <c r="AQ1051" i="1"/>
  <c r="AH1051" i="1"/>
  <c r="AF1051" i="1"/>
  <c r="AI1051" i="1"/>
  <c r="AR1051" i="1"/>
  <c r="AJ1051" i="1"/>
  <c r="AN1051" i="1"/>
  <c r="AG1051" i="1"/>
  <c r="AS1051" i="1"/>
  <c r="AO1051" i="1"/>
  <c r="AR878" i="1"/>
  <c r="AL878" i="1"/>
  <c r="AG878" i="1"/>
  <c r="AM878" i="1"/>
  <c r="AS878" i="1"/>
  <c r="AN878" i="1"/>
  <c r="AH878" i="1"/>
  <c r="AL1230" i="1"/>
  <c r="AO1230" i="1"/>
  <c r="AP1230" i="1"/>
  <c r="AQ1230" i="1"/>
  <c r="AR1230" i="1"/>
  <c r="AH1230" i="1"/>
  <c r="AE1230" i="1"/>
  <c r="AT1230" i="1"/>
  <c r="AF1230" i="1"/>
  <c r="AV1230" i="1"/>
  <c r="AX1230" i="1"/>
  <c r="AT601" i="1"/>
  <c r="AU601" i="1"/>
  <c r="AF601" i="1"/>
  <c r="AV601" i="1"/>
  <c r="AR601" i="1"/>
  <c r="AE601" i="1"/>
  <c r="AN601" i="1"/>
  <c r="AW601" i="1"/>
  <c r="AO601" i="1"/>
  <c r="AP601" i="1"/>
  <c r="AX601" i="1"/>
  <c r="AL601" i="1"/>
  <c r="AM601" i="1"/>
  <c r="AS601" i="1"/>
  <c r="AG601" i="1"/>
  <c r="AH601" i="1"/>
  <c r="AI601" i="1"/>
  <c r="AJ601" i="1"/>
  <c r="AG1241" i="1"/>
  <c r="AN1241" i="1"/>
  <c r="AT1241" i="1"/>
  <c r="AO1241" i="1"/>
  <c r="AH1241" i="1"/>
  <c r="AP1241" i="1"/>
  <c r="AU1241" i="1"/>
  <c r="AR1241" i="1"/>
  <c r="AI1241" i="1"/>
  <c r="AV1241" i="1"/>
  <c r="AJ1241" i="1"/>
  <c r="AL1241" i="1"/>
  <c r="AM1241" i="1"/>
  <c r="AE1241" i="1"/>
  <c r="AQ1241" i="1"/>
  <c r="AW1241" i="1"/>
  <c r="AK828" i="1"/>
  <c r="AL828" i="1"/>
  <c r="AW828" i="1"/>
  <c r="AM828" i="1"/>
  <c r="AN828" i="1"/>
  <c r="AO828" i="1"/>
  <c r="AP828" i="1"/>
  <c r="AQ828" i="1"/>
  <c r="AH828" i="1"/>
  <c r="AR828" i="1"/>
  <c r="AI828" i="1"/>
  <c r="AU828" i="1"/>
  <c r="AJ828" i="1"/>
  <c r="AV828" i="1"/>
  <c r="AS828" i="1"/>
  <c r="AX828" i="1"/>
  <c r="AE828" i="1"/>
  <c r="AX1101" i="1"/>
  <c r="AT1101" i="1"/>
  <c r="AM1101" i="1"/>
  <c r="AG1101" i="1"/>
  <c r="AJ1101" i="1"/>
  <c r="AH1101" i="1"/>
  <c r="AK1101" i="1"/>
  <c r="AI1101" i="1"/>
  <c r="AU1050" i="1"/>
  <c r="AV1050" i="1"/>
  <c r="AL1050" i="1"/>
  <c r="AE1050" i="1"/>
  <c r="AX1050" i="1"/>
  <c r="AW1050" i="1"/>
  <c r="AN148" i="1"/>
  <c r="AP148" i="1"/>
  <c r="AK148" i="1"/>
  <c r="AQ148" i="1"/>
  <c r="AW148" i="1"/>
  <c r="AS148" i="1"/>
  <c r="AM148" i="1"/>
  <c r="AX148" i="1"/>
  <c r="AF148" i="1"/>
  <c r="AI148" i="1"/>
  <c r="AU148" i="1"/>
  <c r="AH148" i="1"/>
  <c r="AV148" i="1"/>
  <c r="AE148" i="1"/>
  <c r="AJ148" i="1"/>
  <c r="AL148" i="1"/>
  <c r="AO148" i="1"/>
  <c r="AR148" i="1"/>
  <c r="AQ311" i="1"/>
  <c r="AF311" i="1"/>
  <c r="AI516" i="1"/>
  <c r="AM516" i="1"/>
  <c r="AP556" i="1"/>
  <c r="AG556" i="1"/>
  <c r="AR757" i="1"/>
  <c r="AK878" i="1"/>
  <c r="AR1101" i="1"/>
  <c r="AI1140" i="1"/>
  <c r="AO1229" i="1"/>
  <c r="AQ1253" i="1"/>
  <c r="AO1337" i="1"/>
  <c r="AX1373" i="1"/>
  <c r="AU1577" i="1"/>
  <c r="AR125" i="1"/>
  <c r="AV229" i="1"/>
  <c r="AG517" i="1"/>
  <c r="AU758" i="1"/>
  <c r="AO1050" i="1"/>
  <c r="AR1206" i="1"/>
  <c r="AI1230" i="1"/>
  <c r="AN1530" i="1"/>
  <c r="AK1195" i="1"/>
  <c r="AU474" i="1"/>
  <c r="AH474" i="1"/>
  <c r="AP474" i="1"/>
  <c r="AV474" i="1"/>
  <c r="AF474" i="1"/>
  <c r="AI474" i="1"/>
  <c r="AG1140" i="1"/>
  <c r="AM1337" i="1"/>
  <c r="AT1577" i="1"/>
  <c r="AN311" i="1"/>
  <c r="AT311" i="1"/>
  <c r="AE516" i="1"/>
  <c r="AX516" i="1"/>
  <c r="AM556" i="1"/>
  <c r="AQ556" i="1"/>
  <c r="AW757" i="1"/>
  <c r="AM757" i="1"/>
  <c r="AU878" i="1"/>
  <c r="AO1101" i="1"/>
  <c r="AF1140" i="1"/>
  <c r="AR1229" i="1"/>
  <c r="AL1253" i="1"/>
  <c r="AI1337" i="1"/>
  <c r="AK1373" i="1"/>
  <c r="AG1577" i="1"/>
  <c r="AP125" i="1"/>
  <c r="AE229" i="1"/>
  <c r="AQ474" i="1"/>
  <c r="AW517" i="1"/>
  <c r="AH758" i="1"/>
  <c r="AJ1050" i="1"/>
  <c r="AL1339" i="1"/>
  <c r="AK1206" i="1"/>
  <c r="AL1206" i="1"/>
  <c r="AM1206" i="1"/>
  <c r="AN1206" i="1"/>
  <c r="AO1206" i="1"/>
  <c r="AP1206" i="1"/>
  <c r="AU1206" i="1"/>
  <c r="AE1206" i="1"/>
  <c r="AN556" i="1"/>
  <c r="AU125" i="1"/>
  <c r="AW1206" i="1"/>
  <c r="AM311" i="1"/>
  <c r="AH311" i="1"/>
  <c r="AW516" i="1"/>
  <c r="AJ516" i="1"/>
  <c r="AL556" i="1"/>
  <c r="AE556" i="1"/>
  <c r="AV757" i="1"/>
  <c r="AI878" i="1"/>
  <c r="AN1101" i="1"/>
  <c r="AE1140" i="1"/>
  <c r="AX1229" i="1"/>
  <c r="AF1229" i="1"/>
  <c r="AW1253" i="1"/>
  <c r="AR229" i="1"/>
  <c r="AO474" i="1"/>
  <c r="AP517" i="1"/>
  <c r="AI1050" i="1"/>
  <c r="AJ1206" i="1"/>
  <c r="AW1230" i="1"/>
  <c r="AV396" i="1"/>
  <c r="AP757" i="1"/>
  <c r="AU757" i="1"/>
  <c r="AE757" i="1"/>
  <c r="AQ757" i="1"/>
  <c r="AF757" i="1"/>
  <c r="AU1373" i="1"/>
  <c r="AV1373" i="1"/>
  <c r="AL1373" i="1"/>
  <c r="AI1373" i="1"/>
  <c r="AM1373" i="1"/>
  <c r="AN1373" i="1"/>
  <c r="AO1373" i="1"/>
  <c r="AW1337" i="1"/>
  <c r="AT1337" i="1"/>
  <c r="AL1337" i="1"/>
  <c r="AU1337" i="1"/>
  <c r="AX1337" i="1"/>
  <c r="AF1337" i="1"/>
  <c r="AE1337" i="1"/>
  <c r="AG1337" i="1"/>
  <c r="AV1291" i="1"/>
  <c r="AK1291" i="1"/>
  <c r="AW1291" i="1"/>
  <c r="AF1291" i="1"/>
  <c r="AL1291" i="1"/>
  <c r="AR1291" i="1"/>
  <c r="AX1291" i="1"/>
  <c r="AG1291" i="1"/>
  <c r="AM1291" i="1"/>
  <c r="AS1291" i="1"/>
  <c r="AE1291" i="1"/>
  <c r="AJ1291" i="1"/>
  <c r="AN1291" i="1"/>
  <c r="AO1291" i="1"/>
  <c r="AP1291" i="1"/>
  <c r="AQ1291" i="1"/>
  <c r="AT1291" i="1"/>
  <c r="AQ758" i="1"/>
  <c r="AW758" i="1"/>
  <c r="AF758" i="1"/>
  <c r="AL758" i="1"/>
  <c r="AR758" i="1"/>
  <c r="AX758" i="1"/>
  <c r="AG758" i="1"/>
  <c r="AM758" i="1"/>
  <c r="AO1374" i="1"/>
  <c r="AJ1374" i="1"/>
  <c r="AQ1374" i="1"/>
  <c r="AW1374" i="1"/>
  <c r="AE1374" i="1"/>
  <c r="AK1374" i="1"/>
  <c r="AR1374" i="1"/>
  <c r="AX1374" i="1"/>
  <c r="AG1374" i="1"/>
  <c r="AN1374" i="1"/>
  <c r="AM1374" i="1"/>
  <c r="AP1374" i="1"/>
  <c r="AF1374" i="1"/>
  <c r="AS1374" i="1"/>
  <c r="AT1374" i="1"/>
  <c r="AI1374" i="1"/>
  <c r="AL1577" i="1"/>
  <c r="AM1577" i="1"/>
  <c r="AX1577" i="1"/>
  <c r="AO1577" i="1"/>
  <c r="AJ1577" i="1"/>
  <c r="AQ1577" i="1"/>
  <c r="AW1577" i="1"/>
  <c r="AE1577" i="1"/>
  <c r="AR1577" i="1"/>
  <c r="AR1339" i="1"/>
  <c r="AN1339" i="1"/>
  <c r="AG1339" i="1"/>
  <c r="AO1339" i="1"/>
  <c r="AS1339" i="1"/>
  <c r="AP1339" i="1"/>
  <c r="AH1339" i="1"/>
  <c r="AQ1339" i="1"/>
  <c r="AT1339" i="1"/>
  <c r="AU1339" i="1"/>
  <c r="AM1339" i="1"/>
  <c r="AV1339" i="1"/>
  <c r="AE1339" i="1"/>
  <c r="AW1339" i="1"/>
  <c r="AF1339" i="1"/>
  <c r="AX1339" i="1"/>
  <c r="AI1339" i="1"/>
  <c r="AJ1339" i="1"/>
  <c r="AX815" i="1"/>
  <c r="AI815" i="1"/>
  <c r="AP815" i="1"/>
  <c r="AJ815" i="1"/>
  <c r="AE815" i="1"/>
  <c r="AK815" i="1"/>
  <c r="AQ815" i="1"/>
  <c r="AL815" i="1"/>
  <c r="AF815" i="1"/>
  <c r="AM815" i="1"/>
  <c r="AR815" i="1"/>
  <c r="AN815" i="1"/>
  <c r="AW815" i="1"/>
  <c r="AH815" i="1"/>
  <c r="AO815" i="1"/>
  <c r="AT815" i="1"/>
  <c r="AU815" i="1"/>
  <c r="AG815" i="1"/>
  <c r="AM1423" i="1"/>
  <c r="AT1423" i="1"/>
  <c r="AN1423" i="1"/>
  <c r="AU1423" i="1"/>
  <c r="AO1423" i="1"/>
  <c r="AP1423" i="1"/>
  <c r="AE1423" i="1"/>
  <c r="AQ1423" i="1"/>
  <c r="AJ1423" i="1"/>
  <c r="AF1423" i="1"/>
  <c r="AL1423" i="1"/>
  <c r="AX1423" i="1"/>
  <c r="AR1423" i="1"/>
  <c r="AG1423" i="1"/>
  <c r="AH1423" i="1"/>
  <c r="AI1423" i="1"/>
  <c r="AS1423" i="1"/>
  <c r="AV1423" i="1"/>
  <c r="AO125" i="1"/>
  <c r="AJ125" i="1"/>
  <c r="AE125" i="1"/>
  <c r="AN125" i="1"/>
  <c r="AQ125" i="1"/>
  <c r="AK125" i="1"/>
  <c r="AF125" i="1"/>
  <c r="AL125" i="1"/>
  <c r="AF1530" i="1"/>
  <c r="AX1530" i="1"/>
  <c r="AR1530" i="1"/>
  <c r="AK1530" i="1"/>
  <c r="AG1530" i="1"/>
  <c r="AL1530" i="1"/>
  <c r="AS1530" i="1"/>
  <c r="AM1530" i="1"/>
  <c r="AU1530" i="1"/>
  <c r="AT1530" i="1"/>
  <c r="AE1530" i="1"/>
  <c r="AH1530" i="1"/>
  <c r="AW1530" i="1"/>
  <c r="AM1156" i="1"/>
  <c r="AJ1156" i="1"/>
  <c r="AN1156" i="1"/>
  <c r="AK1156" i="1"/>
  <c r="AO1156" i="1"/>
  <c r="AS1156" i="1"/>
  <c r="AP1156" i="1"/>
  <c r="AT1156" i="1"/>
  <c r="AE1156" i="1"/>
  <c r="AU1156" i="1"/>
  <c r="AQ1156" i="1"/>
  <c r="AV1156" i="1"/>
  <c r="AF1156" i="1"/>
  <c r="AR1156" i="1"/>
  <c r="AW1156" i="1"/>
  <c r="AG1156" i="1"/>
  <c r="AH1156" i="1"/>
  <c r="AI1156" i="1"/>
  <c r="AF556" i="1"/>
  <c r="AN757" i="1"/>
  <c r="AP1101" i="1"/>
  <c r="AS474" i="1"/>
  <c r="AH517" i="1"/>
  <c r="AT758" i="1"/>
  <c r="AK1050" i="1"/>
  <c r="AM1050" i="1"/>
  <c r="AI1530" i="1"/>
  <c r="AK1423" i="1"/>
  <c r="AL311" i="1"/>
  <c r="AS311" i="1"/>
  <c r="AV516" i="1"/>
  <c r="AR516" i="1"/>
  <c r="AK556" i="1"/>
  <c r="AK757" i="1"/>
  <c r="AL757" i="1"/>
  <c r="AT878" i="1"/>
  <c r="AL1101" i="1"/>
  <c r="AP1140" i="1"/>
  <c r="AL1229" i="1"/>
  <c r="AQ1229" i="1"/>
  <c r="AK1337" i="1"/>
  <c r="AG1373" i="1"/>
  <c r="AF1577" i="1"/>
  <c r="AI125" i="1"/>
  <c r="AU229" i="1"/>
  <c r="AX474" i="1"/>
  <c r="AN474" i="1"/>
  <c r="AX517" i="1"/>
  <c r="AE758" i="1"/>
  <c r="AG1050" i="1"/>
  <c r="AI1206" i="1"/>
  <c r="AS1230" i="1"/>
  <c r="AL1374" i="1"/>
  <c r="AO1482" i="1"/>
  <c r="AN396" i="1"/>
  <c r="AV815" i="1"/>
  <c r="AW1142" i="1"/>
  <c r="AH1385" i="1"/>
  <c r="AM1253" i="1"/>
  <c r="AT1253" i="1"/>
  <c r="AN1253" i="1"/>
  <c r="AU1253" i="1"/>
  <c r="AO1253" i="1"/>
  <c r="AP1253" i="1"/>
  <c r="AE311" i="1"/>
  <c r="AK516" i="1"/>
  <c r="AJ878" i="1"/>
  <c r="AX1253" i="1"/>
  <c r="AW1373" i="1"/>
  <c r="AS229" i="1"/>
  <c r="AK1577" i="1"/>
  <c r="AK311" i="1"/>
  <c r="AG311" i="1"/>
  <c r="AU516" i="1"/>
  <c r="AF516" i="1"/>
  <c r="AJ556" i="1"/>
  <c r="AJ757" i="1"/>
  <c r="AF878" i="1"/>
  <c r="AW1101" i="1"/>
  <c r="AO1140" i="1"/>
  <c r="AK1229" i="1"/>
  <c r="AS1253" i="1"/>
  <c r="AV1253" i="1"/>
  <c r="AV1337" i="1"/>
  <c r="AS1373" i="1"/>
  <c r="AN1577" i="1"/>
  <c r="AW125" i="1"/>
  <c r="AI229" i="1"/>
  <c r="AM474" i="1"/>
  <c r="AR474" i="1"/>
  <c r="AL517" i="1"/>
  <c r="AP758" i="1"/>
  <c r="AF1050" i="1"/>
  <c r="AT1206" i="1"/>
  <c r="AG1230" i="1"/>
  <c r="AV1374" i="1"/>
  <c r="AN1482" i="1"/>
  <c r="AG148" i="1"/>
  <c r="AK601" i="1"/>
  <c r="AS815" i="1"/>
  <c r="AK1142" i="1"/>
  <c r="AL1279" i="1"/>
  <c r="AS396" i="1"/>
  <c r="AE396" i="1"/>
  <c r="AK396" i="1"/>
  <c r="AT396" i="1"/>
  <c r="AW396" i="1"/>
  <c r="AF396" i="1"/>
  <c r="AL396" i="1"/>
  <c r="AG396" i="1"/>
  <c r="AM396" i="1"/>
  <c r="AI396" i="1"/>
  <c r="AX396" i="1"/>
  <c r="AJ396" i="1"/>
  <c r="AO396" i="1"/>
  <c r="AP396" i="1"/>
  <c r="AQ396" i="1"/>
  <c r="AR396" i="1"/>
  <c r="AU396" i="1"/>
  <c r="AO311" i="1"/>
  <c r="AG516" i="1"/>
  <c r="AH1140" i="1"/>
  <c r="AM1229" i="1"/>
  <c r="AT1373" i="1"/>
  <c r="AX311" i="1"/>
  <c r="AT516" i="1"/>
  <c r="AP516" i="1"/>
  <c r="AX556" i="1"/>
  <c r="AI757" i="1"/>
  <c r="AQ878" i="1"/>
  <c r="AV1101" i="1"/>
  <c r="AN1140" i="1"/>
  <c r="AJ1229" i="1"/>
  <c r="AR1253" i="1"/>
  <c r="AJ1253" i="1"/>
  <c r="AJ1337" i="1"/>
  <c r="AF1373" i="1"/>
  <c r="AP1577" i="1"/>
  <c r="AV125" i="1"/>
  <c r="AT229" i="1"/>
  <c r="AL474" i="1"/>
  <c r="AV517" i="1"/>
  <c r="AO758" i="1"/>
  <c r="AS1050" i="1"/>
  <c r="AH1206" i="1"/>
  <c r="AN1230" i="1"/>
  <c r="AU1374" i="1"/>
  <c r="AV1482" i="1"/>
  <c r="AT148" i="1"/>
  <c r="AQ601" i="1"/>
  <c r="AG828" i="1"/>
  <c r="AK1279" i="1"/>
  <c r="AX1241" i="1"/>
  <c r="AS1142" i="1"/>
  <c r="AN1142" i="1"/>
  <c r="AH1142" i="1"/>
  <c r="AO1142" i="1"/>
  <c r="AT1142" i="1"/>
  <c r="AI1142" i="1"/>
  <c r="AU1142" i="1"/>
  <c r="AJ1142" i="1"/>
  <c r="AP1142" i="1"/>
  <c r="AV1142" i="1"/>
  <c r="AL1142" i="1"/>
  <c r="AX1142" i="1"/>
  <c r="AM1142" i="1"/>
  <c r="AE1142" i="1"/>
  <c r="AQ1142" i="1"/>
  <c r="AG1142" i="1"/>
  <c r="AJ311" i="1"/>
  <c r="AQ516" i="1"/>
  <c r="AI556" i="1"/>
  <c r="AT757" i="1"/>
  <c r="AE878" i="1"/>
  <c r="AU1101" i="1"/>
  <c r="AM1140" i="1"/>
  <c r="AI1229" i="1"/>
  <c r="AI1253" i="1"/>
  <c r="AH1337" i="1"/>
  <c r="AR1373" i="1"/>
  <c r="AT125" i="1"/>
  <c r="AH229" i="1"/>
  <c r="AK474" i="1"/>
  <c r="AJ517" i="1"/>
  <c r="AN758" i="1"/>
  <c r="AR1050" i="1"/>
  <c r="AX1206" i="1"/>
  <c r="AM1230" i="1"/>
  <c r="AH1374" i="1"/>
  <c r="AJ1482" i="1"/>
  <c r="AF828" i="1"/>
  <c r="AF1142" i="1"/>
  <c r="AV1279" i="1"/>
  <c r="AK1241" i="1"/>
  <c r="AV556" i="1"/>
  <c r="AH757" i="1"/>
  <c r="AP878" i="1"/>
  <c r="AF1101" i="1"/>
  <c r="AX1140" i="1"/>
  <c r="AW1229" i="1"/>
  <c r="AH1253" i="1"/>
  <c r="AS1337" i="1"/>
  <c r="AE1373" i="1"/>
  <c r="AH125" i="1"/>
  <c r="AX229" i="1"/>
  <c r="AJ474" i="1"/>
  <c r="AU517" i="1"/>
  <c r="AK758" i="1"/>
  <c r="AQ1050" i="1"/>
  <c r="AG1206" i="1"/>
  <c r="AK1230" i="1"/>
  <c r="AT828" i="1"/>
  <c r="AX1156" i="1"/>
  <c r="AU1291" i="1"/>
  <c r="AS1241" i="1"/>
  <c r="AX933" i="1"/>
  <c r="AG933" i="1"/>
  <c r="AH933" i="1"/>
  <c r="AK933" i="1"/>
  <c r="AT933" i="1"/>
  <c r="AL933" i="1"/>
  <c r="AI933" i="1"/>
  <c r="AM933" i="1"/>
  <c r="AU933" i="1"/>
  <c r="AN933" i="1"/>
  <c r="AJ933" i="1"/>
  <c r="AO933" i="1"/>
  <c r="AJ1326" i="1"/>
  <c r="AK1326" i="1"/>
  <c r="AL1326" i="1"/>
  <c r="AM1326" i="1"/>
  <c r="AP1326" i="1"/>
  <c r="AT1326" i="1"/>
  <c r="AW985" i="1"/>
  <c r="AF985" i="1"/>
  <c r="AJ985" i="1"/>
  <c r="AG985" i="1"/>
  <c r="AK985" i="1"/>
  <c r="AN985" i="1"/>
  <c r="AO985" i="1"/>
  <c r="AP985" i="1"/>
  <c r="AL985" i="1"/>
  <c r="AQ985" i="1"/>
  <c r="AM760" i="1"/>
  <c r="AU760" i="1"/>
  <c r="AN760" i="1"/>
  <c r="AV760" i="1"/>
  <c r="AO760" i="1"/>
  <c r="AW760" i="1"/>
  <c r="AP760" i="1"/>
  <c r="AI760" i="1"/>
  <c r="AE760" i="1"/>
  <c r="AJ760" i="1"/>
  <c r="AQ760" i="1"/>
  <c r="AK760" i="1"/>
  <c r="AF760" i="1"/>
  <c r="AQ1375" i="1"/>
  <c r="AG1375" i="1"/>
  <c r="AE1375" i="1"/>
  <c r="AS1375" i="1"/>
  <c r="AR1375" i="1"/>
  <c r="AJ1375" i="1"/>
  <c r="AF1375" i="1"/>
  <c r="AW1375" i="1"/>
  <c r="AH1375" i="1"/>
  <c r="AK1375" i="1"/>
  <c r="AI1375" i="1"/>
  <c r="AX1375" i="1"/>
  <c r="AT1375" i="1"/>
  <c r="AG1529" i="1"/>
  <c r="AV1529" i="1"/>
  <c r="AW1529" i="1"/>
  <c r="AH1529" i="1"/>
  <c r="AV1090" i="1"/>
  <c r="AW1090" i="1"/>
  <c r="AP1090" i="1"/>
  <c r="AH1090" i="1"/>
  <c r="AE1090" i="1"/>
  <c r="AX1090" i="1"/>
  <c r="AQ1090" i="1"/>
  <c r="AI1090" i="1"/>
  <c r="AF1090" i="1"/>
  <c r="AJ1090" i="1"/>
  <c r="AR1090" i="1"/>
  <c r="AK1090" i="1"/>
  <c r="AI313" i="1"/>
  <c r="AG313" i="1"/>
  <c r="AW313" i="1"/>
  <c r="AH313" i="1"/>
  <c r="AJ313" i="1"/>
  <c r="AS313" i="1"/>
  <c r="AX313" i="1"/>
  <c r="AT313" i="1"/>
  <c r="AK313" i="1"/>
  <c r="AU313" i="1"/>
  <c r="AM313" i="1"/>
  <c r="AR1421" i="1"/>
  <c r="AW1421" i="1"/>
  <c r="AG1421" i="1"/>
  <c r="AX1421" i="1"/>
  <c r="AS1421" i="1"/>
  <c r="AH1421" i="1"/>
  <c r="AT1421" i="1"/>
  <c r="AI1421" i="1"/>
  <c r="AN1421" i="1"/>
  <c r="AU1421" i="1"/>
  <c r="AF1481" i="1"/>
  <c r="AR1481" i="1"/>
  <c r="AJ1481" i="1"/>
  <c r="AK1481" i="1"/>
  <c r="AL1481" i="1"/>
  <c r="AM1481" i="1"/>
  <c r="AS1481" i="1"/>
  <c r="AK1579" i="1"/>
  <c r="AH1579" i="1"/>
  <c r="AU1579" i="1"/>
  <c r="AE1579" i="1"/>
  <c r="AI1579" i="1"/>
  <c r="AM1579" i="1"/>
  <c r="AV1579" i="1"/>
  <c r="AO1579" i="1"/>
  <c r="AJ1579" i="1"/>
  <c r="AP1579" i="1"/>
  <c r="AW1579" i="1"/>
  <c r="AQ1579" i="1"/>
  <c r="AN1579" i="1"/>
  <c r="AW1422" i="1"/>
  <c r="AF1422" i="1"/>
  <c r="AL1422" i="1"/>
  <c r="AR1422" i="1"/>
  <c r="AX1422" i="1"/>
  <c r="AG1422" i="1"/>
  <c r="AM1422" i="1"/>
  <c r="AT1422" i="1"/>
  <c r="AN868" i="1"/>
  <c r="AU868" i="1"/>
  <c r="AO868" i="1"/>
  <c r="AV868" i="1"/>
  <c r="AP868" i="1"/>
  <c r="AQ868" i="1"/>
  <c r="AE868" i="1"/>
  <c r="AR868" i="1"/>
  <c r="AM868" i="1"/>
  <c r="AF868" i="1"/>
  <c r="AS1471" i="1"/>
  <c r="AX1471" i="1"/>
  <c r="AM1471" i="1"/>
  <c r="AN1471" i="1"/>
  <c r="AE1471" i="1"/>
  <c r="AF1471" i="1"/>
  <c r="AG1471" i="1"/>
  <c r="AT1471" i="1"/>
  <c r="AH1471" i="1"/>
  <c r="AH209" i="1"/>
  <c r="AW209" i="1"/>
  <c r="AL209" i="1"/>
  <c r="AI209" i="1"/>
  <c r="AX209" i="1"/>
  <c r="AJ209" i="1"/>
  <c r="AM209" i="1"/>
  <c r="AK209" i="1"/>
  <c r="AE209" i="1"/>
  <c r="AO209" i="1"/>
  <c r="AP1243" i="1"/>
  <c r="AS1243" i="1"/>
  <c r="AN1243" i="1"/>
  <c r="AG1243" i="1"/>
  <c r="AT1243" i="1"/>
  <c r="AH1243" i="1"/>
  <c r="AQ1243" i="1"/>
  <c r="AU1243" i="1"/>
  <c r="AI1243" i="1"/>
  <c r="AV1243" i="1"/>
  <c r="AI1301" i="1"/>
  <c r="AP1301" i="1"/>
  <c r="AE1301" i="1"/>
  <c r="AH1301" i="1"/>
  <c r="AQ1301" i="1"/>
  <c r="AJ1301" i="1"/>
  <c r="AR1301" i="1"/>
  <c r="AV1301" i="1"/>
  <c r="AS1301" i="1"/>
  <c r="AK1301" i="1"/>
  <c r="AT1301" i="1"/>
  <c r="AW1301" i="1"/>
  <c r="AU1301" i="1"/>
  <c r="AS1254" i="1"/>
  <c r="AH1254" i="1"/>
  <c r="AT1254" i="1"/>
  <c r="AI1254" i="1"/>
  <c r="AP1254" i="1"/>
  <c r="AW1254" i="1"/>
  <c r="AG479" i="1"/>
  <c r="AU479" i="1"/>
  <c r="AL479" i="1"/>
  <c r="AH479" i="1"/>
  <c r="AX479" i="1"/>
  <c r="AV479" i="1"/>
  <c r="AN479" i="1"/>
  <c r="AI479" i="1"/>
  <c r="AQ479" i="1"/>
  <c r="AJ479" i="1"/>
  <c r="AJ1207" i="1"/>
  <c r="AG1207" i="1"/>
  <c r="AK1207" i="1"/>
  <c r="AP1207" i="1"/>
  <c r="AQ1207" i="1"/>
  <c r="AR1207" i="1"/>
  <c r="AL1207" i="1"/>
  <c r="AS1207" i="1"/>
  <c r="AX1207" i="1"/>
  <c r="AT1207" i="1"/>
  <c r="AK479" i="1"/>
  <c r="AT868" i="1"/>
  <c r="AO1207" i="1"/>
  <c r="AF1243" i="1"/>
  <c r="AV1471" i="1"/>
  <c r="AV1421" i="1"/>
  <c r="AJ1422" i="1"/>
  <c r="AW479" i="1"/>
  <c r="AI868" i="1"/>
  <c r="AN1207" i="1"/>
  <c r="AR1243" i="1"/>
  <c r="AJ1471" i="1"/>
  <c r="AJ1421" i="1"/>
  <c r="AX42" i="1"/>
  <c r="AJ42" i="1"/>
  <c r="AN373" i="1"/>
  <c r="AT557" i="1"/>
  <c r="AP814" i="1"/>
  <c r="AX814" i="1"/>
  <c r="AJ1254" i="1"/>
  <c r="AU1422" i="1"/>
  <c r="AS209" i="1"/>
  <c r="AT479" i="1"/>
  <c r="AH868" i="1"/>
  <c r="AM1207" i="1"/>
  <c r="AE1243" i="1"/>
  <c r="AF1301" i="1"/>
  <c r="AF1421" i="1"/>
  <c r="AW1481" i="1"/>
  <c r="AU1529" i="1"/>
  <c r="AV42" i="1"/>
  <c r="AG42" i="1"/>
  <c r="AM373" i="1"/>
  <c r="AE557" i="1"/>
  <c r="AK814" i="1"/>
  <c r="AL814" i="1"/>
  <c r="AX1254" i="1"/>
  <c r="AI1422" i="1"/>
  <c r="AR209" i="1"/>
  <c r="AF479" i="1"/>
  <c r="AG868" i="1"/>
  <c r="AM1243" i="1"/>
  <c r="AT1579" i="1"/>
  <c r="AO1301" i="1"/>
  <c r="AQ1421" i="1"/>
  <c r="AV1481" i="1"/>
  <c r="AU42" i="1"/>
  <c r="AF42" i="1"/>
  <c r="AX373" i="1"/>
  <c r="AL373" i="1"/>
  <c r="AN557" i="1"/>
  <c r="AS557" i="1"/>
  <c r="AJ814" i="1"/>
  <c r="AV1254" i="1"/>
  <c r="AH1422" i="1"/>
  <c r="AP209" i="1"/>
  <c r="AS479" i="1"/>
  <c r="AS868" i="1"/>
  <c r="AR1471" i="1"/>
  <c r="AG1579" i="1"/>
  <c r="AN1301" i="1"/>
  <c r="AE1421" i="1"/>
  <c r="AU1481" i="1"/>
  <c r="AL1579" i="1"/>
  <c r="AI42" i="1"/>
  <c r="AW373" i="1"/>
  <c r="AQ557" i="1"/>
  <c r="AU1254" i="1"/>
  <c r="AS1422" i="1"/>
  <c r="AQ209" i="1"/>
  <c r="AE479" i="1"/>
  <c r="AL868" i="1"/>
  <c r="AF1207" i="1"/>
  <c r="AY1363" i="1"/>
  <c r="AQ1471" i="1"/>
  <c r="AS1579" i="1"/>
  <c r="AM1301" i="1"/>
  <c r="AP1421" i="1"/>
  <c r="AT1481" i="1"/>
  <c r="AV209" i="1"/>
  <c r="AR479" i="1"/>
  <c r="AX868" i="1"/>
  <c r="AE1207" i="1"/>
  <c r="AP1471" i="1"/>
  <c r="AF1579" i="1"/>
  <c r="AX1301" i="1"/>
  <c r="AO1421" i="1"/>
  <c r="AQ1481" i="1"/>
  <c r="AV1103" i="1"/>
  <c r="AH1103" i="1"/>
  <c r="AF1103" i="1"/>
  <c r="AS1103" i="1"/>
  <c r="AE1103" i="1"/>
  <c r="AR1103" i="1"/>
  <c r="AM1103" i="1"/>
  <c r="AQ1103" i="1"/>
  <c r="AL1103" i="1"/>
  <c r="AW350" i="1"/>
  <c r="AF534" i="1"/>
  <c r="AJ352" i="1"/>
  <c r="AO352" i="1"/>
  <c r="AI1128" i="1"/>
  <c r="AM1128" i="1"/>
  <c r="AL1194" i="1"/>
  <c r="AJ1194" i="1"/>
  <c r="AG1127" i="1"/>
  <c r="AJ1127" i="1"/>
  <c r="AK350" i="1"/>
  <c r="AT534" i="1"/>
  <c r="AU352" i="1"/>
  <c r="AU1128" i="1"/>
  <c r="AG1194" i="1"/>
  <c r="AU1194" i="1"/>
  <c r="AF1127" i="1"/>
  <c r="AV1127" i="1"/>
  <c r="AP1128" i="1"/>
  <c r="AK1127" i="1"/>
  <c r="AR350" i="1"/>
  <c r="AV350" i="1"/>
  <c r="AL534" i="1"/>
  <c r="AE534" i="1"/>
  <c r="AI352" i="1"/>
  <c r="AH1128" i="1"/>
  <c r="AF1194" i="1"/>
  <c r="AI1194" i="1"/>
  <c r="AE1127" i="1"/>
  <c r="AH1127" i="1"/>
  <c r="AM1193" i="1"/>
  <c r="AN1193" i="1"/>
  <c r="AO1193" i="1"/>
  <c r="AQ350" i="1"/>
  <c r="AJ350" i="1"/>
  <c r="AK534" i="1"/>
  <c r="AS534" i="1"/>
  <c r="AT352" i="1"/>
  <c r="AT1128" i="1"/>
  <c r="AE1194" i="1"/>
  <c r="AT1194" i="1"/>
  <c r="AQ1127" i="1"/>
  <c r="AU1127" i="1"/>
  <c r="AO1530" i="1"/>
  <c r="AQ1530" i="1"/>
  <c r="AJ1128" i="1"/>
  <c r="AS1127" i="1"/>
  <c r="AP350" i="1"/>
  <c r="AU350" i="1"/>
  <c r="AJ534" i="1"/>
  <c r="AR534" i="1"/>
  <c r="AH352" i="1"/>
  <c r="AG1128" i="1"/>
  <c r="AX1194" i="1"/>
  <c r="AH1194" i="1"/>
  <c r="AP1127" i="1"/>
  <c r="AI1127" i="1"/>
  <c r="AG1481" i="1"/>
  <c r="AH1481" i="1"/>
  <c r="AI1481" i="1"/>
  <c r="AO1422" i="1"/>
  <c r="AQ1422" i="1"/>
  <c r="AO350" i="1"/>
  <c r="AI350" i="1"/>
  <c r="AX534" i="1"/>
  <c r="AQ534" i="1"/>
  <c r="AN352" i="1"/>
  <c r="AS352" i="1"/>
  <c r="AN1128" i="1"/>
  <c r="AS1128" i="1"/>
  <c r="AS1194" i="1"/>
  <c r="AO1127" i="1"/>
  <c r="AF350" i="1"/>
  <c r="AT350" i="1"/>
  <c r="AI534" i="1"/>
  <c r="AP534" i="1"/>
  <c r="AM352" i="1"/>
  <c r="AG352" i="1"/>
  <c r="AL1128" i="1"/>
  <c r="AF1128" i="1"/>
  <c r="AR1194" i="1"/>
  <c r="AN1127" i="1"/>
  <c r="AJ1517" i="1"/>
  <c r="AK1517" i="1"/>
  <c r="AL1517" i="1"/>
  <c r="AE350" i="1"/>
  <c r="AH350" i="1"/>
  <c r="AW534" i="1"/>
  <c r="AO534" i="1"/>
  <c r="AY905" i="1"/>
  <c r="AL352" i="1"/>
  <c r="AR352" i="1"/>
  <c r="AY801" i="1"/>
  <c r="AK1128" i="1"/>
  <c r="AR1128" i="1"/>
  <c r="AY1181" i="1"/>
  <c r="AQ1194" i="1"/>
  <c r="AY169" i="1"/>
  <c r="AY518" i="1"/>
  <c r="AY246" i="1"/>
  <c r="AM1127" i="1"/>
  <c r="AW1566" i="1"/>
  <c r="AK1566" i="1"/>
  <c r="AY412" i="1"/>
  <c r="AN350" i="1"/>
  <c r="AS350" i="1"/>
  <c r="AH534" i="1"/>
  <c r="AN534" i="1"/>
  <c r="AK352" i="1"/>
  <c r="AF352" i="1"/>
  <c r="AX1128" i="1"/>
  <c r="AE1128" i="1"/>
  <c r="AP1194" i="1"/>
  <c r="AL1127" i="1"/>
  <c r="AS1578" i="1"/>
  <c r="AM350" i="1"/>
  <c r="AG350" i="1"/>
  <c r="AV534" i="1"/>
  <c r="AM534" i="1"/>
  <c r="AX352" i="1"/>
  <c r="AQ352" i="1"/>
  <c r="AW1128" i="1"/>
  <c r="AQ1128" i="1"/>
  <c r="AO1194" i="1"/>
  <c r="AW1194" i="1"/>
  <c r="AT1127" i="1"/>
  <c r="AX1127" i="1"/>
  <c r="AV1542" i="1"/>
  <c r="AI1542" i="1"/>
  <c r="AV352" i="1"/>
  <c r="AV1128" i="1"/>
  <c r="AM1194" i="1"/>
  <c r="AR1127" i="1"/>
  <c r="AE745" i="1"/>
  <c r="AQ745" i="1"/>
  <c r="AJ745" i="1"/>
  <c r="AW745" i="1"/>
  <c r="AK745" i="1"/>
  <c r="AX745" i="1"/>
  <c r="AL745" i="1"/>
  <c r="AM745" i="1"/>
  <c r="AN745" i="1"/>
  <c r="AO745" i="1"/>
  <c r="AP745" i="1"/>
  <c r="AR745" i="1"/>
  <c r="AF745" i="1"/>
  <c r="AS745" i="1"/>
  <c r="AG745" i="1"/>
  <c r="AH745" i="1"/>
  <c r="AI745" i="1"/>
  <c r="AT745" i="1"/>
  <c r="AU745" i="1"/>
  <c r="AV745" i="1"/>
  <c r="AJ1364" i="1"/>
  <c r="AK1364" i="1"/>
  <c r="AW1364" i="1"/>
  <c r="AL1364" i="1"/>
  <c r="AE1364" i="1"/>
  <c r="AT1364" i="1"/>
  <c r="AF1364" i="1"/>
  <c r="AU1364" i="1"/>
  <c r="AG1364" i="1"/>
  <c r="AV1364" i="1"/>
  <c r="AH1364" i="1"/>
  <c r="AX1364" i="1"/>
  <c r="AI1364" i="1"/>
  <c r="AM1364" i="1"/>
  <c r="AN1364" i="1"/>
  <c r="AO1364" i="1"/>
  <c r="AP1364" i="1"/>
  <c r="AQ1364" i="1"/>
  <c r="AR1364" i="1"/>
  <c r="AS1364" i="1"/>
  <c r="AP625" i="1"/>
  <c r="AE625" i="1"/>
  <c r="AQ625" i="1"/>
  <c r="AF625" i="1"/>
  <c r="AR625" i="1"/>
  <c r="AG625" i="1"/>
  <c r="AS625" i="1"/>
  <c r="AH625" i="1"/>
  <c r="AT625" i="1"/>
  <c r="AI625" i="1"/>
  <c r="AU625" i="1"/>
  <c r="AJ625" i="1"/>
  <c r="AV625" i="1"/>
  <c r="AK625" i="1"/>
  <c r="AW625" i="1"/>
  <c r="AL625" i="1"/>
  <c r="AX625" i="1"/>
  <c r="AM625" i="1"/>
  <c r="AN625" i="1"/>
  <c r="AO625" i="1"/>
  <c r="AN1293" i="1"/>
  <c r="AO1293" i="1"/>
  <c r="AP1293" i="1"/>
  <c r="AE1293" i="1"/>
  <c r="AQ1293" i="1"/>
  <c r="AF1293" i="1"/>
  <c r="AR1293" i="1"/>
  <c r="AG1293" i="1"/>
  <c r="AS1293" i="1"/>
  <c r="AH1293" i="1"/>
  <c r="AT1293" i="1"/>
  <c r="AI1293" i="1"/>
  <c r="AU1293" i="1"/>
  <c r="AJ1293" i="1"/>
  <c r="AK1293" i="1"/>
  <c r="AL1293" i="1"/>
  <c r="AM1293" i="1"/>
  <c r="AV1293" i="1"/>
  <c r="AX1293" i="1"/>
  <c r="AW1293" i="1"/>
  <c r="AF1342" i="1"/>
  <c r="AR1342" i="1"/>
  <c r="AG1342" i="1"/>
  <c r="AS1342" i="1"/>
  <c r="AH1342" i="1"/>
  <c r="AT1342" i="1"/>
  <c r="AM1342" i="1"/>
  <c r="AQ1342" i="1"/>
  <c r="AU1342" i="1"/>
  <c r="AV1342" i="1"/>
  <c r="AW1342" i="1"/>
  <c r="AE1342" i="1"/>
  <c r="AX1342" i="1"/>
  <c r="AI1342" i="1"/>
  <c r="AJ1342" i="1"/>
  <c r="AK1342" i="1"/>
  <c r="AL1342" i="1"/>
  <c r="AN1342" i="1"/>
  <c r="AO1342" i="1"/>
  <c r="AP1342" i="1"/>
  <c r="AM522" i="1"/>
  <c r="AN522" i="1"/>
  <c r="AO522" i="1"/>
  <c r="AP522" i="1"/>
  <c r="AE522" i="1"/>
  <c r="AQ522" i="1"/>
  <c r="AF522" i="1"/>
  <c r="AR522" i="1"/>
  <c r="AH522" i="1"/>
  <c r="AT522" i="1"/>
  <c r="AK522" i="1"/>
  <c r="AL522" i="1"/>
  <c r="AS522" i="1"/>
  <c r="AU522" i="1"/>
  <c r="AV522" i="1"/>
  <c r="AW522" i="1"/>
  <c r="AX522" i="1"/>
  <c r="AG522" i="1"/>
  <c r="AI522" i="1"/>
  <c r="AJ522" i="1"/>
  <c r="AH750" i="1"/>
  <c r="AT750" i="1"/>
  <c r="AI750" i="1"/>
  <c r="AU750" i="1"/>
  <c r="AJ750" i="1"/>
  <c r="AV750" i="1"/>
  <c r="AK750" i="1"/>
  <c r="AW750" i="1"/>
  <c r="AL750" i="1"/>
  <c r="AX750" i="1"/>
  <c r="AM750" i="1"/>
  <c r="AN750" i="1"/>
  <c r="AO750" i="1"/>
  <c r="AP750" i="1"/>
  <c r="AE750" i="1"/>
  <c r="AF750" i="1"/>
  <c r="AG750" i="1"/>
  <c r="AQ750" i="1"/>
  <c r="AR750" i="1"/>
  <c r="AS750" i="1"/>
  <c r="AP649" i="1"/>
  <c r="AE649" i="1"/>
  <c r="AQ649" i="1"/>
  <c r="AF649" i="1"/>
  <c r="AR649" i="1"/>
  <c r="AG649" i="1"/>
  <c r="AS649" i="1"/>
  <c r="AH649" i="1"/>
  <c r="AT649" i="1"/>
  <c r="AI649" i="1"/>
  <c r="AU649" i="1"/>
  <c r="AJ649" i="1"/>
  <c r="AV649" i="1"/>
  <c r="AK649" i="1"/>
  <c r="AW649" i="1"/>
  <c r="AL649" i="1"/>
  <c r="AX649" i="1"/>
  <c r="AM649" i="1"/>
  <c r="AN649" i="1"/>
  <c r="AO649" i="1"/>
  <c r="AP1160" i="1"/>
  <c r="AE1160" i="1"/>
  <c r="AQ1160" i="1"/>
  <c r="AF1160" i="1"/>
  <c r="AR1160" i="1"/>
  <c r="AG1160" i="1"/>
  <c r="AS1160" i="1"/>
  <c r="AL1160" i="1"/>
  <c r="AM1160" i="1"/>
  <c r="AN1160" i="1"/>
  <c r="AO1160" i="1"/>
  <c r="AT1160" i="1"/>
  <c r="AU1160" i="1"/>
  <c r="AV1160" i="1"/>
  <c r="AW1160" i="1"/>
  <c r="AH1160" i="1"/>
  <c r="AI1160" i="1"/>
  <c r="AJ1160" i="1"/>
  <c r="AK1160" i="1"/>
  <c r="AX1160" i="1"/>
  <c r="AP712" i="1"/>
  <c r="AE712" i="1"/>
  <c r="AQ712" i="1"/>
  <c r="AF712" i="1"/>
  <c r="AR712" i="1"/>
  <c r="AG712" i="1"/>
  <c r="AS712" i="1"/>
  <c r="AW712" i="1"/>
  <c r="AH712" i="1"/>
  <c r="AX712" i="1"/>
  <c r="AI712" i="1"/>
  <c r="AJ712" i="1"/>
  <c r="AK712" i="1"/>
  <c r="AL712" i="1"/>
  <c r="AM712" i="1"/>
  <c r="AN712" i="1"/>
  <c r="AO712" i="1"/>
  <c r="AT712" i="1"/>
  <c r="AU712" i="1"/>
  <c r="AV712" i="1"/>
  <c r="AL35" i="1"/>
  <c r="AX35" i="1"/>
  <c r="AK35" i="1"/>
  <c r="AM35" i="1"/>
  <c r="AN35" i="1"/>
  <c r="AO35" i="1"/>
  <c r="AP35" i="1"/>
  <c r="AQ35" i="1"/>
  <c r="AH35" i="1"/>
  <c r="AI35" i="1"/>
  <c r="AJ35" i="1"/>
  <c r="AR35" i="1"/>
  <c r="AS35" i="1"/>
  <c r="AT35" i="1"/>
  <c r="AU35" i="1"/>
  <c r="AE35" i="1"/>
  <c r="AF35" i="1"/>
  <c r="AG35" i="1"/>
  <c r="AV35" i="1"/>
  <c r="AW35" i="1"/>
  <c r="AL808" i="1"/>
  <c r="AX808" i="1"/>
  <c r="AM808" i="1"/>
  <c r="AN808" i="1"/>
  <c r="AO808" i="1"/>
  <c r="AR808" i="1"/>
  <c r="AS808" i="1"/>
  <c r="AT808" i="1"/>
  <c r="AE808" i="1"/>
  <c r="AU808" i="1"/>
  <c r="AF808" i="1"/>
  <c r="AV808" i="1"/>
  <c r="AG808" i="1"/>
  <c r="AW808" i="1"/>
  <c r="AH808" i="1"/>
  <c r="AI808" i="1"/>
  <c r="AJ808" i="1"/>
  <c r="AK808" i="1"/>
  <c r="AP808" i="1"/>
  <c r="AQ808" i="1"/>
  <c r="AN1308" i="1"/>
  <c r="AO1308" i="1"/>
  <c r="AP1308" i="1"/>
  <c r="AE1308" i="1"/>
  <c r="AQ1308" i="1"/>
  <c r="AI1308" i="1"/>
  <c r="AU1308" i="1"/>
  <c r="AS1308" i="1"/>
  <c r="AT1308" i="1"/>
  <c r="AV1308" i="1"/>
  <c r="AW1308" i="1"/>
  <c r="AF1308" i="1"/>
  <c r="AX1308" i="1"/>
  <c r="AG1308" i="1"/>
  <c r="AH1308" i="1"/>
  <c r="AJ1308" i="1"/>
  <c r="AK1308" i="1"/>
  <c r="AL1308" i="1"/>
  <c r="AM1308" i="1"/>
  <c r="AR1308" i="1"/>
  <c r="AI551" i="1"/>
  <c r="AU551" i="1"/>
  <c r="AJ551" i="1"/>
  <c r="AV551" i="1"/>
  <c r="AK551" i="1"/>
  <c r="AW551" i="1"/>
  <c r="AL551" i="1"/>
  <c r="AM551" i="1"/>
  <c r="AN551" i="1"/>
  <c r="AO551" i="1"/>
  <c r="AP551" i="1"/>
  <c r="AQ551" i="1"/>
  <c r="AR551" i="1"/>
  <c r="AS551" i="1"/>
  <c r="AE551" i="1"/>
  <c r="AT551" i="1"/>
  <c r="AX551" i="1"/>
  <c r="AF551" i="1"/>
  <c r="AG551" i="1"/>
  <c r="AH551" i="1"/>
  <c r="AH1097" i="1"/>
  <c r="AT1097" i="1"/>
  <c r="AI1097" i="1"/>
  <c r="AU1097" i="1"/>
  <c r="AR1097" i="1"/>
  <c r="AE1097" i="1"/>
  <c r="AS1097" i="1"/>
  <c r="AF1097" i="1"/>
  <c r="AV1097" i="1"/>
  <c r="AG1097" i="1"/>
  <c r="AW1097" i="1"/>
  <c r="AJ1097" i="1"/>
  <c r="AX1097" i="1"/>
  <c r="AK1097" i="1"/>
  <c r="AL1097" i="1"/>
  <c r="AM1097" i="1"/>
  <c r="AN1097" i="1"/>
  <c r="AO1097" i="1"/>
  <c r="AP1097" i="1"/>
  <c r="AQ1097" i="1"/>
  <c r="AJ1537" i="1"/>
  <c r="AV1537" i="1"/>
  <c r="AK1537" i="1"/>
  <c r="AW1537" i="1"/>
  <c r="AH1537" i="1"/>
  <c r="AX1537" i="1"/>
  <c r="AI1537" i="1"/>
  <c r="AL1537" i="1"/>
  <c r="AM1537" i="1"/>
  <c r="AN1537" i="1"/>
  <c r="AO1537" i="1"/>
  <c r="AP1537" i="1"/>
  <c r="AQ1537" i="1"/>
  <c r="AR1537" i="1"/>
  <c r="AE1537" i="1"/>
  <c r="AF1537" i="1"/>
  <c r="AG1537" i="1"/>
  <c r="AS1537" i="1"/>
  <c r="AT1537" i="1"/>
  <c r="AU1537" i="1"/>
  <c r="AF592" i="1"/>
  <c r="AR592" i="1"/>
  <c r="AK592" i="1"/>
  <c r="AX592" i="1"/>
  <c r="AL592" i="1"/>
  <c r="AM592" i="1"/>
  <c r="AN592" i="1"/>
  <c r="AP592" i="1"/>
  <c r="AQ592" i="1"/>
  <c r="AS592" i="1"/>
  <c r="AT592" i="1"/>
  <c r="AU592" i="1"/>
  <c r="AV592" i="1"/>
  <c r="AE592" i="1"/>
  <c r="AW592" i="1"/>
  <c r="AG592" i="1"/>
  <c r="AH592" i="1"/>
  <c r="AI592" i="1"/>
  <c r="AJ592" i="1"/>
  <c r="AO592" i="1"/>
  <c r="AI1124" i="1"/>
  <c r="AU1124" i="1"/>
  <c r="AP1124" i="1"/>
  <c r="AQ1124" i="1"/>
  <c r="AE1124" i="1"/>
  <c r="AR1124" i="1"/>
  <c r="AF1124" i="1"/>
  <c r="AS1124" i="1"/>
  <c r="AG1124" i="1"/>
  <c r="AT1124" i="1"/>
  <c r="AH1124" i="1"/>
  <c r="AV1124" i="1"/>
  <c r="AJ1124" i="1"/>
  <c r="AW1124" i="1"/>
  <c r="AK1124" i="1"/>
  <c r="AX1124" i="1"/>
  <c r="AL1124" i="1"/>
  <c r="AM1124" i="1"/>
  <c r="AN1124" i="1"/>
  <c r="AO1124" i="1"/>
  <c r="AP1562" i="1"/>
  <c r="AM1562" i="1"/>
  <c r="AN1562" i="1"/>
  <c r="AO1562" i="1"/>
  <c r="AQ1562" i="1"/>
  <c r="AE1562" i="1"/>
  <c r="AR1562" i="1"/>
  <c r="AF1562" i="1"/>
  <c r="AS1562" i="1"/>
  <c r="AG1562" i="1"/>
  <c r="AT1562" i="1"/>
  <c r="AH1562" i="1"/>
  <c r="AU1562" i="1"/>
  <c r="AI1562" i="1"/>
  <c r="AV1562" i="1"/>
  <c r="AJ1562" i="1"/>
  <c r="AK1562" i="1"/>
  <c r="AL1562" i="1"/>
  <c r="AW1562" i="1"/>
  <c r="AX1562" i="1"/>
  <c r="AL449" i="1"/>
  <c r="AX449" i="1"/>
  <c r="AN449" i="1"/>
  <c r="AO449" i="1"/>
  <c r="AP449" i="1"/>
  <c r="AE449" i="1"/>
  <c r="AQ449" i="1"/>
  <c r="AF449" i="1"/>
  <c r="AR449" i="1"/>
  <c r="AG449" i="1"/>
  <c r="AS449" i="1"/>
  <c r="AU449" i="1"/>
  <c r="AV449" i="1"/>
  <c r="AW449" i="1"/>
  <c r="AH449" i="1"/>
  <c r="AI449" i="1"/>
  <c r="AJ449" i="1"/>
  <c r="AK449" i="1"/>
  <c r="AM449" i="1"/>
  <c r="AT449" i="1"/>
  <c r="AG876" i="1"/>
  <c r="AS876" i="1"/>
  <c r="AH876" i="1"/>
  <c r="AT876" i="1"/>
  <c r="AI876" i="1"/>
  <c r="AU876" i="1"/>
  <c r="AJ876" i="1"/>
  <c r="AV876" i="1"/>
  <c r="AK876" i="1"/>
  <c r="AW876" i="1"/>
  <c r="AL876" i="1"/>
  <c r="AX876" i="1"/>
  <c r="AM876" i="1"/>
  <c r="AN876" i="1"/>
  <c r="AO876" i="1"/>
  <c r="AP876" i="1"/>
  <c r="AQ876" i="1"/>
  <c r="AR876" i="1"/>
  <c r="AE876" i="1"/>
  <c r="AF876" i="1"/>
  <c r="AN1335" i="1"/>
  <c r="AO1335" i="1"/>
  <c r="AP1335" i="1"/>
  <c r="AI1335" i="1"/>
  <c r="AU1335" i="1"/>
  <c r="AM1335" i="1"/>
  <c r="AQ1335" i="1"/>
  <c r="AR1335" i="1"/>
  <c r="AS1335" i="1"/>
  <c r="AT1335" i="1"/>
  <c r="AE1335" i="1"/>
  <c r="AV1335" i="1"/>
  <c r="AF1335" i="1"/>
  <c r="AW1335" i="1"/>
  <c r="AG1335" i="1"/>
  <c r="AX1335" i="1"/>
  <c r="AH1335" i="1"/>
  <c r="AJ1335" i="1"/>
  <c r="AK1335" i="1"/>
  <c r="AL1335" i="1"/>
  <c r="AL1011" i="1"/>
  <c r="AX1011" i="1"/>
  <c r="AM1011" i="1"/>
  <c r="AN1011" i="1"/>
  <c r="AO1011" i="1"/>
  <c r="AP1011" i="1"/>
  <c r="AE1011" i="1"/>
  <c r="AQ1011" i="1"/>
  <c r="AF1011" i="1"/>
  <c r="AR1011" i="1"/>
  <c r="AG1011" i="1"/>
  <c r="AS1011" i="1"/>
  <c r="AH1011" i="1"/>
  <c r="AT1011" i="1"/>
  <c r="AU1011" i="1"/>
  <c r="AV1011" i="1"/>
  <c r="AW1011" i="1"/>
  <c r="AI1011" i="1"/>
  <c r="AJ1011" i="1"/>
  <c r="AK1011" i="1"/>
  <c r="AM579" i="1"/>
  <c r="AN579" i="1"/>
  <c r="AO579" i="1"/>
  <c r="AJ579" i="1"/>
  <c r="AK579" i="1"/>
  <c r="AL579" i="1"/>
  <c r="AP579" i="1"/>
  <c r="AG579" i="1"/>
  <c r="AH579" i="1"/>
  <c r="AI579" i="1"/>
  <c r="AQ579" i="1"/>
  <c r="AR579" i="1"/>
  <c r="AS579" i="1"/>
  <c r="AT579" i="1"/>
  <c r="AU579" i="1"/>
  <c r="AV579" i="1"/>
  <c r="AW579" i="1"/>
  <c r="AX579" i="1"/>
  <c r="AE579" i="1"/>
  <c r="AF579" i="1"/>
  <c r="AI291" i="1"/>
  <c r="AU291" i="1"/>
  <c r="AE291" i="1"/>
  <c r="AR291" i="1"/>
  <c r="AF291" i="1"/>
  <c r="AS291" i="1"/>
  <c r="AP291" i="1"/>
  <c r="AQ291" i="1"/>
  <c r="AT291" i="1"/>
  <c r="AV291" i="1"/>
  <c r="AG291" i="1"/>
  <c r="AW291" i="1"/>
  <c r="AH291" i="1"/>
  <c r="AX291" i="1"/>
  <c r="AJ291" i="1"/>
  <c r="AK291" i="1"/>
  <c r="AL291" i="1"/>
  <c r="AM291" i="1"/>
  <c r="AN291" i="1"/>
  <c r="AO291" i="1"/>
  <c r="AO3" i="1"/>
  <c r="AP3" i="1"/>
  <c r="AN3" i="1"/>
  <c r="AQ3" i="1"/>
  <c r="AR3" i="1"/>
  <c r="AE3" i="1"/>
  <c r="AS3" i="1"/>
  <c r="AF3" i="1"/>
  <c r="AT3" i="1"/>
  <c r="AG3" i="1"/>
  <c r="AU3" i="1"/>
  <c r="AH3" i="1"/>
  <c r="AI3" i="1"/>
  <c r="AJ3" i="1"/>
  <c r="AK3" i="1"/>
  <c r="AV3" i="1"/>
  <c r="AL3" i="1"/>
  <c r="AW3" i="1"/>
  <c r="AX3" i="1"/>
  <c r="AM3" i="1"/>
  <c r="AH478" i="1"/>
  <c r="AT478" i="1"/>
  <c r="AJ478" i="1"/>
  <c r="AV478" i="1"/>
  <c r="AF478" i="1"/>
  <c r="AU478" i="1"/>
  <c r="AG478" i="1"/>
  <c r="AW478" i="1"/>
  <c r="AI478" i="1"/>
  <c r="AX478" i="1"/>
  <c r="AK478" i="1"/>
  <c r="AL478" i="1"/>
  <c r="AM478" i="1"/>
  <c r="AN478" i="1"/>
  <c r="AO478" i="1"/>
  <c r="AP478" i="1"/>
  <c r="AQ478" i="1"/>
  <c r="AR478" i="1"/>
  <c r="AS478" i="1"/>
  <c r="AE478" i="1"/>
  <c r="AH46" i="1"/>
  <c r="AT46" i="1"/>
  <c r="AN46" i="1"/>
  <c r="AR46" i="1"/>
  <c r="AE46" i="1"/>
  <c r="AS46" i="1"/>
  <c r="AF46" i="1"/>
  <c r="AU46" i="1"/>
  <c r="AG46" i="1"/>
  <c r="AV46" i="1"/>
  <c r="AI46" i="1"/>
  <c r="AW46" i="1"/>
  <c r="AJ46" i="1"/>
  <c r="AX46" i="1"/>
  <c r="AK46" i="1"/>
  <c r="AO46" i="1"/>
  <c r="AL46" i="1"/>
  <c r="AP46" i="1"/>
  <c r="AQ46" i="1"/>
  <c r="AM46" i="1"/>
  <c r="AP501" i="1"/>
  <c r="AF501" i="1"/>
  <c r="AR501" i="1"/>
  <c r="AH501" i="1"/>
  <c r="AV501" i="1"/>
  <c r="AI501" i="1"/>
  <c r="AW501" i="1"/>
  <c r="AJ501" i="1"/>
  <c r="AX501" i="1"/>
  <c r="AK501" i="1"/>
  <c r="AL501" i="1"/>
  <c r="AM501" i="1"/>
  <c r="AN501" i="1"/>
  <c r="AO501" i="1"/>
  <c r="AE501" i="1"/>
  <c r="AG501" i="1"/>
  <c r="AQ501" i="1"/>
  <c r="AS501" i="1"/>
  <c r="AT501" i="1"/>
  <c r="AU501" i="1"/>
  <c r="AK357" i="1"/>
  <c r="AW357" i="1"/>
  <c r="AL357" i="1"/>
  <c r="AX357" i="1"/>
  <c r="AM357" i="1"/>
  <c r="AN357" i="1"/>
  <c r="AO357" i="1"/>
  <c r="AP357" i="1"/>
  <c r="AE357" i="1"/>
  <c r="AQ357" i="1"/>
  <c r="AF357" i="1"/>
  <c r="AR357" i="1"/>
  <c r="AG357" i="1"/>
  <c r="AH357" i="1"/>
  <c r="AI357" i="1"/>
  <c r="AJ357" i="1"/>
  <c r="AS357" i="1"/>
  <c r="AT357" i="1"/>
  <c r="AU357" i="1"/>
  <c r="AV357" i="1"/>
  <c r="AI716" i="1"/>
  <c r="AU716" i="1"/>
  <c r="AN716" i="1"/>
  <c r="AO716" i="1"/>
  <c r="AP716" i="1"/>
  <c r="AQ716" i="1"/>
  <c r="AE716" i="1"/>
  <c r="AR716" i="1"/>
  <c r="AF716" i="1"/>
  <c r="AS716" i="1"/>
  <c r="AG716" i="1"/>
  <c r="AT716" i="1"/>
  <c r="AH716" i="1"/>
  <c r="AV716" i="1"/>
  <c r="AJ716" i="1"/>
  <c r="AW716" i="1"/>
  <c r="AK716" i="1"/>
  <c r="AL716" i="1"/>
  <c r="AM716" i="1"/>
  <c r="AX716" i="1"/>
  <c r="AG428" i="1"/>
  <c r="AH428" i="1"/>
  <c r="AI428" i="1"/>
  <c r="AL428" i="1"/>
  <c r="AX428" i="1"/>
  <c r="AN428" i="1"/>
  <c r="AO428" i="1"/>
  <c r="AP428" i="1"/>
  <c r="AQ428" i="1"/>
  <c r="AR428" i="1"/>
  <c r="AS428" i="1"/>
  <c r="AF428" i="1"/>
  <c r="AJ428" i="1"/>
  <c r="AK428" i="1"/>
  <c r="AM428" i="1"/>
  <c r="AT428" i="1"/>
  <c r="AU428" i="1"/>
  <c r="AV428" i="1"/>
  <c r="AW428" i="1"/>
  <c r="AE428" i="1"/>
  <c r="AE284" i="1"/>
  <c r="AQ284" i="1"/>
  <c r="AN284" i="1"/>
  <c r="AO284" i="1"/>
  <c r="AP284" i="1"/>
  <c r="AR284" i="1"/>
  <c r="AF284" i="1"/>
  <c r="AS284" i="1"/>
  <c r="AH284" i="1"/>
  <c r="AU284" i="1"/>
  <c r="AJ284" i="1"/>
  <c r="AK284" i="1"/>
  <c r="AL284" i="1"/>
  <c r="AM284" i="1"/>
  <c r="AT284" i="1"/>
  <c r="AV284" i="1"/>
  <c r="AW284" i="1"/>
  <c r="AX284" i="1"/>
  <c r="AG284" i="1"/>
  <c r="AI284" i="1"/>
  <c r="AE727" i="1"/>
  <c r="AQ727" i="1"/>
  <c r="AP727" i="1"/>
  <c r="AR727" i="1"/>
  <c r="AF727" i="1"/>
  <c r="AS727" i="1"/>
  <c r="AG727" i="1"/>
  <c r="AT727" i="1"/>
  <c r="AH727" i="1"/>
  <c r="AU727" i="1"/>
  <c r="AI727" i="1"/>
  <c r="AV727" i="1"/>
  <c r="AJ727" i="1"/>
  <c r="AW727" i="1"/>
  <c r="AK727" i="1"/>
  <c r="AX727" i="1"/>
  <c r="AL727" i="1"/>
  <c r="AM727" i="1"/>
  <c r="AN727" i="1"/>
  <c r="AO727" i="1"/>
  <c r="AH439" i="1"/>
  <c r="AT439" i="1"/>
  <c r="AJ439" i="1"/>
  <c r="AV439" i="1"/>
  <c r="AK439" i="1"/>
  <c r="AW439" i="1"/>
  <c r="AL439" i="1"/>
  <c r="AX439" i="1"/>
  <c r="AM439" i="1"/>
  <c r="AN439" i="1"/>
  <c r="AO439" i="1"/>
  <c r="AR439" i="1"/>
  <c r="AS439" i="1"/>
  <c r="AU439" i="1"/>
  <c r="AE439" i="1"/>
  <c r="AF439" i="1"/>
  <c r="AG439" i="1"/>
  <c r="AI439" i="1"/>
  <c r="AP439" i="1"/>
  <c r="AQ439" i="1"/>
  <c r="AK151" i="1"/>
  <c r="AW151" i="1"/>
  <c r="AM151" i="1"/>
  <c r="AP151" i="1"/>
  <c r="AR151" i="1"/>
  <c r="AE151" i="1"/>
  <c r="AS151" i="1"/>
  <c r="AF151" i="1"/>
  <c r="AT151" i="1"/>
  <c r="AJ151" i="1"/>
  <c r="AG151" i="1"/>
  <c r="AH151" i="1"/>
  <c r="AI151" i="1"/>
  <c r="AL151" i="1"/>
  <c r="AN151" i="1"/>
  <c r="AQ151" i="1"/>
  <c r="AU151" i="1"/>
  <c r="AV151" i="1"/>
  <c r="AX151" i="1"/>
  <c r="AO151" i="1"/>
  <c r="AE245" i="1"/>
  <c r="AQ245" i="1"/>
  <c r="AF245" i="1"/>
  <c r="AR245" i="1"/>
  <c r="AG245" i="1"/>
  <c r="AS245" i="1"/>
  <c r="AH245" i="1"/>
  <c r="AT245" i="1"/>
  <c r="AI245" i="1"/>
  <c r="AU245" i="1"/>
  <c r="AJ245" i="1"/>
  <c r="AV245" i="1"/>
  <c r="AK245" i="1"/>
  <c r="AW245" i="1"/>
  <c r="AN245" i="1"/>
  <c r="AL245" i="1"/>
  <c r="AM245" i="1"/>
  <c r="AO245" i="1"/>
  <c r="AP245" i="1"/>
  <c r="AX245" i="1"/>
  <c r="AE275" i="1"/>
  <c r="AQ275" i="1"/>
  <c r="AK275" i="1"/>
  <c r="AW275" i="1"/>
  <c r="AF275" i="1"/>
  <c r="AT275" i="1"/>
  <c r="AG275" i="1"/>
  <c r="AU275" i="1"/>
  <c r="AH275" i="1"/>
  <c r="AV275" i="1"/>
  <c r="AI275" i="1"/>
  <c r="AX275" i="1"/>
  <c r="AJ275" i="1"/>
  <c r="AL275" i="1"/>
  <c r="AM275" i="1"/>
  <c r="AN275" i="1"/>
  <c r="AO275" i="1"/>
  <c r="AP275" i="1"/>
  <c r="AR275" i="1"/>
  <c r="AS275" i="1"/>
  <c r="AE520" i="1"/>
  <c r="AQ520" i="1"/>
  <c r="AF520" i="1"/>
  <c r="AR520" i="1"/>
  <c r="AG520" i="1"/>
  <c r="AS520" i="1"/>
  <c r="AH520" i="1"/>
  <c r="AT520" i="1"/>
  <c r="AI520" i="1"/>
  <c r="AU520" i="1"/>
  <c r="AJ520" i="1"/>
  <c r="AV520" i="1"/>
  <c r="AL520" i="1"/>
  <c r="AX520" i="1"/>
  <c r="AK520" i="1"/>
  <c r="AM520" i="1"/>
  <c r="AN520" i="1"/>
  <c r="AO520" i="1"/>
  <c r="AP520" i="1"/>
  <c r="AW520" i="1"/>
  <c r="AP761" i="1"/>
  <c r="AE761" i="1"/>
  <c r="AQ761" i="1"/>
  <c r="AF761" i="1"/>
  <c r="AR761" i="1"/>
  <c r="AG761" i="1"/>
  <c r="AS761" i="1"/>
  <c r="AH761" i="1"/>
  <c r="AT761" i="1"/>
  <c r="AI761" i="1"/>
  <c r="AU761" i="1"/>
  <c r="AJ761" i="1"/>
  <c r="AV761" i="1"/>
  <c r="AK761" i="1"/>
  <c r="AW761" i="1"/>
  <c r="AL761" i="1"/>
  <c r="AX761" i="1"/>
  <c r="AM761" i="1"/>
  <c r="AN761" i="1"/>
  <c r="AO761" i="1"/>
  <c r="AH921" i="1"/>
  <c r="AT921" i="1"/>
  <c r="AI921" i="1"/>
  <c r="AU921" i="1"/>
  <c r="AJ921" i="1"/>
  <c r="AV921" i="1"/>
  <c r="AM921" i="1"/>
  <c r="AN921" i="1"/>
  <c r="AQ921" i="1"/>
  <c r="AR921" i="1"/>
  <c r="AS921" i="1"/>
  <c r="AW921" i="1"/>
  <c r="AX921" i="1"/>
  <c r="AE921" i="1"/>
  <c r="AF921" i="1"/>
  <c r="AG921" i="1"/>
  <c r="AK921" i="1"/>
  <c r="AL921" i="1"/>
  <c r="AO921" i="1"/>
  <c r="AP921" i="1"/>
  <c r="AP1078" i="1"/>
  <c r="AE1078" i="1"/>
  <c r="AQ1078" i="1"/>
  <c r="AF1078" i="1"/>
  <c r="AR1078" i="1"/>
  <c r="AG1078" i="1"/>
  <c r="AS1078" i="1"/>
  <c r="AW1078" i="1"/>
  <c r="AH1078" i="1"/>
  <c r="AX1078" i="1"/>
  <c r="AI1078" i="1"/>
  <c r="AJ1078" i="1"/>
  <c r="AK1078" i="1"/>
  <c r="AL1078" i="1"/>
  <c r="AM1078" i="1"/>
  <c r="AN1078" i="1"/>
  <c r="AO1078" i="1"/>
  <c r="AT1078" i="1"/>
  <c r="AU1078" i="1"/>
  <c r="AV1078" i="1"/>
  <c r="AP1232" i="1"/>
  <c r="AE1232" i="1"/>
  <c r="AQ1232" i="1"/>
  <c r="AO1232" i="1"/>
  <c r="AR1232" i="1"/>
  <c r="AS1232" i="1"/>
  <c r="AF1232" i="1"/>
  <c r="AT1232" i="1"/>
  <c r="AG1232" i="1"/>
  <c r="AU1232" i="1"/>
  <c r="AH1232" i="1"/>
  <c r="AV1232" i="1"/>
  <c r="AI1232" i="1"/>
  <c r="AW1232" i="1"/>
  <c r="AJ1232" i="1"/>
  <c r="AX1232" i="1"/>
  <c r="AK1232" i="1"/>
  <c r="AL1232" i="1"/>
  <c r="AM1232" i="1"/>
  <c r="AN1232" i="1"/>
  <c r="AK1376" i="1"/>
  <c r="AW1376" i="1"/>
  <c r="AP1376" i="1"/>
  <c r="AQ1376" i="1"/>
  <c r="AE1376" i="1"/>
  <c r="AR1376" i="1"/>
  <c r="AF1376" i="1"/>
  <c r="AS1376" i="1"/>
  <c r="AG1376" i="1"/>
  <c r="AT1376" i="1"/>
  <c r="AH1376" i="1"/>
  <c r="AU1376" i="1"/>
  <c r="AI1376" i="1"/>
  <c r="AV1376" i="1"/>
  <c r="AJ1376" i="1"/>
  <c r="AX1376" i="1"/>
  <c r="AL1376" i="1"/>
  <c r="AM1376" i="1"/>
  <c r="AN1376" i="1"/>
  <c r="AO1376" i="1"/>
  <c r="AN1520" i="1"/>
  <c r="AO1520" i="1"/>
  <c r="AP1520" i="1"/>
  <c r="AE1520" i="1"/>
  <c r="AQ1520" i="1"/>
  <c r="AI1520" i="1"/>
  <c r="AJ1520" i="1"/>
  <c r="AK1520" i="1"/>
  <c r="AL1520" i="1"/>
  <c r="AM1520" i="1"/>
  <c r="AR1520" i="1"/>
  <c r="AS1520" i="1"/>
  <c r="AT1520" i="1"/>
  <c r="AU1520" i="1"/>
  <c r="AW1520" i="1"/>
  <c r="AX1520" i="1"/>
  <c r="AF1520" i="1"/>
  <c r="AG1520" i="1"/>
  <c r="AH1520" i="1"/>
  <c r="AV1520" i="1"/>
  <c r="AY638" i="1"/>
  <c r="AY983" i="1"/>
  <c r="AY1180" i="1"/>
  <c r="AY1553" i="1"/>
  <c r="AY85" i="1"/>
  <c r="AY251" i="1"/>
  <c r="AY330" i="1"/>
  <c r="AY866" i="1"/>
  <c r="AY1362" i="1"/>
  <c r="AY292" i="1"/>
  <c r="AY335" i="1"/>
  <c r="AY558" i="1"/>
  <c r="AY774" i="1"/>
  <c r="AG150" i="1"/>
  <c r="AS150" i="1"/>
  <c r="AI150" i="1"/>
  <c r="AU150" i="1"/>
  <c r="AF150" i="1"/>
  <c r="AV150" i="1"/>
  <c r="AJ150" i="1"/>
  <c r="AX150" i="1"/>
  <c r="AK150" i="1"/>
  <c r="AL150" i="1"/>
  <c r="AP150" i="1"/>
  <c r="AE150" i="1"/>
  <c r="AH150" i="1"/>
  <c r="AN150" i="1"/>
  <c r="AO150" i="1"/>
  <c r="AQ150" i="1"/>
  <c r="AM150" i="1"/>
  <c r="AR150" i="1"/>
  <c r="AT150" i="1"/>
  <c r="AW150" i="1"/>
  <c r="AG398" i="1"/>
  <c r="AS398" i="1"/>
  <c r="AH398" i="1"/>
  <c r="AT398" i="1"/>
  <c r="AI398" i="1"/>
  <c r="AU398" i="1"/>
  <c r="AR398" i="1"/>
  <c r="AE398" i="1"/>
  <c r="AW398" i="1"/>
  <c r="AF398" i="1"/>
  <c r="AX398" i="1"/>
  <c r="AJ398" i="1"/>
  <c r="AK398" i="1"/>
  <c r="AL398" i="1"/>
  <c r="AM398" i="1"/>
  <c r="AN398" i="1"/>
  <c r="AO398" i="1"/>
  <c r="AP398" i="1"/>
  <c r="AQ398" i="1"/>
  <c r="AV398" i="1"/>
  <c r="AH647" i="1"/>
  <c r="AT647" i="1"/>
  <c r="AI647" i="1"/>
  <c r="AU647" i="1"/>
  <c r="AJ647" i="1"/>
  <c r="AV647" i="1"/>
  <c r="AK647" i="1"/>
  <c r="AW647" i="1"/>
  <c r="AL647" i="1"/>
  <c r="AX647" i="1"/>
  <c r="AM647" i="1"/>
  <c r="AN647" i="1"/>
  <c r="AO647" i="1"/>
  <c r="AP647" i="1"/>
  <c r="AE647" i="1"/>
  <c r="AF647" i="1"/>
  <c r="AG647" i="1"/>
  <c r="AQ647" i="1"/>
  <c r="AR647" i="1"/>
  <c r="AS647" i="1"/>
  <c r="AL844" i="1"/>
  <c r="AX844" i="1"/>
  <c r="AM844" i="1"/>
  <c r="AH844" i="1"/>
  <c r="AV844" i="1"/>
  <c r="AI844" i="1"/>
  <c r="AW844" i="1"/>
  <c r="AJ844" i="1"/>
  <c r="AK844" i="1"/>
  <c r="AN844" i="1"/>
  <c r="AO844" i="1"/>
  <c r="AP844" i="1"/>
  <c r="AQ844" i="1"/>
  <c r="AR844" i="1"/>
  <c r="AS844" i="1"/>
  <c r="AT844" i="1"/>
  <c r="AU844" i="1"/>
  <c r="AE844" i="1"/>
  <c r="AF844" i="1"/>
  <c r="AG844" i="1"/>
  <c r="AP1001" i="1"/>
  <c r="AF1001" i="1"/>
  <c r="AS1001" i="1"/>
  <c r="AG1001" i="1"/>
  <c r="AT1001" i="1"/>
  <c r="AH1001" i="1"/>
  <c r="AU1001" i="1"/>
  <c r="AI1001" i="1"/>
  <c r="AV1001" i="1"/>
  <c r="AJ1001" i="1"/>
  <c r="AW1001" i="1"/>
  <c r="AK1001" i="1"/>
  <c r="AX1001" i="1"/>
  <c r="AL1001" i="1"/>
  <c r="AM1001" i="1"/>
  <c r="AN1001" i="1"/>
  <c r="AO1001" i="1"/>
  <c r="AQ1001" i="1"/>
  <c r="AR1001" i="1"/>
  <c r="AE1001" i="1"/>
  <c r="AH1158" i="1"/>
  <c r="AT1158" i="1"/>
  <c r="AI1158" i="1"/>
  <c r="AU1158" i="1"/>
  <c r="AJ1158" i="1"/>
  <c r="AV1158" i="1"/>
  <c r="AK1158" i="1"/>
  <c r="AW1158" i="1"/>
  <c r="AL1158" i="1"/>
  <c r="AM1158" i="1"/>
  <c r="AN1158" i="1"/>
  <c r="AP1158" i="1"/>
  <c r="AQ1158" i="1"/>
  <c r="AR1158" i="1"/>
  <c r="AS1158" i="1"/>
  <c r="AX1158" i="1"/>
  <c r="AE1158" i="1"/>
  <c r="AF1158" i="1"/>
  <c r="AG1158" i="1"/>
  <c r="AO1158" i="1"/>
  <c r="AN1305" i="1"/>
  <c r="AO1305" i="1"/>
  <c r="AP1305" i="1"/>
  <c r="AE1305" i="1"/>
  <c r="AQ1305" i="1"/>
  <c r="AF1305" i="1"/>
  <c r="AR1305" i="1"/>
  <c r="AG1305" i="1"/>
  <c r="AS1305" i="1"/>
  <c r="AH1305" i="1"/>
  <c r="AT1305" i="1"/>
  <c r="AI1305" i="1"/>
  <c r="AU1305" i="1"/>
  <c r="AJ1305" i="1"/>
  <c r="AK1305" i="1"/>
  <c r="AL1305" i="1"/>
  <c r="AM1305" i="1"/>
  <c r="AV1305" i="1"/>
  <c r="AW1305" i="1"/>
  <c r="AX1305" i="1"/>
  <c r="AF1449" i="1"/>
  <c r="AR1449" i="1"/>
  <c r="AG1449" i="1"/>
  <c r="AS1449" i="1"/>
  <c r="AH1449" i="1"/>
  <c r="AT1449" i="1"/>
  <c r="AI1449" i="1"/>
  <c r="AU1449" i="1"/>
  <c r="AJ1449" i="1"/>
  <c r="AV1449" i="1"/>
  <c r="AL1449" i="1"/>
  <c r="AX1449" i="1"/>
  <c r="AM1449" i="1"/>
  <c r="AO1449" i="1"/>
  <c r="AP1449" i="1"/>
  <c r="AQ1449" i="1"/>
  <c r="AW1449" i="1"/>
  <c r="AE1449" i="1"/>
  <c r="AK1449" i="1"/>
  <c r="AN1449" i="1"/>
  <c r="AL648" i="1"/>
  <c r="AX648" i="1"/>
  <c r="AM648" i="1"/>
  <c r="AN648" i="1"/>
  <c r="AO648" i="1"/>
  <c r="AP648" i="1"/>
  <c r="AE648" i="1"/>
  <c r="AQ648" i="1"/>
  <c r="AF648" i="1"/>
  <c r="AR648" i="1"/>
  <c r="AG648" i="1"/>
  <c r="AS648" i="1"/>
  <c r="AH648" i="1"/>
  <c r="AT648" i="1"/>
  <c r="AI648" i="1"/>
  <c r="AJ648" i="1"/>
  <c r="AK648" i="1"/>
  <c r="AU648" i="1"/>
  <c r="AV648" i="1"/>
  <c r="AW648" i="1"/>
  <c r="AH1185" i="1"/>
  <c r="AT1185" i="1"/>
  <c r="AI1185" i="1"/>
  <c r="AU1185" i="1"/>
  <c r="AJ1185" i="1"/>
  <c r="AV1185" i="1"/>
  <c r="AK1185" i="1"/>
  <c r="AW1185" i="1"/>
  <c r="AP1185" i="1"/>
  <c r="AQ1185" i="1"/>
  <c r="AR1185" i="1"/>
  <c r="AS1185" i="1"/>
  <c r="AX1185" i="1"/>
  <c r="AE1185" i="1"/>
  <c r="AF1185" i="1"/>
  <c r="AG1185" i="1"/>
  <c r="AL1185" i="1"/>
  <c r="AM1185" i="1"/>
  <c r="AN1185" i="1"/>
  <c r="AO1185" i="1"/>
  <c r="AF1354" i="1"/>
  <c r="AR1354" i="1"/>
  <c r="AG1354" i="1"/>
  <c r="AS1354" i="1"/>
  <c r="AH1354" i="1"/>
  <c r="AT1354" i="1"/>
  <c r="AM1354" i="1"/>
  <c r="AL1354" i="1"/>
  <c r="AN1354" i="1"/>
  <c r="AO1354" i="1"/>
  <c r="AP1354" i="1"/>
  <c r="AQ1354" i="1"/>
  <c r="AU1354" i="1"/>
  <c r="AV1354" i="1"/>
  <c r="AW1354" i="1"/>
  <c r="AE1354" i="1"/>
  <c r="AX1354" i="1"/>
  <c r="AI1354" i="1"/>
  <c r="AJ1354" i="1"/>
  <c r="AK1354" i="1"/>
  <c r="AJ1522" i="1"/>
  <c r="AV1522" i="1"/>
  <c r="AK1522" i="1"/>
  <c r="AW1522" i="1"/>
  <c r="AL1522" i="1"/>
  <c r="AX1522" i="1"/>
  <c r="AM1522" i="1"/>
  <c r="AE1522" i="1"/>
  <c r="AU1522" i="1"/>
  <c r="AF1522" i="1"/>
  <c r="AG1522" i="1"/>
  <c r="AH1522" i="1"/>
  <c r="AI1522" i="1"/>
  <c r="AN1522" i="1"/>
  <c r="AO1522" i="1"/>
  <c r="AP1522" i="1"/>
  <c r="AQ1522" i="1"/>
  <c r="AR1522" i="1"/>
  <c r="AS1522" i="1"/>
  <c r="AT1522" i="1"/>
  <c r="AL50" i="1"/>
  <c r="AX50" i="1"/>
  <c r="AG50" i="1"/>
  <c r="AT50" i="1"/>
  <c r="AH50" i="1"/>
  <c r="AU50" i="1"/>
  <c r="AI50" i="1"/>
  <c r="AV50" i="1"/>
  <c r="AJ50" i="1"/>
  <c r="AW50" i="1"/>
  <c r="AK50" i="1"/>
  <c r="AM50" i="1"/>
  <c r="AN50" i="1"/>
  <c r="AQ50" i="1"/>
  <c r="AO50" i="1"/>
  <c r="AR50" i="1"/>
  <c r="AS50" i="1"/>
  <c r="AF50" i="1"/>
  <c r="AP50" i="1"/>
  <c r="AE50" i="1"/>
  <c r="AE299" i="1"/>
  <c r="AQ299" i="1"/>
  <c r="AO299" i="1"/>
  <c r="AP299" i="1"/>
  <c r="AM299" i="1"/>
  <c r="AN299" i="1"/>
  <c r="AR299" i="1"/>
  <c r="AS299" i="1"/>
  <c r="AT299" i="1"/>
  <c r="AF299" i="1"/>
  <c r="AU299" i="1"/>
  <c r="AG299" i="1"/>
  <c r="AV299" i="1"/>
  <c r="AH299" i="1"/>
  <c r="AW299" i="1"/>
  <c r="AI299" i="1"/>
  <c r="AJ299" i="1"/>
  <c r="AK299" i="1"/>
  <c r="AL299" i="1"/>
  <c r="AX299" i="1"/>
  <c r="AE544" i="1"/>
  <c r="AQ544" i="1"/>
  <c r="AF544" i="1"/>
  <c r="AR544" i="1"/>
  <c r="AG544" i="1"/>
  <c r="AS544" i="1"/>
  <c r="AH544" i="1"/>
  <c r="AW544" i="1"/>
  <c r="AI544" i="1"/>
  <c r="AX544" i="1"/>
  <c r="AJ544" i="1"/>
  <c r="AK544" i="1"/>
  <c r="AL544" i="1"/>
  <c r="AM544" i="1"/>
  <c r="AN544" i="1"/>
  <c r="AO544" i="1"/>
  <c r="AP544" i="1"/>
  <c r="AT544" i="1"/>
  <c r="AU544" i="1"/>
  <c r="AV544" i="1"/>
  <c r="AH792" i="1"/>
  <c r="AT792" i="1"/>
  <c r="AI792" i="1"/>
  <c r="AU792" i="1"/>
  <c r="AJ792" i="1"/>
  <c r="AV792" i="1"/>
  <c r="AK792" i="1"/>
  <c r="AW792" i="1"/>
  <c r="AL792" i="1"/>
  <c r="AX792" i="1"/>
  <c r="AM792" i="1"/>
  <c r="AN792" i="1"/>
  <c r="AP792" i="1"/>
  <c r="AE792" i="1"/>
  <c r="AF792" i="1"/>
  <c r="AG792" i="1"/>
  <c r="AO792" i="1"/>
  <c r="AQ792" i="1"/>
  <c r="AR792" i="1"/>
  <c r="AS792" i="1"/>
  <c r="AP962" i="1"/>
  <c r="AE962" i="1"/>
  <c r="AQ962" i="1"/>
  <c r="AF962" i="1"/>
  <c r="AR962" i="1"/>
  <c r="AO962" i="1"/>
  <c r="AS962" i="1"/>
  <c r="AT962" i="1"/>
  <c r="AU962" i="1"/>
  <c r="AG962" i="1"/>
  <c r="AV962" i="1"/>
  <c r="AH962" i="1"/>
  <c r="AW962" i="1"/>
  <c r="AI962" i="1"/>
  <c r="AX962" i="1"/>
  <c r="AJ962" i="1"/>
  <c r="AK962" i="1"/>
  <c r="AL962" i="1"/>
  <c r="AM962" i="1"/>
  <c r="AN962" i="1"/>
  <c r="AP1187" i="1"/>
  <c r="AE1187" i="1"/>
  <c r="AQ1187" i="1"/>
  <c r="AF1187" i="1"/>
  <c r="AR1187" i="1"/>
  <c r="AG1187" i="1"/>
  <c r="AS1187" i="1"/>
  <c r="AL1187" i="1"/>
  <c r="AM1187" i="1"/>
  <c r="AN1187" i="1"/>
  <c r="AO1187" i="1"/>
  <c r="AT1187" i="1"/>
  <c r="AU1187" i="1"/>
  <c r="AV1187" i="1"/>
  <c r="AW1187" i="1"/>
  <c r="AH1187" i="1"/>
  <c r="AI1187" i="1"/>
  <c r="AJ1187" i="1"/>
  <c r="AK1187" i="1"/>
  <c r="AX1187" i="1"/>
  <c r="AF174" i="1"/>
  <c r="AR174" i="1"/>
  <c r="AH174" i="1"/>
  <c r="AT174" i="1"/>
  <c r="AK174" i="1"/>
  <c r="AL174" i="1"/>
  <c r="AM174" i="1"/>
  <c r="AN174" i="1"/>
  <c r="AO174" i="1"/>
  <c r="AQ174" i="1"/>
  <c r="AW174" i="1"/>
  <c r="AX174" i="1"/>
  <c r="AE174" i="1"/>
  <c r="AG174" i="1"/>
  <c r="AI174" i="1"/>
  <c r="AS174" i="1"/>
  <c r="AJ174" i="1"/>
  <c r="AP174" i="1"/>
  <c r="AU174" i="1"/>
  <c r="AV174" i="1"/>
  <c r="AG422" i="1"/>
  <c r="AS422" i="1"/>
  <c r="AH422" i="1"/>
  <c r="AT422" i="1"/>
  <c r="AI422" i="1"/>
  <c r="AU422" i="1"/>
  <c r="AR422" i="1"/>
  <c r="AE422" i="1"/>
  <c r="AW422" i="1"/>
  <c r="AF422" i="1"/>
  <c r="AX422" i="1"/>
  <c r="AJ422" i="1"/>
  <c r="AK422" i="1"/>
  <c r="AL422" i="1"/>
  <c r="AM422" i="1"/>
  <c r="AN422" i="1"/>
  <c r="AO422" i="1"/>
  <c r="AP422" i="1"/>
  <c r="AQ422" i="1"/>
  <c r="AV422" i="1"/>
  <c r="AH671" i="1"/>
  <c r="AT671" i="1"/>
  <c r="AI671" i="1"/>
  <c r="AU671" i="1"/>
  <c r="AJ671" i="1"/>
  <c r="AV671" i="1"/>
  <c r="AK671" i="1"/>
  <c r="AW671" i="1"/>
  <c r="AL671" i="1"/>
  <c r="AX671" i="1"/>
  <c r="AM671" i="1"/>
  <c r="AN671" i="1"/>
  <c r="AE671" i="1"/>
  <c r="AF671" i="1"/>
  <c r="AG671" i="1"/>
  <c r="AO671" i="1"/>
  <c r="AP671" i="1"/>
  <c r="AQ671" i="1"/>
  <c r="AR671" i="1"/>
  <c r="AS671" i="1"/>
  <c r="AM859" i="1"/>
  <c r="AG859" i="1"/>
  <c r="AT859" i="1"/>
  <c r="AH859" i="1"/>
  <c r="AU859" i="1"/>
  <c r="AI859" i="1"/>
  <c r="AV859" i="1"/>
  <c r="AJ859" i="1"/>
  <c r="AW859" i="1"/>
  <c r="AK859" i="1"/>
  <c r="AX859" i="1"/>
  <c r="AL859" i="1"/>
  <c r="AN859" i="1"/>
  <c r="AO859" i="1"/>
  <c r="AP859" i="1"/>
  <c r="AE859" i="1"/>
  <c r="AF859" i="1"/>
  <c r="AQ859" i="1"/>
  <c r="AR859" i="1"/>
  <c r="AS859" i="1"/>
  <c r="AH1016" i="1"/>
  <c r="AT1016" i="1"/>
  <c r="AI1016" i="1"/>
  <c r="AU1016" i="1"/>
  <c r="AJ1016" i="1"/>
  <c r="AV1016" i="1"/>
  <c r="AK1016" i="1"/>
  <c r="AW1016" i="1"/>
  <c r="AL1016" i="1"/>
  <c r="AX1016" i="1"/>
  <c r="AM1016" i="1"/>
  <c r="AN1016" i="1"/>
  <c r="AO1016" i="1"/>
  <c r="AP1016" i="1"/>
  <c r="AQ1016" i="1"/>
  <c r="AR1016" i="1"/>
  <c r="AS1016" i="1"/>
  <c r="AE1016" i="1"/>
  <c r="AF1016" i="1"/>
  <c r="AG1016" i="1"/>
  <c r="AH1173" i="1"/>
  <c r="AT1173" i="1"/>
  <c r="AI1173" i="1"/>
  <c r="AU1173" i="1"/>
  <c r="AJ1173" i="1"/>
  <c r="AV1173" i="1"/>
  <c r="AK1173" i="1"/>
  <c r="AW1173" i="1"/>
  <c r="AX1173" i="1"/>
  <c r="AE1173" i="1"/>
  <c r="AF1173" i="1"/>
  <c r="AG1173" i="1"/>
  <c r="AL1173" i="1"/>
  <c r="AM1173" i="1"/>
  <c r="AN1173" i="1"/>
  <c r="AO1173" i="1"/>
  <c r="AP1173" i="1"/>
  <c r="AQ1173" i="1"/>
  <c r="AR1173" i="1"/>
  <c r="AS1173" i="1"/>
  <c r="AJ1319" i="1"/>
  <c r="AV1319" i="1"/>
  <c r="AK1319" i="1"/>
  <c r="AW1319" i="1"/>
  <c r="AL1319" i="1"/>
  <c r="AX1319" i="1"/>
  <c r="AM1319" i="1"/>
  <c r="AE1319" i="1"/>
  <c r="AQ1319" i="1"/>
  <c r="AF1319" i="1"/>
  <c r="AG1319" i="1"/>
  <c r="AH1319" i="1"/>
  <c r="AI1319" i="1"/>
  <c r="AN1319" i="1"/>
  <c r="AO1319" i="1"/>
  <c r="AP1319" i="1"/>
  <c r="AR1319" i="1"/>
  <c r="AS1319" i="1"/>
  <c r="AT1319" i="1"/>
  <c r="AU1319" i="1"/>
  <c r="AN1463" i="1"/>
  <c r="AO1463" i="1"/>
  <c r="AP1463" i="1"/>
  <c r="AE1463" i="1"/>
  <c r="AQ1463" i="1"/>
  <c r="AF1463" i="1"/>
  <c r="AR1463" i="1"/>
  <c r="AI1463" i="1"/>
  <c r="AU1463" i="1"/>
  <c r="AK1463" i="1"/>
  <c r="AL1463" i="1"/>
  <c r="AM1463" i="1"/>
  <c r="AS1463" i="1"/>
  <c r="AT1463" i="1"/>
  <c r="AV1463" i="1"/>
  <c r="AW1463" i="1"/>
  <c r="AX1463" i="1"/>
  <c r="AG1463" i="1"/>
  <c r="AH1463" i="1"/>
  <c r="AJ1463" i="1"/>
  <c r="AH1161" i="1"/>
  <c r="AT1161" i="1"/>
  <c r="AI1161" i="1"/>
  <c r="AU1161" i="1"/>
  <c r="AJ1161" i="1"/>
  <c r="AV1161" i="1"/>
  <c r="AK1161" i="1"/>
  <c r="AW1161" i="1"/>
  <c r="AL1161" i="1"/>
  <c r="AM1161" i="1"/>
  <c r="AN1161" i="1"/>
  <c r="AO1161" i="1"/>
  <c r="AP1161" i="1"/>
  <c r="AQ1161" i="1"/>
  <c r="AR1161" i="1"/>
  <c r="AS1161" i="1"/>
  <c r="AX1161" i="1"/>
  <c r="AE1161" i="1"/>
  <c r="AF1161" i="1"/>
  <c r="AG1161" i="1"/>
  <c r="AL53" i="1"/>
  <c r="AX53" i="1"/>
  <c r="AM53" i="1"/>
  <c r="AN53" i="1"/>
  <c r="AO53" i="1"/>
  <c r="AP53" i="1"/>
  <c r="AQ53" i="1"/>
  <c r="AE53" i="1"/>
  <c r="AR53" i="1"/>
  <c r="AF53" i="1"/>
  <c r="AI53" i="1"/>
  <c r="AW53" i="1"/>
  <c r="AG53" i="1"/>
  <c r="AH53" i="1"/>
  <c r="AJ53" i="1"/>
  <c r="AK53" i="1"/>
  <c r="AT53" i="1"/>
  <c r="AU53" i="1"/>
  <c r="AV53" i="1"/>
  <c r="AS53" i="1"/>
  <c r="AM301" i="1"/>
  <c r="AO301" i="1"/>
  <c r="AP301" i="1"/>
  <c r="AF301" i="1"/>
  <c r="AU301" i="1"/>
  <c r="AG301" i="1"/>
  <c r="AV301" i="1"/>
  <c r="AH301" i="1"/>
  <c r="AW301" i="1"/>
  <c r="AI301" i="1"/>
  <c r="AX301" i="1"/>
  <c r="AJ301" i="1"/>
  <c r="AK301" i="1"/>
  <c r="AL301" i="1"/>
  <c r="AN301" i="1"/>
  <c r="AE301" i="1"/>
  <c r="AQ301" i="1"/>
  <c r="AR301" i="1"/>
  <c r="AS301" i="1"/>
  <c r="AT301" i="1"/>
  <c r="AM546" i="1"/>
  <c r="AN546" i="1"/>
  <c r="AO546" i="1"/>
  <c r="AP546" i="1"/>
  <c r="AQ546" i="1"/>
  <c r="AR546" i="1"/>
  <c r="AS546" i="1"/>
  <c r="AE546" i="1"/>
  <c r="AT546" i="1"/>
  <c r="AF546" i="1"/>
  <c r="AU546" i="1"/>
  <c r="AG546" i="1"/>
  <c r="AV546" i="1"/>
  <c r="AH546" i="1"/>
  <c r="AW546" i="1"/>
  <c r="AI546" i="1"/>
  <c r="AX546" i="1"/>
  <c r="AJ546" i="1"/>
  <c r="AK546" i="1"/>
  <c r="AL546" i="1"/>
  <c r="AP821" i="1"/>
  <c r="AE821" i="1"/>
  <c r="AQ821" i="1"/>
  <c r="AF821" i="1"/>
  <c r="AR821" i="1"/>
  <c r="AG821" i="1"/>
  <c r="AS821" i="1"/>
  <c r="AJ821" i="1"/>
  <c r="AK821" i="1"/>
  <c r="AL821" i="1"/>
  <c r="AM821" i="1"/>
  <c r="AN821" i="1"/>
  <c r="AO821" i="1"/>
  <c r="AT821" i="1"/>
  <c r="AU821" i="1"/>
  <c r="AV821" i="1"/>
  <c r="AH821" i="1"/>
  <c r="AI821" i="1"/>
  <c r="AW821" i="1"/>
  <c r="AX821" i="1"/>
  <c r="AH978" i="1"/>
  <c r="AT978" i="1"/>
  <c r="AI978" i="1"/>
  <c r="AU978" i="1"/>
  <c r="AJ978" i="1"/>
  <c r="AV978" i="1"/>
  <c r="AP978" i="1"/>
  <c r="AQ978" i="1"/>
  <c r="AR978" i="1"/>
  <c r="AS978" i="1"/>
  <c r="AE978" i="1"/>
  <c r="AW978" i="1"/>
  <c r="AF978" i="1"/>
  <c r="AX978" i="1"/>
  <c r="AG978" i="1"/>
  <c r="AK978" i="1"/>
  <c r="AL978" i="1"/>
  <c r="AM978" i="1"/>
  <c r="AN978" i="1"/>
  <c r="AO978" i="1"/>
  <c r="AL1135" i="1"/>
  <c r="AX1135" i="1"/>
  <c r="AM1135" i="1"/>
  <c r="AN1135" i="1"/>
  <c r="AO1135" i="1"/>
  <c r="AP1135" i="1"/>
  <c r="AE1135" i="1"/>
  <c r="AQ1135" i="1"/>
  <c r="AF1135" i="1"/>
  <c r="AR1135" i="1"/>
  <c r="AG1135" i="1"/>
  <c r="AS1135" i="1"/>
  <c r="AH1135" i="1"/>
  <c r="AT1135" i="1"/>
  <c r="AI1135" i="1"/>
  <c r="AJ1135" i="1"/>
  <c r="AK1135" i="1"/>
  <c r="AU1135" i="1"/>
  <c r="AV1135" i="1"/>
  <c r="AW1135" i="1"/>
  <c r="AN1320" i="1"/>
  <c r="AO1320" i="1"/>
  <c r="AP1320" i="1"/>
  <c r="AE1320" i="1"/>
  <c r="AQ1320" i="1"/>
  <c r="AI1320" i="1"/>
  <c r="AU1320" i="1"/>
  <c r="AF1320" i="1"/>
  <c r="AX1320" i="1"/>
  <c r="AG1320" i="1"/>
  <c r="AH1320" i="1"/>
  <c r="AJ1320" i="1"/>
  <c r="AK1320" i="1"/>
  <c r="AL1320" i="1"/>
  <c r="AM1320" i="1"/>
  <c r="AR1320" i="1"/>
  <c r="AS1320" i="1"/>
  <c r="AT1320" i="1"/>
  <c r="AV1320" i="1"/>
  <c r="AW1320" i="1"/>
  <c r="AF1464" i="1"/>
  <c r="AR1464" i="1"/>
  <c r="AG1464" i="1"/>
  <c r="AS1464" i="1"/>
  <c r="AH1464" i="1"/>
  <c r="AT1464" i="1"/>
  <c r="AI1464" i="1"/>
  <c r="AU1464" i="1"/>
  <c r="AJ1464" i="1"/>
  <c r="AV1464" i="1"/>
  <c r="AM1464" i="1"/>
  <c r="AO1464" i="1"/>
  <c r="AP1464" i="1"/>
  <c r="AQ1464" i="1"/>
  <c r="AW1464" i="1"/>
  <c r="AX1464" i="1"/>
  <c r="AE1464" i="1"/>
  <c r="AL1464" i="1"/>
  <c r="AN1464" i="1"/>
  <c r="AK1464" i="1"/>
  <c r="AO76" i="1"/>
  <c r="AP76" i="1"/>
  <c r="AJ76" i="1"/>
  <c r="AX76" i="1"/>
  <c r="AL76" i="1"/>
  <c r="AM76" i="1"/>
  <c r="AN76" i="1"/>
  <c r="AQ76" i="1"/>
  <c r="AH76" i="1"/>
  <c r="AI76" i="1"/>
  <c r="AR76" i="1"/>
  <c r="AS76" i="1"/>
  <c r="AT76" i="1"/>
  <c r="AE76" i="1"/>
  <c r="AF76" i="1"/>
  <c r="AG76" i="1"/>
  <c r="AU76" i="1"/>
  <c r="AV76" i="1"/>
  <c r="AW76" i="1"/>
  <c r="AK76" i="1"/>
  <c r="AK324" i="1"/>
  <c r="AW324" i="1"/>
  <c r="AL324" i="1"/>
  <c r="AX324" i="1"/>
  <c r="AE324" i="1"/>
  <c r="AS324" i="1"/>
  <c r="AF324" i="1"/>
  <c r="AT324" i="1"/>
  <c r="AG324" i="1"/>
  <c r="AU324" i="1"/>
  <c r="AH324" i="1"/>
  <c r="AV324" i="1"/>
  <c r="AI324" i="1"/>
  <c r="AJ324" i="1"/>
  <c r="AM324" i="1"/>
  <c r="AN324" i="1"/>
  <c r="AO324" i="1"/>
  <c r="AP324" i="1"/>
  <c r="AQ324" i="1"/>
  <c r="AR324" i="1"/>
  <c r="AI569" i="1"/>
  <c r="AU569" i="1"/>
  <c r="AJ569" i="1"/>
  <c r="AV569" i="1"/>
  <c r="AK569" i="1"/>
  <c r="AW569" i="1"/>
  <c r="AR569" i="1"/>
  <c r="AS569" i="1"/>
  <c r="AE569" i="1"/>
  <c r="AT569" i="1"/>
  <c r="AF569" i="1"/>
  <c r="AX569" i="1"/>
  <c r="AO569" i="1"/>
  <c r="AP569" i="1"/>
  <c r="AQ569" i="1"/>
  <c r="AG569" i="1"/>
  <c r="AH569" i="1"/>
  <c r="AL569" i="1"/>
  <c r="AM569" i="1"/>
  <c r="AN569" i="1"/>
  <c r="AL796" i="1"/>
  <c r="AX796" i="1"/>
  <c r="AM796" i="1"/>
  <c r="AN796" i="1"/>
  <c r="AO796" i="1"/>
  <c r="AP796" i="1"/>
  <c r="AE796" i="1"/>
  <c r="AQ796" i="1"/>
  <c r="AF796" i="1"/>
  <c r="AR796" i="1"/>
  <c r="AT796" i="1"/>
  <c r="AU796" i="1"/>
  <c r="AV796" i="1"/>
  <c r="AW796" i="1"/>
  <c r="AG796" i="1"/>
  <c r="AH796" i="1"/>
  <c r="AI796" i="1"/>
  <c r="AJ796" i="1"/>
  <c r="AK796" i="1"/>
  <c r="AS796" i="1"/>
  <c r="AP953" i="1"/>
  <c r="AE953" i="1"/>
  <c r="AQ953" i="1"/>
  <c r="AF953" i="1"/>
  <c r="AR953" i="1"/>
  <c r="AU953" i="1"/>
  <c r="AG953" i="1"/>
  <c r="AV953" i="1"/>
  <c r="AH953" i="1"/>
  <c r="AW953" i="1"/>
  <c r="AI953" i="1"/>
  <c r="AX953" i="1"/>
  <c r="AJ953" i="1"/>
  <c r="AK953" i="1"/>
  <c r="AL953" i="1"/>
  <c r="AM953" i="1"/>
  <c r="AN953" i="1"/>
  <c r="AO953" i="1"/>
  <c r="AS953" i="1"/>
  <c r="AT953" i="1"/>
  <c r="AM1110" i="1"/>
  <c r="AH1110" i="1"/>
  <c r="AU1110" i="1"/>
  <c r="AI1110" i="1"/>
  <c r="AV1110" i="1"/>
  <c r="AJ1110" i="1"/>
  <c r="AW1110" i="1"/>
  <c r="AK1110" i="1"/>
  <c r="AX1110" i="1"/>
  <c r="AL1110" i="1"/>
  <c r="AN1110" i="1"/>
  <c r="AO1110" i="1"/>
  <c r="AP1110" i="1"/>
  <c r="AQ1110" i="1"/>
  <c r="AR1110" i="1"/>
  <c r="AS1110" i="1"/>
  <c r="AT1110" i="1"/>
  <c r="AE1110" i="1"/>
  <c r="AF1110" i="1"/>
  <c r="AG1110" i="1"/>
  <c r="AF1261" i="1"/>
  <c r="AR1261" i="1"/>
  <c r="AG1261" i="1"/>
  <c r="AS1261" i="1"/>
  <c r="AH1261" i="1"/>
  <c r="AT1261" i="1"/>
  <c r="AI1261" i="1"/>
  <c r="AU1261" i="1"/>
  <c r="AJ1261" i="1"/>
  <c r="AV1261" i="1"/>
  <c r="AK1261" i="1"/>
  <c r="AW1261" i="1"/>
  <c r="AL1261" i="1"/>
  <c r="AX1261" i="1"/>
  <c r="AM1261" i="1"/>
  <c r="AE1261" i="1"/>
  <c r="AN1261" i="1"/>
  <c r="AO1261" i="1"/>
  <c r="AP1261" i="1"/>
  <c r="AQ1261" i="1"/>
  <c r="AG1405" i="1"/>
  <c r="AS1405" i="1"/>
  <c r="AL1405" i="1"/>
  <c r="AM1405" i="1"/>
  <c r="AN1405" i="1"/>
  <c r="AO1405" i="1"/>
  <c r="AP1405" i="1"/>
  <c r="AQ1405" i="1"/>
  <c r="AE1405" i="1"/>
  <c r="AR1405" i="1"/>
  <c r="AF1405" i="1"/>
  <c r="AT1405" i="1"/>
  <c r="AH1405" i="1"/>
  <c r="AU1405" i="1"/>
  <c r="AV1405" i="1"/>
  <c r="AW1405" i="1"/>
  <c r="AX1405" i="1"/>
  <c r="AI1405" i="1"/>
  <c r="AJ1405" i="1"/>
  <c r="AK1405" i="1"/>
  <c r="AL1549" i="1"/>
  <c r="AX1549" i="1"/>
  <c r="AK1549" i="1"/>
  <c r="AM1549" i="1"/>
  <c r="AN1549" i="1"/>
  <c r="AO1549" i="1"/>
  <c r="AP1549" i="1"/>
  <c r="AQ1549" i="1"/>
  <c r="AE1549" i="1"/>
  <c r="AR1549" i="1"/>
  <c r="AF1549" i="1"/>
  <c r="AS1549" i="1"/>
  <c r="AG1549" i="1"/>
  <c r="AT1549" i="1"/>
  <c r="AH1549" i="1"/>
  <c r="AI1549" i="1"/>
  <c r="AJ1549" i="1"/>
  <c r="AU1549" i="1"/>
  <c r="AV1549" i="1"/>
  <c r="AW1549" i="1"/>
  <c r="AG120" i="1"/>
  <c r="AS120" i="1"/>
  <c r="AI120" i="1"/>
  <c r="AU120" i="1"/>
  <c r="AJ120" i="1"/>
  <c r="AV120" i="1"/>
  <c r="AK120" i="1"/>
  <c r="AW120" i="1"/>
  <c r="AL120" i="1"/>
  <c r="AX120" i="1"/>
  <c r="AQ120" i="1"/>
  <c r="AR120" i="1"/>
  <c r="AE120" i="1"/>
  <c r="AN120" i="1"/>
  <c r="AF120" i="1"/>
  <c r="AH120" i="1"/>
  <c r="AM120" i="1"/>
  <c r="AO120" i="1"/>
  <c r="AP120" i="1"/>
  <c r="AT120" i="1"/>
  <c r="AG365" i="1"/>
  <c r="AS365" i="1"/>
  <c r="AH365" i="1"/>
  <c r="AT365" i="1"/>
  <c r="AI365" i="1"/>
  <c r="AU365" i="1"/>
  <c r="AJ365" i="1"/>
  <c r="AV365" i="1"/>
  <c r="AK365" i="1"/>
  <c r="AW365" i="1"/>
  <c r="AL365" i="1"/>
  <c r="AX365" i="1"/>
  <c r="AM365" i="1"/>
  <c r="AN365" i="1"/>
  <c r="AO365" i="1"/>
  <c r="AP365" i="1"/>
  <c r="AQ365" i="1"/>
  <c r="AR365" i="1"/>
  <c r="AE365" i="1"/>
  <c r="AF365" i="1"/>
  <c r="AP613" i="1"/>
  <c r="AQ613" i="1"/>
  <c r="AE613" i="1"/>
  <c r="AR613" i="1"/>
  <c r="AF613" i="1"/>
  <c r="AS613" i="1"/>
  <c r="AG613" i="1"/>
  <c r="AT613" i="1"/>
  <c r="AH613" i="1"/>
  <c r="AU613" i="1"/>
  <c r="AI613" i="1"/>
  <c r="AV613" i="1"/>
  <c r="AJ613" i="1"/>
  <c r="AW613" i="1"/>
  <c r="AK613" i="1"/>
  <c r="AX613" i="1"/>
  <c r="AL613" i="1"/>
  <c r="AM613" i="1"/>
  <c r="AN613" i="1"/>
  <c r="AO613" i="1"/>
  <c r="AL823" i="1"/>
  <c r="AX823" i="1"/>
  <c r="AM823" i="1"/>
  <c r="AN823" i="1"/>
  <c r="AO823" i="1"/>
  <c r="AF823" i="1"/>
  <c r="AV823" i="1"/>
  <c r="AG823" i="1"/>
  <c r="AW823" i="1"/>
  <c r="AH823" i="1"/>
  <c r="AI823" i="1"/>
  <c r="AJ823" i="1"/>
  <c r="AK823" i="1"/>
  <c r="AP823" i="1"/>
  <c r="AQ823" i="1"/>
  <c r="AR823" i="1"/>
  <c r="AS823" i="1"/>
  <c r="AT823" i="1"/>
  <c r="AU823" i="1"/>
  <c r="AE823" i="1"/>
  <c r="AP980" i="1"/>
  <c r="AE980" i="1"/>
  <c r="AQ980" i="1"/>
  <c r="AH980" i="1"/>
  <c r="AV980" i="1"/>
  <c r="AI980" i="1"/>
  <c r="AW980" i="1"/>
  <c r="AJ980" i="1"/>
  <c r="AX980" i="1"/>
  <c r="AK980" i="1"/>
  <c r="AL980" i="1"/>
  <c r="AM980" i="1"/>
  <c r="AN980" i="1"/>
  <c r="AO980" i="1"/>
  <c r="AR980" i="1"/>
  <c r="AF980" i="1"/>
  <c r="AG980" i="1"/>
  <c r="AS980" i="1"/>
  <c r="AT980" i="1"/>
  <c r="AU980" i="1"/>
  <c r="AH1137" i="1"/>
  <c r="AT1137" i="1"/>
  <c r="AI1137" i="1"/>
  <c r="AU1137" i="1"/>
  <c r="AJ1137" i="1"/>
  <c r="AV1137" i="1"/>
  <c r="AK1137" i="1"/>
  <c r="AW1137" i="1"/>
  <c r="AL1137" i="1"/>
  <c r="AX1137" i="1"/>
  <c r="AM1137" i="1"/>
  <c r="AN1137" i="1"/>
  <c r="AO1137" i="1"/>
  <c r="AP1137" i="1"/>
  <c r="AE1137" i="1"/>
  <c r="AF1137" i="1"/>
  <c r="AG1137" i="1"/>
  <c r="AQ1137" i="1"/>
  <c r="AR1137" i="1"/>
  <c r="AS1137" i="1"/>
  <c r="AJ1286" i="1"/>
  <c r="AV1286" i="1"/>
  <c r="AK1286" i="1"/>
  <c r="AW1286" i="1"/>
  <c r="AL1286" i="1"/>
  <c r="AX1286" i="1"/>
  <c r="AM1286" i="1"/>
  <c r="AN1286" i="1"/>
  <c r="AO1286" i="1"/>
  <c r="AP1286" i="1"/>
  <c r="AE1286" i="1"/>
  <c r="AQ1286" i="1"/>
  <c r="AF1286" i="1"/>
  <c r="AG1286" i="1"/>
  <c r="AH1286" i="1"/>
  <c r="AI1286" i="1"/>
  <c r="AR1286" i="1"/>
  <c r="AS1286" i="1"/>
  <c r="AT1286" i="1"/>
  <c r="AU1286" i="1"/>
  <c r="AN1430" i="1"/>
  <c r="AO1430" i="1"/>
  <c r="AP1430" i="1"/>
  <c r="AE1430" i="1"/>
  <c r="AQ1430" i="1"/>
  <c r="AF1430" i="1"/>
  <c r="AR1430" i="1"/>
  <c r="AG1430" i="1"/>
  <c r="AS1430" i="1"/>
  <c r="AH1430" i="1"/>
  <c r="AT1430" i="1"/>
  <c r="AI1430" i="1"/>
  <c r="AU1430" i="1"/>
  <c r="AJ1430" i="1"/>
  <c r="AV1430" i="1"/>
  <c r="AK1430" i="1"/>
  <c r="AL1430" i="1"/>
  <c r="AM1430" i="1"/>
  <c r="AW1430" i="1"/>
  <c r="AX1430" i="1"/>
  <c r="AP1574" i="1"/>
  <c r="AI1574" i="1"/>
  <c r="AV1574" i="1"/>
  <c r="AJ1574" i="1"/>
  <c r="AW1574" i="1"/>
  <c r="AK1574" i="1"/>
  <c r="AX1574" i="1"/>
  <c r="AL1574" i="1"/>
  <c r="AM1574" i="1"/>
  <c r="AN1574" i="1"/>
  <c r="AO1574" i="1"/>
  <c r="AQ1574" i="1"/>
  <c r="AE1574" i="1"/>
  <c r="AR1574" i="1"/>
  <c r="AS1574" i="1"/>
  <c r="AG1574" i="1"/>
  <c r="AH1574" i="1"/>
  <c r="AT1574" i="1"/>
  <c r="AU1574" i="1"/>
  <c r="AF1574" i="1"/>
  <c r="AP222" i="1"/>
  <c r="AE222" i="1"/>
  <c r="AQ222" i="1"/>
  <c r="AJ222" i="1"/>
  <c r="AX222" i="1"/>
  <c r="AK222" i="1"/>
  <c r="AL222" i="1"/>
  <c r="AM222" i="1"/>
  <c r="AN222" i="1"/>
  <c r="AO222" i="1"/>
  <c r="AR222" i="1"/>
  <c r="AG222" i="1"/>
  <c r="AU222" i="1"/>
  <c r="AF222" i="1"/>
  <c r="AH222" i="1"/>
  <c r="AI222" i="1"/>
  <c r="AS222" i="1"/>
  <c r="AT222" i="1"/>
  <c r="AV222" i="1"/>
  <c r="AW222" i="1"/>
  <c r="AL470" i="1"/>
  <c r="AX470" i="1"/>
  <c r="AN470" i="1"/>
  <c r="AH470" i="1"/>
  <c r="AV470" i="1"/>
  <c r="AI470" i="1"/>
  <c r="AW470" i="1"/>
  <c r="AJ470" i="1"/>
  <c r="AK470" i="1"/>
  <c r="AM470" i="1"/>
  <c r="AO470" i="1"/>
  <c r="AP470" i="1"/>
  <c r="AQ470" i="1"/>
  <c r="AE470" i="1"/>
  <c r="AF470" i="1"/>
  <c r="AG470" i="1"/>
  <c r="AR470" i="1"/>
  <c r="AS470" i="1"/>
  <c r="AT470" i="1"/>
  <c r="AU470" i="1"/>
  <c r="AI719" i="1"/>
  <c r="AU719" i="1"/>
  <c r="AF719" i="1"/>
  <c r="AS719" i="1"/>
  <c r="AG719" i="1"/>
  <c r="AT719" i="1"/>
  <c r="AH719" i="1"/>
  <c r="AV719" i="1"/>
  <c r="AJ719" i="1"/>
  <c r="AW719" i="1"/>
  <c r="AK719" i="1"/>
  <c r="AX719" i="1"/>
  <c r="AL719" i="1"/>
  <c r="AM719" i="1"/>
  <c r="AN719" i="1"/>
  <c r="AO719" i="1"/>
  <c r="AE719" i="1"/>
  <c r="AP719" i="1"/>
  <c r="AQ719" i="1"/>
  <c r="AR719" i="1"/>
  <c r="AK889" i="1"/>
  <c r="AW889" i="1"/>
  <c r="AL889" i="1"/>
  <c r="AX889" i="1"/>
  <c r="AM889" i="1"/>
  <c r="AN889" i="1"/>
  <c r="AO889" i="1"/>
  <c r="AP889" i="1"/>
  <c r="AE889" i="1"/>
  <c r="AQ889" i="1"/>
  <c r="AF889" i="1"/>
  <c r="AR889" i="1"/>
  <c r="AG889" i="1"/>
  <c r="AS889" i="1"/>
  <c r="AH889" i="1"/>
  <c r="AI889" i="1"/>
  <c r="AJ889" i="1"/>
  <c r="AT889" i="1"/>
  <c r="AU889" i="1"/>
  <c r="AV889" i="1"/>
  <c r="AH1046" i="1"/>
  <c r="AT1046" i="1"/>
  <c r="AI1046" i="1"/>
  <c r="AU1046" i="1"/>
  <c r="AJ1046" i="1"/>
  <c r="AV1046" i="1"/>
  <c r="AK1046" i="1"/>
  <c r="AW1046" i="1"/>
  <c r="AP1046" i="1"/>
  <c r="AN1046" i="1"/>
  <c r="AO1046" i="1"/>
  <c r="AQ1046" i="1"/>
  <c r="AR1046" i="1"/>
  <c r="AS1046" i="1"/>
  <c r="AX1046" i="1"/>
  <c r="AE1046" i="1"/>
  <c r="AF1046" i="1"/>
  <c r="AG1046" i="1"/>
  <c r="AL1046" i="1"/>
  <c r="AM1046" i="1"/>
  <c r="AH1203" i="1"/>
  <c r="AT1203" i="1"/>
  <c r="AI1203" i="1"/>
  <c r="AU1203" i="1"/>
  <c r="AJ1203" i="1"/>
  <c r="AV1203" i="1"/>
  <c r="AK1203" i="1"/>
  <c r="AW1203" i="1"/>
  <c r="AP1203" i="1"/>
  <c r="AQ1203" i="1"/>
  <c r="AR1203" i="1"/>
  <c r="AS1203" i="1"/>
  <c r="AX1203" i="1"/>
  <c r="AE1203" i="1"/>
  <c r="AF1203" i="1"/>
  <c r="AG1203" i="1"/>
  <c r="AL1203" i="1"/>
  <c r="AM1203" i="1"/>
  <c r="AN1203" i="1"/>
  <c r="AO1203" i="1"/>
  <c r="AN1347" i="1"/>
  <c r="AO1347" i="1"/>
  <c r="AP1347" i="1"/>
  <c r="AI1347" i="1"/>
  <c r="AU1347" i="1"/>
  <c r="AH1347" i="1"/>
  <c r="AJ1347" i="1"/>
  <c r="AK1347" i="1"/>
  <c r="AL1347" i="1"/>
  <c r="AM1347" i="1"/>
  <c r="AQ1347" i="1"/>
  <c r="AR1347" i="1"/>
  <c r="AS1347" i="1"/>
  <c r="AT1347" i="1"/>
  <c r="AE1347" i="1"/>
  <c r="AF1347" i="1"/>
  <c r="AG1347" i="1"/>
  <c r="AV1347" i="1"/>
  <c r="AW1347" i="1"/>
  <c r="AX1347" i="1"/>
  <c r="AF1491" i="1"/>
  <c r="AR1491" i="1"/>
  <c r="AG1491" i="1"/>
  <c r="AS1491" i="1"/>
  <c r="AH1491" i="1"/>
  <c r="AT1491" i="1"/>
  <c r="AI1491" i="1"/>
  <c r="AU1491" i="1"/>
  <c r="AM1491" i="1"/>
  <c r="AN1491" i="1"/>
  <c r="AO1491" i="1"/>
  <c r="AP1491" i="1"/>
  <c r="AQ1491" i="1"/>
  <c r="AV1491" i="1"/>
  <c r="AW1491" i="1"/>
  <c r="AX1491" i="1"/>
  <c r="AE1491" i="1"/>
  <c r="AJ1491" i="1"/>
  <c r="AK1491" i="1"/>
  <c r="AL1491" i="1"/>
  <c r="AH1143" i="1"/>
  <c r="AT1143" i="1"/>
  <c r="AI1143" i="1"/>
  <c r="AU1143" i="1"/>
  <c r="AJ1143" i="1"/>
  <c r="AV1143" i="1"/>
  <c r="AK1143" i="1"/>
  <c r="AW1143" i="1"/>
  <c r="AL1143" i="1"/>
  <c r="AX1143" i="1"/>
  <c r="AM1143" i="1"/>
  <c r="AN1143" i="1"/>
  <c r="AO1143" i="1"/>
  <c r="AP1143" i="1"/>
  <c r="AQ1143" i="1"/>
  <c r="AR1143" i="1"/>
  <c r="AS1143" i="1"/>
  <c r="AE1143" i="1"/>
  <c r="AF1143" i="1"/>
  <c r="AG1143" i="1"/>
  <c r="AH999" i="1"/>
  <c r="AT999" i="1"/>
  <c r="AF999" i="1"/>
  <c r="AS999" i="1"/>
  <c r="AG999" i="1"/>
  <c r="AU999" i="1"/>
  <c r="AI999" i="1"/>
  <c r="AV999" i="1"/>
  <c r="AJ999" i="1"/>
  <c r="AW999" i="1"/>
  <c r="AK999" i="1"/>
  <c r="AX999" i="1"/>
  <c r="AL999" i="1"/>
  <c r="AM999" i="1"/>
  <c r="AN999" i="1"/>
  <c r="AO999" i="1"/>
  <c r="AE999" i="1"/>
  <c r="AP999" i="1"/>
  <c r="AQ999" i="1"/>
  <c r="AR999" i="1"/>
  <c r="AH855" i="1"/>
  <c r="AT855" i="1"/>
  <c r="AI855" i="1"/>
  <c r="AU855" i="1"/>
  <c r="AR855" i="1"/>
  <c r="AE855" i="1"/>
  <c r="AS855" i="1"/>
  <c r="AF855" i="1"/>
  <c r="AV855" i="1"/>
  <c r="AG855" i="1"/>
  <c r="AW855" i="1"/>
  <c r="AJ855" i="1"/>
  <c r="AX855" i="1"/>
  <c r="AK855" i="1"/>
  <c r="AL855" i="1"/>
  <c r="AM855" i="1"/>
  <c r="AN855" i="1"/>
  <c r="AO855" i="1"/>
  <c r="AP855" i="1"/>
  <c r="AQ855" i="1"/>
  <c r="AL711" i="1"/>
  <c r="AX711" i="1"/>
  <c r="AM711" i="1"/>
  <c r="AN711" i="1"/>
  <c r="AO711" i="1"/>
  <c r="AG711" i="1"/>
  <c r="AW711" i="1"/>
  <c r="AH711" i="1"/>
  <c r="AI711" i="1"/>
  <c r="AJ711" i="1"/>
  <c r="AK711" i="1"/>
  <c r="AP711" i="1"/>
  <c r="AQ711" i="1"/>
  <c r="AR711" i="1"/>
  <c r="AS711" i="1"/>
  <c r="AT711" i="1"/>
  <c r="AU711" i="1"/>
  <c r="AV711" i="1"/>
  <c r="AE711" i="1"/>
  <c r="AF711" i="1"/>
  <c r="AM567" i="1"/>
  <c r="AN567" i="1"/>
  <c r="AO567" i="1"/>
  <c r="AJ567" i="1"/>
  <c r="AK567" i="1"/>
  <c r="AL567" i="1"/>
  <c r="AP567" i="1"/>
  <c r="AG567" i="1"/>
  <c r="AH567" i="1"/>
  <c r="AI567" i="1"/>
  <c r="AQ567" i="1"/>
  <c r="AR567" i="1"/>
  <c r="AS567" i="1"/>
  <c r="AT567" i="1"/>
  <c r="AU567" i="1"/>
  <c r="AV567" i="1"/>
  <c r="AE567" i="1"/>
  <c r="AF567" i="1"/>
  <c r="AW567" i="1"/>
  <c r="AX567" i="1"/>
  <c r="AK423" i="1"/>
  <c r="AW423" i="1"/>
  <c r="AL423" i="1"/>
  <c r="AX423" i="1"/>
  <c r="AM423" i="1"/>
  <c r="AP423" i="1"/>
  <c r="AR423" i="1"/>
  <c r="AS423" i="1"/>
  <c r="AE423" i="1"/>
  <c r="AT423" i="1"/>
  <c r="AF423" i="1"/>
  <c r="AU423" i="1"/>
  <c r="AG423" i="1"/>
  <c r="AV423" i="1"/>
  <c r="AH423" i="1"/>
  <c r="AI423" i="1"/>
  <c r="AJ423" i="1"/>
  <c r="AN423" i="1"/>
  <c r="AO423" i="1"/>
  <c r="AQ423" i="1"/>
  <c r="AI279" i="1"/>
  <c r="AU279" i="1"/>
  <c r="AJ279" i="1"/>
  <c r="AW279" i="1"/>
  <c r="AK279" i="1"/>
  <c r="AX279" i="1"/>
  <c r="AL279" i="1"/>
  <c r="AM279" i="1"/>
  <c r="AN279" i="1"/>
  <c r="AO279" i="1"/>
  <c r="AP279" i="1"/>
  <c r="AQ279" i="1"/>
  <c r="AR279" i="1"/>
  <c r="AS279" i="1"/>
  <c r="AT279" i="1"/>
  <c r="AV279" i="1"/>
  <c r="AE279" i="1"/>
  <c r="AF279" i="1"/>
  <c r="AG279" i="1"/>
  <c r="AH279" i="1"/>
  <c r="AG135" i="1"/>
  <c r="AS135" i="1"/>
  <c r="AI135" i="1"/>
  <c r="AU135" i="1"/>
  <c r="AR135" i="1"/>
  <c r="AF135" i="1"/>
  <c r="AV135" i="1"/>
  <c r="AH135" i="1"/>
  <c r="AW135" i="1"/>
  <c r="AJ135" i="1"/>
  <c r="AX135" i="1"/>
  <c r="AN135" i="1"/>
  <c r="AE135" i="1"/>
  <c r="AK135" i="1"/>
  <c r="AL135" i="1"/>
  <c r="AM135" i="1"/>
  <c r="AP135" i="1"/>
  <c r="AQ135" i="1"/>
  <c r="AT135" i="1"/>
  <c r="AO135" i="1"/>
  <c r="AL754" i="1"/>
  <c r="AX754" i="1"/>
  <c r="AM754" i="1"/>
  <c r="AN754" i="1"/>
  <c r="AO754" i="1"/>
  <c r="AP754" i="1"/>
  <c r="AE754" i="1"/>
  <c r="AQ754" i="1"/>
  <c r="AF754" i="1"/>
  <c r="AR754" i="1"/>
  <c r="AG754" i="1"/>
  <c r="AS754" i="1"/>
  <c r="AH754" i="1"/>
  <c r="AT754" i="1"/>
  <c r="AI754" i="1"/>
  <c r="AJ754" i="1"/>
  <c r="AK754" i="1"/>
  <c r="AU754" i="1"/>
  <c r="AV754" i="1"/>
  <c r="AW754" i="1"/>
  <c r="AO610" i="1"/>
  <c r="AP610" i="1"/>
  <c r="AE610" i="1"/>
  <c r="AQ610" i="1"/>
  <c r="AF610" i="1"/>
  <c r="AR610" i="1"/>
  <c r="AL610" i="1"/>
  <c r="AM610" i="1"/>
  <c r="AN610" i="1"/>
  <c r="AS610" i="1"/>
  <c r="AT610" i="1"/>
  <c r="AU610" i="1"/>
  <c r="AV610" i="1"/>
  <c r="AG610" i="1"/>
  <c r="AW610" i="1"/>
  <c r="AH610" i="1"/>
  <c r="AX610" i="1"/>
  <c r="AI610" i="1"/>
  <c r="AJ610" i="1"/>
  <c r="AK610" i="1"/>
  <c r="AH466" i="1"/>
  <c r="AT466" i="1"/>
  <c r="AJ466" i="1"/>
  <c r="AV466" i="1"/>
  <c r="AP466" i="1"/>
  <c r="AQ466" i="1"/>
  <c r="AR466" i="1"/>
  <c r="AE466" i="1"/>
  <c r="AS466" i="1"/>
  <c r="AF466" i="1"/>
  <c r="AU466" i="1"/>
  <c r="AG466" i="1"/>
  <c r="AW466" i="1"/>
  <c r="AI466" i="1"/>
  <c r="AX466" i="1"/>
  <c r="AK466" i="1"/>
  <c r="AL466" i="1"/>
  <c r="AM466" i="1"/>
  <c r="AN466" i="1"/>
  <c r="AO466" i="1"/>
  <c r="AO322" i="1"/>
  <c r="AP322" i="1"/>
  <c r="AQ322" i="1"/>
  <c r="AR322" i="1"/>
  <c r="AE322" i="1"/>
  <c r="AS322" i="1"/>
  <c r="AF322" i="1"/>
  <c r="AT322" i="1"/>
  <c r="AG322" i="1"/>
  <c r="AU322" i="1"/>
  <c r="AH322" i="1"/>
  <c r="AV322" i="1"/>
  <c r="AI322" i="1"/>
  <c r="AW322" i="1"/>
  <c r="AJ322" i="1"/>
  <c r="AX322" i="1"/>
  <c r="AK322" i="1"/>
  <c r="AL322" i="1"/>
  <c r="AM322" i="1"/>
  <c r="AN322" i="1"/>
  <c r="AJ178" i="1"/>
  <c r="AV178" i="1"/>
  <c r="AL178" i="1"/>
  <c r="AX178" i="1"/>
  <c r="AQ178" i="1"/>
  <c r="AR178" i="1"/>
  <c r="AE178" i="1"/>
  <c r="AS178" i="1"/>
  <c r="AF178" i="1"/>
  <c r="AT178" i="1"/>
  <c r="AG178" i="1"/>
  <c r="AU178" i="1"/>
  <c r="AH178" i="1"/>
  <c r="AI178" i="1"/>
  <c r="AK178" i="1"/>
  <c r="AO178" i="1"/>
  <c r="AM178" i="1"/>
  <c r="AN178" i="1"/>
  <c r="AP178" i="1"/>
  <c r="AW178" i="1"/>
  <c r="AH34" i="1"/>
  <c r="AT34" i="1"/>
  <c r="AE34" i="1"/>
  <c r="AR34" i="1"/>
  <c r="AF34" i="1"/>
  <c r="AS34" i="1"/>
  <c r="AG34" i="1"/>
  <c r="AU34" i="1"/>
  <c r="AI34" i="1"/>
  <c r="AV34" i="1"/>
  <c r="AJ34" i="1"/>
  <c r="AW34" i="1"/>
  <c r="AK34" i="1"/>
  <c r="AX34" i="1"/>
  <c r="AL34" i="1"/>
  <c r="AM34" i="1"/>
  <c r="AN34" i="1"/>
  <c r="AO34" i="1"/>
  <c r="AP34" i="1"/>
  <c r="AQ34" i="1"/>
  <c r="AL633" i="1"/>
  <c r="AX633" i="1"/>
  <c r="AM633" i="1"/>
  <c r="AN633" i="1"/>
  <c r="AO633" i="1"/>
  <c r="AP633" i="1"/>
  <c r="AE633" i="1"/>
  <c r="AQ633" i="1"/>
  <c r="AF633" i="1"/>
  <c r="AR633" i="1"/>
  <c r="AG633" i="1"/>
  <c r="AS633" i="1"/>
  <c r="AH633" i="1"/>
  <c r="AT633" i="1"/>
  <c r="AU633" i="1"/>
  <c r="AV633" i="1"/>
  <c r="AW633" i="1"/>
  <c r="AI633" i="1"/>
  <c r="AJ633" i="1"/>
  <c r="AK633" i="1"/>
  <c r="AP489" i="1"/>
  <c r="AF489" i="1"/>
  <c r="AR489" i="1"/>
  <c r="AQ489" i="1"/>
  <c r="AS489" i="1"/>
  <c r="AE489" i="1"/>
  <c r="AT489" i="1"/>
  <c r="AG489" i="1"/>
  <c r="AU489" i="1"/>
  <c r="AH489" i="1"/>
  <c r="AV489" i="1"/>
  <c r="AI489" i="1"/>
  <c r="AW489" i="1"/>
  <c r="AJ489" i="1"/>
  <c r="AX489" i="1"/>
  <c r="AK489" i="1"/>
  <c r="AL489" i="1"/>
  <c r="AM489" i="1"/>
  <c r="AN489" i="1"/>
  <c r="AO489" i="1"/>
  <c r="AK345" i="1"/>
  <c r="AW345" i="1"/>
  <c r="AL345" i="1"/>
  <c r="AX345" i="1"/>
  <c r="AM345" i="1"/>
  <c r="AN345" i="1"/>
  <c r="AO345" i="1"/>
  <c r="AP345" i="1"/>
  <c r="AE345" i="1"/>
  <c r="AQ345" i="1"/>
  <c r="AF345" i="1"/>
  <c r="AR345" i="1"/>
  <c r="AS345" i="1"/>
  <c r="AT345" i="1"/>
  <c r="AU345" i="1"/>
  <c r="AV345" i="1"/>
  <c r="AG345" i="1"/>
  <c r="AH345" i="1"/>
  <c r="AI345" i="1"/>
  <c r="AJ345" i="1"/>
  <c r="AP201" i="1"/>
  <c r="AE201" i="1"/>
  <c r="AQ201" i="1"/>
  <c r="AF201" i="1"/>
  <c r="AR201" i="1"/>
  <c r="AU201" i="1"/>
  <c r="AG201" i="1"/>
  <c r="AV201" i="1"/>
  <c r="AH201" i="1"/>
  <c r="AW201" i="1"/>
  <c r="AI201" i="1"/>
  <c r="AX201" i="1"/>
  <c r="AJ201" i="1"/>
  <c r="AK201" i="1"/>
  <c r="AL201" i="1"/>
  <c r="AO201" i="1"/>
  <c r="AM201" i="1"/>
  <c r="AN201" i="1"/>
  <c r="AS201" i="1"/>
  <c r="AT201" i="1"/>
  <c r="AK57" i="1"/>
  <c r="AW57" i="1"/>
  <c r="AL57" i="1"/>
  <c r="AX57" i="1"/>
  <c r="AM57" i="1"/>
  <c r="AN57" i="1"/>
  <c r="AO57" i="1"/>
  <c r="AP57" i="1"/>
  <c r="AU57" i="1"/>
  <c r="AE57" i="1"/>
  <c r="AF57" i="1"/>
  <c r="AG57" i="1"/>
  <c r="AH57" i="1"/>
  <c r="AR57" i="1"/>
  <c r="AS57" i="1"/>
  <c r="AV57" i="1"/>
  <c r="AI57" i="1"/>
  <c r="AJ57" i="1"/>
  <c r="AQ57" i="1"/>
  <c r="AT57" i="1"/>
  <c r="AH704" i="1"/>
  <c r="AT704" i="1"/>
  <c r="AI704" i="1"/>
  <c r="AU704" i="1"/>
  <c r="AJ704" i="1"/>
  <c r="AV704" i="1"/>
  <c r="AK704" i="1"/>
  <c r="AW704" i="1"/>
  <c r="AS704" i="1"/>
  <c r="AX704" i="1"/>
  <c r="AE704" i="1"/>
  <c r="AF704" i="1"/>
  <c r="AG704" i="1"/>
  <c r="AL704" i="1"/>
  <c r="AM704" i="1"/>
  <c r="AN704" i="1"/>
  <c r="AO704" i="1"/>
  <c r="AP704" i="1"/>
  <c r="AQ704" i="1"/>
  <c r="AR704" i="1"/>
  <c r="AI560" i="1"/>
  <c r="AU560" i="1"/>
  <c r="AJ560" i="1"/>
  <c r="AV560" i="1"/>
  <c r="AK560" i="1"/>
  <c r="AW560" i="1"/>
  <c r="AF560" i="1"/>
  <c r="AX560" i="1"/>
  <c r="AG560" i="1"/>
  <c r="AH560" i="1"/>
  <c r="AL560" i="1"/>
  <c r="AE560" i="1"/>
  <c r="AM560" i="1"/>
  <c r="AN560" i="1"/>
  <c r="AO560" i="1"/>
  <c r="AP560" i="1"/>
  <c r="AQ560" i="1"/>
  <c r="AR560" i="1"/>
  <c r="AS560" i="1"/>
  <c r="AT560" i="1"/>
  <c r="AG416" i="1"/>
  <c r="AS416" i="1"/>
  <c r="AH416" i="1"/>
  <c r="AT416" i="1"/>
  <c r="AI416" i="1"/>
  <c r="AU416" i="1"/>
  <c r="AL416" i="1"/>
  <c r="AN416" i="1"/>
  <c r="AO416" i="1"/>
  <c r="AP416" i="1"/>
  <c r="AQ416" i="1"/>
  <c r="AR416" i="1"/>
  <c r="AV416" i="1"/>
  <c r="AM416" i="1"/>
  <c r="AW416" i="1"/>
  <c r="AX416" i="1"/>
  <c r="AE416" i="1"/>
  <c r="AF416" i="1"/>
  <c r="AJ416" i="1"/>
  <c r="AK416" i="1"/>
  <c r="AE272" i="1"/>
  <c r="AQ272" i="1"/>
  <c r="AK272" i="1"/>
  <c r="AW272" i="1"/>
  <c r="AH272" i="1"/>
  <c r="AV272" i="1"/>
  <c r="AI272" i="1"/>
  <c r="AX272" i="1"/>
  <c r="AJ272" i="1"/>
  <c r="AL272" i="1"/>
  <c r="AM272" i="1"/>
  <c r="AN272" i="1"/>
  <c r="AO272" i="1"/>
  <c r="AP272" i="1"/>
  <c r="AF272" i="1"/>
  <c r="AG272" i="1"/>
  <c r="AR272" i="1"/>
  <c r="AS272" i="1"/>
  <c r="AT272" i="1"/>
  <c r="AU272" i="1"/>
  <c r="AO128" i="1"/>
  <c r="AE128" i="1"/>
  <c r="AQ128" i="1"/>
  <c r="AM128" i="1"/>
  <c r="AN128" i="1"/>
  <c r="AR128" i="1"/>
  <c r="AS128" i="1"/>
  <c r="AF128" i="1"/>
  <c r="AT128" i="1"/>
  <c r="AJ128" i="1"/>
  <c r="AX128" i="1"/>
  <c r="AG128" i="1"/>
  <c r="AH128" i="1"/>
  <c r="AI128" i="1"/>
  <c r="AK128" i="1"/>
  <c r="AL128" i="1"/>
  <c r="AU128" i="1"/>
  <c r="AV128" i="1"/>
  <c r="AW128" i="1"/>
  <c r="AP128" i="1"/>
  <c r="AE715" i="1"/>
  <c r="AQ715" i="1"/>
  <c r="AH715" i="1"/>
  <c r="AU715" i="1"/>
  <c r="AI715" i="1"/>
  <c r="AV715" i="1"/>
  <c r="AJ715" i="1"/>
  <c r="AW715" i="1"/>
  <c r="AK715" i="1"/>
  <c r="AX715" i="1"/>
  <c r="AL715" i="1"/>
  <c r="AM715" i="1"/>
  <c r="AN715" i="1"/>
  <c r="AO715" i="1"/>
  <c r="AP715" i="1"/>
  <c r="AF715" i="1"/>
  <c r="AG715" i="1"/>
  <c r="AR715" i="1"/>
  <c r="AS715" i="1"/>
  <c r="AT715" i="1"/>
  <c r="AE571" i="1"/>
  <c r="AQ571" i="1"/>
  <c r="AF571" i="1"/>
  <c r="AR571" i="1"/>
  <c r="AG571" i="1"/>
  <c r="AS571" i="1"/>
  <c r="AK571" i="1"/>
  <c r="AL571" i="1"/>
  <c r="AM571" i="1"/>
  <c r="AN571" i="1"/>
  <c r="AW571" i="1"/>
  <c r="AX571" i="1"/>
  <c r="AH571" i="1"/>
  <c r="AI571" i="1"/>
  <c r="AJ571" i="1"/>
  <c r="AO571" i="1"/>
  <c r="AP571" i="1"/>
  <c r="AT571" i="1"/>
  <c r="AU571" i="1"/>
  <c r="AV571" i="1"/>
  <c r="AO427" i="1"/>
  <c r="AP427" i="1"/>
  <c r="AE427" i="1"/>
  <c r="AQ427" i="1"/>
  <c r="AN427" i="1"/>
  <c r="AS427" i="1"/>
  <c r="AT427" i="1"/>
  <c r="AF427" i="1"/>
  <c r="AU427" i="1"/>
  <c r="AG427" i="1"/>
  <c r="AV427" i="1"/>
  <c r="AH427" i="1"/>
  <c r="AW427" i="1"/>
  <c r="AI427" i="1"/>
  <c r="AX427" i="1"/>
  <c r="AJ427" i="1"/>
  <c r="AK427" i="1"/>
  <c r="AL427" i="1"/>
  <c r="AM427" i="1"/>
  <c r="AR427" i="1"/>
  <c r="AM283" i="1"/>
  <c r="AH283" i="1"/>
  <c r="AU283" i="1"/>
  <c r="AI283" i="1"/>
  <c r="AV283" i="1"/>
  <c r="AJ283" i="1"/>
  <c r="AW283" i="1"/>
  <c r="AK283" i="1"/>
  <c r="AX283" i="1"/>
  <c r="AL283" i="1"/>
  <c r="AO283" i="1"/>
  <c r="AP283" i="1"/>
  <c r="AE283" i="1"/>
  <c r="AF283" i="1"/>
  <c r="AG283" i="1"/>
  <c r="AN283" i="1"/>
  <c r="AQ283" i="1"/>
  <c r="AR283" i="1"/>
  <c r="AS283" i="1"/>
  <c r="AT283" i="1"/>
  <c r="AK139" i="1"/>
  <c r="AW139" i="1"/>
  <c r="AM139" i="1"/>
  <c r="AJ139" i="1"/>
  <c r="AN139" i="1"/>
  <c r="AO139" i="1"/>
  <c r="AP139" i="1"/>
  <c r="AF139" i="1"/>
  <c r="AT139" i="1"/>
  <c r="AV139" i="1"/>
  <c r="AX139" i="1"/>
  <c r="AE139" i="1"/>
  <c r="AG139" i="1"/>
  <c r="AI139" i="1"/>
  <c r="AL139" i="1"/>
  <c r="AQ139" i="1"/>
  <c r="AH139" i="1"/>
  <c r="AR139" i="1"/>
  <c r="AS139" i="1"/>
  <c r="AU139" i="1"/>
  <c r="AJ2" i="1"/>
  <c r="AV2" i="1"/>
  <c r="AM2" i="1"/>
  <c r="AN2" i="1"/>
  <c r="AO2" i="1"/>
  <c r="AP2" i="1"/>
  <c r="AQ2" i="1"/>
  <c r="AR2" i="1"/>
  <c r="AF2" i="1"/>
  <c r="AS2" i="1"/>
  <c r="AG2" i="1"/>
  <c r="AT2" i="1"/>
  <c r="AH2" i="1"/>
  <c r="AU2" i="1"/>
  <c r="AW2" i="1"/>
  <c r="AK2" i="1"/>
  <c r="AL2" i="1"/>
  <c r="AX2" i="1"/>
  <c r="AI2" i="1"/>
  <c r="AE266" i="1"/>
  <c r="AQ266" i="1"/>
  <c r="AK266" i="1"/>
  <c r="AW266" i="1"/>
  <c r="AM266" i="1"/>
  <c r="AN266" i="1"/>
  <c r="AO266" i="1"/>
  <c r="AP266" i="1"/>
  <c r="AR266" i="1"/>
  <c r="AS266" i="1"/>
  <c r="AF266" i="1"/>
  <c r="AT266" i="1"/>
  <c r="AG266" i="1"/>
  <c r="AU266" i="1"/>
  <c r="AV266" i="1"/>
  <c r="AX266" i="1"/>
  <c r="AH266" i="1"/>
  <c r="AI266" i="1"/>
  <c r="AJ266" i="1"/>
  <c r="AL266" i="1"/>
  <c r="AL515" i="1"/>
  <c r="AX515" i="1"/>
  <c r="AN515" i="1"/>
  <c r="AP515" i="1"/>
  <c r="AQ515" i="1"/>
  <c r="AR515" i="1"/>
  <c r="AE515" i="1"/>
  <c r="AS515" i="1"/>
  <c r="AF515" i="1"/>
  <c r="AT515" i="1"/>
  <c r="AG515" i="1"/>
  <c r="AU515" i="1"/>
  <c r="AI515" i="1"/>
  <c r="AW515" i="1"/>
  <c r="AH515" i="1"/>
  <c r="AJ515" i="1"/>
  <c r="AK515" i="1"/>
  <c r="AM515" i="1"/>
  <c r="AO515" i="1"/>
  <c r="AV515" i="1"/>
  <c r="AH756" i="1"/>
  <c r="AT756" i="1"/>
  <c r="AI756" i="1"/>
  <c r="AU756" i="1"/>
  <c r="AJ756" i="1"/>
  <c r="AV756" i="1"/>
  <c r="AK756" i="1"/>
  <c r="AW756" i="1"/>
  <c r="AL756" i="1"/>
  <c r="AX756" i="1"/>
  <c r="AM756" i="1"/>
  <c r="AN756" i="1"/>
  <c r="AO756" i="1"/>
  <c r="AP756" i="1"/>
  <c r="AE756" i="1"/>
  <c r="AF756" i="1"/>
  <c r="AG756" i="1"/>
  <c r="AQ756" i="1"/>
  <c r="AR756" i="1"/>
  <c r="AS756" i="1"/>
  <c r="AP917" i="1"/>
  <c r="AE917" i="1"/>
  <c r="AQ917" i="1"/>
  <c r="AF917" i="1"/>
  <c r="AR917" i="1"/>
  <c r="AG917" i="1"/>
  <c r="AI917" i="1"/>
  <c r="AU917" i="1"/>
  <c r="AJ917" i="1"/>
  <c r="AV917" i="1"/>
  <c r="AN917" i="1"/>
  <c r="AO917" i="1"/>
  <c r="AS917" i="1"/>
  <c r="AT917" i="1"/>
  <c r="AW917" i="1"/>
  <c r="AX917" i="1"/>
  <c r="AH917" i="1"/>
  <c r="AK917" i="1"/>
  <c r="AL917" i="1"/>
  <c r="AM917" i="1"/>
  <c r="AL1074" i="1"/>
  <c r="AX1074" i="1"/>
  <c r="AM1074" i="1"/>
  <c r="AN1074" i="1"/>
  <c r="AO1074" i="1"/>
  <c r="AH1074" i="1"/>
  <c r="AT1074" i="1"/>
  <c r="AI1074" i="1"/>
  <c r="AJ1074" i="1"/>
  <c r="AK1074" i="1"/>
  <c r="AP1074" i="1"/>
  <c r="AQ1074" i="1"/>
  <c r="AR1074" i="1"/>
  <c r="AS1074" i="1"/>
  <c r="AU1074" i="1"/>
  <c r="AV1074" i="1"/>
  <c r="AE1074" i="1"/>
  <c r="AF1074" i="1"/>
  <c r="AG1074" i="1"/>
  <c r="AW1074" i="1"/>
  <c r="AL1228" i="1"/>
  <c r="AX1228" i="1"/>
  <c r="AM1228" i="1"/>
  <c r="AN1228" i="1"/>
  <c r="AR1228" i="1"/>
  <c r="AS1228" i="1"/>
  <c r="AE1228" i="1"/>
  <c r="AT1228" i="1"/>
  <c r="AF1228" i="1"/>
  <c r="AU1228" i="1"/>
  <c r="AG1228" i="1"/>
  <c r="AV1228" i="1"/>
  <c r="AH1228" i="1"/>
  <c r="AW1228" i="1"/>
  <c r="AI1228" i="1"/>
  <c r="AJ1228" i="1"/>
  <c r="AK1228" i="1"/>
  <c r="AO1228" i="1"/>
  <c r="AP1228" i="1"/>
  <c r="AQ1228" i="1"/>
  <c r="AG1372" i="1"/>
  <c r="AS1372" i="1"/>
  <c r="AQ1372" i="1"/>
  <c r="AE1372" i="1"/>
  <c r="AR1372" i="1"/>
  <c r="AF1372" i="1"/>
  <c r="AT1372" i="1"/>
  <c r="AH1372" i="1"/>
  <c r="AU1372" i="1"/>
  <c r="AI1372" i="1"/>
  <c r="AV1372" i="1"/>
  <c r="AJ1372" i="1"/>
  <c r="AW1372" i="1"/>
  <c r="AK1372" i="1"/>
  <c r="AX1372" i="1"/>
  <c r="AL1372" i="1"/>
  <c r="AM1372" i="1"/>
  <c r="AN1372" i="1"/>
  <c r="AO1372" i="1"/>
  <c r="AP1372" i="1"/>
  <c r="AJ1516" i="1"/>
  <c r="AV1516" i="1"/>
  <c r="AK1516" i="1"/>
  <c r="AW1516" i="1"/>
  <c r="AL1516" i="1"/>
  <c r="AX1516" i="1"/>
  <c r="AM1516" i="1"/>
  <c r="AQ1516" i="1"/>
  <c r="AR1516" i="1"/>
  <c r="AS1516" i="1"/>
  <c r="AT1516" i="1"/>
  <c r="AE1516" i="1"/>
  <c r="AU1516" i="1"/>
  <c r="AF1516" i="1"/>
  <c r="AG1516" i="1"/>
  <c r="AH1516" i="1"/>
  <c r="AI1516" i="1"/>
  <c r="AN1516" i="1"/>
  <c r="AO1516" i="1"/>
  <c r="AP1516" i="1"/>
  <c r="AP498" i="1"/>
  <c r="AF498" i="1"/>
  <c r="AR498" i="1"/>
  <c r="AJ498" i="1"/>
  <c r="AX498" i="1"/>
  <c r="AK498" i="1"/>
  <c r="AL498" i="1"/>
  <c r="AM498" i="1"/>
  <c r="AN498" i="1"/>
  <c r="AO498" i="1"/>
  <c r="AQ498" i="1"/>
  <c r="AS498" i="1"/>
  <c r="AE498" i="1"/>
  <c r="AG498" i="1"/>
  <c r="AH498" i="1"/>
  <c r="AI498" i="1"/>
  <c r="AT498" i="1"/>
  <c r="AU498" i="1"/>
  <c r="AV498" i="1"/>
  <c r="AW498" i="1"/>
  <c r="AG132" i="1"/>
  <c r="AS132" i="1"/>
  <c r="AI132" i="1"/>
  <c r="AU132" i="1"/>
  <c r="AE132" i="1"/>
  <c r="AT132" i="1"/>
  <c r="AF132" i="1"/>
  <c r="AV132" i="1"/>
  <c r="AJ132" i="1"/>
  <c r="AX132" i="1"/>
  <c r="AK132" i="1"/>
  <c r="AL132" i="1"/>
  <c r="AP132" i="1"/>
  <c r="AM132" i="1"/>
  <c r="AN132" i="1"/>
  <c r="AO132" i="1"/>
  <c r="AQ132" i="1"/>
  <c r="AR132" i="1"/>
  <c r="AH132" i="1"/>
  <c r="AW132" i="1"/>
  <c r="AP830" i="1"/>
  <c r="AE830" i="1"/>
  <c r="AQ830" i="1"/>
  <c r="AF830" i="1"/>
  <c r="AR830" i="1"/>
  <c r="AG830" i="1"/>
  <c r="AS830" i="1"/>
  <c r="AJ830" i="1"/>
  <c r="AK830" i="1"/>
  <c r="AL830" i="1"/>
  <c r="AM830" i="1"/>
  <c r="AN830" i="1"/>
  <c r="AO830" i="1"/>
  <c r="AT830" i="1"/>
  <c r="AU830" i="1"/>
  <c r="AV830" i="1"/>
  <c r="AW830" i="1"/>
  <c r="AX830" i="1"/>
  <c r="AH830" i="1"/>
  <c r="AI830" i="1"/>
  <c r="AF1437" i="1"/>
  <c r="AR1437" i="1"/>
  <c r="AG1437" i="1"/>
  <c r="AS1437" i="1"/>
  <c r="AH1437" i="1"/>
  <c r="AT1437" i="1"/>
  <c r="AI1437" i="1"/>
  <c r="AU1437" i="1"/>
  <c r="AJ1437" i="1"/>
  <c r="AV1437" i="1"/>
  <c r="AK1437" i="1"/>
  <c r="AW1437" i="1"/>
  <c r="AL1437" i="1"/>
  <c r="AX1437" i="1"/>
  <c r="AM1437" i="1"/>
  <c r="AN1437" i="1"/>
  <c r="AO1437" i="1"/>
  <c r="AP1437" i="1"/>
  <c r="AQ1437" i="1"/>
  <c r="AE1437" i="1"/>
  <c r="AM277" i="1"/>
  <c r="AG277" i="1"/>
  <c r="AS277" i="1"/>
  <c r="AI277" i="1"/>
  <c r="AW277" i="1"/>
  <c r="AJ277" i="1"/>
  <c r="AX277" i="1"/>
  <c r="AK277" i="1"/>
  <c r="AL277" i="1"/>
  <c r="AN277" i="1"/>
  <c r="AO277" i="1"/>
  <c r="AP277" i="1"/>
  <c r="AQ277" i="1"/>
  <c r="AR277" i="1"/>
  <c r="AT277" i="1"/>
  <c r="AU277" i="1"/>
  <c r="AV277" i="1"/>
  <c r="AE277" i="1"/>
  <c r="AF277" i="1"/>
  <c r="AH277" i="1"/>
  <c r="AL778" i="1"/>
  <c r="AX778" i="1"/>
  <c r="AM778" i="1"/>
  <c r="AN778" i="1"/>
  <c r="AO778" i="1"/>
  <c r="AP778" i="1"/>
  <c r="AE778" i="1"/>
  <c r="AQ778" i="1"/>
  <c r="AF778" i="1"/>
  <c r="AR778" i="1"/>
  <c r="AG778" i="1"/>
  <c r="AS778" i="1"/>
  <c r="AH778" i="1"/>
  <c r="AT778" i="1"/>
  <c r="AI778" i="1"/>
  <c r="AJ778" i="1"/>
  <c r="AK778" i="1"/>
  <c r="AU778" i="1"/>
  <c r="AV778" i="1"/>
  <c r="AW778" i="1"/>
  <c r="AG156" i="1"/>
  <c r="AI156" i="1"/>
  <c r="AU156" i="1"/>
  <c r="AP156" i="1"/>
  <c r="AR156" i="1"/>
  <c r="AE156" i="1"/>
  <c r="AF156" i="1"/>
  <c r="AL156" i="1"/>
  <c r="AX156" i="1"/>
  <c r="AH156" i="1"/>
  <c r="AJ156" i="1"/>
  <c r="AK156" i="1"/>
  <c r="AM156" i="1"/>
  <c r="AO156" i="1"/>
  <c r="AQ156" i="1"/>
  <c r="AS156" i="1"/>
  <c r="AN156" i="1"/>
  <c r="AT156" i="1"/>
  <c r="AV156" i="1"/>
  <c r="AW156" i="1"/>
  <c r="AH846" i="1"/>
  <c r="AT846" i="1"/>
  <c r="AI846" i="1"/>
  <c r="AU846" i="1"/>
  <c r="AL846" i="1"/>
  <c r="AM846" i="1"/>
  <c r="AN846" i="1"/>
  <c r="AO846" i="1"/>
  <c r="AP846" i="1"/>
  <c r="AQ846" i="1"/>
  <c r="AR846" i="1"/>
  <c r="AE846" i="1"/>
  <c r="AS846" i="1"/>
  <c r="AF846" i="1"/>
  <c r="AV846" i="1"/>
  <c r="AG846" i="1"/>
  <c r="AJ846" i="1"/>
  <c r="AK846" i="1"/>
  <c r="AW846" i="1"/>
  <c r="AX846" i="1"/>
  <c r="AJ1307" i="1"/>
  <c r="AV1307" i="1"/>
  <c r="AK1307" i="1"/>
  <c r="AW1307" i="1"/>
  <c r="AL1307" i="1"/>
  <c r="AX1307" i="1"/>
  <c r="AM1307" i="1"/>
  <c r="AE1307" i="1"/>
  <c r="AQ1307" i="1"/>
  <c r="AR1307" i="1"/>
  <c r="AS1307" i="1"/>
  <c r="AT1307" i="1"/>
  <c r="AU1307" i="1"/>
  <c r="AF1307" i="1"/>
  <c r="AG1307" i="1"/>
  <c r="AH1307" i="1"/>
  <c r="AI1307" i="1"/>
  <c r="AN1307" i="1"/>
  <c r="AO1307" i="1"/>
  <c r="AP1307" i="1"/>
  <c r="AM280" i="1"/>
  <c r="AP280" i="1"/>
  <c r="AQ280" i="1"/>
  <c r="AE280" i="1"/>
  <c r="AR280" i="1"/>
  <c r="AF280" i="1"/>
  <c r="AS280" i="1"/>
  <c r="AG280" i="1"/>
  <c r="AT280" i="1"/>
  <c r="AI280" i="1"/>
  <c r="AV280" i="1"/>
  <c r="AJ280" i="1"/>
  <c r="AW280" i="1"/>
  <c r="AH280" i="1"/>
  <c r="AK280" i="1"/>
  <c r="AL280" i="1"/>
  <c r="AN280" i="1"/>
  <c r="AO280" i="1"/>
  <c r="AU280" i="1"/>
  <c r="AX280" i="1"/>
  <c r="AP965" i="1"/>
  <c r="AE965" i="1"/>
  <c r="AQ965" i="1"/>
  <c r="AF965" i="1"/>
  <c r="AR965" i="1"/>
  <c r="AU965" i="1"/>
  <c r="AG965" i="1"/>
  <c r="AV965" i="1"/>
  <c r="AH965" i="1"/>
  <c r="AW965" i="1"/>
  <c r="AI965" i="1"/>
  <c r="AX965" i="1"/>
  <c r="AJ965" i="1"/>
  <c r="AK965" i="1"/>
  <c r="AL965" i="1"/>
  <c r="AM965" i="1"/>
  <c r="AN965" i="1"/>
  <c r="AO965" i="1"/>
  <c r="AS965" i="1"/>
  <c r="AT965" i="1"/>
  <c r="AF1452" i="1"/>
  <c r="AR1452" i="1"/>
  <c r="AG1452" i="1"/>
  <c r="AS1452" i="1"/>
  <c r="AH1452" i="1"/>
  <c r="AT1452" i="1"/>
  <c r="AI1452" i="1"/>
  <c r="AU1452" i="1"/>
  <c r="AJ1452" i="1"/>
  <c r="AV1452" i="1"/>
  <c r="AL1452" i="1"/>
  <c r="AX1452" i="1"/>
  <c r="AM1452" i="1"/>
  <c r="AN1452" i="1"/>
  <c r="AO1452" i="1"/>
  <c r="AP1452" i="1"/>
  <c r="AQ1452" i="1"/>
  <c r="AW1452" i="1"/>
  <c r="AE1452" i="1"/>
  <c r="AK1452" i="1"/>
  <c r="AL781" i="1"/>
  <c r="AX781" i="1"/>
  <c r="AM781" i="1"/>
  <c r="AN781" i="1"/>
  <c r="AO781" i="1"/>
  <c r="AP781" i="1"/>
  <c r="AE781" i="1"/>
  <c r="AQ781" i="1"/>
  <c r="AF781" i="1"/>
  <c r="AR781" i="1"/>
  <c r="AG781" i="1"/>
  <c r="AS781" i="1"/>
  <c r="AH781" i="1"/>
  <c r="AT781" i="1"/>
  <c r="AI781" i="1"/>
  <c r="AJ781" i="1"/>
  <c r="AK781" i="1"/>
  <c r="AU781" i="1"/>
  <c r="AV781" i="1"/>
  <c r="AW781" i="1"/>
  <c r="AF1249" i="1"/>
  <c r="AR1249" i="1"/>
  <c r="AG1249" i="1"/>
  <c r="AS1249" i="1"/>
  <c r="AH1249" i="1"/>
  <c r="AT1249" i="1"/>
  <c r="AI1249" i="1"/>
  <c r="AU1249" i="1"/>
  <c r="AJ1249" i="1"/>
  <c r="AV1249" i="1"/>
  <c r="AK1249" i="1"/>
  <c r="AW1249" i="1"/>
  <c r="AL1249" i="1"/>
  <c r="AX1249" i="1"/>
  <c r="AM1249" i="1"/>
  <c r="AN1249" i="1"/>
  <c r="AO1249" i="1"/>
  <c r="AP1249" i="1"/>
  <c r="AQ1249" i="1"/>
  <c r="AE1249" i="1"/>
  <c r="AG347" i="1"/>
  <c r="AS347" i="1"/>
  <c r="AH347" i="1"/>
  <c r="AT347" i="1"/>
  <c r="AI347" i="1"/>
  <c r="AU347" i="1"/>
  <c r="AJ347" i="1"/>
  <c r="AV347" i="1"/>
  <c r="AK347" i="1"/>
  <c r="AW347" i="1"/>
  <c r="AL347" i="1"/>
  <c r="AX347" i="1"/>
  <c r="AM347" i="1"/>
  <c r="AN347" i="1"/>
  <c r="AO347" i="1"/>
  <c r="AP347" i="1"/>
  <c r="AQ347" i="1"/>
  <c r="AR347" i="1"/>
  <c r="AE347" i="1"/>
  <c r="AF347" i="1"/>
  <c r="AL967" i="1"/>
  <c r="AX967" i="1"/>
  <c r="AM967" i="1"/>
  <c r="AN967" i="1"/>
  <c r="AK967" i="1"/>
  <c r="AO967" i="1"/>
  <c r="AP967" i="1"/>
  <c r="AQ967" i="1"/>
  <c r="AR967" i="1"/>
  <c r="AS967" i="1"/>
  <c r="AE967" i="1"/>
  <c r="AT967" i="1"/>
  <c r="AF967" i="1"/>
  <c r="AU967" i="1"/>
  <c r="AG967" i="1"/>
  <c r="AV967" i="1"/>
  <c r="AH967" i="1"/>
  <c r="AI967" i="1"/>
  <c r="AJ967" i="1"/>
  <c r="AW967" i="1"/>
  <c r="AN1418" i="1"/>
  <c r="AO1418" i="1"/>
  <c r="AP1418" i="1"/>
  <c r="AE1418" i="1"/>
  <c r="AQ1418" i="1"/>
  <c r="AF1418" i="1"/>
  <c r="AR1418" i="1"/>
  <c r="AG1418" i="1"/>
  <c r="AS1418" i="1"/>
  <c r="AH1418" i="1"/>
  <c r="AT1418" i="1"/>
  <c r="AI1418" i="1"/>
  <c r="AU1418" i="1"/>
  <c r="AJ1418" i="1"/>
  <c r="AV1418" i="1"/>
  <c r="AK1418" i="1"/>
  <c r="AL1418" i="1"/>
  <c r="AM1418" i="1"/>
  <c r="AW1418" i="1"/>
  <c r="AX1418" i="1"/>
  <c r="AP204" i="1"/>
  <c r="AE204" i="1"/>
  <c r="AQ204" i="1"/>
  <c r="AF204" i="1"/>
  <c r="AR204" i="1"/>
  <c r="AI204" i="1"/>
  <c r="AX204" i="1"/>
  <c r="AJ204" i="1"/>
  <c r="AK204" i="1"/>
  <c r="AL204" i="1"/>
  <c r="AM204" i="1"/>
  <c r="AN204" i="1"/>
  <c r="AO204" i="1"/>
  <c r="AU204" i="1"/>
  <c r="AG204" i="1"/>
  <c r="AH204" i="1"/>
  <c r="AS204" i="1"/>
  <c r="AT204" i="1"/>
  <c r="AV204" i="1"/>
  <c r="AW204" i="1"/>
  <c r="AP1033" i="1"/>
  <c r="AE1033" i="1"/>
  <c r="AQ1033" i="1"/>
  <c r="AF1033" i="1"/>
  <c r="AR1033" i="1"/>
  <c r="AG1033" i="1"/>
  <c r="AS1033" i="1"/>
  <c r="AL1033" i="1"/>
  <c r="AX1033" i="1"/>
  <c r="AH1033" i="1"/>
  <c r="AI1033" i="1"/>
  <c r="AJ1033" i="1"/>
  <c r="AK1033" i="1"/>
  <c r="AM1033" i="1"/>
  <c r="AN1033" i="1"/>
  <c r="AO1033" i="1"/>
  <c r="AT1033" i="1"/>
  <c r="AU1033" i="1"/>
  <c r="AV1033" i="1"/>
  <c r="AW1033" i="1"/>
  <c r="AF1479" i="1"/>
  <c r="AR1479" i="1"/>
  <c r="AG1479" i="1"/>
  <c r="AS1479" i="1"/>
  <c r="AH1479" i="1"/>
  <c r="AT1479" i="1"/>
  <c r="AI1479" i="1"/>
  <c r="AU1479" i="1"/>
  <c r="AJ1479" i="1"/>
  <c r="AV1479" i="1"/>
  <c r="AK1479" i="1"/>
  <c r="AL1479" i="1"/>
  <c r="AM1479" i="1"/>
  <c r="AN1479" i="1"/>
  <c r="AO1479" i="1"/>
  <c r="AP1479" i="1"/>
  <c r="AQ1479" i="1"/>
  <c r="AW1479" i="1"/>
  <c r="AX1479" i="1"/>
  <c r="AE1479" i="1"/>
  <c r="AI867" i="1"/>
  <c r="AU867" i="1"/>
  <c r="AQ867" i="1"/>
  <c r="AE867" i="1"/>
  <c r="AR867" i="1"/>
  <c r="AF867" i="1"/>
  <c r="AS867" i="1"/>
  <c r="AG867" i="1"/>
  <c r="AT867" i="1"/>
  <c r="AH867" i="1"/>
  <c r="AV867" i="1"/>
  <c r="AJ867" i="1"/>
  <c r="AW867" i="1"/>
  <c r="AK867" i="1"/>
  <c r="AX867" i="1"/>
  <c r="AL867" i="1"/>
  <c r="AM867" i="1"/>
  <c r="AN867" i="1"/>
  <c r="AO867" i="1"/>
  <c r="AP867" i="1"/>
  <c r="AP435" i="1"/>
  <c r="AF435" i="1"/>
  <c r="AR435" i="1"/>
  <c r="AG435" i="1"/>
  <c r="AS435" i="1"/>
  <c r="AH435" i="1"/>
  <c r="AT435" i="1"/>
  <c r="AI435" i="1"/>
  <c r="AU435" i="1"/>
  <c r="AJ435" i="1"/>
  <c r="AV435" i="1"/>
  <c r="AK435" i="1"/>
  <c r="AW435" i="1"/>
  <c r="AM435" i="1"/>
  <c r="AN435" i="1"/>
  <c r="AO435" i="1"/>
  <c r="AQ435" i="1"/>
  <c r="AX435" i="1"/>
  <c r="AE435" i="1"/>
  <c r="AL435" i="1"/>
  <c r="AP622" i="1"/>
  <c r="AE622" i="1"/>
  <c r="AQ622" i="1"/>
  <c r="AF622" i="1"/>
  <c r="AR622" i="1"/>
  <c r="AG622" i="1"/>
  <c r="AS622" i="1"/>
  <c r="AH622" i="1"/>
  <c r="AT622" i="1"/>
  <c r="AI622" i="1"/>
  <c r="AU622" i="1"/>
  <c r="AJ622" i="1"/>
  <c r="AV622" i="1"/>
  <c r="AK622" i="1"/>
  <c r="AW622" i="1"/>
  <c r="AL622" i="1"/>
  <c r="AX622" i="1"/>
  <c r="AM622" i="1"/>
  <c r="AN622" i="1"/>
  <c r="AO622" i="1"/>
  <c r="AJ190" i="1"/>
  <c r="AV190" i="1"/>
  <c r="AE190" i="1"/>
  <c r="AR190" i="1"/>
  <c r="AF190" i="1"/>
  <c r="AS190" i="1"/>
  <c r="AG190" i="1"/>
  <c r="AT190" i="1"/>
  <c r="AH190" i="1"/>
  <c r="AU190" i="1"/>
  <c r="AI190" i="1"/>
  <c r="AW190" i="1"/>
  <c r="AK190" i="1"/>
  <c r="AL190" i="1"/>
  <c r="AM190" i="1"/>
  <c r="AN190" i="1"/>
  <c r="AQ190" i="1"/>
  <c r="AO190" i="1"/>
  <c r="AP190" i="1"/>
  <c r="AX190" i="1"/>
  <c r="AL645" i="1"/>
  <c r="AX645" i="1"/>
  <c r="AM645" i="1"/>
  <c r="AN645" i="1"/>
  <c r="AO645" i="1"/>
  <c r="AP645" i="1"/>
  <c r="AE645" i="1"/>
  <c r="AQ645" i="1"/>
  <c r="AF645" i="1"/>
  <c r="AR645" i="1"/>
  <c r="AG645" i="1"/>
  <c r="AS645" i="1"/>
  <c r="AH645" i="1"/>
  <c r="AT645" i="1"/>
  <c r="AU645" i="1"/>
  <c r="AV645" i="1"/>
  <c r="AW645" i="1"/>
  <c r="AI645" i="1"/>
  <c r="AJ645" i="1"/>
  <c r="AK645" i="1"/>
  <c r="AP213" i="1"/>
  <c r="AE213" i="1"/>
  <c r="AQ213" i="1"/>
  <c r="AR213" i="1"/>
  <c r="AS213" i="1"/>
  <c r="AF213" i="1"/>
  <c r="AT213" i="1"/>
  <c r="AG213" i="1"/>
  <c r="AU213" i="1"/>
  <c r="AH213" i="1"/>
  <c r="AV213" i="1"/>
  <c r="AI213" i="1"/>
  <c r="AW213" i="1"/>
  <c r="AJ213" i="1"/>
  <c r="AX213" i="1"/>
  <c r="AM213" i="1"/>
  <c r="AK213" i="1"/>
  <c r="AL213" i="1"/>
  <c r="AN213" i="1"/>
  <c r="AO213" i="1"/>
  <c r="AI572" i="1"/>
  <c r="AU572" i="1"/>
  <c r="AJ572" i="1"/>
  <c r="AV572" i="1"/>
  <c r="AK572" i="1"/>
  <c r="AW572" i="1"/>
  <c r="AF572" i="1"/>
  <c r="AX572" i="1"/>
  <c r="AG572" i="1"/>
  <c r="AH572" i="1"/>
  <c r="AL572" i="1"/>
  <c r="AE572" i="1"/>
  <c r="AM572" i="1"/>
  <c r="AN572" i="1"/>
  <c r="AO572" i="1"/>
  <c r="AP572" i="1"/>
  <c r="AQ572" i="1"/>
  <c r="AR572" i="1"/>
  <c r="AS572" i="1"/>
  <c r="AT572" i="1"/>
  <c r="AO140" i="1"/>
  <c r="AE140" i="1"/>
  <c r="AQ140" i="1"/>
  <c r="AF140" i="1"/>
  <c r="AT140" i="1"/>
  <c r="AH140" i="1"/>
  <c r="AV140" i="1"/>
  <c r="AI140" i="1"/>
  <c r="AW140" i="1"/>
  <c r="AJ140" i="1"/>
  <c r="AX140" i="1"/>
  <c r="AN140" i="1"/>
  <c r="AG140" i="1"/>
  <c r="AK140" i="1"/>
  <c r="AL140" i="1"/>
  <c r="AP140" i="1"/>
  <c r="AR140" i="1"/>
  <c r="AS140" i="1"/>
  <c r="AU140" i="1"/>
  <c r="AM140" i="1"/>
  <c r="AF583" i="1"/>
  <c r="AR583" i="1"/>
  <c r="AH583" i="1"/>
  <c r="AU583" i="1"/>
  <c r="AI583" i="1"/>
  <c r="AV583" i="1"/>
  <c r="AJ583" i="1"/>
  <c r="AW583" i="1"/>
  <c r="AK583" i="1"/>
  <c r="AX583" i="1"/>
  <c r="AQ583" i="1"/>
  <c r="AS583" i="1"/>
  <c r="AT583" i="1"/>
  <c r="AE583" i="1"/>
  <c r="AG583" i="1"/>
  <c r="AL583" i="1"/>
  <c r="AM583" i="1"/>
  <c r="AN583" i="1"/>
  <c r="AO583" i="1"/>
  <c r="AP583" i="1"/>
  <c r="AM295" i="1"/>
  <c r="AQ295" i="1"/>
  <c r="AE295" i="1"/>
  <c r="AR295" i="1"/>
  <c r="AO295" i="1"/>
  <c r="AP295" i="1"/>
  <c r="AS295" i="1"/>
  <c r="AT295" i="1"/>
  <c r="AF295" i="1"/>
  <c r="AU295" i="1"/>
  <c r="AG295" i="1"/>
  <c r="AV295" i="1"/>
  <c r="AH295" i="1"/>
  <c r="AW295" i="1"/>
  <c r="AI295" i="1"/>
  <c r="AX295" i="1"/>
  <c r="AJ295" i="1"/>
  <c r="AK295" i="1"/>
  <c r="AL295" i="1"/>
  <c r="AN295" i="1"/>
  <c r="AG7" i="1"/>
  <c r="AS7" i="1"/>
  <c r="AH7" i="1"/>
  <c r="AT7" i="1"/>
  <c r="AF7" i="1"/>
  <c r="AV7" i="1"/>
  <c r="AI7" i="1"/>
  <c r="AW7" i="1"/>
  <c r="AJ7" i="1"/>
  <c r="AX7" i="1"/>
  <c r="AK7" i="1"/>
  <c r="AL7" i="1"/>
  <c r="AM7" i="1"/>
  <c r="AE7" i="1"/>
  <c r="AN7" i="1"/>
  <c r="AO7" i="1"/>
  <c r="AP7" i="1"/>
  <c r="AQ7" i="1"/>
  <c r="AR7" i="1"/>
  <c r="AU7" i="1"/>
  <c r="AL775" i="1"/>
  <c r="AX775" i="1"/>
  <c r="AM775" i="1"/>
  <c r="AN775" i="1"/>
  <c r="AO775" i="1"/>
  <c r="AP775" i="1"/>
  <c r="AE775" i="1"/>
  <c r="AQ775" i="1"/>
  <c r="AF775" i="1"/>
  <c r="AR775" i="1"/>
  <c r="AG775" i="1"/>
  <c r="AS775" i="1"/>
  <c r="AH775" i="1"/>
  <c r="AT775" i="1"/>
  <c r="AI775" i="1"/>
  <c r="AJ775" i="1"/>
  <c r="AK775" i="1"/>
  <c r="AU775" i="1"/>
  <c r="AV775" i="1"/>
  <c r="AW775" i="1"/>
  <c r="AH1091" i="1"/>
  <c r="AT1091" i="1"/>
  <c r="AI1091" i="1"/>
  <c r="AU1091" i="1"/>
  <c r="AJ1091" i="1"/>
  <c r="AV1091" i="1"/>
  <c r="AK1091" i="1"/>
  <c r="AW1091" i="1"/>
  <c r="AO1091" i="1"/>
  <c r="AP1091" i="1"/>
  <c r="AQ1091" i="1"/>
  <c r="AR1091" i="1"/>
  <c r="AS1091" i="1"/>
  <c r="AX1091" i="1"/>
  <c r="AE1091" i="1"/>
  <c r="AF1091" i="1"/>
  <c r="AG1091" i="1"/>
  <c r="AL1091" i="1"/>
  <c r="AM1091" i="1"/>
  <c r="AN1091" i="1"/>
  <c r="AJ1244" i="1"/>
  <c r="AV1244" i="1"/>
  <c r="AK1244" i="1"/>
  <c r="AW1244" i="1"/>
  <c r="AL1244" i="1"/>
  <c r="AX1244" i="1"/>
  <c r="AM1244" i="1"/>
  <c r="AN1244" i="1"/>
  <c r="AO1244" i="1"/>
  <c r="AP1244" i="1"/>
  <c r="AE1244" i="1"/>
  <c r="AQ1244" i="1"/>
  <c r="AF1244" i="1"/>
  <c r="AG1244" i="1"/>
  <c r="AH1244" i="1"/>
  <c r="AI1244" i="1"/>
  <c r="AR1244" i="1"/>
  <c r="AS1244" i="1"/>
  <c r="AT1244" i="1"/>
  <c r="AU1244" i="1"/>
  <c r="AK1388" i="1"/>
  <c r="AW1388" i="1"/>
  <c r="AL1388" i="1"/>
  <c r="AM1388" i="1"/>
  <c r="AN1388" i="1"/>
  <c r="AO1388" i="1"/>
  <c r="AP1388" i="1"/>
  <c r="AQ1388" i="1"/>
  <c r="AE1388" i="1"/>
  <c r="AR1388" i="1"/>
  <c r="AF1388" i="1"/>
  <c r="AS1388" i="1"/>
  <c r="AG1388" i="1"/>
  <c r="AT1388" i="1"/>
  <c r="AH1388" i="1"/>
  <c r="AI1388" i="1"/>
  <c r="AJ1388" i="1"/>
  <c r="AU1388" i="1"/>
  <c r="AV1388" i="1"/>
  <c r="AX1388" i="1"/>
  <c r="AN1532" i="1"/>
  <c r="AO1532" i="1"/>
  <c r="AH1532" i="1"/>
  <c r="AV1532" i="1"/>
  <c r="AI1532" i="1"/>
  <c r="AW1532" i="1"/>
  <c r="AJ1532" i="1"/>
  <c r="AX1532" i="1"/>
  <c r="AK1532" i="1"/>
  <c r="AL1532" i="1"/>
  <c r="AM1532" i="1"/>
  <c r="AP1532" i="1"/>
  <c r="AQ1532" i="1"/>
  <c r="AR1532" i="1"/>
  <c r="AE1532" i="1"/>
  <c r="AF1532" i="1"/>
  <c r="AG1532" i="1"/>
  <c r="AS1532" i="1"/>
  <c r="AT1532" i="1"/>
  <c r="AU1532" i="1"/>
  <c r="AY84" i="1"/>
  <c r="AY721" i="1"/>
  <c r="AY1217" i="1"/>
  <c r="AY1265" i="1"/>
  <c r="AY958" i="1"/>
  <c r="AY1115" i="1"/>
  <c r="AY1314" i="1"/>
  <c r="AY86" i="1"/>
  <c r="AY802" i="1"/>
  <c r="AY854" i="1"/>
  <c r="AY1012" i="1"/>
  <c r="AY1064" i="1"/>
  <c r="AY1169" i="1"/>
  <c r="AY1219" i="1"/>
  <c r="AY1255" i="1"/>
  <c r="AY1507" i="1"/>
  <c r="AJ172" i="1"/>
  <c r="AV172" i="1"/>
  <c r="AL172" i="1"/>
  <c r="AX172" i="1"/>
  <c r="AG172" i="1"/>
  <c r="AU172" i="1"/>
  <c r="AH172" i="1"/>
  <c r="AW172" i="1"/>
  <c r="AI172" i="1"/>
  <c r="AK172" i="1"/>
  <c r="AM172" i="1"/>
  <c r="AO172" i="1"/>
  <c r="AP172" i="1"/>
  <c r="AQ172" i="1"/>
  <c r="AE172" i="1"/>
  <c r="AF172" i="1"/>
  <c r="AN172" i="1"/>
  <c r="AR172" i="1"/>
  <c r="AS172" i="1"/>
  <c r="AT172" i="1"/>
  <c r="AK420" i="1"/>
  <c r="AW420" i="1"/>
  <c r="AL420" i="1"/>
  <c r="AX420" i="1"/>
  <c r="AM420" i="1"/>
  <c r="AJ420" i="1"/>
  <c r="AO420" i="1"/>
  <c r="AP420" i="1"/>
  <c r="AQ420" i="1"/>
  <c r="AR420" i="1"/>
  <c r="AS420" i="1"/>
  <c r="AE420" i="1"/>
  <c r="AT420" i="1"/>
  <c r="AI420" i="1"/>
  <c r="AN420" i="1"/>
  <c r="AU420" i="1"/>
  <c r="AV420" i="1"/>
  <c r="AF420" i="1"/>
  <c r="AG420" i="1"/>
  <c r="AH420" i="1"/>
  <c r="AH665" i="1"/>
  <c r="AT665" i="1"/>
  <c r="AI665" i="1"/>
  <c r="AU665" i="1"/>
  <c r="AJ665" i="1"/>
  <c r="AV665" i="1"/>
  <c r="AK665" i="1"/>
  <c r="AW665" i="1"/>
  <c r="AL665" i="1"/>
  <c r="AX665" i="1"/>
  <c r="AM665" i="1"/>
  <c r="AN665" i="1"/>
  <c r="AO665" i="1"/>
  <c r="AP665" i="1"/>
  <c r="AE665" i="1"/>
  <c r="AF665" i="1"/>
  <c r="AG665" i="1"/>
  <c r="AQ665" i="1"/>
  <c r="AR665" i="1"/>
  <c r="AS665" i="1"/>
  <c r="AE857" i="1"/>
  <c r="AQ857" i="1"/>
  <c r="AH857" i="1"/>
  <c r="AU857" i="1"/>
  <c r="AI857" i="1"/>
  <c r="AV857" i="1"/>
  <c r="AJ857" i="1"/>
  <c r="AW857" i="1"/>
  <c r="AK857" i="1"/>
  <c r="AX857" i="1"/>
  <c r="AL857" i="1"/>
  <c r="AM857" i="1"/>
  <c r="AN857" i="1"/>
  <c r="AO857" i="1"/>
  <c r="AP857" i="1"/>
  <c r="AF857" i="1"/>
  <c r="AG857" i="1"/>
  <c r="AR857" i="1"/>
  <c r="AS857" i="1"/>
  <c r="AT857" i="1"/>
  <c r="AL1014" i="1"/>
  <c r="AX1014" i="1"/>
  <c r="AM1014" i="1"/>
  <c r="AN1014" i="1"/>
  <c r="AO1014" i="1"/>
  <c r="AP1014" i="1"/>
  <c r="AE1014" i="1"/>
  <c r="AQ1014" i="1"/>
  <c r="AF1014" i="1"/>
  <c r="AR1014" i="1"/>
  <c r="AG1014" i="1"/>
  <c r="AS1014" i="1"/>
  <c r="AH1014" i="1"/>
  <c r="AT1014" i="1"/>
  <c r="AI1014" i="1"/>
  <c r="AJ1014" i="1"/>
  <c r="AK1014" i="1"/>
  <c r="AU1014" i="1"/>
  <c r="AV1014" i="1"/>
  <c r="AW1014" i="1"/>
  <c r="AL1171" i="1"/>
  <c r="AX1171" i="1"/>
  <c r="AM1171" i="1"/>
  <c r="AN1171" i="1"/>
  <c r="AO1171" i="1"/>
  <c r="AH1171" i="1"/>
  <c r="AI1171" i="1"/>
  <c r="AJ1171" i="1"/>
  <c r="AK1171" i="1"/>
  <c r="AP1171" i="1"/>
  <c r="AQ1171" i="1"/>
  <c r="AR1171" i="1"/>
  <c r="AS1171" i="1"/>
  <c r="AE1171" i="1"/>
  <c r="AF1171" i="1"/>
  <c r="AG1171" i="1"/>
  <c r="AT1171" i="1"/>
  <c r="AU1171" i="1"/>
  <c r="AV1171" i="1"/>
  <c r="AW1171" i="1"/>
  <c r="AN1317" i="1"/>
  <c r="AO1317" i="1"/>
  <c r="AP1317" i="1"/>
  <c r="AE1317" i="1"/>
  <c r="AQ1317" i="1"/>
  <c r="AI1317" i="1"/>
  <c r="AU1317" i="1"/>
  <c r="AW1317" i="1"/>
  <c r="AF1317" i="1"/>
  <c r="AX1317" i="1"/>
  <c r="AG1317" i="1"/>
  <c r="AH1317" i="1"/>
  <c r="AJ1317" i="1"/>
  <c r="AK1317" i="1"/>
  <c r="AL1317" i="1"/>
  <c r="AM1317" i="1"/>
  <c r="AR1317" i="1"/>
  <c r="AS1317" i="1"/>
  <c r="AT1317" i="1"/>
  <c r="AV1317" i="1"/>
  <c r="AF1461" i="1"/>
  <c r="AR1461" i="1"/>
  <c r="AG1461" i="1"/>
  <c r="AS1461" i="1"/>
  <c r="AH1461" i="1"/>
  <c r="AT1461" i="1"/>
  <c r="AI1461" i="1"/>
  <c r="AU1461" i="1"/>
  <c r="AJ1461" i="1"/>
  <c r="AV1461" i="1"/>
  <c r="AM1461" i="1"/>
  <c r="AE1461" i="1"/>
  <c r="AK1461" i="1"/>
  <c r="AL1461" i="1"/>
  <c r="AN1461" i="1"/>
  <c r="AO1461" i="1"/>
  <c r="AP1461" i="1"/>
  <c r="AQ1461" i="1"/>
  <c r="AW1461" i="1"/>
  <c r="AX1461" i="1"/>
  <c r="AP923" i="1"/>
  <c r="AE923" i="1"/>
  <c r="AQ923" i="1"/>
  <c r="AF923" i="1"/>
  <c r="AR923" i="1"/>
  <c r="AL923" i="1"/>
  <c r="AM923" i="1"/>
  <c r="AN923" i="1"/>
  <c r="AO923" i="1"/>
  <c r="AS923" i="1"/>
  <c r="AT923" i="1"/>
  <c r="AU923" i="1"/>
  <c r="AG923" i="1"/>
  <c r="AV923" i="1"/>
  <c r="AH923" i="1"/>
  <c r="AW923" i="1"/>
  <c r="AI923" i="1"/>
  <c r="AJ923" i="1"/>
  <c r="AK923" i="1"/>
  <c r="AX923" i="1"/>
  <c r="AL1210" i="1"/>
  <c r="AX1210" i="1"/>
  <c r="AM1210" i="1"/>
  <c r="AN1210" i="1"/>
  <c r="AO1210" i="1"/>
  <c r="AT1210" i="1"/>
  <c r="AE1210" i="1"/>
  <c r="AU1210" i="1"/>
  <c r="AF1210" i="1"/>
  <c r="AV1210" i="1"/>
  <c r="AG1210" i="1"/>
  <c r="AW1210" i="1"/>
  <c r="AH1210" i="1"/>
  <c r="AI1210" i="1"/>
  <c r="AJ1210" i="1"/>
  <c r="AK1210" i="1"/>
  <c r="AP1210" i="1"/>
  <c r="AQ1210" i="1"/>
  <c r="AR1210" i="1"/>
  <c r="AS1210" i="1"/>
  <c r="AG1366" i="1"/>
  <c r="AS1366" i="1"/>
  <c r="AF1366" i="1"/>
  <c r="AT1366" i="1"/>
  <c r="AH1366" i="1"/>
  <c r="AU1366" i="1"/>
  <c r="AI1366" i="1"/>
  <c r="AV1366" i="1"/>
  <c r="AJ1366" i="1"/>
  <c r="AW1366" i="1"/>
  <c r="AK1366" i="1"/>
  <c r="AX1366" i="1"/>
  <c r="AL1366" i="1"/>
  <c r="AM1366" i="1"/>
  <c r="AN1366" i="1"/>
  <c r="AO1366" i="1"/>
  <c r="AP1366" i="1"/>
  <c r="AQ1366" i="1"/>
  <c r="AR1366" i="1"/>
  <c r="AE1366" i="1"/>
  <c r="AJ1534" i="1"/>
  <c r="AV1534" i="1"/>
  <c r="AK1534" i="1"/>
  <c r="AW1534" i="1"/>
  <c r="AL1534" i="1"/>
  <c r="AM1534" i="1"/>
  <c r="AN1534" i="1"/>
  <c r="AO1534" i="1"/>
  <c r="AP1534" i="1"/>
  <c r="AQ1534" i="1"/>
  <c r="AR1534" i="1"/>
  <c r="AE1534" i="1"/>
  <c r="AS1534" i="1"/>
  <c r="AF1534" i="1"/>
  <c r="AT1534" i="1"/>
  <c r="AG1534" i="1"/>
  <c r="AH1534" i="1"/>
  <c r="AI1534" i="1"/>
  <c r="AU1534" i="1"/>
  <c r="AX1534" i="1"/>
  <c r="AK72" i="1"/>
  <c r="AW72" i="1"/>
  <c r="AL72" i="1"/>
  <c r="AX72" i="1"/>
  <c r="AM72" i="1"/>
  <c r="AN72" i="1"/>
  <c r="AO72" i="1"/>
  <c r="AP72" i="1"/>
  <c r="AI72" i="1"/>
  <c r="AQ72" i="1"/>
  <c r="AR72" i="1"/>
  <c r="AS72" i="1"/>
  <c r="AT72" i="1"/>
  <c r="AF72" i="1"/>
  <c r="AG72" i="1"/>
  <c r="AJ72" i="1"/>
  <c r="AU72" i="1"/>
  <c r="AV72" i="1"/>
  <c r="AE72" i="1"/>
  <c r="AH72" i="1"/>
  <c r="AG317" i="1"/>
  <c r="AS317" i="1"/>
  <c r="AH317" i="1"/>
  <c r="AT317" i="1"/>
  <c r="AO317" i="1"/>
  <c r="AP317" i="1"/>
  <c r="AQ317" i="1"/>
  <c r="AR317" i="1"/>
  <c r="AE317" i="1"/>
  <c r="AU317" i="1"/>
  <c r="AF317" i="1"/>
  <c r="AV317" i="1"/>
  <c r="AI317" i="1"/>
  <c r="AW317" i="1"/>
  <c r="AJ317" i="1"/>
  <c r="AX317" i="1"/>
  <c r="AK317" i="1"/>
  <c r="AL317" i="1"/>
  <c r="AM317" i="1"/>
  <c r="AN317" i="1"/>
  <c r="AE565" i="1"/>
  <c r="AQ565" i="1"/>
  <c r="AF565" i="1"/>
  <c r="AR565" i="1"/>
  <c r="AG565" i="1"/>
  <c r="AS565" i="1"/>
  <c r="AT565" i="1"/>
  <c r="AU565" i="1"/>
  <c r="AV565" i="1"/>
  <c r="AH565" i="1"/>
  <c r="AW565" i="1"/>
  <c r="AI565" i="1"/>
  <c r="AJ565" i="1"/>
  <c r="AK565" i="1"/>
  <c r="AL565" i="1"/>
  <c r="AM565" i="1"/>
  <c r="AN565" i="1"/>
  <c r="AO565" i="1"/>
  <c r="AP565" i="1"/>
  <c r="AX565" i="1"/>
  <c r="AL805" i="1"/>
  <c r="AX805" i="1"/>
  <c r="AM805" i="1"/>
  <c r="AN805" i="1"/>
  <c r="AO805" i="1"/>
  <c r="AF805" i="1"/>
  <c r="AV805" i="1"/>
  <c r="AG805" i="1"/>
  <c r="AW805" i="1"/>
  <c r="AH805" i="1"/>
  <c r="AI805" i="1"/>
  <c r="AJ805" i="1"/>
  <c r="AK805" i="1"/>
  <c r="AP805" i="1"/>
  <c r="AQ805" i="1"/>
  <c r="AR805" i="1"/>
  <c r="AS805" i="1"/>
  <c r="AT805" i="1"/>
  <c r="AU805" i="1"/>
  <c r="AE805" i="1"/>
  <c r="AL976" i="1"/>
  <c r="AX976" i="1"/>
  <c r="AM976" i="1"/>
  <c r="AN976" i="1"/>
  <c r="AH976" i="1"/>
  <c r="AW976" i="1"/>
  <c r="AI976" i="1"/>
  <c r="AJ976" i="1"/>
  <c r="AK976" i="1"/>
  <c r="AO976" i="1"/>
  <c r="AP976" i="1"/>
  <c r="AQ976" i="1"/>
  <c r="AR976" i="1"/>
  <c r="AS976" i="1"/>
  <c r="AT976" i="1"/>
  <c r="AU976" i="1"/>
  <c r="AV976" i="1"/>
  <c r="AE976" i="1"/>
  <c r="AF976" i="1"/>
  <c r="AG976" i="1"/>
  <c r="AF1512" i="1"/>
  <c r="AR1512" i="1"/>
  <c r="AG1512" i="1"/>
  <c r="AS1512" i="1"/>
  <c r="AH1512" i="1"/>
  <c r="AT1512" i="1"/>
  <c r="AI1512" i="1"/>
  <c r="AU1512" i="1"/>
  <c r="AE1512" i="1"/>
  <c r="AJ1512" i="1"/>
  <c r="AK1512" i="1"/>
  <c r="AL1512" i="1"/>
  <c r="AM1512" i="1"/>
  <c r="AN1512" i="1"/>
  <c r="AO1512" i="1"/>
  <c r="AP1512" i="1"/>
  <c r="AQ1512" i="1"/>
  <c r="AV1512" i="1"/>
  <c r="AW1512" i="1"/>
  <c r="AX1512" i="1"/>
  <c r="AH196" i="1"/>
  <c r="AT196" i="1"/>
  <c r="AI196" i="1"/>
  <c r="AU196" i="1"/>
  <c r="AJ196" i="1"/>
  <c r="AV196" i="1"/>
  <c r="AG196" i="1"/>
  <c r="AK196" i="1"/>
  <c r="AL196" i="1"/>
  <c r="AM196" i="1"/>
  <c r="AN196" i="1"/>
  <c r="AO196" i="1"/>
  <c r="AP196" i="1"/>
  <c r="AS196" i="1"/>
  <c r="AE196" i="1"/>
  <c r="AF196" i="1"/>
  <c r="AQ196" i="1"/>
  <c r="AR196" i="1"/>
  <c r="AW196" i="1"/>
  <c r="AX196" i="1"/>
  <c r="AP444" i="1"/>
  <c r="AF444" i="1"/>
  <c r="AR444" i="1"/>
  <c r="AG444" i="1"/>
  <c r="AS444" i="1"/>
  <c r="AH444" i="1"/>
  <c r="AT444" i="1"/>
  <c r="AI444" i="1"/>
  <c r="AU444" i="1"/>
  <c r="AJ444" i="1"/>
  <c r="AV444" i="1"/>
  <c r="AK444" i="1"/>
  <c r="AW444" i="1"/>
  <c r="AE444" i="1"/>
  <c r="AL444" i="1"/>
  <c r="AM444" i="1"/>
  <c r="AN444" i="1"/>
  <c r="AO444" i="1"/>
  <c r="AQ444" i="1"/>
  <c r="AX444" i="1"/>
  <c r="AH689" i="1"/>
  <c r="AT689" i="1"/>
  <c r="AI689" i="1"/>
  <c r="AU689" i="1"/>
  <c r="AJ689" i="1"/>
  <c r="AV689" i="1"/>
  <c r="AK689" i="1"/>
  <c r="AW689" i="1"/>
  <c r="AO689" i="1"/>
  <c r="AP689" i="1"/>
  <c r="AQ689" i="1"/>
  <c r="AR689" i="1"/>
  <c r="AS689" i="1"/>
  <c r="AX689" i="1"/>
  <c r="AE689" i="1"/>
  <c r="AF689" i="1"/>
  <c r="AG689" i="1"/>
  <c r="AL689" i="1"/>
  <c r="AM689" i="1"/>
  <c r="AN689" i="1"/>
  <c r="AO872" i="1"/>
  <c r="AP872" i="1"/>
  <c r="AE872" i="1"/>
  <c r="AQ872" i="1"/>
  <c r="AF872" i="1"/>
  <c r="AR872" i="1"/>
  <c r="AG872" i="1"/>
  <c r="AS872" i="1"/>
  <c r="AH872" i="1"/>
  <c r="AT872" i="1"/>
  <c r="AI872" i="1"/>
  <c r="AU872" i="1"/>
  <c r="AJ872" i="1"/>
  <c r="AV872" i="1"/>
  <c r="AK872" i="1"/>
  <c r="AW872" i="1"/>
  <c r="AL872" i="1"/>
  <c r="AM872" i="1"/>
  <c r="AN872" i="1"/>
  <c r="AX872" i="1"/>
  <c r="AL1029" i="1"/>
  <c r="AX1029" i="1"/>
  <c r="AM1029" i="1"/>
  <c r="AN1029" i="1"/>
  <c r="AO1029" i="1"/>
  <c r="AH1029" i="1"/>
  <c r="AT1029" i="1"/>
  <c r="AE1029" i="1"/>
  <c r="AW1029" i="1"/>
  <c r="AF1029" i="1"/>
  <c r="AG1029" i="1"/>
  <c r="AI1029" i="1"/>
  <c r="AJ1029" i="1"/>
  <c r="AK1029" i="1"/>
  <c r="AP1029" i="1"/>
  <c r="AQ1029" i="1"/>
  <c r="AR1029" i="1"/>
  <c r="AS1029" i="1"/>
  <c r="AU1029" i="1"/>
  <c r="AV1029" i="1"/>
  <c r="AL1186" i="1"/>
  <c r="AX1186" i="1"/>
  <c r="AM1186" i="1"/>
  <c r="AN1186" i="1"/>
  <c r="AO1186" i="1"/>
  <c r="AP1186" i="1"/>
  <c r="AQ1186" i="1"/>
  <c r="AR1186" i="1"/>
  <c r="AS1186" i="1"/>
  <c r="AT1186" i="1"/>
  <c r="AE1186" i="1"/>
  <c r="AU1186" i="1"/>
  <c r="AF1186" i="1"/>
  <c r="AV1186" i="1"/>
  <c r="AG1186" i="1"/>
  <c r="AW1186" i="1"/>
  <c r="AH1186" i="1"/>
  <c r="AI1186" i="1"/>
  <c r="AJ1186" i="1"/>
  <c r="AK1186" i="1"/>
  <c r="AJ1331" i="1"/>
  <c r="AV1331" i="1"/>
  <c r="AK1331" i="1"/>
  <c r="AW1331" i="1"/>
  <c r="AL1331" i="1"/>
  <c r="AX1331" i="1"/>
  <c r="AE1331" i="1"/>
  <c r="AQ1331" i="1"/>
  <c r="AU1331" i="1"/>
  <c r="AF1331" i="1"/>
  <c r="AG1331" i="1"/>
  <c r="AH1331" i="1"/>
  <c r="AI1331" i="1"/>
  <c r="AM1331" i="1"/>
  <c r="AN1331" i="1"/>
  <c r="AO1331" i="1"/>
  <c r="AP1331" i="1"/>
  <c r="AT1331" i="1"/>
  <c r="AS1331" i="1"/>
  <c r="AR1331" i="1"/>
  <c r="AN1475" i="1"/>
  <c r="AO1475" i="1"/>
  <c r="AP1475" i="1"/>
  <c r="AE1475" i="1"/>
  <c r="AQ1475" i="1"/>
  <c r="AF1475" i="1"/>
  <c r="AR1475" i="1"/>
  <c r="AH1475" i="1"/>
  <c r="AI1475" i="1"/>
  <c r="AJ1475" i="1"/>
  <c r="AK1475" i="1"/>
  <c r="AL1475" i="1"/>
  <c r="AM1475" i="1"/>
  <c r="AS1475" i="1"/>
  <c r="AT1475" i="1"/>
  <c r="AU1475" i="1"/>
  <c r="AG1475" i="1"/>
  <c r="AV1475" i="1"/>
  <c r="AW1475" i="1"/>
  <c r="AX1475" i="1"/>
  <c r="AF1488" i="1"/>
  <c r="AR1488" i="1"/>
  <c r="AG1488" i="1"/>
  <c r="AS1488" i="1"/>
  <c r="AH1488" i="1"/>
  <c r="AT1488" i="1"/>
  <c r="AI1488" i="1"/>
  <c r="AU1488" i="1"/>
  <c r="AQ1488" i="1"/>
  <c r="AV1488" i="1"/>
  <c r="AW1488" i="1"/>
  <c r="AX1488" i="1"/>
  <c r="AE1488" i="1"/>
  <c r="AJ1488" i="1"/>
  <c r="AK1488" i="1"/>
  <c r="AL1488" i="1"/>
  <c r="AM1488" i="1"/>
  <c r="AO1488" i="1"/>
  <c r="AP1488" i="1"/>
  <c r="AN1488" i="1"/>
  <c r="AG74" i="1"/>
  <c r="AS74" i="1"/>
  <c r="AH74" i="1"/>
  <c r="AT74" i="1"/>
  <c r="AF74" i="1"/>
  <c r="AV74" i="1"/>
  <c r="AJ74" i="1"/>
  <c r="AX74" i="1"/>
  <c r="AK74" i="1"/>
  <c r="AL74" i="1"/>
  <c r="AM74" i="1"/>
  <c r="AW74" i="1"/>
  <c r="AE74" i="1"/>
  <c r="AI74" i="1"/>
  <c r="AQ74" i="1"/>
  <c r="AN74" i="1"/>
  <c r="AO74" i="1"/>
  <c r="AP74" i="1"/>
  <c r="AR74" i="1"/>
  <c r="AU74" i="1"/>
  <c r="AG323" i="1"/>
  <c r="AS323" i="1"/>
  <c r="AH323" i="1"/>
  <c r="AT323" i="1"/>
  <c r="AK323" i="1"/>
  <c r="AL323" i="1"/>
  <c r="AM323" i="1"/>
  <c r="AN323" i="1"/>
  <c r="AO323" i="1"/>
  <c r="AP323" i="1"/>
  <c r="AQ323" i="1"/>
  <c r="AR323" i="1"/>
  <c r="AE323" i="1"/>
  <c r="AF323" i="1"/>
  <c r="AI323" i="1"/>
  <c r="AJ323" i="1"/>
  <c r="AU323" i="1"/>
  <c r="AV323" i="1"/>
  <c r="AW323" i="1"/>
  <c r="AX323" i="1"/>
  <c r="AE568" i="1"/>
  <c r="AQ568" i="1"/>
  <c r="AF568" i="1"/>
  <c r="AR568" i="1"/>
  <c r="AG568" i="1"/>
  <c r="AS568" i="1"/>
  <c r="AH568" i="1"/>
  <c r="AW568" i="1"/>
  <c r="AI568" i="1"/>
  <c r="AX568" i="1"/>
  <c r="AJ568" i="1"/>
  <c r="AK568" i="1"/>
  <c r="AM568" i="1"/>
  <c r="AN568" i="1"/>
  <c r="AO568" i="1"/>
  <c r="AP568" i="1"/>
  <c r="AT568" i="1"/>
  <c r="AU568" i="1"/>
  <c r="AV568" i="1"/>
  <c r="AL568" i="1"/>
  <c r="AH834" i="1"/>
  <c r="AT834" i="1"/>
  <c r="AI834" i="1"/>
  <c r="AU834" i="1"/>
  <c r="AJ834" i="1"/>
  <c r="AV834" i="1"/>
  <c r="AK834" i="1"/>
  <c r="AW834" i="1"/>
  <c r="AR834" i="1"/>
  <c r="AS834" i="1"/>
  <c r="AX834" i="1"/>
  <c r="AE834" i="1"/>
  <c r="AF834" i="1"/>
  <c r="AG834" i="1"/>
  <c r="AL834" i="1"/>
  <c r="AM834" i="1"/>
  <c r="AN834" i="1"/>
  <c r="AO834" i="1"/>
  <c r="AP834" i="1"/>
  <c r="AQ834" i="1"/>
  <c r="AL991" i="1"/>
  <c r="AX991" i="1"/>
  <c r="AI991" i="1"/>
  <c r="AV991" i="1"/>
  <c r="AJ991" i="1"/>
  <c r="AW991" i="1"/>
  <c r="AK991" i="1"/>
  <c r="AM991" i="1"/>
  <c r="AN991" i="1"/>
  <c r="AO991" i="1"/>
  <c r="AP991" i="1"/>
  <c r="AQ991" i="1"/>
  <c r="AE991" i="1"/>
  <c r="AR991" i="1"/>
  <c r="AF991" i="1"/>
  <c r="AG991" i="1"/>
  <c r="AH991" i="1"/>
  <c r="AS991" i="1"/>
  <c r="AT991" i="1"/>
  <c r="AU991" i="1"/>
  <c r="AP1148" i="1"/>
  <c r="AE1148" i="1"/>
  <c r="AQ1148" i="1"/>
  <c r="AF1148" i="1"/>
  <c r="AR1148" i="1"/>
  <c r="AG1148" i="1"/>
  <c r="AS1148" i="1"/>
  <c r="AH1148" i="1"/>
  <c r="AT1148" i="1"/>
  <c r="AI1148" i="1"/>
  <c r="AU1148" i="1"/>
  <c r="AJ1148" i="1"/>
  <c r="AV1148" i="1"/>
  <c r="AK1148" i="1"/>
  <c r="AW1148" i="1"/>
  <c r="AL1148" i="1"/>
  <c r="AX1148" i="1"/>
  <c r="AM1148" i="1"/>
  <c r="AN1148" i="1"/>
  <c r="AO1148" i="1"/>
  <c r="AN1332" i="1"/>
  <c r="AO1332" i="1"/>
  <c r="AP1332" i="1"/>
  <c r="AI1332" i="1"/>
  <c r="AU1332" i="1"/>
  <c r="AT1332" i="1"/>
  <c r="AE1332" i="1"/>
  <c r="AV1332" i="1"/>
  <c r="AF1332" i="1"/>
  <c r="AW1332" i="1"/>
  <c r="AG1332" i="1"/>
  <c r="AX1332" i="1"/>
  <c r="AH1332" i="1"/>
  <c r="AJ1332" i="1"/>
  <c r="AK1332" i="1"/>
  <c r="AL1332" i="1"/>
  <c r="AM1332" i="1"/>
  <c r="AQ1332" i="1"/>
  <c r="AR1332" i="1"/>
  <c r="AS1332" i="1"/>
  <c r="AF1476" i="1"/>
  <c r="AR1476" i="1"/>
  <c r="AG1476" i="1"/>
  <c r="AS1476" i="1"/>
  <c r="AH1476" i="1"/>
  <c r="AT1476" i="1"/>
  <c r="AI1476" i="1"/>
  <c r="AU1476" i="1"/>
  <c r="AJ1476" i="1"/>
  <c r="AV1476" i="1"/>
  <c r="AE1476" i="1"/>
  <c r="AK1476" i="1"/>
  <c r="AL1476" i="1"/>
  <c r="AM1476" i="1"/>
  <c r="AN1476" i="1"/>
  <c r="AO1476" i="1"/>
  <c r="AP1476" i="1"/>
  <c r="AQ1476" i="1"/>
  <c r="AW1476" i="1"/>
  <c r="AX1476" i="1"/>
  <c r="AK97" i="1"/>
  <c r="AW97" i="1"/>
  <c r="AM97" i="1"/>
  <c r="AN97" i="1"/>
  <c r="AO97" i="1"/>
  <c r="AP97" i="1"/>
  <c r="AF97" i="1"/>
  <c r="AX97" i="1"/>
  <c r="AG97" i="1"/>
  <c r="AI97" i="1"/>
  <c r="AJ97" i="1"/>
  <c r="AL97" i="1"/>
  <c r="AT97" i="1"/>
  <c r="AQ97" i="1"/>
  <c r="AR97" i="1"/>
  <c r="AS97" i="1"/>
  <c r="AU97" i="1"/>
  <c r="AV97" i="1"/>
  <c r="AE97" i="1"/>
  <c r="AH97" i="1"/>
  <c r="AK342" i="1"/>
  <c r="AW342" i="1"/>
  <c r="AL342" i="1"/>
  <c r="AX342" i="1"/>
  <c r="AM342" i="1"/>
  <c r="AN342" i="1"/>
  <c r="AO342" i="1"/>
  <c r="AP342" i="1"/>
  <c r="AE342" i="1"/>
  <c r="AQ342" i="1"/>
  <c r="AF342" i="1"/>
  <c r="AR342" i="1"/>
  <c r="AG342" i="1"/>
  <c r="AH342" i="1"/>
  <c r="AI342" i="1"/>
  <c r="AJ342" i="1"/>
  <c r="AS342" i="1"/>
  <c r="AT342" i="1"/>
  <c r="AU342" i="1"/>
  <c r="AV342" i="1"/>
  <c r="AJ590" i="1"/>
  <c r="AV590" i="1"/>
  <c r="AL590" i="1"/>
  <c r="AM590" i="1"/>
  <c r="AN590" i="1"/>
  <c r="AO590" i="1"/>
  <c r="AQ590" i="1"/>
  <c r="AR590" i="1"/>
  <c r="AS590" i="1"/>
  <c r="AT590" i="1"/>
  <c r="AU590" i="1"/>
  <c r="AE590" i="1"/>
  <c r="AW590" i="1"/>
  <c r="AF590" i="1"/>
  <c r="AX590" i="1"/>
  <c r="AG590" i="1"/>
  <c r="AH590" i="1"/>
  <c r="AI590" i="1"/>
  <c r="AK590" i="1"/>
  <c r="AP590" i="1"/>
  <c r="AP809" i="1"/>
  <c r="AE809" i="1"/>
  <c r="AQ809" i="1"/>
  <c r="AF809" i="1"/>
  <c r="AR809" i="1"/>
  <c r="AG809" i="1"/>
  <c r="AS809" i="1"/>
  <c r="AN809" i="1"/>
  <c r="AO809" i="1"/>
  <c r="AT809" i="1"/>
  <c r="AU809" i="1"/>
  <c r="AV809" i="1"/>
  <c r="AW809" i="1"/>
  <c r="AH809" i="1"/>
  <c r="AX809" i="1"/>
  <c r="AI809" i="1"/>
  <c r="AJ809" i="1"/>
  <c r="AK809" i="1"/>
  <c r="AL809" i="1"/>
  <c r="AM809" i="1"/>
  <c r="AH966" i="1"/>
  <c r="AT966" i="1"/>
  <c r="AI966" i="1"/>
  <c r="AU966" i="1"/>
  <c r="AJ966" i="1"/>
  <c r="AV966" i="1"/>
  <c r="AP966" i="1"/>
  <c r="AQ966" i="1"/>
  <c r="AR966" i="1"/>
  <c r="AS966" i="1"/>
  <c r="AE966" i="1"/>
  <c r="AW966" i="1"/>
  <c r="AF966" i="1"/>
  <c r="AX966" i="1"/>
  <c r="AG966" i="1"/>
  <c r="AK966" i="1"/>
  <c r="AL966" i="1"/>
  <c r="AM966" i="1"/>
  <c r="AN966" i="1"/>
  <c r="AO966" i="1"/>
  <c r="AE1123" i="1"/>
  <c r="AQ1123" i="1"/>
  <c r="AJ1123" i="1"/>
  <c r="AW1123" i="1"/>
  <c r="AK1123" i="1"/>
  <c r="AX1123" i="1"/>
  <c r="AL1123" i="1"/>
  <c r="AM1123" i="1"/>
  <c r="AN1123" i="1"/>
  <c r="AO1123" i="1"/>
  <c r="AP1123" i="1"/>
  <c r="AR1123" i="1"/>
  <c r="AF1123" i="1"/>
  <c r="AS1123" i="1"/>
  <c r="AT1123" i="1"/>
  <c r="AU1123" i="1"/>
  <c r="AV1123" i="1"/>
  <c r="AG1123" i="1"/>
  <c r="AH1123" i="1"/>
  <c r="AI1123" i="1"/>
  <c r="AF1273" i="1"/>
  <c r="AR1273" i="1"/>
  <c r="AG1273" i="1"/>
  <c r="AS1273" i="1"/>
  <c r="AH1273" i="1"/>
  <c r="AT1273" i="1"/>
  <c r="AI1273" i="1"/>
  <c r="AU1273" i="1"/>
  <c r="AJ1273" i="1"/>
  <c r="AV1273" i="1"/>
  <c r="AK1273" i="1"/>
  <c r="AW1273" i="1"/>
  <c r="AL1273" i="1"/>
  <c r="AX1273" i="1"/>
  <c r="AM1273" i="1"/>
  <c r="AE1273" i="1"/>
  <c r="AN1273" i="1"/>
  <c r="AO1273" i="1"/>
  <c r="AP1273" i="1"/>
  <c r="AQ1273" i="1"/>
  <c r="AJ1417" i="1"/>
  <c r="AV1417" i="1"/>
  <c r="AK1417" i="1"/>
  <c r="AW1417" i="1"/>
  <c r="AL1417" i="1"/>
  <c r="AX1417" i="1"/>
  <c r="AM1417" i="1"/>
  <c r="AN1417" i="1"/>
  <c r="AO1417" i="1"/>
  <c r="AP1417" i="1"/>
  <c r="AE1417" i="1"/>
  <c r="AQ1417" i="1"/>
  <c r="AF1417" i="1"/>
  <c r="AR1417" i="1"/>
  <c r="AG1417" i="1"/>
  <c r="AH1417" i="1"/>
  <c r="AI1417" i="1"/>
  <c r="AS1417" i="1"/>
  <c r="AT1417" i="1"/>
  <c r="AU1417" i="1"/>
  <c r="AL1561" i="1"/>
  <c r="AX1561" i="1"/>
  <c r="AG1561" i="1"/>
  <c r="AT1561" i="1"/>
  <c r="AH1561" i="1"/>
  <c r="AU1561" i="1"/>
  <c r="AI1561" i="1"/>
  <c r="AV1561" i="1"/>
  <c r="AJ1561" i="1"/>
  <c r="AW1561" i="1"/>
  <c r="AK1561" i="1"/>
  <c r="AM1561" i="1"/>
  <c r="AN1561" i="1"/>
  <c r="AO1561" i="1"/>
  <c r="AP1561" i="1"/>
  <c r="AQ1561" i="1"/>
  <c r="AE1561" i="1"/>
  <c r="AF1561" i="1"/>
  <c r="AR1561" i="1"/>
  <c r="AS1561" i="1"/>
  <c r="AG138" i="1"/>
  <c r="AS138" i="1"/>
  <c r="AI138" i="1"/>
  <c r="AU138" i="1"/>
  <c r="AP138" i="1"/>
  <c r="AR138" i="1"/>
  <c r="AE138" i="1"/>
  <c r="AT138" i="1"/>
  <c r="AF138" i="1"/>
  <c r="AV138" i="1"/>
  <c r="AL138" i="1"/>
  <c r="AQ138" i="1"/>
  <c r="AW138" i="1"/>
  <c r="AX138" i="1"/>
  <c r="AH138" i="1"/>
  <c r="AJ138" i="1"/>
  <c r="AK138" i="1"/>
  <c r="AM138" i="1"/>
  <c r="AN138" i="1"/>
  <c r="AO138" i="1"/>
  <c r="AG386" i="1"/>
  <c r="AS386" i="1"/>
  <c r="AH386" i="1"/>
  <c r="AT386" i="1"/>
  <c r="AI386" i="1"/>
  <c r="AU386" i="1"/>
  <c r="AR386" i="1"/>
  <c r="AV386" i="1"/>
  <c r="AE386" i="1"/>
  <c r="AW386" i="1"/>
  <c r="AF386" i="1"/>
  <c r="AX386" i="1"/>
  <c r="AJ386" i="1"/>
  <c r="AK386" i="1"/>
  <c r="AL386" i="1"/>
  <c r="AM386" i="1"/>
  <c r="AN386" i="1"/>
  <c r="AO386" i="1"/>
  <c r="AP386" i="1"/>
  <c r="AQ386" i="1"/>
  <c r="AH635" i="1"/>
  <c r="AT635" i="1"/>
  <c r="AI635" i="1"/>
  <c r="AU635" i="1"/>
  <c r="AJ635" i="1"/>
  <c r="AV635" i="1"/>
  <c r="AK635" i="1"/>
  <c r="AW635" i="1"/>
  <c r="AL635" i="1"/>
  <c r="AX635" i="1"/>
  <c r="AM635" i="1"/>
  <c r="AN635" i="1"/>
  <c r="AO635" i="1"/>
  <c r="AP635" i="1"/>
  <c r="AE635" i="1"/>
  <c r="AF635" i="1"/>
  <c r="AG635" i="1"/>
  <c r="AQ635" i="1"/>
  <c r="AR635" i="1"/>
  <c r="AS635" i="1"/>
  <c r="AP836" i="1"/>
  <c r="AE836" i="1"/>
  <c r="AQ836" i="1"/>
  <c r="AF836" i="1"/>
  <c r="AR836" i="1"/>
  <c r="AG836" i="1"/>
  <c r="AS836" i="1"/>
  <c r="AN836" i="1"/>
  <c r="AO836" i="1"/>
  <c r="AT836" i="1"/>
  <c r="AU836" i="1"/>
  <c r="AV836" i="1"/>
  <c r="AW836" i="1"/>
  <c r="AH836" i="1"/>
  <c r="AX836" i="1"/>
  <c r="AI836" i="1"/>
  <c r="AJ836" i="1"/>
  <c r="AK836" i="1"/>
  <c r="AL836" i="1"/>
  <c r="AM836" i="1"/>
  <c r="AH993" i="1"/>
  <c r="AT993" i="1"/>
  <c r="AI993" i="1"/>
  <c r="AV993" i="1"/>
  <c r="AJ993" i="1"/>
  <c r="AW993" i="1"/>
  <c r="AK993" i="1"/>
  <c r="AX993" i="1"/>
  <c r="AL993" i="1"/>
  <c r="AM993" i="1"/>
  <c r="AN993" i="1"/>
  <c r="AO993" i="1"/>
  <c r="AP993" i="1"/>
  <c r="AQ993" i="1"/>
  <c r="AR993" i="1"/>
  <c r="AS993" i="1"/>
  <c r="AU993" i="1"/>
  <c r="AE993" i="1"/>
  <c r="AF993" i="1"/>
  <c r="AG993" i="1"/>
  <c r="AL1150" i="1"/>
  <c r="AX1150" i="1"/>
  <c r="AM1150" i="1"/>
  <c r="AN1150" i="1"/>
  <c r="AO1150" i="1"/>
  <c r="AP1150" i="1"/>
  <c r="AE1150" i="1"/>
  <c r="AQ1150" i="1"/>
  <c r="AF1150" i="1"/>
  <c r="AR1150" i="1"/>
  <c r="AG1150" i="1"/>
  <c r="AS1150" i="1"/>
  <c r="AH1150" i="1"/>
  <c r="AT1150" i="1"/>
  <c r="AU1150" i="1"/>
  <c r="AV1150" i="1"/>
  <c r="AW1150" i="1"/>
  <c r="AI1150" i="1"/>
  <c r="AJ1150" i="1"/>
  <c r="AK1150" i="1"/>
  <c r="AJ1298" i="1"/>
  <c r="AV1298" i="1"/>
  <c r="AK1298" i="1"/>
  <c r="AW1298" i="1"/>
  <c r="AL1298" i="1"/>
  <c r="AX1298" i="1"/>
  <c r="AM1298" i="1"/>
  <c r="AN1298" i="1"/>
  <c r="AO1298" i="1"/>
  <c r="AP1298" i="1"/>
  <c r="AE1298" i="1"/>
  <c r="AQ1298" i="1"/>
  <c r="AF1298" i="1"/>
  <c r="AG1298" i="1"/>
  <c r="AH1298" i="1"/>
  <c r="AI1298" i="1"/>
  <c r="AR1298" i="1"/>
  <c r="AS1298" i="1"/>
  <c r="AT1298" i="1"/>
  <c r="AU1298" i="1"/>
  <c r="AN1442" i="1"/>
  <c r="AO1442" i="1"/>
  <c r="AP1442" i="1"/>
  <c r="AE1442" i="1"/>
  <c r="AQ1442" i="1"/>
  <c r="AF1442" i="1"/>
  <c r="AR1442" i="1"/>
  <c r="AG1442" i="1"/>
  <c r="AH1442" i="1"/>
  <c r="AT1442" i="1"/>
  <c r="AI1442" i="1"/>
  <c r="AU1442" i="1"/>
  <c r="AJ1442" i="1"/>
  <c r="AK1442" i="1"/>
  <c r="AL1442" i="1"/>
  <c r="AM1442" i="1"/>
  <c r="AS1442" i="1"/>
  <c r="AV1442" i="1"/>
  <c r="AW1442" i="1"/>
  <c r="AX1442" i="1"/>
  <c r="AE1586" i="1"/>
  <c r="AQ1586" i="1"/>
  <c r="AF1586" i="1"/>
  <c r="AS1586" i="1"/>
  <c r="AG1586" i="1"/>
  <c r="AT1586" i="1"/>
  <c r="AH1586" i="1"/>
  <c r="AU1586" i="1"/>
  <c r="AI1586" i="1"/>
  <c r="AV1586" i="1"/>
  <c r="AJ1586" i="1"/>
  <c r="AW1586" i="1"/>
  <c r="AK1586" i="1"/>
  <c r="AX1586" i="1"/>
  <c r="AL1586" i="1"/>
  <c r="AM1586" i="1"/>
  <c r="AN1586" i="1"/>
  <c r="AO1586" i="1"/>
  <c r="AP1586" i="1"/>
  <c r="AR1586" i="1"/>
  <c r="AM244" i="1"/>
  <c r="AN244" i="1"/>
  <c r="AO244" i="1"/>
  <c r="AP244" i="1"/>
  <c r="AE244" i="1"/>
  <c r="AQ244" i="1"/>
  <c r="AF244" i="1"/>
  <c r="AR244" i="1"/>
  <c r="AG244" i="1"/>
  <c r="AS244" i="1"/>
  <c r="AJ244" i="1"/>
  <c r="AV244" i="1"/>
  <c r="AT244" i="1"/>
  <c r="AU244" i="1"/>
  <c r="AW244" i="1"/>
  <c r="AX244" i="1"/>
  <c r="AH244" i="1"/>
  <c r="AI244" i="1"/>
  <c r="AK244" i="1"/>
  <c r="AL244" i="1"/>
  <c r="AP492" i="1"/>
  <c r="AF492" i="1"/>
  <c r="AR492" i="1"/>
  <c r="AN492" i="1"/>
  <c r="AO492" i="1"/>
  <c r="AQ492" i="1"/>
  <c r="AS492" i="1"/>
  <c r="AE492" i="1"/>
  <c r="AT492" i="1"/>
  <c r="AG492" i="1"/>
  <c r="AU492" i="1"/>
  <c r="AH492" i="1"/>
  <c r="AV492" i="1"/>
  <c r="AI492" i="1"/>
  <c r="AW492" i="1"/>
  <c r="AJ492" i="1"/>
  <c r="AK492" i="1"/>
  <c r="AL492" i="1"/>
  <c r="AM492" i="1"/>
  <c r="AX492" i="1"/>
  <c r="AI737" i="1"/>
  <c r="AU737" i="1"/>
  <c r="AM737" i="1"/>
  <c r="AN737" i="1"/>
  <c r="AO737" i="1"/>
  <c r="AP737" i="1"/>
  <c r="AQ737" i="1"/>
  <c r="AE737" i="1"/>
  <c r="AR737" i="1"/>
  <c r="AF737" i="1"/>
  <c r="AS737" i="1"/>
  <c r="AG737" i="1"/>
  <c r="AT737" i="1"/>
  <c r="AH737" i="1"/>
  <c r="AV737" i="1"/>
  <c r="AJ737" i="1"/>
  <c r="AK737" i="1"/>
  <c r="AL737" i="1"/>
  <c r="AW737" i="1"/>
  <c r="AX737" i="1"/>
  <c r="AO902" i="1"/>
  <c r="AP902" i="1"/>
  <c r="AE902" i="1"/>
  <c r="AQ902" i="1"/>
  <c r="AF902" i="1"/>
  <c r="AR902" i="1"/>
  <c r="AG902" i="1"/>
  <c r="AS902" i="1"/>
  <c r="AH902" i="1"/>
  <c r="AT902" i="1"/>
  <c r="AI902" i="1"/>
  <c r="AU902" i="1"/>
  <c r="AJ902" i="1"/>
  <c r="AV902" i="1"/>
  <c r="AK902" i="1"/>
  <c r="AW902" i="1"/>
  <c r="AX902" i="1"/>
  <c r="AL902" i="1"/>
  <c r="AM902" i="1"/>
  <c r="AN902" i="1"/>
  <c r="AP1060" i="1"/>
  <c r="AE1060" i="1"/>
  <c r="AQ1060" i="1"/>
  <c r="AF1060" i="1"/>
  <c r="AR1060" i="1"/>
  <c r="AG1060" i="1"/>
  <c r="AS1060" i="1"/>
  <c r="AL1060" i="1"/>
  <c r="AX1060" i="1"/>
  <c r="AV1060" i="1"/>
  <c r="AW1060" i="1"/>
  <c r="AH1060" i="1"/>
  <c r="AI1060" i="1"/>
  <c r="AJ1060" i="1"/>
  <c r="AK1060" i="1"/>
  <c r="AM1060" i="1"/>
  <c r="AN1060" i="1"/>
  <c r="AO1060" i="1"/>
  <c r="AT1060" i="1"/>
  <c r="AU1060" i="1"/>
  <c r="AH1215" i="1"/>
  <c r="AT1215" i="1"/>
  <c r="AI1215" i="1"/>
  <c r="AU1215" i="1"/>
  <c r="AJ1215" i="1"/>
  <c r="AV1215" i="1"/>
  <c r="AK1215" i="1"/>
  <c r="AW1215" i="1"/>
  <c r="AL1215" i="1"/>
  <c r="AM1215" i="1"/>
  <c r="AN1215" i="1"/>
  <c r="AO1215" i="1"/>
  <c r="AP1215" i="1"/>
  <c r="AQ1215" i="1"/>
  <c r="AR1215" i="1"/>
  <c r="AS1215" i="1"/>
  <c r="AX1215" i="1"/>
  <c r="AE1215" i="1"/>
  <c r="AF1215" i="1"/>
  <c r="AG1215" i="1"/>
  <c r="AN1359" i="1"/>
  <c r="AO1359" i="1"/>
  <c r="AP1359" i="1"/>
  <c r="AI1359" i="1"/>
  <c r="AX1359" i="1"/>
  <c r="AJ1359" i="1"/>
  <c r="AK1359" i="1"/>
  <c r="AL1359" i="1"/>
  <c r="AM1359" i="1"/>
  <c r="AQ1359" i="1"/>
  <c r="AR1359" i="1"/>
  <c r="AS1359" i="1"/>
  <c r="AE1359" i="1"/>
  <c r="AT1359" i="1"/>
  <c r="AF1359" i="1"/>
  <c r="AG1359" i="1"/>
  <c r="AH1359" i="1"/>
  <c r="AW1359" i="1"/>
  <c r="AU1359" i="1"/>
  <c r="AV1359" i="1"/>
  <c r="AF1503" i="1"/>
  <c r="AR1503" i="1"/>
  <c r="AG1503" i="1"/>
  <c r="AS1503" i="1"/>
  <c r="AH1503" i="1"/>
  <c r="AT1503" i="1"/>
  <c r="AI1503" i="1"/>
  <c r="AU1503" i="1"/>
  <c r="AE1503" i="1"/>
  <c r="AJ1503" i="1"/>
  <c r="AK1503" i="1"/>
  <c r="AL1503" i="1"/>
  <c r="AM1503" i="1"/>
  <c r="AN1503" i="1"/>
  <c r="AO1503" i="1"/>
  <c r="AP1503" i="1"/>
  <c r="AQ1503" i="1"/>
  <c r="AV1503" i="1"/>
  <c r="AW1503" i="1"/>
  <c r="AX1503" i="1"/>
  <c r="AM1131" i="1"/>
  <c r="AG1131" i="1"/>
  <c r="AT1131" i="1"/>
  <c r="AH1131" i="1"/>
  <c r="AU1131" i="1"/>
  <c r="AI1131" i="1"/>
  <c r="AV1131" i="1"/>
  <c r="AJ1131" i="1"/>
  <c r="AW1131" i="1"/>
  <c r="AK1131" i="1"/>
  <c r="AX1131" i="1"/>
  <c r="AL1131" i="1"/>
  <c r="AN1131" i="1"/>
  <c r="AO1131" i="1"/>
  <c r="AP1131" i="1"/>
  <c r="AQ1131" i="1"/>
  <c r="AR1131" i="1"/>
  <c r="AS1131" i="1"/>
  <c r="AE1131" i="1"/>
  <c r="AF1131" i="1"/>
  <c r="AH987" i="1"/>
  <c r="AT987" i="1"/>
  <c r="AK987" i="1"/>
  <c r="AX987" i="1"/>
  <c r="AL987" i="1"/>
  <c r="AM987" i="1"/>
  <c r="AN987" i="1"/>
  <c r="AO987" i="1"/>
  <c r="AP987" i="1"/>
  <c r="AQ987" i="1"/>
  <c r="AE987" i="1"/>
  <c r="AR987" i="1"/>
  <c r="AF987" i="1"/>
  <c r="AS987" i="1"/>
  <c r="AG987" i="1"/>
  <c r="AI987" i="1"/>
  <c r="AJ987" i="1"/>
  <c r="AU987" i="1"/>
  <c r="AV987" i="1"/>
  <c r="AW987" i="1"/>
  <c r="AH843" i="1"/>
  <c r="AT843" i="1"/>
  <c r="AI843" i="1"/>
  <c r="AU843" i="1"/>
  <c r="AN843" i="1"/>
  <c r="AO843" i="1"/>
  <c r="AP843" i="1"/>
  <c r="AQ843" i="1"/>
  <c r="AR843" i="1"/>
  <c r="AE843" i="1"/>
  <c r="AS843" i="1"/>
  <c r="AF843" i="1"/>
  <c r="AV843" i="1"/>
  <c r="AG843" i="1"/>
  <c r="AW843" i="1"/>
  <c r="AJ843" i="1"/>
  <c r="AX843" i="1"/>
  <c r="AK843" i="1"/>
  <c r="AL843" i="1"/>
  <c r="AM843" i="1"/>
  <c r="AL699" i="1"/>
  <c r="AX699" i="1"/>
  <c r="AM699" i="1"/>
  <c r="AN699" i="1"/>
  <c r="AO699" i="1"/>
  <c r="AK699" i="1"/>
  <c r="AP699" i="1"/>
  <c r="AQ699" i="1"/>
  <c r="AR699" i="1"/>
  <c r="AS699" i="1"/>
  <c r="AT699" i="1"/>
  <c r="AE699" i="1"/>
  <c r="AU699" i="1"/>
  <c r="AF699" i="1"/>
  <c r="AV699" i="1"/>
  <c r="AG699" i="1"/>
  <c r="AW699" i="1"/>
  <c r="AH699" i="1"/>
  <c r="AI699" i="1"/>
  <c r="AJ699" i="1"/>
  <c r="AM555" i="1"/>
  <c r="AN555" i="1"/>
  <c r="AO555" i="1"/>
  <c r="AJ555" i="1"/>
  <c r="AK555" i="1"/>
  <c r="AL555" i="1"/>
  <c r="AP555" i="1"/>
  <c r="AQ555" i="1"/>
  <c r="AR555" i="1"/>
  <c r="AS555" i="1"/>
  <c r="AE555" i="1"/>
  <c r="AT555" i="1"/>
  <c r="AF555" i="1"/>
  <c r="AG555" i="1"/>
  <c r="AH555" i="1"/>
  <c r="AI555" i="1"/>
  <c r="AU555" i="1"/>
  <c r="AV555" i="1"/>
  <c r="AW555" i="1"/>
  <c r="AX555" i="1"/>
  <c r="AK411" i="1"/>
  <c r="AW411" i="1"/>
  <c r="AL411" i="1"/>
  <c r="AX411" i="1"/>
  <c r="AM411" i="1"/>
  <c r="AP411" i="1"/>
  <c r="AR411" i="1"/>
  <c r="AS411" i="1"/>
  <c r="AE411" i="1"/>
  <c r="AT411" i="1"/>
  <c r="AF411" i="1"/>
  <c r="AU411" i="1"/>
  <c r="AG411" i="1"/>
  <c r="AV411" i="1"/>
  <c r="AH411" i="1"/>
  <c r="AI411" i="1"/>
  <c r="AJ411" i="1"/>
  <c r="AN411" i="1"/>
  <c r="AO411" i="1"/>
  <c r="AQ411" i="1"/>
  <c r="AI267" i="1"/>
  <c r="AU267" i="1"/>
  <c r="AO267" i="1"/>
  <c r="AG267" i="1"/>
  <c r="AV267" i="1"/>
  <c r="AH267" i="1"/>
  <c r="AW267" i="1"/>
  <c r="AJ267" i="1"/>
  <c r="AX267" i="1"/>
  <c r="AK267" i="1"/>
  <c r="AL267" i="1"/>
  <c r="AM267" i="1"/>
  <c r="AN267" i="1"/>
  <c r="AP267" i="1"/>
  <c r="AE267" i="1"/>
  <c r="AF267" i="1"/>
  <c r="AQ267" i="1"/>
  <c r="AR267" i="1"/>
  <c r="AS267" i="1"/>
  <c r="AT267" i="1"/>
  <c r="AG123" i="1"/>
  <c r="AS123" i="1"/>
  <c r="AI123" i="1"/>
  <c r="AU123" i="1"/>
  <c r="AJ123" i="1"/>
  <c r="AV123" i="1"/>
  <c r="AK123" i="1"/>
  <c r="AW123" i="1"/>
  <c r="AL123" i="1"/>
  <c r="AX123" i="1"/>
  <c r="AR123" i="1"/>
  <c r="AT123" i="1"/>
  <c r="AE123" i="1"/>
  <c r="AF123" i="1"/>
  <c r="AO123" i="1"/>
  <c r="AH123" i="1"/>
  <c r="AM123" i="1"/>
  <c r="AN123" i="1"/>
  <c r="AP123" i="1"/>
  <c r="AQ123" i="1"/>
  <c r="AE742" i="1"/>
  <c r="AQ742" i="1"/>
  <c r="AR742" i="1"/>
  <c r="AF742" i="1"/>
  <c r="AS742" i="1"/>
  <c r="AG742" i="1"/>
  <c r="AT742" i="1"/>
  <c r="AH742" i="1"/>
  <c r="AU742" i="1"/>
  <c r="AI742" i="1"/>
  <c r="AV742" i="1"/>
  <c r="AJ742" i="1"/>
  <c r="AW742" i="1"/>
  <c r="AK742" i="1"/>
  <c r="AX742" i="1"/>
  <c r="AL742" i="1"/>
  <c r="AM742" i="1"/>
  <c r="AN742" i="1"/>
  <c r="AO742" i="1"/>
  <c r="AP742" i="1"/>
  <c r="AF598" i="1"/>
  <c r="AR598" i="1"/>
  <c r="AI598" i="1"/>
  <c r="AV598" i="1"/>
  <c r="AJ598" i="1"/>
  <c r="AW598" i="1"/>
  <c r="AK598" i="1"/>
  <c r="AX598" i="1"/>
  <c r="AL598" i="1"/>
  <c r="AN598" i="1"/>
  <c r="AO598" i="1"/>
  <c r="AP598" i="1"/>
  <c r="AQ598" i="1"/>
  <c r="AS598" i="1"/>
  <c r="AT598" i="1"/>
  <c r="AU598" i="1"/>
  <c r="AE598" i="1"/>
  <c r="AG598" i="1"/>
  <c r="AH598" i="1"/>
  <c r="AM598" i="1"/>
  <c r="AH454" i="1"/>
  <c r="AT454" i="1"/>
  <c r="AJ454" i="1"/>
  <c r="AV454" i="1"/>
  <c r="AK454" i="1"/>
  <c r="AW454" i="1"/>
  <c r="AL454" i="1"/>
  <c r="AX454" i="1"/>
  <c r="AM454" i="1"/>
  <c r="AN454" i="1"/>
  <c r="AO454" i="1"/>
  <c r="AF454" i="1"/>
  <c r="AG454" i="1"/>
  <c r="AI454" i="1"/>
  <c r="AP454" i="1"/>
  <c r="AQ454" i="1"/>
  <c r="AR454" i="1"/>
  <c r="AS454" i="1"/>
  <c r="AU454" i="1"/>
  <c r="AE454" i="1"/>
  <c r="AO310" i="1"/>
  <c r="AP310" i="1"/>
  <c r="AK310" i="1"/>
  <c r="AL310" i="1"/>
  <c r="AM310" i="1"/>
  <c r="AN310" i="1"/>
  <c r="AQ310" i="1"/>
  <c r="AR310" i="1"/>
  <c r="AE310" i="1"/>
  <c r="AS310" i="1"/>
  <c r="AF310" i="1"/>
  <c r="AT310" i="1"/>
  <c r="AG310" i="1"/>
  <c r="AH310" i="1"/>
  <c r="AI310" i="1"/>
  <c r="AJ310" i="1"/>
  <c r="AU310" i="1"/>
  <c r="AV310" i="1"/>
  <c r="AW310" i="1"/>
  <c r="AX310" i="1"/>
  <c r="AJ166" i="1"/>
  <c r="AV166" i="1"/>
  <c r="AL166" i="1"/>
  <c r="AX166" i="1"/>
  <c r="AM166" i="1"/>
  <c r="AN166" i="1"/>
  <c r="AO166" i="1"/>
  <c r="AP166" i="1"/>
  <c r="AQ166" i="1"/>
  <c r="AE166" i="1"/>
  <c r="AS166" i="1"/>
  <c r="AF166" i="1"/>
  <c r="AT166" i="1"/>
  <c r="AG166" i="1"/>
  <c r="AU166" i="1"/>
  <c r="AH166" i="1"/>
  <c r="AI166" i="1"/>
  <c r="AW166" i="1"/>
  <c r="AK166" i="1"/>
  <c r="AR166" i="1"/>
  <c r="AG22" i="1"/>
  <c r="AS22" i="1"/>
  <c r="AH22" i="1"/>
  <c r="AT22" i="1"/>
  <c r="AJ22" i="1"/>
  <c r="AX22" i="1"/>
  <c r="AK22" i="1"/>
  <c r="AL22" i="1"/>
  <c r="AM22" i="1"/>
  <c r="AN22" i="1"/>
  <c r="AO22" i="1"/>
  <c r="AU22" i="1"/>
  <c r="AV22" i="1"/>
  <c r="AW22" i="1"/>
  <c r="AE22" i="1"/>
  <c r="AP22" i="1"/>
  <c r="AF22" i="1"/>
  <c r="AQ22" i="1"/>
  <c r="AR22" i="1"/>
  <c r="AI22" i="1"/>
  <c r="AL621" i="1"/>
  <c r="AX621" i="1"/>
  <c r="AM621" i="1"/>
  <c r="AN621" i="1"/>
  <c r="AO621" i="1"/>
  <c r="AP621" i="1"/>
  <c r="AE621" i="1"/>
  <c r="AQ621" i="1"/>
  <c r="AF621" i="1"/>
  <c r="AR621" i="1"/>
  <c r="AG621" i="1"/>
  <c r="AS621" i="1"/>
  <c r="AH621" i="1"/>
  <c r="AT621" i="1"/>
  <c r="AU621" i="1"/>
  <c r="AV621" i="1"/>
  <c r="AW621" i="1"/>
  <c r="AI621" i="1"/>
  <c r="AJ621" i="1"/>
  <c r="AK621" i="1"/>
  <c r="AP477" i="1"/>
  <c r="AF477" i="1"/>
  <c r="AR477" i="1"/>
  <c r="AL477" i="1"/>
  <c r="AM477" i="1"/>
  <c r="AN477" i="1"/>
  <c r="AO477" i="1"/>
  <c r="AQ477" i="1"/>
  <c r="AS477" i="1"/>
  <c r="AE477" i="1"/>
  <c r="AT477" i="1"/>
  <c r="AG477" i="1"/>
  <c r="AU477" i="1"/>
  <c r="AH477" i="1"/>
  <c r="AI477" i="1"/>
  <c r="AJ477" i="1"/>
  <c r="AK477" i="1"/>
  <c r="AV477" i="1"/>
  <c r="AW477" i="1"/>
  <c r="AX477" i="1"/>
  <c r="AK333" i="1"/>
  <c r="AW333" i="1"/>
  <c r="AL333" i="1"/>
  <c r="AX333" i="1"/>
  <c r="AM333" i="1"/>
  <c r="AN333" i="1"/>
  <c r="AO333" i="1"/>
  <c r="AP333" i="1"/>
  <c r="AE333" i="1"/>
  <c r="AQ333" i="1"/>
  <c r="AF333" i="1"/>
  <c r="AR333" i="1"/>
  <c r="AG333" i="1"/>
  <c r="AH333" i="1"/>
  <c r="AI333" i="1"/>
  <c r="AJ333" i="1"/>
  <c r="AS333" i="1"/>
  <c r="AT333" i="1"/>
  <c r="AU333" i="1"/>
  <c r="AV333" i="1"/>
  <c r="AF189" i="1"/>
  <c r="AR189" i="1"/>
  <c r="AL189" i="1"/>
  <c r="AM189" i="1"/>
  <c r="AN189" i="1"/>
  <c r="AO189" i="1"/>
  <c r="AP189" i="1"/>
  <c r="AV189" i="1"/>
  <c r="AW189" i="1"/>
  <c r="AE189" i="1"/>
  <c r="AX189" i="1"/>
  <c r="AG189" i="1"/>
  <c r="AH189" i="1"/>
  <c r="AI189" i="1"/>
  <c r="AJ189" i="1"/>
  <c r="AS189" i="1"/>
  <c r="AK189" i="1"/>
  <c r="AQ189" i="1"/>
  <c r="AT189" i="1"/>
  <c r="AU189" i="1"/>
  <c r="AP45" i="1"/>
  <c r="AH45" i="1"/>
  <c r="AU45" i="1"/>
  <c r="AJ45" i="1"/>
  <c r="AX45" i="1"/>
  <c r="AK45" i="1"/>
  <c r="AL45" i="1"/>
  <c r="AM45" i="1"/>
  <c r="AN45" i="1"/>
  <c r="AO45" i="1"/>
  <c r="AQ45" i="1"/>
  <c r="AF45" i="1"/>
  <c r="AT45" i="1"/>
  <c r="AE45" i="1"/>
  <c r="AV45" i="1"/>
  <c r="AW45" i="1"/>
  <c r="AI45" i="1"/>
  <c r="AG45" i="1"/>
  <c r="AR45" i="1"/>
  <c r="AS45" i="1"/>
  <c r="AH692" i="1"/>
  <c r="AT692" i="1"/>
  <c r="AI692" i="1"/>
  <c r="AU692" i="1"/>
  <c r="AJ692" i="1"/>
  <c r="AV692" i="1"/>
  <c r="AK692" i="1"/>
  <c r="AW692" i="1"/>
  <c r="AG692" i="1"/>
  <c r="AL692" i="1"/>
  <c r="AM692" i="1"/>
  <c r="AN692" i="1"/>
  <c r="AO692" i="1"/>
  <c r="AP692" i="1"/>
  <c r="AQ692" i="1"/>
  <c r="AR692" i="1"/>
  <c r="AS692" i="1"/>
  <c r="AE692" i="1"/>
  <c r="AF692" i="1"/>
  <c r="AX692" i="1"/>
  <c r="AI548" i="1"/>
  <c r="AU548" i="1"/>
  <c r="AJ548" i="1"/>
  <c r="AV548" i="1"/>
  <c r="AK548" i="1"/>
  <c r="AW548" i="1"/>
  <c r="AF548" i="1"/>
  <c r="AX548" i="1"/>
  <c r="AG548" i="1"/>
  <c r="AH548" i="1"/>
  <c r="AL548" i="1"/>
  <c r="AM548" i="1"/>
  <c r="AN548" i="1"/>
  <c r="AO548" i="1"/>
  <c r="AP548" i="1"/>
  <c r="AQ548" i="1"/>
  <c r="AR548" i="1"/>
  <c r="AS548" i="1"/>
  <c r="AT548" i="1"/>
  <c r="AE548" i="1"/>
  <c r="AG404" i="1"/>
  <c r="AS404" i="1"/>
  <c r="AH404" i="1"/>
  <c r="AT404" i="1"/>
  <c r="AI404" i="1"/>
  <c r="AU404" i="1"/>
  <c r="AL404" i="1"/>
  <c r="AN404" i="1"/>
  <c r="AO404" i="1"/>
  <c r="AP404" i="1"/>
  <c r="AQ404" i="1"/>
  <c r="AR404" i="1"/>
  <c r="AV404" i="1"/>
  <c r="AE404" i="1"/>
  <c r="AF404" i="1"/>
  <c r="AJ404" i="1"/>
  <c r="AK404" i="1"/>
  <c r="AM404" i="1"/>
  <c r="AW404" i="1"/>
  <c r="AX404" i="1"/>
  <c r="AE260" i="1"/>
  <c r="AQ260" i="1"/>
  <c r="AK260" i="1"/>
  <c r="AW260" i="1"/>
  <c r="AR260" i="1"/>
  <c r="AS260" i="1"/>
  <c r="AF260" i="1"/>
  <c r="AT260" i="1"/>
  <c r="AG260" i="1"/>
  <c r="AU260" i="1"/>
  <c r="AH260" i="1"/>
  <c r="AV260" i="1"/>
  <c r="AI260" i="1"/>
  <c r="AX260" i="1"/>
  <c r="AJ260" i="1"/>
  <c r="AL260" i="1"/>
  <c r="AM260" i="1"/>
  <c r="AN260" i="1"/>
  <c r="AO260" i="1"/>
  <c r="AP260" i="1"/>
  <c r="AO116" i="1"/>
  <c r="AE116" i="1"/>
  <c r="AQ116" i="1"/>
  <c r="AF116" i="1"/>
  <c r="AR116" i="1"/>
  <c r="AG116" i="1"/>
  <c r="AS116" i="1"/>
  <c r="AH116" i="1"/>
  <c r="AT116" i="1"/>
  <c r="AN116" i="1"/>
  <c r="AP116" i="1"/>
  <c r="AV116" i="1"/>
  <c r="AW116" i="1"/>
  <c r="AX116" i="1"/>
  <c r="AK116" i="1"/>
  <c r="AI116" i="1"/>
  <c r="AJ116" i="1"/>
  <c r="AL116" i="1"/>
  <c r="AM116" i="1"/>
  <c r="AU116" i="1"/>
  <c r="AP703" i="1"/>
  <c r="AE703" i="1"/>
  <c r="AQ703" i="1"/>
  <c r="AF703" i="1"/>
  <c r="AR703" i="1"/>
  <c r="AG703" i="1"/>
  <c r="AS703" i="1"/>
  <c r="AW703" i="1"/>
  <c r="AH703" i="1"/>
  <c r="AX703" i="1"/>
  <c r="AI703" i="1"/>
  <c r="AJ703" i="1"/>
  <c r="AK703" i="1"/>
  <c r="AL703" i="1"/>
  <c r="AM703" i="1"/>
  <c r="AN703" i="1"/>
  <c r="AO703" i="1"/>
  <c r="AT703" i="1"/>
  <c r="AU703" i="1"/>
  <c r="AV703" i="1"/>
  <c r="AE559" i="1"/>
  <c r="AQ559" i="1"/>
  <c r="AF559" i="1"/>
  <c r="AR559" i="1"/>
  <c r="AG559" i="1"/>
  <c r="AS559" i="1"/>
  <c r="AK559" i="1"/>
  <c r="AL559" i="1"/>
  <c r="AM559" i="1"/>
  <c r="AN559" i="1"/>
  <c r="AW559" i="1"/>
  <c r="AX559" i="1"/>
  <c r="AH559" i="1"/>
  <c r="AI559" i="1"/>
  <c r="AJ559" i="1"/>
  <c r="AO559" i="1"/>
  <c r="AP559" i="1"/>
  <c r="AT559" i="1"/>
  <c r="AU559" i="1"/>
  <c r="AV559" i="1"/>
  <c r="AO415" i="1"/>
  <c r="AP415" i="1"/>
  <c r="AE415" i="1"/>
  <c r="AQ415" i="1"/>
  <c r="AN415" i="1"/>
  <c r="AS415" i="1"/>
  <c r="AT415" i="1"/>
  <c r="AF415" i="1"/>
  <c r="AU415" i="1"/>
  <c r="AG415" i="1"/>
  <c r="AV415" i="1"/>
  <c r="AH415" i="1"/>
  <c r="AW415" i="1"/>
  <c r="AI415" i="1"/>
  <c r="AX415" i="1"/>
  <c r="AJ415" i="1"/>
  <c r="AK415" i="1"/>
  <c r="AL415" i="1"/>
  <c r="AM415" i="1"/>
  <c r="AR415" i="1"/>
  <c r="AM271" i="1"/>
  <c r="AG271" i="1"/>
  <c r="AS271" i="1"/>
  <c r="AN271" i="1"/>
  <c r="AO271" i="1"/>
  <c r="AP271" i="1"/>
  <c r="AQ271" i="1"/>
  <c r="AR271" i="1"/>
  <c r="AE271" i="1"/>
  <c r="AT271" i="1"/>
  <c r="AF271" i="1"/>
  <c r="AU271" i="1"/>
  <c r="AH271" i="1"/>
  <c r="AV271" i="1"/>
  <c r="AI271" i="1"/>
  <c r="AJ271" i="1"/>
  <c r="AK271" i="1"/>
  <c r="AL271" i="1"/>
  <c r="AW271" i="1"/>
  <c r="AX271" i="1"/>
  <c r="AK127" i="1"/>
  <c r="AW127" i="1"/>
  <c r="AM127" i="1"/>
  <c r="AP127" i="1"/>
  <c r="AS127" i="1"/>
  <c r="AE127" i="1"/>
  <c r="AT127" i="1"/>
  <c r="AG127" i="1"/>
  <c r="AV127" i="1"/>
  <c r="AH127" i="1"/>
  <c r="AX127" i="1"/>
  <c r="AI127" i="1"/>
  <c r="AO127" i="1"/>
  <c r="AJ127" i="1"/>
  <c r="AL127" i="1"/>
  <c r="AN127" i="1"/>
  <c r="AF127" i="1"/>
  <c r="AQ127" i="1"/>
  <c r="AR127" i="1"/>
  <c r="AU127" i="1"/>
  <c r="AH40" i="1"/>
  <c r="AT40" i="1"/>
  <c r="AP40" i="1"/>
  <c r="AQ40" i="1"/>
  <c r="AE40" i="1"/>
  <c r="AR40" i="1"/>
  <c r="AF40" i="1"/>
  <c r="AS40" i="1"/>
  <c r="AG40" i="1"/>
  <c r="AU40" i="1"/>
  <c r="AI40" i="1"/>
  <c r="AJ40" i="1"/>
  <c r="AK40" i="1"/>
  <c r="AL40" i="1"/>
  <c r="AM40" i="1"/>
  <c r="AN40" i="1"/>
  <c r="AW40" i="1"/>
  <c r="AV40" i="1"/>
  <c r="AO40" i="1"/>
  <c r="AX40" i="1"/>
  <c r="AI288" i="1"/>
  <c r="AU288" i="1"/>
  <c r="AM288" i="1"/>
  <c r="AN288" i="1"/>
  <c r="AO288" i="1"/>
  <c r="AP288" i="1"/>
  <c r="AQ288" i="1"/>
  <c r="AR288" i="1"/>
  <c r="AS288" i="1"/>
  <c r="AE288" i="1"/>
  <c r="AT288" i="1"/>
  <c r="AF288" i="1"/>
  <c r="AV288" i="1"/>
  <c r="AG288" i="1"/>
  <c r="AW288" i="1"/>
  <c r="AX288" i="1"/>
  <c r="AH288" i="1"/>
  <c r="AJ288" i="1"/>
  <c r="AK288" i="1"/>
  <c r="AL288" i="1"/>
  <c r="AI533" i="1"/>
  <c r="AU533" i="1"/>
  <c r="AJ533" i="1"/>
  <c r="AV533" i="1"/>
  <c r="AK533" i="1"/>
  <c r="AW533" i="1"/>
  <c r="AR533" i="1"/>
  <c r="AS533" i="1"/>
  <c r="AE533" i="1"/>
  <c r="AT533" i="1"/>
  <c r="AF533" i="1"/>
  <c r="AX533" i="1"/>
  <c r="AG533" i="1"/>
  <c r="AH533" i="1"/>
  <c r="AL533" i="1"/>
  <c r="AM533" i="1"/>
  <c r="AN533" i="1"/>
  <c r="AO533" i="1"/>
  <c r="AP533" i="1"/>
  <c r="AQ533" i="1"/>
  <c r="AP770" i="1"/>
  <c r="AE770" i="1"/>
  <c r="AQ770" i="1"/>
  <c r="AF770" i="1"/>
  <c r="AR770" i="1"/>
  <c r="AG770" i="1"/>
  <c r="AS770" i="1"/>
  <c r="AH770" i="1"/>
  <c r="AT770" i="1"/>
  <c r="AI770" i="1"/>
  <c r="AU770" i="1"/>
  <c r="AJ770" i="1"/>
  <c r="AV770" i="1"/>
  <c r="AK770" i="1"/>
  <c r="AW770" i="1"/>
  <c r="AL770" i="1"/>
  <c r="AX770" i="1"/>
  <c r="AM770" i="1"/>
  <c r="AN770" i="1"/>
  <c r="AO770" i="1"/>
  <c r="AH930" i="1"/>
  <c r="AT930" i="1"/>
  <c r="AI930" i="1"/>
  <c r="AU930" i="1"/>
  <c r="AJ930" i="1"/>
  <c r="AV930" i="1"/>
  <c r="AP930" i="1"/>
  <c r="AQ930" i="1"/>
  <c r="AR930" i="1"/>
  <c r="AS930" i="1"/>
  <c r="AE930" i="1"/>
  <c r="AW930" i="1"/>
  <c r="AF930" i="1"/>
  <c r="AX930" i="1"/>
  <c r="AG930" i="1"/>
  <c r="AK930" i="1"/>
  <c r="AL930" i="1"/>
  <c r="AM930" i="1"/>
  <c r="AN930" i="1"/>
  <c r="AO930" i="1"/>
  <c r="AP1087" i="1"/>
  <c r="AE1087" i="1"/>
  <c r="AQ1087" i="1"/>
  <c r="AF1087" i="1"/>
  <c r="AR1087" i="1"/>
  <c r="AG1087" i="1"/>
  <c r="AS1087" i="1"/>
  <c r="AW1087" i="1"/>
  <c r="AH1087" i="1"/>
  <c r="AX1087" i="1"/>
  <c r="AI1087" i="1"/>
  <c r="AJ1087" i="1"/>
  <c r="AK1087" i="1"/>
  <c r="AL1087" i="1"/>
  <c r="AM1087" i="1"/>
  <c r="AN1087" i="1"/>
  <c r="AO1087" i="1"/>
  <c r="AT1087" i="1"/>
  <c r="AU1087" i="1"/>
  <c r="AV1087" i="1"/>
  <c r="AM1240" i="1"/>
  <c r="AL1240" i="1"/>
  <c r="AN1240" i="1"/>
  <c r="AO1240" i="1"/>
  <c r="AP1240" i="1"/>
  <c r="AQ1240" i="1"/>
  <c r="AE1240" i="1"/>
  <c r="AR1240" i="1"/>
  <c r="AF1240" i="1"/>
  <c r="AS1240" i="1"/>
  <c r="AG1240" i="1"/>
  <c r="AT1240" i="1"/>
  <c r="AH1240" i="1"/>
  <c r="AI1240" i="1"/>
  <c r="AJ1240" i="1"/>
  <c r="AK1240" i="1"/>
  <c r="AU1240" i="1"/>
  <c r="AV1240" i="1"/>
  <c r="AW1240" i="1"/>
  <c r="AX1240" i="1"/>
  <c r="AG1384" i="1"/>
  <c r="AS1384" i="1"/>
  <c r="AM1384" i="1"/>
  <c r="AN1384" i="1"/>
  <c r="AO1384" i="1"/>
  <c r="AP1384" i="1"/>
  <c r="AQ1384" i="1"/>
  <c r="AE1384" i="1"/>
  <c r="AR1384" i="1"/>
  <c r="AF1384" i="1"/>
  <c r="AT1384" i="1"/>
  <c r="AH1384" i="1"/>
  <c r="AU1384" i="1"/>
  <c r="AI1384" i="1"/>
  <c r="AV1384" i="1"/>
  <c r="AW1384" i="1"/>
  <c r="AX1384" i="1"/>
  <c r="AJ1384" i="1"/>
  <c r="AK1384" i="1"/>
  <c r="AL1384" i="1"/>
  <c r="AJ1528" i="1"/>
  <c r="AV1528" i="1"/>
  <c r="AK1528" i="1"/>
  <c r="AW1528" i="1"/>
  <c r="AP1528" i="1"/>
  <c r="AQ1528" i="1"/>
  <c r="AR1528" i="1"/>
  <c r="AE1528" i="1"/>
  <c r="AS1528" i="1"/>
  <c r="AF1528" i="1"/>
  <c r="AT1528" i="1"/>
  <c r="AG1528" i="1"/>
  <c r="AU1528" i="1"/>
  <c r="AH1528" i="1"/>
  <c r="AX1528" i="1"/>
  <c r="AI1528" i="1"/>
  <c r="AL1528" i="1"/>
  <c r="AM1528" i="1"/>
  <c r="AN1528" i="1"/>
  <c r="AO1528" i="1"/>
  <c r="AP48" i="1"/>
  <c r="AM48" i="1"/>
  <c r="AG48" i="1"/>
  <c r="AU48" i="1"/>
  <c r="AH48" i="1"/>
  <c r="AV48" i="1"/>
  <c r="AI48" i="1"/>
  <c r="AW48" i="1"/>
  <c r="AJ48" i="1"/>
  <c r="AX48" i="1"/>
  <c r="AK48" i="1"/>
  <c r="AL48" i="1"/>
  <c r="AN48" i="1"/>
  <c r="AR48" i="1"/>
  <c r="AO48" i="1"/>
  <c r="AS48" i="1"/>
  <c r="AT48" i="1"/>
  <c r="AQ48" i="1"/>
  <c r="AE48" i="1"/>
  <c r="AF48" i="1"/>
  <c r="AL934" i="1"/>
  <c r="AX934" i="1"/>
  <c r="AM934" i="1"/>
  <c r="AN934" i="1"/>
  <c r="AQ934" i="1"/>
  <c r="AR934" i="1"/>
  <c r="AS934" i="1"/>
  <c r="AE934" i="1"/>
  <c r="AT934" i="1"/>
  <c r="AF934" i="1"/>
  <c r="AU934" i="1"/>
  <c r="AG934" i="1"/>
  <c r="AV934" i="1"/>
  <c r="AH934" i="1"/>
  <c r="AW934" i="1"/>
  <c r="AI934" i="1"/>
  <c r="AJ934" i="1"/>
  <c r="AK934" i="1"/>
  <c r="AO934" i="1"/>
  <c r="AP934" i="1"/>
  <c r="AK66" i="1"/>
  <c r="AW66" i="1"/>
  <c r="AL66" i="1"/>
  <c r="AX66" i="1"/>
  <c r="AM66" i="1"/>
  <c r="AN66" i="1"/>
  <c r="AO66" i="1"/>
  <c r="AP66" i="1"/>
  <c r="AI66" i="1"/>
  <c r="AQ66" i="1"/>
  <c r="AR66" i="1"/>
  <c r="AS66" i="1"/>
  <c r="AT66" i="1"/>
  <c r="AE66" i="1"/>
  <c r="AF66" i="1"/>
  <c r="AH66" i="1"/>
  <c r="AJ66" i="1"/>
  <c r="AU66" i="1"/>
  <c r="AV66" i="1"/>
  <c r="AG66" i="1"/>
  <c r="AG314" i="1"/>
  <c r="AS314" i="1"/>
  <c r="AH314" i="1"/>
  <c r="AT314" i="1"/>
  <c r="AQ314" i="1"/>
  <c r="AR314" i="1"/>
  <c r="AE314" i="1"/>
  <c r="AU314" i="1"/>
  <c r="AF314" i="1"/>
  <c r="AV314" i="1"/>
  <c r="AI314" i="1"/>
  <c r="AW314" i="1"/>
  <c r="AJ314" i="1"/>
  <c r="AX314" i="1"/>
  <c r="AK314" i="1"/>
  <c r="AL314" i="1"/>
  <c r="AM314" i="1"/>
  <c r="AN314" i="1"/>
  <c r="AO314" i="1"/>
  <c r="AP314" i="1"/>
  <c r="AI563" i="1"/>
  <c r="AU563" i="1"/>
  <c r="AJ563" i="1"/>
  <c r="AV563" i="1"/>
  <c r="AK563" i="1"/>
  <c r="AW563" i="1"/>
  <c r="AL563" i="1"/>
  <c r="AM563" i="1"/>
  <c r="AN563" i="1"/>
  <c r="AO563" i="1"/>
  <c r="AQ563" i="1"/>
  <c r="AR563" i="1"/>
  <c r="AS563" i="1"/>
  <c r="AT563" i="1"/>
  <c r="AX563" i="1"/>
  <c r="AE563" i="1"/>
  <c r="AF563" i="1"/>
  <c r="AG563" i="1"/>
  <c r="AH563" i="1"/>
  <c r="AP563" i="1"/>
  <c r="AL790" i="1"/>
  <c r="AX790" i="1"/>
  <c r="AM790" i="1"/>
  <c r="AN790" i="1"/>
  <c r="AO790" i="1"/>
  <c r="AP790" i="1"/>
  <c r="AE790" i="1"/>
  <c r="AQ790" i="1"/>
  <c r="AF790" i="1"/>
  <c r="AR790" i="1"/>
  <c r="AG790" i="1"/>
  <c r="AS790" i="1"/>
  <c r="AH790" i="1"/>
  <c r="AT790" i="1"/>
  <c r="AI790" i="1"/>
  <c r="AJ790" i="1"/>
  <c r="AK790" i="1"/>
  <c r="AU790" i="1"/>
  <c r="AV790" i="1"/>
  <c r="AW790" i="1"/>
  <c r="AP947" i="1"/>
  <c r="AE947" i="1"/>
  <c r="AQ947" i="1"/>
  <c r="AF947" i="1"/>
  <c r="AR947" i="1"/>
  <c r="AL947" i="1"/>
  <c r="AM947" i="1"/>
  <c r="AN947" i="1"/>
  <c r="AO947" i="1"/>
  <c r="AS947" i="1"/>
  <c r="AT947" i="1"/>
  <c r="AU947" i="1"/>
  <c r="AG947" i="1"/>
  <c r="AV947" i="1"/>
  <c r="AH947" i="1"/>
  <c r="AW947" i="1"/>
  <c r="AX947" i="1"/>
  <c r="AI947" i="1"/>
  <c r="AJ947" i="1"/>
  <c r="AK947" i="1"/>
  <c r="AL1104" i="1"/>
  <c r="AX1104" i="1"/>
  <c r="AM1104" i="1"/>
  <c r="AH1104" i="1"/>
  <c r="AV1104" i="1"/>
  <c r="AI1104" i="1"/>
  <c r="AW1104" i="1"/>
  <c r="AJ1104" i="1"/>
  <c r="AK1104" i="1"/>
  <c r="AN1104" i="1"/>
  <c r="AO1104" i="1"/>
  <c r="AP1104" i="1"/>
  <c r="AQ1104" i="1"/>
  <c r="AR1104" i="1"/>
  <c r="AE1104" i="1"/>
  <c r="AF1104" i="1"/>
  <c r="AG1104" i="1"/>
  <c r="AS1104" i="1"/>
  <c r="AT1104" i="1"/>
  <c r="AU1104" i="1"/>
  <c r="AJ1256" i="1"/>
  <c r="AV1256" i="1"/>
  <c r="AK1256" i="1"/>
  <c r="AW1256" i="1"/>
  <c r="AL1256" i="1"/>
  <c r="AX1256" i="1"/>
  <c r="AM1256" i="1"/>
  <c r="AN1256" i="1"/>
  <c r="AO1256" i="1"/>
  <c r="AP1256" i="1"/>
  <c r="AE1256" i="1"/>
  <c r="AQ1256" i="1"/>
  <c r="AR1256" i="1"/>
  <c r="AS1256" i="1"/>
  <c r="AT1256" i="1"/>
  <c r="AU1256" i="1"/>
  <c r="AF1256" i="1"/>
  <c r="AG1256" i="1"/>
  <c r="AH1256" i="1"/>
  <c r="AI1256" i="1"/>
  <c r="AK1400" i="1"/>
  <c r="AW1400" i="1"/>
  <c r="AG1400" i="1"/>
  <c r="AT1400" i="1"/>
  <c r="AH1400" i="1"/>
  <c r="AU1400" i="1"/>
  <c r="AI1400" i="1"/>
  <c r="AV1400" i="1"/>
  <c r="AJ1400" i="1"/>
  <c r="AX1400" i="1"/>
  <c r="AL1400" i="1"/>
  <c r="AM1400" i="1"/>
  <c r="AN1400" i="1"/>
  <c r="AO1400" i="1"/>
  <c r="AP1400" i="1"/>
  <c r="AQ1400" i="1"/>
  <c r="AR1400" i="1"/>
  <c r="AS1400" i="1"/>
  <c r="AE1400" i="1"/>
  <c r="AF1400" i="1"/>
  <c r="AN1544" i="1"/>
  <c r="AO1544" i="1"/>
  <c r="AL1544" i="1"/>
  <c r="AM1544" i="1"/>
  <c r="AP1544" i="1"/>
  <c r="AQ1544" i="1"/>
  <c r="AR1544" i="1"/>
  <c r="AE1544" i="1"/>
  <c r="AS1544" i="1"/>
  <c r="AF1544" i="1"/>
  <c r="AT1544" i="1"/>
  <c r="AG1544" i="1"/>
  <c r="AU1544" i="1"/>
  <c r="AH1544" i="1"/>
  <c r="AV1544" i="1"/>
  <c r="AX1544" i="1"/>
  <c r="AI1544" i="1"/>
  <c r="AJ1544" i="1"/>
  <c r="AK1544" i="1"/>
  <c r="AW1544" i="1"/>
  <c r="AY957" i="1"/>
  <c r="AY1009" i="1"/>
  <c r="AY1361" i="1"/>
  <c r="AY413" i="1"/>
  <c r="AY743" i="1"/>
  <c r="AY1010" i="1"/>
  <c r="AY1116" i="1"/>
  <c r="AY1411" i="1"/>
  <c r="AY1519" i="1"/>
  <c r="AH193" i="1"/>
  <c r="AT193" i="1"/>
  <c r="AI193" i="1"/>
  <c r="AU193" i="1"/>
  <c r="AJ193" i="1"/>
  <c r="AV193" i="1"/>
  <c r="AK193" i="1"/>
  <c r="AW193" i="1"/>
  <c r="AL193" i="1"/>
  <c r="AX193" i="1"/>
  <c r="AF193" i="1"/>
  <c r="AG193" i="1"/>
  <c r="AM193" i="1"/>
  <c r="AN193" i="1"/>
  <c r="AO193" i="1"/>
  <c r="AP193" i="1"/>
  <c r="AQ193" i="1"/>
  <c r="AE193" i="1"/>
  <c r="AR193" i="1"/>
  <c r="AS193" i="1"/>
  <c r="AP438" i="1"/>
  <c r="AF438" i="1"/>
  <c r="AR438" i="1"/>
  <c r="AG438" i="1"/>
  <c r="AS438" i="1"/>
  <c r="AH438" i="1"/>
  <c r="AT438" i="1"/>
  <c r="AI438" i="1"/>
  <c r="AU438" i="1"/>
  <c r="AJ438" i="1"/>
  <c r="AV438" i="1"/>
  <c r="AK438" i="1"/>
  <c r="AW438" i="1"/>
  <c r="AL438" i="1"/>
  <c r="AM438" i="1"/>
  <c r="AN438" i="1"/>
  <c r="AO438" i="1"/>
  <c r="AQ438" i="1"/>
  <c r="AX438" i="1"/>
  <c r="AE438" i="1"/>
  <c r="AH686" i="1"/>
  <c r="AT686" i="1"/>
  <c r="AI686" i="1"/>
  <c r="AU686" i="1"/>
  <c r="AJ686" i="1"/>
  <c r="AV686" i="1"/>
  <c r="AK686" i="1"/>
  <c r="AW686" i="1"/>
  <c r="AS686" i="1"/>
  <c r="AX686" i="1"/>
  <c r="AE686" i="1"/>
  <c r="AF686" i="1"/>
  <c r="AG686" i="1"/>
  <c r="AL686" i="1"/>
  <c r="AM686" i="1"/>
  <c r="AN686" i="1"/>
  <c r="AO686" i="1"/>
  <c r="AP686" i="1"/>
  <c r="AQ686" i="1"/>
  <c r="AR686" i="1"/>
  <c r="AG870" i="1"/>
  <c r="AS870" i="1"/>
  <c r="AH870" i="1"/>
  <c r="AT870" i="1"/>
  <c r="AI870" i="1"/>
  <c r="AU870" i="1"/>
  <c r="AJ870" i="1"/>
  <c r="AV870" i="1"/>
  <c r="AK870" i="1"/>
  <c r="AW870" i="1"/>
  <c r="AL870" i="1"/>
  <c r="AX870" i="1"/>
  <c r="AM870" i="1"/>
  <c r="AN870" i="1"/>
  <c r="AO870" i="1"/>
  <c r="AE870" i="1"/>
  <c r="AF870" i="1"/>
  <c r="AP870" i="1"/>
  <c r="AQ870" i="1"/>
  <c r="AR870" i="1"/>
  <c r="AP1027" i="1"/>
  <c r="AE1027" i="1"/>
  <c r="AQ1027" i="1"/>
  <c r="AF1027" i="1"/>
  <c r="AR1027" i="1"/>
  <c r="AG1027" i="1"/>
  <c r="AS1027" i="1"/>
  <c r="AL1027" i="1"/>
  <c r="AX1027" i="1"/>
  <c r="AW1027" i="1"/>
  <c r="AH1027" i="1"/>
  <c r="AI1027" i="1"/>
  <c r="AJ1027" i="1"/>
  <c r="AK1027" i="1"/>
  <c r="AM1027" i="1"/>
  <c r="AN1027" i="1"/>
  <c r="AO1027" i="1"/>
  <c r="AT1027" i="1"/>
  <c r="AU1027" i="1"/>
  <c r="AV1027" i="1"/>
  <c r="AP1184" i="1"/>
  <c r="AE1184" i="1"/>
  <c r="AQ1184" i="1"/>
  <c r="AF1184" i="1"/>
  <c r="AR1184" i="1"/>
  <c r="AG1184" i="1"/>
  <c r="AS1184" i="1"/>
  <c r="AT1184" i="1"/>
  <c r="AU1184" i="1"/>
  <c r="AV1184" i="1"/>
  <c r="AW1184" i="1"/>
  <c r="AH1184" i="1"/>
  <c r="AX1184" i="1"/>
  <c r="AI1184" i="1"/>
  <c r="AJ1184" i="1"/>
  <c r="AK1184" i="1"/>
  <c r="AL1184" i="1"/>
  <c r="AM1184" i="1"/>
  <c r="AN1184" i="1"/>
  <c r="AO1184" i="1"/>
  <c r="AN1329" i="1"/>
  <c r="AO1329" i="1"/>
  <c r="AP1329" i="1"/>
  <c r="AI1329" i="1"/>
  <c r="AU1329" i="1"/>
  <c r="AH1329" i="1"/>
  <c r="AJ1329" i="1"/>
  <c r="AK1329" i="1"/>
  <c r="AL1329" i="1"/>
  <c r="AM1329" i="1"/>
  <c r="AQ1329" i="1"/>
  <c r="AR1329" i="1"/>
  <c r="AS1329" i="1"/>
  <c r="AT1329" i="1"/>
  <c r="AE1329" i="1"/>
  <c r="AF1329" i="1"/>
  <c r="AG1329" i="1"/>
  <c r="AV1329" i="1"/>
  <c r="AW1329" i="1"/>
  <c r="AX1329" i="1"/>
  <c r="AF1473" i="1"/>
  <c r="AR1473" i="1"/>
  <c r="AG1473" i="1"/>
  <c r="AS1473" i="1"/>
  <c r="AH1473" i="1"/>
  <c r="AT1473" i="1"/>
  <c r="AI1473" i="1"/>
  <c r="AU1473" i="1"/>
  <c r="AJ1473" i="1"/>
  <c r="AV1473" i="1"/>
  <c r="AE1473" i="1"/>
  <c r="AK1473" i="1"/>
  <c r="AL1473" i="1"/>
  <c r="AM1473" i="1"/>
  <c r="AN1473" i="1"/>
  <c r="AO1473" i="1"/>
  <c r="AP1473" i="1"/>
  <c r="AQ1473" i="1"/>
  <c r="AW1473" i="1"/>
  <c r="AX1473" i="1"/>
  <c r="AH1002" i="1"/>
  <c r="AT1002" i="1"/>
  <c r="AL1002" i="1"/>
  <c r="AM1002" i="1"/>
  <c r="AN1002" i="1"/>
  <c r="AO1002" i="1"/>
  <c r="AP1002" i="1"/>
  <c r="AQ1002" i="1"/>
  <c r="AE1002" i="1"/>
  <c r="AR1002" i="1"/>
  <c r="AF1002" i="1"/>
  <c r="AS1002" i="1"/>
  <c r="AG1002" i="1"/>
  <c r="AU1002" i="1"/>
  <c r="AI1002" i="1"/>
  <c r="AJ1002" i="1"/>
  <c r="AK1002" i="1"/>
  <c r="AV1002" i="1"/>
  <c r="AW1002" i="1"/>
  <c r="AX1002" i="1"/>
  <c r="AL1222" i="1"/>
  <c r="AX1222" i="1"/>
  <c r="AM1222" i="1"/>
  <c r="AN1222" i="1"/>
  <c r="AO1222" i="1"/>
  <c r="AP1222" i="1"/>
  <c r="AQ1222" i="1"/>
  <c r="AR1222" i="1"/>
  <c r="AS1222" i="1"/>
  <c r="AT1222" i="1"/>
  <c r="AE1222" i="1"/>
  <c r="AU1222" i="1"/>
  <c r="AF1222" i="1"/>
  <c r="AV1222" i="1"/>
  <c r="AG1222" i="1"/>
  <c r="AW1222" i="1"/>
  <c r="AH1222" i="1"/>
  <c r="AI1222" i="1"/>
  <c r="AJ1222" i="1"/>
  <c r="AK1222" i="1"/>
  <c r="AG1390" i="1"/>
  <c r="AS1390" i="1"/>
  <c r="AK1390" i="1"/>
  <c r="AX1390" i="1"/>
  <c r="AL1390" i="1"/>
  <c r="AM1390" i="1"/>
  <c r="AN1390" i="1"/>
  <c r="AO1390" i="1"/>
  <c r="AP1390" i="1"/>
  <c r="AQ1390" i="1"/>
  <c r="AE1390" i="1"/>
  <c r="AR1390" i="1"/>
  <c r="AF1390" i="1"/>
  <c r="AT1390" i="1"/>
  <c r="AH1390" i="1"/>
  <c r="AI1390" i="1"/>
  <c r="AJ1390" i="1"/>
  <c r="AU1390" i="1"/>
  <c r="AV1390" i="1"/>
  <c r="AW1390" i="1"/>
  <c r="AE1546" i="1"/>
  <c r="AK1546" i="1"/>
  <c r="AW1546" i="1"/>
  <c r="AL1546" i="1"/>
  <c r="AX1546" i="1"/>
  <c r="AQ1546" i="1"/>
  <c r="AR1546" i="1"/>
  <c r="AS1546" i="1"/>
  <c r="AF1546" i="1"/>
  <c r="AT1546" i="1"/>
  <c r="AG1546" i="1"/>
  <c r="AU1546" i="1"/>
  <c r="AH1546" i="1"/>
  <c r="AV1546" i="1"/>
  <c r="AI1546" i="1"/>
  <c r="AJ1546" i="1"/>
  <c r="AM1546" i="1"/>
  <c r="AN1546" i="1"/>
  <c r="AO1546" i="1"/>
  <c r="AP1546" i="1"/>
  <c r="AG90" i="1"/>
  <c r="AS90" i="1"/>
  <c r="AI90" i="1"/>
  <c r="AU90" i="1"/>
  <c r="AJ90" i="1"/>
  <c r="AV90" i="1"/>
  <c r="AK90" i="1"/>
  <c r="AW90" i="1"/>
  <c r="AL90" i="1"/>
  <c r="AX90" i="1"/>
  <c r="AT90" i="1"/>
  <c r="AE90" i="1"/>
  <c r="AF90" i="1"/>
  <c r="AH90" i="1"/>
  <c r="AP90" i="1"/>
  <c r="AM90" i="1"/>
  <c r="AN90" i="1"/>
  <c r="AO90" i="1"/>
  <c r="AQ90" i="1"/>
  <c r="AR90" i="1"/>
  <c r="AG338" i="1"/>
  <c r="AS338" i="1"/>
  <c r="AH338" i="1"/>
  <c r="AT338" i="1"/>
  <c r="AI338" i="1"/>
  <c r="AU338" i="1"/>
  <c r="AJ338" i="1"/>
  <c r="AV338" i="1"/>
  <c r="AK338" i="1"/>
  <c r="AW338" i="1"/>
  <c r="AL338" i="1"/>
  <c r="AX338" i="1"/>
  <c r="AM338" i="1"/>
  <c r="AN338" i="1"/>
  <c r="AO338" i="1"/>
  <c r="AP338" i="1"/>
  <c r="AQ338" i="1"/>
  <c r="AR338" i="1"/>
  <c r="AE338" i="1"/>
  <c r="AF338" i="1"/>
  <c r="AJ587" i="1"/>
  <c r="AV587" i="1"/>
  <c r="AF587" i="1"/>
  <c r="AS587" i="1"/>
  <c r="AG587" i="1"/>
  <c r="AT587" i="1"/>
  <c r="AH587" i="1"/>
  <c r="AU587" i="1"/>
  <c r="AI587" i="1"/>
  <c r="AW587" i="1"/>
  <c r="AP587" i="1"/>
  <c r="AQ587" i="1"/>
  <c r="AR587" i="1"/>
  <c r="AX587" i="1"/>
  <c r="AE587" i="1"/>
  <c r="AK587" i="1"/>
  <c r="AL587" i="1"/>
  <c r="AM587" i="1"/>
  <c r="AN587" i="1"/>
  <c r="AO587" i="1"/>
  <c r="AP818" i="1"/>
  <c r="AE818" i="1"/>
  <c r="AQ818" i="1"/>
  <c r="AF818" i="1"/>
  <c r="AR818" i="1"/>
  <c r="AG818" i="1"/>
  <c r="AS818" i="1"/>
  <c r="AN818" i="1"/>
  <c r="AO818" i="1"/>
  <c r="AT818" i="1"/>
  <c r="AU818" i="1"/>
  <c r="AV818" i="1"/>
  <c r="AW818" i="1"/>
  <c r="AH818" i="1"/>
  <c r="AX818" i="1"/>
  <c r="AI818" i="1"/>
  <c r="AJ818" i="1"/>
  <c r="AK818" i="1"/>
  <c r="AL818" i="1"/>
  <c r="AM818" i="1"/>
  <c r="AP989" i="1"/>
  <c r="AJ989" i="1"/>
  <c r="AW989" i="1"/>
  <c r="AK989" i="1"/>
  <c r="AX989" i="1"/>
  <c r="AL989" i="1"/>
  <c r="AM989" i="1"/>
  <c r="AN989" i="1"/>
  <c r="AO989" i="1"/>
  <c r="AQ989" i="1"/>
  <c r="AE989" i="1"/>
  <c r="AR989" i="1"/>
  <c r="AF989" i="1"/>
  <c r="AS989" i="1"/>
  <c r="AG989" i="1"/>
  <c r="AH989" i="1"/>
  <c r="AI989" i="1"/>
  <c r="AT989" i="1"/>
  <c r="AU989" i="1"/>
  <c r="AV989" i="1"/>
  <c r="AH217" i="1"/>
  <c r="AT217" i="1"/>
  <c r="AI217" i="1"/>
  <c r="AU217" i="1"/>
  <c r="AJ217" i="1"/>
  <c r="AX217" i="1"/>
  <c r="AK217" i="1"/>
  <c r="AL217" i="1"/>
  <c r="AM217" i="1"/>
  <c r="AN217" i="1"/>
  <c r="AO217" i="1"/>
  <c r="AP217" i="1"/>
  <c r="AE217" i="1"/>
  <c r="AS217" i="1"/>
  <c r="AF217" i="1"/>
  <c r="AG217" i="1"/>
  <c r="AQ217" i="1"/>
  <c r="AR217" i="1"/>
  <c r="AV217" i="1"/>
  <c r="AW217" i="1"/>
  <c r="AP462" i="1"/>
  <c r="AF462" i="1"/>
  <c r="AR462" i="1"/>
  <c r="AJ462" i="1"/>
  <c r="AX462" i="1"/>
  <c r="AK462" i="1"/>
  <c r="AL462" i="1"/>
  <c r="AM462" i="1"/>
  <c r="AN462" i="1"/>
  <c r="AO462" i="1"/>
  <c r="AQ462" i="1"/>
  <c r="AS462" i="1"/>
  <c r="AE462" i="1"/>
  <c r="AT462" i="1"/>
  <c r="AG462" i="1"/>
  <c r="AH462" i="1"/>
  <c r="AI462" i="1"/>
  <c r="AU462" i="1"/>
  <c r="AV462" i="1"/>
  <c r="AW462" i="1"/>
  <c r="AH710" i="1"/>
  <c r="AT710" i="1"/>
  <c r="AI710" i="1"/>
  <c r="AU710" i="1"/>
  <c r="AJ710" i="1"/>
  <c r="AV710" i="1"/>
  <c r="AK710" i="1"/>
  <c r="AW710" i="1"/>
  <c r="AG710" i="1"/>
  <c r="AL710" i="1"/>
  <c r="AM710" i="1"/>
  <c r="AN710" i="1"/>
  <c r="AO710" i="1"/>
  <c r="AP710" i="1"/>
  <c r="AQ710" i="1"/>
  <c r="AR710" i="1"/>
  <c r="AS710" i="1"/>
  <c r="AE710" i="1"/>
  <c r="AF710" i="1"/>
  <c r="AX710" i="1"/>
  <c r="AG885" i="1"/>
  <c r="AS885" i="1"/>
  <c r="AH885" i="1"/>
  <c r="AT885" i="1"/>
  <c r="AI885" i="1"/>
  <c r="AU885" i="1"/>
  <c r="AJ885" i="1"/>
  <c r="AV885" i="1"/>
  <c r="AK885" i="1"/>
  <c r="AW885" i="1"/>
  <c r="AL885" i="1"/>
  <c r="AX885" i="1"/>
  <c r="AM885" i="1"/>
  <c r="AN885" i="1"/>
  <c r="AO885" i="1"/>
  <c r="AE885" i="1"/>
  <c r="AF885" i="1"/>
  <c r="AP885" i="1"/>
  <c r="AQ885" i="1"/>
  <c r="AR885" i="1"/>
  <c r="AP1042" i="1"/>
  <c r="AE1042" i="1"/>
  <c r="AQ1042" i="1"/>
  <c r="AF1042" i="1"/>
  <c r="AR1042" i="1"/>
  <c r="AG1042" i="1"/>
  <c r="AS1042" i="1"/>
  <c r="AL1042" i="1"/>
  <c r="AX1042" i="1"/>
  <c r="AK1042" i="1"/>
  <c r="AM1042" i="1"/>
  <c r="AN1042" i="1"/>
  <c r="AO1042" i="1"/>
  <c r="AT1042" i="1"/>
  <c r="AU1042" i="1"/>
  <c r="AV1042" i="1"/>
  <c r="AW1042" i="1"/>
  <c r="AH1042" i="1"/>
  <c r="AI1042" i="1"/>
  <c r="AJ1042" i="1"/>
  <c r="AP1199" i="1"/>
  <c r="AE1199" i="1"/>
  <c r="AQ1199" i="1"/>
  <c r="AF1199" i="1"/>
  <c r="AR1199" i="1"/>
  <c r="AG1199" i="1"/>
  <c r="AS1199" i="1"/>
  <c r="AH1199" i="1"/>
  <c r="AX1199" i="1"/>
  <c r="AI1199" i="1"/>
  <c r="AJ1199" i="1"/>
  <c r="AK1199" i="1"/>
  <c r="AL1199" i="1"/>
  <c r="AM1199" i="1"/>
  <c r="AN1199" i="1"/>
  <c r="AO1199" i="1"/>
  <c r="AT1199" i="1"/>
  <c r="AU1199" i="1"/>
  <c r="AV1199" i="1"/>
  <c r="AW1199" i="1"/>
  <c r="AJ1343" i="1"/>
  <c r="AV1343" i="1"/>
  <c r="AK1343" i="1"/>
  <c r="AW1343" i="1"/>
  <c r="AL1343" i="1"/>
  <c r="AX1343" i="1"/>
  <c r="AE1343" i="1"/>
  <c r="AQ1343" i="1"/>
  <c r="AP1343" i="1"/>
  <c r="AR1343" i="1"/>
  <c r="AS1343" i="1"/>
  <c r="AT1343" i="1"/>
  <c r="AU1343" i="1"/>
  <c r="AF1343" i="1"/>
  <c r="AG1343" i="1"/>
  <c r="AH1343" i="1"/>
  <c r="AI1343" i="1"/>
  <c r="AM1343" i="1"/>
  <c r="AN1343" i="1"/>
  <c r="AO1343" i="1"/>
  <c r="AN1487" i="1"/>
  <c r="AO1487" i="1"/>
  <c r="AP1487" i="1"/>
  <c r="AE1487" i="1"/>
  <c r="AQ1487" i="1"/>
  <c r="AU1487" i="1"/>
  <c r="AF1487" i="1"/>
  <c r="AV1487" i="1"/>
  <c r="AG1487" i="1"/>
  <c r="AW1487" i="1"/>
  <c r="AH1487" i="1"/>
  <c r="AX1487" i="1"/>
  <c r="AI1487" i="1"/>
  <c r="AJ1487" i="1"/>
  <c r="AK1487" i="1"/>
  <c r="AL1487" i="1"/>
  <c r="AM1487" i="1"/>
  <c r="AR1487" i="1"/>
  <c r="AS1487" i="1"/>
  <c r="AT1487" i="1"/>
  <c r="AG96" i="1"/>
  <c r="AS96" i="1"/>
  <c r="AI96" i="1"/>
  <c r="AU96" i="1"/>
  <c r="AJ96" i="1"/>
  <c r="AV96" i="1"/>
  <c r="AK96" i="1"/>
  <c r="AW96" i="1"/>
  <c r="AL96" i="1"/>
  <c r="AX96" i="1"/>
  <c r="AE96" i="1"/>
  <c r="AH96" i="1"/>
  <c r="AM96" i="1"/>
  <c r="AN96" i="1"/>
  <c r="AR96" i="1"/>
  <c r="AO96" i="1"/>
  <c r="AP96" i="1"/>
  <c r="AQ96" i="1"/>
  <c r="AF96" i="1"/>
  <c r="AT96" i="1"/>
  <c r="AG341" i="1"/>
  <c r="AS341" i="1"/>
  <c r="AH341" i="1"/>
  <c r="AT341" i="1"/>
  <c r="AI341" i="1"/>
  <c r="AU341" i="1"/>
  <c r="AJ341" i="1"/>
  <c r="AV341" i="1"/>
  <c r="AK341" i="1"/>
  <c r="AW341" i="1"/>
  <c r="AL341" i="1"/>
  <c r="AX341" i="1"/>
  <c r="AM341" i="1"/>
  <c r="AN341" i="1"/>
  <c r="AE341" i="1"/>
  <c r="AF341" i="1"/>
  <c r="AO341" i="1"/>
  <c r="AP341" i="1"/>
  <c r="AQ341" i="1"/>
  <c r="AR341" i="1"/>
  <c r="AF589" i="1"/>
  <c r="AR589" i="1"/>
  <c r="AE589" i="1"/>
  <c r="AS589" i="1"/>
  <c r="AG589" i="1"/>
  <c r="AT589" i="1"/>
  <c r="AH589" i="1"/>
  <c r="AU589" i="1"/>
  <c r="AI589" i="1"/>
  <c r="AV589" i="1"/>
  <c r="AO589" i="1"/>
  <c r="AP589" i="1"/>
  <c r="AQ589" i="1"/>
  <c r="AW589" i="1"/>
  <c r="AX589" i="1"/>
  <c r="AJ589" i="1"/>
  <c r="AK589" i="1"/>
  <c r="AL589" i="1"/>
  <c r="AM589" i="1"/>
  <c r="AN589" i="1"/>
  <c r="AL847" i="1"/>
  <c r="AX847" i="1"/>
  <c r="AM847" i="1"/>
  <c r="AF847" i="1"/>
  <c r="AT847" i="1"/>
  <c r="AG847" i="1"/>
  <c r="AU847" i="1"/>
  <c r="AH847" i="1"/>
  <c r="AV847" i="1"/>
  <c r="AI847" i="1"/>
  <c r="AW847" i="1"/>
  <c r="AJ847" i="1"/>
  <c r="AK847" i="1"/>
  <c r="AN847" i="1"/>
  <c r="AO847" i="1"/>
  <c r="AP847" i="1"/>
  <c r="AQ847" i="1"/>
  <c r="AR847" i="1"/>
  <c r="AS847" i="1"/>
  <c r="AE847" i="1"/>
  <c r="AP1004" i="1"/>
  <c r="AK1004" i="1"/>
  <c r="AX1004" i="1"/>
  <c r="AL1004" i="1"/>
  <c r="AM1004" i="1"/>
  <c r="AN1004" i="1"/>
  <c r="AO1004" i="1"/>
  <c r="AQ1004" i="1"/>
  <c r="AE1004" i="1"/>
  <c r="AR1004" i="1"/>
  <c r="AF1004" i="1"/>
  <c r="AS1004" i="1"/>
  <c r="AG1004" i="1"/>
  <c r="AT1004" i="1"/>
  <c r="AH1004" i="1"/>
  <c r="AI1004" i="1"/>
  <c r="AJ1004" i="1"/>
  <c r="AU1004" i="1"/>
  <c r="AV1004" i="1"/>
  <c r="AW1004" i="1"/>
  <c r="AL1174" i="1"/>
  <c r="AX1174" i="1"/>
  <c r="AM1174" i="1"/>
  <c r="AN1174" i="1"/>
  <c r="AO1174" i="1"/>
  <c r="AT1174" i="1"/>
  <c r="AE1174" i="1"/>
  <c r="AU1174" i="1"/>
  <c r="AF1174" i="1"/>
  <c r="AV1174" i="1"/>
  <c r="AG1174" i="1"/>
  <c r="AW1174" i="1"/>
  <c r="AH1174" i="1"/>
  <c r="AI1174" i="1"/>
  <c r="AJ1174" i="1"/>
  <c r="AK1174" i="1"/>
  <c r="AP1174" i="1"/>
  <c r="AQ1174" i="1"/>
  <c r="AR1174" i="1"/>
  <c r="AS1174" i="1"/>
  <c r="AN1344" i="1"/>
  <c r="AO1344" i="1"/>
  <c r="AP1344" i="1"/>
  <c r="AI1344" i="1"/>
  <c r="AU1344" i="1"/>
  <c r="AM1344" i="1"/>
  <c r="AQ1344" i="1"/>
  <c r="AR1344" i="1"/>
  <c r="AS1344" i="1"/>
  <c r="AT1344" i="1"/>
  <c r="AE1344" i="1"/>
  <c r="AV1344" i="1"/>
  <c r="AF1344" i="1"/>
  <c r="AW1344" i="1"/>
  <c r="AG1344" i="1"/>
  <c r="AX1344" i="1"/>
  <c r="AH1344" i="1"/>
  <c r="AJ1344" i="1"/>
  <c r="AK1344" i="1"/>
  <c r="AL1344" i="1"/>
  <c r="AF1500" i="1"/>
  <c r="AR1500" i="1"/>
  <c r="AG1500" i="1"/>
  <c r="AS1500" i="1"/>
  <c r="AH1500" i="1"/>
  <c r="AT1500" i="1"/>
  <c r="AI1500" i="1"/>
  <c r="AU1500" i="1"/>
  <c r="AM1500" i="1"/>
  <c r="AN1500" i="1"/>
  <c r="AO1500" i="1"/>
  <c r="AP1500" i="1"/>
  <c r="AQ1500" i="1"/>
  <c r="AV1500" i="1"/>
  <c r="AW1500" i="1"/>
  <c r="AX1500" i="1"/>
  <c r="AE1500" i="1"/>
  <c r="AJ1500" i="1"/>
  <c r="AK1500" i="1"/>
  <c r="AL1500" i="1"/>
  <c r="AO119" i="1"/>
  <c r="AE119" i="1"/>
  <c r="AQ119" i="1"/>
  <c r="AF119" i="1"/>
  <c r="AR119" i="1"/>
  <c r="AG119" i="1"/>
  <c r="AS119" i="1"/>
  <c r="AH119" i="1"/>
  <c r="AT119" i="1"/>
  <c r="AP119" i="1"/>
  <c r="AU119" i="1"/>
  <c r="AW119" i="1"/>
  <c r="AX119" i="1"/>
  <c r="AL119" i="1"/>
  <c r="AI119" i="1"/>
  <c r="AJ119" i="1"/>
  <c r="AK119" i="1"/>
  <c r="AM119" i="1"/>
  <c r="AN119" i="1"/>
  <c r="AV119" i="1"/>
  <c r="AO364" i="1"/>
  <c r="AP364" i="1"/>
  <c r="AE364" i="1"/>
  <c r="AQ364" i="1"/>
  <c r="AF364" i="1"/>
  <c r="AR364" i="1"/>
  <c r="AG364" i="1"/>
  <c r="AS364" i="1"/>
  <c r="AH364" i="1"/>
  <c r="AT364" i="1"/>
  <c r="AI364" i="1"/>
  <c r="AU364" i="1"/>
  <c r="AJ364" i="1"/>
  <c r="AV364" i="1"/>
  <c r="AK364" i="1"/>
  <c r="AL364" i="1"/>
  <c r="AM364" i="1"/>
  <c r="AN364" i="1"/>
  <c r="AW364" i="1"/>
  <c r="AX364" i="1"/>
  <c r="AK612" i="1"/>
  <c r="AL612" i="1"/>
  <c r="AX612" i="1"/>
  <c r="AM612" i="1"/>
  <c r="AH612" i="1"/>
  <c r="AW612" i="1"/>
  <c r="AI612" i="1"/>
  <c r="AJ612" i="1"/>
  <c r="AN612" i="1"/>
  <c r="AO612" i="1"/>
  <c r="AP612" i="1"/>
  <c r="AQ612" i="1"/>
  <c r="AR612" i="1"/>
  <c r="AS612" i="1"/>
  <c r="AE612" i="1"/>
  <c r="AF612" i="1"/>
  <c r="AG612" i="1"/>
  <c r="AT612" i="1"/>
  <c r="AU612" i="1"/>
  <c r="AV612" i="1"/>
  <c r="AH822" i="1"/>
  <c r="AT822" i="1"/>
  <c r="AI822" i="1"/>
  <c r="AU822" i="1"/>
  <c r="AJ822" i="1"/>
  <c r="AV822" i="1"/>
  <c r="AK822" i="1"/>
  <c r="AW822" i="1"/>
  <c r="AF822" i="1"/>
  <c r="AG822" i="1"/>
  <c r="AL822" i="1"/>
  <c r="AM822" i="1"/>
  <c r="AN822" i="1"/>
  <c r="AO822" i="1"/>
  <c r="AP822" i="1"/>
  <c r="AQ822" i="1"/>
  <c r="AR822" i="1"/>
  <c r="AE822" i="1"/>
  <c r="AS822" i="1"/>
  <c r="AX822" i="1"/>
  <c r="AL979" i="1"/>
  <c r="AX979" i="1"/>
  <c r="AM979" i="1"/>
  <c r="AN979" i="1"/>
  <c r="AK979" i="1"/>
  <c r="AO979" i="1"/>
  <c r="AP979" i="1"/>
  <c r="AQ979" i="1"/>
  <c r="AR979" i="1"/>
  <c r="AS979" i="1"/>
  <c r="AE979" i="1"/>
  <c r="AT979" i="1"/>
  <c r="AF979" i="1"/>
  <c r="AU979" i="1"/>
  <c r="AG979" i="1"/>
  <c r="AV979" i="1"/>
  <c r="AW979" i="1"/>
  <c r="AH979" i="1"/>
  <c r="AI979" i="1"/>
  <c r="AJ979" i="1"/>
  <c r="AP1136" i="1"/>
  <c r="AE1136" i="1"/>
  <c r="AQ1136" i="1"/>
  <c r="AF1136" i="1"/>
  <c r="AR1136" i="1"/>
  <c r="AG1136" i="1"/>
  <c r="AS1136" i="1"/>
  <c r="AH1136" i="1"/>
  <c r="AT1136" i="1"/>
  <c r="AI1136" i="1"/>
  <c r="AU1136" i="1"/>
  <c r="AJ1136" i="1"/>
  <c r="AV1136" i="1"/>
  <c r="AK1136" i="1"/>
  <c r="AW1136" i="1"/>
  <c r="AL1136" i="1"/>
  <c r="AX1136" i="1"/>
  <c r="AM1136" i="1"/>
  <c r="AN1136" i="1"/>
  <c r="AO1136" i="1"/>
  <c r="AF1285" i="1"/>
  <c r="AR1285" i="1"/>
  <c r="AG1285" i="1"/>
  <c r="AS1285" i="1"/>
  <c r="AH1285" i="1"/>
  <c r="AT1285" i="1"/>
  <c r="AI1285" i="1"/>
  <c r="AU1285" i="1"/>
  <c r="AJ1285" i="1"/>
  <c r="AV1285" i="1"/>
  <c r="AK1285" i="1"/>
  <c r="AW1285" i="1"/>
  <c r="AL1285" i="1"/>
  <c r="AX1285" i="1"/>
  <c r="AM1285" i="1"/>
  <c r="AN1285" i="1"/>
  <c r="AO1285" i="1"/>
  <c r="AP1285" i="1"/>
  <c r="AQ1285" i="1"/>
  <c r="AE1285" i="1"/>
  <c r="AJ1429" i="1"/>
  <c r="AV1429" i="1"/>
  <c r="AK1429" i="1"/>
  <c r="AW1429" i="1"/>
  <c r="AL1429" i="1"/>
  <c r="AX1429" i="1"/>
  <c r="AM1429" i="1"/>
  <c r="AN1429" i="1"/>
  <c r="AO1429" i="1"/>
  <c r="AP1429" i="1"/>
  <c r="AE1429" i="1"/>
  <c r="AQ1429" i="1"/>
  <c r="AF1429" i="1"/>
  <c r="AR1429" i="1"/>
  <c r="AG1429" i="1"/>
  <c r="AH1429" i="1"/>
  <c r="AI1429" i="1"/>
  <c r="AS1429" i="1"/>
  <c r="AT1429" i="1"/>
  <c r="AU1429" i="1"/>
  <c r="AL1573" i="1"/>
  <c r="AX1573" i="1"/>
  <c r="AP1573" i="1"/>
  <c r="AQ1573" i="1"/>
  <c r="AE1573" i="1"/>
  <c r="AR1573" i="1"/>
  <c r="AF1573" i="1"/>
  <c r="AS1573" i="1"/>
  <c r="AG1573" i="1"/>
  <c r="AT1573" i="1"/>
  <c r="AH1573" i="1"/>
  <c r="AU1573" i="1"/>
  <c r="AI1573" i="1"/>
  <c r="AV1573" i="1"/>
  <c r="AJ1573" i="1"/>
  <c r="AW1573" i="1"/>
  <c r="AK1573" i="1"/>
  <c r="AM1573" i="1"/>
  <c r="AN1573" i="1"/>
  <c r="AO1573" i="1"/>
  <c r="AJ160" i="1"/>
  <c r="AV160" i="1"/>
  <c r="AL160" i="1"/>
  <c r="AX160" i="1"/>
  <c r="AQ160" i="1"/>
  <c r="AR160" i="1"/>
  <c r="AE160" i="1"/>
  <c r="AS160" i="1"/>
  <c r="AF160" i="1"/>
  <c r="AT160" i="1"/>
  <c r="AG160" i="1"/>
  <c r="AU160" i="1"/>
  <c r="AI160" i="1"/>
  <c r="AK160" i="1"/>
  <c r="AM160" i="1"/>
  <c r="AW160" i="1"/>
  <c r="AN160" i="1"/>
  <c r="AH160" i="1"/>
  <c r="AO160" i="1"/>
  <c r="AP160" i="1"/>
  <c r="AK408" i="1"/>
  <c r="AW408" i="1"/>
  <c r="AL408" i="1"/>
  <c r="AX408" i="1"/>
  <c r="AM408" i="1"/>
  <c r="AJ408" i="1"/>
  <c r="AO408" i="1"/>
  <c r="AP408" i="1"/>
  <c r="AQ408" i="1"/>
  <c r="AR408" i="1"/>
  <c r="AS408" i="1"/>
  <c r="AE408" i="1"/>
  <c r="AT408" i="1"/>
  <c r="AV408" i="1"/>
  <c r="AF408" i="1"/>
  <c r="AG408" i="1"/>
  <c r="AH408" i="1"/>
  <c r="AI408" i="1"/>
  <c r="AN408" i="1"/>
  <c r="AU408" i="1"/>
  <c r="AH653" i="1"/>
  <c r="AT653" i="1"/>
  <c r="AI653" i="1"/>
  <c r="AU653" i="1"/>
  <c r="AJ653" i="1"/>
  <c r="AV653" i="1"/>
  <c r="AK653" i="1"/>
  <c r="AW653" i="1"/>
  <c r="AL653" i="1"/>
  <c r="AX653" i="1"/>
  <c r="AM653" i="1"/>
  <c r="AN653" i="1"/>
  <c r="AO653" i="1"/>
  <c r="AP653" i="1"/>
  <c r="AE653" i="1"/>
  <c r="AF653" i="1"/>
  <c r="AG653" i="1"/>
  <c r="AQ653" i="1"/>
  <c r="AR653" i="1"/>
  <c r="AS653" i="1"/>
  <c r="AH849" i="1"/>
  <c r="AT849" i="1"/>
  <c r="AI849" i="1"/>
  <c r="AU849" i="1"/>
  <c r="AJ849" i="1"/>
  <c r="AX849" i="1"/>
  <c r="AK849" i="1"/>
  <c r="AL849" i="1"/>
  <c r="AM849" i="1"/>
  <c r="AN849" i="1"/>
  <c r="AO849" i="1"/>
  <c r="AP849" i="1"/>
  <c r="AQ849" i="1"/>
  <c r="AR849" i="1"/>
  <c r="AE849" i="1"/>
  <c r="AF849" i="1"/>
  <c r="AG849" i="1"/>
  <c r="AS849" i="1"/>
  <c r="AV849" i="1"/>
  <c r="AW849" i="1"/>
  <c r="AL1006" i="1"/>
  <c r="AX1006" i="1"/>
  <c r="AJ1006" i="1"/>
  <c r="AW1006" i="1"/>
  <c r="AK1006" i="1"/>
  <c r="AM1006" i="1"/>
  <c r="AN1006" i="1"/>
  <c r="AO1006" i="1"/>
  <c r="AP1006" i="1"/>
  <c r="AQ1006" i="1"/>
  <c r="AE1006" i="1"/>
  <c r="AR1006" i="1"/>
  <c r="AF1006" i="1"/>
  <c r="AS1006" i="1"/>
  <c r="AT1006" i="1"/>
  <c r="AU1006" i="1"/>
  <c r="AV1006" i="1"/>
  <c r="AG1006" i="1"/>
  <c r="AH1006" i="1"/>
  <c r="AI1006" i="1"/>
  <c r="AP1163" i="1"/>
  <c r="AE1163" i="1"/>
  <c r="AQ1163" i="1"/>
  <c r="AF1163" i="1"/>
  <c r="AR1163" i="1"/>
  <c r="AG1163" i="1"/>
  <c r="AS1163" i="1"/>
  <c r="AH1163" i="1"/>
  <c r="AX1163" i="1"/>
  <c r="AI1163" i="1"/>
  <c r="AJ1163" i="1"/>
  <c r="AK1163" i="1"/>
  <c r="AL1163" i="1"/>
  <c r="AM1163" i="1"/>
  <c r="AN1163" i="1"/>
  <c r="AO1163" i="1"/>
  <c r="AT1163" i="1"/>
  <c r="AU1163" i="1"/>
  <c r="AV1163" i="1"/>
  <c r="AW1163" i="1"/>
  <c r="AJ1310" i="1"/>
  <c r="AV1310" i="1"/>
  <c r="AK1310" i="1"/>
  <c r="AW1310" i="1"/>
  <c r="AL1310" i="1"/>
  <c r="AX1310" i="1"/>
  <c r="AM1310" i="1"/>
  <c r="AE1310" i="1"/>
  <c r="AQ1310" i="1"/>
  <c r="AS1310" i="1"/>
  <c r="AT1310" i="1"/>
  <c r="AU1310" i="1"/>
  <c r="AF1310" i="1"/>
  <c r="AG1310" i="1"/>
  <c r="AH1310" i="1"/>
  <c r="AI1310" i="1"/>
  <c r="AN1310" i="1"/>
  <c r="AO1310" i="1"/>
  <c r="AP1310" i="1"/>
  <c r="AR1310" i="1"/>
  <c r="AN1454" i="1"/>
  <c r="AO1454" i="1"/>
  <c r="AP1454" i="1"/>
  <c r="AE1454" i="1"/>
  <c r="AQ1454" i="1"/>
  <c r="AF1454" i="1"/>
  <c r="AR1454" i="1"/>
  <c r="AH1454" i="1"/>
  <c r="AT1454" i="1"/>
  <c r="AI1454" i="1"/>
  <c r="AU1454" i="1"/>
  <c r="AG1454" i="1"/>
  <c r="AJ1454" i="1"/>
  <c r="AK1454" i="1"/>
  <c r="AL1454" i="1"/>
  <c r="AM1454" i="1"/>
  <c r="AS1454" i="1"/>
  <c r="AV1454" i="1"/>
  <c r="AW1454" i="1"/>
  <c r="AX1454" i="1"/>
  <c r="AK17" i="1"/>
  <c r="AW17" i="1"/>
  <c r="AL17" i="1"/>
  <c r="AX17" i="1"/>
  <c r="AH17" i="1"/>
  <c r="AV17" i="1"/>
  <c r="AI17" i="1"/>
  <c r="AJ17" i="1"/>
  <c r="AM17" i="1"/>
  <c r="AN17" i="1"/>
  <c r="AO17" i="1"/>
  <c r="AE17" i="1"/>
  <c r="AF17" i="1"/>
  <c r="AG17" i="1"/>
  <c r="AP17" i="1"/>
  <c r="AQ17" i="1"/>
  <c r="AR17" i="1"/>
  <c r="AS17" i="1"/>
  <c r="AT17" i="1"/>
  <c r="AU17" i="1"/>
  <c r="AM265" i="1"/>
  <c r="AG265" i="1"/>
  <c r="AS265" i="1"/>
  <c r="AR265" i="1"/>
  <c r="AE265" i="1"/>
  <c r="AT265" i="1"/>
  <c r="AF265" i="1"/>
  <c r="AU265" i="1"/>
  <c r="AH265" i="1"/>
  <c r="AV265" i="1"/>
  <c r="AI265" i="1"/>
  <c r="AW265" i="1"/>
  <c r="AJ265" i="1"/>
  <c r="AX265" i="1"/>
  <c r="AK265" i="1"/>
  <c r="AL265" i="1"/>
  <c r="AN265" i="1"/>
  <c r="AO265" i="1"/>
  <c r="AP265" i="1"/>
  <c r="AQ265" i="1"/>
  <c r="AP510" i="1"/>
  <c r="AF510" i="1"/>
  <c r="AR510" i="1"/>
  <c r="AN510" i="1"/>
  <c r="AO510" i="1"/>
  <c r="AQ510" i="1"/>
  <c r="AS510" i="1"/>
  <c r="AE510" i="1"/>
  <c r="AT510" i="1"/>
  <c r="AG510" i="1"/>
  <c r="AU510" i="1"/>
  <c r="AI510" i="1"/>
  <c r="AW510" i="1"/>
  <c r="AH510" i="1"/>
  <c r="AJ510" i="1"/>
  <c r="AK510" i="1"/>
  <c r="AL510" i="1"/>
  <c r="AM510" i="1"/>
  <c r="AV510" i="1"/>
  <c r="AX510" i="1"/>
  <c r="AP755" i="1"/>
  <c r="AE755" i="1"/>
  <c r="AQ755" i="1"/>
  <c r="AF755" i="1"/>
  <c r="AR755" i="1"/>
  <c r="AG755" i="1"/>
  <c r="AS755" i="1"/>
  <c r="AH755" i="1"/>
  <c r="AT755" i="1"/>
  <c r="AI755" i="1"/>
  <c r="AU755" i="1"/>
  <c r="AJ755" i="1"/>
  <c r="AV755" i="1"/>
  <c r="AK755" i="1"/>
  <c r="AW755" i="1"/>
  <c r="AL755" i="1"/>
  <c r="AX755" i="1"/>
  <c r="AM755" i="1"/>
  <c r="AN755" i="1"/>
  <c r="AO755" i="1"/>
  <c r="AL916" i="1"/>
  <c r="AX916" i="1"/>
  <c r="AM916" i="1"/>
  <c r="AN916" i="1"/>
  <c r="AO916" i="1"/>
  <c r="AE916" i="1"/>
  <c r="AQ916" i="1"/>
  <c r="AF916" i="1"/>
  <c r="AR916" i="1"/>
  <c r="AJ916" i="1"/>
  <c r="AK916" i="1"/>
  <c r="AP916" i="1"/>
  <c r="AS916" i="1"/>
  <c r="AT916" i="1"/>
  <c r="AU916" i="1"/>
  <c r="AV916" i="1"/>
  <c r="AW916" i="1"/>
  <c r="AG916" i="1"/>
  <c r="AH916" i="1"/>
  <c r="AI916" i="1"/>
  <c r="AH1073" i="1"/>
  <c r="AT1073" i="1"/>
  <c r="AI1073" i="1"/>
  <c r="AU1073" i="1"/>
  <c r="AJ1073" i="1"/>
  <c r="AV1073" i="1"/>
  <c r="AK1073" i="1"/>
  <c r="AW1073" i="1"/>
  <c r="AP1073" i="1"/>
  <c r="AG1073" i="1"/>
  <c r="AL1073" i="1"/>
  <c r="AM1073" i="1"/>
  <c r="AN1073" i="1"/>
  <c r="AO1073" i="1"/>
  <c r="AQ1073" i="1"/>
  <c r="AR1073" i="1"/>
  <c r="AS1073" i="1"/>
  <c r="AX1073" i="1"/>
  <c r="AE1073" i="1"/>
  <c r="AF1073" i="1"/>
  <c r="AH1227" i="1"/>
  <c r="AT1227" i="1"/>
  <c r="AI1227" i="1"/>
  <c r="AU1227" i="1"/>
  <c r="AJ1227" i="1"/>
  <c r="AV1227" i="1"/>
  <c r="AK1227" i="1"/>
  <c r="AW1227" i="1"/>
  <c r="AE1227" i="1"/>
  <c r="AX1227" i="1"/>
  <c r="AF1227" i="1"/>
  <c r="AG1227" i="1"/>
  <c r="AL1227" i="1"/>
  <c r="AM1227" i="1"/>
  <c r="AN1227" i="1"/>
  <c r="AO1227" i="1"/>
  <c r="AP1227" i="1"/>
  <c r="AQ1227" i="1"/>
  <c r="AR1227" i="1"/>
  <c r="AS1227" i="1"/>
  <c r="AO1371" i="1"/>
  <c r="AK1371" i="1"/>
  <c r="AX1371" i="1"/>
  <c r="AL1371" i="1"/>
  <c r="AM1371" i="1"/>
  <c r="AN1371" i="1"/>
  <c r="AP1371" i="1"/>
  <c r="AQ1371" i="1"/>
  <c r="AE1371" i="1"/>
  <c r="AR1371" i="1"/>
  <c r="AF1371" i="1"/>
  <c r="AS1371" i="1"/>
  <c r="AG1371" i="1"/>
  <c r="AT1371" i="1"/>
  <c r="AU1371" i="1"/>
  <c r="AV1371" i="1"/>
  <c r="AW1371" i="1"/>
  <c r="AJ1371" i="1"/>
  <c r="AH1371" i="1"/>
  <c r="AI1371" i="1"/>
  <c r="AF1515" i="1"/>
  <c r="AR1515" i="1"/>
  <c r="AG1515" i="1"/>
  <c r="AS1515" i="1"/>
  <c r="AH1515" i="1"/>
  <c r="AT1515" i="1"/>
  <c r="AI1515" i="1"/>
  <c r="AU1515" i="1"/>
  <c r="AQ1515" i="1"/>
  <c r="AV1515" i="1"/>
  <c r="AW1515" i="1"/>
  <c r="AX1515" i="1"/>
  <c r="AE1515" i="1"/>
  <c r="AJ1515" i="1"/>
  <c r="AK1515" i="1"/>
  <c r="AL1515" i="1"/>
  <c r="AM1515" i="1"/>
  <c r="AN1515" i="1"/>
  <c r="AO1515" i="1"/>
  <c r="AP1515" i="1"/>
  <c r="AM1119" i="1"/>
  <c r="AK1119" i="1"/>
  <c r="AX1119" i="1"/>
  <c r="AL1119" i="1"/>
  <c r="AN1119" i="1"/>
  <c r="AO1119" i="1"/>
  <c r="AP1119" i="1"/>
  <c r="AQ1119" i="1"/>
  <c r="AE1119" i="1"/>
  <c r="AR1119" i="1"/>
  <c r="AF1119" i="1"/>
  <c r="AS1119" i="1"/>
  <c r="AG1119" i="1"/>
  <c r="AT1119" i="1"/>
  <c r="AH1119" i="1"/>
  <c r="AI1119" i="1"/>
  <c r="AJ1119" i="1"/>
  <c r="AU1119" i="1"/>
  <c r="AV1119" i="1"/>
  <c r="AW1119" i="1"/>
  <c r="AH975" i="1"/>
  <c r="AT975" i="1"/>
  <c r="AI975" i="1"/>
  <c r="AU975" i="1"/>
  <c r="AJ975" i="1"/>
  <c r="AV975" i="1"/>
  <c r="AM975" i="1"/>
  <c r="AN975" i="1"/>
  <c r="AO975" i="1"/>
  <c r="AP975" i="1"/>
  <c r="AQ975" i="1"/>
  <c r="AR975" i="1"/>
  <c r="AS975" i="1"/>
  <c r="AE975" i="1"/>
  <c r="AW975" i="1"/>
  <c r="AF975" i="1"/>
  <c r="AX975" i="1"/>
  <c r="AG975" i="1"/>
  <c r="AK975" i="1"/>
  <c r="AL975" i="1"/>
  <c r="AH831" i="1"/>
  <c r="AT831" i="1"/>
  <c r="AI831" i="1"/>
  <c r="AU831" i="1"/>
  <c r="AJ831" i="1"/>
  <c r="AV831" i="1"/>
  <c r="AK831" i="1"/>
  <c r="AW831" i="1"/>
  <c r="AF831" i="1"/>
  <c r="AG831" i="1"/>
  <c r="AL831" i="1"/>
  <c r="AM831" i="1"/>
  <c r="AN831" i="1"/>
  <c r="AO831" i="1"/>
  <c r="AP831" i="1"/>
  <c r="AQ831" i="1"/>
  <c r="AR831" i="1"/>
  <c r="AE831" i="1"/>
  <c r="AS831" i="1"/>
  <c r="AX831" i="1"/>
  <c r="AL687" i="1"/>
  <c r="AX687" i="1"/>
  <c r="AM687" i="1"/>
  <c r="AN687" i="1"/>
  <c r="AO687" i="1"/>
  <c r="AS687" i="1"/>
  <c r="AT687" i="1"/>
  <c r="AE687" i="1"/>
  <c r="AU687" i="1"/>
  <c r="AF687" i="1"/>
  <c r="AV687" i="1"/>
  <c r="AG687" i="1"/>
  <c r="AW687" i="1"/>
  <c r="AH687" i="1"/>
  <c r="AI687" i="1"/>
  <c r="AJ687" i="1"/>
  <c r="AK687" i="1"/>
  <c r="AP687" i="1"/>
  <c r="AQ687" i="1"/>
  <c r="AR687" i="1"/>
  <c r="AM543" i="1"/>
  <c r="AN543" i="1"/>
  <c r="AO543" i="1"/>
  <c r="AJ543" i="1"/>
  <c r="AK543" i="1"/>
  <c r="AL543" i="1"/>
  <c r="AP543" i="1"/>
  <c r="AQ543" i="1"/>
  <c r="AR543" i="1"/>
  <c r="AS543" i="1"/>
  <c r="AE543" i="1"/>
  <c r="AT543" i="1"/>
  <c r="AF543" i="1"/>
  <c r="AU543" i="1"/>
  <c r="AG543" i="1"/>
  <c r="AH543" i="1"/>
  <c r="AI543" i="1"/>
  <c r="AV543" i="1"/>
  <c r="AW543" i="1"/>
  <c r="AX543" i="1"/>
  <c r="AK399" i="1"/>
  <c r="AW399" i="1"/>
  <c r="AL399" i="1"/>
  <c r="AX399" i="1"/>
  <c r="AM399" i="1"/>
  <c r="AP399" i="1"/>
  <c r="AR399" i="1"/>
  <c r="AS399" i="1"/>
  <c r="AE399" i="1"/>
  <c r="AT399" i="1"/>
  <c r="AF399" i="1"/>
  <c r="AU399" i="1"/>
  <c r="AG399" i="1"/>
  <c r="AV399" i="1"/>
  <c r="AH399" i="1"/>
  <c r="AJ399" i="1"/>
  <c r="AN399" i="1"/>
  <c r="AO399" i="1"/>
  <c r="AQ399" i="1"/>
  <c r="AI399" i="1"/>
  <c r="AI255" i="1"/>
  <c r="AU255" i="1"/>
  <c r="AO255" i="1"/>
  <c r="AQ255" i="1"/>
  <c r="AR255" i="1"/>
  <c r="AE255" i="1"/>
  <c r="AS255" i="1"/>
  <c r="AF255" i="1"/>
  <c r="AT255" i="1"/>
  <c r="AG255" i="1"/>
  <c r="AV255" i="1"/>
  <c r="AH255" i="1"/>
  <c r="AW255" i="1"/>
  <c r="AJ255" i="1"/>
  <c r="AX255" i="1"/>
  <c r="AK255" i="1"/>
  <c r="AL255" i="1"/>
  <c r="AM255" i="1"/>
  <c r="AN255" i="1"/>
  <c r="AP255" i="1"/>
  <c r="AG111" i="1"/>
  <c r="AS111" i="1"/>
  <c r="AI111" i="1"/>
  <c r="AU111" i="1"/>
  <c r="AJ111" i="1"/>
  <c r="AV111" i="1"/>
  <c r="AK111" i="1"/>
  <c r="AW111" i="1"/>
  <c r="AL111" i="1"/>
  <c r="AX111" i="1"/>
  <c r="AN111" i="1"/>
  <c r="AO111" i="1"/>
  <c r="AQ111" i="1"/>
  <c r="AR111" i="1"/>
  <c r="AT111" i="1"/>
  <c r="AF111" i="1"/>
  <c r="AE111" i="1"/>
  <c r="AH111" i="1"/>
  <c r="AM111" i="1"/>
  <c r="AP111" i="1"/>
  <c r="AE730" i="1"/>
  <c r="AQ730" i="1"/>
  <c r="AI730" i="1"/>
  <c r="AV730" i="1"/>
  <c r="AJ730" i="1"/>
  <c r="AW730" i="1"/>
  <c r="AK730" i="1"/>
  <c r="AX730" i="1"/>
  <c r="AL730" i="1"/>
  <c r="AM730" i="1"/>
  <c r="AN730" i="1"/>
  <c r="AO730" i="1"/>
  <c r="AP730" i="1"/>
  <c r="AR730" i="1"/>
  <c r="AS730" i="1"/>
  <c r="AT730" i="1"/>
  <c r="AU730" i="1"/>
  <c r="AF730" i="1"/>
  <c r="AG730" i="1"/>
  <c r="AH730" i="1"/>
  <c r="AF586" i="1"/>
  <c r="AR586" i="1"/>
  <c r="AM586" i="1"/>
  <c r="AN586" i="1"/>
  <c r="AO586" i="1"/>
  <c r="AP586" i="1"/>
  <c r="AS586" i="1"/>
  <c r="AT586" i="1"/>
  <c r="AU586" i="1"/>
  <c r="AV586" i="1"/>
  <c r="AE586" i="1"/>
  <c r="AW586" i="1"/>
  <c r="AG586" i="1"/>
  <c r="AX586" i="1"/>
  <c r="AH586" i="1"/>
  <c r="AI586" i="1"/>
  <c r="AJ586" i="1"/>
  <c r="AK586" i="1"/>
  <c r="AL586" i="1"/>
  <c r="AQ586" i="1"/>
  <c r="AH442" i="1"/>
  <c r="AT442" i="1"/>
  <c r="AJ442" i="1"/>
  <c r="AV442" i="1"/>
  <c r="AK442" i="1"/>
  <c r="AW442" i="1"/>
  <c r="AL442" i="1"/>
  <c r="AX442" i="1"/>
  <c r="AM442" i="1"/>
  <c r="AN442" i="1"/>
  <c r="AO442" i="1"/>
  <c r="AQ442" i="1"/>
  <c r="AR442" i="1"/>
  <c r="AS442" i="1"/>
  <c r="AU442" i="1"/>
  <c r="AE442" i="1"/>
  <c r="AF442" i="1"/>
  <c r="AG442" i="1"/>
  <c r="AI442" i="1"/>
  <c r="AP442" i="1"/>
  <c r="AM298" i="1"/>
  <c r="AI298" i="1"/>
  <c r="AV298" i="1"/>
  <c r="AJ298" i="1"/>
  <c r="AW298" i="1"/>
  <c r="AR298" i="1"/>
  <c r="AS298" i="1"/>
  <c r="AE298" i="1"/>
  <c r="AT298" i="1"/>
  <c r="AF298" i="1"/>
  <c r="AU298" i="1"/>
  <c r="AG298" i="1"/>
  <c r="AX298" i="1"/>
  <c r="AH298" i="1"/>
  <c r="AK298" i="1"/>
  <c r="AL298" i="1"/>
  <c r="AN298" i="1"/>
  <c r="AO298" i="1"/>
  <c r="AP298" i="1"/>
  <c r="AQ298" i="1"/>
  <c r="AK154" i="1"/>
  <c r="AW154" i="1"/>
  <c r="AM154" i="1"/>
  <c r="AN154" i="1"/>
  <c r="AP154" i="1"/>
  <c r="AQ154" i="1"/>
  <c r="AR154" i="1"/>
  <c r="AH154" i="1"/>
  <c r="AV154" i="1"/>
  <c r="AT154" i="1"/>
  <c r="AU154" i="1"/>
  <c r="AX154" i="1"/>
  <c r="AE154" i="1"/>
  <c r="AG154" i="1"/>
  <c r="AI154" i="1"/>
  <c r="AJ154" i="1"/>
  <c r="AF154" i="1"/>
  <c r="AL154" i="1"/>
  <c r="AO154" i="1"/>
  <c r="AS154" i="1"/>
  <c r="AG10" i="1"/>
  <c r="AS10" i="1"/>
  <c r="AH10" i="1"/>
  <c r="AT10" i="1"/>
  <c r="AR10" i="1"/>
  <c r="AE10" i="1"/>
  <c r="AU10" i="1"/>
  <c r="AF10" i="1"/>
  <c r="AV10" i="1"/>
  <c r="AI10" i="1"/>
  <c r="AW10" i="1"/>
  <c r="AJ10" i="1"/>
  <c r="AX10" i="1"/>
  <c r="AK10" i="1"/>
  <c r="AL10" i="1"/>
  <c r="AM10" i="1"/>
  <c r="AN10" i="1"/>
  <c r="AO10" i="1"/>
  <c r="AP10" i="1"/>
  <c r="AQ10" i="1"/>
  <c r="AK609" i="1"/>
  <c r="AW609" i="1"/>
  <c r="AL609" i="1"/>
  <c r="AX609" i="1"/>
  <c r="AM609" i="1"/>
  <c r="AN609" i="1"/>
  <c r="AP609" i="1"/>
  <c r="AQ609" i="1"/>
  <c r="AR609" i="1"/>
  <c r="AS609" i="1"/>
  <c r="AT609" i="1"/>
  <c r="AE609" i="1"/>
  <c r="AU609" i="1"/>
  <c r="AF609" i="1"/>
  <c r="AV609" i="1"/>
  <c r="AG609" i="1"/>
  <c r="AH609" i="1"/>
  <c r="AI609" i="1"/>
  <c r="AJ609" i="1"/>
  <c r="AO609" i="1"/>
  <c r="AP465" i="1"/>
  <c r="AF465" i="1"/>
  <c r="AR465" i="1"/>
  <c r="AH465" i="1"/>
  <c r="AV465" i="1"/>
  <c r="AI465" i="1"/>
  <c r="AW465" i="1"/>
  <c r="AJ465" i="1"/>
  <c r="AX465" i="1"/>
  <c r="AK465" i="1"/>
  <c r="AL465" i="1"/>
  <c r="AM465" i="1"/>
  <c r="AN465" i="1"/>
  <c r="AO465" i="1"/>
  <c r="AQ465" i="1"/>
  <c r="AE465" i="1"/>
  <c r="AG465" i="1"/>
  <c r="AS465" i="1"/>
  <c r="AT465" i="1"/>
  <c r="AU465" i="1"/>
  <c r="AK321" i="1"/>
  <c r="AW321" i="1"/>
  <c r="AL321" i="1"/>
  <c r="AX321" i="1"/>
  <c r="AG321" i="1"/>
  <c r="AU321" i="1"/>
  <c r="AH321" i="1"/>
  <c r="AV321" i="1"/>
  <c r="AI321" i="1"/>
  <c r="AJ321" i="1"/>
  <c r="AM321" i="1"/>
  <c r="AN321" i="1"/>
  <c r="AO321" i="1"/>
  <c r="AP321" i="1"/>
  <c r="AE321" i="1"/>
  <c r="AF321" i="1"/>
  <c r="AQ321" i="1"/>
  <c r="AR321" i="1"/>
  <c r="AS321" i="1"/>
  <c r="AT321" i="1"/>
  <c r="AF177" i="1"/>
  <c r="AR177" i="1"/>
  <c r="AH177" i="1"/>
  <c r="AT177" i="1"/>
  <c r="AI177" i="1"/>
  <c r="AW177" i="1"/>
  <c r="AJ177" i="1"/>
  <c r="AX177" i="1"/>
  <c r="AK177" i="1"/>
  <c r="AL177" i="1"/>
  <c r="AM177" i="1"/>
  <c r="AQ177" i="1"/>
  <c r="AS177" i="1"/>
  <c r="AU177" i="1"/>
  <c r="AV177" i="1"/>
  <c r="AN177" i="1"/>
  <c r="AE177" i="1"/>
  <c r="AG177" i="1"/>
  <c r="AO177" i="1"/>
  <c r="AP177" i="1"/>
  <c r="AP33" i="1"/>
  <c r="AL33" i="1"/>
  <c r="AM33" i="1"/>
  <c r="AN33" i="1"/>
  <c r="AO33" i="1"/>
  <c r="AQ33" i="1"/>
  <c r="AE33" i="1"/>
  <c r="AR33" i="1"/>
  <c r="AV33" i="1"/>
  <c r="AW33" i="1"/>
  <c r="AX33" i="1"/>
  <c r="AF33" i="1"/>
  <c r="AG33" i="1"/>
  <c r="AH33" i="1"/>
  <c r="AI33" i="1"/>
  <c r="AS33" i="1"/>
  <c r="AU33" i="1"/>
  <c r="AJ33" i="1"/>
  <c r="AK33" i="1"/>
  <c r="AT33" i="1"/>
  <c r="AH680" i="1"/>
  <c r="AT680" i="1"/>
  <c r="AI680" i="1"/>
  <c r="AU680" i="1"/>
  <c r="AJ680" i="1"/>
  <c r="AV680" i="1"/>
  <c r="AK680" i="1"/>
  <c r="AW680" i="1"/>
  <c r="AL680" i="1"/>
  <c r="AX680" i="1"/>
  <c r="AG680" i="1"/>
  <c r="AM680" i="1"/>
  <c r="AN680" i="1"/>
  <c r="AO680" i="1"/>
  <c r="AP680" i="1"/>
  <c r="AQ680" i="1"/>
  <c r="AR680" i="1"/>
  <c r="AS680" i="1"/>
  <c r="AE680" i="1"/>
  <c r="AF680" i="1"/>
  <c r="AI536" i="1"/>
  <c r="AU536" i="1"/>
  <c r="AJ536" i="1"/>
  <c r="AV536" i="1"/>
  <c r="AK536" i="1"/>
  <c r="AW536" i="1"/>
  <c r="AF536" i="1"/>
  <c r="AX536" i="1"/>
  <c r="AG536" i="1"/>
  <c r="AH536" i="1"/>
  <c r="AL536" i="1"/>
  <c r="AM536" i="1"/>
  <c r="AN536" i="1"/>
  <c r="AO536" i="1"/>
  <c r="AP536" i="1"/>
  <c r="AQ536" i="1"/>
  <c r="AE536" i="1"/>
  <c r="AR536" i="1"/>
  <c r="AS536" i="1"/>
  <c r="AT536" i="1"/>
  <c r="AG392" i="1"/>
  <c r="AS392" i="1"/>
  <c r="AH392" i="1"/>
  <c r="AT392" i="1"/>
  <c r="AI392" i="1"/>
  <c r="AU392" i="1"/>
  <c r="AL392" i="1"/>
  <c r="AN392" i="1"/>
  <c r="AO392" i="1"/>
  <c r="AP392" i="1"/>
  <c r="AQ392" i="1"/>
  <c r="AR392" i="1"/>
  <c r="AV392" i="1"/>
  <c r="AE392" i="1"/>
  <c r="AF392" i="1"/>
  <c r="AJ392" i="1"/>
  <c r="AK392" i="1"/>
  <c r="AM392" i="1"/>
  <c r="AW392" i="1"/>
  <c r="AX392" i="1"/>
  <c r="AE248" i="1"/>
  <c r="AQ248" i="1"/>
  <c r="AF248" i="1"/>
  <c r="AR248" i="1"/>
  <c r="AG248" i="1"/>
  <c r="AS248" i="1"/>
  <c r="AH248" i="1"/>
  <c r="AT248" i="1"/>
  <c r="AI248" i="1"/>
  <c r="AU248" i="1"/>
  <c r="AJ248" i="1"/>
  <c r="AV248" i="1"/>
  <c r="AK248" i="1"/>
  <c r="AW248" i="1"/>
  <c r="AN248" i="1"/>
  <c r="AL248" i="1"/>
  <c r="AM248" i="1"/>
  <c r="AO248" i="1"/>
  <c r="AP248" i="1"/>
  <c r="AX248" i="1"/>
  <c r="AO104" i="1"/>
  <c r="AE104" i="1"/>
  <c r="AQ104" i="1"/>
  <c r="AF104" i="1"/>
  <c r="AR104" i="1"/>
  <c r="AG104" i="1"/>
  <c r="AS104" i="1"/>
  <c r="AH104" i="1"/>
  <c r="AT104" i="1"/>
  <c r="AJ104" i="1"/>
  <c r="AK104" i="1"/>
  <c r="AM104" i="1"/>
  <c r="AN104" i="1"/>
  <c r="AP104" i="1"/>
  <c r="AX104" i="1"/>
  <c r="AI104" i="1"/>
  <c r="AU104" i="1"/>
  <c r="AV104" i="1"/>
  <c r="AW104" i="1"/>
  <c r="AL104" i="1"/>
  <c r="AP691" i="1"/>
  <c r="AE691" i="1"/>
  <c r="AQ691" i="1"/>
  <c r="AF691" i="1"/>
  <c r="AR691" i="1"/>
  <c r="AG691" i="1"/>
  <c r="AS691" i="1"/>
  <c r="AK691" i="1"/>
  <c r="AL691" i="1"/>
  <c r="AM691" i="1"/>
  <c r="AN691" i="1"/>
  <c r="AO691" i="1"/>
  <c r="AT691" i="1"/>
  <c r="AU691" i="1"/>
  <c r="AV691" i="1"/>
  <c r="AW691" i="1"/>
  <c r="AH691" i="1"/>
  <c r="AI691" i="1"/>
  <c r="AJ691" i="1"/>
  <c r="AX691" i="1"/>
  <c r="AE547" i="1"/>
  <c r="AQ547" i="1"/>
  <c r="AF547" i="1"/>
  <c r="AR547" i="1"/>
  <c r="AG547" i="1"/>
  <c r="AS547" i="1"/>
  <c r="AK547" i="1"/>
  <c r="AL547" i="1"/>
  <c r="AM547" i="1"/>
  <c r="AN547" i="1"/>
  <c r="AO547" i="1"/>
  <c r="AP547" i="1"/>
  <c r="AT547" i="1"/>
  <c r="AU547" i="1"/>
  <c r="AV547" i="1"/>
  <c r="AH547" i="1"/>
  <c r="AI547" i="1"/>
  <c r="AJ547" i="1"/>
  <c r="AW547" i="1"/>
  <c r="AX547" i="1"/>
  <c r="AO403" i="1"/>
  <c r="AP403" i="1"/>
  <c r="AE403" i="1"/>
  <c r="AQ403" i="1"/>
  <c r="AN403" i="1"/>
  <c r="AS403" i="1"/>
  <c r="AT403" i="1"/>
  <c r="AF403" i="1"/>
  <c r="AU403" i="1"/>
  <c r="AG403" i="1"/>
  <c r="AV403" i="1"/>
  <c r="AH403" i="1"/>
  <c r="AW403" i="1"/>
  <c r="AI403" i="1"/>
  <c r="AX403" i="1"/>
  <c r="AJ403" i="1"/>
  <c r="AK403" i="1"/>
  <c r="AL403" i="1"/>
  <c r="AM403" i="1"/>
  <c r="AR403" i="1"/>
  <c r="AM259" i="1"/>
  <c r="AG259" i="1"/>
  <c r="AS259" i="1"/>
  <c r="AI259" i="1"/>
  <c r="AW259" i="1"/>
  <c r="AJ259" i="1"/>
  <c r="AX259" i="1"/>
  <c r="AK259" i="1"/>
  <c r="AL259" i="1"/>
  <c r="AN259" i="1"/>
  <c r="AO259" i="1"/>
  <c r="AP259" i="1"/>
  <c r="AQ259" i="1"/>
  <c r="AE259" i="1"/>
  <c r="AF259" i="1"/>
  <c r="AH259" i="1"/>
  <c r="AR259" i="1"/>
  <c r="AT259" i="1"/>
  <c r="AU259" i="1"/>
  <c r="AV259" i="1"/>
  <c r="AK115" i="1"/>
  <c r="AW115" i="1"/>
  <c r="AM115" i="1"/>
  <c r="AN115" i="1"/>
  <c r="AO115" i="1"/>
  <c r="AP115" i="1"/>
  <c r="AQ115" i="1"/>
  <c r="AR115" i="1"/>
  <c r="AT115" i="1"/>
  <c r="AU115" i="1"/>
  <c r="AE115" i="1"/>
  <c r="AV115" i="1"/>
  <c r="AI115" i="1"/>
  <c r="AX115" i="1"/>
  <c r="AF115" i="1"/>
  <c r="AG115" i="1"/>
  <c r="AH115" i="1"/>
  <c r="AJ115" i="1"/>
  <c r="AL115" i="1"/>
  <c r="AS115" i="1"/>
  <c r="AO61" i="1"/>
  <c r="AP61" i="1"/>
  <c r="AE61" i="1"/>
  <c r="AQ61" i="1"/>
  <c r="AF61" i="1"/>
  <c r="AR61" i="1"/>
  <c r="AG61" i="1"/>
  <c r="AS61" i="1"/>
  <c r="AH61" i="1"/>
  <c r="AT61" i="1"/>
  <c r="AM61" i="1"/>
  <c r="AU61" i="1"/>
  <c r="AV61" i="1"/>
  <c r="AW61" i="1"/>
  <c r="AX61" i="1"/>
  <c r="AN61" i="1"/>
  <c r="AJ61" i="1"/>
  <c r="AI61" i="1"/>
  <c r="AK61" i="1"/>
  <c r="AL61" i="1"/>
  <c r="AI306" i="1"/>
  <c r="AU306" i="1"/>
  <c r="AF306" i="1"/>
  <c r="AS306" i="1"/>
  <c r="AG306" i="1"/>
  <c r="AT306" i="1"/>
  <c r="AO306" i="1"/>
  <c r="AP306" i="1"/>
  <c r="AQ306" i="1"/>
  <c r="AR306" i="1"/>
  <c r="AV306" i="1"/>
  <c r="AE306" i="1"/>
  <c r="AW306" i="1"/>
  <c r="AH306" i="1"/>
  <c r="AX306" i="1"/>
  <c r="AJ306" i="1"/>
  <c r="AK306" i="1"/>
  <c r="AL306" i="1"/>
  <c r="AM306" i="1"/>
  <c r="AN306" i="1"/>
  <c r="AI554" i="1"/>
  <c r="AU554" i="1"/>
  <c r="AJ554" i="1"/>
  <c r="AV554" i="1"/>
  <c r="AK554" i="1"/>
  <c r="AW554" i="1"/>
  <c r="AO554" i="1"/>
  <c r="AP554" i="1"/>
  <c r="AQ554" i="1"/>
  <c r="AR554" i="1"/>
  <c r="AS554" i="1"/>
  <c r="AE554" i="1"/>
  <c r="AT554" i="1"/>
  <c r="AF554" i="1"/>
  <c r="AX554" i="1"/>
  <c r="AG554" i="1"/>
  <c r="AH554" i="1"/>
  <c r="AL554" i="1"/>
  <c r="AM554" i="1"/>
  <c r="AN554" i="1"/>
  <c r="AP785" i="1"/>
  <c r="AE785" i="1"/>
  <c r="AQ785" i="1"/>
  <c r="AF785" i="1"/>
  <c r="AR785" i="1"/>
  <c r="AG785" i="1"/>
  <c r="AS785" i="1"/>
  <c r="AH785" i="1"/>
  <c r="AT785" i="1"/>
  <c r="AI785" i="1"/>
  <c r="AU785" i="1"/>
  <c r="AJ785" i="1"/>
  <c r="AV785" i="1"/>
  <c r="AK785" i="1"/>
  <c r="AW785" i="1"/>
  <c r="AL785" i="1"/>
  <c r="AX785" i="1"/>
  <c r="AM785" i="1"/>
  <c r="AN785" i="1"/>
  <c r="AO785" i="1"/>
  <c r="AL943" i="1"/>
  <c r="AX943" i="1"/>
  <c r="AM943" i="1"/>
  <c r="AN943" i="1"/>
  <c r="AK943" i="1"/>
  <c r="AO943" i="1"/>
  <c r="AP943" i="1"/>
  <c r="AQ943" i="1"/>
  <c r="AR943" i="1"/>
  <c r="AS943" i="1"/>
  <c r="AE943" i="1"/>
  <c r="AT943" i="1"/>
  <c r="AF943" i="1"/>
  <c r="AU943" i="1"/>
  <c r="AG943" i="1"/>
  <c r="AV943" i="1"/>
  <c r="AH943" i="1"/>
  <c r="AI943" i="1"/>
  <c r="AJ943" i="1"/>
  <c r="AW943" i="1"/>
  <c r="AH1100" i="1"/>
  <c r="AT1100" i="1"/>
  <c r="AI1100" i="1"/>
  <c r="AU1100" i="1"/>
  <c r="AP1100" i="1"/>
  <c r="AQ1100" i="1"/>
  <c r="AR1100" i="1"/>
  <c r="AE1100" i="1"/>
  <c r="AS1100" i="1"/>
  <c r="AF1100" i="1"/>
  <c r="AV1100" i="1"/>
  <c r="AG1100" i="1"/>
  <c r="AW1100" i="1"/>
  <c r="AJ1100" i="1"/>
  <c r="AX1100" i="1"/>
  <c r="AK1100" i="1"/>
  <c r="AL1100" i="1"/>
  <c r="AM1100" i="1"/>
  <c r="AN1100" i="1"/>
  <c r="AO1100" i="1"/>
  <c r="AF1252" i="1"/>
  <c r="AR1252" i="1"/>
  <c r="AG1252" i="1"/>
  <c r="AS1252" i="1"/>
  <c r="AH1252" i="1"/>
  <c r="AT1252" i="1"/>
  <c r="AI1252" i="1"/>
  <c r="AU1252" i="1"/>
  <c r="AJ1252" i="1"/>
  <c r="AV1252" i="1"/>
  <c r="AK1252" i="1"/>
  <c r="AW1252" i="1"/>
  <c r="AL1252" i="1"/>
  <c r="AX1252" i="1"/>
  <c r="AM1252" i="1"/>
  <c r="AE1252" i="1"/>
  <c r="AN1252" i="1"/>
  <c r="AO1252" i="1"/>
  <c r="AP1252" i="1"/>
  <c r="AQ1252" i="1"/>
  <c r="AG1396" i="1"/>
  <c r="AS1396" i="1"/>
  <c r="AI1396" i="1"/>
  <c r="AV1396" i="1"/>
  <c r="AJ1396" i="1"/>
  <c r="AW1396" i="1"/>
  <c r="AK1396" i="1"/>
  <c r="AX1396" i="1"/>
  <c r="AL1396" i="1"/>
  <c r="AM1396" i="1"/>
  <c r="AN1396" i="1"/>
  <c r="AO1396" i="1"/>
  <c r="AP1396" i="1"/>
  <c r="AQ1396" i="1"/>
  <c r="AE1396" i="1"/>
  <c r="AF1396" i="1"/>
  <c r="AH1396" i="1"/>
  <c r="AR1396" i="1"/>
  <c r="AT1396" i="1"/>
  <c r="AU1396" i="1"/>
  <c r="AJ1540" i="1"/>
  <c r="AV1540" i="1"/>
  <c r="AK1540" i="1"/>
  <c r="AW1540" i="1"/>
  <c r="AF1540" i="1"/>
  <c r="AT1540" i="1"/>
  <c r="AG1540" i="1"/>
  <c r="AU1540" i="1"/>
  <c r="AH1540" i="1"/>
  <c r="AX1540" i="1"/>
  <c r="AI1540" i="1"/>
  <c r="AL1540" i="1"/>
  <c r="AM1540" i="1"/>
  <c r="AN1540" i="1"/>
  <c r="AO1540" i="1"/>
  <c r="AP1540" i="1"/>
  <c r="AE1540" i="1"/>
  <c r="AQ1540" i="1"/>
  <c r="AR1540" i="1"/>
  <c r="AS1540" i="1"/>
  <c r="AF1360" i="1"/>
  <c r="AR1360" i="1"/>
  <c r="AG1360" i="1"/>
  <c r="AS1360" i="1"/>
  <c r="AH1360" i="1"/>
  <c r="AT1360" i="1"/>
  <c r="AV1360" i="1"/>
  <c r="AE1360" i="1"/>
  <c r="AW1360" i="1"/>
  <c r="AI1360" i="1"/>
  <c r="AX1360" i="1"/>
  <c r="AJ1360" i="1"/>
  <c r="AK1360" i="1"/>
  <c r="AL1360" i="1"/>
  <c r="AM1360" i="1"/>
  <c r="AN1360" i="1"/>
  <c r="AO1360" i="1"/>
  <c r="AP1360" i="1"/>
  <c r="AQ1360" i="1"/>
  <c r="AU1360" i="1"/>
  <c r="AK88" i="1"/>
  <c r="AW88" i="1"/>
  <c r="AM88" i="1"/>
  <c r="AN88" i="1"/>
  <c r="AO88" i="1"/>
  <c r="AP88" i="1"/>
  <c r="AT88" i="1"/>
  <c r="AU88" i="1"/>
  <c r="AF88" i="1"/>
  <c r="AX88" i="1"/>
  <c r="AG88" i="1"/>
  <c r="AH88" i="1"/>
  <c r="AQ88" i="1"/>
  <c r="AI88" i="1"/>
  <c r="AJ88" i="1"/>
  <c r="AL88" i="1"/>
  <c r="AE88" i="1"/>
  <c r="AR88" i="1"/>
  <c r="AS88" i="1"/>
  <c r="AV88" i="1"/>
  <c r="AK336" i="1"/>
  <c r="AW336" i="1"/>
  <c r="AL336" i="1"/>
  <c r="AX336" i="1"/>
  <c r="AM336" i="1"/>
  <c r="AN336" i="1"/>
  <c r="AO336" i="1"/>
  <c r="AP336" i="1"/>
  <c r="AE336" i="1"/>
  <c r="AQ336" i="1"/>
  <c r="AF336" i="1"/>
  <c r="AR336" i="1"/>
  <c r="AS336" i="1"/>
  <c r="AT336" i="1"/>
  <c r="AU336" i="1"/>
  <c r="AV336" i="1"/>
  <c r="AG336" i="1"/>
  <c r="AH336" i="1"/>
  <c r="AI336" i="1"/>
  <c r="AJ336" i="1"/>
  <c r="AI581" i="1"/>
  <c r="AU581" i="1"/>
  <c r="AJ581" i="1"/>
  <c r="AV581" i="1"/>
  <c r="AK581" i="1"/>
  <c r="AW581" i="1"/>
  <c r="AR581" i="1"/>
  <c r="AS581" i="1"/>
  <c r="AE581" i="1"/>
  <c r="AT581" i="1"/>
  <c r="AF581" i="1"/>
  <c r="AX581" i="1"/>
  <c r="AO581" i="1"/>
  <c r="AP581" i="1"/>
  <c r="AQ581" i="1"/>
  <c r="AG581" i="1"/>
  <c r="AH581" i="1"/>
  <c r="AL581" i="1"/>
  <c r="AM581" i="1"/>
  <c r="AN581" i="1"/>
  <c r="AP803" i="1"/>
  <c r="AE803" i="1"/>
  <c r="AQ803" i="1"/>
  <c r="AF803" i="1"/>
  <c r="AR803" i="1"/>
  <c r="AG803" i="1"/>
  <c r="AS803" i="1"/>
  <c r="AI803" i="1"/>
  <c r="AU803" i="1"/>
  <c r="AH803" i="1"/>
  <c r="AJ803" i="1"/>
  <c r="AK803" i="1"/>
  <c r="AL803" i="1"/>
  <c r="AM803" i="1"/>
  <c r="AN803" i="1"/>
  <c r="AO803" i="1"/>
  <c r="AT803" i="1"/>
  <c r="AV803" i="1"/>
  <c r="AW803" i="1"/>
  <c r="AX803" i="1"/>
  <c r="AH960" i="1"/>
  <c r="AT960" i="1"/>
  <c r="AI960" i="1"/>
  <c r="AU960" i="1"/>
  <c r="AJ960" i="1"/>
  <c r="AV960" i="1"/>
  <c r="AG960" i="1"/>
  <c r="AK960" i="1"/>
  <c r="AL960" i="1"/>
  <c r="AM960" i="1"/>
  <c r="AN960" i="1"/>
  <c r="AO960" i="1"/>
  <c r="AP960" i="1"/>
  <c r="AQ960" i="1"/>
  <c r="AR960" i="1"/>
  <c r="AS960" i="1"/>
  <c r="AW960" i="1"/>
  <c r="AX960" i="1"/>
  <c r="AE960" i="1"/>
  <c r="AF960" i="1"/>
  <c r="AE1117" i="1"/>
  <c r="AQ1117" i="1"/>
  <c r="AL1117" i="1"/>
  <c r="AM1117" i="1"/>
  <c r="AN1117" i="1"/>
  <c r="AO1117" i="1"/>
  <c r="AP1117" i="1"/>
  <c r="AR1117" i="1"/>
  <c r="AF1117" i="1"/>
  <c r="AS1117" i="1"/>
  <c r="AG1117" i="1"/>
  <c r="AT1117" i="1"/>
  <c r="AH1117" i="1"/>
  <c r="AU1117" i="1"/>
  <c r="AI1117" i="1"/>
  <c r="AJ1117" i="1"/>
  <c r="AK1117" i="1"/>
  <c r="AV1117" i="1"/>
  <c r="AW1117" i="1"/>
  <c r="AX1117" i="1"/>
  <c r="AJ1268" i="1"/>
  <c r="AV1268" i="1"/>
  <c r="AK1268" i="1"/>
  <c r="AW1268" i="1"/>
  <c r="AL1268" i="1"/>
  <c r="AX1268" i="1"/>
  <c r="AM1268" i="1"/>
  <c r="AN1268" i="1"/>
  <c r="AO1268" i="1"/>
  <c r="AP1268" i="1"/>
  <c r="AE1268" i="1"/>
  <c r="AQ1268" i="1"/>
  <c r="AF1268" i="1"/>
  <c r="AG1268" i="1"/>
  <c r="AH1268" i="1"/>
  <c r="AI1268" i="1"/>
  <c r="AR1268" i="1"/>
  <c r="AS1268" i="1"/>
  <c r="AT1268" i="1"/>
  <c r="AU1268" i="1"/>
  <c r="AN1412" i="1"/>
  <c r="AO1412" i="1"/>
  <c r="AP1412" i="1"/>
  <c r="AE1412" i="1"/>
  <c r="AQ1412" i="1"/>
  <c r="AF1412" i="1"/>
  <c r="AR1412" i="1"/>
  <c r="AG1412" i="1"/>
  <c r="AS1412" i="1"/>
  <c r="AH1412" i="1"/>
  <c r="AT1412" i="1"/>
  <c r="AI1412" i="1"/>
  <c r="AU1412" i="1"/>
  <c r="AJ1412" i="1"/>
  <c r="AV1412" i="1"/>
  <c r="AK1412" i="1"/>
  <c r="AL1412" i="1"/>
  <c r="AM1412" i="1"/>
  <c r="AX1412" i="1"/>
  <c r="AW1412" i="1"/>
  <c r="AP1556" i="1"/>
  <c r="AO1556" i="1"/>
  <c r="AQ1556" i="1"/>
  <c r="AE1556" i="1"/>
  <c r="AR1556" i="1"/>
  <c r="AF1556" i="1"/>
  <c r="AS1556" i="1"/>
  <c r="AG1556" i="1"/>
  <c r="AT1556" i="1"/>
  <c r="AH1556" i="1"/>
  <c r="AU1556" i="1"/>
  <c r="AI1556" i="1"/>
  <c r="AV1556" i="1"/>
  <c r="AJ1556" i="1"/>
  <c r="AW1556" i="1"/>
  <c r="AK1556" i="1"/>
  <c r="AX1556" i="1"/>
  <c r="AL1556" i="1"/>
  <c r="AM1556" i="1"/>
  <c r="AN1556" i="1"/>
  <c r="AY167" i="1"/>
  <c r="AY329" i="1"/>
  <c r="AY1049" i="1"/>
  <c r="AY1457" i="1"/>
  <c r="AY661" i="1"/>
  <c r="AY1218" i="1"/>
  <c r="AY907" i="1"/>
  <c r="AY946" i="1"/>
  <c r="AY1315" i="1"/>
  <c r="AL215" i="1"/>
  <c r="AX215" i="1"/>
  <c r="AM215" i="1"/>
  <c r="AF215" i="1"/>
  <c r="AT215" i="1"/>
  <c r="AG215" i="1"/>
  <c r="AU215" i="1"/>
  <c r="AH215" i="1"/>
  <c r="AV215" i="1"/>
  <c r="AI215" i="1"/>
  <c r="AW215" i="1"/>
  <c r="AJ215" i="1"/>
  <c r="AK215" i="1"/>
  <c r="AN215" i="1"/>
  <c r="AQ215" i="1"/>
  <c r="AE215" i="1"/>
  <c r="AO215" i="1"/>
  <c r="AP215" i="1"/>
  <c r="AR215" i="1"/>
  <c r="AS215" i="1"/>
  <c r="AH460" i="1"/>
  <c r="AT460" i="1"/>
  <c r="AJ460" i="1"/>
  <c r="AV460" i="1"/>
  <c r="AF460" i="1"/>
  <c r="AU460" i="1"/>
  <c r="AG460" i="1"/>
  <c r="AW460" i="1"/>
  <c r="AI460" i="1"/>
  <c r="AX460" i="1"/>
  <c r="AK460" i="1"/>
  <c r="AL460" i="1"/>
  <c r="AM460" i="1"/>
  <c r="AN460" i="1"/>
  <c r="AO460" i="1"/>
  <c r="AP460" i="1"/>
  <c r="AE460" i="1"/>
  <c r="AQ460" i="1"/>
  <c r="AR460" i="1"/>
  <c r="AS460" i="1"/>
  <c r="AL708" i="1"/>
  <c r="AX708" i="1"/>
  <c r="AM708" i="1"/>
  <c r="AN708" i="1"/>
  <c r="AO708" i="1"/>
  <c r="AK708" i="1"/>
  <c r="AP708" i="1"/>
  <c r="AQ708" i="1"/>
  <c r="AR708" i="1"/>
  <c r="AS708" i="1"/>
  <c r="AT708" i="1"/>
  <c r="AE708" i="1"/>
  <c r="AU708" i="1"/>
  <c r="AF708" i="1"/>
  <c r="AV708" i="1"/>
  <c r="AG708" i="1"/>
  <c r="AW708" i="1"/>
  <c r="AH708" i="1"/>
  <c r="AI708" i="1"/>
  <c r="AJ708" i="1"/>
  <c r="AK883" i="1"/>
  <c r="AW883" i="1"/>
  <c r="AL883" i="1"/>
  <c r="AX883" i="1"/>
  <c r="AM883" i="1"/>
  <c r="AN883" i="1"/>
  <c r="AO883" i="1"/>
  <c r="AP883" i="1"/>
  <c r="AE883" i="1"/>
  <c r="AQ883" i="1"/>
  <c r="AF883" i="1"/>
  <c r="AR883" i="1"/>
  <c r="AG883" i="1"/>
  <c r="AS883" i="1"/>
  <c r="AT883" i="1"/>
  <c r="AU883" i="1"/>
  <c r="AV883" i="1"/>
  <c r="AH883" i="1"/>
  <c r="AI883" i="1"/>
  <c r="AJ883" i="1"/>
  <c r="AH1040" i="1"/>
  <c r="AT1040" i="1"/>
  <c r="AI1040" i="1"/>
  <c r="AU1040" i="1"/>
  <c r="AJ1040" i="1"/>
  <c r="AV1040" i="1"/>
  <c r="AK1040" i="1"/>
  <c r="AW1040" i="1"/>
  <c r="AP1040" i="1"/>
  <c r="AL1040" i="1"/>
  <c r="AM1040" i="1"/>
  <c r="AN1040" i="1"/>
  <c r="AO1040" i="1"/>
  <c r="AQ1040" i="1"/>
  <c r="AR1040" i="1"/>
  <c r="AS1040" i="1"/>
  <c r="AX1040" i="1"/>
  <c r="AE1040" i="1"/>
  <c r="AF1040" i="1"/>
  <c r="AG1040" i="1"/>
  <c r="AH1197" i="1"/>
  <c r="AT1197" i="1"/>
  <c r="AI1197" i="1"/>
  <c r="AU1197" i="1"/>
  <c r="AJ1197" i="1"/>
  <c r="AV1197" i="1"/>
  <c r="AK1197" i="1"/>
  <c r="AW1197" i="1"/>
  <c r="AL1197" i="1"/>
  <c r="AM1197" i="1"/>
  <c r="AN1197" i="1"/>
  <c r="AO1197" i="1"/>
  <c r="AP1197" i="1"/>
  <c r="AQ1197" i="1"/>
  <c r="AR1197" i="1"/>
  <c r="AS1197" i="1"/>
  <c r="AE1197" i="1"/>
  <c r="AF1197" i="1"/>
  <c r="AG1197" i="1"/>
  <c r="AX1197" i="1"/>
  <c r="AN1341" i="1"/>
  <c r="AO1341" i="1"/>
  <c r="AP1341" i="1"/>
  <c r="AI1341" i="1"/>
  <c r="AU1341" i="1"/>
  <c r="AT1341" i="1"/>
  <c r="AE1341" i="1"/>
  <c r="AV1341" i="1"/>
  <c r="AF1341" i="1"/>
  <c r="AW1341" i="1"/>
  <c r="AG1341" i="1"/>
  <c r="AX1341" i="1"/>
  <c r="AH1341" i="1"/>
  <c r="AJ1341" i="1"/>
  <c r="AK1341" i="1"/>
  <c r="AL1341" i="1"/>
  <c r="AM1341" i="1"/>
  <c r="AQ1341" i="1"/>
  <c r="AR1341" i="1"/>
  <c r="AS1341" i="1"/>
  <c r="AF1485" i="1"/>
  <c r="AR1485" i="1"/>
  <c r="AG1485" i="1"/>
  <c r="AS1485" i="1"/>
  <c r="AH1485" i="1"/>
  <c r="AT1485" i="1"/>
  <c r="AI1485" i="1"/>
  <c r="AU1485" i="1"/>
  <c r="AE1485" i="1"/>
  <c r="AJ1485" i="1"/>
  <c r="AK1485" i="1"/>
  <c r="AL1485" i="1"/>
  <c r="AM1485" i="1"/>
  <c r="AN1485" i="1"/>
  <c r="AO1485" i="1"/>
  <c r="AP1485" i="1"/>
  <c r="AQ1485" i="1"/>
  <c r="AV1485" i="1"/>
  <c r="AW1485" i="1"/>
  <c r="AX1485" i="1"/>
  <c r="AH1028" i="1"/>
  <c r="AT1028" i="1"/>
  <c r="AI1028" i="1"/>
  <c r="AU1028" i="1"/>
  <c r="AJ1028" i="1"/>
  <c r="AV1028" i="1"/>
  <c r="AK1028" i="1"/>
  <c r="AW1028" i="1"/>
  <c r="AP1028" i="1"/>
  <c r="AE1028" i="1"/>
  <c r="AF1028" i="1"/>
  <c r="AG1028" i="1"/>
  <c r="AL1028" i="1"/>
  <c r="AM1028" i="1"/>
  <c r="AN1028" i="1"/>
  <c r="AO1028" i="1"/>
  <c r="AQ1028" i="1"/>
  <c r="AR1028" i="1"/>
  <c r="AS1028" i="1"/>
  <c r="AX1028" i="1"/>
  <c r="AL1234" i="1"/>
  <c r="AX1234" i="1"/>
  <c r="AM1234" i="1"/>
  <c r="AE1234" i="1"/>
  <c r="AS1234" i="1"/>
  <c r="AF1234" i="1"/>
  <c r="AT1234" i="1"/>
  <c r="AG1234" i="1"/>
  <c r="AU1234" i="1"/>
  <c r="AH1234" i="1"/>
  <c r="AV1234" i="1"/>
  <c r="AI1234" i="1"/>
  <c r="AW1234" i="1"/>
  <c r="AJ1234" i="1"/>
  <c r="AK1234" i="1"/>
  <c r="AN1234" i="1"/>
  <c r="AO1234" i="1"/>
  <c r="AP1234" i="1"/>
  <c r="AQ1234" i="1"/>
  <c r="AR1234" i="1"/>
  <c r="AG1402" i="1"/>
  <c r="AS1402" i="1"/>
  <c r="AF1402" i="1"/>
  <c r="AT1402" i="1"/>
  <c r="AH1402" i="1"/>
  <c r="AU1402" i="1"/>
  <c r="AI1402" i="1"/>
  <c r="AV1402" i="1"/>
  <c r="AJ1402" i="1"/>
  <c r="AW1402" i="1"/>
  <c r="AK1402" i="1"/>
  <c r="AX1402" i="1"/>
  <c r="AL1402" i="1"/>
  <c r="AM1402" i="1"/>
  <c r="AN1402" i="1"/>
  <c r="AO1402" i="1"/>
  <c r="AE1402" i="1"/>
  <c r="AQ1402" i="1"/>
  <c r="AR1402" i="1"/>
  <c r="AP1402" i="1"/>
  <c r="AL1558" i="1"/>
  <c r="AX1558" i="1"/>
  <c r="AO1558" i="1"/>
  <c r="AP1558" i="1"/>
  <c r="AQ1558" i="1"/>
  <c r="AE1558" i="1"/>
  <c r="AR1558" i="1"/>
  <c r="AF1558" i="1"/>
  <c r="AS1558" i="1"/>
  <c r="AG1558" i="1"/>
  <c r="AT1558" i="1"/>
  <c r="AH1558" i="1"/>
  <c r="AU1558" i="1"/>
  <c r="AI1558" i="1"/>
  <c r="AV1558" i="1"/>
  <c r="AJ1558" i="1"/>
  <c r="AW1558" i="1"/>
  <c r="AM1558" i="1"/>
  <c r="AN1558" i="1"/>
  <c r="AK1558" i="1"/>
  <c r="AK112" i="1"/>
  <c r="AW112" i="1"/>
  <c r="AM112" i="1"/>
  <c r="AN112" i="1"/>
  <c r="AO112" i="1"/>
  <c r="AP112" i="1"/>
  <c r="AL112" i="1"/>
  <c r="AQ112" i="1"/>
  <c r="AS112" i="1"/>
  <c r="AT112" i="1"/>
  <c r="AU112" i="1"/>
  <c r="AH112" i="1"/>
  <c r="AE112" i="1"/>
  <c r="AF112" i="1"/>
  <c r="AG112" i="1"/>
  <c r="AI112" i="1"/>
  <c r="AJ112" i="1"/>
  <c r="AV112" i="1"/>
  <c r="AX112" i="1"/>
  <c r="AR112" i="1"/>
  <c r="AK360" i="1"/>
  <c r="AW360" i="1"/>
  <c r="AL360" i="1"/>
  <c r="AX360" i="1"/>
  <c r="AM360" i="1"/>
  <c r="AN360" i="1"/>
  <c r="AO360" i="1"/>
  <c r="AP360" i="1"/>
  <c r="AE360" i="1"/>
  <c r="AQ360" i="1"/>
  <c r="AF360" i="1"/>
  <c r="AR360" i="1"/>
  <c r="AG360" i="1"/>
  <c r="AH360" i="1"/>
  <c r="AI360" i="1"/>
  <c r="AJ360" i="1"/>
  <c r="AS360" i="1"/>
  <c r="AT360" i="1"/>
  <c r="AU360" i="1"/>
  <c r="AV360" i="1"/>
  <c r="AG605" i="1"/>
  <c r="AS605" i="1"/>
  <c r="AH605" i="1"/>
  <c r="AT605" i="1"/>
  <c r="AI605" i="1"/>
  <c r="AU605" i="1"/>
  <c r="AJ605" i="1"/>
  <c r="AV605" i="1"/>
  <c r="AX605" i="1"/>
  <c r="AE605" i="1"/>
  <c r="AF605" i="1"/>
  <c r="AK605" i="1"/>
  <c r="AL605" i="1"/>
  <c r="AM605" i="1"/>
  <c r="AN605" i="1"/>
  <c r="AO605" i="1"/>
  <c r="AP605" i="1"/>
  <c r="AQ605" i="1"/>
  <c r="AR605" i="1"/>
  <c r="AW605" i="1"/>
  <c r="AL832" i="1"/>
  <c r="AX832" i="1"/>
  <c r="AM832" i="1"/>
  <c r="AN832" i="1"/>
  <c r="AO832" i="1"/>
  <c r="AF832" i="1"/>
  <c r="AV832" i="1"/>
  <c r="AG832" i="1"/>
  <c r="AW832" i="1"/>
  <c r="AH832" i="1"/>
  <c r="AI832" i="1"/>
  <c r="AJ832" i="1"/>
  <c r="AK832" i="1"/>
  <c r="AP832" i="1"/>
  <c r="AQ832" i="1"/>
  <c r="AR832" i="1"/>
  <c r="AE832" i="1"/>
  <c r="AS832" i="1"/>
  <c r="AT832" i="1"/>
  <c r="AU832" i="1"/>
  <c r="AP1015" i="1"/>
  <c r="AE1015" i="1"/>
  <c r="AQ1015" i="1"/>
  <c r="AF1015" i="1"/>
  <c r="AR1015" i="1"/>
  <c r="AG1015" i="1"/>
  <c r="AS1015" i="1"/>
  <c r="AH1015" i="1"/>
  <c r="AT1015" i="1"/>
  <c r="AI1015" i="1"/>
  <c r="AU1015" i="1"/>
  <c r="AJ1015" i="1"/>
  <c r="AV1015" i="1"/>
  <c r="AK1015" i="1"/>
  <c r="AW1015" i="1"/>
  <c r="AL1015" i="1"/>
  <c r="AX1015" i="1"/>
  <c r="AM1015" i="1"/>
  <c r="AN1015" i="1"/>
  <c r="AO1015" i="1"/>
  <c r="AE239" i="1"/>
  <c r="AQ239" i="1"/>
  <c r="AF239" i="1"/>
  <c r="AR239" i="1"/>
  <c r="AG239" i="1"/>
  <c r="AS239" i="1"/>
  <c r="AH239" i="1"/>
  <c r="AT239" i="1"/>
  <c r="AI239" i="1"/>
  <c r="AU239" i="1"/>
  <c r="AJ239" i="1"/>
  <c r="AV239" i="1"/>
  <c r="AK239" i="1"/>
  <c r="AW239" i="1"/>
  <c r="AN239" i="1"/>
  <c r="AL239" i="1"/>
  <c r="AM239" i="1"/>
  <c r="AO239" i="1"/>
  <c r="AP239" i="1"/>
  <c r="AX239" i="1"/>
  <c r="AH484" i="1"/>
  <c r="AT484" i="1"/>
  <c r="AJ484" i="1"/>
  <c r="AV484" i="1"/>
  <c r="AP484" i="1"/>
  <c r="AQ484" i="1"/>
  <c r="AR484" i="1"/>
  <c r="AE484" i="1"/>
  <c r="AS484" i="1"/>
  <c r="AF484" i="1"/>
  <c r="AU484" i="1"/>
  <c r="AG484" i="1"/>
  <c r="AW484" i="1"/>
  <c r="AI484" i="1"/>
  <c r="AX484" i="1"/>
  <c r="AK484" i="1"/>
  <c r="AL484" i="1"/>
  <c r="AM484" i="1"/>
  <c r="AN484" i="1"/>
  <c r="AO484" i="1"/>
  <c r="AM732" i="1"/>
  <c r="AH732" i="1"/>
  <c r="AU732" i="1"/>
  <c r="AI732" i="1"/>
  <c r="AV732" i="1"/>
  <c r="AJ732" i="1"/>
  <c r="AW732" i="1"/>
  <c r="AK732" i="1"/>
  <c r="AX732" i="1"/>
  <c r="AL732" i="1"/>
  <c r="AN732" i="1"/>
  <c r="AO732" i="1"/>
  <c r="AP732" i="1"/>
  <c r="AQ732" i="1"/>
  <c r="AE732" i="1"/>
  <c r="AF732" i="1"/>
  <c r="AG732" i="1"/>
  <c r="AR732" i="1"/>
  <c r="AS732" i="1"/>
  <c r="AT732" i="1"/>
  <c r="AK898" i="1"/>
  <c r="AW898" i="1"/>
  <c r="AL898" i="1"/>
  <c r="AX898" i="1"/>
  <c r="AM898" i="1"/>
  <c r="AN898" i="1"/>
  <c r="AO898" i="1"/>
  <c r="AP898" i="1"/>
  <c r="AE898" i="1"/>
  <c r="AQ898" i="1"/>
  <c r="AF898" i="1"/>
  <c r="AR898" i="1"/>
  <c r="AG898" i="1"/>
  <c r="AS898" i="1"/>
  <c r="AH898" i="1"/>
  <c r="AI898" i="1"/>
  <c r="AJ898" i="1"/>
  <c r="AT898" i="1"/>
  <c r="AU898" i="1"/>
  <c r="AV898" i="1"/>
  <c r="AH1055" i="1"/>
  <c r="AT1055" i="1"/>
  <c r="AI1055" i="1"/>
  <c r="AU1055" i="1"/>
  <c r="AJ1055" i="1"/>
  <c r="AV1055" i="1"/>
  <c r="AK1055" i="1"/>
  <c r="AW1055" i="1"/>
  <c r="AP1055" i="1"/>
  <c r="AR1055" i="1"/>
  <c r="AS1055" i="1"/>
  <c r="AX1055" i="1"/>
  <c r="AE1055" i="1"/>
  <c r="AF1055" i="1"/>
  <c r="AG1055" i="1"/>
  <c r="AL1055" i="1"/>
  <c r="AM1055" i="1"/>
  <c r="AN1055" i="1"/>
  <c r="AO1055" i="1"/>
  <c r="AQ1055" i="1"/>
  <c r="AP1211" i="1"/>
  <c r="AE1211" i="1"/>
  <c r="AQ1211" i="1"/>
  <c r="AF1211" i="1"/>
  <c r="AR1211" i="1"/>
  <c r="AG1211" i="1"/>
  <c r="AS1211" i="1"/>
  <c r="AT1211" i="1"/>
  <c r="AU1211" i="1"/>
  <c r="AV1211" i="1"/>
  <c r="AW1211" i="1"/>
  <c r="AH1211" i="1"/>
  <c r="AX1211" i="1"/>
  <c r="AI1211" i="1"/>
  <c r="AJ1211" i="1"/>
  <c r="AK1211" i="1"/>
  <c r="AL1211" i="1"/>
  <c r="AM1211" i="1"/>
  <c r="AN1211" i="1"/>
  <c r="AO1211" i="1"/>
  <c r="AJ1355" i="1"/>
  <c r="AV1355" i="1"/>
  <c r="AK1355" i="1"/>
  <c r="AW1355" i="1"/>
  <c r="AL1355" i="1"/>
  <c r="AX1355" i="1"/>
  <c r="AH1355" i="1"/>
  <c r="AI1355" i="1"/>
  <c r="AM1355" i="1"/>
  <c r="AN1355" i="1"/>
  <c r="AO1355" i="1"/>
  <c r="AP1355" i="1"/>
  <c r="AQ1355" i="1"/>
  <c r="AR1355" i="1"/>
  <c r="AS1355" i="1"/>
  <c r="AE1355" i="1"/>
  <c r="AF1355" i="1"/>
  <c r="AG1355" i="1"/>
  <c r="AT1355" i="1"/>
  <c r="AU1355" i="1"/>
  <c r="AN1499" i="1"/>
  <c r="AO1499" i="1"/>
  <c r="AP1499" i="1"/>
  <c r="AE1499" i="1"/>
  <c r="AQ1499" i="1"/>
  <c r="AM1499" i="1"/>
  <c r="AR1499" i="1"/>
  <c r="AS1499" i="1"/>
  <c r="AT1499" i="1"/>
  <c r="AU1499" i="1"/>
  <c r="AF1499" i="1"/>
  <c r="AV1499" i="1"/>
  <c r="AG1499" i="1"/>
  <c r="AW1499" i="1"/>
  <c r="AH1499" i="1"/>
  <c r="AX1499" i="1"/>
  <c r="AI1499" i="1"/>
  <c r="AK1499" i="1"/>
  <c r="AL1499" i="1"/>
  <c r="AJ1499" i="1"/>
  <c r="AG114" i="1"/>
  <c r="AS114" i="1"/>
  <c r="AI114" i="1"/>
  <c r="AU114" i="1"/>
  <c r="AJ114" i="1"/>
  <c r="AV114" i="1"/>
  <c r="AK114" i="1"/>
  <c r="AW114" i="1"/>
  <c r="AL114" i="1"/>
  <c r="AX114" i="1"/>
  <c r="AO114" i="1"/>
  <c r="AP114" i="1"/>
  <c r="AR114" i="1"/>
  <c r="AT114" i="1"/>
  <c r="AH114" i="1"/>
  <c r="AE114" i="1"/>
  <c r="AF114" i="1"/>
  <c r="AM114" i="1"/>
  <c r="AN114" i="1"/>
  <c r="AQ114" i="1"/>
  <c r="AG362" i="1"/>
  <c r="AS362" i="1"/>
  <c r="AH362" i="1"/>
  <c r="AT362" i="1"/>
  <c r="AI362" i="1"/>
  <c r="AU362" i="1"/>
  <c r="AJ362" i="1"/>
  <c r="AV362" i="1"/>
  <c r="AK362" i="1"/>
  <c r="AW362" i="1"/>
  <c r="AL362" i="1"/>
  <c r="AX362" i="1"/>
  <c r="AM362" i="1"/>
  <c r="AN362" i="1"/>
  <c r="AE362" i="1"/>
  <c r="AF362" i="1"/>
  <c r="AO362" i="1"/>
  <c r="AP362" i="1"/>
  <c r="AQ362" i="1"/>
  <c r="AR362" i="1"/>
  <c r="AG611" i="1"/>
  <c r="AS611" i="1"/>
  <c r="AH611" i="1"/>
  <c r="AT611" i="1"/>
  <c r="AI611" i="1"/>
  <c r="AU611" i="1"/>
  <c r="AJ611" i="1"/>
  <c r="AV611" i="1"/>
  <c r="AL611" i="1"/>
  <c r="AM611" i="1"/>
  <c r="AN611" i="1"/>
  <c r="AO611" i="1"/>
  <c r="AP611" i="1"/>
  <c r="AQ611" i="1"/>
  <c r="AR611" i="1"/>
  <c r="AW611" i="1"/>
  <c r="AX611" i="1"/>
  <c r="AE611" i="1"/>
  <c r="AF611" i="1"/>
  <c r="AK611" i="1"/>
  <c r="AE860" i="1"/>
  <c r="AQ860" i="1"/>
  <c r="AM860" i="1"/>
  <c r="AN860" i="1"/>
  <c r="AO860" i="1"/>
  <c r="AP860" i="1"/>
  <c r="AR860" i="1"/>
  <c r="AF860" i="1"/>
  <c r="AS860" i="1"/>
  <c r="AG860" i="1"/>
  <c r="AT860" i="1"/>
  <c r="AH860" i="1"/>
  <c r="AU860" i="1"/>
  <c r="AI860" i="1"/>
  <c r="AV860" i="1"/>
  <c r="AJ860" i="1"/>
  <c r="AK860" i="1"/>
  <c r="AL860" i="1"/>
  <c r="AW860" i="1"/>
  <c r="AX860" i="1"/>
  <c r="AL1017" i="1"/>
  <c r="AX1017" i="1"/>
  <c r="AM1017" i="1"/>
  <c r="AN1017" i="1"/>
  <c r="AO1017" i="1"/>
  <c r="AP1017" i="1"/>
  <c r="AE1017" i="1"/>
  <c r="AQ1017" i="1"/>
  <c r="AF1017" i="1"/>
  <c r="AR1017" i="1"/>
  <c r="AG1017" i="1"/>
  <c r="AS1017" i="1"/>
  <c r="AH1017" i="1"/>
  <c r="AT1017" i="1"/>
  <c r="AI1017" i="1"/>
  <c r="AJ1017" i="1"/>
  <c r="AK1017" i="1"/>
  <c r="AU1017" i="1"/>
  <c r="AV1017" i="1"/>
  <c r="AW1017" i="1"/>
  <c r="AH1212" i="1"/>
  <c r="AT1212" i="1"/>
  <c r="AI1212" i="1"/>
  <c r="AU1212" i="1"/>
  <c r="AJ1212" i="1"/>
  <c r="AV1212" i="1"/>
  <c r="AK1212" i="1"/>
  <c r="AW1212" i="1"/>
  <c r="AP1212" i="1"/>
  <c r="AQ1212" i="1"/>
  <c r="AR1212" i="1"/>
  <c r="AS1212" i="1"/>
  <c r="AX1212" i="1"/>
  <c r="AE1212" i="1"/>
  <c r="AF1212" i="1"/>
  <c r="AG1212" i="1"/>
  <c r="AL1212" i="1"/>
  <c r="AM1212" i="1"/>
  <c r="AN1212" i="1"/>
  <c r="AO1212" i="1"/>
  <c r="AN1356" i="1"/>
  <c r="AO1356" i="1"/>
  <c r="AP1356" i="1"/>
  <c r="AF1356" i="1"/>
  <c r="AU1356" i="1"/>
  <c r="AG1356" i="1"/>
  <c r="AV1356" i="1"/>
  <c r="AH1356" i="1"/>
  <c r="AW1356" i="1"/>
  <c r="AI1356" i="1"/>
  <c r="AX1356" i="1"/>
  <c r="AJ1356" i="1"/>
  <c r="AK1356" i="1"/>
  <c r="AL1356" i="1"/>
  <c r="AM1356" i="1"/>
  <c r="AQ1356" i="1"/>
  <c r="AE1356" i="1"/>
  <c r="AR1356" i="1"/>
  <c r="AS1356" i="1"/>
  <c r="AT1356" i="1"/>
  <c r="AF1524" i="1"/>
  <c r="AR1524" i="1"/>
  <c r="AG1524" i="1"/>
  <c r="AS1524" i="1"/>
  <c r="AH1524" i="1"/>
  <c r="AT1524" i="1"/>
  <c r="AI1524" i="1"/>
  <c r="AU1524" i="1"/>
  <c r="AQ1524" i="1"/>
  <c r="AV1524" i="1"/>
  <c r="AW1524" i="1"/>
  <c r="AX1524" i="1"/>
  <c r="AE1524" i="1"/>
  <c r="AJ1524" i="1"/>
  <c r="AK1524" i="1"/>
  <c r="AL1524" i="1"/>
  <c r="AM1524" i="1"/>
  <c r="AO1524" i="1"/>
  <c r="AP1524" i="1"/>
  <c r="AN1524" i="1"/>
  <c r="AO137" i="1"/>
  <c r="AE137" i="1"/>
  <c r="AQ137" i="1"/>
  <c r="AH137" i="1"/>
  <c r="AV137" i="1"/>
  <c r="AJ137" i="1"/>
  <c r="AX137" i="1"/>
  <c r="AK137" i="1"/>
  <c r="AL137" i="1"/>
  <c r="AR137" i="1"/>
  <c r="AN137" i="1"/>
  <c r="AP137" i="1"/>
  <c r="AS137" i="1"/>
  <c r="AT137" i="1"/>
  <c r="AU137" i="1"/>
  <c r="AF137" i="1"/>
  <c r="AW137" i="1"/>
  <c r="AG137" i="1"/>
  <c r="AI137" i="1"/>
  <c r="AM137" i="1"/>
  <c r="AO385" i="1"/>
  <c r="AP385" i="1"/>
  <c r="AE385" i="1"/>
  <c r="AQ385" i="1"/>
  <c r="AH385" i="1"/>
  <c r="AW385" i="1"/>
  <c r="AI385" i="1"/>
  <c r="AX385" i="1"/>
  <c r="AJ385" i="1"/>
  <c r="AK385" i="1"/>
  <c r="AL385" i="1"/>
  <c r="AM385" i="1"/>
  <c r="AN385" i="1"/>
  <c r="AR385" i="1"/>
  <c r="AF385" i="1"/>
  <c r="AG385" i="1"/>
  <c r="AS385" i="1"/>
  <c r="AT385" i="1"/>
  <c r="AU385" i="1"/>
  <c r="AV385" i="1"/>
  <c r="AL630" i="1"/>
  <c r="AX630" i="1"/>
  <c r="AM630" i="1"/>
  <c r="AN630" i="1"/>
  <c r="AO630" i="1"/>
  <c r="AP630" i="1"/>
  <c r="AE630" i="1"/>
  <c r="AQ630" i="1"/>
  <c r="AF630" i="1"/>
  <c r="AR630" i="1"/>
  <c r="AG630" i="1"/>
  <c r="AS630" i="1"/>
  <c r="AH630" i="1"/>
  <c r="AT630" i="1"/>
  <c r="AI630" i="1"/>
  <c r="AJ630" i="1"/>
  <c r="AK630" i="1"/>
  <c r="AU630" i="1"/>
  <c r="AV630" i="1"/>
  <c r="AW630" i="1"/>
  <c r="AL835" i="1"/>
  <c r="AX835" i="1"/>
  <c r="AM835" i="1"/>
  <c r="AN835" i="1"/>
  <c r="AO835" i="1"/>
  <c r="AR835" i="1"/>
  <c r="AS835" i="1"/>
  <c r="AT835" i="1"/>
  <c r="AE835" i="1"/>
  <c r="AU835" i="1"/>
  <c r="AF835" i="1"/>
  <c r="AV835" i="1"/>
  <c r="AG835" i="1"/>
  <c r="AW835" i="1"/>
  <c r="AH835" i="1"/>
  <c r="AI835" i="1"/>
  <c r="AJ835" i="1"/>
  <c r="AK835" i="1"/>
  <c r="AP835" i="1"/>
  <c r="AQ835" i="1"/>
  <c r="AP992" i="1"/>
  <c r="AO992" i="1"/>
  <c r="AQ992" i="1"/>
  <c r="AE992" i="1"/>
  <c r="AR992" i="1"/>
  <c r="AF992" i="1"/>
  <c r="AS992" i="1"/>
  <c r="AG992" i="1"/>
  <c r="AT992" i="1"/>
  <c r="AH992" i="1"/>
  <c r="AU992" i="1"/>
  <c r="AI992" i="1"/>
  <c r="AV992" i="1"/>
  <c r="AJ992" i="1"/>
  <c r="AW992" i="1"/>
  <c r="AK992" i="1"/>
  <c r="AX992" i="1"/>
  <c r="AL992" i="1"/>
  <c r="AM992" i="1"/>
  <c r="AN992" i="1"/>
  <c r="AH1149" i="1"/>
  <c r="AT1149" i="1"/>
  <c r="AI1149" i="1"/>
  <c r="AU1149" i="1"/>
  <c r="AJ1149" i="1"/>
  <c r="AV1149" i="1"/>
  <c r="AK1149" i="1"/>
  <c r="AW1149" i="1"/>
  <c r="AL1149" i="1"/>
  <c r="AX1149" i="1"/>
  <c r="AM1149" i="1"/>
  <c r="AN1149" i="1"/>
  <c r="AO1149" i="1"/>
  <c r="AP1149" i="1"/>
  <c r="AE1149" i="1"/>
  <c r="AF1149" i="1"/>
  <c r="AG1149" i="1"/>
  <c r="AQ1149" i="1"/>
  <c r="AR1149" i="1"/>
  <c r="AS1149" i="1"/>
  <c r="AF1297" i="1"/>
  <c r="AR1297" i="1"/>
  <c r="AG1297" i="1"/>
  <c r="AS1297" i="1"/>
  <c r="AH1297" i="1"/>
  <c r="AT1297" i="1"/>
  <c r="AI1297" i="1"/>
  <c r="AU1297" i="1"/>
  <c r="AJ1297" i="1"/>
  <c r="AV1297" i="1"/>
  <c r="AK1297" i="1"/>
  <c r="AW1297" i="1"/>
  <c r="AL1297" i="1"/>
  <c r="AX1297" i="1"/>
  <c r="AM1297" i="1"/>
  <c r="AE1297" i="1"/>
  <c r="AN1297" i="1"/>
  <c r="AO1297" i="1"/>
  <c r="AP1297" i="1"/>
  <c r="AQ1297" i="1"/>
  <c r="AJ1441" i="1"/>
  <c r="AV1441" i="1"/>
  <c r="AK1441" i="1"/>
  <c r="AW1441" i="1"/>
  <c r="AL1441" i="1"/>
  <c r="AX1441" i="1"/>
  <c r="AM1441" i="1"/>
  <c r="AN1441" i="1"/>
  <c r="AO1441" i="1"/>
  <c r="AP1441" i="1"/>
  <c r="AE1441" i="1"/>
  <c r="AQ1441" i="1"/>
  <c r="AF1441" i="1"/>
  <c r="AR1441" i="1"/>
  <c r="AG1441" i="1"/>
  <c r="AH1441" i="1"/>
  <c r="AI1441" i="1"/>
  <c r="AT1441" i="1"/>
  <c r="AU1441" i="1"/>
  <c r="AS1441" i="1"/>
  <c r="AM1585" i="1"/>
  <c r="AL1585" i="1"/>
  <c r="AN1585" i="1"/>
  <c r="AO1585" i="1"/>
  <c r="AP1585" i="1"/>
  <c r="AQ1585" i="1"/>
  <c r="AE1585" i="1"/>
  <c r="AR1585" i="1"/>
  <c r="AF1585" i="1"/>
  <c r="AS1585" i="1"/>
  <c r="AG1585" i="1"/>
  <c r="AT1585" i="1"/>
  <c r="AH1585" i="1"/>
  <c r="AU1585" i="1"/>
  <c r="AI1585" i="1"/>
  <c r="AJ1585" i="1"/>
  <c r="AK1585" i="1"/>
  <c r="AV1585" i="1"/>
  <c r="AW1585" i="1"/>
  <c r="AX1585" i="1"/>
  <c r="AJ181" i="1"/>
  <c r="AV181" i="1"/>
  <c r="AL181" i="1"/>
  <c r="AX181" i="1"/>
  <c r="AO181" i="1"/>
  <c r="AP181" i="1"/>
  <c r="AQ181" i="1"/>
  <c r="AR181" i="1"/>
  <c r="AE181" i="1"/>
  <c r="AS181" i="1"/>
  <c r="AK181" i="1"/>
  <c r="AM181" i="1"/>
  <c r="AN181" i="1"/>
  <c r="AT181" i="1"/>
  <c r="AU181" i="1"/>
  <c r="AW181" i="1"/>
  <c r="AG181" i="1"/>
  <c r="AF181" i="1"/>
  <c r="AH181" i="1"/>
  <c r="AI181" i="1"/>
  <c r="AK426" i="1"/>
  <c r="AW426" i="1"/>
  <c r="AL426" i="1"/>
  <c r="AX426" i="1"/>
  <c r="AM426" i="1"/>
  <c r="AS426" i="1"/>
  <c r="AF426" i="1"/>
  <c r="AU426" i="1"/>
  <c r="AG426" i="1"/>
  <c r="AV426" i="1"/>
  <c r="AH426" i="1"/>
  <c r="AI426" i="1"/>
  <c r="AJ426" i="1"/>
  <c r="AN426" i="1"/>
  <c r="AE426" i="1"/>
  <c r="AO426" i="1"/>
  <c r="AP426" i="1"/>
  <c r="AQ426" i="1"/>
  <c r="AR426" i="1"/>
  <c r="AT426" i="1"/>
  <c r="AH674" i="1"/>
  <c r="AT674" i="1"/>
  <c r="AI674" i="1"/>
  <c r="AU674" i="1"/>
  <c r="AJ674" i="1"/>
  <c r="AV674" i="1"/>
  <c r="AK674" i="1"/>
  <c r="AW674" i="1"/>
  <c r="AL674" i="1"/>
  <c r="AX674" i="1"/>
  <c r="AM674" i="1"/>
  <c r="AN674" i="1"/>
  <c r="AE674" i="1"/>
  <c r="AF674" i="1"/>
  <c r="AG674" i="1"/>
  <c r="AO674" i="1"/>
  <c r="AP674" i="1"/>
  <c r="AQ674" i="1"/>
  <c r="AR674" i="1"/>
  <c r="AS674" i="1"/>
  <c r="AM862" i="1"/>
  <c r="AL862" i="1"/>
  <c r="AN862" i="1"/>
  <c r="AO862" i="1"/>
  <c r="AP862" i="1"/>
  <c r="AQ862" i="1"/>
  <c r="AE862" i="1"/>
  <c r="AR862" i="1"/>
  <c r="AF862" i="1"/>
  <c r="AS862" i="1"/>
  <c r="AG862" i="1"/>
  <c r="AT862" i="1"/>
  <c r="AH862" i="1"/>
  <c r="AU862" i="1"/>
  <c r="AI862" i="1"/>
  <c r="AJ862" i="1"/>
  <c r="AK862" i="1"/>
  <c r="AV862" i="1"/>
  <c r="AW862" i="1"/>
  <c r="AX862" i="1"/>
  <c r="AH1019" i="1"/>
  <c r="AT1019" i="1"/>
  <c r="AI1019" i="1"/>
  <c r="AU1019" i="1"/>
  <c r="AJ1019" i="1"/>
  <c r="AV1019" i="1"/>
  <c r="AK1019" i="1"/>
  <c r="AW1019" i="1"/>
  <c r="AP1019" i="1"/>
  <c r="AR1019" i="1"/>
  <c r="AS1019" i="1"/>
  <c r="AX1019" i="1"/>
  <c r="AE1019" i="1"/>
  <c r="AF1019" i="1"/>
  <c r="AG1019" i="1"/>
  <c r="AL1019" i="1"/>
  <c r="AM1019" i="1"/>
  <c r="AN1019" i="1"/>
  <c r="AO1019" i="1"/>
  <c r="AQ1019" i="1"/>
  <c r="AH1176" i="1"/>
  <c r="AT1176" i="1"/>
  <c r="AI1176" i="1"/>
  <c r="AU1176" i="1"/>
  <c r="AJ1176" i="1"/>
  <c r="AV1176" i="1"/>
  <c r="AK1176" i="1"/>
  <c r="AW1176" i="1"/>
  <c r="AP1176" i="1"/>
  <c r="AQ1176" i="1"/>
  <c r="AR1176" i="1"/>
  <c r="AS1176" i="1"/>
  <c r="AX1176" i="1"/>
  <c r="AE1176" i="1"/>
  <c r="AF1176" i="1"/>
  <c r="AG1176" i="1"/>
  <c r="AL1176" i="1"/>
  <c r="AM1176" i="1"/>
  <c r="AN1176" i="1"/>
  <c r="AO1176" i="1"/>
  <c r="AJ1322" i="1"/>
  <c r="AV1322" i="1"/>
  <c r="AK1322" i="1"/>
  <c r="AW1322" i="1"/>
  <c r="AL1322" i="1"/>
  <c r="AX1322" i="1"/>
  <c r="AM1322" i="1"/>
  <c r="AE1322" i="1"/>
  <c r="AQ1322" i="1"/>
  <c r="AF1322" i="1"/>
  <c r="AG1322" i="1"/>
  <c r="AH1322" i="1"/>
  <c r="AI1322" i="1"/>
  <c r="AN1322" i="1"/>
  <c r="AO1322" i="1"/>
  <c r="AP1322" i="1"/>
  <c r="AR1322" i="1"/>
  <c r="AS1322" i="1"/>
  <c r="AT1322" i="1"/>
  <c r="AU1322" i="1"/>
  <c r="AN1466" i="1"/>
  <c r="AO1466" i="1"/>
  <c r="AP1466" i="1"/>
  <c r="AE1466" i="1"/>
  <c r="AQ1466" i="1"/>
  <c r="AF1466" i="1"/>
  <c r="AR1466" i="1"/>
  <c r="AI1466" i="1"/>
  <c r="AV1466" i="1"/>
  <c r="AW1466" i="1"/>
  <c r="AX1466" i="1"/>
  <c r="AG1466" i="1"/>
  <c r="AH1466" i="1"/>
  <c r="AJ1466" i="1"/>
  <c r="AK1466" i="1"/>
  <c r="AL1466" i="1"/>
  <c r="AM1466" i="1"/>
  <c r="AS1466" i="1"/>
  <c r="AT1466" i="1"/>
  <c r="AU1466" i="1"/>
  <c r="AL38" i="1"/>
  <c r="AX38" i="1"/>
  <c r="AQ38" i="1"/>
  <c r="AE38" i="1"/>
  <c r="AR38" i="1"/>
  <c r="AF38" i="1"/>
  <c r="AS38" i="1"/>
  <c r="AG38" i="1"/>
  <c r="AT38" i="1"/>
  <c r="AH38" i="1"/>
  <c r="AU38" i="1"/>
  <c r="AW38" i="1"/>
  <c r="AI38" i="1"/>
  <c r="AJ38" i="1"/>
  <c r="AK38" i="1"/>
  <c r="AO38" i="1"/>
  <c r="AM38" i="1"/>
  <c r="AP38" i="1"/>
  <c r="AV38" i="1"/>
  <c r="AN38" i="1"/>
  <c r="AE287" i="1"/>
  <c r="AQ287" i="1"/>
  <c r="AG287" i="1"/>
  <c r="AT287" i="1"/>
  <c r="AH287" i="1"/>
  <c r="AU287" i="1"/>
  <c r="AR287" i="1"/>
  <c r="AS287" i="1"/>
  <c r="AV287" i="1"/>
  <c r="AF287" i="1"/>
  <c r="AW287" i="1"/>
  <c r="AI287" i="1"/>
  <c r="AX287" i="1"/>
  <c r="AJ287" i="1"/>
  <c r="AK287" i="1"/>
  <c r="AL287" i="1"/>
  <c r="AM287" i="1"/>
  <c r="AN287" i="1"/>
  <c r="AO287" i="1"/>
  <c r="AP287" i="1"/>
  <c r="AE532" i="1"/>
  <c r="AQ532" i="1"/>
  <c r="AF532" i="1"/>
  <c r="AR532" i="1"/>
  <c r="AG532" i="1"/>
  <c r="AS532" i="1"/>
  <c r="AH532" i="1"/>
  <c r="AW532" i="1"/>
  <c r="AI532" i="1"/>
  <c r="AX532" i="1"/>
  <c r="AJ532" i="1"/>
  <c r="AK532" i="1"/>
  <c r="AL532" i="1"/>
  <c r="AM532" i="1"/>
  <c r="AN532" i="1"/>
  <c r="AO532" i="1"/>
  <c r="AP532" i="1"/>
  <c r="AT532" i="1"/>
  <c r="AU532" i="1"/>
  <c r="AV532" i="1"/>
  <c r="AL769" i="1"/>
  <c r="AX769" i="1"/>
  <c r="AM769" i="1"/>
  <c r="AN769" i="1"/>
  <c r="AO769" i="1"/>
  <c r="AP769" i="1"/>
  <c r="AE769" i="1"/>
  <c r="AQ769" i="1"/>
  <c r="AF769" i="1"/>
  <c r="AR769" i="1"/>
  <c r="AG769" i="1"/>
  <c r="AS769" i="1"/>
  <c r="AH769" i="1"/>
  <c r="AT769" i="1"/>
  <c r="AI769" i="1"/>
  <c r="AJ769" i="1"/>
  <c r="AK769" i="1"/>
  <c r="AU769" i="1"/>
  <c r="AV769" i="1"/>
  <c r="AW769" i="1"/>
  <c r="AP929" i="1"/>
  <c r="AE929" i="1"/>
  <c r="AQ929" i="1"/>
  <c r="AF929" i="1"/>
  <c r="AR929" i="1"/>
  <c r="AU929" i="1"/>
  <c r="AG929" i="1"/>
  <c r="AV929" i="1"/>
  <c r="AH929" i="1"/>
  <c r="AW929" i="1"/>
  <c r="AI929" i="1"/>
  <c r="AX929" i="1"/>
  <c r="AJ929" i="1"/>
  <c r="AK929" i="1"/>
  <c r="AL929" i="1"/>
  <c r="AM929" i="1"/>
  <c r="AN929" i="1"/>
  <c r="AO929" i="1"/>
  <c r="AS929" i="1"/>
  <c r="AT929" i="1"/>
  <c r="AL1086" i="1"/>
  <c r="AX1086" i="1"/>
  <c r="AM1086" i="1"/>
  <c r="AN1086" i="1"/>
  <c r="AO1086" i="1"/>
  <c r="AG1086" i="1"/>
  <c r="AW1086" i="1"/>
  <c r="AH1086" i="1"/>
  <c r="AI1086" i="1"/>
  <c r="AJ1086" i="1"/>
  <c r="AK1086" i="1"/>
  <c r="AP1086" i="1"/>
  <c r="AQ1086" i="1"/>
  <c r="AR1086" i="1"/>
  <c r="AS1086" i="1"/>
  <c r="AT1086" i="1"/>
  <c r="AU1086" i="1"/>
  <c r="AV1086" i="1"/>
  <c r="AE1086" i="1"/>
  <c r="AF1086" i="1"/>
  <c r="AH1239" i="1"/>
  <c r="AI1239" i="1"/>
  <c r="AU1239" i="1"/>
  <c r="AE1239" i="1"/>
  <c r="AS1239" i="1"/>
  <c r="AF1239" i="1"/>
  <c r="AT1239" i="1"/>
  <c r="AG1239" i="1"/>
  <c r="AV1239" i="1"/>
  <c r="AJ1239" i="1"/>
  <c r="AW1239" i="1"/>
  <c r="AK1239" i="1"/>
  <c r="AX1239" i="1"/>
  <c r="AL1239" i="1"/>
  <c r="AM1239" i="1"/>
  <c r="AN1239" i="1"/>
  <c r="AO1239" i="1"/>
  <c r="AP1239" i="1"/>
  <c r="AQ1239" i="1"/>
  <c r="AR1239" i="1"/>
  <c r="AO1383" i="1"/>
  <c r="AG1383" i="1"/>
  <c r="AT1383" i="1"/>
  <c r="AH1383" i="1"/>
  <c r="AU1383" i="1"/>
  <c r="AI1383" i="1"/>
  <c r="AV1383" i="1"/>
  <c r="AJ1383" i="1"/>
  <c r="AW1383" i="1"/>
  <c r="AK1383" i="1"/>
  <c r="AX1383" i="1"/>
  <c r="AL1383" i="1"/>
  <c r="AM1383" i="1"/>
  <c r="AN1383" i="1"/>
  <c r="AP1383" i="1"/>
  <c r="AE1383" i="1"/>
  <c r="AF1383" i="1"/>
  <c r="AQ1383" i="1"/>
  <c r="AR1383" i="1"/>
  <c r="AS1383" i="1"/>
  <c r="AF1527" i="1"/>
  <c r="AR1527" i="1"/>
  <c r="AG1527" i="1"/>
  <c r="AS1527" i="1"/>
  <c r="AH1527" i="1"/>
  <c r="AV1527" i="1"/>
  <c r="AI1527" i="1"/>
  <c r="AW1527" i="1"/>
  <c r="AJ1527" i="1"/>
  <c r="AX1527" i="1"/>
  <c r="AK1527" i="1"/>
  <c r="AL1527" i="1"/>
  <c r="AM1527" i="1"/>
  <c r="AN1527" i="1"/>
  <c r="AO1527" i="1"/>
  <c r="AP1527" i="1"/>
  <c r="AT1527" i="1"/>
  <c r="AU1527" i="1"/>
  <c r="AE1527" i="1"/>
  <c r="AQ1527" i="1"/>
  <c r="AM1107" i="1"/>
  <c r="AP1107" i="1"/>
  <c r="AQ1107" i="1"/>
  <c r="AE1107" i="1"/>
  <c r="AR1107" i="1"/>
  <c r="AF1107" i="1"/>
  <c r="AS1107" i="1"/>
  <c r="AG1107" i="1"/>
  <c r="AT1107" i="1"/>
  <c r="AH1107" i="1"/>
  <c r="AU1107" i="1"/>
  <c r="AI1107" i="1"/>
  <c r="AV1107" i="1"/>
  <c r="AJ1107" i="1"/>
  <c r="AW1107" i="1"/>
  <c r="AK1107" i="1"/>
  <c r="AX1107" i="1"/>
  <c r="AL1107" i="1"/>
  <c r="AN1107" i="1"/>
  <c r="AO1107" i="1"/>
  <c r="AH963" i="1"/>
  <c r="AT963" i="1"/>
  <c r="AI963" i="1"/>
  <c r="AU963" i="1"/>
  <c r="AJ963" i="1"/>
  <c r="AV963" i="1"/>
  <c r="AM963" i="1"/>
  <c r="AN963" i="1"/>
  <c r="AO963" i="1"/>
  <c r="AP963" i="1"/>
  <c r="AQ963" i="1"/>
  <c r="AR963" i="1"/>
  <c r="AS963" i="1"/>
  <c r="AE963" i="1"/>
  <c r="AW963" i="1"/>
  <c r="AF963" i="1"/>
  <c r="AX963" i="1"/>
  <c r="AG963" i="1"/>
  <c r="AK963" i="1"/>
  <c r="AL963" i="1"/>
  <c r="AH819" i="1"/>
  <c r="AT819" i="1"/>
  <c r="AI819" i="1"/>
  <c r="AU819" i="1"/>
  <c r="AJ819" i="1"/>
  <c r="AV819" i="1"/>
  <c r="AK819" i="1"/>
  <c r="AW819" i="1"/>
  <c r="AN819" i="1"/>
  <c r="AO819" i="1"/>
  <c r="AP819" i="1"/>
  <c r="AQ819" i="1"/>
  <c r="AR819" i="1"/>
  <c r="AS819" i="1"/>
  <c r="AX819" i="1"/>
  <c r="AE819" i="1"/>
  <c r="AF819" i="1"/>
  <c r="AG819" i="1"/>
  <c r="AL819" i="1"/>
  <c r="AM819" i="1"/>
  <c r="AL675" i="1"/>
  <c r="AX675" i="1"/>
  <c r="AM675" i="1"/>
  <c r="AN675" i="1"/>
  <c r="AO675" i="1"/>
  <c r="AP675" i="1"/>
  <c r="AE675" i="1"/>
  <c r="AQ675" i="1"/>
  <c r="AF675" i="1"/>
  <c r="AR675" i="1"/>
  <c r="AH675" i="1"/>
  <c r="AI675" i="1"/>
  <c r="AJ675" i="1"/>
  <c r="AK675" i="1"/>
  <c r="AS675" i="1"/>
  <c r="AT675" i="1"/>
  <c r="AU675" i="1"/>
  <c r="AV675" i="1"/>
  <c r="AW675" i="1"/>
  <c r="AG675" i="1"/>
  <c r="AM531" i="1"/>
  <c r="AN531" i="1"/>
  <c r="AO531" i="1"/>
  <c r="AJ531" i="1"/>
  <c r="AK531" i="1"/>
  <c r="AL531" i="1"/>
  <c r="AP531" i="1"/>
  <c r="AQ531" i="1"/>
  <c r="AR531" i="1"/>
  <c r="AS531" i="1"/>
  <c r="AE531" i="1"/>
  <c r="AT531" i="1"/>
  <c r="AF531" i="1"/>
  <c r="AU531" i="1"/>
  <c r="AG531" i="1"/>
  <c r="AH531" i="1"/>
  <c r="AI531" i="1"/>
  <c r="AV531" i="1"/>
  <c r="AW531" i="1"/>
  <c r="AX531" i="1"/>
  <c r="AK387" i="1"/>
  <c r="AW387" i="1"/>
  <c r="AL387" i="1"/>
  <c r="AX387" i="1"/>
  <c r="AM387" i="1"/>
  <c r="AP387" i="1"/>
  <c r="AQ387" i="1"/>
  <c r="AR387" i="1"/>
  <c r="AS387" i="1"/>
  <c r="AE387" i="1"/>
  <c r="AT387" i="1"/>
  <c r="AF387" i="1"/>
  <c r="AU387" i="1"/>
  <c r="AG387" i="1"/>
  <c r="AV387" i="1"/>
  <c r="AH387" i="1"/>
  <c r="AI387" i="1"/>
  <c r="AJ387" i="1"/>
  <c r="AN387" i="1"/>
  <c r="AO387" i="1"/>
  <c r="AI243" i="1"/>
  <c r="AU243" i="1"/>
  <c r="AJ243" i="1"/>
  <c r="AV243" i="1"/>
  <c r="AK243" i="1"/>
  <c r="AW243" i="1"/>
  <c r="AL243" i="1"/>
  <c r="AX243" i="1"/>
  <c r="AM243" i="1"/>
  <c r="AN243" i="1"/>
  <c r="AO243" i="1"/>
  <c r="AF243" i="1"/>
  <c r="AR243" i="1"/>
  <c r="AE243" i="1"/>
  <c r="AG243" i="1"/>
  <c r="AH243" i="1"/>
  <c r="AP243" i="1"/>
  <c r="AQ243" i="1"/>
  <c r="AS243" i="1"/>
  <c r="AT243" i="1"/>
  <c r="AG99" i="1"/>
  <c r="AS99" i="1"/>
  <c r="AI99" i="1"/>
  <c r="AU99" i="1"/>
  <c r="AJ99" i="1"/>
  <c r="AV99" i="1"/>
  <c r="AK99" i="1"/>
  <c r="AW99" i="1"/>
  <c r="AL99" i="1"/>
  <c r="AX99" i="1"/>
  <c r="AE99" i="1"/>
  <c r="AF99" i="1"/>
  <c r="AM99" i="1"/>
  <c r="AN99" i="1"/>
  <c r="AO99" i="1"/>
  <c r="AT99" i="1"/>
  <c r="AP99" i="1"/>
  <c r="AQ99" i="1"/>
  <c r="AR99" i="1"/>
  <c r="AH99" i="1"/>
  <c r="AE718" i="1"/>
  <c r="AQ718" i="1"/>
  <c r="AM718" i="1"/>
  <c r="AN718" i="1"/>
  <c r="AO718" i="1"/>
  <c r="AP718" i="1"/>
  <c r="AR718" i="1"/>
  <c r="AF718" i="1"/>
  <c r="AS718" i="1"/>
  <c r="AG718" i="1"/>
  <c r="AT718" i="1"/>
  <c r="AH718" i="1"/>
  <c r="AU718" i="1"/>
  <c r="AI718" i="1"/>
  <c r="AV718" i="1"/>
  <c r="AJ718" i="1"/>
  <c r="AK718" i="1"/>
  <c r="AL718" i="1"/>
  <c r="AW718" i="1"/>
  <c r="AX718" i="1"/>
  <c r="AE574" i="1"/>
  <c r="AQ574" i="1"/>
  <c r="AF574" i="1"/>
  <c r="AR574" i="1"/>
  <c r="AG574" i="1"/>
  <c r="AS574" i="1"/>
  <c r="AN574" i="1"/>
  <c r="AO574" i="1"/>
  <c r="AP574" i="1"/>
  <c r="AT574" i="1"/>
  <c r="AK574" i="1"/>
  <c r="AL574" i="1"/>
  <c r="AM574" i="1"/>
  <c r="AU574" i="1"/>
  <c r="AV574" i="1"/>
  <c r="AW574" i="1"/>
  <c r="AX574" i="1"/>
  <c r="AH574" i="1"/>
  <c r="AI574" i="1"/>
  <c r="AJ574" i="1"/>
  <c r="AH430" i="1"/>
  <c r="AT430" i="1"/>
  <c r="AJ430" i="1"/>
  <c r="AV430" i="1"/>
  <c r="AK430" i="1"/>
  <c r="AW430" i="1"/>
  <c r="AL430" i="1"/>
  <c r="AX430" i="1"/>
  <c r="AM430" i="1"/>
  <c r="AN430" i="1"/>
  <c r="AO430" i="1"/>
  <c r="AE430" i="1"/>
  <c r="AF430" i="1"/>
  <c r="AG430" i="1"/>
  <c r="AI430" i="1"/>
  <c r="AP430" i="1"/>
  <c r="AQ430" i="1"/>
  <c r="AR430" i="1"/>
  <c r="AS430" i="1"/>
  <c r="AU430" i="1"/>
  <c r="AM286" i="1"/>
  <c r="AN286" i="1"/>
  <c r="AO286" i="1"/>
  <c r="AP286" i="1"/>
  <c r="AQ286" i="1"/>
  <c r="AE286" i="1"/>
  <c r="AR286" i="1"/>
  <c r="AG286" i="1"/>
  <c r="AT286" i="1"/>
  <c r="AV286" i="1"/>
  <c r="AW286" i="1"/>
  <c r="AX286" i="1"/>
  <c r="AF286" i="1"/>
  <c r="AH286" i="1"/>
  <c r="AI286" i="1"/>
  <c r="AJ286" i="1"/>
  <c r="AK286" i="1"/>
  <c r="AL286" i="1"/>
  <c r="AS286" i="1"/>
  <c r="AU286" i="1"/>
  <c r="AK142" i="1"/>
  <c r="AW142" i="1"/>
  <c r="AM142" i="1"/>
  <c r="AH142" i="1"/>
  <c r="AV142" i="1"/>
  <c r="AJ142" i="1"/>
  <c r="AL142" i="1"/>
  <c r="AN142" i="1"/>
  <c r="AR142" i="1"/>
  <c r="AO142" i="1"/>
  <c r="AP142" i="1"/>
  <c r="AQ142" i="1"/>
  <c r="AS142" i="1"/>
  <c r="AT142" i="1"/>
  <c r="AX142" i="1"/>
  <c r="AE142" i="1"/>
  <c r="AF142" i="1"/>
  <c r="AG142" i="1"/>
  <c r="AI142" i="1"/>
  <c r="AU142" i="1"/>
  <c r="AM741" i="1"/>
  <c r="AK741" i="1"/>
  <c r="AX741" i="1"/>
  <c r="AL741" i="1"/>
  <c r="AN741" i="1"/>
  <c r="AO741" i="1"/>
  <c r="AP741" i="1"/>
  <c r="AQ741" i="1"/>
  <c r="AE741" i="1"/>
  <c r="AR741" i="1"/>
  <c r="AF741" i="1"/>
  <c r="AS741" i="1"/>
  <c r="AG741" i="1"/>
  <c r="AT741" i="1"/>
  <c r="AH741" i="1"/>
  <c r="AI741" i="1"/>
  <c r="AJ741" i="1"/>
  <c r="AU741" i="1"/>
  <c r="AV741" i="1"/>
  <c r="AW741" i="1"/>
  <c r="AN597" i="1"/>
  <c r="AP597" i="1"/>
  <c r="AQ597" i="1"/>
  <c r="AE597" i="1"/>
  <c r="AR597" i="1"/>
  <c r="AF597" i="1"/>
  <c r="AS597" i="1"/>
  <c r="AL597" i="1"/>
  <c r="AM597" i="1"/>
  <c r="AO597" i="1"/>
  <c r="AT597" i="1"/>
  <c r="AU597" i="1"/>
  <c r="AV597" i="1"/>
  <c r="AW597" i="1"/>
  <c r="AG597" i="1"/>
  <c r="AX597" i="1"/>
  <c r="AH597" i="1"/>
  <c r="AI597" i="1"/>
  <c r="AJ597" i="1"/>
  <c r="AK597" i="1"/>
  <c r="AP453" i="1"/>
  <c r="AF453" i="1"/>
  <c r="AR453" i="1"/>
  <c r="AG453" i="1"/>
  <c r="AS453" i="1"/>
  <c r="AH453" i="1"/>
  <c r="AT453" i="1"/>
  <c r="AI453" i="1"/>
  <c r="AU453" i="1"/>
  <c r="AJ453" i="1"/>
  <c r="AV453" i="1"/>
  <c r="AK453" i="1"/>
  <c r="AW453" i="1"/>
  <c r="AE453" i="1"/>
  <c r="AL453" i="1"/>
  <c r="AM453" i="1"/>
  <c r="AN453" i="1"/>
  <c r="AO453" i="1"/>
  <c r="AQ453" i="1"/>
  <c r="AX453" i="1"/>
  <c r="AK309" i="1"/>
  <c r="AW309" i="1"/>
  <c r="AL309" i="1"/>
  <c r="AX309" i="1"/>
  <c r="AQ309" i="1"/>
  <c r="AR309" i="1"/>
  <c r="AE309" i="1"/>
  <c r="AS309" i="1"/>
  <c r="AF309" i="1"/>
  <c r="AT309" i="1"/>
  <c r="AG309" i="1"/>
  <c r="AU309" i="1"/>
  <c r="AH309" i="1"/>
  <c r="AV309" i="1"/>
  <c r="AI309" i="1"/>
  <c r="AJ309" i="1"/>
  <c r="AM309" i="1"/>
  <c r="AN309" i="1"/>
  <c r="AO309" i="1"/>
  <c r="AP309" i="1"/>
  <c r="AF165" i="1"/>
  <c r="AR165" i="1"/>
  <c r="AH165" i="1"/>
  <c r="AT165" i="1"/>
  <c r="AQ165" i="1"/>
  <c r="AS165" i="1"/>
  <c r="AE165" i="1"/>
  <c r="AU165" i="1"/>
  <c r="AG165" i="1"/>
  <c r="AV165" i="1"/>
  <c r="AI165" i="1"/>
  <c r="AW165" i="1"/>
  <c r="AK165" i="1"/>
  <c r="AL165" i="1"/>
  <c r="AM165" i="1"/>
  <c r="AJ165" i="1"/>
  <c r="AN165" i="1"/>
  <c r="AO165" i="1"/>
  <c r="AP165" i="1"/>
  <c r="AX165" i="1"/>
  <c r="AO21" i="1"/>
  <c r="AP21" i="1"/>
  <c r="AN21" i="1"/>
  <c r="AQ21" i="1"/>
  <c r="AR21" i="1"/>
  <c r="AE21" i="1"/>
  <c r="AS21" i="1"/>
  <c r="AF21" i="1"/>
  <c r="AT21" i="1"/>
  <c r="AG21" i="1"/>
  <c r="AU21" i="1"/>
  <c r="AK21" i="1"/>
  <c r="AL21" i="1"/>
  <c r="AM21" i="1"/>
  <c r="AV21" i="1"/>
  <c r="AW21" i="1"/>
  <c r="AX21" i="1"/>
  <c r="AH21" i="1"/>
  <c r="AJ21" i="1"/>
  <c r="AI21" i="1"/>
  <c r="AH668" i="1"/>
  <c r="AT668" i="1"/>
  <c r="AI668" i="1"/>
  <c r="AU668" i="1"/>
  <c r="AJ668" i="1"/>
  <c r="AV668" i="1"/>
  <c r="AK668" i="1"/>
  <c r="AW668" i="1"/>
  <c r="AL668" i="1"/>
  <c r="AX668" i="1"/>
  <c r="AM668" i="1"/>
  <c r="AN668" i="1"/>
  <c r="AP668" i="1"/>
  <c r="AE668" i="1"/>
  <c r="AF668" i="1"/>
  <c r="AG668" i="1"/>
  <c r="AO668" i="1"/>
  <c r="AQ668" i="1"/>
  <c r="AR668" i="1"/>
  <c r="AS668" i="1"/>
  <c r="AI524" i="1"/>
  <c r="AU524" i="1"/>
  <c r="AJ524" i="1"/>
  <c r="AV524" i="1"/>
  <c r="AK524" i="1"/>
  <c r="AW524" i="1"/>
  <c r="AL524" i="1"/>
  <c r="AX524" i="1"/>
  <c r="AM524" i="1"/>
  <c r="AN524" i="1"/>
  <c r="AP524" i="1"/>
  <c r="AE524" i="1"/>
  <c r="AF524" i="1"/>
  <c r="AG524" i="1"/>
  <c r="AH524" i="1"/>
  <c r="AO524" i="1"/>
  <c r="AQ524" i="1"/>
  <c r="AR524" i="1"/>
  <c r="AS524" i="1"/>
  <c r="AT524" i="1"/>
  <c r="AG380" i="1"/>
  <c r="AS380" i="1"/>
  <c r="AH380" i="1"/>
  <c r="AT380" i="1"/>
  <c r="AI380" i="1"/>
  <c r="AU380" i="1"/>
  <c r="AL380" i="1"/>
  <c r="AM380" i="1"/>
  <c r="AN380" i="1"/>
  <c r="AO380" i="1"/>
  <c r="AP380" i="1"/>
  <c r="AQ380" i="1"/>
  <c r="AR380" i="1"/>
  <c r="AV380" i="1"/>
  <c r="AE380" i="1"/>
  <c r="AF380" i="1"/>
  <c r="AJ380" i="1"/>
  <c r="AK380" i="1"/>
  <c r="AW380" i="1"/>
  <c r="AX380" i="1"/>
  <c r="AE236" i="1"/>
  <c r="AQ236" i="1"/>
  <c r="AF236" i="1"/>
  <c r="AR236" i="1"/>
  <c r="AG236" i="1"/>
  <c r="AS236" i="1"/>
  <c r="AH236" i="1"/>
  <c r="AT236" i="1"/>
  <c r="AI236" i="1"/>
  <c r="AU236" i="1"/>
  <c r="AJ236" i="1"/>
  <c r="AV236" i="1"/>
  <c r="AK236" i="1"/>
  <c r="AW236" i="1"/>
  <c r="AN236" i="1"/>
  <c r="AL236" i="1"/>
  <c r="AM236" i="1"/>
  <c r="AO236" i="1"/>
  <c r="AP236" i="1"/>
  <c r="AX236" i="1"/>
  <c r="AO92" i="1"/>
  <c r="AE92" i="1"/>
  <c r="AQ92" i="1"/>
  <c r="AF92" i="1"/>
  <c r="AR92" i="1"/>
  <c r="AG92" i="1"/>
  <c r="AS92" i="1"/>
  <c r="AH92" i="1"/>
  <c r="AT92" i="1"/>
  <c r="AW92" i="1"/>
  <c r="AX92" i="1"/>
  <c r="AI92" i="1"/>
  <c r="AJ92" i="1"/>
  <c r="AK92" i="1"/>
  <c r="AP92" i="1"/>
  <c r="AL92" i="1"/>
  <c r="AM92" i="1"/>
  <c r="AN92" i="1"/>
  <c r="AU92" i="1"/>
  <c r="AV92" i="1"/>
  <c r="AP679" i="1"/>
  <c r="AE679" i="1"/>
  <c r="AQ679" i="1"/>
  <c r="AF679" i="1"/>
  <c r="AR679" i="1"/>
  <c r="AG679" i="1"/>
  <c r="AS679" i="1"/>
  <c r="AH679" i="1"/>
  <c r="AT679" i="1"/>
  <c r="AI679" i="1"/>
  <c r="AJ679" i="1"/>
  <c r="AK679" i="1"/>
  <c r="AL679" i="1"/>
  <c r="AM679" i="1"/>
  <c r="AN679" i="1"/>
  <c r="AO679" i="1"/>
  <c r="AU679" i="1"/>
  <c r="AV679" i="1"/>
  <c r="AW679" i="1"/>
  <c r="AX679" i="1"/>
  <c r="AE535" i="1"/>
  <c r="AQ535" i="1"/>
  <c r="AF535" i="1"/>
  <c r="AR535" i="1"/>
  <c r="AG535" i="1"/>
  <c r="AS535" i="1"/>
  <c r="AK535" i="1"/>
  <c r="AL535" i="1"/>
  <c r="AM535" i="1"/>
  <c r="AN535" i="1"/>
  <c r="AO535" i="1"/>
  <c r="AP535" i="1"/>
  <c r="AT535" i="1"/>
  <c r="AU535" i="1"/>
  <c r="AV535" i="1"/>
  <c r="AW535" i="1"/>
  <c r="AX535" i="1"/>
  <c r="AH535" i="1"/>
  <c r="AI535" i="1"/>
  <c r="AJ535" i="1"/>
  <c r="AO391" i="1"/>
  <c r="AP391" i="1"/>
  <c r="AE391" i="1"/>
  <c r="AQ391" i="1"/>
  <c r="AN391" i="1"/>
  <c r="AS391" i="1"/>
  <c r="AT391" i="1"/>
  <c r="AF391" i="1"/>
  <c r="AU391" i="1"/>
  <c r="AG391" i="1"/>
  <c r="AV391" i="1"/>
  <c r="AH391" i="1"/>
  <c r="AW391" i="1"/>
  <c r="AI391" i="1"/>
  <c r="AX391" i="1"/>
  <c r="AM391" i="1"/>
  <c r="AR391" i="1"/>
  <c r="AJ391" i="1"/>
  <c r="AK391" i="1"/>
  <c r="AL391" i="1"/>
  <c r="AM247" i="1"/>
  <c r="AN247" i="1"/>
  <c r="AO247" i="1"/>
  <c r="AP247" i="1"/>
  <c r="AE247" i="1"/>
  <c r="AQ247" i="1"/>
  <c r="AF247" i="1"/>
  <c r="AR247" i="1"/>
  <c r="AG247" i="1"/>
  <c r="AS247" i="1"/>
  <c r="AJ247" i="1"/>
  <c r="AV247" i="1"/>
  <c r="AH247" i="1"/>
  <c r="AI247" i="1"/>
  <c r="AK247" i="1"/>
  <c r="AL247" i="1"/>
  <c r="AT247" i="1"/>
  <c r="AU247" i="1"/>
  <c r="AW247" i="1"/>
  <c r="AX247" i="1"/>
  <c r="AK103" i="1"/>
  <c r="AW103" i="1"/>
  <c r="AM103" i="1"/>
  <c r="AN103" i="1"/>
  <c r="AO103" i="1"/>
  <c r="AP103" i="1"/>
  <c r="AH103" i="1"/>
  <c r="AI103" i="1"/>
  <c r="AL103" i="1"/>
  <c r="AQ103" i="1"/>
  <c r="AR103" i="1"/>
  <c r="AE103" i="1"/>
  <c r="AV103" i="1"/>
  <c r="AS103" i="1"/>
  <c r="AT103" i="1"/>
  <c r="AU103" i="1"/>
  <c r="AX103" i="1"/>
  <c r="AF103" i="1"/>
  <c r="AG103" i="1"/>
  <c r="AJ103" i="1"/>
  <c r="AG83" i="1"/>
  <c r="AS83" i="1"/>
  <c r="AH83" i="1"/>
  <c r="AN83" i="1"/>
  <c r="AP83" i="1"/>
  <c r="AQ83" i="1"/>
  <c r="AR83" i="1"/>
  <c r="AE83" i="1"/>
  <c r="AT83" i="1"/>
  <c r="AO83" i="1"/>
  <c r="AU83" i="1"/>
  <c r="AW83" i="1"/>
  <c r="AX83" i="1"/>
  <c r="AK83" i="1"/>
  <c r="AF83" i="1"/>
  <c r="AI83" i="1"/>
  <c r="AJ83" i="1"/>
  <c r="AL83" i="1"/>
  <c r="AM83" i="1"/>
  <c r="AV83" i="1"/>
  <c r="AO328" i="1"/>
  <c r="AP328" i="1"/>
  <c r="AK328" i="1"/>
  <c r="AL328" i="1"/>
  <c r="AM328" i="1"/>
  <c r="AN328" i="1"/>
  <c r="AQ328" i="1"/>
  <c r="AR328" i="1"/>
  <c r="AE328" i="1"/>
  <c r="AS328" i="1"/>
  <c r="AF328" i="1"/>
  <c r="AT328" i="1"/>
  <c r="AG328" i="1"/>
  <c r="AH328" i="1"/>
  <c r="AI328" i="1"/>
  <c r="AJ328" i="1"/>
  <c r="AU328" i="1"/>
  <c r="AV328" i="1"/>
  <c r="AW328" i="1"/>
  <c r="AX328" i="1"/>
  <c r="AM576" i="1"/>
  <c r="AN576" i="1"/>
  <c r="AO576" i="1"/>
  <c r="AG576" i="1"/>
  <c r="AV576" i="1"/>
  <c r="AH576" i="1"/>
  <c r="AW576" i="1"/>
  <c r="AI576" i="1"/>
  <c r="AX576" i="1"/>
  <c r="AJ576" i="1"/>
  <c r="AS576" i="1"/>
  <c r="AT576" i="1"/>
  <c r="AU576" i="1"/>
  <c r="AE576" i="1"/>
  <c r="AF576" i="1"/>
  <c r="AK576" i="1"/>
  <c r="AL576" i="1"/>
  <c r="AP576" i="1"/>
  <c r="AQ576" i="1"/>
  <c r="AR576" i="1"/>
  <c r="AL799" i="1"/>
  <c r="AX799" i="1"/>
  <c r="AM799" i="1"/>
  <c r="AN799" i="1"/>
  <c r="AO799" i="1"/>
  <c r="AE799" i="1"/>
  <c r="AQ799" i="1"/>
  <c r="AF799" i="1"/>
  <c r="AW799" i="1"/>
  <c r="AG799" i="1"/>
  <c r="AH799" i="1"/>
  <c r="AI799" i="1"/>
  <c r="AJ799" i="1"/>
  <c r="AK799" i="1"/>
  <c r="AP799" i="1"/>
  <c r="AR799" i="1"/>
  <c r="AS799" i="1"/>
  <c r="AT799" i="1"/>
  <c r="AU799" i="1"/>
  <c r="AV799" i="1"/>
  <c r="AP956" i="1"/>
  <c r="AE956" i="1"/>
  <c r="AQ956" i="1"/>
  <c r="AF956" i="1"/>
  <c r="AR956" i="1"/>
  <c r="AI956" i="1"/>
  <c r="AX956" i="1"/>
  <c r="AJ956" i="1"/>
  <c r="AK956" i="1"/>
  <c r="AL956" i="1"/>
  <c r="AM956" i="1"/>
  <c r="AN956" i="1"/>
  <c r="AO956" i="1"/>
  <c r="AS956" i="1"/>
  <c r="AT956" i="1"/>
  <c r="AG956" i="1"/>
  <c r="AH956" i="1"/>
  <c r="AU956" i="1"/>
  <c r="AV956" i="1"/>
  <c r="AW956" i="1"/>
  <c r="AM1113" i="1"/>
  <c r="AN1113" i="1"/>
  <c r="AO1113" i="1"/>
  <c r="AP1113" i="1"/>
  <c r="AQ1113" i="1"/>
  <c r="AE1113" i="1"/>
  <c r="AR1113" i="1"/>
  <c r="AF1113" i="1"/>
  <c r="AS1113" i="1"/>
  <c r="AG1113" i="1"/>
  <c r="AT1113" i="1"/>
  <c r="AH1113" i="1"/>
  <c r="AU1113" i="1"/>
  <c r="AI1113" i="1"/>
  <c r="AV1113" i="1"/>
  <c r="AJ1113" i="1"/>
  <c r="AK1113" i="1"/>
  <c r="AL1113" i="1"/>
  <c r="AW1113" i="1"/>
  <c r="AX1113" i="1"/>
  <c r="AF1264" i="1"/>
  <c r="AR1264" i="1"/>
  <c r="AG1264" i="1"/>
  <c r="AS1264" i="1"/>
  <c r="AH1264" i="1"/>
  <c r="AT1264" i="1"/>
  <c r="AI1264" i="1"/>
  <c r="AU1264" i="1"/>
  <c r="AJ1264" i="1"/>
  <c r="AV1264" i="1"/>
  <c r="AK1264" i="1"/>
  <c r="AW1264" i="1"/>
  <c r="AL1264" i="1"/>
  <c r="AX1264" i="1"/>
  <c r="AM1264" i="1"/>
  <c r="AE1264" i="1"/>
  <c r="AN1264" i="1"/>
  <c r="AO1264" i="1"/>
  <c r="AP1264" i="1"/>
  <c r="AQ1264" i="1"/>
  <c r="AG1408" i="1"/>
  <c r="AS1408" i="1"/>
  <c r="AQ1408" i="1"/>
  <c r="AE1408" i="1"/>
  <c r="AR1408" i="1"/>
  <c r="AF1408" i="1"/>
  <c r="AT1408" i="1"/>
  <c r="AH1408" i="1"/>
  <c r="AU1408" i="1"/>
  <c r="AI1408" i="1"/>
  <c r="AV1408" i="1"/>
  <c r="AJ1408" i="1"/>
  <c r="AW1408" i="1"/>
  <c r="AK1408" i="1"/>
  <c r="AX1408" i="1"/>
  <c r="AL1408" i="1"/>
  <c r="AM1408" i="1"/>
  <c r="AN1408" i="1"/>
  <c r="AO1408" i="1"/>
  <c r="AP1408" i="1"/>
  <c r="AL1552" i="1"/>
  <c r="AX1552" i="1"/>
  <c r="AQ1552" i="1"/>
  <c r="AE1552" i="1"/>
  <c r="AR1552" i="1"/>
  <c r="AF1552" i="1"/>
  <c r="AS1552" i="1"/>
  <c r="AG1552" i="1"/>
  <c r="AT1552" i="1"/>
  <c r="AH1552" i="1"/>
  <c r="AU1552" i="1"/>
  <c r="AI1552" i="1"/>
  <c r="AV1552" i="1"/>
  <c r="AJ1552" i="1"/>
  <c r="AW1552" i="1"/>
  <c r="AK1552" i="1"/>
  <c r="AM1552" i="1"/>
  <c r="AN1552" i="1"/>
  <c r="AO1552" i="1"/>
  <c r="AP1552" i="1"/>
  <c r="AL1216" i="1"/>
  <c r="AX1216" i="1"/>
  <c r="AM1216" i="1"/>
  <c r="AN1216" i="1"/>
  <c r="AO1216" i="1"/>
  <c r="AH1216" i="1"/>
  <c r="AI1216" i="1"/>
  <c r="AJ1216" i="1"/>
  <c r="AK1216" i="1"/>
  <c r="AP1216" i="1"/>
  <c r="AQ1216" i="1"/>
  <c r="AR1216" i="1"/>
  <c r="AS1216" i="1"/>
  <c r="AE1216" i="1"/>
  <c r="AF1216" i="1"/>
  <c r="AG1216" i="1"/>
  <c r="AT1216" i="1"/>
  <c r="AU1216" i="1"/>
  <c r="AV1216" i="1"/>
  <c r="AW1216" i="1"/>
  <c r="AK26" i="1"/>
  <c r="AW26" i="1"/>
  <c r="AL26" i="1"/>
  <c r="AX26" i="1"/>
  <c r="AP26" i="1"/>
  <c r="AQ26" i="1"/>
  <c r="AR26" i="1"/>
  <c r="AE26" i="1"/>
  <c r="AS26" i="1"/>
  <c r="AF26" i="1"/>
  <c r="AT26" i="1"/>
  <c r="AG26" i="1"/>
  <c r="AU26" i="1"/>
  <c r="AH26" i="1"/>
  <c r="AI26" i="1"/>
  <c r="AJ26" i="1"/>
  <c r="AM26" i="1"/>
  <c r="AV26" i="1"/>
  <c r="AN26" i="1"/>
  <c r="AO26" i="1"/>
  <c r="AK354" i="1"/>
  <c r="AW354" i="1"/>
  <c r="AL354" i="1"/>
  <c r="AX354" i="1"/>
  <c r="AM354" i="1"/>
  <c r="AN354" i="1"/>
  <c r="AO354" i="1"/>
  <c r="AP354" i="1"/>
  <c r="AE354" i="1"/>
  <c r="AQ354" i="1"/>
  <c r="AF354" i="1"/>
  <c r="AR354" i="1"/>
  <c r="AS354" i="1"/>
  <c r="AT354" i="1"/>
  <c r="AU354" i="1"/>
  <c r="AV354" i="1"/>
  <c r="AG354" i="1"/>
  <c r="AH354" i="1"/>
  <c r="AI354" i="1"/>
  <c r="AJ354" i="1"/>
  <c r="AL973" i="1"/>
  <c r="AX973" i="1"/>
  <c r="AM973" i="1"/>
  <c r="AN973" i="1"/>
  <c r="AE973" i="1"/>
  <c r="AT973" i="1"/>
  <c r="AF973" i="1"/>
  <c r="AU973" i="1"/>
  <c r="AG973" i="1"/>
  <c r="AV973" i="1"/>
  <c r="AH973" i="1"/>
  <c r="AW973" i="1"/>
  <c r="AI973" i="1"/>
  <c r="AJ973" i="1"/>
  <c r="AK973" i="1"/>
  <c r="AO973" i="1"/>
  <c r="AP973" i="1"/>
  <c r="AQ973" i="1"/>
  <c r="AR973" i="1"/>
  <c r="AS973" i="1"/>
  <c r="AJ1280" i="1"/>
  <c r="AV1280" i="1"/>
  <c r="AK1280" i="1"/>
  <c r="AW1280" i="1"/>
  <c r="AL1280" i="1"/>
  <c r="AX1280" i="1"/>
  <c r="AM1280" i="1"/>
  <c r="AN1280" i="1"/>
  <c r="AO1280" i="1"/>
  <c r="AP1280" i="1"/>
  <c r="AE1280" i="1"/>
  <c r="AQ1280" i="1"/>
  <c r="AF1280" i="1"/>
  <c r="AG1280" i="1"/>
  <c r="AH1280" i="1"/>
  <c r="AI1280" i="1"/>
  <c r="AR1280" i="1"/>
  <c r="AS1280" i="1"/>
  <c r="AT1280" i="1"/>
  <c r="AU1280" i="1"/>
  <c r="AN1424" i="1"/>
  <c r="AO1424" i="1"/>
  <c r="AP1424" i="1"/>
  <c r="AE1424" i="1"/>
  <c r="AQ1424" i="1"/>
  <c r="AF1424" i="1"/>
  <c r="AR1424" i="1"/>
  <c r="AG1424" i="1"/>
  <c r="AS1424" i="1"/>
  <c r="AH1424" i="1"/>
  <c r="AT1424" i="1"/>
  <c r="AI1424" i="1"/>
  <c r="AU1424" i="1"/>
  <c r="AJ1424" i="1"/>
  <c r="AV1424" i="1"/>
  <c r="AK1424" i="1"/>
  <c r="AL1424" i="1"/>
  <c r="AM1424" i="1"/>
  <c r="AW1424" i="1"/>
  <c r="AX1424" i="1"/>
  <c r="AY800" i="1"/>
  <c r="AY1313" i="1"/>
  <c r="AY290" i="1"/>
  <c r="AY497" i="1"/>
  <c r="AL233" i="1"/>
  <c r="AX233" i="1"/>
  <c r="AN233" i="1"/>
  <c r="AO233" i="1"/>
  <c r="AP233" i="1"/>
  <c r="AQ233" i="1"/>
  <c r="AE233" i="1"/>
  <c r="AR233" i="1"/>
  <c r="AF233" i="1"/>
  <c r="AS233" i="1"/>
  <c r="AG233" i="1"/>
  <c r="AT233" i="1"/>
  <c r="AJ233" i="1"/>
  <c r="AW233" i="1"/>
  <c r="AU233" i="1"/>
  <c r="AV233" i="1"/>
  <c r="AH233" i="1"/>
  <c r="AI233" i="1"/>
  <c r="AK233" i="1"/>
  <c r="AM233" i="1"/>
  <c r="AH481" i="1"/>
  <c r="AT481" i="1"/>
  <c r="AJ481" i="1"/>
  <c r="AV481" i="1"/>
  <c r="AR481" i="1"/>
  <c r="AE481" i="1"/>
  <c r="AS481" i="1"/>
  <c r="AF481" i="1"/>
  <c r="AU481" i="1"/>
  <c r="AG481" i="1"/>
  <c r="AW481" i="1"/>
  <c r="AI481" i="1"/>
  <c r="AX481" i="1"/>
  <c r="AK481" i="1"/>
  <c r="AL481" i="1"/>
  <c r="AM481" i="1"/>
  <c r="AN481" i="1"/>
  <c r="AO481" i="1"/>
  <c r="AP481" i="1"/>
  <c r="AQ481" i="1"/>
  <c r="AM726" i="1"/>
  <c r="AJ726" i="1"/>
  <c r="AW726" i="1"/>
  <c r="AK726" i="1"/>
  <c r="AX726" i="1"/>
  <c r="AL726" i="1"/>
  <c r="AN726" i="1"/>
  <c r="AO726" i="1"/>
  <c r="AP726" i="1"/>
  <c r="AQ726" i="1"/>
  <c r="AE726" i="1"/>
  <c r="AR726" i="1"/>
  <c r="AF726" i="1"/>
  <c r="AS726" i="1"/>
  <c r="AG726" i="1"/>
  <c r="AH726" i="1"/>
  <c r="AI726" i="1"/>
  <c r="AT726" i="1"/>
  <c r="AU726" i="1"/>
  <c r="AV726" i="1"/>
  <c r="AO896" i="1"/>
  <c r="AP896" i="1"/>
  <c r="AE896" i="1"/>
  <c r="AQ896" i="1"/>
  <c r="AF896" i="1"/>
  <c r="AR896" i="1"/>
  <c r="AG896" i="1"/>
  <c r="AS896" i="1"/>
  <c r="AH896" i="1"/>
  <c r="AT896" i="1"/>
  <c r="AI896" i="1"/>
  <c r="AU896" i="1"/>
  <c r="AJ896" i="1"/>
  <c r="AV896" i="1"/>
  <c r="AK896" i="1"/>
  <c r="AW896" i="1"/>
  <c r="AL896" i="1"/>
  <c r="AM896" i="1"/>
  <c r="AN896" i="1"/>
  <c r="AX896" i="1"/>
  <c r="AL1053" i="1"/>
  <c r="AX1053" i="1"/>
  <c r="AM1053" i="1"/>
  <c r="AN1053" i="1"/>
  <c r="AO1053" i="1"/>
  <c r="AH1053" i="1"/>
  <c r="AT1053" i="1"/>
  <c r="AR1053" i="1"/>
  <c r="AS1053" i="1"/>
  <c r="AU1053" i="1"/>
  <c r="AV1053" i="1"/>
  <c r="AE1053" i="1"/>
  <c r="AW1053" i="1"/>
  <c r="AF1053" i="1"/>
  <c r="AG1053" i="1"/>
  <c r="AI1053" i="1"/>
  <c r="AJ1053" i="1"/>
  <c r="AK1053" i="1"/>
  <c r="AP1053" i="1"/>
  <c r="AQ1053" i="1"/>
  <c r="AH1209" i="1"/>
  <c r="AT1209" i="1"/>
  <c r="AI1209" i="1"/>
  <c r="AU1209" i="1"/>
  <c r="AJ1209" i="1"/>
  <c r="AV1209" i="1"/>
  <c r="AK1209" i="1"/>
  <c r="AW1209" i="1"/>
  <c r="AX1209" i="1"/>
  <c r="AE1209" i="1"/>
  <c r="AF1209" i="1"/>
  <c r="AG1209" i="1"/>
  <c r="AL1209" i="1"/>
  <c r="AM1209" i="1"/>
  <c r="AN1209" i="1"/>
  <c r="AO1209" i="1"/>
  <c r="AP1209" i="1"/>
  <c r="AQ1209" i="1"/>
  <c r="AR1209" i="1"/>
  <c r="AS1209" i="1"/>
  <c r="AN1353" i="1"/>
  <c r="AO1353" i="1"/>
  <c r="AP1353" i="1"/>
  <c r="AI1353" i="1"/>
  <c r="AU1353" i="1"/>
  <c r="AM1353" i="1"/>
  <c r="AQ1353" i="1"/>
  <c r="AR1353" i="1"/>
  <c r="AS1353" i="1"/>
  <c r="AT1353" i="1"/>
  <c r="AE1353" i="1"/>
  <c r="AV1353" i="1"/>
  <c r="AF1353" i="1"/>
  <c r="AW1353" i="1"/>
  <c r="AG1353" i="1"/>
  <c r="AX1353" i="1"/>
  <c r="AH1353" i="1"/>
  <c r="AJ1353" i="1"/>
  <c r="AK1353" i="1"/>
  <c r="AL1353" i="1"/>
  <c r="AF1497" i="1"/>
  <c r="AR1497" i="1"/>
  <c r="AG1497" i="1"/>
  <c r="AS1497" i="1"/>
  <c r="AH1497" i="1"/>
  <c r="AT1497" i="1"/>
  <c r="AI1497" i="1"/>
  <c r="AU1497" i="1"/>
  <c r="AQ1497" i="1"/>
  <c r="AV1497" i="1"/>
  <c r="AW1497" i="1"/>
  <c r="AX1497" i="1"/>
  <c r="AE1497" i="1"/>
  <c r="AJ1497" i="1"/>
  <c r="AK1497" i="1"/>
  <c r="AL1497" i="1"/>
  <c r="AM1497" i="1"/>
  <c r="AN1497" i="1"/>
  <c r="AO1497" i="1"/>
  <c r="AP1497" i="1"/>
  <c r="AP1054" i="1"/>
  <c r="AE1054" i="1"/>
  <c r="AQ1054" i="1"/>
  <c r="AF1054" i="1"/>
  <c r="AR1054" i="1"/>
  <c r="AG1054" i="1"/>
  <c r="AS1054" i="1"/>
  <c r="AL1054" i="1"/>
  <c r="AX1054" i="1"/>
  <c r="AT1054" i="1"/>
  <c r="AU1054" i="1"/>
  <c r="AV1054" i="1"/>
  <c r="AW1054" i="1"/>
  <c r="AH1054" i="1"/>
  <c r="AI1054" i="1"/>
  <c r="AJ1054" i="1"/>
  <c r="AK1054" i="1"/>
  <c r="AM1054" i="1"/>
  <c r="AN1054" i="1"/>
  <c r="AO1054" i="1"/>
  <c r="AF1246" i="1"/>
  <c r="AR1246" i="1"/>
  <c r="AG1246" i="1"/>
  <c r="AS1246" i="1"/>
  <c r="AH1246" i="1"/>
  <c r="AT1246" i="1"/>
  <c r="AI1246" i="1"/>
  <c r="AU1246" i="1"/>
  <c r="AJ1246" i="1"/>
  <c r="AV1246" i="1"/>
  <c r="AK1246" i="1"/>
  <c r="AW1246" i="1"/>
  <c r="AL1246" i="1"/>
  <c r="AX1246" i="1"/>
  <c r="AM1246" i="1"/>
  <c r="AE1246" i="1"/>
  <c r="AN1246" i="1"/>
  <c r="AO1246" i="1"/>
  <c r="AP1246" i="1"/>
  <c r="AQ1246" i="1"/>
  <c r="AJ1414" i="1"/>
  <c r="AV1414" i="1"/>
  <c r="AK1414" i="1"/>
  <c r="AW1414" i="1"/>
  <c r="AL1414" i="1"/>
  <c r="AX1414" i="1"/>
  <c r="AM1414" i="1"/>
  <c r="AN1414" i="1"/>
  <c r="AO1414" i="1"/>
  <c r="AP1414" i="1"/>
  <c r="AE1414" i="1"/>
  <c r="AQ1414" i="1"/>
  <c r="AF1414" i="1"/>
  <c r="AR1414" i="1"/>
  <c r="AG1414" i="1"/>
  <c r="AH1414" i="1"/>
  <c r="AI1414" i="1"/>
  <c r="AS1414" i="1"/>
  <c r="AT1414" i="1"/>
  <c r="AU1414" i="1"/>
  <c r="AL1570" i="1"/>
  <c r="AX1570" i="1"/>
  <c r="AJ1570" i="1"/>
  <c r="AW1570" i="1"/>
  <c r="AK1570" i="1"/>
  <c r="AM1570" i="1"/>
  <c r="AN1570" i="1"/>
  <c r="AO1570" i="1"/>
  <c r="AP1570" i="1"/>
  <c r="AQ1570" i="1"/>
  <c r="AE1570" i="1"/>
  <c r="AR1570" i="1"/>
  <c r="AF1570" i="1"/>
  <c r="AS1570" i="1"/>
  <c r="AG1570" i="1"/>
  <c r="AH1570" i="1"/>
  <c r="AI1570" i="1"/>
  <c r="AT1570" i="1"/>
  <c r="AU1570" i="1"/>
  <c r="AV1570" i="1"/>
  <c r="AK133" i="1"/>
  <c r="AW133" i="1"/>
  <c r="AM133" i="1"/>
  <c r="AO133" i="1"/>
  <c r="AP133" i="1"/>
  <c r="AR133" i="1"/>
  <c r="AE133" i="1"/>
  <c r="AS133" i="1"/>
  <c r="AF133" i="1"/>
  <c r="AT133" i="1"/>
  <c r="AJ133" i="1"/>
  <c r="AU133" i="1"/>
  <c r="AV133" i="1"/>
  <c r="AX133" i="1"/>
  <c r="AG133" i="1"/>
  <c r="AH133" i="1"/>
  <c r="AI133" i="1"/>
  <c r="AL133" i="1"/>
  <c r="AN133" i="1"/>
  <c r="AQ133" i="1"/>
  <c r="AK378" i="1"/>
  <c r="AW378" i="1"/>
  <c r="AL378" i="1"/>
  <c r="AX378" i="1"/>
  <c r="AM378" i="1"/>
  <c r="AN378" i="1"/>
  <c r="AS378" i="1"/>
  <c r="AT378" i="1"/>
  <c r="AE378" i="1"/>
  <c r="AU378" i="1"/>
  <c r="AF378" i="1"/>
  <c r="AV378" i="1"/>
  <c r="AG378" i="1"/>
  <c r="AH378" i="1"/>
  <c r="AI378" i="1"/>
  <c r="AJ378" i="1"/>
  <c r="AO378" i="1"/>
  <c r="AP378" i="1"/>
  <c r="AQ378" i="1"/>
  <c r="AR378" i="1"/>
  <c r="AH626" i="1"/>
  <c r="AT626" i="1"/>
  <c r="AI626" i="1"/>
  <c r="AU626" i="1"/>
  <c r="AJ626" i="1"/>
  <c r="AV626" i="1"/>
  <c r="AK626" i="1"/>
  <c r="AW626" i="1"/>
  <c r="AL626" i="1"/>
  <c r="AX626" i="1"/>
  <c r="AM626" i="1"/>
  <c r="AN626" i="1"/>
  <c r="AO626" i="1"/>
  <c r="AP626" i="1"/>
  <c r="AQ626" i="1"/>
  <c r="AR626" i="1"/>
  <c r="AS626" i="1"/>
  <c r="AE626" i="1"/>
  <c r="AF626" i="1"/>
  <c r="AG626" i="1"/>
  <c r="AP845" i="1"/>
  <c r="AE845" i="1"/>
  <c r="AQ845" i="1"/>
  <c r="AR845" i="1"/>
  <c r="AS845" i="1"/>
  <c r="AF845" i="1"/>
  <c r="AT845" i="1"/>
  <c r="AG845" i="1"/>
  <c r="AU845" i="1"/>
  <c r="AH845" i="1"/>
  <c r="AV845" i="1"/>
  <c r="AI845" i="1"/>
  <c r="AW845" i="1"/>
  <c r="AJ845" i="1"/>
  <c r="AX845" i="1"/>
  <c r="AK845" i="1"/>
  <c r="AL845" i="1"/>
  <c r="AM845" i="1"/>
  <c r="AN845" i="1"/>
  <c r="AO845" i="1"/>
  <c r="AL1041" i="1"/>
  <c r="AX1041" i="1"/>
  <c r="AM1041" i="1"/>
  <c r="AN1041" i="1"/>
  <c r="AO1041" i="1"/>
  <c r="AH1041" i="1"/>
  <c r="AT1041" i="1"/>
  <c r="AJ1041" i="1"/>
  <c r="AK1041" i="1"/>
  <c r="AP1041" i="1"/>
  <c r="AQ1041" i="1"/>
  <c r="AR1041" i="1"/>
  <c r="AS1041" i="1"/>
  <c r="AU1041" i="1"/>
  <c r="AV1041" i="1"/>
  <c r="AE1041" i="1"/>
  <c r="AW1041" i="1"/>
  <c r="AF1041" i="1"/>
  <c r="AG1041" i="1"/>
  <c r="AI1041" i="1"/>
  <c r="AO12" i="1"/>
  <c r="AP12" i="1"/>
  <c r="AH12" i="1"/>
  <c r="AV12" i="1"/>
  <c r="AI12" i="1"/>
  <c r="AW12" i="1"/>
  <c r="AJ12" i="1"/>
  <c r="AX12" i="1"/>
  <c r="AK12" i="1"/>
  <c r="AL12" i="1"/>
  <c r="AM12" i="1"/>
  <c r="AS12" i="1"/>
  <c r="AT12" i="1"/>
  <c r="AU12" i="1"/>
  <c r="AE12" i="1"/>
  <c r="AN12" i="1"/>
  <c r="AQ12" i="1"/>
  <c r="AG12" i="1"/>
  <c r="AR12" i="1"/>
  <c r="AF12" i="1"/>
  <c r="AE257" i="1"/>
  <c r="AQ257" i="1"/>
  <c r="AK257" i="1"/>
  <c r="AW257" i="1"/>
  <c r="AF257" i="1"/>
  <c r="AT257" i="1"/>
  <c r="AG257" i="1"/>
  <c r="AU257" i="1"/>
  <c r="AH257" i="1"/>
  <c r="AV257" i="1"/>
  <c r="AI257" i="1"/>
  <c r="AX257" i="1"/>
  <c r="AJ257" i="1"/>
  <c r="AL257" i="1"/>
  <c r="AM257" i="1"/>
  <c r="AN257" i="1"/>
  <c r="AO257" i="1"/>
  <c r="AP257" i="1"/>
  <c r="AR257" i="1"/>
  <c r="AS257" i="1"/>
  <c r="AH505" i="1"/>
  <c r="AT505" i="1"/>
  <c r="AJ505" i="1"/>
  <c r="AV505" i="1"/>
  <c r="AN505" i="1"/>
  <c r="AO505" i="1"/>
  <c r="AP505" i="1"/>
  <c r="AQ505" i="1"/>
  <c r="AR505" i="1"/>
  <c r="AE505" i="1"/>
  <c r="AS505" i="1"/>
  <c r="AG505" i="1"/>
  <c r="AW505" i="1"/>
  <c r="AF505" i="1"/>
  <c r="AI505" i="1"/>
  <c r="AK505" i="1"/>
  <c r="AL505" i="1"/>
  <c r="AM505" i="1"/>
  <c r="AU505" i="1"/>
  <c r="AX505" i="1"/>
  <c r="AP749" i="1"/>
  <c r="AE749" i="1"/>
  <c r="AQ749" i="1"/>
  <c r="AF749" i="1"/>
  <c r="AR749" i="1"/>
  <c r="AG749" i="1"/>
  <c r="AS749" i="1"/>
  <c r="AH749" i="1"/>
  <c r="AT749" i="1"/>
  <c r="AI749" i="1"/>
  <c r="AU749" i="1"/>
  <c r="AJ749" i="1"/>
  <c r="AV749" i="1"/>
  <c r="AK749" i="1"/>
  <c r="AW749" i="1"/>
  <c r="AL749" i="1"/>
  <c r="AX749" i="1"/>
  <c r="AM749" i="1"/>
  <c r="AN749" i="1"/>
  <c r="AO749" i="1"/>
  <c r="AO911" i="1"/>
  <c r="AP911" i="1"/>
  <c r="AE911" i="1"/>
  <c r="AQ911" i="1"/>
  <c r="AF911" i="1"/>
  <c r="AR911" i="1"/>
  <c r="AG911" i="1"/>
  <c r="AS911" i="1"/>
  <c r="AI911" i="1"/>
  <c r="AU911" i="1"/>
  <c r="AJ911" i="1"/>
  <c r="AV911" i="1"/>
  <c r="AH911" i="1"/>
  <c r="AK911" i="1"/>
  <c r="AL911" i="1"/>
  <c r="AM911" i="1"/>
  <c r="AN911" i="1"/>
  <c r="AT911" i="1"/>
  <c r="AW911" i="1"/>
  <c r="AX911" i="1"/>
  <c r="AL1068" i="1"/>
  <c r="AX1068" i="1"/>
  <c r="AM1068" i="1"/>
  <c r="AN1068" i="1"/>
  <c r="AO1068" i="1"/>
  <c r="AH1068" i="1"/>
  <c r="AT1068" i="1"/>
  <c r="AF1068" i="1"/>
  <c r="AG1068" i="1"/>
  <c r="AI1068" i="1"/>
  <c r="AJ1068" i="1"/>
  <c r="AK1068" i="1"/>
  <c r="AP1068" i="1"/>
  <c r="AQ1068" i="1"/>
  <c r="AR1068" i="1"/>
  <c r="AS1068" i="1"/>
  <c r="AE1068" i="1"/>
  <c r="AU1068" i="1"/>
  <c r="AV1068" i="1"/>
  <c r="AW1068" i="1"/>
  <c r="AP1223" i="1"/>
  <c r="AE1223" i="1"/>
  <c r="AQ1223" i="1"/>
  <c r="AF1223" i="1"/>
  <c r="AR1223" i="1"/>
  <c r="AG1223" i="1"/>
  <c r="AS1223" i="1"/>
  <c r="AL1223" i="1"/>
  <c r="AM1223" i="1"/>
  <c r="AN1223" i="1"/>
  <c r="AO1223" i="1"/>
  <c r="AT1223" i="1"/>
  <c r="AU1223" i="1"/>
  <c r="AV1223" i="1"/>
  <c r="AW1223" i="1"/>
  <c r="AX1223" i="1"/>
  <c r="AH1223" i="1"/>
  <c r="AI1223" i="1"/>
  <c r="AJ1223" i="1"/>
  <c r="AK1223" i="1"/>
  <c r="AK1367" i="1"/>
  <c r="AW1367" i="1"/>
  <c r="AM1367" i="1"/>
  <c r="AN1367" i="1"/>
  <c r="AO1367" i="1"/>
  <c r="AP1367" i="1"/>
  <c r="AQ1367" i="1"/>
  <c r="AE1367" i="1"/>
  <c r="AR1367" i="1"/>
  <c r="AF1367" i="1"/>
  <c r="AS1367" i="1"/>
  <c r="AG1367" i="1"/>
  <c r="AT1367" i="1"/>
  <c r="AH1367" i="1"/>
  <c r="AU1367" i="1"/>
  <c r="AI1367" i="1"/>
  <c r="AJ1367" i="1"/>
  <c r="AL1367" i="1"/>
  <c r="AV1367" i="1"/>
  <c r="AX1367" i="1"/>
  <c r="AN1511" i="1"/>
  <c r="AO1511" i="1"/>
  <c r="AP1511" i="1"/>
  <c r="AE1511" i="1"/>
  <c r="AQ1511" i="1"/>
  <c r="AI1511" i="1"/>
  <c r="AJ1511" i="1"/>
  <c r="AK1511" i="1"/>
  <c r="AL1511" i="1"/>
  <c r="AM1511" i="1"/>
  <c r="AR1511" i="1"/>
  <c r="AS1511" i="1"/>
  <c r="AT1511" i="1"/>
  <c r="AU1511" i="1"/>
  <c r="AF1511" i="1"/>
  <c r="AG1511" i="1"/>
  <c r="AH1511" i="1"/>
  <c r="AV1511" i="1"/>
  <c r="AW1511" i="1"/>
  <c r="AX1511" i="1"/>
  <c r="AY414" i="1"/>
  <c r="AK136" i="1"/>
  <c r="AW136" i="1"/>
  <c r="AM136" i="1"/>
  <c r="AN136" i="1"/>
  <c r="AP136" i="1"/>
  <c r="AQ136" i="1"/>
  <c r="AR136" i="1"/>
  <c r="AH136" i="1"/>
  <c r="AV136" i="1"/>
  <c r="AI136" i="1"/>
  <c r="AJ136" i="1"/>
  <c r="AL136" i="1"/>
  <c r="AO136" i="1"/>
  <c r="AS136" i="1"/>
  <c r="AU136" i="1"/>
  <c r="AX136" i="1"/>
  <c r="AE136" i="1"/>
  <c r="AF136" i="1"/>
  <c r="AG136" i="1"/>
  <c r="AT136" i="1"/>
  <c r="AK384" i="1"/>
  <c r="AW384" i="1"/>
  <c r="AL384" i="1"/>
  <c r="AX384" i="1"/>
  <c r="AM384" i="1"/>
  <c r="AJ384" i="1"/>
  <c r="AN384" i="1"/>
  <c r="AO384" i="1"/>
  <c r="AP384" i="1"/>
  <c r="AQ384" i="1"/>
  <c r="AR384" i="1"/>
  <c r="AS384" i="1"/>
  <c r="AE384" i="1"/>
  <c r="AT384" i="1"/>
  <c r="AU384" i="1"/>
  <c r="AV384" i="1"/>
  <c r="AF384" i="1"/>
  <c r="AG384" i="1"/>
  <c r="AH384" i="1"/>
  <c r="AI384" i="1"/>
  <c r="AH629" i="1"/>
  <c r="AT629" i="1"/>
  <c r="AI629" i="1"/>
  <c r="AU629" i="1"/>
  <c r="AJ629" i="1"/>
  <c r="AV629" i="1"/>
  <c r="AK629" i="1"/>
  <c r="AW629" i="1"/>
  <c r="AL629" i="1"/>
  <c r="AX629" i="1"/>
  <c r="AM629" i="1"/>
  <c r="AN629" i="1"/>
  <c r="AO629" i="1"/>
  <c r="AP629" i="1"/>
  <c r="AE629" i="1"/>
  <c r="AF629" i="1"/>
  <c r="AG629" i="1"/>
  <c r="AQ629" i="1"/>
  <c r="AR629" i="1"/>
  <c r="AS629" i="1"/>
  <c r="AG873" i="1"/>
  <c r="AS873" i="1"/>
  <c r="AH873" i="1"/>
  <c r="AT873" i="1"/>
  <c r="AI873" i="1"/>
  <c r="AU873" i="1"/>
  <c r="AJ873" i="1"/>
  <c r="AV873" i="1"/>
  <c r="AK873" i="1"/>
  <c r="AW873" i="1"/>
  <c r="AL873" i="1"/>
  <c r="AX873" i="1"/>
  <c r="AM873" i="1"/>
  <c r="AN873" i="1"/>
  <c r="AO873" i="1"/>
  <c r="AE873" i="1"/>
  <c r="AF873" i="1"/>
  <c r="AP873" i="1"/>
  <c r="AQ873" i="1"/>
  <c r="AR873" i="1"/>
  <c r="AP1030" i="1"/>
  <c r="AE1030" i="1"/>
  <c r="AQ1030" i="1"/>
  <c r="AF1030" i="1"/>
  <c r="AR1030" i="1"/>
  <c r="AG1030" i="1"/>
  <c r="AS1030" i="1"/>
  <c r="AL1030" i="1"/>
  <c r="AX1030" i="1"/>
  <c r="AH1030" i="1"/>
  <c r="AI1030" i="1"/>
  <c r="AJ1030" i="1"/>
  <c r="AK1030" i="1"/>
  <c r="AM1030" i="1"/>
  <c r="AN1030" i="1"/>
  <c r="AO1030" i="1"/>
  <c r="AT1030" i="1"/>
  <c r="AU1030" i="1"/>
  <c r="AV1030" i="1"/>
  <c r="AW1030" i="1"/>
  <c r="AH1224" i="1"/>
  <c r="AT1224" i="1"/>
  <c r="AI1224" i="1"/>
  <c r="AU1224" i="1"/>
  <c r="AJ1224" i="1"/>
  <c r="AV1224" i="1"/>
  <c r="AK1224" i="1"/>
  <c r="AW1224" i="1"/>
  <c r="AL1224" i="1"/>
  <c r="AM1224" i="1"/>
  <c r="AN1224" i="1"/>
  <c r="AO1224" i="1"/>
  <c r="AP1224" i="1"/>
  <c r="AQ1224" i="1"/>
  <c r="AR1224" i="1"/>
  <c r="AS1224" i="1"/>
  <c r="AE1224" i="1"/>
  <c r="AF1224" i="1"/>
  <c r="AG1224" i="1"/>
  <c r="AX1224" i="1"/>
  <c r="AO1368" i="1"/>
  <c r="AF1368" i="1"/>
  <c r="AS1368" i="1"/>
  <c r="AG1368" i="1"/>
  <c r="AT1368" i="1"/>
  <c r="AH1368" i="1"/>
  <c r="AU1368" i="1"/>
  <c r="AI1368" i="1"/>
  <c r="AV1368" i="1"/>
  <c r="AJ1368" i="1"/>
  <c r="AW1368" i="1"/>
  <c r="AK1368" i="1"/>
  <c r="AX1368" i="1"/>
  <c r="AL1368" i="1"/>
  <c r="AM1368" i="1"/>
  <c r="AN1368" i="1"/>
  <c r="AE1368" i="1"/>
  <c r="AP1368" i="1"/>
  <c r="AQ1368" i="1"/>
  <c r="AR1368" i="1"/>
  <c r="AH1548" i="1"/>
  <c r="AT1548" i="1"/>
  <c r="AE1548" i="1"/>
  <c r="AR1548" i="1"/>
  <c r="AF1548" i="1"/>
  <c r="AS1548" i="1"/>
  <c r="AG1548" i="1"/>
  <c r="AU1548" i="1"/>
  <c r="AI1548" i="1"/>
  <c r="AV1548" i="1"/>
  <c r="AJ1548" i="1"/>
  <c r="AW1548" i="1"/>
  <c r="AK1548" i="1"/>
  <c r="AX1548" i="1"/>
  <c r="AL1548" i="1"/>
  <c r="AM1548" i="1"/>
  <c r="AN1548" i="1"/>
  <c r="AO1548" i="1"/>
  <c r="AP1548" i="1"/>
  <c r="AQ1548" i="1"/>
  <c r="AN158" i="1"/>
  <c r="AP158" i="1"/>
  <c r="AM158" i="1"/>
  <c r="AO158" i="1"/>
  <c r="AQ158" i="1"/>
  <c r="AR158" i="1"/>
  <c r="AE158" i="1"/>
  <c r="AS158" i="1"/>
  <c r="AG158" i="1"/>
  <c r="AU158" i="1"/>
  <c r="AH158" i="1"/>
  <c r="AV158" i="1"/>
  <c r="AI158" i="1"/>
  <c r="AW158" i="1"/>
  <c r="AT158" i="1"/>
  <c r="AX158" i="1"/>
  <c r="AJ158" i="1"/>
  <c r="AF158" i="1"/>
  <c r="AK158" i="1"/>
  <c r="AL158" i="1"/>
  <c r="AG407" i="1"/>
  <c r="AS407" i="1"/>
  <c r="AH407" i="1"/>
  <c r="AT407" i="1"/>
  <c r="AI407" i="1"/>
  <c r="AU407" i="1"/>
  <c r="AO407" i="1"/>
  <c r="AQ407" i="1"/>
  <c r="AR407" i="1"/>
  <c r="AV407" i="1"/>
  <c r="AE407" i="1"/>
  <c r="AW407" i="1"/>
  <c r="AF407" i="1"/>
  <c r="AX407" i="1"/>
  <c r="AJ407" i="1"/>
  <c r="AK407" i="1"/>
  <c r="AL407" i="1"/>
  <c r="AM407" i="1"/>
  <c r="AN407" i="1"/>
  <c r="AP407" i="1"/>
  <c r="AP652" i="1"/>
  <c r="AE652" i="1"/>
  <c r="AQ652" i="1"/>
  <c r="AF652" i="1"/>
  <c r="AR652" i="1"/>
  <c r="AG652" i="1"/>
  <c r="AS652" i="1"/>
  <c r="AH652" i="1"/>
  <c r="AT652" i="1"/>
  <c r="AI652" i="1"/>
  <c r="AU652" i="1"/>
  <c r="AJ652" i="1"/>
  <c r="AV652" i="1"/>
  <c r="AK652" i="1"/>
  <c r="AW652" i="1"/>
  <c r="AL652" i="1"/>
  <c r="AX652" i="1"/>
  <c r="AM652" i="1"/>
  <c r="AN652" i="1"/>
  <c r="AO652" i="1"/>
  <c r="AP848" i="1"/>
  <c r="AE848" i="1"/>
  <c r="AQ848" i="1"/>
  <c r="AN848" i="1"/>
  <c r="AO848" i="1"/>
  <c r="AR848" i="1"/>
  <c r="AS848" i="1"/>
  <c r="AF848" i="1"/>
  <c r="AT848" i="1"/>
  <c r="AG848" i="1"/>
  <c r="AU848" i="1"/>
  <c r="AH848" i="1"/>
  <c r="AV848" i="1"/>
  <c r="AI848" i="1"/>
  <c r="AW848" i="1"/>
  <c r="AJ848" i="1"/>
  <c r="AX848" i="1"/>
  <c r="AK848" i="1"/>
  <c r="AL848" i="1"/>
  <c r="AM848" i="1"/>
  <c r="AH1005" i="1"/>
  <c r="AT1005" i="1"/>
  <c r="AQ1005" i="1"/>
  <c r="AE1005" i="1"/>
  <c r="AR1005" i="1"/>
  <c r="AF1005" i="1"/>
  <c r="AS1005" i="1"/>
  <c r="AG1005" i="1"/>
  <c r="AU1005" i="1"/>
  <c r="AI1005" i="1"/>
  <c r="AV1005" i="1"/>
  <c r="AJ1005" i="1"/>
  <c r="AW1005" i="1"/>
  <c r="AK1005" i="1"/>
  <c r="AX1005" i="1"/>
  <c r="AL1005" i="1"/>
  <c r="AM1005" i="1"/>
  <c r="AN1005" i="1"/>
  <c r="AO1005" i="1"/>
  <c r="AP1005" i="1"/>
  <c r="AL1162" i="1"/>
  <c r="AX1162" i="1"/>
  <c r="AM1162" i="1"/>
  <c r="AN1162" i="1"/>
  <c r="AO1162" i="1"/>
  <c r="AH1162" i="1"/>
  <c r="AI1162" i="1"/>
  <c r="AJ1162" i="1"/>
  <c r="AK1162" i="1"/>
  <c r="AP1162" i="1"/>
  <c r="AQ1162" i="1"/>
  <c r="AR1162" i="1"/>
  <c r="AS1162" i="1"/>
  <c r="AE1162" i="1"/>
  <c r="AF1162" i="1"/>
  <c r="AG1162" i="1"/>
  <c r="AT1162" i="1"/>
  <c r="AU1162" i="1"/>
  <c r="AV1162" i="1"/>
  <c r="AW1162" i="1"/>
  <c r="AF1309" i="1"/>
  <c r="AR1309" i="1"/>
  <c r="AG1309" i="1"/>
  <c r="AS1309" i="1"/>
  <c r="AH1309" i="1"/>
  <c r="AT1309" i="1"/>
  <c r="AI1309" i="1"/>
  <c r="AU1309" i="1"/>
  <c r="AM1309" i="1"/>
  <c r="AQ1309" i="1"/>
  <c r="AV1309" i="1"/>
  <c r="AW1309" i="1"/>
  <c r="AX1309" i="1"/>
  <c r="AE1309" i="1"/>
  <c r="AJ1309" i="1"/>
  <c r="AK1309" i="1"/>
  <c r="AL1309" i="1"/>
  <c r="AN1309" i="1"/>
  <c r="AO1309" i="1"/>
  <c r="AP1309" i="1"/>
  <c r="AJ1453" i="1"/>
  <c r="AV1453" i="1"/>
  <c r="AK1453" i="1"/>
  <c r="AW1453" i="1"/>
  <c r="AL1453" i="1"/>
  <c r="AX1453" i="1"/>
  <c r="AM1453" i="1"/>
  <c r="AN1453" i="1"/>
  <c r="AP1453" i="1"/>
  <c r="AE1453" i="1"/>
  <c r="AQ1453" i="1"/>
  <c r="AT1453" i="1"/>
  <c r="AU1453" i="1"/>
  <c r="AF1453" i="1"/>
  <c r="AG1453" i="1"/>
  <c r="AH1453" i="1"/>
  <c r="AI1453" i="1"/>
  <c r="AR1453" i="1"/>
  <c r="AS1453" i="1"/>
  <c r="AO1453" i="1"/>
  <c r="AL203" i="1"/>
  <c r="AX203" i="1"/>
  <c r="AM203" i="1"/>
  <c r="AN203" i="1"/>
  <c r="AK203" i="1"/>
  <c r="AO203" i="1"/>
  <c r="AP203" i="1"/>
  <c r="AQ203" i="1"/>
  <c r="AR203" i="1"/>
  <c r="AS203" i="1"/>
  <c r="AE203" i="1"/>
  <c r="AT203" i="1"/>
  <c r="AH203" i="1"/>
  <c r="AW203" i="1"/>
  <c r="AF203" i="1"/>
  <c r="AG203" i="1"/>
  <c r="AI203" i="1"/>
  <c r="AJ203" i="1"/>
  <c r="AU203" i="1"/>
  <c r="AV203" i="1"/>
  <c r="AH448" i="1"/>
  <c r="AT448" i="1"/>
  <c r="AJ448" i="1"/>
  <c r="AV448" i="1"/>
  <c r="AK448" i="1"/>
  <c r="AW448" i="1"/>
  <c r="AL448" i="1"/>
  <c r="AX448" i="1"/>
  <c r="AM448" i="1"/>
  <c r="AN448" i="1"/>
  <c r="AO448" i="1"/>
  <c r="AI448" i="1"/>
  <c r="AP448" i="1"/>
  <c r="AQ448" i="1"/>
  <c r="AR448" i="1"/>
  <c r="AS448" i="1"/>
  <c r="AU448" i="1"/>
  <c r="AE448" i="1"/>
  <c r="AF448" i="1"/>
  <c r="AG448" i="1"/>
  <c r="AL696" i="1"/>
  <c r="AX696" i="1"/>
  <c r="AM696" i="1"/>
  <c r="AN696" i="1"/>
  <c r="AO696" i="1"/>
  <c r="AS696" i="1"/>
  <c r="AT696" i="1"/>
  <c r="AE696" i="1"/>
  <c r="AU696" i="1"/>
  <c r="AF696" i="1"/>
  <c r="AV696" i="1"/>
  <c r="AG696" i="1"/>
  <c r="AW696" i="1"/>
  <c r="AH696" i="1"/>
  <c r="AI696" i="1"/>
  <c r="AJ696" i="1"/>
  <c r="AK696" i="1"/>
  <c r="AP696" i="1"/>
  <c r="AQ696" i="1"/>
  <c r="AR696" i="1"/>
  <c r="AO875" i="1"/>
  <c r="AP875" i="1"/>
  <c r="AE875" i="1"/>
  <c r="AQ875" i="1"/>
  <c r="AF875" i="1"/>
  <c r="AR875" i="1"/>
  <c r="AG875" i="1"/>
  <c r="AS875" i="1"/>
  <c r="AH875" i="1"/>
  <c r="AT875" i="1"/>
  <c r="AI875" i="1"/>
  <c r="AU875" i="1"/>
  <c r="AJ875" i="1"/>
  <c r="AV875" i="1"/>
  <c r="AK875" i="1"/>
  <c r="AW875" i="1"/>
  <c r="AL875" i="1"/>
  <c r="AM875" i="1"/>
  <c r="AN875" i="1"/>
  <c r="AX875" i="1"/>
  <c r="AL1032" i="1"/>
  <c r="AX1032" i="1"/>
  <c r="AM1032" i="1"/>
  <c r="AN1032" i="1"/>
  <c r="AO1032" i="1"/>
  <c r="AH1032" i="1"/>
  <c r="AT1032" i="1"/>
  <c r="AF1032" i="1"/>
  <c r="AG1032" i="1"/>
  <c r="AI1032" i="1"/>
  <c r="AJ1032" i="1"/>
  <c r="AK1032" i="1"/>
  <c r="AP1032" i="1"/>
  <c r="AQ1032" i="1"/>
  <c r="AR1032" i="1"/>
  <c r="AS1032" i="1"/>
  <c r="AE1032" i="1"/>
  <c r="AU1032" i="1"/>
  <c r="AV1032" i="1"/>
  <c r="AW1032" i="1"/>
  <c r="AL1189" i="1"/>
  <c r="AX1189" i="1"/>
  <c r="AM1189" i="1"/>
  <c r="AN1189" i="1"/>
  <c r="AO1189" i="1"/>
  <c r="AH1189" i="1"/>
  <c r="AI1189" i="1"/>
  <c r="AJ1189" i="1"/>
  <c r="AK1189" i="1"/>
  <c r="AP1189" i="1"/>
  <c r="AQ1189" i="1"/>
  <c r="AR1189" i="1"/>
  <c r="AS1189" i="1"/>
  <c r="AE1189" i="1"/>
  <c r="AF1189" i="1"/>
  <c r="AG1189" i="1"/>
  <c r="AT1189" i="1"/>
  <c r="AU1189" i="1"/>
  <c r="AV1189" i="1"/>
  <c r="AW1189" i="1"/>
  <c r="AJ1334" i="1"/>
  <c r="AV1334" i="1"/>
  <c r="AK1334" i="1"/>
  <c r="AW1334" i="1"/>
  <c r="AL1334" i="1"/>
  <c r="AX1334" i="1"/>
  <c r="AE1334" i="1"/>
  <c r="AQ1334" i="1"/>
  <c r="AP1334" i="1"/>
  <c r="AR1334" i="1"/>
  <c r="AS1334" i="1"/>
  <c r="AT1334" i="1"/>
  <c r="AU1334" i="1"/>
  <c r="AF1334" i="1"/>
  <c r="AG1334" i="1"/>
  <c r="AH1334" i="1"/>
  <c r="AI1334" i="1"/>
  <c r="AM1334" i="1"/>
  <c r="AN1334" i="1"/>
  <c r="AO1334" i="1"/>
  <c r="AN1478" i="1"/>
  <c r="AO1478" i="1"/>
  <c r="AP1478" i="1"/>
  <c r="AE1478" i="1"/>
  <c r="AQ1478" i="1"/>
  <c r="AF1478" i="1"/>
  <c r="AR1478" i="1"/>
  <c r="AI1478" i="1"/>
  <c r="AJ1478" i="1"/>
  <c r="AK1478" i="1"/>
  <c r="AL1478" i="1"/>
  <c r="AM1478" i="1"/>
  <c r="AS1478" i="1"/>
  <c r="AT1478" i="1"/>
  <c r="AU1478" i="1"/>
  <c r="AV1478" i="1"/>
  <c r="AG1478" i="1"/>
  <c r="AH1478" i="1"/>
  <c r="AW1478" i="1"/>
  <c r="AX1478" i="1"/>
  <c r="AK60" i="1"/>
  <c r="AW60" i="1"/>
  <c r="AL60" i="1"/>
  <c r="AX60" i="1"/>
  <c r="AM60" i="1"/>
  <c r="AN60" i="1"/>
  <c r="AO60" i="1"/>
  <c r="AP60" i="1"/>
  <c r="AI60" i="1"/>
  <c r="AQ60" i="1"/>
  <c r="AR60" i="1"/>
  <c r="AS60" i="1"/>
  <c r="AT60" i="1"/>
  <c r="AE60" i="1"/>
  <c r="AG60" i="1"/>
  <c r="AH60" i="1"/>
  <c r="AJ60" i="1"/>
  <c r="AU60" i="1"/>
  <c r="AV60" i="1"/>
  <c r="AF60" i="1"/>
  <c r="AE305" i="1"/>
  <c r="AQ305" i="1"/>
  <c r="AM305" i="1"/>
  <c r="AN305" i="1"/>
  <c r="AT305" i="1"/>
  <c r="AF305" i="1"/>
  <c r="AU305" i="1"/>
  <c r="AG305" i="1"/>
  <c r="AV305" i="1"/>
  <c r="AH305" i="1"/>
  <c r="AW305" i="1"/>
  <c r="AI305" i="1"/>
  <c r="AX305" i="1"/>
  <c r="AJ305" i="1"/>
  <c r="AK305" i="1"/>
  <c r="AL305" i="1"/>
  <c r="AO305" i="1"/>
  <c r="AP305" i="1"/>
  <c r="AR305" i="1"/>
  <c r="AS305" i="1"/>
  <c r="AE553" i="1"/>
  <c r="AQ553" i="1"/>
  <c r="AF553" i="1"/>
  <c r="AR553" i="1"/>
  <c r="AG553" i="1"/>
  <c r="AS553" i="1"/>
  <c r="AT553" i="1"/>
  <c r="AU553" i="1"/>
  <c r="AV553" i="1"/>
  <c r="AH553" i="1"/>
  <c r="AW553" i="1"/>
  <c r="AI553" i="1"/>
  <c r="AX553" i="1"/>
  <c r="AJ553" i="1"/>
  <c r="AK553" i="1"/>
  <c r="AL553" i="1"/>
  <c r="AM553" i="1"/>
  <c r="AN553" i="1"/>
  <c r="AO553" i="1"/>
  <c r="AP553" i="1"/>
  <c r="AL784" i="1"/>
  <c r="AX784" i="1"/>
  <c r="AM784" i="1"/>
  <c r="AN784" i="1"/>
  <c r="AO784" i="1"/>
  <c r="AP784" i="1"/>
  <c r="AE784" i="1"/>
  <c r="AQ784" i="1"/>
  <c r="AF784" i="1"/>
  <c r="AR784" i="1"/>
  <c r="AG784" i="1"/>
  <c r="AS784" i="1"/>
  <c r="AH784" i="1"/>
  <c r="AT784" i="1"/>
  <c r="AU784" i="1"/>
  <c r="AV784" i="1"/>
  <c r="AW784" i="1"/>
  <c r="AI784" i="1"/>
  <c r="AJ784" i="1"/>
  <c r="AK784" i="1"/>
  <c r="AH942" i="1"/>
  <c r="AT942" i="1"/>
  <c r="AI942" i="1"/>
  <c r="AU942" i="1"/>
  <c r="AJ942" i="1"/>
  <c r="AV942" i="1"/>
  <c r="AP942" i="1"/>
  <c r="AQ942" i="1"/>
  <c r="AR942" i="1"/>
  <c r="AS942" i="1"/>
  <c r="AE942" i="1"/>
  <c r="AW942" i="1"/>
  <c r="AF942" i="1"/>
  <c r="AX942" i="1"/>
  <c r="AG942" i="1"/>
  <c r="AK942" i="1"/>
  <c r="AL942" i="1"/>
  <c r="AM942" i="1"/>
  <c r="AN942" i="1"/>
  <c r="AO942" i="1"/>
  <c r="AP1099" i="1"/>
  <c r="AE1099" i="1"/>
  <c r="AQ1099" i="1"/>
  <c r="AH1099" i="1"/>
  <c r="AV1099" i="1"/>
  <c r="AI1099" i="1"/>
  <c r="AW1099" i="1"/>
  <c r="AJ1099" i="1"/>
  <c r="AX1099" i="1"/>
  <c r="AK1099" i="1"/>
  <c r="AL1099" i="1"/>
  <c r="AM1099" i="1"/>
  <c r="AN1099" i="1"/>
  <c r="AO1099" i="1"/>
  <c r="AR1099" i="1"/>
  <c r="AS1099" i="1"/>
  <c r="AT1099" i="1"/>
  <c r="AU1099" i="1"/>
  <c r="AF1099" i="1"/>
  <c r="AG1099" i="1"/>
  <c r="AN1251" i="1"/>
  <c r="AO1251" i="1"/>
  <c r="AP1251" i="1"/>
  <c r="AE1251" i="1"/>
  <c r="AQ1251" i="1"/>
  <c r="AF1251" i="1"/>
  <c r="AR1251" i="1"/>
  <c r="AG1251" i="1"/>
  <c r="AS1251" i="1"/>
  <c r="AH1251" i="1"/>
  <c r="AT1251" i="1"/>
  <c r="AI1251" i="1"/>
  <c r="AU1251" i="1"/>
  <c r="AJ1251" i="1"/>
  <c r="AK1251" i="1"/>
  <c r="AL1251" i="1"/>
  <c r="AM1251" i="1"/>
  <c r="AV1251" i="1"/>
  <c r="AW1251" i="1"/>
  <c r="AX1251" i="1"/>
  <c r="AO1395" i="1"/>
  <c r="AP1395" i="1"/>
  <c r="AQ1395" i="1"/>
  <c r="AE1395" i="1"/>
  <c r="AR1395" i="1"/>
  <c r="AF1395" i="1"/>
  <c r="AS1395" i="1"/>
  <c r="AG1395" i="1"/>
  <c r="AT1395" i="1"/>
  <c r="AH1395" i="1"/>
  <c r="AU1395" i="1"/>
  <c r="AI1395" i="1"/>
  <c r="AV1395" i="1"/>
  <c r="AJ1395" i="1"/>
  <c r="AW1395" i="1"/>
  <c r="AK1395" i="1"/>
  <c r="AX1395" i="1"/>
  <c r="AL1395" i="1"/>
  <c r="AM1395" i="1"/>
  <c r="AN1395" i="1"/>
  <c r="AF1539" i="1"/>
  <c r="AR1539" i="1"/>
  <c r="AG1539" i="1"/>
  <c r="AS1539" i="1"/>
  <c r="AL1539" i="1"/>
  <c r="AM1539" i="1"/>
  <c r="AN1539" i="1"/>
  <c r="AO1539" i="1"/>
  <c r="AP1539" i="1"/>
  <c r="AQ1539" i="1"/>
  <c r="AT1539" i="1"/>
  <c r="AE1539" i="1"/>
  <c r="AU1539" i="1"/>
  <c r="AH1539" i="1"/>
  <c r="AV1539" i="1"/>
  <c r="AW1539" i="1"/>
  <c r="AJ1539" i="1"/>
  <c r="AK1539" i="1"/>
  <c r="AX1539" i="1"/>
  <c r="AI1539" i="1"/>
  <c r="AL1095" i="1"/>
  <c r="AX1095" i="1"/>
  <c r="AM1095" i="1"/>
  <c r="AP1095" i="1"/>
  <c r="AQ1095" i="1"/>
  <c r="AR1095" i="1"/>
  <c r="AE1095" i="1"/>
  <c r="AS1095" i="1"/>
  <c r="AF1095" i="1"/>
  <c r="AT1095" i="1"/>
  <c r="AG1095" i="1"/>
  <c r="AU1095" i="1"/>
  <c r="AH1095" i="1"/>
  <c r="AV1095" i="1"/>
  <c r="AI1095" i="1"/>
  <c r="AW1095" i="1"/>
  <c r="AJ1095" i="1"/>
  <c r="AK1095" i="1"/>
  <c r="AN1095" i="1"/>
  <c r="AO1095" i="1"/>
  <c r="AH951" i="1"/>
  <c r="AT951" i="1"/>
  <c r="AI951" i="1"/>
  <c r="AU951" i="1"/>
  <c r="AJ951" i="1"/>
  <c r="AV951" i="1"/>
  <c r="AM951" i="1"/>
  <c r="AN951" i="1"/>
  <c r="AO951" i="1"/>
  <c r="AP951" i="1"/>
  <c r="AQ951" i="1"/>
  <c r="AR951" i="1"/>
  <c r="AS951" i="1"/>
  <c r="AE951" i="1"/>
  <c r="AW951" i="1"/>
  <c r="AF951" i="1"/>
  <c r="AX951" i="1"/>
  <c r="AG951" i="1"/>
  <c r="AK951" i="1"/>
  <c r="AL951" i="1"/>
  <c r="AH807" i="1"/>
  <c r="AT807" i="1"/>
  <c r="AI807" i="1"/>
  <c r="AU807" i="1"/>
  <c r="AJ807" i="1"/>
  <c r="AV807" i="1"/>
  <c r="AK807" i="1"/>
  <c r="AW807" i="1"/>
  <c r="AR807" i="1"/>
  <c r="AS807" i="1"/>
  <c r="AX807" i="1"/>
  <c r="AE807" i="1"/>
  <c r="AF807" i="1"/>
  <c r="AG807" i="1"/>
  <c r="AL807" i="1"/>
  <c r="AM807" i="1"/>
  <c r="AN807" i="1"/>
  <c r="AO807" i="1"/>
  <c r="AP807" i="1"/>
  <c r="AQ807" i="1"/>
  <c r="AL663" i="1"/>
  <c r="AX663" i="1"/>
  <c r="AM663" i="1"/>
  <c r="AN663" i="1"/>
  <c r="AO663" i="1"/>
  <c r="AP663" i="1"/>
  <c r="AE663" i="1"/>
  <c r="AQ663" i="1"/>
  <c r="AF663" i="1"/>
  <c r="AR663" i="1"/>
  <c r="AG663" i="1"/>
  <c r="AS663" i="1"/>
  <c r="AH663" i="1"/>
  <c r="AT663" i="1"/>
  <c r="AI663" i="1"/>
  <c r="AJ663" i="1"/>
  <c r="AK663" i="1"/>
  <c r="AU663" i="1"/>
  <c r="AV663" i="1"/>
  <c r="AW663" i="1"/>
  <c r="AM519" i="1"/>
  <c r="AN519" i="1"/>
  <c r="AO519" i="1"/>
  <c r="AP519" i="1"/>
  <c r="AE519" i="1"/>
  <c r="AQ519" i="1"/>
  <c r="AF519" i="1"/>
  <c r="AR519" i="1"/>
  <c r="AH519" i="1"/>
  <c r="AT519" i="1"/>
  <c r="AL519" i="1"/>
  <c r="AS519" i="1"/>
  <c r="AU519" i="1"/>
  <c r="AV519" i="1"/>
  <c r="AW519" i="1"/>
  <c r="AX519" i="1"/>
  <c r="AG519" i="1"/>
  <c r="AI519" i="1"/>
  <c r="AJ519" i="1"/>
  <c r="AK519" i="1"/>
  <c r="AK375" i="1"/>
  <c r="AW375" i="1"/>
  <c r="AL375" i="1"/>
  <c r="AX375" i="1"/>
  <c r="AM375" i="1"/>
  <c r="AN375" i="1"/>
  <c r="AG375" i="1"/>
  <c r="AH375" i="1"/>
  <c r="AI375" i="1"/>
  <c r="AJ375" i="1"/>
  <c r="AO375" i="1"/>
  <c r="AP375" i="1"/>
  <c r="AQ375" i="1"/>
  <c r="AR375" i="1"/>
  <c r="AE375" i="1"/>
  <c r="AF375" i="1"/>
  <c r="AS375" i="1"/>
  <c r="AT375" i="1"/>
  <c r="AU375" i="1"/>
  <c r="AV375" i="1"/>
  <c r="AP231" i="1"/>
  <c r="AN231" i="1"/>
  <c r="AO231" i="1"/>
  <c r="AQ231" i="1"/>
  <c r="AE231" i="1"/>
  <c r="AR231" i="1"/>
  <c r="AF231" i="1"/>
  <c r="AS231" i="1"/>
  <c r="AG231" i="1"/>
  <c r="AT231" i="1"/>
  <c r="AH231" i="1"/>
  <c r="AU231" i="1"/>
  <c r="AK231" i="1"/>
  <c r="AX231" i="1"/>
  <c r="AV231" i="1"/>
  <c r="AW231" i="1"/>
  <c r="AI231" i="1"/>
  <c r="AJ231" i="1"/>
  <c r="AL231" i="1"/>
  <c r="AM231" i="1"/>
  <c r="AG87" i="1"/>
  <c r="AS87" i="1"/>
  <c r="AI87" i="1"/>
  <c r="AU87" i="1"/>
  <c r="AJ87" i="1"/>
  <c r="AV87" i="1"/>
  <c r="AK87" i="1"/>
  <c r="AW87" i="1"/>
  <c r="AL87" i="1"/>
  <c r="AX87" i="1"/>
  <c r="AR87" i="1"/>
  <c r="AT87" i="1"/>
  <c r="AE87" i="1"/>
  <c r="AF87" i="1"/>
  <c r="AO87" i="1"/>
  <c r="AH87" i="1"/>
  <c r="AM87" i="1"/>
  <c r="AN87" i="1"/>
  <c r="AP87" i="1"/>
  <c r="AQ87" i="1"/>
  <c r="AP706" i="1"/>
  <c r="AE706" i="1"/>
  <c r="AQ706" i="1"/>
  <c r="AF706" i="1"/>
  <c r="AR706" i="1"/>
  <c r="AG706" i="1"/>
  <c r="AS706" i="1"/>
  <c r="AO706" i="1"/>
  <c r="AT706" i="1"/>
  <c r="AU706" i="1"/>
  <c r="AV706" i="1"/>
  <c r="AW706" i="1"/>
  <c r="AH706" i="1"/>
  <c r="AX706" i="1"/>
  <c r="AI706" i="1"/>
  <c r="AJ706" i="1"/>
  <c r="AK706" i="1"/>
  <c r="AL706" i="1"/>
  <c r="AM706" i="1"/>
  <c r="AN706" i="1"/>
  <c r="AE562" i="1"/>
  <c r="AQ562" i="1"/>
  <c r="AF562" i="1"/>
  <c r="AR562" i="1"/>
  <c r="AG562" i="1"/>
  <c r="AS562" i="1"/>
  <c r="AN562" i="1"/>
  <c r="AO562" i="1"/>
  <c r="AP562" i="1"/>
  <c r="AT562" i="1"/>
  <c r="AK562" i="1"/>
  <c r="AL562" i="1"/>
  <c r="AM562" i="1"/>
  <c r="AU562" i="1"/>
  <c r="AV562" i="1"/>
  <c r="AW562" i="1"/>
  <c r="AX562" i="1"/>
  <c r="AH562" i="1"/>
  <c r="AI562" i="1"/>
  <c r="AJ562" i="1"/>
  <c r="AO418" i="1"/>
  <c r="AP418" i="1"/>
  <c r="AE418" i="1"/>
  <c r="AQ418" i="1"/>
  <c r="AT418" i="1"/>
  <c r="AG418" i="1"/>
  <c r="AV418" i="1"/>
  <c r="AH418" i="1"/>
  <c r="AW418" i="1"/>
  <c r="AI418" i="1"/>
  <c r="AX418" i="1"/>
  <c r="AJ418" i="1"/>
  <c r="AK418" i="1"/>
  <c r="AL418" i="1"/>
  <c r="AN418" i="1"/>
  <c r="AR418" i="1"/>
  <c r="AS418" i="1"/>
  <c r="AU418" i="1"/>
  <c r="AF418" i="1"/>
  <c r="AM418" i="1"/>
  <c r="AM274" i="1"/>
  <c r="AG274" i="1"/>
  <c r="AS274" i="1"/>
  <c r="AK274" i="1"/>
  <c r="AL274" i="1"/>
  <c r="AN274" i="1"/>
  <c r="AO274" i="1"/>
  <c r="AP274" i="1"/>
  <c r="AQ274" i="1"/>
  <c r="AR274" i="1"/>
  <c r="AE274" i="1"/>
  <c r="AT274" i="1"/>
  <c r="AF274" i="1"/>
  <c r="AH274" i="1"/>
  <c r="AI274" i="1"/>
  <c r="AJ274" i="1"/>
  <c r="AU274" i="1"/>
  <c r="AV274" i="1"/>
  <c r="AW274" i="1"/>
  <c r="AX274" i="1"/>
  <c r="AK130" i="1"/>
  <c r="AW130" i="1"/>
  <c r="AM130" i="1"/>
  <c r="AQ130" i="1"/>
  <c r="AR130" i="1"/>
  <c r="AF130" i="1"/>
  <c r="AT130" i="1"/>
  <c r="AG130" i="1"/>
  <c r="AU130" i="1"/>
  <c r="AH130" i="1"/>
  <c r="AV130" i="1"/>
  <c r="AN130" i="1"/>
  <c r="AX130" i="1"/>
  <c r="AI130" i="1"/>
  <c r="AJ130" i="1"/>
  <c r="AL130" i="1"/>
  <c r="AE130" i="1"/>
  <c r="AO130" i="1"/>
  <c r="AP130" i="1"/>
  <c r="AS130" i="1"/>
  <c r="AM729" i="1"/>
  <c r="AP729" i="1"/>
  <c r="AQ729" i="1"/>
  <c r="AE729" i="1"/>
  <c r="AR729" i="1"/>
  <c r="AF729" i="1"/>
  <c r="AS729" i="1"/>
  <c r="AG729" i="1"/>
  <c r="AT729" i="1"/>
  <c r="AH729" i="1"/>
  <c r="AU729" i="1"/>
  <c r="AI729" i="1"/>
  <c r="AV729" i="1"/>
  <c r="AJ729" i="1"/>
  <c r="AW729" i="1"/>
  <c r="AK729" i="1"/>
  <c r="AX729" i="1"/>
  <c r="AL729" i="1"/>
  <c r="AN729" i="1"/>
  <c r="AO729" i="1"/>
  <c r="AN585" i="1"/>
  <c r="AG585" i="1"/>
  <c r="AT585" i="1"/>
  <c r="AH585" i="1"/>
  <c r="AU585" i="1"/>
  <c r="AI585" i="1"/>
  <c r="AV585" i="1"/>
  <c r="AJ585" i="1"/>
  <c r="AW585" i="1"/>
  <c r="AQ585" i="1"/>
  <c r="AR585" i="1"/>
  <c r="AS585" i="1"/>
  <c r="AX585" i="1"/>
  <c r="AE585" i="1"/>
  <c r="AF585" i="1"/>
  <c r="AK585" i="1"/>
  <c r="AL585" i="1"/>
  <c r="AM585" i="1"/>
  <c r="AO585" i="1"/>
  <c r="AP585" i="1"/>
  <c r="AP441" i="1"/>
  <c r="AF441" i="1"/>
  <c r="AR441" i="1"/>
  <c r="AG441" i="1"/>
  <c r="AS441" i="1"/>
  <c r="AH441" i="1"/>
  <c r="AT441" i="1"/>
  <c r="AI441" i="1"/>
  <c r="AU441" i="1"/>
  <c r="AJ441" i="1"/>
  <c r="AV441" i="1"/>
  <c r="AK441" i="1"/>
  <c r="AW441" i="1"/>
  <c r="AE441" i="1"/>
  <c r="AL441" i="1"/>
  <c r="AM441" i="1"/>
  <c r="AN441" i="1"/>
  <c r="AO441" i="1"/>
  <c r="AQ441" i="1"/>
  <c r="AX441" i="1"/>
  <c r="AI297" i="1"/>
  <c r="AU297" i="1"/>
  <c r="AP297" i="1"/>
  <c r="AQ297" i="1"/>
  <c r="AG297" i="1"/>
  <c r="AW297" i="1"/>
  <c r="AH297" i="1"/>
  <c r="AX297" i="1"/>
  <c r="AJ297" i="1"/>
  <c r="AK297" i="1"/>
  <c r="AL297" i="1"/>
  <c r="AM297" i="1"/>
  <c r="AN297" i="1"/>
  <c r="AO297" i="1"/>
  <c r="AE297" i="1"/>
  <c r="AF297" i="1"/>
  <c r="AR297" i="1"/>
  <c r="AS297" i="1"/>
  <c r="AT297" i="1"/>
  <c r="AV297" i="1"/>
  <c r="AG153" i="1"/>
  <c r="AS153" i="1"/>
  <c r="AI153" i="1"/>
  <c r="AU153" i="1"/>
  <c r="AR153" i="1"/>
  <c r="AF153" i="1"/>
  <c r="AV153" i="1"/>
  <c r="AH153" i="1"/>
  <c r="AW153" i="1"/>
  <c r="AJ153" i="1"/>
  <c r="AX153" i="1"/>
  <c r="AN153" i="1"/>
  <c r="AO153" i="1"/>
  <c r="AP153" i="1"/>
  <c r="AQ153" i="1"/>
  <c r="AT153" i="1"/>
  <c r="AE153" i="1"/>
  <c r="AK153" i="1"/>
  <c r="AL153" i="1"/>
  <c r="AM153" i="1"/>
  <c r="AO9" i="1"/>
  <c r="AP9" i="1"/>
  <c r="AJ9" i="1"/>
  <c r="AX9" i="1"/>
  <c r="AK9" i="1"/>
  <c r="AL9" i="1"/>
  <c r="AM9" i="1"/>
  <c r="AN9" i="1"/>
  <c r="AQ9" i="1"/>
  <c r="AU9" i="1"/>
  <c r="AV9" i="1"/>
  <c r="AW9" i="1"/>
  <c r="AE9" i="1"/>
  <c r="AF9" i="1"/>
  <c r="AG9" i="1"/>
  <c r="AR9" i="1"/>
  <c r="AH9" i="1"/>
  <c r="AS9" i="1"/>
  <c r="AT9" i="1"/>
  <c r="AI9" i="1"/>
  <c r="AH656" i="1"/>
  <c r="AT656" i="1"/>
  <c r="AI656" i="1"/>
  <c r="AU656" i="1"/>
  <c r="AJ656" i="1"/>
  <c r="AV656" i="1"/>
  <c r="AK656" i="1"/>
  <c r="AW656" i="1"/>
  <c r="AL656" i="1"/>
  <c r="AX656" i="1"/>
  <c r="AM656" i="1"/>
  <c r="AN656" i="1"/>
  <c r="AO656" i="1"/>
  <c r="AP656" i="1"/>
  <c r="AE656" i="1"/>
  <c r="AF656" i="1"/>
  <c r="AG656" i="1"/>
  <c r="AQ656" i="1"/>
  <c r="AR656" i="1"/>
  <c r="AS656" i="1"/>
  <c r="AL512" i="1"/>
  <c r="AX512" i="1"/>
  <c r="AN512" i="1"/>
  <c r="AR512" i="1"/>
  <c r="AE512" i="1"/>
  <c r="AS512" i="1"/>
  <c r="AF512" i="1"/>
  <c r="AT512" i="1"/>
  <c r="AG512" i="1"/>
  <c r="AU512" i="1"/>
  <c r="AH512" i="1"/>
  <c r="AV512" i="1"/>
  <c r="AI512" i="1"/>
  <c r="AW512" i="1"/>
  <c r="AK512" i="1"/>
  <c r="AJ512" i="1"/>
  <c r="AM512" i="1"/>
  <c r="AO512" i="1"/>
  <c r="AP512" i="1"/>
  <c r="AQ512" i="1"/>
  <c r="AG368" i="1"/>
  <c r="AS368" i="1"/>
  <c r="AH368" i="1"/>
  <c r="AT368" i="1"/>
  <c r="AI368" i="1"/>
  <c r="AU368" i="1"/>
  <c r="AJ368" i="1"/>
  <c r="AV368" i="1"/>
  <c r="AK368" i="1"/>
  <c r="AL368" i="1"/>
  <c r="AM368" i="1"/>
  <c r="AN368" i="1"/>
  <c r="AW368" i="1"/>
  <c r="AX368" i="1"/>
  <c r="AE368" i="1"/>
  <c r="AF368" i="1"/>
  <c r="AO368" i="1"/>
  <c r="AP368" i="1"/>
  <c r="AQ368" i="1"/>
  <c r="AR368" i="1"/>
  <c r="AL224" i="1"/>
  <c r="AX224" i="1"/>
  <c r="AM224" i="1"/>
  <c r="AN224" i="1"/>
  <c r="AO224" i="1"/>
  <c r="AP224" i="1"/>
  <c r="AQ224" i="1"/>
  <c r="AR224" i="1"/>
  <c r="AE224" i="1"/>
  <c r="AS224" i="1"/>
  <c r="AF224" i="1"/>
  <c r="AT224" i="1"/>
  <c r="AI224" i="1"/>
  <c r="AW224" i="1"/>
  <c r="AG224" i="1"/>
  <c r="AH224" i="1"/>
  <c r="AJ224" i="1"/>
  <c r="AK224" i="1"/>
  <c r="AU224" i="1"/>
  <c r="AV224" i="1"/>
  <c r="AG80" i="1"/>
  <c r="AS80" i="1"/>
  <c r="AH80" i="1"/>
  <c r="AT80" i="1"/>
  <c r="AP80" i="1"/>
  <c r="AR80" i="1"/>
  <c r="AE80" i="1"/>
  <c r="AU80" i="1"/>
  <c r="AF80" i="1"/>
  <c r="AV80" i="1"/>
  <c r="AI80" i="1"/>
  <c r="AW80" i="1"/>
  <c r="AK80" i="1"/>
  <c r="AL80" i="1"/>
  <c r="AM80" i="1"/>
  <c r="AX80" i="1"/>
  <c r="AN80" i="1"/>
  <c r="AO80" i="1"/>
  <c r="AQ80" i="1"/>
  <c r="AJ80" i="1"/>
  <c r="AP667" i="1"/>
  <c r="AE667" i="1"/>
  <c r="AQ667" i="1"/>
  <c r="AF667" i="1"/>
  <c r="AR667" i="1"/>
  <c r="AG667" i="1"/>
  <c r="AS667" i="1"/>
  <c r="AH667" i="1"/>
  <c r="AT667" i="1"/>
  <c r="AI667" i="1"/>
  <c r="AU667" i="1"/>
  <c r="AJ667" i="1"/>
  <c r="AV667" i="1"/>
  <c r="AL667" i="1"/>
  <c r="AX667" i="1"/>
  <c r="AK667" i="1"/>
  <c r="AM667" i="1"/>
  <c r="AN667" i="1"/>
  <c r="AO667" i="1"/>
  <c r="AW667" i="1"/>
  <c r="AE523" i="1"/>
  <c r="AQ523" i="1"/>
  <c r="AF523" i="1"/>
  <c r="AR523" i="1"/>
  <c r="AG523" i="1"/>
  <c r="AS523" i="1"/>
  <c r="AH523" i="1"/>
  <c r="AT523" i="1"/>
  <c r="AI523" i="1"/>
  <c r="AU523" i="1"/>
  <c r="AJ523" i="1"/>
  <c r="AV523" i="1"/>
  <c r="AL523" i="1"/>
  <c r="AX523" i="1"/>
  <c r="AW523" i="1"/>
  <c r="AK523" i="1"/>
  <c r="AM523" i="1"/>
  <c r="AN523" i="1"/>
  <c r="AO523" i="1"/>
  <c r="AP523" i="1"/>
  <c r="AO379" i="1"/>
  <c r="AP379" i="1"/>
  <c r="AE379" i="1"/>
  <c r="AQ379" i="1"/>
  <c r="AN379" i="1"/>
  <c r="AR379" i="1"/>
  <c r="AS379" i="1"/>
  <c r="AT379" i="1"/>
  <c r="AF379" i="1"/>
  <c r="AU379" i="1"/>
  <c r="AG379" i="1"/>
  <c r="AV379" i="1"/>
  <c r="AH379" i="1"/>
  <c r="AW379" i="1"/>
  <c r="AI379" i="1"/>
  <c r="AX379" i="1"/>
  <c r="AJ379" i="1"/>
  <c r="AK379" i="1"/>
  <c r="AL379" i="1"/>
  <c r="AM379" i="1"/>
  <c r="AH235" i="1"/>
  <c r="AM235" i="1"/>
  <c r="AN235" i="1"/>
  <c r="AO235" i="1"/>
  <c r="AP235" i="1"/>
  <c r="AQ235" i="1"/>
  <c r="AE235" i="1"/>
  <c r="AR235" i="1"/>
  <c r="AF235" i="1"/>
  <c r="AS235" i="1"/>
  <c r="AJ235" i="1"/>
  <c r="AV235" i="1"/>
  <c r="AT235" i="1"/>
  <c r="AU235" i="1"/>
  <c r="AW235" i="1"/>
  <c r="AX235" i="1"/>
  <c r="AG235" i="1"/>
  <c r="AI235" i="1"/>
  <c r="AK235" i="1"/>
  <c r="AL235" i="1"/>
  <c r="AK91" i="1"/>
  <c r="AW91" i="1"/>
  <c r="AM91" i="1"/>
  <c r="AN91" i="1"/>
  <c r="AO91" i="1"/>
  <c r="AP91" i="1"/>
  <c r="AU91" i="1"/>
  <c r="AE91" i="1"/>
  <c r="AV91" i="1"/>
  <c r="AG91" i="1"/>
  <c r="AH91" i="1"/>
  <c r="AI91" i="1"/>
  <c r="AR91" i="1"/>
  <c r="AJ91" i="1"/>
  <c r="AL91" i="1"/>
  <c r="AQ91" i="1"/>
  <c r="AS91" i="1"/>
  <c r="AT91" i="1"/>
  <c r="AF91" i="1"/>
  <c r="AX91" i="1"/>
  <c r="AO101" i="1"/>
  <c r="AE101" i="1"/>
  <c r="AQ101" i="1"/>
  <c r="AF101" i="1"/>
  <c r="AR101" i="1"/>
  <c r="AG101" i="1"/>
  <c r="AS101" i="1"/>
  <c r="AH101" i="1"/>
  <c r="AT101" i="1"/>
  <c r="AI101" i="1"/>
  <c r="AJ101" i="1"/>
  <c r="AL101" i="1"/>
  <c r="AM101" i="1"/>
  <c r="AN101" i="1"/>
  <c r="AW101" i="1"/>
  <c r="AP101" i="1"/>
  <c r="AU101" i="1"/>
  <c r="AV101" i="1"/>
  <c r="AX101" i="1"/>
  <c r="AK101" i="1"/>
  <c r="AO349" i="1"/>
  <c r="AP349" i="1"/>
  <c r="AE349" i="1"/>
  <c r="AQ349" i="1"/>
  <c r="AF349" i="1"/>
  <c r="AR349" i="1"/>
  <c r="AG349" i="1"/>
  <c r="AS349" i="1"/>
  <c r="AH349" i="1"/>
  <c r="AT349" i="1"/>
  <c r="AI349" i="1"/>
  <c r="AU349" i="1"/>
  <c r="AJ349" i="1"/>
  <c r="AV349" i="1"/>
  <c r="AK349" i="1"/>
  <c r="AL349" i="1"/>
  <c r="AM349" i="1"/>
  <c r="AN349" i="1"/>
  <c r="AW349" i="1"/>
  <c r="AX349" i="1"/>
  <c r="AN594" i="1"/>
  <c r="AJ594" i="1"/>
  <c r="AW594" i="1"/>
  <c r="AK594" i="1"/>
  <c r="AX594" i="1"/>
  <c r="AL594" i="1"/>
  <c r="AM594" i="1"/>
  <c r="AP594" i="1"/>
  <c r="AQ594" i="1"/>
  <c r="AR594" i="1"/>
  <c r="AS594" i="1"/>
  <c r="AT594" i="1"/>
  <c r="AU594" i="1"/>
  <c r="AE594" i="1"/>
  <c r="AV594" i="1"/>
  <c r="AF594" i="1"/>
  <c r="AG594" i="1"/>
  <c r="AH594" i="1"/>
  <c r="AI594" i="1"/>
  <c r="AO594" i="1"/>
  <c r="AP812" i="1"/>
  <c r="AE812" i="1"/>
  <c r="AQ812" i="1"/>
  <c r="AF812" i="1"/>
  <c r="AR812" i="1"/>
  <c r="AG812" i="1"/>
  <c r="AS812" i="1"/>
  <c r="AJ812" i="1"/>
  <c r="AK812" i="1"/>
  <c r="AL812" i="1"/>
  <c r="AM812" i="1"/>
  <c r="AN812" i="1"/>
  <c r="AO812" i="1"/>
  <c r="AT812" i="1"/>
  <c r="AU812" i="1"/>
  <c r="AV812" i="1"/>
  <c r="AW812" i="1"/>
  <c r="AX812" i="1"/>
  <c r="AH812" i="1"/>
  <c r="AI812" i="1"/>
  <c r="AH969" i="1"/>
  <c r="AT969" i="1"/>
  <c r="AI969" i="1"/>
  <c r="AU969" i="1"/>
  <c r="AJ969" i="1"/>
  <c r="AV969" i="1"/>
  <c r="AS969" i="1"/>
  <c r="AE969" i="1"/>
  <c r="AW969" i="1"/>
  <c r="AF969" i="1"/>
  <c r="AX969" i="1"/>
  <c r="AG969" i="1"/>
  <c r="AK969" i="1"/>
  <c r="AL969" i="1"/>
  <c r="AM969" i="1"/>
  <c r="AN969" i="1"/>
  <c r="AO969" i="1"/>
  <c r="AP969" i="1"/>
  <c r="AQ969" i="1"/>
  <c r="AR969" i="1"/>
  <c r="AE1126" i="1"/>
  <c r="AQ1126" i="1"/>
  <c r="AO1126" i="1"/>
  <c r="AP1126" i="1"/>
  <c r="AR1126" i="1"/>
  <c r="AF1126" i="1"/>
  <c r="AS1126" i="1"/>
  <c r="AG1126" i="1"/>
  <c r="AT1126" i="1"/>
  <c r="AH1126" i="1"/>
  <c r="AU1126" i="1"/>
  <c r="AI1126" i="1"/>
  <c r="AV1126" i="1"/>
  <c r="AJ1126" i="1"/>
  <c r="AW1126" i="1"/>
  <c r="AK1126" i="1"/>
  <c r="AX1126" i="1"/>
  <c r="AL1126" i="1"/>
  <c r="AM1126" i="1"/>
  <c r="AN1126" i="1"/>
  <c r="AF1276" i="1"/>
  <c r="AR1276" i="1"/>
  <c r="AG1276" i="1"/>
  <c r="AS1276" i="1"/>
  <c r="AH1276" i="1"/>
  <c r="AT1276" i="1"/>
  <c r="AI1276" i="1"/>
  <c r="AU1276" i="1"/>
  <c r="AJ1276" i="1"/>
  <c r="AV1276" i="1"/>
  <c r="AK1276" i="1"/>
  <c r="AW1276" i="1"/>
  <c r="AL1276" i="1"/>
  <c r="AX1276" i="1"/>
  <c r="AM1276" i="1"/>
  <c r="AN1276" i="1"/>
  <c r="AO1276" i="1"/>
  <c r="AP1276" i="1"/>
  <c r="AQ1276" i="1"/>
  <c r="AE1276" i="1"/>
  <c r="AJ1420" i="1"/>
  <c r="AV1420" i="1"/>
  <c r="AK1420" i="1"/>
  <c r="AW1420" i="1"/>
  <c r="AL1420" i="1"/>
  <c r="AX1420" i="1"/>
  <c r="AM1420" i="1"/>
  <c r="AN1420" i="1"/>
  <c r="AO1420" i="1"/>
  <c r="AP1420" i="1"/>
  <c r="AE1420" i="1"/>
  <c r="AQ1420" i="1"/>
  <c r="AF1420" i="1"/>
  <c r="AR1420" i="1"/>
  <c r="AS1420" i="1"/>
  <c r="AT1420" i="1"/>
  <c r="AU1420" i="1"/>
  <c r="AG1420" i="1"/>
  <c r="AH1420" i="1"/>
  <c r="AI1420" i="1"/>
  <c r="AL1564" i="1"/>
  <c r="AX1564" i="1"/>
  <c r="AM1564" i="1"/>
  <c r="AN1564" i="1"/>
  <c r="AO1564" i="1"/>
  <c r="AP1564" i="1"/>
  <c r="AQ1564" i="1"/>
  <c r="AE1564" i="1"/>
  <c r="AR1564" i="1"/>
  <c r="AF1564" i="1"/>
  <c r="AS1564" i="1"/>
  <c r="AG1564" i="1"/>
  <c r="AT1564" i="1"/>
  <c r="AH1564" i="1"/>
  <c r="AU1564" i="1"/>
  <c r="AI1564" i="1"/>
  <c r="AJ1564" i="1"/>
  <c r="AK1564" i="1"/>
  <c r="AV1564" i="1"/>
  <c r="AW1564" i="1"/>
  <c r="AJ1504" i="1"/>
  <c r="AV1504" i="1"/>
  <c r="AK1504" i="1"/>
  <c r="AW1504" i="1"/>
  <c r="AL1504" i="1"/>
  <c r="AX1504" i="1"/>
  <c r="AM1504" i="1"/>
  <c r="AE1504" i="1"/>
  <c r="AU1504" i="1"/>
  <c r="AF1504" i="1"/>
  <c r="AG1504" i="1"/>
  <c r="AH1504" i="1"/>
  <c r="AI1504" i="1"/>
  <c r="AN1504" i="1"/>
  <c r="AO1504" i="1"/>
  <c r="AP1504" i="1"/>
  <c r="AQ1504" i="1"/>
  <c r="AR1504" i="1"/>
  <c r="AS1504" i="1"/>
  <c r="AT1504" i="1"/>
  <c r="AE541" i="1"/>
  <c r="AQ541" i="1"/>
  <c r="AF541" i="1"/>
  <c r="AR541" i="1"/>
  <c r="AG541" i="1"/>
  <c r="AS541" i="1"/>
  <c r="AT541" i="1"/>
  <c r="AU541" i="1"/>
  <c r="AV541" i="1"/>
  <c r="AH541" i="1"/>
  <c r="AW541" i="1"/>
  <c r="AI541" i="1"/>
  <c r="AX541" i="1"/>
  <c r="AJ541" i="1"/>
  <c r="AK541" i="1"/>
  <c r="AL541" i="1"/>
  <c r="AM541" i="1"/>
  <c r="AN541" i="1"/>
  <c r="AO541" i="1"/>
  <c r="AP541" i="1"/>
  <c r="AP986" i="1"/>
  <c r="AE986" i="1"/>
  <c r="AQ986" i="1"/>
  <c r="AR986" i="1"/>
  <c r="AS986" i="1"/>
  <c r="AF986" i="1"/>
  <c r="AT986" i="1"/>
  <c r="AG986" i="1"/>
  <c r="AU986" i="1"/>
  <c r="AH986" i="1"/>
  <c r="AV986" i="1"/>
  <c r="AI986" i="1"/>
  <c r="AW986" i="1"/>
  <c r="AJ986" i="1"/>
  <c r="AX986" i="1"/>
  <c r="AK986" i="1"/>
  <c r="AL986" i="1"/>
  <c r="AM986" i="1"/>
  <c r="AN986" i="1"/>
  <c r="AO986" i="1"/>
  <c r="AY494" i="1"/>
  <c r="AY1062" i="1"/>
  <c r="AY997" i="1"/>
  <c r="AY1266" i="1"/>
  <c r="AY1302" i="1"/>
  <c r="AY252" i="1"/>
  <c r="AY920" i="1"/>
  <c r="AY959" i="1"/>
  <c r="AY1267" i="1"/>
  <c r="AY1555" i="1"/>
  <c r="AO6" i="1"/>
  <c r="AP6" i="1"/>
  <c r="AL6" i="1"/>
  <c r="AM6" i="1"/>
  <c r="AN6" i="1"/>
  <c r="AQ6" i="1"/>
  <c r="AR6" i="1"/>
  <c r="AE6" i="1"/>
  <c r="AS6" i="1"/>
  <c r="AW6" i="1"/>
  <c r="AX6" i="1"/>
  <c r="AF6" i="1"/>
  <c r="AG6" i="1"/>
  <c r="AH6" i="1"/>
  <c r="AI6" i="1"/>
  <c r="AT6" i="1"/>
  <c r="AJ6" i="1"/>
  <c r="AK6" i="1"/>
  <c r="AU6" i="1"/>
  <c r="AV6" i="1"/>
  <c r="AE254" i="1"/>
  <c r="AQ254" i="1"/>
  <c r="AF254" i="1"/>
  <c r="AG254" i="1"/>
  <c r="AH254" i="1"/>
  <c r="AI254" i="1"/>
  <c r="AJ254" i="1"/>
  <c r="AK254" i="1"/>
  <c r="AW254" i="1"/>
  <c r="AN254" i="1"/>
  <c r="AV254" i="1"/>
  <c r="AX254" i="1"/>
  <c r="AL254" i="1"/>
  <c r="AM254" i="1"/>
  <c r="AO254" i="1"/>
  <c r="AP254" i="1"/>
  <c r="AR254" i="1"/>
  <c r="AS254" i="1"/>
  <c r="AT254" i="1"/>
  <c r="AU254" i="1"/>
  <c r="AL503" i="1"/>
  <c r="AX503" i="1"/>
  <c r="AN503" i="1"/>
  <c r="AJ503" i="1"/>
  <c r="AK503" i="1"/>
  <c r="AM503" i="1"/>
  <c r="AO503" i="1"/>
  <c r="AP503" i="1"/>
  <c r="AQ503" i="1"/>
  <c r="AR503" i="1"/>
  <c r="AE503" i="1"/>
  <c r="AS503" i="1"/>
  <c r="AF503" i="1"/>
  <c r="AG503" i="1"/>
  <c r="AH503" i="1"/>
  <c r="AI503" i="1"/>
  <c r="AT503" i="1"/>
  <c r="AU503" i="1"/>
  <c r="AV503" i="1"/>
  <c r="AW503" i="1"/>
  <c r="AI746" i="1"/>
  <c r="AP746" i="1"/>
  <c r="AQ746" i="1"/>
  <c r="AE746" i="1"/>
  <c r="AR746" i="1"/>
  <c r="AF746" i="1"/>
  <c r="AS746" i="1"/>
  <c r="AG746" i="1"/>
  <c r="AT746" i="1"/>
  <c r="AH746" i="1"/>
  <c r="AU746" i="1"/>
  <c r="AJ746" i="1"/>
  <c r="AV746" i="1"/>
  <c r="AK746" i="1"/>
  <c r="AW746" i="1"/>
  <c r="AL746" i="1"/>
  <c r="AX746" i="1"/>
  <c r="AM746" i="1"/>
  <c r="AN746" i="1"/>
  <c r="AO746" i="1"/>
  <c r="AG909" i="1"/>
  <c r="AS909" i="1"/>
  <c r="AH909" i="1"/>
  <c r="AT909" i="1"/>
  <c r="AI909" i="1"/>
  <c r="AU909" i="1"/>
  <c r="AJ909" i="1"/>
  <c r="AV909" i="1"/>
  <c r="AK909" i="1"/>
  <c r="AW909" i="1"/>
  <c r="AM909" i="1"/>
  <c r="AN909" i="1"/>
  <c r="AQ909" i="1"/>
  <c r="AR909" i="1"/>
  <c r="AX909" i="1"/>
  <c r="AE909" i="1"/>
  <c r="AF909" i="1"/>
  <c r="AL909" i="1"/>
  <c r="AO909" i="1"/>
  <c r="AP909" i="1"/>
  <c r="AP1066" i="1"/>
  <c r="AE1066" i="1"/>
  <c r="AQ1066" i="1"/>
  <c r="AF1066" i="1"/>
  <c r="AR1066" i="1"/>
  <c r="AG1066" i="1"/>
  <c r="AS1066" i="1"/>
  <c r="AL1066" i="1"/>
  <c r="AX1066" i="1"/>
  <c r="AH1066" i="1"/>
  <c r="AI1066" i="1"/>
  <c r="AJ1066" i="1"/>
  <c r="AK1066" i="1"/>
  <c r="AM1066" i="1"/>
  <c r="AN1066" i="1"/>
  <c r="AO1066" i="1"/>
  <c r="AT1066" i="1"/>
  <c r="AU1066" i="1"/>
  <c r="AV1066" i="1"/>
  <c r="AW1066" i="1"/>
  <c r="AH1221" i="1"/>
  <c r="AT1221" i="1"/>
  <c r="AI1221" i="1"/>
  <c r="AU1221" i="1"/>
  <c r="AJ1221" i="1"/>
  <c r="AV1221" i="1"/>
  <c r="AK1221" i="1"/>
  <c r="AW1221" i="1"/>
  <c r="AP1221" i="1"/>
  <c r="AQ1221" i="1"/>
  <c r="AR1221" i="1"/>
  <c r="AS1221" i="1"/>
  <c r="AX1221" i="1"/>
  <c r="AE1221" i="1"/>
  <c r="AF1221" i="1"/>
  <c r="AG1221" i="1"/>
  <c r="AL1221" i="1"/>
  <c r="AM1221" i="1"/>
  <c r="AN1221" i="1"/>
  <c r="AO1221" i="1"/>
  <c r="AO1365" i="1"/>
  <c r="AM1365" i="1"/>
  <c r="AN1365" i="1"/>
  <c r="AP1365" i="1"/>
  <c r="AQ1365" i="1"/>
  <c r="AE1365" i="1"/>
  <c r="AR1365" i="1"/>
  <c r="AF1365" i="1"/>
  <c r="AS1365" i="1"/>
  <c r="AG1365" i="1"/>
  <c r="AT1365" i="1"/>
  <c r="AH1365" i="1"/>
  <c r="AU1365" i="1"/>
  <c r="AI1365" i="1"/>
  <c r="AV1365" i="1"/>
  <c r="AJ1365" i="1"/>
  <c r="AK1365" i="1"/>
  <c r="AL1365" i="1"/>
  <c r="AW1365" i="1"/>
  <c r="AX1365" i="1"/>
  <c r="AF1509" i="1"/>
  <c r="AR1509" i="1"/>
  <c r="AG1509" i="1"/>
  <c r="AS1509" i="1"/>
  <c r="AH1509" i="1"/>
  <c r="AT1509" i="1"/>
  <c r="AI1509" i="1"/>
  <c r="AU1509" i="1"/>
  <c r="AM1509" i="1"/>
  <c r="AN1509" i="1"/>
  <c r="AO1509" i="1"/>
  <c r="AP1509" i="1"/>
  <c r="AQ1509" i="1"/>
  <c r="AV1509" i="1"/>
  <c r="AW1509" i="1"/>
  <c r="AX1509" i="1"/>
  <c r="AE1509" i="1"/>
  <c r="AJ1509" i="1"/>
  <c r="AK1509" i="1"/>
  <c r="AL1509" i="1"/>
  <c r="AL1080" i="1"/>
  <c r="AX1080" i="1"/>
  <c r="AM1080" i="1"/>
  <c r="AN1080" i="1"/>
  <c r="AO1080" i="1"/>
  <c r="AS1080" i="1"/>
  <c r="AT1080" i="1"/>
  <c r="AE1080" i="1"/>
  <c r="AU1080" i="1"/>
  <c r="AF1080" i="1"/>
  <c r="AV1080" i="1"/>
  <c r="AG1080" i="1"/>
  <c r="AW1080" i="1"/>
  <c r="AH1080" i="1"/>
  <c r="AI1080" i="1"/>
  <c r="AJ1080" i="1"/>
  <c r="AK1080" i="1"/>
  <c r="AP1080" i="1"/>
  <c r="AQ1080" i="1"/>
  <c r="AR1080" i="1"/>
  <c r="AF1258" i="1"/>
  <c r="AR1258" i="1"/>
  <c r="AG1258" i="1"/>
  <c r="AS1258" i="1"/>
  <c r="AH1258" i="1"/>
  <c r="AT1258" i="1"/>
  <c r="AI1258" i="1"/>
  <c r="AU1258" i="1"/>
  <c r="AJ1258" i="1"/>
  <c r="AV1258" i="1"/>
  <c r="AK1258" i="1"/>
  <c r="AW1258" i="1"/>
  <c r="AL1258" i="1"/>
  <c r="AX1258" i="1"/>
  <c r="AM1258" i="1"/>
  <c r="AN1258" i="1"/>
  <c r="AO1258" i="1"/>
  <c r="AP1258" i="1"/>
  <c r="AQ1258" i="1"/>
  <c r="AE1258" i="1"/>
  <c r="AJ1426" i="1"/>
  <c r="AV1426" i="1"/>
  <c r="AK1426" i="1"/>
  <c r="AW1426" i="1"/>
  <c r="AL1426" i="1"/>
  <c r="AX1426" i="1"/>
  <c r="AM1426" i="1"/>
  <c r="AN1426" i="1"/>
  <c r="AO1426" i="1"/>
  <c r="AP1426" i="1"/>
  <c r="AE1426" i="1"/>
  <c r="AQ1426" i="1"/>
  <c r="AF1426" i="1"/>
  <c r="AR1426" i="1"/>
  <c r="AG1426" i="1"/>
  <c r="AH1426" i="1"/>
  <c r="AI1426" i="1"/>
  <c r="AS1426" i="1"/>
  <c r="AT1426" i="1"/>
  <c r="AU1426" i="1"/>
  <c r="AM1582" i="1"/>
  <c r="AG1582" i="1"/>
  <c r="AT1582" i="1"/>
  <c r="AH1582" i="1"/>
  <c r="AU1582" i="1"/>
  <c r="AI1582" i="1"/>
  <c r="AV1582" i="1"/>
  <c r="AJ1582" i="1"/>
  <c r="AW1582" i="1"/>
  <c r="AK1582" i="1"/>
  <c r="AX1582" i="1"/>
  <c r="AL1582" i="1"/>
  <c r="AN1582" i="1"/>
  <c r="AO1582" i="1"/>
  <c r="AP1582" i="1"/>
  <c r="AQ1582" i="1"/>
  <c r="AE1582" i="1"/>
  <c r="AF1582" i="1"/>
  <c r="AR1582" i="1"/>
  <c r="AS1582" i="1"/>
  <c r="AO155" i="1"/>
  <c r="AE155" i="1"/>
  <c r="AQ155" i="1"/>
  <c r="AH155" i="1"/>
  <c r="AV155" i="1"/>
  <c r="AJ155" i="1"/>
  <c r="AX155" i="1"/>
  <c r="AK155" i="1"/>
  <c r="AL155" i="1"/>
  <c r="AR155" i="1"/>
  <c r="AW155" i="1"/>
  <c r="AF155" i="1"/>
  <c r="AG155" i="1"/>
  <c r="AM155" i="1"/>
  <c r="AN155" i="1"/>
  <c r="AP155" i="1"/>
  <c r="AS155" i="1"/>
  <c r="AI155" i="1"/>
  <c r="AT155" i="1"/>
  <c r="AU155" i="1"/>
  <c r="AO400" i="1"/>
  <c r="AP400" i="1"/>
  <c r="AE400" i="1"/>
  <c r="AQ400" i="1"/>
  <c r="AK400" i="1"/>
  <c r="AM400" i="1"/>
  <c r="AN400" i="1"/>
  <c r="AR400" i="1"/>
  <c r="AS400" i="1"/>
  <c r="AT400" i="1"/>
  <c r="AF400" i="1"/>
  <c r="AU400" i="1"/>
  <c r="AG400" i="1"/>
  <c r="AH400" i="1"/>
  <c r="AI400" i="1"/>
  <c r="AJ400" i="1"/>
  <c r="AL400" i="1"/>
  <c r="AV400" i="1"/>
  <c r="AW400" i="1"/>
  <c r="AX400" i="1"/>
  <c r="AL666" i="1"/>
  <c r="AX666" i="1"/>
  <c r="AM666" i="1"/>
  <c r="AN666" i="1"/>
  <c r="AO666" i="1"/>
  <c r="AP666" i="1"/>
  <c r="AE666" i="1"/>
  <c r="AQ666" i="1"/>
  <c r="AF666" i="1"/>
  <c r="AR666" i="1"/>
  <c r="AG666" i="1"/>
  <c r="AS666" i="1"/>
  <c r="AH666" i="1"/>
  <c r="AT666" i="1"/>
  <c r="AI666" i="1"/>
  <c r="AJ666" i="1"/>
  <c r="AK666" i="1"/>
  <c r="AU666" i="1"/>
  <c r="AV666" i="1"/>
  <c r="AW666" i="1"/>
  <c r="AI858" i="1"/>
  <c r="AU858" i="1"/>
  <c r="AN858" i="1"/>
  <c r="AO858" i="1"/>
  <c r="AP858" i="1"/>
  <c r="AQ858" i="1"/>
  <c r="AE858" i="1"/>
  <c r="AR858" i="1"/>
  <c r="AF858" i="1"/>
  <c r="AS858" i="1"/>
  <c r="AG858" i="1"/>
  <c r="AT858" i="1"/>
  <c r="AH858" i="1"/>
  <c r="AV858" i="1"/>
  <c r="AJ858" i="1"/>
  <c r="AW858" i="1"/>
  <c r="AX858" i="1"/>
  <c r="AK858" i="1"/>
  <c r="AL858" i="1"/>
  <c r="AM858" i="1"/>
  <c r="AH1067" i="1"/>
  <c r="AT1067" i="1"/>
  <c r="AI1067" i="1"/>
  <c r="AU1067" i="1"/>
  <c r="AJ1067" i="1"/>
  <c r="AV1067" i="1"/>
  <c r="AK1067" i="1"/>
  <c r="AW1067" i="1"/>
  <c r="AP1067" i="1"/>
  <c r="AE1067" i="1"/>
  <c r="AF1067" i="1"/>
  <c r="AG1067" i="1"/>
  <c r="AL1067" i="1"/>
  <c r="AM1067" i="1"/>
  <c r="AN1067" i="1"/>
  <c r="AO1067" i="1"/>
  <c r="AQ1067" i="1"/>
  <c r="AR1067" i="1"/>
  <c r="AS1067" i="1"/>
  <c r="AX1067" i="1"/>
  <c r="AP30" i="1"/>
  <c r="AG30" i="1"/>
  <c r="AT30" i="1"/>
  <c r="AH30" i="1"/>
  <c r="AU30" i="1"/>
  <c r="AI30" i="1"/>
  <c r="AV30" i="1"/>
  <c r="AJ30" i="1"/>
  <c r="AW30" i="1"/>
  <c r="AK30" i="1"/>
  <c r="AX30" i="1"/>
  <c r="AL30" i="1"/>
  <c r="AE30" i="1"/>
  <c r="AF30" i="1"/>
  <c r="AM30" i="1"/>
  <c r="AN30" i="1"/>
  <c r="AO30" i="1"/>
  <c r="AQ30" i="1"/>
  <c r="AR30" i="1"/>
  <c r="AS30" i="1"/>
  <c r="AE278" i="1"/>
  <c r="AQ278" i="1"/>
  <c r="AP278" i="1"/>
  <c r="AR278" i="1"/>
  <c r="AF278" i="1"/>
  <c r="AS278" i="1"/>
  <c r="AG278" i="1"/>
  <c r="AT278" i="1"/>
  <c r="AH278" i="1"/>
  <c r="AU278" i="1"/>
  <c r="AI278" i="1"/>
  <c r="AV278" i="1"/>
  <c r="AJ278" i="1"/>
  <c r="AW278" i="1"/>
  <c r="AK278" i="1"/>
  <c r="AX278" i="1"/>
  <c r="AL278" i="1"/>
  <c r="AM278" i="1"/>
  <c r="AN278" i="1"/>
  <c r="AO278" i="1"/>
  <c r="AI527" i="1"/>
  <c r="AU527" i="1"/>
  <c r="AJ527" i="1"/>
  <c r="AV527" i="1"/>
  <c r="AK527" i="1"/>
  <c r="AW527" i="1"/>
  <c r="AL527" i="1"/>
  <c r="AX527" i="1"/>
  <c r="AM527" i="1"/>
  <c r="AN527" i="1"/>
  <c r="AP527" i="1"/>
  <c r="AE527" i="1"/>
  <c r="AF527" i="1"/>
  <c r="AG527" i="1"/>
  <c r="AH527" i="1"/>
  <c r="AO527" i="1"/>
  <c r="AQ527" i="1"/>
  <c r="AR527" i="1"/>
  <c r="AS527" i="1"/>
  <c r="AT527" i="1"/>
  <c r="AH765" i="1"/>
  <c r="AT765" i="1"/>
  <c r="AI765" i="1"/>
  <c r="AU765" i="1"/>
  <c r="AJ765" i="1"/>
  <c r="AV765" i="1"/>
  <c r="AK765" i="1"/>
  <c r="AW765" i="1"/>
  <c r="AL765" i="1"/>
  <c r="AX765" i="1"/>
  <c r="AM765" i="1"/>
  <c r="AN765" i="1"/>
  <c r="AO765" i="1"/>
  <c r="AP765" i="1"/>
  <c r="AQ765" i="1"/>
  <c r="AR765" i="1"/>
  <c r="AS765" i="1"/>
  <c r="AE765" i="1"/>
  <c r="AF765" i="1"/>
  <c r="AG765" i="1"/>
  <c r="AH924" i="1"/>
  <c r="AT924" i="1"/>
  <c r="AI924" i="1"/>
  <c r="AU924" i="1"/>
  <c r="AJ924" i="1"/>
  <c r="AV924" i="1"/>
  <c r="AG924" i="1"/>
  <c r="AK924" i="1"/>
  <c r="AL924" i="1"/>
  <c r="AM924" i="1"/>
  <c r="AN924" i="1"/>
  <c r="AO924" i="1"/>
  <c r="AP924" i="1"/>
  <c r="AQ924" i="1"/>
  <c r="AR924" i="1"/>
  <c r="AE924" i="1"/>
  <c r="AF924" i="1"/>
  <c r="AS924" i="1"/>
  <c r="AW924" i="1"/>
  <c r="AX924" i="1"/>
  <c r="AP1081" i="1"/>
  <c r="AE1081" i="1"/>
  <c r="AQ1081" i="1"/>
  <c r="AF1081" i="1"/>
  <c r="AR1081" i="1"/>
  <c r="AG1081" i="1"/>
  <c r="AS1081" i="1"/>
  <c r="AO1081" i="1"/>
  <c r="AT1081" i="1"/>
  <c r="AU1081" i="1"/>
  <c r="AV1081" i="1"/>
  <c r="AW1081" i="1"/>
  <c r="AH1081" i="1"/>
  <c r="AX1081" i="1"/>
  <c r="AI1081" i="1"/>
  <c r="AJ1081" i="1"/>
  <c r="AK1081" i="1"/>
  <c r="AL1081" i="1"/>
  <c r="AM1081" i="1"/>
  <c r="AN1081" i="1"/>
  <c r="AP1235" i="1"/>
  <c r="AE1235" i="1"/>
  <c r="AQ1235" i="1"/>
  <c r="AM1235" i="1"/>
  <c r="AN1235" i="1"/>
  <c r="AO1235" i="1"/>
  <c r="AR1235" i="1"/>
  <c r="AS1235" i="1"/>
  <c r="AF1235" i="1"/>
  <c r="AT1235" i="1"/>
  <c r="AG1235" i="1"/>
  <c r="AU1235" i="1"/>
  <c r="AH1235" i="1"/>
  <c r="AV1235" i="1"/>
  <c r="AW1235" i="1"/>
  <c r="AX1235" i="1"/>
  <c r="AI1235" i="1"/>
  <c r="AK1235" i="1"/>
  <c r="AJ1235" i="1"/>
  <c r="AL1235" i="1"/>
  <c r="AK1379" i="1"/>
  <c r="AW1379" i="1"/>
  <c r="AH1379" i="1"/>
  <c r="AU1379" i="1"/>
  <c r="AI1379" i="1"/>
  <c r="AV1379" i="1"/>
  <c r="AJ1379" i="1"/>
  <c r="AX1379" i="1"/>
  <c r="AL1379" i="1"/>
  <c r="AM1379" i="1"/>
  <c r="AN1379" i="1"/>
  <c r="AO1379" i="1"/>
  <c r="AP1379" i="1"/>
  <c r="AQ1379" i="1"/>
  <c r="AR1379" i="1"/>
  <c r="AS1379" i="1"/>
  <c r="AT1379" i="1"/>
  <c r="AE1379" i="1"/>
  <c r="AF1379" i="1"/>
  <c r="AG1379" i="1"/>
  <c r="AN1523" i="1"/>
  <c r="AO1523" i="1"/>
  <c r="AP1523" i="1"/>
  <c r="AE1523" i="1"/>
  <c r="AQ1523" i="1"/>
  <c r="AU1523" i="1"/>
  <c r="AF1523" i="1"/>
  <c r="AV1523" i="1"/>
  <c r="AG1523" i="1"/>
  <c r="AW1523" i="1"/>
  <c r="AH1523" i="1"/>
  <c r="AX1523" i="1"/>
  <c r="AI1523" i="1"/>
  <c r="AJ1523" i="1"/>
  <c r="AK1523" i="1"/>
  <c r="AL1523" i="1"/>
  <c r="AM1523" i="1"/>
  <c r="AR1523" i="1"/>
  <c r="AS1523" i="1"/>
  <c r="AT1523" i="1"/>
  <c r="AM157" i="1"/>
  <c r="AI157" i="1"/>
  <c r="AV157" i="1"/>
  <c r="AK157" i="1"/>
  <c r="AX157" i="1"/>
  <c r="AS157" i="1"/>
  <c r="AE157" i="1"/>
  <c r="AT157" i="1"/>
  <c r="AF157" i="1"/>
  <c r="AU157" i="1"/>
  <c r="AG157" i="1"/>
  <c r="AW157" i="1"/>
  <c r="AH157" i="1"/>
  <c r="AL157" i="1"/>
  <c r="AN157" i="1"/>
  <c r="AO157" i="1"/>
  <c r="AJ157" i="1"/>
  <c r="AP157" i="1"/>
  <c r="AQ157" i="1"/>
  <c r="AR157" i="1"/>
  <c r="AK402" i="1"/>
  <c r="AW402" i="1"/>
  <c r="AL402" i="1"/>
  <c r="AX402" i="1"/>
  <c r="AM402" i="1"/>
  <c r="AS402" i="1"/>
  <c r="AF402" i="1"/>
  <c r="AU402" i="1"/>
  <c r="AG402" i="1"/>
  <c r="AV402" i="1"/>
  <c r="AH402" i="1"/>
  <c r="AI402" i="1"/>
  <c r="AJ402" i="1"/>
  <c r="AN402" i="1"/>
  <c r="AE402" i="1"/>
  <c r="AO402" i="1"/>
  <c r="AP402" i="1"/>
  <c r="AQ402" i="1"/>
  <c r="AR402" i="1"/>
  <c r="AT402" i="1"/>
  <c r="AH650" i="1"/>
  <c r="AT650" i="1"/>
  <c r="AI650" i="1"/>
  <c r="AU650" i="1"/>
  <c r="AJ650" i="1"/>
  <c r="AV650" i="1"/>
  <c r="AK650" i="1"/>
  <c r="AW650" i="1"/>
  <c r="AL650" i="1"/>
  <c r="AX650" i="1"/>
  <c r="AM650" i="1"/>
  <c r="AN650" i="1"/>
  <c r="AO650" i="1"/>
  <c r="AP650" i="1"/>
  <c r="AQ650" i="1"/>
  <c r="AR650" i="1"/>
  <c r="AS650" i="1"/>
  <c r="AE650" i="1"/>
  <c r="AF650" i="1"/>
  <c r="AG650" i="1"/>
  <c r="AK886" i="1"/>
  <c r="AW886" i="1"/>
  <c r="AL886" i="1"/>
  <c r="AX886" i="1"/>
  <c r="AM886" i="1"/>
  <c r="AN886" i="1"/>
  <c r="AO886" i="1"/>
  <c r="AP886" i="1"/>
  <c r="AE886" i="1"/>
  <c r="AQ886" i="1"/>
  <c r="AF886" i="1"/>
  <c r="AR886" i="1"/>
  <c r="AG886" i="1"/>
  <c r="AS886" i="1"/>
  <c r="AH886" i="1"/>
  <c r="AI886" i="1"/>
  <c r="AJ886" i="1"/>
  <c r="AT886" i="1"/>
  <c r="AU886" i="1"/>
  <c r="AV886" i="1"/>
  <c r="AH1043" i="1"/>
  <c r="AT1043" i="1"/>
  <c r="AI1043" i="1"/>
  <c r="AU1043" i="1"/>
  <c r="AJ1043" i="1"/>
  <c r="AV1043" i="1"/>
  <c r="AK1043" i="1"/>
  <c r="AW1043" i="1"/>
  <c r="AP1043" i="1"/>
  <c r="AM1043" i="1"/>
  <c r="AN1043" i="1"/>
  <c r="AO1043" i="1"/>
  <c r="AQ1043" i="1"/>
  <c r="AR1043" i="1"/>
  <c r="AS1043" i="1"/>
  <c r="AX1043" i="1"/>
  <c r="AE1043" i="1"/>
  <c r="AF1043" i="1"/>
  <c r="AG1043" i="1"/>
  <c r="AL1043" i="1"/>
  <c r="AH1236" i="1"/>
  <c r="AT1236" i="1"/>
  <c r="AI1236" i="1"/>
  <c r="AU1236" i="1"/>
  <c r="AG1236" i="1"/>
  <c r="AW1236" i="1"/>
  <c r="AJ1236" i="1"/>
  <c r="AX1236" i="1"/>
  <c r="AK1236" i="1"/>
  <c r="AL1236" i="1"/>
  <c r="AM1236" i="1"/>
  <c r="AN1236" i="1"/>
  <c r="AO1236" i="1"/>
  <c r="AP1236" i="1"/>
  <c r="AE1236" i="1"/>
  <c r="AF1236" i="1"/>
  <c r="AQ1236" i="1"/>
  <c r="AR1236" i="1"/>
  <c r="AS1236" i="1"/>
  <c r="AV1236" i="1"/>
  <c r="AO1380" i="1"/>
  <c r="AN1380" i="1"/>
  <c r="AP1380" i="1"/>
  <c r="AQ1380" i="1"/>
  <c r="AE1380" i="1"/>
  <c r="AR1380" i="1"/>
  <c r="AF1380" i="1"/>
  <c r="AS1380" i="1"/>
  <c r="AG1380" i="1"/>
  <c r="AT1380" i="1"/>
  <c r="AH1380" i="1"/>
  <c r="AU1380" i="1"/>
  <c r="AI1380" i="1"/>
  <c r="AV1380" i="1"/>
  <c r="AJ1380" i="1"/>
  <c r="AW1380" i="1"/>
  <c r="AK1380" i="1"/>
  <c r="AL1380" i="1"/>
  <c r="AM1380" i="1"/>
  <c r="AX1380" i="1"/>
  <c r="AH1560" i="1"/>
  <c r="AT1560" i="1"/>
  <c r="AN1560" i="1"/>
  <c r="AO1560" i="1"/>
  <c r="AP1560" i="1"/>
  <c r="AQ1560" i="1"/>
  <c r="AE1560" i="1"/>
  <c r="AR1560" i="1"/>
  <c r="AF1560" i="1"/>
  <c r="AS1560" i="1"/>
  <c r="AG1560" i="1"/>
  <c r="AU1560" i="1"/>
  <c r="AI1560" i="1"/>
  <c r="AV1560" i="1"/>
  <c r="AJ1560" i="1"/>
  <c r="AW1560" i="1"/>
  <c r="AK1560" i="1"/>
  <c r="AL1560" i="1"/>
  <c r="AM1560" i="1"/>
  <c r="AX1560" i="1"/>
  <c r="AF180" i="1"/>
  <c r="AR180" i="1"/>
  <c r="AH180" i="1"/>
  <c r="AT180" i="1"/>
  <c r="AE180" i="1"/>
  <c r="AU180" i="1"/>
  <c r="AG180" i="1"/>
  <c r="AV180" i="1"/>
  <c r="AI180" i="1"/>
  <c r="AW180" i="1"/>
  <c r="AJ180" i="1"/>
  <c r="AX180" i="1"/>
  <c r="AK180" i="1"/>
  <c r="AL180" i="1"/>
  <c r="AM180" i="1"/>
  <c r="AN180" i="1"/>
  <c r="AO180" i="1"/>
  <c r="AP180" i="1"/>
  <c r="AQ180" i="1"/>
  <c r="AS180" i="1"/>
  <c r="AG425" i="1"/>
  <c r="AS425" i="1"/>
  <c r="AH425" i="1"/>
  <c r="AT425" i="1"/>
  <c r="AI425" i="1"/>
  <c r="AU425" i="1"/>
  <c r="AF425" i="1"/>
  <c r="AX425" i="1"/>
  <c r="AK425" i="1"/>
  <c r="AL425" i="1"/>
  <c r="AM425" i="1"/>
  <c r="AN425" i="1"/>
  <c r="AO425" i="1"/>
  <c r="AP425" i="1"/>
  <c r="AE425" i="1"/>
  <c r="AJ425" i="1"/>
  <c r="AQ425" i="1"/>
  <c r="AR425" i="1"/>
  <c r="AV425" i="1"/>
  <c r="AW425" i="1"/>
  <c r="AP673" i="1"/>
  <c r="AE673" i="1"/>
  <c r="AQ673" i="1"/>
  <c r="AF673" i="1"/>
  <c r="AR673" i="1"/>
  <c r="AG673" i="1"/>
  <c r="AS673" i="1"/>
  <c r="AH673" i="1"/>
  <c r="AT673" i="1"/>
  <c r="AI673" i="1"/>
  <c r="AU673" i="1"/>
  <c r="AJ673" i="1"/>
  <c r="AV673" i="1"/>
  <c r="AO673" i="1"/>
  <c r="AW673" i="1"/>
  <c r="AX673" i="1"/>
  <c r="AK673" i="1"/>
  <c r="AL673" i="1"/>
  <c r="AM673" i="1"/>
  <c r="AN673" i="1"/>
  <c r="AI861" i="1"/>
  <c r="AU861" i="1"/>
  <c r="AF861" i="1"/>
  <c r="AS861" i="1"/>
  <c r="AG861" i="1"/>
  <c r="AT861" i="1"/>
  <c r="AH861" i="1"/>
  <c r="AV861" i="1"/>
  <c r="AJ861" i="1"/>
  <c r="AW861" i="1"/>
  <c r="AK861" i="1"/>
  <c r="AX861" i="1"/>
  <c r="AL861" i="1"/>
  <c r="AM861" i="1"/>
  <c r="AN861" i="1"/>
  <c r="AO861" i="1"/>
  <c r="AP861" i="1"/>
  <c r="AQ861" i="1"/>
  <c r="AR861" i="1"/>
  <c r="AE861" i="1"/>
  <c r="AP1018" i="1"/>
  <c r="AE1018" i="1"/>
  <c r="AQ1018" i="1"/>
  <c r="AF1018" i="1"/>
  <c r="AR1018" i="1"/>
  <c r="AG1018" i="1"/>
  <c r="AS1018" i="1"/>
  <c r="AH1018" i="1"/>
  <c r="AI1018" i="1"/>
  <c r="AJ1018" i="1"/>
  <c r="AK1018" i="1"/>
  <c r="AL1018" i="1"/>
  <c r="AX1018" i="1"/>
  <c r="AT1018" i="1"/>
  <c r="AU1018" i="1"/>
  <c r="AV1018" i="1"/>
  <c r="AW1018" i="1"/>
  <c r="AM1018" i="1"/>
  <c r="AN1018" i="1"/>
  <c r="AO1018" i="1"/>
  <c r="AP1175" i="1"/>
  <c r="AE1175" i="1"/>
  <c r="AQ1175" i="1"/>
  <c r="AF1175" i="1"/>
  <c r="AR1175" i="1"/>
  <c r="AG1175" i="1"/>
  <c r="AS1175" i="1"/>
  <c r="AT1175" i="1"/>
  <c r="AU1175" i="1"/>
  <c r="AV1175" i="1"/>
  <c r="AW1175" i="1"/>
  <c r="AH1175" i="1"/>
  <c r="AX1175" i="1"/>
  <c r="AI1175" i="1"/>
  <c r="AJ1175" i="1"/>
  <c r="AK1175" i="1"/>
  <c r="AL1175" i="1"/>
  <c r="AM1175" i="1"/>
  <c r="AN1175" i="1"/>
  <c r="AO1175" i="1"/>
  <c r="AF1321" i="1"/>
  <c r="AR1321" i="1"/>
  <c r="AG1321" i="1"/>
  <c r="AS1321" i="1"/>
  <c r="AH1321" i="1"/>
  <c r="AT1321" i="1"/>
  <c r="AI1321" i="1"/>
  <c r="AU1321" i="1"/>
  <c r="AM1321" i="1"/>
  <c r="AE1321" i="1"/>
  <c r="AJ1321" i="1"/>
  <c r="AK1321" i="1"/>
  <c r="AL1321" i="1"/>
  <c r="AN1321" i="1"/>
  <c r="AO1321" i="1"/>
  <c r="AP1321" i="1"/>
  <c r="AQ1321" i="1"/>
  <c r="AV1321" i="1"/>
  <c r="AW1321" i="1"/>
  <c r="AX1321" i="1"/>
  <c r="AJ1465" i="1"/>
  <c r="AV1465" i="1"/>
  <c r="AK1465" i="1"/>
  <c r="AW1465" i="1"/>
  <c r="AL1465" i="1"/>
  <c r="AX1465" i="1"/>
  <c r="AM1465" i="1"/>
  <c r="AN1465" i="1"/>
  <c r="AE1465" i="1"/>
  <c r="AQ1465" i="1"/>
  <c r="AS1465" i="1"/>
  <c r="AT1465" i="1"/>
  <c r="AU1465" i="1"/>
  <c r="AF1465" i="1"/>
  <c r="AG1465" i="1"/>
  <c r="AH1465" i="1"/>
  <c r="AI1465" i="1"/>
  <c r="AO1465" i="1"/>
  <c r="AP1465" i="1"/>
  <c r="AR1465" i="1"/>
  <c r="AL221" i="1"/>
  <c r="AX221" i="1"/>
  <c r="AM221" i="1"/>
  <c r="AP221" i="1"/>
  <c r="AQ221" i="1"/>
  <c r="AR221" i="1"/>
  <c r="AE221" i="1"/>
  <c r="AS221" i="1"/>
  <c r="AF221" i="1"/>
  <c r="AT221" i="1"/>
  <c r="AG221" i="1"/>
  <c r="AU221" i="1"/>
  <c r="AH221" i="1"/>
  <c r="AV221" i="1"/>
  <c r="AK221" i="1"/>
  <c r="AI221" i="1"/>
  <c r="AJ221" i="1"/>
  <c r="AN221" i="1"/>
  <c r="AO221" i="1"/>
  <c r="AW221" i="1"/>
  <c r="AH469" i="1"/>
  <c r="AT469" i="1"/>
  <c r="AJ469" i="1"/>
  <c r="AV469" i="1"/>
  <c r="AN469" i="1"/>
  <c r="AO469" i="1"/>
  <c r="AP469" i="1"/>
  <c r="AQ469" i="1"/>
  <c r="AR469" i="1"/>
  <c r="AE469" i="1"/>
  <c r="AS469" i="1"/>
  <c r="AF469" i="1"/>
  <c r="AU469" i="1"/>
  <c r="AG469" i="1"/>
  <c r="AW469" i="1"/>
  <c r="AX469" i="1"/>
  <c r="AI469" i="1"/>
  <c r="AK469" i="1"/>
  <c r="AL469" i="1"/>
  <c r="AM469" i="1"/>
  <c r="AM714" i="1"/>
  <c r="AO714" i="1"/>
  <c r="AP714" i="1"/>
  <c r="AQ714" i="1"/>
  <c r="AE714" i="1"/>
  <c r="AR714" i="1"/>
  <c r="AF714" i="1"/>
  <c r="AS714" i="1"/>
  <c r="AG714" i="1"/>
  <c r="AT714" i="1"/>
  <c r="AH714" i="1"/>
  <c r="AU714" i="1"/>
  <c r="AI714" i="1"/>
  <c r="AV714" i="1"/>
  <c r="AJ714" i="1"/>
  <c r="AW714" i="1"/>
  <c r="AX714" i="1"/>
  <c r="AK714" i="1"/>
  <c r="AL714" i="1"/>
  <c r="AN714" i="1"/>
  <c r="AG888" i="1"/>
  <c r="AS888" i="1"/>
  <c r="AH888" i="1"/>
  <c r="AT888" i="1"/>
  <c r="AI888" i="1"/>
  <c r="AU888" i="1"/>
  <c r="AJ888" i="1"/>
  <c r="AV888" i="1"/>
  <c r="AK888" i="1"/>
  <c r="AW888" i="1"/>
  <c r="AL888" i="1"/>
  <c r="AX888" i="1"/>
  <c r="AM888" i="1"/>
  <c r="AN888" i="1"/>
  <c r="AO888" i="1"/>
  <c r="AP888" i="1"/>
  <c r="AQ888" i="1"/>
  <c r="AR888" i="1"/>
  <c r="AE888" i="1"/>
  <c r="AF888" i="1"/>
  <c r="AP1045" i="1"/>
  <c r="AE1045" i="1"/>
  <c r="AQ1045" i="1"/>
  <c r="AF1045" i="1"/>
  <c r="AR1045" i="1"/>
  <c r="AG1045" i="1"/>
  <c r="AS1045" i="1"/>
  <c r="AL1045" i="1"/>
  <c r="AX1045" i="1"/>
  <c r="AM1045" i="1"/>
  <c r="AN1045" i="1"/>
  <c r="AO1045" i="1"/>
  <c r="AT1045" i="1"/>
  <c r="AU1045" i="1"/>
  <c r="AV1045" i="1"/>
  <c r="AW1045" i="1"/>
  <c r="AH1045" i="1"/>
  <c r="AI1045" i="1"/>
  <c r="AJ1045" i="1"/>
  <c r="AK1045" i="1"/>
  <c r="AP1202" i="1"/>
  <c r="AE1202" i="1"/>
  <c r="AQ1202" i="1"/>
  <c r="AF1202" i="1"/>
  <c r="AR1202" i="1"/>
  <c r="AG1202" i="1"/>
  <c r="AS1202" i="1"/>
  <c r="AT1202" i="1"/>
  <c r="AU1202" i="1"/>
  <c r="AV1202" i="1"/>
  <c r="AW1202" i="1"/>
  <c r="AH1202" i="1"/>
  <c r="AX1202" i="1"/>
  <c r="AI1202" i="1"/>
  <c r="AJ1202" i="1"/>
  <c r="AK1202" i="1"/>
  <c r="AL1202" i="1"/>
  <c r="AM1202" i="1"/>
  <c r="AN1202" i="1"/>
  <c r="AO1202" i="1"/>
  <c r="AJ1346" i="1"/>
  <c r="AV1346" i="1"/>
  <c r="AK1346" i="1"/>
  <c r="AW1346" i="1"/>
  <c r="AL1346" i="1"/>
  <c r="AX1346" i="1"/>
  <c r="AE1346" i="1"/>
  <c r="AQ1346" i="1"/>
  <c r="AI1346" i="1"/>
  <c r="AM1346" i="1"/>
  <c r="AN1346" i="1"/>
  <c r="AO1346" i="1"/>
  <c r="AP1346" i="1"/>
  <c r="AR1346" i="1"/>
  <c r="AS1346" i="1"/>
  <c r="AT1346" i="1"/>
  <c r="AU1346" i="1"/>
  <c r="AH1346" i="1"/>
  <c r="AG1346" i="1"/>
  <c r="AF1346" i="1"/>
  <c r="AN1490" i="1"/>
  <c r="AO1490" i="1"/>
  <c r="AP1490" i="1"/>
  <c r="AE1490" i="1"/>
  <c r="AQ1490" i="1"/>
  <c r="AM1490" i="1"/>
  <c r="AR1490" i="1"/>
  <c r="AS1490" i="1"/>
  <c r="AT1490" i="1"/>
  <c r="AU1490" i="1"/>
  <c r="AF1490" i="1"/>
  <c r="AV1490" i="1"/>
  <c r="AG1490" i="1"/>
  <c r="AW1490" i="1"/>
  <c r="AH1490" i="1"/>
  <c r="AX1490" i="1"/>
  <c r="AI1490" i="1"/>
  <c r="AJ1490" i="1"/>
  <c r="AK1490" i="1"/>
  <c r="AL1490" i="1"/>
  <c r="AK78" i="1"/>
  <c r="AW78" i="1"/>
  <c r="AL78" i="1"/>
  <c r="AX78" i="1"/>
  <c r="AN78" i="1"/>
  <c r="AP78" i="1"/>
  <c r="AQ78" i="1"/>
  <c r="AR78" i="1"/>
  <c r="AE78" i="1"/>
  <c r="AS78" i="1"/>
  <c r="AT78" i="1"/>
  <c r="AU78" i="1"/>
  <c r="AF78" i="1"/>
  <c r="AJ78" i="1"/>
  <c r="AG78" i="1"/>
  <c r="AH78" i="1"/>
  <c r="AI78" i="1"/>
  <c r="AM78" i="1"/>
  <c r="AO78" i="1"/>
  <c r="AV78" i="1"/>
  <c r="AG326" i="1"/>
  <c r="AS326" i="1"/>
  <c r="AH326" i="1"/>
  <c r="AT326" i="1"/>
  <c r="AI326" i="1"/>
  <c r="AW326" i="1"/>
  <c r="AJ326" i="1"/>
  <c r="AX326" i="1"/>
  <c r="AK326" i="1"/>
  <c r="AL326" i="1"/>
  <c r="AM326" i="1"/>
  <c r="AN326" i="1"/>
  <c r="AO326" i="1"/>
  <c r="AP326" i="1"/>
  <c r="AE326" i="1"/>
  <c r="AF326" i="1"/>
  <c r="AQ326" i="1"/>
  <c r="AR326" i="1"/>
  <c r="AU326" i="1"/>
  <c r="AV326" i="1"/>
  <c r="AI575" i="1"/>
  <c r="AU575" i="1"/>
  <c r="AJ575" i="1"/>
  <c r="AV575" i="1"/>
  <c r="AK575" i="1"/>
  <c r="AW575" i="1"/>
  <c r="AL575" i="1"/>
  <c r="AM575" i="1"/>
  <c r="AN575" i="1"/>
  <c r="AO575" i="1"/>
  <c r="AQ575" i="1"/>
  <c r="AR575" i="1"/>
  <c r="AS575" i="1"/>
  <c r="AT575" i="1"/>
  <c r="AX575" i="1"/>
  <c r="AE575" i="1"/>
  <c r="AF575" i="1"/>
  <c r="AG575" i="1"/>
  <c r="AH575" i="1"/>
  <c r="AP575" i="1"/>
  <c r="AH798" i="1"/>
  <c r="AT798" i="1"/>
  <c r="AI798" i="1"/>
  <c r="AU798" i="1"/>
  <c r="AJ798" i="1"/>
  <c r="AV798" i="1"/>
  <c r="AK798" i="1"/>
  <c r="AW798" i="1"/>
  <c r="AM798" i="1"/>
  <c r="AE798" i="1"/>
  <c r="AF798" i="1"/>
  <c r="AG798" i="1"/>
  <c r="AL798" i="1"/>
  <c r="AN798" i="1"/>
  <c r="AO798" i="1"/>
  <c r="AP798" i="1"/>
  <c r="AQ798" i="1"/>
  <c r="AR798" i="1"/>
  <c r="AS798" i="1"/>
  <c r="AX798" i="1"/>
  <c r="AL955" i="1"/>
  <c r="AX955" i="1"/>
  <c r="AM955" i="1"/>
  <c r="AN955" i="1"/>
  <c r="AK955" i="1"/>
  <c r="AO955" i="1"/>
  <c r="AP955" i="1"/>
  <c r="AQ955" i="1"/>
  <c r="AR955" i="1"/>
  <c r="AS955" i="1"/>
  <c r="AE955" i="1"/>
  <c r="AT955" i="1"/>
  <c r="AF955" i="1"/>
  <c r="AU955" i="1"/>
  <c r="AG955" i="1"/>
  <c r="AV955" i="1"/>
  <c r="AH955" i="1"/>
  <c r="AI955" i="1"/>
  <c r="AJ955" i="1"/>
  <c r="AW955" i="1"/>
  <c r="AI1112" i="1"/>
  <c r="AU1112" i="1"/>
  <c r="AG1112" i="1"/>
  <c r="AT1112" i="1"/>
  <c r="AH1112" i="1"/>
  <c r="AV1112" i="1"/>
  <c r="AJ1112" i="1"/>
  <c r="AW1112" i="1"/>
  <c r="AK1112" i="1"/>
  <c r="AX1112" i="1"/>
  <c r="AL1112" i="1"/>
  <c r="AM1112" i="1"/>
  <c r="AN1112" i="1"/>
  <c r="AO1112" i="1"/>
  <c r="AP1112" i="1"/>
  <c r="AE1112" i="1"/>
  <c r="AF1112" i="1"/>
  <c r="AQ1112" i="1"/>
  <c r="AR1112" i="1"/>
  <c r="AS1112" i="1"/>
  <c r="AN1263" i="1"/>
  <c r="AO1263" i="1"/>
  <c r="AP1263" i="1"/>
  <c r="AE1263" i="1"/>
  <c r="AQ1263" i="1"/>
  <c r="AF1263" i="1"/>
  <c r="AR1263" i="1"/>
  <c r="AG1263" i="1"/>
  <c r="AS1263" i="1"/>
  <c r="AH1263" i="1"/>
  <c r="AT1263" i="1"/>
  <c r="AI1263" i="1"/>
  <c r="AU1263" i="1"/>
  <c r="AV1263" i="1"/>
  <c r="AW1263" i="1"/>
  <c r="AX1263" i="1"/>
  <c r="AJ1263" i="1"/>
  <c r="AK1263" i="1"/>
  <c r="AL1263" i="1"/>
  <c r="AM1263" i="1"/>
  <c r="AO1407" i="1"/>
  <c r="AK1407" i="1"/>
  <c r="AX1407" i="1"/>
  <c r="AL1407" i="1"/>
  <c r="AM1407" i="1"/>
  <c r="AN1407" i="1"/>
  <c r="AP1407" i="1"/>
  <c r="AQ1407" i="1"/>
  <c r="AE1407" i="1"/>
  <c r="AR1407" i="1"/>
  <c r="AF1407" i="1"/>
  <c r="AS1407" i="1"/>
  <c r="AG1407" i="1"/>
  <c r="AT1407" i="1"/>
  <c r="AH1407" i="1"/>
  <c r="AI1407" i="1"/>
  <c r="AJ1407" i="1"/>
  <c r="AU1407" i="1"/>
  <c r="AV1407" i="1"/>
  <c r="AW1407" i="1"/>
  <c r="AH1551" i="1"/>
  <c r="AT1551" i="1"/>
  <c r="AK1551" i="1"/>
  <c r="AX1551" i="1"/>
  <c r="AL1551" i="1"/>
  <c r="AM1551" i="1"/>
  <c r="AN1551" i="1"/>
  <c r="AO1551" i="1"/>
  <c r="AP1551" i="1"/>
  <c r="AQ1551" i="1"/>
  <c r="AE1551" i="1"/>
  <c r="AR1551" i="1"/>
  <c r="AF1551" i="1"/>
  <c r="AS1551" i="1"/>
  <c r="AG1551" i="1"/>
  <c r="AI1551" i="1"/>
  <c r="AJ1551" i="1"/>
  <c r="AU1551" i="1"/>
  <c r="AV1551" i="1"/>
  <c r="AW1551" i="1"/>
  <c r="AL1083" i="1"/>
  <c r="AX1083" i="1"/>
  <c r="AM1083" i="1"/>
  <c r="AN1083" i="1"/>
  <c r="AO1083" i="1"/>
  <c r="AK1083" i="1"/>
  <c r="AP1083" i="1"/>
  <c r="AQ1083" i="1"/>
  <c r="AR1083" i="1"/>
  <c r="AS1083" i="1"/>
  <c r="AT1083" i="1"/>
  <c r="AE1083" i="1"/>
  <c r="AU1083" i="1"/>
  <c r="AF1083" i="1"/>
  <c r="AV1083" i="1"/>
  <c r="AG1083" i="1"/>
  <c r="AW1083" i="1"/>
  <c r="AH1083" i="1"/>
  <c r="AI1083" i="1"/>
  <c r="AJ1083" i="1"/>
  <c r="AH939" i="1"/>
  <c r="AT939" i="1"/>
  <c r="AI939" i="1"/>
  <c r="AU939" i="1"/>
  <c r="AJ939" i="1"/>
  <c r="AV939" i="1"/>
  <c r="AM939" i="1"/>
  <c r="AN939" i="1"/>
  <c r="AO939" i="1"/>
  <c r="AP939" i="1"/>
  <c r="AQ939" i="1"/>
  <c r="AR939" i="1"/>
  <c r="AS939" i="1"/>
  <c r="AE939" i="1"/>
  <c r="AW939" i="1"/>
  <c r="AF939" i="1"/>
  <c r="AX939" i="1"/>
  <c r="AG939" i="1"/>
  <c r="AK939" i="1"/>
  <c r="AL939" i="1"/>
  <c r="AH795" i="1"/>
  <c r="AT795" i="1"/>
  <c r="AI795" i="1"/>
  <c r="AU795" i="1"/>
  <c r="AJ795" i="1"/>
  <c r="AV795" i="1"/>
  <c r="AK795" i="1"/>
  <c r="AW795" i="1"/>
  <c r="AL795" i="1"/>
  <c r="AX795" i="1"/>
  <c r="AM795" i="1"/>
  <c r="AN795" i="1"/>
  <c r="AG795" i="1"/>
  <c r="AO795" i="1"/>
  <c r="AP795" i="1"/>
  <c r="AQ795" i="1"/>
  <c r="AR795" i="1"/>
  <c r="AS795" i="1"/>
  <c r="AE795" i="1"/>
  <c r="AF795" i="1"/>
  <c r="AL651" i="1"/>
  <c r="AX651" i="1"/>
  <c r="AM651" i="1"/>
  <c r="AN651" i="1"/>
  <c r="AO651" i="1"/>
  <c r="AP651" i="1"/>
  <c r="AE651" i="1"/>
  <c r="AQ651" i="1"/>
  <c r="AF651" i="1"/>
  <c r="AR651" i="1"/>
  <c r="AG651" i="1"/>
  <c r="AS651" i="1"/>
  <c r="AH651" i="1"/>
  <c r="AT651" i="1"/>
  <c r="AI651" i="1"/>
  <c r="AJ651" i="1"/>
  <c r="AK651" i="1"/>
  <c r="AU651" i="1"/>
  <c r="AV651" i="1"/>
  <c r="AW651" i="1"/>
  <c r="AP507" i="1"/>
  <c r="AF507" i="1"/>
  <c r="AR507" i="1"/>
  <c r="AQ507" i="1"/>
  <c r="AS507" i="1"/>
  <c r="AE507" i="1"/>
  <c r="AT507" i="1"/>
  <c r="AG507" i="1"/>
  <c r="AU507" i="1"/>
  <c r="AH507" i="1"/>
  <c r="AV507" i="1"/>
  <c r="AI507" i="1"/>
  <c r="AW507" i="1"/>
  <c r="AK507" i="1"/>
  <c r="AX507" i="1"/>
  <c r="AJ507" i="1"/>
  <c r="AL507" i="1"/>
  <c r="AM507" i="1"/>
  <c r="AN507" i="1"/>
  <c r="AO507" i="1"/>
  <c r="AK363" i="1"/>
  <c r="AW363" i="1"/>
  <c r="AL363" i="1"/>
  <c r="AX363" i="1"/>
  <c r="AM363" i="1"/>
  <c r="AN363" i="1"/>
  <c r="AO363" i="1"/>
  <c r="AP363" i="1"/>
  <c r="AE363" i="1"/>
  <c r="AQ363" i="1"/>
  <c r="AF363" i="1"/>
  <c r="AR363" i="1"/>
  <c r="AS363" i="1"/>
  <c r="AT363" i="1"/>
  <c r="AU363" i="1"/>
  <c r="AV363" i="1"/>
  <c r="AG363" i="1"/>
  <c r="AH363" i="1"/>
  <c r="AI363" i="1"/>
  <c r="AJ363" i="1"/>
  <c r="AP219" i="1"/>
  <c r="AE219" i="1"/>
  <c r="AQ219" i="1"/>
  <c r="AL219" i="1"/>
  <c r="AM219" i="1"/>
  <c r="AN219" i="1"/>
  <c r="AO219" i="1"/>
  <c r="AR219" i="1"/>
  <c r="AS219" i="1"/>
  <c r="AF219" i="1"/>
  <c r="AT219" i="1"/>
  <c r="AI219" i="1"/>
  <c r="AW219" i="1"/>
  <c r="AG219" i="1"/>
  <c r="AH219" i="1"/>
  <c r="AJ219" i="1"/>
  <c r="AK219" i="1"/>
  <c r="AU219" i="1"/>
  <c r="AV219" i="1"/>
  <c r="AX219" i="1"/>
  <c r="AK75" i="1"/>
  <c r="AW75" i="1"/>
  <c r="AL75" i="1"/>
  <c r="AX75" i="1"/>
  <c r="AP75" i="1"/>
  <c r="AR75" i="1"/>
  <c r="AE75" i="1"/>
  <c r="AS75" i="1"/>
  <c r="AF75" i="1"/>
  <c r="AT75" i="1"/>
  <c r="AG75" i="1"/>
  <c r="AU75" i="1"/>
  <c r="AH75" i="1"/>
  <c r="AJ75" i="1"/>
  <c r="AM75" i="1"/>
  <c r="AN75" i="1"/>
  <c r="AO75" i="1"/>
  <c r="AQ75" i="1"/>
  <c r="AV75" i="1"/>
  <c r="AI75" i="1"/>
  <c r="AP694" i="1"/>
  <c r="AE694" i="1"/>
  <c r="AQ694" i="1"/>
  <c r="AF694" i="1"/>
  <c r="AR694" i="1"/>
  <c r="AG694" i="1"/>
  <c r="AS694" i="1"/>
  <c r="AW694" i="1"/>
  <c r="AH694" i="1"/>
  <c r="AX694" i="1"/>
  <c r="AI694" i="1"/>
  <c r="AJ694" i="1"/>
  <c r="AK694" i="1"/>
  <c r="AL694" i="1"/>
  <c r="AM694" i="1"/>
  <c r="AN694" i="1"/>
  <c r="AO694" i="1"/>
  <c r="AT694" i="1"/>
  <c r="AU694" i="1"/>
  <c r="AV694" i="1"/>
  <c r="AE550" i="1"/>
  <c r="AQ550" i="1"/>
  <c r="AF550" i="1"/>
  <c r="AR550" i="1"/>
  <c r="AG550" i="1"/>
  <c r="AS550" i="1"/>
  <c r="AN550" i="1"/>
  <c r="AO550" i="1"/>
  <c r="AP550" i="1"/>
  <c r="AT550" i="1"/>
  <c r="AU550" i="1"/>
  <c r="AV550" i="1"/>
  <c r="AH550" i="1"/>
  <c r="AW550" i="1"/>
  <c r="AI550" i="1"/>
  <c r="AX550" i="1"/>
  <c r="AJ550" i="1"/>
  <c r="AK550" i="1"/>
  <c r="AL550" i="1"/>
  <c r="AM550" i="1"/>
  <c r="AO406" i="1"/>
  <c r="AP406" i="1"/>
  <c r="AE406" i="1"/>
  <c r="AQ406" i="1"/>
  <c r="AT406" i="1"/>
  <c r="AG406" i="1"/>
  <c r="AV406" i="1"/>
  <c r="AH406" i="1"/>
  <c r="AW406" i="1"/>
  <c r="AI406" i="1"/>
  <c r="AX406" i="1"/>
  <c r="AJ406" i="1"/>
  <c r="AK406" i="1"/>
  <c r="AL406" i="1"/>
  <c r="AU406" i="1"/>
  <c r="AF406" i="1"/>
  <c r="AM406" i="1"/>
  <c r="AN406" i="1"/>
  <c r="AR406" i="1"/>
  <c r="AS406" i="1"/>
  <c r="AM262" i="1"/>
  <c r="AG262" i="1"/>
  <c r="AS262" i="1"/>
  <c r="AF262" i="1"/>
  <c r="AU262" i="1"/>
  <c r="AH262" i="1"/>
  <c r="AV262" i="1"/>
  <c r="AI262" i="1"/>
  <c r="AW262" i="1"/>
  <c r="AJ262" i="1"/>
  <c r="AX262" i="1"/>
  <c r="AK262" i="1"/>
  <c r="AL262" i="1"/>
  <c r="AN262" i="1"/>
  <c r="AO262" i="1"/>
  <c r="AP262" i="1"/>
  <c r="AQ262" i="1"/>
  <c r="AR262" i="1"/>
  <c r="AT262" i="1"/>
  <c r="AE262" i="1"/>
  <c r="AK118" i="1"/>
  <c r="AW118" i="1"/>
  <c r="AM118" i="1"/>
  <c r="AN118" i="1"/>
  <c r="AO118" i="1"/>
  <c r="AP118" i="1"/>
  <c r="AR118" i="1"/>
  <c r="AS118" i="1"/>
  <c r="AU118" i="1"/>
  <c r="AE118" i="1"/>
  <c r="AV118" i="1"/>
  <c r="AF118" i="1"/>
  <c r="AX118" i="1"/>
  <c r="AJ118" i="1"/>
  <c r="AG118" i="1"/>
  <c r="AH118" i="1"/>
  <c r="AI118" i="1"/>
  <c r="AL118" i="1"/>
  <c r="AQ118" i="1"/>
  <c r="AT118" i="1"/>
  <c r="AM717" i="1"/>
  <c r="AG717" i="1"/>
  <c r="AT717" i="1"/>
  <c r="AH717" i="1"/>
  <c r="AU717" i="1"/>
  <c r="AI717" i="1"/>
  <c r="AV717" i="1"/>
  <c r="AJ717" i="1"/>
  <c r="AW717" i="1"/>
  <c r="AK717" i="1"/>
  <c r="AX717" i="1"/>
  <c r="AL717" i="1"/>
  <c r="AN717" i="1"/>
  <c r="AO717" i="1"/>
  <c r="AP717" i="1"/>
  <c r="AQ717" i="1"/>
  <c r="AR717" i="1"/>
  <c r="AS717" i="1"/>
  <c r="AE717" i="1"/>
  <c r="AF717" i="1"/>
  <c r="AM573" i="1"/>
  <c r="AN573" i="1"/>
  <c r="AO573" i="1"/>
  <c r="AS573" i="1"/>
  <c r="AE573" i="1"/>
  <c r="AT573" i="1"/>
  <c r="AF573" i="1"/>
  <c r="AU573" i="1"/>
  <c r="AG573" i="1"/>
  <c r="AV573" i="1"/>
  <c r="AI573" i="1"/>
  <c r="AJ573" i="1"/>
  <c r="AK573" i="1"/>
  <c r="AL573" i="1"/>
  <c r="AP573" i="1"/>
  <c r="AQ573" i="1"/>
  <c r="AR573" i="1"/>
  <c r="AW573" i="1"/>
  <c r="AX573" i="1"/>
  <c r="AH573" i="1"/>
  <c r="AP429" i="1"/>
  <c r="AF429" i="1"/>
  <c r="AR429" i="1"/>
  <c r="AG429" i="1"/>
  <c r="AS429" i="1"/>
  <c r="AH429" i="1"/>
  <c r="AT429" i="1"/>
  <c r="AI429" i="1"/>
  <c r="AU429" i="1"/>
  <c r="AJ429" i="1"/>
  <c r="AV429" i="1"/>
  <c r="AK429" i="1"/>
  <c r="AW429" i="1"/>
  <c r="AO429" i="1"/>
  <c r="AQ429" i="1"/>
  <c r="AX429" i="1"/>
  <c r="AE429" i="1"/>
  <c r="AL429" i="1"/>
  <c r="AM429" i="1"/>
  <c r="AN429" i="1"/>
  <c r="AI285" i="1"/>
  <c r="AU285" i="1"/>
  <c r="AG285" i="1"/>
  <c r="AT285" i="1"/>
  <c r="AH285" i="1"/>
  <c r="AV285" i="1"/>
  <c r="AJ285" i="1"/>
  <c r="AW285" i="1"/>
  <c r="AK285" i="1"/>
  <c r="AX285" i="1"/>
  <c r="AL285" i="1"/>
  <c r="AN285" i="1"/>
  <c r="AP285" i="1"/>
  <c r="AQ285" i="1"/>
  <c r="AR285" i="1"/>
  <c r="AS285" i="1"/>
  <c r="AE285" i="1"/>
  <c r="AF285" i="1"/>
  <c r="AM285" i="1"/>
  <c r="AO285" i="1"/>
  <c r="AG141" i="1"/>
  <c r="AS141" i="1"/>
  <c r="AI141" i="1"/>
  <c r="AU141" i="1"/>
  <c r="AN141" i="1"/>
  <c r="AP141" i="1"/>
  <c r="AQ141" i="1"/>
  <c r="AR141" i="1"/>
  <c r="AJ141" i="1"/>
  <c r="AX141" i="1"/>
  <c r="AH141" i="1"/>
  <c r="AK141" i="1"/>
  <c r="AL141" i="1"/>
  <c r="AM141" i="1"/>
  <c r="AO141" i="1"/>
  <c r="AV141" i="1"/>
  <c r="AW141" i="1"/>
  <c r="AT141" i="1"/>
  <c r="AE141" i="1"/>
  <c r="AF141" i="1"/>
  <c r="AP788" i="1"/>
  <c r="AE788" i="1"/>
  <c r="AQ788" i="1"/>
  <c r="AF788" i="1"/>
  <c r="AR788" i="1"/>
  <c r="AG788" i="1"/>
  <c r="AS788" i="1"/>
  <c r="AH788" i="1"/>
  <c r="AT788" i="1"/>
  <c r="AI788" i="1"/>
  <c r="AU788" i="1"/>
  <c r="AJ788" i="1"/>
  <c r="AV788" i="1"/>
  <c r="AK788" i="1"/>
  <c r="AW788" i="1"/>
  <c r="AL788" i="1"/>
  <c r="AX788" i="1"/>
  <c r="AM788" i="1"/>
  <c r="AN788" i="1"/>
  <c r="AO788" i="1"/>
  <c r="AH644" i="1"/>
  <c r="AT644" i="1"/>
  <c r="AI644" i="1"/>
  <c r="AU644" i="1"/>
  <c r="AJ644" i="1"/>
  <c r="AV644" i="1"/>
  <c r="AK644" i="1"/>
  <c r="AW644" i="1"/>
  <c r="AL644" i="1"/>
  <c r="AX644" i="1"/>
  <c r="AM644" i="1"/>
  <c r="AN644" i="1"/>
  <c r="AO644" i="1"/>
  <c r="AP644" i="1"/>
  <c r="AE644" i="1"/>
  <c r="AF644" i="1"/>
  <c r="AG644" i="1"/>
  <c r="AQ644" i="1"/>
  <c r="AR644" i="1"/>
  <c r="AS644" i="1"/>
  <c r="AL500" i="1"/>
  <c r="AX500" i="1"/>
  <c r="AN500" i="1"/>
  <c r="AM500" i="1"/>
  <c r="AO500" i="1"/>
  <c r="AP500" i="1"/>
  <c r="AQ500" i="1"/>
  <c r="AR500" i="1"/>
  <c r="AE500" i="1"/>
  <c r="AS500" i="1"/>
  <c r="AF500" i="1"/>
  <c r="AT500" i="1"/>
  <c r="AG500" i="1"/>
  <c r="AU500" i="1"/>
  <c r="AH500" i="1"/>
  <c r="AI500" i="1"/>
  <c r="AJ500" i="1"/>
  <c r="AK500" i="1"/>
  <c r="AV500" i="1"/>
  <c r="AW500" i="1"/>
  <c r="AG356" i="1"/>
  <c r="AS356" i="1"/>
  <c r="AH356" i="1"/>
  <c r="AT356" i="1"/>
  <c r="AI356" i="1"/>
  <c r="AU356" i="1"/>
  <c r="AJ356" i="1"/>
  <c r="AV356" i="1"/>
  <c r="AK356" i="1"/>
  <c r="AW356" i="1"/>
  <c r="AL356" i="1"/>
  <c r="AX356" i="1"/>
  <c r="AM356" i="1"/>
  <c r="AN356" i="1"/>
  <c r="AO356" i="1"/>
  <c r="AP356" i="1"/>
  <c r="AQ356" i="1"/>
  <c r="AR356" i="1"/>
  <c r="AE356" i="1"/>
  <c r="AF356" i="1"/>
  <c r="AL212" i="1"/>
  <c r="AX212" i="1"/>
  <c r="AM212" i="1"/>
  <c r="AH212" i="1"/>
  <c r="AV212" i="1"/>
  <c r="AI212" i="1"/>
  <c r="AW212" i="1"/>
  <c r="AJ212" i="1"/>
  <c r="AK212" i="1"/>
  <c r="AN212" i="1"/>
  <c r="AO212" i="1"/>
  <c r="AP212" i="1"/>
  <c r="AE212" i="1"/>
  <c r="AS212" i="1"/>
  <c r="AQ212" i="1"/>
  <c r="AR212" i="1"/>
  <c r="AT212" i="1"/>
  <c r="AU212" i="1"/>
  <c r="AF212" i="1"/>
  <c r="AG212" i="1"/>
  <c r="AG68" i="1"/>
  <c r="AS68" i="1"/>
  <c r="AH68" i="1"/>
  <c r="AT68" i="1"/>
  <c r="AI68" i="1"/>
  <c r="AU68" i="1"/>
  <c r="AJ68" i="1"/>
  <c r="AV68" i="1"/>
  <c r="AK68" i="1"/>
  <c r="AW68" i="1"/>
  <c r="AL68" i="1"/>
  <c r="AX68" i="1"/>
  <c r="AQ68" i="1"/>
  <c r="AE68" i="1"/>
  <c r="AF68" i="1"/>
  <c r="AN68" i="1"/>
  <c r="AO68" i="1"/>
  <c r="AP68" i="1"/>
  <c r="AR68" i="1"/>
  <c r="AM68" i="1"/>
  <c r="AP655" i="1"/>
  <c r="AE655" i="1"/>
  <c r="AQ655" i="1"/>
  <c r="AF655" i="1"/>
  <c r="AR655" i="1"/>
  <c r="AG655" i="1"/>
  <c r="AS655" i="1"/>
  <c r="AH655" i="1"/>
  <c r="AT655" i="1"/>
  <c r="AI655" i="1"/>
  <c r="AU655" i="1"/>
  <c r="AJ655" i="1"/>
  <c r="AV655" i="1"/>
  <c r="AK655" i="1"/>
  <c r="AW655" i="1"/>
  <c r="AL655" i="1"/>
  <c r="AX655" i="1"/>
  <c r="AM655" i="1"/>
  <c r="AN655" i="1"/>
  <c r="AO655" i="1"/>
  <c r="AH511" i="1"/>
  <c r="AT511" i="1"/>
  <c r="AJ511" i="1"/>
  <c r="AV511" i="1"/>
  <c r="AI511" i="1"/>
  <c r="AX511" i="1"/>
  <c r="AK511" i="1"/>
  <c r="AL511" i="1"/>
  <c r="AM511" i="1"/>
  <c r="AN511" i="1"/>
  <c r="AO511" i="1"/>
  <c r="AQ511" i="1"/>
  <c r="AG511" i="1"/>
  <c r="AP511" i="1"/>
  <c r="AR511" i="1"/>
  <c r="AS511" i="1"/>
  <c r="AU511" i="1"/>
  <c r="AW511" i="1"/>
  <c r="AE511" i="1"/>
  <c r="AF511" i="1"/>
  <c r="AO367" i="1"/>
  <c r="AP367" i="1"/>
  <c r="AE367" i="1"/>
  <c r="AQ367" i="1"/>
  <c r="AF367" i="1"/>
  <c r="AR367" i="1"/>
  <c r="AG367" i="1"/>
  <c r="AS367" i="1"/>
  <c r="AH367" i="1"/>
  <c r="AT367" i="1"/>
  <c r="AI367" i="1"/>
  <c r="AU367" i="1"/>
  <c r="AJ367" i="1"/>
  <c r="AV367" i="1"/>
  <c r="AK367" i="1"/>
  <c r="AL367" i="1"/>
  <c r="AM367" i="1"/>
  <c r="AN367" i="1"/>
  <c r="AW367" i="1"/>
  <c r="AX367" i="1"/>
  <c r="AH223" i="1"/>
  <c r="AT223" i="1"/>
  <c r="AI223" i="1"/>
  <c r="AU223" i="1"/>
  <c r="AR223" i="1"/>
  <c r="AE223" i="1"/>
  <c r="AS223" i="1"/>
  <c r="AF223" i="1"/>
  <c r="AV223" i="1"/>
  <c r="AG223" i="1"/>
  <c r="AW223" i="1"/>
  <c r="AJ223" i="1"/>
  <c r="AX223" i="1"/>
  <c r="AK223" i="1"/>
  <c r="AL223" i="1"/>
  <c r="AO223" i="1"/>
  <c r="AM223" i="1"/>
  <c r="AN223" i="1"/>
  <c r="AP223" i="1"/>
  <c r="AQ223" i="1"/>
  <c r="AO79" i="1"/>
  <c r="AP79" i="1"/>
  <c r="AH79" i="1"/>
  <c r="AV79" i="1"/>
  <c r="AJ79" i="1"/>
  <c r="AX79" i="1"/>
  <c r="AK79" i="1"/>
  <c r="AL79" i="1"/>
  <c r="AM79" i="1"/>
  <c r="AU79" i="1"/>
  <c r="AW79" i="1"/>
  <c r="AE79" i="1"/>
  <c r="AF79" i="1"/>
  <c r="AG79" i="1"/>
  <c r="AR79" i="1"/>
  <c r="AI79" i="1"/>
  <c r="AN79" i="1"/>
  <c r="AQ79" i="1"/>
  <c r="AS79" i="1"/>
  <c r="AT79" i="1"/>
  <c r="AO122" i="1"/>
  <c r="AE122" i="1"/>
  <c r="AQ122" i="1"/>
  <c r="AF122" i="1"/>
  <c r="AR122" i="1"/>
  <c r="AG122" i="1"/>
  <c r="AS122" i="1"/>
  <c r="AH122" i="1"/>
  <c r="AT122" i="1"/>
  <c r="AU122" i="1"/>
  <c r="AV122" i="1"/>
  <c r="AX122" i="1"/>
  <c r="AI122" i="1"/>
  <c r="AM122" i="1"/>
  <c r="AJ122" i="1"/>
  <c r="AK122" i="1"/>
  <c r="AL122" i="1"/>
  <c r="AN122" i="1"/>
  <c r="AP122" i="1"/>
  <c r="AW122" i="1"/>
  <c r="AG371" i="1"/>
  <c r="AS371" i="1"/>
  <c r="AH371" i="1"/>
  <c r="AT371" i="1"/>
  <c r="AI371" i="1"/>
  <c r="AU371" i="1"/>
  <c r="AJ371" i="1"/>
  <c r="AV371" i="1"/>
  <c r="AO371" i="1"/>
  <c r="AP371" i="1"/>
  <c r="AQ371" i="1"/>
  <c r="AR371" i="1"/>
  <c r="AW371" i="1"/>
  <c r="AX371" i="1"/>
  <c r="AE371" i="1"/>
  <c r="AF371" i="1"/>
  <c r="AK371" i="1"/>
  <c r="AL371" i="1"/>
  <c r="AM371" i="1"/>
  <c r="AN371" i="1"/>
  <c r="AP616" i="1"/>
  <c r="AI616" i="1"/>
  <c r="AV616" i="1"/>
  <c r="AJ616" i="1"/>
  <c r="AW616" i="1"/>
  <c r="AK616" i="1"/>
  <c r="AX616" i="1"/>
  <c r="AL616" i="1"/>
  <c r="AM616" i="1"/>
  <c r="AN616" i="1"/>
  <c r="AO616" i="1"/>
  <c r="AQ616" i="1"/>
  <c r="AE616" i="1"/>
  <c r="AR616" i="1"/>
  <c r="AS616" i="1"/>
  <c r="AT616" i="1"/>
  <c r="AU616" i="1"/>
  <c r="AF616" i="1"/>
  <c r="AG616" i="1"/>
  <c r="AH616" i="1"/>
  <c r="AH825" i="1"/>
  <c r="AT825" i="1"/>
  <c r="AI825" i="1"/>
  <c r="AU825" i="1"/>
  <c r="AJ825" i="1"/>
  <c r="AV825" i="1"/>
  <c r="AK825" i="1"/>
  <c r="AW825" i="1"/>
  <c r="AR825" i="1"/>
  <c r="AS825" i="1"/>
  <c r="AX825" i="1"/>
  <c r="AE825" i="1"/>
  <c r="AF825" i="1"/>
  <c r="AG825" i="1"/>
  <c r="AL825" i="1"/>
  <c r="AM825" i="1"/>
  <c r="AN825" i="1"/>
  <c r="AO825" i="1"/>
  <c r="AP825" i="1"/>
  <c r="AQ825" i="1"/>
  <c r="AL982" i="1"/>
  <c r="AX982" i="1"/>
  <c r="AM982" i="1"/>
  <c r="AJ982" i="1"/>
  <c r="AK982" i="1"/>
  <c r="AN982" i="1"/>
  <c r="AO982" i="1"/>
  <c r="AP982" i="1"/>
  <c r="AQ982" i="1"/>
  <c r="AR982" i="1"/>
  <c r="AE982" i="1"/>
  <c r="AS982" i="1"/>
  <c r="AF982" i="1"/>
  <c r="AT982" i="1"/>
  <c r="AU982" i="1"/>
  <c r="AV982" i="1"/>
  <c r="AW982" i="1"/>
  <c r="AG982" i="1"/>
  <c r="AH982" i="1"/>
  <c r="AI982" i="1"/>
  <c r="AP1139" i="1"/>
  <c r="AE1139" i="1"/>
  <c r="AQ1139" i="1"/>
  <c r="AF1139" i="1"/>
  <c r="AR1139" i="1"/>
  <c r="AG1139" i="1"/>
  <c r="AS1139" i="1"/>
  <c r="AH1139" i="1"/>
  <c r="AT1139" i="1"/>
  <c r="AI1139" i="1"/>
  <c r="AU1139" i="1"/>
  <c r="AJ1139" i="1"/>
  <c r="AV1139" i="1"/>
  <c r="AK1139" i="1"/>
  <c r="AW1139" i="1"/>
  <c r="AL1139" i="1"/>
  <c r="AX1139" i="1"/>
  <c r="AM1139" i="1"/>
  <c r="AN1139" i="1"/>
  <c r="AO1139" i="1"/>
  <c r="AF1288" i="1"/>
  <c r="AR1288" i="1"/>
  <c r="AG1288" i="1"/>
  <c r="AS1288" i="1"/>
  <c r="AH1288" i="1"/>
  <c r="AT1288" i="1"/>
  <c r="AI1288" i="1"/>
  <c r="AU1288" i="1"/>
  <c r="AJ1288" i="1"/>
  <c r="AV1288" i="1"/>
  <c r="AK1288" i="1"/>
  <c r="AW1288" i="1"/>
  <c r="AL1288" i="1"/>
  <c r="AX1288" i="1"/>
  <c r="AM1288" i="1"/>
  <c r="AE1288" i="1"/>
  <c r="AN1288" i="1"/>
  <c r="AO1288" i="1"/>
  <c r="AP1288" i="1"/>
  <c r="AQ1288" i="1"/>
  <c r="AJ1432" i="1"/>
  <c r="AV1432" i="1"/>
  <c r="AK1432" i="1"/>
  <c r="AW1432" i="1"/>
  <c r="AL1432" i="1"/>
  <c r="AX1432" i="1"/>
  <c r="AM1432" i="1"/>
  <c r="AN1432" i="1"/>
  <c r="AO1432" i="1"/>
  <c r="AP1432" i="1"/>
  <c r="AE1432" i="1"/>
  <c r="AQ1432" i="1"/>
  <c r="AF1432" i="1"/>
  <c r="AR1432" i="1"/>
  <c r="AS1432" i="1"/>
  <c r="AT1432" i="1"/>
  <c r="AU1432" i="1"/>
  <c r="AH1432" i="1"/>
  <c r="AI1432" i="1"/>
  <c r="AG1432" i="1"/>
  <c r="AL1576" i="1"/>
  <c r="AX1576" i="1"/>
  <c r="AH1576" i="1"/>
  <c r="AU1576" i="1"/>
  <c r="AI1576" i="1"/>
  <c r="AV1576" i="1"/>
  <c r="AJ1576" i="1"/>
  <c r="AW1576" i="1"/>
  <c r="AK1576" i="1"/>
  <c r="AM1576" i="1"/>
  <c r="AN1576" i="1"/>
  <c r="AO1576" i="1"/>
  <c r="AP1576" i="1"/>
  <c r="AQ1576" i="1"/>
  <c r="AS1576" i="1"/>
  <c r="AT1576" i="1"/>
  <c r="AE1576" i="1"/>
  <c r="AF1576" i="1"/>
  <c r="AG1576" i="1"/>
  <c r="AR1576" i="1"/>
  <c r="AE293" i="1"/>
  <c r="AQ293" i="1"/>
  <c r="AR293" i="1"/>
  <c r="AF293" i="1"/>
  <c r="AS293" i="1"/>
  <c r="AI293" i="1"/>
  <c r="AX293" i="1"/>
  <c r="AJ293" i="1"/>
  <c r="AK293" i="1"/>
  <c r="AL293" i="1"/>
  <c r="AM293" i="1"/>
  <c r="AN293" i="1"/>
  <c r="AO293" i="1"/>
  <c r="AP293" i="1"/>
  <c r="AT293" i="1"/>
  <c r="AU293" i="1"/>
  <c r="AV293" i="1"/>
  <c r="AW293" i="1"/>
  <c r="AG293" i="1"/>
  <c r="AH293" i="1"/>
  <c r="AK109" i="1"/>
  <c r="AW109" i="1"/>
  <c r="AM109" i="1"/>
  <c r="AN109" i="1"/>
  <c r="AO109" i="1"/>
  <c r="AP109" i="1"/>
  <c r="AJ109" i="1"/>
  <c r="AL109" i="1"/>
  <c r="AR109" i="1"/>
  <c r="AS109" i="1"/>
  <c r="AT109" i="1"/>
  <c r="AG109" i="1"/>
  <c r="AU109" i="1"/>
  <c r="AV109" i="1"/>
  <c r="AX109" i="1"/>
  <c r="AE109" i="1"/>
  <c r="AF109" i="1"/>
  <c r="AH109" i="1"/>
  <c r="AI109" i="1"/>
  <c r="AQ109" i="1"/>
  <c r="AG602" i="1"/>
  <c r="AS602" i="1"/>
  <c r="AH602" i="1"/>
  <c r="AT602" i="1"/>
  <c r="AI602" i="1"/>
  <c r="AU602" i="1"/>
  <c r="AJ602" i="1"/>
  <c r="AV602" i="1"/>
  <c r="AL602" i="1"/>
  <c r="AM602" i="1"/>
  <c r="AN602" i="1"/>
  <c r="AO602" i="1"/>
  <c r="AP602" i="1"/>
  <c r="AQ602" i="1"/>
  <c r="AR602" i="1"/>
  <c r="AW602" i="1"/>
  <c r="AX602" i="1"/>
  <c r="AE602" i="1"/>
  <c r="AF602" i="1"/>
  <c r="AK602" i="1"/>
  <c r="AH816" i="1"/>
  <c r="AT816" i="1"/>
  <c r="AI816" i="1"/>
  <c r="AU816" i="1"/>
  <c r="AJ816" i="1"/>
  <c r="AV816" i="1"/>
  <c r="AK816" i="1"/>
  <c r="AW816" i="1"/>
  <c r="AR816" i="1"/>
  <c r="AS816" i="1"/>
  <c r="AX816" i="1"/>
  <c r="AE816" i="1"/>
  <c r="AF816" i="1"/>
  <c r="AG816" i="1"/>
  <c r="AL816" i="1"/>
  <c r="AM816" i="1"/>
  <c r="AN816" i="1"/>
  <c r="AO816" i="1"/>
  <c r="AP816" i="1"/>
  <c r="AQ816" i="1"/>
  <c r="AI1130" i="1"/>
  <c r="AU1130" i="1"/>
  <c r="AN1130" i="1"/>
  <c r="AO1130" i="1"/>
  <c r="AP1130" i="1"/>
  <c r="AQ1130" i="1"/>
  <c r="AE1130" i="1"/>
  <c r="AR1130" i="1"/>
  <c r="AF1130" i="1"/>
  <c r="AS1130" i="1"/>
  <c r="AG1130" i="1"/>
  <c r="AT1130" i="1"/>
  <c r="AH1130" i="1"/>
  <c r="AV1130" i="1"/>
  <c r="AJ1130" i="1"/>
  <c r="AW1130" i="1"/>
  <c r="AK1130" i="1"/>
  <c r="AL1130" i="1"/>
  <c r="AM1130" i="1"/>
  <c r="AX1130" i="1"/>
  <c r="AP1568" i="1"/>
  <c r="AK1568" i="1"/>
  <c r="AX1568" i="1"/>
  <c r="AL1568" i="1"/>
  <c r="AM1568" i="1"/>
  <c r="AN1568" i="1"/>
  <c r="AO1568" i="1"/>
  <c r="AQ1568" i="1"/>
  <c r="AE1568" i="1"/>
  <c r="AR1568" i="1"/>
  <c r="AF1568" i="1"/>
  <c r="AS1568" i="1"/>
  <c r="AG1568" i="1"/>
  <c r="AT1568" i="1"/>
  <c r="AV1568" i="1"/>
  <c r="AW1568" i="1"/>
  <c r="AH1568" i="1"/>
  <c r="AI1568" i="1"/>
  <c r="AJ1568" i="1"/>
  <c r="AU1568" i="1"/>
  <c r="AO131" i="1"/>
  <c r="AE131" i="1"/>
  <c r="AQ131" i="1"/>
  <c r="AK131" i="1"/>
  <c r="AL131" i="1"/>
  <c r="AN131" i="1"/>
  <c r="AP131" i="1"/>
  <c r="AR131" i="1"/>
  <c r="AH131" i="1"/>
  <c r="AV131" i="1"/>
  <c r="AF131" i="1"/>
  <c r="AG131" i="1"/>
  <c r="AI131" i="1"/>
  <c r="AJ131" i="1"/>
  <c r="AS131" i="1"/>
  <c r="AT131" i="1"/>
  <c r="AU131" i="1"/>
  <c r="AM131" i="1"/>
  <c r="AW131" i="1"/>
  <c r="AX131" i="1"/>
  <c r="AO376" i="1"/>
  <c r="AP376" i="1"/>
  <c r="AE376" i="1"/>
  <c r="AQ376" i="1"/>
  <c r="AF376" i="1"/>
  <c r="AR376" i="1"/>
  <c r="AG376" i="1"/>
  <c r="AW376" i="1"/>
  <c r="AH376" i="1"/>
  <c r="AX376" i="1"/>
  <c r="AI376" i="1"/>
  <c r="AJ376" i="1"/>
  <c r="AK376" i="1"/>
  <c r="AL376" i="1"/>
  <c r="AM376" i="1"/>
  <c r="AN376" i="1"/>
  <c r="AS376" i="1"/>
  <c r="AT376" i="1"/>
  <c r="AU376" i="1"/>
  <c r="AV376" i="1"/>
  <c r="AL624" i="1"/>
  <c r="AX624" i="1"/>
  <c r="AM624" i="1"/>
  <c r="AN624" i="1"/>
  <c r="AO624" i="1"/>
  <c r="AP624" i="1"/>
  <c r="AE624" i="1"/>
  <c r="AQ624" i="1"/>
  <c r="AF624" i="1"/>
  <c r="AR624" i="1"/>
  <c r="AG624" i="1"/>
  <c r="AS624" i="1"/>
  <c r="AH624" i="1"/>
  <c r="AT624" i="1"/>
  <c r="AI624" i="1"/>
  <c r="AJ624" i="1"/>
  <c r="AK624" i="1"/>
  <c r="AU624" i="1"/>
  <c r="AV624" i="1"/>
  <c r="AW624" i="1"/>
  <c r="AL829" i="1"/>
  <c r="AX829" i="1"/>
  <c r="AM829" i="1"/>
  <c r="AN829" i="1"/>
  <c r="AO829" i="1"/>
  <c r="AJ829" i="1"/>
  <c r="AK829" i="1"/>
  <c r="AP829" i="1"/>
  <c r="AQ829" i="1"/>
  <c r="AR829" i="1"/>
  <c r="AS829" i="1"/>
  <c r="AT829" i="1"/>
  <c r="AE829" i="1"/>
  <c r="AU829" i="1"/>
  <c r="AF829" i="1"/>
  <c r="AV829" i="1"/>
  <c r="AG829" i="1"/>
  <c r="AH829" i="1"/>
  <c r="AI829" i="1"/>
  <c r="AW829" i="1"/>
  <c r="AL1144" i="1"/>
  <c r="AX1144" i="1"/>
  <c r="AM1144" i="1"/>
  <c r="AN1144" i="1"/>
  <c r="AO1144" i="1"/>
  <c r="AP1144" i="1"/>
  <c r="AE1144" i="1"/>
  <c r="AQ1144" i="1"/>
  <c r="AF1144" i="1"/>
  <c r="AR1144" i="1"/>
  <c r="AG1144" i="1"/>
  <c r="AS1144" i="1"/>
  <c r="AH1144" i="1"/>
  <c r="AT1144" i="1"/>
  <c r="AI1144" i="1"/>
  <c r="AJ1144" i="1"/>
  <c r="AK1144" i="1"/>
  <c r="AU1144" i="1"/>
  <c r="AV1144" i="1"/>
  <c r="AW1144" i="1"/>
  <c r="AJ1292" i="1"/>
  <c r="AV1292" i="1"/>
  <c r="AK1292" i="1"/>
  <c r="AW1292" i="1"/>
  <c r="AL1292" i="1"/>
  <c r="AX1292" i="1"/>
  <c r="AM1292" i="1"/>
  <c r="AN1292" i="1"/>
  <c r="AO1292" i="1"/>
  <c r="AP1292" i="1"/>
  <c r="AE1292" i="1"/>
  <c r="AQ1292" i="1"/>
  <c r="AR1292" i="1"/>
  <c r="AS1292" i="1"/>
  <c r="AT1292" i="1"/>
  <c r="AU1292" i="1"/>
  <c r="AF1292" i="1"/>
  <c r="AG1292" i="1"/>
  <c r="AH1292" i="1"/>
  <c r="AI1292" i="1"/>
  <c r="AN1436" i="1"/>
  <c r="AO1436" i="1"/>
  <c r="AP1436" i="1"/>
  <c r="AE1436" i="1"/>
  <c r="AQ1436" i="1"/>
  <c r="AF1436" i="1"/>
  <c r="AR1436" i="1"/>
  <c r="AG1436" i="1"/>
  <c r="AS1436" i="1"/>
  <c r="AH1436" i="1"/>
  <c r="AT1436" i="1"/>
  <c r="AI1436" i="1"/>
  <c r="AU1436" i="1"/>
  <c r="AJ1436" i="1"/>
  <c r="AV1436" i="1"/>
  <c r="AK1436" i="1"/>
  <c r="AL1436" i="1"/>
  <c r="AM1436" i="1"/>
  <c r="AW1436" i="1"/>
  <c r="AX1436" i="1"/>
  <c r="AY1168" i="1"/>
  <c r="AY1506" i="1"/>
  <c r="AY65" i="1"/>
  <c r="AY580" i="1"/>
  <c r="AG28" i="1"/>
  <c r="AS28" i="1"/>
  <c r="AH28" i="1"/>
  <c r="AT28" i="1"/>
  <c r="AR28" i="1"/>
  <c r="AE28" i="1"/>
  <c r="AU28" i="1"/>
  <c r="AF28" i="1"/>
  <c r="AV28" i="1"/>
  <c r="AI28" i="1"/>
  <c r="AW28" i="1"/>
  <c r="AJ28" i="1"/>
  <c r="AX28" i="1"/>
  <c r="AK28" i="1"/>
  <c r="AO28" i="1"/>
  <c r="AP28" i="1"/>
  <c r="AQ28" i="1"/>
  <c r="AL28" i="1"/>
  <c r="AM28" i="1"/>
  <c r="AN28" i="1"/>
  <c r="AI276" i="1"/>
  <c r="AU276" i="1"/>
  <c r="AO276" i="1"/>
  <c r="AN276" i="1"/>
  <c r="AP276" i="1"/>
  <c r="AQ276" i="1"/>
  <c r="AR276" i="1"/>
  <c r="AE276" i="1"/>
  <c r="AS276" i="1"/>
  <c r="AF276" i="1"/>
  <c r="AT276" i="1"/>
  <c r="AG276" i="1"/>
  <c r="AV276" i="1"/>
  <c r="AH276" i="1"/>
  <c r="AW276" i="1"/>
  <c r="AJ276" i="1"/>
  <c r="AK276" i="1"/>
  <c r="AL276" i="1"/>
  <c r="AM276" i="1"/>
  <c r="AX276" i="1"/>
  <c r="AI521" i="1"/>
  <c r="AU521" i="1"/>
  <c r="AJ521" i="1"/>
  <c r="AV521" i="1"/>
  <c r="AK521" i="1"/>
  <c r="AW521" i="1"/>
  <c r="AL521" i="1"/>
  <c r="AX521" i="1"/>
  <c r="AM521" i="1"/>
  <c r="AN521" i="1"/>
  <c r="AP521" i="1"/>
  <c r="AE521" i="1"/>
  <c r="AF521" i="1"/>
  <c r="AG521" i="1"/>
  <c r="AH521" i="1"/>
  <c r="AO521" i="1"/>
  <c r="AQ521" i="1"/>
  <c r="AR521" i="1"/>
  <c r="AS521" i="1"/>
  <c r="AT521" i="1"/>
  <c r="AH762" i="1"/>
  <c r="AT762" i="1"/>
  <c r="AI762" i="1"/>
  <c r="AU762" i="1"/>
  <c r="AJ762" i="1"/>
  <c r="AV762" i="1"/>
  <c r="AK762" i="1"/>
  <c r="AW762" i="1"/>
  <c r="AL762" i="1"/>
  <c r="AX762" i="1"/>
  <c r="AM762" i="1"/>
  <c r="AN762" i="1"/>
  <c r="AO762" i="1"/>
  <c r="AP762" i="1"/>
  <c r="AE762" i="1"/>
  <c r="AF762" i="1"/>
  <c r="AG762" i="1"/>
  <c r="AQ762" i="1"/>
  <c r="AR762" i="1"/>
  <c r="AS762" i="1"/>
  <c r="AL922" i="1"/>
  <c r="AX922" i="1"/>
  <c r="AM922" i="1"/>
  <c r="AN922" i="1"/>
  <c r="AE922" i="1"/>
  <c r="AF922" i="1"/>
  <c r="AQ922" i="1"/>
  <c r="AR922" i="1"/>
  <c r="AS922" i="1"/>
  <c r="AT922" i="1"/>
  <c r="AU922" i="1"/>
  <c r="AG922" i="1"/>
  <c r="AV922" i="1"/>
  <c r="AH922" i="1"/>
  <c r="AW922" i="1"/>
  <c r="AI922" i="1"/>
  <c r="AJ922" i="1"/>
  <c r="AK922" i="1"/>
  <c r="AO922" i="1"/>
  <c r="AP922" i="1"/>
  <c r="AH1079" i="1"/>
  <c r="AT1079" i="1"/>
  <c r="AI1079" i="1"/>
  <c r="AU1079" i="1"/>
  <c r="AJ1079" i="1"/>
  <c r="AV1079" i="1"/>
  <c r="AK1079" i="1"/>
  <c r="AW1079" i="1"/>
  <c r="AS1079" i="1"/>
  <c r="AX1079" i="1"/>
  <c r="AE1079" i="1"/>
  <c r="AF1079" i="1"/>
  <c r="AG1079" i="1"/>
  <c r="AL1079" i="1"/>
  <c r="AM1079" i="1"/>
  <c r="AN1079" i="1"/>
  <c r="AO1079" i="1"/>
  <c r="AP1079" i="1"/>
  <c r="AQ1079" i="1"/>
  <c r="AR1079" i="1"/>
  <c r="AH1233" i="1"/>
  <c r="AT1233" i="1"/>
  <c r="AI1233" i="1"/>
  <c r="AU1233" i="1"/>
  <c r="AK1233" i="1"/>
  <c r="AL1233" i="1"/>
  <c r="AM1233" i="1"/>
  <c r="AN1233" i="1"/>
  <c r="AO1233" i="1"/>
  <c r="AP1233" i="1"/>
  <c r="AQ1233" i="1"/>
  <c r="AR1233" i="1"/>
  <c r="AS1233" i="1"/>
  <c r="AV1233" i="1"/>
  <c r="AW1233" i="1"/>
  <c r="AX1233" i="1"/>
  <c r="AE1233" i="1"/>
  <c r="AF1233" i="1"/>
  <c r="AG1233" i="1"/>
  <c r="AJ1233" i="1"/>
  <c r="AO1377" i="1"/>
  <c r="AI1377" i="1"/>
  <c r="AV1377" i="1"/>
  <c r="AJ1377" i="1"/>
  <c r="AW1377" i="1"/>
  <c r="AK1377" i="1"/>
  <c r="AX1377" i="1"/>
  <c r="AL1377" i="1"/>
  <c r="AM1377" i="1"/>
  <c r="AN1377" i="1"/>
  <c r="AP1377" i="1"/>
  <c r="AQ1377" i="1"/>
  <c r="AE1377" i="1"/>
  <c r="AR1377" i="1"/>
  <c r="AF1377" i="1"/>
  <c r="AG1377" i="1"/>
  <c r="AH1377" i="1"/>
  <c r="AS1377" i="1"/>
  <c r="AT1377" i="1"/>
  <c r="AU1377" i="1"/>
  <c r="AF1521" i="1"/>
  <c r="AR1521" i="1"/>
  <c r="AG1521" i="1"/>
  <c r="AS1521" i="1"/>
  <c r="AH1521" i="1"/>
  <c r="AT1521" i="1"/>
  <c r="AI1521" i="1"/>
  <c r="AU1521" i="1"/>
  <c r="AE1521" i="1"/>
  <c r="AJ1521" i="1"/>
  <c r="AK1521" i="1"/>
  <c r="AL1521" i="1"/>
  <c r="AM1521" i="1"/>
  <c r="AN1521" i="1"/>
  <c r="AO1521" i="1"/>
  <c r="AP1521" i="1"/>
  <c r="AQ1521" i="1"/>
  <c r="AV1521" i="1"/>
  <c r="AW1521" i="1"/>
  <c r="AX1521" i="1"/>
  <c r="AP1093" i="1"/>
  <c r="AE1093" i="1"/>
  <c r="AQ1093" i="1"/>
  <c r="AF1093" i="1"/>
  <c r="AR1093" i="1"/>
  <c r="AJ1093" i="1"/>
  <c r="AK1093" i="1"/>
  <c r="AL1093" i="1"/>
  <c r="AM1093" i="1"/>
  <c r="AN1093" i="1"/>
  <c r="AO1093" i="1"/>
  <c r="AS1093" i="1"/>
  <c r="AT1093" i="1"/>
  <c r="AU1093" i="1"/>
  <c r="AV1093" i="1"/>
  <c r="AW1093" i="1"/>
  <c r="AX1093" i="1"/>
  <c r="AG1093" i="1"/>
  <c r="AH1093" i="1"/>
  <c r="AI1093" i="1"/>
  <c r="AF1270" i="1"/>
  <c r="AR1270" i="1"/>
  <c r="AG1270" i="1"/>
  <c r="AS1270" i="1"/>
  <c r="AH1270" i="1"/>
  <c r="AT1270" i="1"/>
  <c r="AI1270" i="1"/>
  <c r="AU1270" i="1"/>
  <c r="AJ1270" i="1"/>
  <c r="AV1270" i="1"/>
  <c r="AK1270" i="1"/>
  <c r="AW1270" i="1"/>
  <c r="AL1270" i="1"/>
  <c r="AX1270" i="1"/>
  <c r="AM1270" i="1"/>
  <c r="AE1270" i="1"/>
  <c r="AN1270" i="1"/>
  <c r="AO1270" i="1"/>
  <c r="AP1270" i="1"/>
  <c r="AQ1270" i="1"/>
  <c r="AJ1438" i="1"/>
  <c r="AV1438" i="1"/>
  <c r="AK1438" i="1"/>
  <c r="AW1438" i="1"/>
  <c r="AL1438" i="1"/>
  <c r="AX1438" i="1"/>
  <c r="AM1438" i="1"/>
  <c r="AN1438" i="1"/>
  <c r="AO1438" i="1"/>
  <c r="AP1438" i="1"/>
  <c r="AE1438" i="1"/>
  <c r="AQ1438" i="1"/>
  <c r="AF1438" i="1"/>
  <c r="AR1438" i="1"/>
  <c r="AG1438" i="1"/>
  <c r="AH1438" i="1"/>
  <c r="AI1438" i="1"/>
  <c r="AS1438" i="1"/>
  <c r="AT1438" i="1"/>
  <c r="AU1438" i="1"/>
  <c r="AL766" i="1"/>
  <c r="AX766" i="1"/>
  <c r="AM766" i="1"/>
  <c r="AN766" i="1"/>
  <c r="AO766" i="1"/>
  <c r="AP766" i="1"/>
  <c r="AE766" i="1"/>
  <c r="AQ766" i="1"/>
  <c r="AF766" i="1"/>
  <c r="AR766" i="1"/>
  <c r="AG766" i="1"/>
  <c r="AS766" i="1"/>
  <c r="AH766" i="1"/>
  <c r="AT766" i="1"/>
  <c r="AI766" i="1"/>
  <c r="AJ766" i="1"/>
  <c r="AK766" i="1"/>
  <c r="AU766" i="1"/>
  <c r="AV766" i="1"/>
  <c r="AW766" i="1"/>
  <c r="AN173" i="1"/>
  <c r="AP173" i="1"/>
  <c r="AQ173" i="1"/>
  <c r="AR173" i="1"/>
  <c r="AE173" i="1"/>
  <c r="AS173" i="1"/>
  <c r="AF173" i="1"/>
  <c r="AT173" i="1"/>
  <c r="AG173" i="1"/>
  <c r="AU173" i="1"/>
  <c r="AI173" i="1"/>
  <c r="AW173" i="1"/>
  <c r="AM173" i="1"/>
  <c r="AO173" i="1"/>
  <c r="AV173" i="1"/>
  <c r="AX173" i="1"/>
  <c r="AJ173" i="1"/>
  <c r="AH173" i="1"/>
  <c r="AK173" i="1"/>
  <c r="AL173" i="1"/>
  <c r="AO421" i="1"/>
  <c r="AP421" i="1"/>
  <c r="AE421" i="1"/>
  <c r="AQ421" i="1"/>
  <c r="AH421" i="1"/>
  <c r="AW421" i="1"/>
  <c r="AJ421" i="1"/>
  <c r="AK421" i="1"/>
  <c r="AL421" i="1"/>
  <c r="AM421" i="1"/>
  <c r="AN421" i="1"/>
  <c r="AR421" i="1"/>
  <c r="AF421" i="1"/>
  <c r="AG421" i="1"/>
  <c r="AI421" i="1"/>
  <c r="AS421" i="1"/>
  <c r="AT421" i="1"/>
  <c r="AU421" i="1"/>
  <c r="AV421" i="1"/>
  <c r="AX421" i="1"/>
  <c r="AP688" i="1"/>
  <c r="AE688" i="1"/>
  <c r="AQ688" i="1"/>
  <c r="AF688" i="1"/>
  <c r="AR688" i="1"/>
  <c r="AG688" i="1"/>
  <c r="AS688" i="1"/>
  <c r="AO688" i="1"/>
  <c r="AT688" i="1"/>
  <c r="AU688" i="1"/>
  <c r="AV688" i="1"/>
  <c r="AW688" i="1"/>
  <c r="AH688" i="1"/>
  <c r="AX688" i="1"/>
  <c r="AI688" i="1"/>
  <c r="AJ688" i="1"/>
  <c r="AK688" i="1"/>
  <c r="AL688" i="1"/>
  <c r="AM688" i="1"/>
  <c r="AN688" i="1"/>
  <c r="AK871" i="1"/>
  <c r="AW871" i="1"/>
  <c r="AL871" i="1"/>
  <c r="AX871" i="1"/>
  <c r="AM871" i="1"/>
  <c r="AN871" i="1"/>
  <c r="AO871" i="1"/>
  <c r="AP871" i="1"/>
  <c r="AE871" i="1"/>
  <c r="AQ871" i="1"/>
  <c r="AF871" i="1"/>
  <c r="AR871" i="1"/>
  <c r="AG871" i="1"/>
  <c r="AS871" i="1"/>
  <c r="AT871" i="1"/>
  <c r="AU871" i="1"/>
  <c r="AV871" i="1"/>
  <c r="AH871" i="1"/>
  <c r="AI871" i="1"/>
  <c r="AJ871" i="1"/>
  <c r="AE1120" i="1"/>
  <c r="AQ1120" i="1"/>
  <c r="AR1120" i="1"/>
  <c r="AF1120" i="1"/>
  <c r="AS1120" i="1"/>
  <c r="AG1120" i="1"/>
  <c r="AT1120" i="1"/>
  <c r="AH1120" i="1"/>
  <c r="AU1120" i="1"/>
  <c r="AI1120" i="1"/>
  <c r="AV1120" i="1"/>
  <c r="AJ1120" i="1"/>
  <c r="AW1120" i="1"/>
  <c r="AK1120" i="1"/>
  <c r="AX1120" i="1"/>
  <c r="AL1120" i="1"/>
  <c r="AM1120" i="1"/>
  <c r="AN1120" i="1"/>
  <c r="AO1120" i="1"/>
  <c r="AP1120" i="1"/>
  <c r="AH52" i="1"/>
  <c r="AT52" i="1"/>
  <c r="AF52" i="1"/>
  <c r="AS52" i="1"/>
  <c r="AG52" i="1"/>
  <c r="AU52" i="1"/>
  <c r="AI52" i="1"/>
  <c r="AV52" i="1"/>
  <c r="AJ52" i="1"/>
  <c r="AW52" i="1"/>
  <c r="AK52" i="1"/>
  <c r="AX52" i="1"/>
  <c r="AL52" i="1"/>
  <c r="AM52" i="1"/>
  <c r="AP52" i="1"/>
  <c r="AN52" i="1"/>
  <c r="AQ52" i="1"/>
  <c r="AR52" i="1"/>
  <c r="AE52" i="1"/>
  <c r="AO52" i="1"/>
  <c r="AI300" i="1"/>
  <c r="AU300" i="1"/>
  <c r="AH300" i="1"/>
  <c r="AV300" i="1"/>
  <c r="AJ300" i="1"/>
  <c r="AW300" i="1"/>
  <c r="AK300" i="1"/>
  <c r="AL300" i="1"/>
  <c r="AM300" i="1"/>
  <c r="AN300" i="1"/>
  <c r="AO300" i="1"/>
  <c r="AP300" i="1"/>
  <c r="AQ300" i="1"/>
  <c r="AR300" i="1"/>
  <c r="AS300" i="1"/>
  <c r="AT300" i="1"/>
  <c r="AX300" i="1"/>
  <c r="AE300" i="1"/>
  <c r="AF300" i="1"/>
  <c r="AG300" i="1"/>
  <c r="AI545" i="1"/>
  <c r="AU545" i="1"/>
  <c r="AJ545" i="1"/>
  <c r="AV545" i="1"/>
  <c r="AK545" i="1"/>
  <c r="AW545" i="1"/>
  <c r="AR545" i="1"/>
  <c r="AS545" i="1"/>
  <c r="AE545" i="1"/>
  <c r="AT545" i="1"/>
  <c r="AF545" i="1"/>
  <c r="AX545" i="1"/>
  <c r="AG545" i="1"/>
  <c r="AH545" i="1"/>
  <c r="AL545" i="1"/>
  <c r="AM545" i="1"/>
  <c r="AN545" i="1"/>
  <c r="AO545" i="1"/>
  <c r="AP545" i="1"/>
  <c r="AQ545" i="1"/>
  <c r="AP779" i="1"/>
  <c r="AE779" i="1"/>
  <c r="AQ779" i="1"/>
  <c r="AF779" i="1"/>
  <c r="AR779" i="1"/>
  <c r="AG779" i="1"/>
  <c r="AS779" i="1"/>
  <c r="AH779" i="1"/>
  <c r="AT779" i="1"/>
  <c r="AI779" i="1"/>
  <c r="AU779" i="1"/>
  <c r="AJ779" i="1"/>
  <c r="AV779" i="1"/>
  <c r="AK779" i="1"/>
  <c r="AW779" i="1"/>
  <c r="AL779" i="1"/>
  <c r="AX779" i="1"/>
  <c r="AM779" i="1"/>
  <c r="AN779" i="1"/>
  <c r="AO779" i="1"/>
  <c r="AL937" i="1"/>
  <c r="AX937" i="1"/>
  <c r="AM937" i="1"/>
  <c r="AN937" i="1"/>
  <c r="AE937" i="1"/>
  <c r="AT937" i="1"/>
  <c r="AF937" i="1"/>
  <c r="AU937" i="1"/>
  <c r="AG937" i="1"/>
  <c r="AV937" i="1"/>
  <c r="AH937" i="1"/>
  <c r="AW937" i="1"/>
  <c r="AI937" i="1"/>
  <c r="AJ937" i="1"/>
  <c r="AK937" i="1"/>
  <c r="AO937" i="1"/>
  <c r="AP937" i="1"/>
  <c r="AQ937" i="1"/>
  <c r="AR937" i="1"/>
  <c r="AS937" i="1"/>
  <c r="AH1094" i="1"/>
  <c r="AT1094" i="1"/>
  <c r="AI1094" i="1"/>
  <c r="AU1094" i="1"/>
  <c r="AJ1094" i="1"/>
  <c r="AE1094" i="1"/>
  <c r="AV1094" i="1"/>
  <c r="AF1094" i="1"/>
  <c r="AW1094" i="1"/>
  <c r="AG1094" i="1"/>
  <c r="AX1094" i="1"/>
  <c r="AK1094" i="1"/>
  <c r="AL1094" i="1"/>
  <c r="AM1094" i="1"/>
  <c r="AN1094" i="1"/>
  <c r="AO1094" i="1"/>
  <c r="AP1094" i="1"/>
  <c r="AQ1094" i="1"/>
  <c r="AR1094" i="1"/>
  <c r="AS1094" i="1"/>
  <c r="AJ1247" i="1"/>
  <c r="AV1247" i="1"/>
  <c r="AK1247" i="1"/>
  <c r="AW1247" i="1"/>
  <c r="AL1247" i="1"/>
  <c r="AX1247" i="1"/>
  <c r="AM1247" i="1"/>
  <c r="AN1247" i="1"/>
  <c r="AO1247" i="1"/>
  <c r="AP1247" i="1"/>
  <c r="AE1247" i="1"/>
  <c r="AQ1247" i="1"/>
  <c r="AR1247" i="1"/>
  <c r="AS1247" i="1"/>
  <c r="AT1247" i="1"/>
  <c r="AU1247" i="1"/>
  <c r="AF1247" i="1"/>
  <c r="AG1247" i="1"/>
  <c r="AH1247" i="1"/>
  <c r="AI1247" i="1"/>
  <c r="AK1391" i="1"/>
  <c r="AW1391" i="1"/>
  <c r="AQ1391" i="1"/>
  <c r="AE1391" i="1"/>
  <c r="AR1391" i="1"/>
  <c r="AF1391" i="1"/>
  <c r="AS1391" i="1"/>
  <c r="AG1391" i="1"/>
  <c r="AT1391" i="1"/>
  <c r="AH1391" i="1"/>
  <c r="AU1391" i="1"/>
  <c r="AI1391" i="1"/>
  <c r="AV1391" i="1"/>
  <c r="AJ1391" i="1"/>
  <c r="AX1391" i="1"/>
  <c r="AL1391" i="1"/>
  <c r="AM1391" i="1"/>
  <c r="AN1391" i="1"/>
  <c r="AO1391" i="1"/>
  <c r="AP1391" i="1"/>
  <c r="AN1535" i="1"/>
  <c r="AO1535" i="1"/>
  <c r="AF1535" i="1"/>
  <c r="AT1535" i="1"/>
  <c r="AG1535" i="1"/>
  <c r="AU1535" i="1"/>
  <c r="AH1535" i="1"/>
  <c r="AV1535" i="1"/>
  <c r="AI1535" i="1"/>
  <c r="AW1535" i="1"/>
  <c r="AJ1535" i="1"/>
  <c r="AX1535" i="1"/>
  <c r="AK1535" i="1"/>
  <c r="AL1535" i="1"/>
  <c r="AM1535" i="1"/>
  <c r="AP1535" i="1"/>
  <c r="AE1535" i="1"/>
  <c r="AQ1535" i="1"/>
  <c r="AR1535" i="1"/>
  <c r="AS1535" i="1"/>
  <c r="AN179" i="1"/>
  <c r="AP179" i="1"/>
  <c r="AK179" i="1"/>
  <c r="AL179" i="1"/>
  <c r="AM179" i="1"/>
  <c r="AO179" i="1"/>
  <c r="AQ179" i="1"/>
  <c r="AE179" i="1"/>
  <c r="AX179" i="1"/>
  <c r="AF179" i="1"/>
  <c r="AG179" i="1"/>
  <c r="AH179" i="1"/>
  <c r="AI179" i="1"/>
  <c r="AJ179" i="1"/>
  <c r="AR179" i="1"/>
  <c r="AU179" i="1"/>
  <c r="AS179" i="1"/>
  <c r="AT179" i="1"/>
  <c r="AV179" i="1"/>
  <c r="AW179" i="1"/>
  <c r="AO424" i="1"/>
  <c r="AP424" i="1"/>
  <c r="AE424" i="1"/>
  <c r="AQ424" i="1"/>
  <c r="AK424" i="1"/>
  <c r="AM424" i="1"/>
  <c r="AN424" i="1"/>
  <c r="AR424" i="1"/>
  <c r="AS424" i="1"/>
  <c r="AT424" i="1"/>
  <c r="AF424" i="1"/>
  <c r="AU424" i="1"/>
  <c r="AI424" i="1"/>
  <c r="AJ424" i="1"/>
  <c r="AL424" i="1"/>
  <c r="AV424" i="1"/>
  <c r="AW424" i="1"/>
  <c r="AX424" i="1"/>
  <c r="AG424" i="1"/>
  <c r="AH424" i="1"/>
  <c r="AL672" i="1"/>
  <c r="AX672" i="1"/>
  <c r="AM672" i="1"/>
  <c r="AN672" i="1"/>
  <c r="AO672" i="1"/>
  <c r="AP672" i="1"/>
  <c r="AE672" i="1"/>
  <c r="AQ672" i="1"/>
  <c r="AF672" i="1"/>
  <c r="AR672" i="1"/>
  <c r="AI672" i="1"/>
  <c r="AJ672" i="1"/>
  <c r="AK672" i="1"/>
  <c r="AS672" i="1"/>
  <c r="AT672" i="1"/>
  <c r="AU672" i="1"/>
  <c r="AV672" i="1"/>
  <c r="AW672" i="1"/>
  <c r="AG672" i="1"/>
  <c r="AH672" i="1"/>
  <c r="AO899" i="1"/>
  <c r="AP899" i="1"/>
  <c r="AE899" i="1"/>
  <c r="AQ899" i="1"/>
  <c r="AF899" i="1"/>
  <c r="AR899" i="1"/>
  <c r="AG899" i="1"/>
  <c r="AS899" i="1"/>
  <c r="AH899" i="1"/>
  <c r="AT899" i="1"/>
  <c r="AI899" i="1"/>
  <c r="AU899" i="1"/>
  <c r="AJ899" i="1"/>
  <c r="AV899" i="1"/>
  <c r="AK899" i="1"/>
  <c r="AW899" i="1"/>
  <c r="AL899" i="1"/>
  <c r="AM899" i="1"/>
  <c r="AN899" i="1"/>
  <c r="AX899" i="1"/>
  <c r="AL1056" i="1"/>
  <c r="AX1056" i="1"/>
  <c r="AM1056" i="1"/>
  <c r="AN1056" i="1"/>
  <c r="AO1056" i="1"/>
  <c r="AH1056" i="1"/>
  <c r="AT1056" i="1"/>
  <c r="AS1056" i="1"/>
  <c r="AU1056" i="1"/>
  <c r="AV1056" i="1"/>
  <c r="AE1056" i="1"/>
  <c r="AW1056" i="1"/>
  <c r="AF1056" i="1"/>
  <c r="AG1056" i="1"/>
  <c r="AI1056" i="1"/>
  <c r="AJ1056" i="1"/>
  <c r="AK1056" i="1"/>
  <c r="AP1056" i="1"/>
  <c r="AQ1056" i="1"/>
  <c r="AR1056" i="1"/>
  <c r="AN1248" i="1"/>
  <c r="AO1248" i="1"/>
  <c r="AP1248" i="1"/>
  <c r="AE1248" i="1"/>
  <c r="AQ1248" i="1"/>
  <c r="AF1248" i="1"/>
  <c r="AR1248" i="1"/>
  <c r="AG1248" i="1"/>
  <c r="AS1248" i="1"/>
  <c r="AH1248" i="1"/>
  <c r="AT1248" i="1"/>
  <c r="AI1248" i="1"/>
  <c r="AU1248" i="1"/>
  <c r="AJ1248" i="1"/>
  <c r="AK1248" i="1"/>
  <c r="AL1248" i="1"/>
  <c r="AM1248" i="1"/>
  <c r="AV1248" i="1"/>
  <c r="AW1248" i="1"/>
  <c r="AX1248" i="1"/>
  <c r="AO1392" i="1"/>
  <c r="AJ1392" i="1"/>
  <c r="AW1392" i="1"/>
  <c r="AK1392" i="1"/>
  <c r="AX1392" i="1"/>
  <c r="AL1392" i="1"/>
  <c r="AM1392" i="1"/>
  <c r="AN1392" i="1"/>
  <c r="AP1392" i="1"/>
  <c r="AQ1392" i="1"/>
  <c r="AE1392" i="1"/>
  <c r="AR1392" i="1"/>
  <c r="AF1392" i="1"/>
  <c r="AS1392" i="1"/>
  <c r="AT1392" i="1"/>
  <c r="AU1392" i="1"/>
  <c r="AV1392" i="1"/>
  <c r="AH1392" i="1"/>
  <c r="AI1392" i="1"/>
  <c r="AG1392" i="1"/>
  <c r="AH1572" i="1"/>
  <c r="AT1572" i="1"/>
  <c r="AJ1572" i="1"/>
  <c r="AW1572" i="1"/>
  <c r="AK1572" i="1"/>
  <c r="AX1572" i="1"/>
  <c r="AL1572" i="1"/>
  <c r="AM1572" i="1"/>
  <c r="AN1572" i="1"/>
  <c r="AO1572" i="1"/>
  <c r="AP1572" i="1"/>
  <c r="AQ1572" i="1"/>
  <c r="AE1572" i="1"/>
  <c r="AR1572" i="1"/>
  <c r="AF1572" i="1"/>
  <c r="AG1572" i="1"/>
  <c r="AI1572" i="1"/>
  <c r="AS1572" i="1"/>
  <c r="AU1572" i="1"/>
  <c r="AV1572" i="1"/>
  <c r="AP198" i="1"/>
  <c r="AE198" i="1"/>
  <c r="AQ198" i="1"/>
  <c r="AF198" i="1"/>
  <c r="AR198" i="1"/>
  <c r="AO198" i="1"/>
  <c r="AS198" i="1"/>
  <c r="AT198" i="1"/>
  <c r="AU198" i="1"/>
  <c r="AG198" i="1"/>
  <c r="AV198" i="1"/>
  <c r="AH198" i="1"/>
  <c r="AW198" i="1"/>
  <c r="AI198" i="1"/>
  <c r="AX198" i="1"/>
  <c r="AL198" i="1"/>
  <c r="AJ198" i="1"/>
  <c r="AK198" i="1"/>
  <c r="AM198" i="1"/>
  <c r="AN198" i="1"/>
  <c r="AL446" i="1"/>
  <c r="AX446" i="1"/>
  <c r="AN446" i="1"/>
  <c r="AO446" i="1"/>
  <c r="AP446" i="1"/>
  <c r="AE446" i="1"/>
  <c r="AQ446" i="1"/>
  <c r="AF446" i="1"/>
  <c r="AR446" i="1"/>
  <c r="AG446" i="1"/>
  <c r="AS446" i="1"/>
  <c r="AV446" i="1"/>
  <c r="AW446" i="1"/>
  <c r="AH446" i="1"/>
  <c r="AI446" i="1"/>
  <c r="AJ446" i="1"/>
  <c r="AK446" i="1"/>
  <c r="AM446" i="1"/>
  <c r="AT446" i="1"/>
  <c r="AU446" i="1"/>
  <c r="AH695" i="1"/>
  <c r="AT695" i="1"/>
  <c r="AI695" i="1"/>
  <c r="AU695" i="1"/>
  <c r="AJ695" i="1"/>
  <c r="AV695" i="1"/>
  <c r="AK695" i="1"/>
  <c r="AW695" i="1"/>
  <c r="AS695" i="1"/>
  <c r="AX695" i="1"/>
  <c r="AE695" i="1"/>
  <c r="AF695" i="1"/>
  <c r="AG695" i="1"/>
  <c r="AL695" i="1"/>
  <c r="AM695" i="1"/>
  <c r="AN695" i="1"/>
  <c r="AO695" i="1"/>
  <c r="AP695" i="1"/>
  <c r="AQ695" i="1"/>
  <c r="AR695" i="1"/>
  <c r="AK874" i="1"/>
  <c r="AW874" i="1"/>
  <c r="AL874" i="1"/>
  <c r="AX874" i="1"/>
  <c r="AM874" i="1"/>
  <c r="AN874" i="1"/>
  <c r="AO874" i="1"/>
  <c r="AP874" i="1"/>
  <c r="AE874" i="1"/>
  <c r="AQ874" i="1"/>
  <c r="AF874" i="1"/>
  <c r="AR874" i="1"/>
  <c r="AG874" i="1"/>
  <c r="AS874" i="1"/>
  <c r="AH874" i="1"/>
  <c r="AI874" i="1"/>
  <c r="AJ874" i="1"/>
  <c r="AT874" i="1"/>
  <c r="AU874" i="1"/>
  <c r="AV874" i="1"/>
  <c r="AH1031" i="1"/>
  <c r="AT1031" i="1"/>
  <c r="AI1031" i="1"/>
  <c r="AU1031" i="1"/>
  <c r="AJ1031" i="1"/>
  <c r="AV1031" i="1"/>
  <c r="AK1031" i="1"/>
  <c r="AW1031" i="1"/>
  <c r="AP1031" i="1"/>
  <c r="AE1031" i="1"/>
  <c r="AF1031" i="1"/>
  <c r="AG1031" i="1"/>
  <c r="AL1031" i="1"/>
  <c r="AM1031" i="1"/>
  <c r="AN1031" i="1"/>
  <c r="AO1031" i="1"/>
  <c r="AQ1031" i="1"/>
  <c r="AR1031" i="1"/>
  <c r="AS1031" i="1"/>
  <c r="AX1031" i="1"/>
  <c r="AH1188" i="1"/>
  <c r="AT1188" i="1"/>
  <c r="AI1188" i="1"/>
  <c r="AU1188" i="1"/>
  <c r="AJ1188" i="1"/>
  <c r="AV1188" i="1"/>
  <c r="AK1188" i="1"/>
  <c r="AW1188" i="1"/>
  <c r="AL1188" i="1"/>
  <c r="AM1188" i="1"/>
  <c r="AN1188" i="1"/>
  <c r="AO1188" i="1"/>
  <c r="AP1188" i="1"/>
  <c r="AQ1188" i="1"/>
  <c r="AR1188" i="1"/>
  <c r="AS1188" i="1"/>
  <c r="AX1188" i="1"/>
  <c r="AE1188" i="1"/>
  <c r="AF1188" i="1"/>
  <c r="AG1188" i="1"/>
  <c r="AF1333" i="1"/>
  <c r="AR1333" i="1"/>
  <c r="AG1333" i="1"/>
  <c r="AS1333" i="1"/>
  <c r="AH1333" i="1"/>
  <c r="AT1333" i="1"/>
  <c r="AM1333" i="1"/>
  <c r="AQ1333" i="1"/>
  <c r="AU1333" i="1"/>
  <c r="AV1333" i="1"/>
  <c r="AW1333" i="1"/>
  <c r="AE1333" i="1"/>
  <c r="AX1333" i="1"/>
  <c r="AI1333" i="1"/>
  <c r="AJ1333" i="1"/>
  <c r="AK1333" i="1"/>
  <c r="AL1333" i="1"/>
  <c r="AN1333" i="1"/>
  <c r="AO1333" i="1"/>
  <c r="AP1333" i="1"/>
  <c r="AJ1477" i="1"/>
  <c r="AV1477" i="1"/>
  <c r="AK1477" i="1"/>
  <c r="AW1477" i="1"/>
  <c r="AL1477" i="1"/>
  <c r="AX1477" i="1"/>
  <c r="AM1477" i="1"/>
  <c r="AN1477" i="1"/>
  <c r="AG1477" i="1"/>
  <c r="AH1477" i="1"/>
  <c r="AI1477" i="1"/>
  <c r="AO1477" i="1"/>
  <c r="AP1477" i="1"/>
  <c r="AQ1477" i="1"/>
  <c r="AR1477" i="1"/>
  <c r="AS1477" i="1"/>
  <c r="AT1477" i="1"/>
  <c r="AU1477" i="1"/>
  <c r="AE1477" i="1"/>
  <c r="AF1477" i="1"/>
  <c r="AE242" i="1"/>
  <c r="AQ242" i="1"/>
  <c r="AF242" i="1"/>
  <c r="AR242" i="1"/>
  <c r="AG242" i="1"/>
  <c r="AS242" i="1"/>
  <c r="AH242" i="1"/>
  <c r="AT242" i="1"/>
  <c r="AI242" i="1"/>
  <c r="AU242" i="1"/>
  <c r="AJ242" i="1"/>
  <c r="AV242" i="1"/>
  <c r="AK242" i="1"/>
  <c r="AW242" i="1"/>
  <c r="AN242" i="1"/>
  <c r="AX242" i="1"/>
  <c r="AL242" i="1"/>
  <c r="AM242" i="1"/>
  <c r="AO242" i="1"/>
  <c r="AP242" i="1"/>
  <c r="AL491" i="1"/>
  <c r="AX491" i="1"/>
  <c r="AN491" i="1"/>
  <c r="AF491" i="1"/>
  <c r="AT491" i="1"/>
  <c r="AG491" i="1"/>
  <c r="AU491" i="1"/>
  <c r="AH491" i="1"/>
  <c r="AV491" i="1"/>
  <c r="AI491" i="1"/>
  <c r="AW491" i="1"/>
  <c r="AJ491" i="1"/>
  <c r="AK491" i="1"/>
  <c r="AM491" i="1"/>
  <c r="AO491" i="1"/>
  <c r="AP491" i="1"/>
  <c r="AQ491" i="1"/>
  <c r="AR491" i="1"/>
  <c r="AS491" i="1"/>
  <c r="AE491" i="1"/>
  <c r="AE736" i="1"/>
  <c r="AQ736" i="1"/>
  <c r="AG736" i="1"/>
  <c r="AT736" i="1"/>
  <c r="AH736" i="1"/>
  <c r="AU736" i="1"/>
  <c r="AI736" i="1"/>
  <c r="AV736" i="1"/>
  <c r="AJ736" i="1"/>
  <c r="AW736" i="1"/>
  <c r="AK736" i="1"/>
  <c r="AX736" i="1"/>
  <c r="AL736" i="1"/>
  <c r="AM736" i="1"/>
  <c r="AN736" i="1"/>
  <c r="AO736" i="1"/>
  <c r="AF736" i="1"/>
  <c r="AP736" i="1"/>
  <c r="AR736" i="1"/>
  <c r="AS736" i="1"/>
  <c r="AK901" i="1"/>
  <c r="AW901" i="1"/>
  <c r="AL901" i="1"/>
  <c r="AX901" i="1"/>
  <c r="AM901" i="1"/>
  <c r="AN901" i="1"/>
  <c r="AO901" i="1"/>
  <c r="AP901" i="1"/>
  <c r="AE901" i="1"/>
  <c r="AQ901" i="1"/>
  <c r="AF901" i="1"/>
  <c r="AR901" i="1"/>
  <c r="AG901" i="1"/>
  <c r="AS901" i="1"/>
  <c r="AH901" i="1"/>
  <c r="AI901" i="1"/>
  <c r="AJ901" i="1"/>
  <c r="AT901" i="1"/>
  <c r="AU901" i="1"/>
  <c r="AV901" i="1"/>
  <c r="AH1058" i="1"/>
  <c r="AT1058" i="1"/>
  <c r="AI1058" i="1"/>
  <c r="AU1058" i="1"/>
  <c r="AJ1058" i="1"/>
  <c r="AV1058" i="1"/>
  <c r="AK1058" i="1"/>
  <c r="AW1058" i="1"/>
  <c r="AP1058" i="1"/>
  <c r="AS1058" i="1"/>
  <c r="AX1058" i="1"/>
  <c r="AE1058" i="1"/>
  <c r="AF1058" i="1"/>
  <c r="AG1058" i="1"/>
  <c r="AL1058" i="1"/>
  <c r="AM1058" i="1"/>
  <c r="AN1058" i="1"/>
  <c r="AO1058" i="1"/>
  <c r="AQ1058" i="1"/>
  <c r="AR1058" i="1"/>
  <c r="AP1214" i="1"/>
  <c r="AE1214" i="1"/>
  <c r="AQ1214" i="1"/>
  <c r="AF1214" i="1"/>
  <c r="AR1214" i="1"/>
  <c r="AG1214" i="1"/>
  <c r="AS1214" i="1"/>
  <c r="AL1214" i="1"/>
  <c r="AM1214" i="1"/>
  <c r="AN1214" i="1"/>
  <c r="AO1214" i="1"/>
  <c r="AT1214" i="1"/>
  <c r="AU1214" i="1"/>
  <c r="AV1214" i="1"/>
  <c r="AW1214" i="1"/>
  <c r="AH1214" i="1"/>
  <c r="AI1214" i="1"/>
  <c r="AJ1214" i="1"/>
  <c r="AK1214" i="1"/>
  <c r="AX1214" i="1"/>
  <c r="AJ1358" i="1"/>
  <c r="AV1358" i="1"/>
  <c r="AK1358" i="1"/>
  <c r="AW1358" i="1"/>
  <c r="AL1358" i="1"/>
  <c r="AX1358" i="1"/>
  <c r="AN1358" i="1"/>
  <c r="AO1358" i="1"/>
  <c r="AP1358" i="1"/>
  <c r="AQ1358" i="1"/>
  <c r="AR1358" i="1"/>
  <c r="AS1358" i="1"/>
  <c r="AE1358" i="1"/>
  <c r="AT1358" i="1"/>
  <c r="AF1358" i="1"/>
  <c r="AU1358" i="1"/>
  <c r="AG1358" i="1"/>
  <c r="AH1358" i="1"/>
  <c r="AI1358" i="1"/>
  <c r="AM1358" i="1"/>
  <c r="AN1502" i="1"/>
  <c r="AO1502" i="1"/>
  <c r="AP1502" i="1"/>
  <c r="AE1502" i="1"/>
  <c r="AQ1502" i="1"/>
  <c r="AI1502" i="1"/>
  <c r="AJ1502" i="1"/>
  <c r="AK1502" i="1"/>
  <c r="AL1502" i="1"/>
  <c r="AM1502" i="1"/>
  <c r="AR1502" i="1"/>
  <c r="AS1502" i="1"/>
  <c r="AT1502" i="1"/>
  <c r="AU1502" i="1"/>
  <c r="AW1502" i="1"/>
  <c r="AX1502" i="1"/>
  <c r="AF1502" i="1"/>
  <c r="AG1502" i="1"/>
  <c r="AH1502" i="1"/>
  <c r="AV1502" i="1"/>
  <c r="AK100" i="1"/>
  <c r="AW100" i="1"/>
  <c r="AM100" i="1"/>
  <c r="AN100" i="1"/>
  <c r="AO100" i="1"/>
  <c r="AP100" i="1"/>
  <c r="AG100" i="1"/>
  <c r="AH100" i="1"/>
  <c r="AJ100" i="1"/>
  <c r="AL100" i="1"/>
  <c r="AQ100" i="1"/>
  <c r="AU100" i="1"/>
  <c r="AE100" i="1"/>
  <c r="AF100" i="1"/>
  <c r="AR100" i="1"/>
  <c r="AS100" i="1"/>
  <c r="AT100" i="1"/>
  <c r="AI100" i="1"/>
  <c r="AV100" i="1"/>
  <c r="AX100" i="1"/>
  <c r="AK348" i="1"/>
  <c r="AW348" i="1"/>
  <c r="AL348" i="1"/>
  <c r="AX348" i="1"/>
  <c r="AM348" i="1"/>
  <c r="AN348" i="1"/>
  <c r="AO348" i="1"/>
  <c r="AP348" i="1"/>
  <c r="AE348" i="1"/>
  <c r="AQ348" i="1"/>
  <c r="AF348" i="1"/>
  <c r="AR348" i="1"/>
  <c r="AG348" i="1"/>
  <c r="AH348" i="1"/>
  <c r="AI348" i="1"/>
  <c r="AJ348" i="1"/>
  <c r="AS348" i="1"/>
  <c r="AT348" i="1"/>
  <c r="AU348" i="1"/>
  <c r="AV348" i="1"/>
  <c r="AJ593" i="1"/>
  <c r="AV593" i="1"/>
  <c r="AQ593" i="1"/>
  <c r="AE593" i="1"/>
  <c r="AR593" i="1"/>
  <c r="AF593" i="1"/>
  <c r="AS593" i="1"/>
  <c r="AG593" i="1"/>
  <c r="AT593" i="1"/>
  <c r="AN593" i="1"/>
  <c r="AO593" i="1"/>
  <c r="AP593" i="1"/>
  <c r="AU593" i="1"/>
  <c r="AW593" i="1"/>
  <c r="AX593" i="1"/>
  <c r="AH593" i="1"/>
  <c r="AI593" i="1"/>
  <c r="AK593" i="1"/>
  <c r="AL593" i="1"/>
  <c r="AM593" i="1"/>
  <c r="AL811" i="1"/>
  <c r="AX811" i="1"/>
  <c r="AM811" i="1"/>
  <c r="AN811" i="1"/>
  <c r="AO811" i="1"/>
  <c r="AJ811" i="1"/>
  <c r="AK811" i="1"/>
  <c r="AP811" i="1"/>
  <c r="AQ811" i="1"/>
  <c r="AR811" i="1"/>
  <c r="AS811" i="1"/>
  <c r="AT811" i="1"/>
  <c r="AE811" i="1"/>
  <c r="AU811" i="1"/>
  <c r="AF811" i="1"/>
  <c r="AV811" i="1"/>
  <c r="AG811" i="1"/>
  <c r="AH811" i="1"/>
  <c r="AI811" i="1"/>
  <c r="AW811" i="1"/>
  <c r="AP968" i="1"/>
  <c r="AE968" i="1"/>
  <c r="AQ968" i="1"/>
  <c r="AF968" i="1"/>
  <c r="AR968" i="1"/>
  <c r="AI968" i="1"/>
  <c r="AX968" i="1"/>
  <c r="AJ968" i="1"/>
  <c r="AK968" i="1"/>
  <c r="AL968" i="1"/>
  <c r="AM968" i="1"/>
  <c r="AN968" i="1"/>
  <c r="AO968" i="1"/>
  <c r="AS968" i="1"/>
  <c r="AT968" i="1"/>
  <c r="AG968" i="1"/>
  <c r="AH968" i="1"/>
  <c r="AU968" i="1"/>
  <c r="AV968" i="1"/>
  <c r="AW968" i="1"/>
  <c r="AM1125" i="1"/>
  <c r="AI1125" i="1"/>
  <c r="AV1125" i="1"/>
  <c r="AJ1125" i="1"/>
  <c r="AW1125" i="1"/>
  <c r="AK1125" i="1"/>
  <c r="AX1125" i="1"/>
  <c r="AL1125" i="1"/>
  <c r="AN1125" i="1"/>
  <c r="AO1125" i="1"/>
  <c r="AP1125" i="1"/>
  <c r="AQ1125" i="1"/>
  <c r="AE1125" i="1"/>
  <c r="AR1125" i="1"/>
  <c r="AF1125" i="1"/>
  <c r="AG1125" i="1"/>
  <c r="AH1125" i="1"/>
  <c r="AS1125" i="1"/>
  <c r="AT1125" i="1"/>
  <c r="AU1125" i="1"/>
  <c r="AN1275" i="1"/>
  <c r="AO1275" i="1"/>
  <c r="AP1275" i="1"/>
  <c r="AE1275" i="1"/>
  <c r="AQ1275" i="1"/>
  <c r="AF1275" i="1"/>
  <c r="AR1275" i="1"/>
  <c r="AG1275" i="1"/>
  <c r="AS1275" i="1"/>
  <c r="AH1275" i="1"/>
  <c r="AT1275" i="1"/>
  <c r="AI1275" i="1"/>
  <c r="AU1275" i="1"/>
  <c r="AJ1275" i="1"/>
  <c r="AK1275" i="1"/>
  <c r="AL1275" i="1"/>
  <c r="AM1275" i="1"/>
  <c r="AV1275" i="1"/>
  <c r="AW1275" i="1"/>
  <c r="AX1275" i="1"/>
  <c r="AF1419" i="1"/>
  <c r="AR1419" i="1"/>
  <c r="AG1419" i="1"/>
  <c r="AS1419" i="1"/>
  <c r="AH1419" i="1"/>
  <c r="AT1419" i="1"/>
  <c r="AI1419" i="1"/>
  <c r="AU1419" i="1"/>
  <c r="AJ1419" i="1"/>
  <c r="AV1419" i="1"/>
  <c r="AK1419" i="1"/>
  <c r="AW1419" i="1"/>
  <c r="AL1419" i="1"/>
  <c r="AX1419" i="1"/>
  <c r="AM1419" i="1"/>
  <c r="AN1419" i="1"/>
  <c r="AE1419" i="1"/>
  <c r="AO1419" i="1"/>
  <c r="AP1419" i="1"/>
  <c r="AQ1419" i="1"/>
  <c r="AH1563" i="1"/>
  <c r="AT1563" i="1"/>
  <c r="AF1563" i="1"/>
  <c r="AS1563" i="1"/>
  <c r="AG1563" i="1"/>
  <c r="AU1563" i="1"/>
  <c r="AI1563" i="1"/>
  <c r="AV1563" i="1"/>
  <c r="AJ1563" i="1"/>
  <c r="AW1563" i="1"/>
  <c r="AK1563" i="1"/>
  <c r="AX1563" i="1"/>
  <c r="AL1563" i="1"/>
  <c r="AM1563" i="1"/>
  <c r="AN1563" i="1"/>
  <c r="AO1563" i="1"/>
  <c r="AQ1563" i="1"/>
  <c r="AR1563" i="1"/>
  <c r="AE1563" i="1"/>
  <c r="AP1563" i="1"/>
  <c r="AL1071" i="1"/>
  <c r="AX1071" i="1"/>
  <c r="AM1071" i="1"/>
  <c r="AN1071" i="1"/>
  <c r="AO1071" i="1"/>
  <c r="AH1071" i="1"/>
  <c r="AT1071" i="1"/>
  <c r="AG1071" i="1"/>
  <c r="AI1071" i="1"/>
  <c r="AJ1071" i="1"/>
  <c r="AK1071" i="1"/>
  <c r="AP1071" i="1"/>
  <c r="AQ1071" i="1"/>
  <c r="AR1071" i="1"/>
  <c r="AS1071" i="1"/>
  <c r="AU1071" i="1"/>
  <c r="AV1071" i="1"/>
  <c r="AW1071" i="1"/>
  <c r="AE1071" i="1"/>
  <c r="AF1071" i="1"/>
  <c r="AH927" i="1"/>
  <c r="AT927" i="1"/>
  <c r="AI927" i="1"/>
  <c r="AU927" i="1"/>
  <c r="AJ927" i="1"/>
  <c r="AV927" i="1"/>
  <c r="AM927" i="1"/>
  <c r="AN927" i="1"/>
  <c r="AO927" i="1"/>
  <c r="AP927" i="1"/>
  <c r="AQ927" i="1"/>
  <c r="AR927" i="1"/>
  <c r="AS927" i="1"/>
  <c r="AE927" i="1"/>
  <c r="AW927" i="1"/>
  <c r="AF927" i="1"/>
  <c r="AX927" i="1"/>
  <c r="AG927" i="1"/>
  <c r="AK927" i="1"/>
  <c r="AL927" i="1"/>
  <c r="AH783" i="1"/>
  <c r="AT783" i="1"/>
  <c r="AI783" i="1"/>
  <c r="AU783" i="1"/>
  <c r="AJ783" i="1"/>
  <c r="AV783" i="1"/>
  <c r="AK783" i="1"/>
  <c r="AW783" i="1"/>
  <c r="AL783" i="1"/>
  <c r="AX783" i="1"/>
  <c r="AM783" i="1"/>
  <c r="AN783" i="1"/>
  <c r="AO783" i="1"/>
  <c r="AP783" i="1"/>
  <c r="AE783" i="1"/>
  <c r="AF783" i="1"/>
  <c r="AG783" i="1"/>
  <c r="AQ783" i="1"/>
  <c r="AR783" i="1"/>
  <c r="AS783" i="1"/>
  <c r="AL639" i="1"/>
  <c r="AX639" i="1"/>
  <c r="AM639" i="1"/>
  <c r="AN639" i="1"/>
  <c r="AO639" i="1"/>
  <c r="AP639" i="1"/>
  <c r="AE639" i="1"/>
  <c r="AQ639" i="1"/>
  <c r="AF639" i="1"/>
  <c r="AR639" i="1"/>
  <c r="AG639" i="1"/>
  <c r="AS639" i="1"/>
  <c r="AH639" i="1"/>
  <c r="AT639" i="1"/>
  <c r="AI639" i="1"/>
  <c r="AJ639" i="1"/>
  <c r="AK639" i="1"/>
  <c r="AU639" i="1"/>
  <c r="AV639" i="1"/>
  <c r="AW639" i="1"/>
  <c r="AP495" i="1"/>
  <c r="AF495" i="1"/>
  <c r="AR495" i="1"/>
  <c r="AL495" i="1"/>
  <c r="AM495" i="1"/>
  <c r="AN495" i="1"/>
  <c r="AO495" i="1"/>
  <c r="AQ495" i="1"/>
  <c r="AS495" i="1"/>
  <c r="AE495" i="1"/>
  <c r="AT495" i="1"/>
  <c r="AG495" i="1"/>
  <c r="AU495" i="1"/>
  <c r="AV495" i="1"/>
  <c r="AW495" i="1"/>
  <c r="AX495" i="1"/>
  <c r="AH495" i="1"/>
  <c r="AI495" i="1"/>
  <c r="AJ495" i="1"/>
  <c r="AK495" i="1"/>
  <c r="AK351" i="1"/>
  <c r="AW351" i="1"/>
  <c r="AL351" i="1"/>
  <c r="AX351" i="1"/>
  <c r="AM351" i="1"/>
  <c r="AN351" i="1"/>
  <c r="AO351" i="1"/>
  <c r="AP351" i="1"/>
  <c r="AE351" i="1"/>
  <c r="AQ351" i="1"/>
  <c r="AF351" i="1"/>
  <c r="AR351" i="1"/>
  <c r="AG351" i="1"/>
  <c r="AH351" i="1"/>
  <c r="AI351" i="1"/>
  <c r="AJ351" i="1"/>
  <c r="AS351" i="1"/>
  <c r="AT351" i="1"/>
  <c r="AU351" i="1"/>
  <c r="AV351" i="1"/>
  <c r="AP207" i="1"/>
  <c r="AE207" i="1"/>
  <c r="AQ207" i="1"/>
  <c r="AF207" i="1"/>
  <c r="AR207" i="1"/>
  <c r="AL207" i="1"/>
  <c r="AM207" i="1"/>
  <c r="AN207" i="1"/>
  <c r="AO207" i="1"/>
  <c r="AS207" i="1"/>
  <c r="AT207" i="1"/>
  <c r="AU207" i="1"/>
  <c r="AI207" i="1"/>
  <c r="AX207" i="1"/>
  <c r="AV207" i="1"/>
  <c r="AW207" i="1"/>
  <c r="AG207" i="1"/>
  <c r="AH207" i="1"/>
  <c r="AJ207" i="1"/>
  <c r="AK207" i="1"/>
  <c r="AK63" i="1"/>
  <c r="AW63" i="1"/>
  <c r="AL63" i="1"/>
  <c r="AX63" i="1"/>
  <c r="AM63" i="1"/>
  <c r="AN63" i="1"/>
  <c r="AO63" i="1"/>
  <c r="AP63" i="1"/>
  <c r="AU63" i="1"/>
  <c r="AE63" i="1"/>
  <c r="AF63" i="1"/>
  <c r="AG63" i="1"/>
  <c r="AH63" i="1"/>
  <c r="AS63" i="1"/>
  <c r="AT63" i="1"/>
  <c r="AJ63" i="1"/>
  <c r="AI63" i="1"/>
  <c r="AQ63" i="1"/>
  <c r="AR63" i="1"/>
  <c r="AV63" i="1"/>
  <c r="AP682" i="1"/>
  <c r="AE682" i="1"/>
  <c r="AQ682" i="1"/>
  <c r="AF682" i="1"/>
  <c r="AR682" i="1"/>
  <c r="AG682" i="1"/>
  <c r="AS682" i="1"/>
  <c r="AH682" i="1"/>
  <c r="AK682" i="1"/>
  <c r="AL682" i="1"/>
  <c r="AM682" i="1"/>
  <c r="AN682" i="1"/>
  <c r="AO682" i="1"/>
  <c r="AT682" i="1"/>
  <c r="AU682" i="1"/>
  <c r="AV682" i="1"/>
  <c r="AW682" i="1"/>
  <c r="AX682" i="1"/>
  <c r="AI682" i="1"/>
  <c r="AJ682" i="1"/>
  <c r="AE538" i="1"/>
  <c r="AQ538" i="1"/>
  <c r="AF538" i="1"/>
  <c r="AR538" i="1"/>
  <c r="AG538" i="1"/>
  <c r="AS538" i="1"/>
  <c r="AN538" i="1"/>
  <c r="AO538" i="1"/>
  <c r="AP538" i="1"/>
  <c r="AT538" i="1"/>
  <c r="AU538" i="1"/>
  <c r="AV538" i="1"/>
  <c r="AH538" i="1"/>
  <c r="AW538" i="1"/>
  <c r="AI538" i="1"/>
  <c r="AX538" i="1"/>
  <c r="AJ538" i="1"/>
  <c r="AK538" i="1"/>
  <c r="AL538" i="1"/>
  <c r="AM538" i="1"/>
  <c r="AO394" i="1"/>
  <c r="AP394" i="1"/>
  <c r="AE394" i="1"/>
  <c r="AQ394" i="1"/>
  <c r="AT394" i="1"/>
  <c r="AG394" i="1"/>
  <c r="AV394" i="1"/>
  <c r="AH394" i="1"/>
  <c r="AW394" i="1"/>
  <c r="AI394" i="1"/>
  <c r="AX394" i="1"/>
  <c r="AJ394" i="1"/>
  <c r="AK394" i="1"/>
  <c r="AL394" i="1"/>
  <c r="AF394" i="1"/>
  <c r="AM394" i="1"/>
  <c r="AN394" i="1"/>
  <c r="AR394" i="1"/>
  <c r="AS394" i="1"/>
  <c r="AU394" i="1"/>
  <c r="AM250" i="1"/>
  <c r="AN250" i="1"/>
  <c r="AO250" i="1"/>
  <c r="AP250" i="1"/>
  <c r="AE250" i="1"/>
  <c r="AQ250" i="1"/>
  <c r="AF250" i="1"/>
  <c r="AR250" i="1"/>
  <c r="AG250" i="1"/>
  <c r="AS250" i="1"/>
  <c r="AJ250" i="1"/>
  <c r="AV250" i="1"/>
  <c r="AH250" i="1"/>
  <c r="AI250" i="1"/>
  <c r="AK250" i="1"/>
  <c r="AL250" i="1"/>
  <c r="AT250" i="1"/>
  <c r="AU250" i="1"/>
  <c r="AW250" i="1"/>
  <c r="AX250" i="1"/>
  <c r="AK106" i="1"/>
  <c r="AW106" i="1"/>
  <c r="AM106" i="1"/>
  <c r="AN106" i="1"/>
  <c r="AO106" i="1"/>
  <c r="AP106" i="1"/>
  <c r="AI106" i="1"/>
  <c r="AJ106" i="1"/>
  <c r="AQ106" i="1"/>
  <c r="AR106" i="1"/>
  <c r="AS106" i="1"/>
  <c r="AF106" i="1"/>
  <c r="AX106" i="1"/>
  <c r="AE106" i="1"/>
  <c r="AG106" i="1"/>
  <c r="AH106" i="1"/>
  <c r="AT106" i="1"/>
  <c r="AU106" i="1"/>
  <c r="AV106" i="1"/>
  <c r="AL106" i="1"/>
  <c r="AL705" i="1"/>
  <c r="AX705" i="1"/>
  <c r="AM705" i="1"/>
  <c r="AN705" i="1"/>
  <c r="AO705" i="1"/>
  <c r="AS705" i="1"/>
  <c r="AT705" i="1"/>
  <c r="AE705" i="1"/>
  <c r="AU705" i="1"/>
  <c r="AF705" i="1"/>
  <c r="AV705" i="1"/>
  <c r="AG705" i="1"/>
  <c r="AW705" i="1"/>
  <c r="AH705" i="1"/>
  <c r="AI705" i="1"/>
  <c r="AJ705" i="1"/>
  <c r="AK705" i="1"/>
  <c r="AP705" i="1"/>
  <c r="AQ705" i="1"/>
  <c r="AR705" i="1"/>
  <c r="AM561" i="1"/>
  <c r="AN561" i="1"/>
  <c r="AO561" i="1"/>
  <c r="AS561" i="1"/>
  <c r="AE561" i="1"/>
  <c r="AT561" i="1"/>
  <c r="AF561" i="1"/>
  <c r="AU561" i="1"/>
  <c r="AG561" i="1"/>
  <c r="AV561" i="1"/>
  <c r="AI561" i="1"/>
  <c r="AJ561" i="1"/>
  <c r="AK561" i="1"/>
  <c r="AL561" i="1"/>
  <c r="AP561" i="1"/>
  <c r="AQ561" i="1"/>
  <c r="AR561" i="1"/>
  <c r="AW561" i="1"/>
  <c r="AX561" i="1"/>
  <c r="AH561" i="1"/>
  <c r="AK417" i="1"/>
  <c r="AW417" i="1"/>
  <c r="AL417" i="1"/>
  <c r="AX417" i="1"/>
  <c r="AM417" i="1"/>
  <c r="AG417" i="1"/>
  <c r="AV417" i="1"/>
  <c r="AI417" i="1"/>
  <c r="AJ417" i="1"/>
  <c r="AN417" i="1"/>
  <c r="AO417" i="1"/>
  <c r="AP417" i="1"/>
  <c r="AQ417" i="1"/>
  <c r="AE417" i="1"/>
  <c r="AF417" i="1"/>
  <c r="AH417" i="1"/>
  <c r="AR417" i="1"/>
  <c r="AS417" i="1"/>
  <c r="AT417" i="1"/>
  <c r="AU417" i="1"/>
  <c r="AI273" i="1"/>
  <c r="AU273" i="1"/>
  <c r="AO273" i="1"/>
  <c r="AQ273" i="1"/>
  <c r="AR273" i="1"/>
  <c r="AE273" i="1"/>
  <c r="AS273" i="1"/>
  <c r="AF273" i="1"/>
  <c r="AT273" i="1"/>
  <c r="AG273" i="1"/>
  <c r="AV273" i="1"/>
  <c r="AH273" i="1"/>
  <c r="AW273" i="1"/>
  <c r="AJ273" i="1"/>
  <c r="AX273" i="1"/>
  <c r="AK273" i="1"/>
  <c r="AL273" i="1"/>
  <c r="AM273" i="1"/>
  <c r="AN273" i="1"/>
  <c r="AP273" i="1"/>
  <c r="AG129" i="1"/>
  <c r="AS129" i="1"/>
  <c r="AI129" i="1"/>
  <c r="AU129" i="1"/>
  <c r="AH129" i="1"/>
  <c r="AW129" i="1"/>
  <c r="AJ129" i="1"/>
  <c r="AX129" i="1"/>
  <c r="AL129" i="1"/>
  <c r="AM129" i="1"/>
  <c r="AN129" i="1"/>
  <c r="AR129" i="1"/>
  <c r="AO129" i="1"/>
  <c r="AP129" i="1"/>
  <c r="AQ129" i="1"/>
  <c r="AT129" i="1"/>
  <c r="AV129" i="1"/>
  <c r="AE129" i="1"/>
  <c r="AF129" i="1"/>
  <c r="AK129" i="1"/>
  <c r="AP776" i="1"/>
  <c r="AE776" i="1"/>
  <c r="AQ776" i="1"/>
  <c r="AF776" i="1"/>
  <c r="AR776" i="1"/>
  <c r="AG776" i="1"/>
  <c r="AS776" i="1"/>
  <c r="AH776" i="1"/>
  <c r="AT776" i="1"/>
  <c r="AI776" i="1"/>
  <c r="AU776" i="1"/>
  <c r="AJ776" i="1"/>
  <c r="AV776" i="1"/>
  <c r="AK776" i="1"/>
  <c r="AW776" i="1"/>
  <c r="AL776" i="1"/>
  <c r="AX776" i="1"/>
  <c r="AM776" i="1"/>
  <c r="AN776" i="1"/>
  <c r="AO776" i="1"/>
  <c r="AH632" i="1"/>
  <c r="AT632" i="1"/>
  <c r="AI632" i="1"/>
  <c r="AU632" i="1"/>
  <c r="AJ632" i="1"/>
  <c r="AV632" i="1"/>
  <c r="AK632" i="1"/>
  <c r="AW632" i="1"/>
  <c r="AL632" i="1"/>
  <c r="AX632" i="1"/>
  <c r="AM632" i="1"/>
  <c r="AN632" i="1"/>
  <c r="AO632" i="1"/>
  <c r="AP632" i="1"/>
  <c r="AE632" i="1"/>
  <c r="AF632" i="1"/>
  <c r="AG632" i="1"/>
  <c r="AQ632" i="1"/>
  <c r="AR632" i="1"/>
  <c r="AS632" i="1"/>
  <c r="AL488" i="1"/>
  <c r="AX488" i="1"/>
  <c r="AN488" i="1"/>
  <c r="AH488" i="1"/>
  <c r="AV488" i="1"/>
  <c r="AI488" i="1"/>
  <c r="AW488" i="1"/>
  <c r="AJ488" i="1"/>
  <c r="AK488" i="1"/>
  <c r="AM488" i="1"/>
  <c r="AO488" i="1"/>
  <c r="AP488" i="1"/>
  <c r="AQ488" i="1"/>
  <c r="AE488" i="1"/>
  <c r="AF488" i="1"/>
  <c r="AG488" i="1"/>
  <c r="AR488" i="1"/>
  <c r="AS488" i="1"/>
  <c r="AT488" i="1"/>
  <c r="AU488" i="1"/>
  <c r="AG344" i="1"/>
  <c r="AS344" i="1"/>
  <c r="AH344" i="1"/>
  <c r="AT344" i="1"/>
  <c r="AI344" i="1"/>
  <c r="AU344" i="1"/>
  <c r="AJ344" i="1"/>
  <c r="AV344" i="1"/>
  <c r="AK344" i="1"/>
  <c r="AW344" i="1"/>
  <c r="AL344" i="1"/>
  <c r="AX344" i="1"/>
  <c r="AM344" i="1"/>
  <c r="AN344" i="1"/>
  <c r="AE344" i="1"/>
  <c r="AF344" i="1"/>
  <c r="AO344" i="1"/>
  <c r="AP344" i="1"/>
  <c r="AQ344" i="1"/>
  <c r="AR344" i="1"/>
  <c r="AL200" i="1"/>
  <c r="AX200" i="1"/>
  <c r="AM200" i="1"/>
  <c r="AN200" i="1"/>
  <c r="AH200" i="1"/>
  <c r="AW200" i="1"/>
  <c r="AI200" i="1"/>
  <c r="AJ200" i="1"/>
  <c r="AK200" i="1"/>
  <c r="AO200" i="1"/>
  <c r="AP200" i="1"/>
  <c r="AQ200" i="1"/>
  <c r="AE200" i="1"/>
  <c r="AT200" i="1"/>
  <c r="AR200" i="1"/>
  <c r="AS200" i="1"/>
  <c r="AU200" i="1"/>
  <c r="AV200" i="1"/>
  <c r="AF200" i="1"/>
  <c r="AG200" i="1"/>
  <c r="AL56" i="1"/>
  <c r="AX56" i="1"/>
  <c r="AE56" i="1"/>
  <c r="AR56" i="1"/>
  <c r="AF56" i="1"/>
  <c r="AS56" i="1"/>
  <c r="AG56" i="1"/>
  <c r="AT56" i="1"/>
  <c r="AH56" i="1"/>
  <c r="AU56" i="1"/>
  <c r="AI56" i="1"/>
  <c r="AV56" i="1"/>
  <c r="AJ56" i="1"/>
  <c r="AW56" i="1"/>
  <c r="AP56" i="1"/>
  <c r="AK56" i="1"/>
  <c r="AM56" i="1"/>
  <c r="AN56" i="1"/>
  <c r="AO56" i="1"/>
  <c r="AQ56" i="1"/>
  <c r="AP643" i="1"/>
  <c r="AE643" i="1"/>
  <c r="AQ643" i="1"/>
  <c r="AF643" i="1"/>
  <c r="AR643" i="1"/>
  <c r="AG643" i="1"/>
  <c r="AS643" i="1"/>
  <c r="AH643" i="1"/>
  <c r="AT643" i="1"/>
  <c r="AI643" i="1"/>
  <c r="AU643" i="1"/>
  <c r="AJ643" i="1"/>
  <c r="AV643" i="1"/>
  <c r="AK643" i="1"/>
  <c r="AW643" i="1"/>
  <c r="AL643" i="1"/>
  <c r="AX643" i="1"/>
  <c r="AM643" i="1"/>
  <c r="AN643" i="1"/>
  <c r="AO643" i="1"/>
  <c r="AH499" i="1"/>
  <c r="AT499" i="1"/>
  <c r="AJ499" i="1"/>
  <c r="AV499" i="1"/>
  <c r="AR499" i="1"/>
  <c r="AE499" i="1"/>
  <c r="AS499" i="1"/>
  <c r="AF499" i="1"/>
  <c r="AU499" i="1"/>
  <c r="AG499" i="1"/>
  <c r="AW499" i="1"/>
  <c r="AI499" i="1"/>
  <c r="AX499" i="1"/>
  <c r="AK499" i="1"/>
  <c r="AL499" i="1"/>
  <c r="AM499" i="1"/>
  <c r="AN499" i="1"/>
  <c r="AO499" i="1"/>
  <c r="AP499" i="1"/>
  <c r="AQ499" i="1"/>
  <c r="AO355" i="1"/>
  <c r="AP355" i="1"/>
  <c r="AE355" i="1"/>
  <c r="AQ355" i="1"/>
  <c r="AF355" i="1"/>
  <c r="AR355" i="1"/>
  <c r="AG355" i="1"/>
  <c r="AS355" i="1"/>
  <c r="AH355" i="1"/>
  <c r="AT355" i="1"/>
  <c r="AI355" i="1"/>
  <c r="AU355" i="1"/>
  <c r="AJ355" i="1"/>
  <c r="AV355" i="1"/>
  <c r="AK355" i="1"/>
  <c r="AL355" i="1"/>
  <c r="AM355" i="1"/>
  <c r="AN355" i="1"/>
  <c r="AW355" i="1"/>
  <c r="AX355" i="1"/>
  <c r="AH211" i="1"/>
  <c r="AT211" i="1"/>
  <c r="AI211" i="1"/>
  <c r="AU211" i="1"/>
  <c r="AJ211" i="1"/>
  <c r="AV211" i="1"/>
  <c r="AM211" i="1"/>
  <c r="AN211" i="1"/>
  <c r="AO211" i="1"/>
  <c r="AP211" i="1"/>
  <c r="AQ211" i="1"/>
  <c r="AR211" i="1"/>
  <c r="AS211" i="1"/>
  <c r="AG211" i="1"/>
  <c r="AE211" i="1"/>
  <c r="AF211" i="1"/>
  <c r="AK211" i="1"/>
  <c r="AL211" i="1"/>
  <c r="AW211" i="1"/>
  <c r="AX211" i="1"/>
  <c r="AO67" i="1"/>
  <c r="AP67" i="1"/>
  <c r="AE67" i="1"/>
  <c r="AQ67" i="1"/>
  <c r="AF67" i="1"/>
  <c r="AR67" i="1"/>
  <c r="AG67" i="1"/>
  <c r="AS67" i="1"/>
  <c r="AH67" i="1"/>
  <c r="AT67" i="1"/>
  <c r="AM67" i="1"/>
  <c r="AU67" i="1"/>
  <c r="AV67" i="1"/>
  <c r="AW67" i="1"/>
  <c r="AX67" i="1"/>
  <c r="AK67" i="1"/>
  <c r="AI67" i="1"/>
  <c r="AJ67" i="1"/>
  <c r="AL67" i="1"/>
  <c r="AN67" i="1"/>
  <c r="AG144" i="1"/>
  <c r="AS144" i="1"/>
  <c r="AI144" i="1"/>
  <c r="AU144" i="1"/>
  <c r="AL144" i="1"/>
  <c r="AN144" i="1"/>
  <c r="AO144" i="1"/>
  <c r="AP144" i="1"/>
  <c r="AF144" i="1"/>
  <c r="AV144" i="1"/>
  <c r="AW144" i="1"/>
  <c r="AX144" i="1"/>
  <c r="AE144" i="1"/>
  <c r="AJ144" i="1"/>
  <c r="AK144" i="1"/>
  <c r="AM144" i="1"/>
  <c r="AQ144" i="1"/>
  <c r="AH144" i="1"/>
  <c r="AR144" i="1"/>
  <c r="AT144" i="1"/>
  <c r="AG389" i="1"/>
  <c r="AS389" i="1"/>
  <c r="AH389" i="1"/>
  <c r="AT389" i="1"/>
  <c r="AI389" i="1"/>
  <c r="AU389" i="1"/>
  <c r="AF389" i="1"/>
  <c r="AX389" i="1"/>
  <c r="AJ389" i="1"/>
  <c r="AK389" i="1"/>
  <c r="AL389" i="1"/>
  <c r="AM389" i="1"/>
  <c r="AN389" i="1"/>
  <c r="AO389" i="1"/>
  <c r="AP389" i="1"/>
  <c r="AQ389" i="1"/>
  <c r="AR389" i="1"/>
  <c r="AV389" i="1"/>
  <c r="AW389" i="1"/>
  <c r="AE389" i="1"/>
  <c r="AP637" i="1"/>
  <c r="AE637" i="1"/>
  <c r="AQ637" i="1"/>
  <c r="AF637" i="1"/>
  <c r="AR637" i="1"/>
  <c r="AG637" i="1"/>
  <c r="AS637" i="1"/>
  <c r="AH637" i="1"/>
  <c r="AT637" i="1"/>
  <c r="AI637" i="1"/>
  <c r="AU637" i="1"/>
  <c r="AJ637" i="1"/>
  <c r="AV637" i="1"/>
  <c r="AK637" i="1"/>
  <c r="AW637" i="1"/>
  <c r="AL637" i="1"/>
  <c r="AX637" i="1"/>
  <c r="AM637" i="1"/>
  <c r="AN637" i="1"/>
  <c r="AO637" i="1"/>
  <c r="AL838" i="1"/>
  <c r="AX838" i="1"/>
  <c r="AM838" i="1"/>
  <c r="AN838" i="1"/>
  <c r="AO838" i="1"/>
  <c r="AJ838" i="1"/>
  <c r="AK838" i="1"/>
  <c r="AP838" i="1"/>
  <c r="AQ838" i="1"/>
  <c r="AR838" i="1"/>
  <c r="AS838" i="1"/>
  <c r="AT838" i="1"/>
  <c r="AE838" i="1"/>
  <c r="AU838" i="1"/>
  <c r="AF838" i="1"/>
  <c r="AV838" i="1"/>
  <c r="AG838" i="1"/>
  <c r="AH838" i="1"/>
  <c r="AI838" i="1"/>
  <c r="AW838" i="1"/>
  <c r="AP995" i="1"/>
  <c r="AH995" i="1"/>
  <c r="AU995" i="1"/>
  <c r="AI995" i="1"/>
  <c r="AV995" i="1"/>
  <c r="AJ995" i="1"/>
  <c r="AW995" i="1"/>
  <c r="AK995" i="1"/>
  <c r="AX995" i="1"/>
  <c r="AL995" i="1"/>
  <c r="AM995" i="1"/>
  <c r="AN995" i="1"/>
  <c r="AO995" i="1"/>
  <c r="AQ995" i="1"/>
  <c r="AE995" i="1"/>
  <c r="AF995" i="1"/>
  <c r="AG995" i="1"/>
  <c r="AR995" i="1"/>
  <c r="AS995" i="1"/>
  <c r="AT995" i="1"/>
  <c r="AH1152" i="1"/>
  <c r="AT1152" i="1"/>
  <c r="AI1152" i="1"/>
  <c r="AU1152" i="1"/>
  <c r="AJ1152" i="1"/>
  <c r="AV1152" i="1"/>
  <c r="AK1152" i="1"/>
  <c r="AW1152" i="1"/>
  <c r="AL1152" i="1"/>
  <c r="AX1152" i="1"/>
  <c r="AM1152" i="1"/>
  <c r="AN1152" i="1"/>
  <c r="AO1152" i="1"/>
  <c r="AP1152" i="1"/>
  <c r="AE1152" i="1"/>
  <c r="AF1152" i="1"/>
  <c r="AG1152" i="1"/>
  <c r="AQ1152" i="1"/>
  <c r="AR1152" i="1"/>
  <c r="AS1152" i="1"/>
  <c r="AF1300" i="1"/>
  <c r="AR1300" i="1"/>
  <c r="AG1300" i="1"/>
  <c r="AS1300" i="1"/>
  <c r="AH1300" i="1"/>
  <c r="AT1300" i="1"/>
  <c r="AI1300" i="1"/>
  <c r="AU1300" i="1"/>
  <c r="AJ1300" i="1"/>
  <c r="AV1300" i="1"/>
  <c r="AK1300" i="1"/>
  <c r="AW1300" i="1"/>
  <c r="AL1300" i="1"/>
  <c r="AX1300" i="1"/>
  <c r="AM1300" i="1"/>
  <c r="AE1300" i="1"/>
  <c r="AN1300" i="1"/>
  <c r="AO1300" i="1"/>
  <c r="AP1300" i="1"/>
  <c r="AQ1300" i="1"/>
  <c r="AJ1444" i="1"/>
  <c r="AV1444" i="1"/>
  <c r="AK1444" i="1"/>
  <c r="AW1444" i="1"/>
  <c r="AL1444" i="1"/>
  <c r="AX1444" i="1"/>
  <c r="AM1444" i="1"/>
  <c r="AN1444" i="1"/>
  <c r="AP1444" i="1"/>
  <c r="AE1444" i="1"/>
  <c r="AQ1444" i="1"/>
  <c r="AF1444" i="1"/>
  <c r="AG1444" i="1"/>
  <c r="AH1444" i="1"/>
  <c r="AI1444" i="1"/>
  <c r="AO1444" i="1"/>
  <c r="AR1444" i="1"/>
  <c r="AS1444" i="1"/>
  <c r="AT1444" i="1"/>
  <c r="AU1444" i="1"/>
  <c r="AO908" i="1"/>
  <c r="AP908" i="1"/>
  <c r="AE908" i="1"/>
  <c r="AQ908" i="1"/>
  <c r="AF908" i="1"/>
  <c r="AR908" i="1"/>
  <c r="AG908" i="1"/>
  <c r="AS908" i="1"/>
  <c r="AI908" i="1"/>
  <c r="AU908" i="1"/>
  <c r="AJ908" i="1"/>
  <c r="AV908" i="1"/>
  <c r="AK908" i="1"/>
  <c r="AL908" i="1"/>
  <c r="AM908" i="1"/>
  <c r="AN908" i="1"/>
  <c r="AT908" i="1"/>
  <c r="AW908" i="1"/>
  <c r="AX908" i="1"/>
  <c r="AH908" i="1"/>
  <c r="AE302" i="1"/>
  <c r="AQ302" i="1"/>
  <c r="AH302" i="1"/>
  <c r="AU302" i="1"/>
  <c r="AI302" i="1"/>
  <c r="AV302" i="1"/>
  <c r="AP302" i="1"/>
  <c r="AR302" i="1"/>
  <c r="AS302" i="1"/>
  <c r="AT302" i="1"/>
  <c r="AF302" i="1"/>
  <c r="AW302" i="1"/>
  <c r="AG302" i="1"/>
  <c r="AX302" i="1"/>
  <c r="AJ302" i="1"/>
  <c r="AK302" i="1"/>
  <c r="AL302" i="1"/>
  <c r="AM302" i="1"/>
  <c r="AN302" i="1"/>
  <c r="AO302" i="1"/>
  <c r="AM738" i="1"/>
  <c r="AF738" i="1"/>
  <c r="AS738" i="1"/>
  <c r="AG738" i="1"/>
  <c r="AT738" i="1"/>
  <c r="AH738" i="1"/>
  <c r="AU738" i="1"/>
  <c r="AI738" i="1"/>
  <c r="AV738" i="1"/>
  <c r="AJ738" i="1"/>
  <c r="AW738" i="1"/>
  <c r="AK738" i="1"/>
  <c r="AX738" i="1"/>
  <c r="AL738" i="1"/>
  <c r="AN738" i="1"/>
  <c r="AO738" i="1"/>
  <c r="AP738" i="1"/>
  <c r="AQ738" i="1"/>
  <c r="AR738" i="1"/>
  <c r="AE738" i="1"/>
  <c r="AY577" i="1"/>
  <c r="AL642" i="1"/>
  <c r="AX642" i="1"/>
  <c r="AM642" i="1"/>
  <c r="AN642" i="1"/>
  <c r="AO642" i="1"/>
  <c r="AP642" i="1"/>
  <c r="AE642" i="1"/>
  <c r="AQ642" i="1"/>
  <c r="AF642" i="1"/>
  <c r="AR642" i="1"/>
  <c r="AG642" i="1"/>
  <c r="AS642" i="1"/>
  <c r="AH642" i="1"/>
  <c r="AT642" i="1"/>
  <c r="AI642" i="1"/>
  <c r="AJ642" i="1"/>
  <c r="AK642" i="1"/>
  <c r="AU642" i="1"/>
  <c r="AV642" i="1"/>
  <c r="AW642" i="1"/>
  <c r="AN1448" i="1"/>
  <c r="AO1448" i="1"/>
  <c r="AP1448" i="1"/>
  <c r="AE1448" i="1"/>
  <c r="AQ1448" i="1"/>
  <c r="AF1448" i="1"/>
  <c r="AR1448" i="1"/>
  <c r="AH1448" i="1"/>
  <c r="AT1448" i="1"/>
  <c r="AI1448" i="1"/>
  <c r="AU1448" i="1"/>
  <c r="AG1448" i="1"/>
  <c r="AJ1448" i="1"/>
  <c r="AK1448" i="1"/>
  <c r="AL1448" i="1"/>
  <c r="AM1448" i="1"/>
  <c r="AS1448" i="1"/>
  <c r="AV1448" i="1"/>
  <c r="AW1448" i="1"/>
  <c r="AX1448" i="1"/>
  <c r="AH1013" i="1"/>
  <c r="AT1013" i="1"/>
  <c r="AI1013" i="1"/>
  <c r="AU1013" i="1"/>
  <c r="AJ1013" i="1"/>
  <c r="AV1013" i="1"/>
  <c r="AK1013" i="1"/>
  <c r="AW1013" i="1"/>
  <c r="AL1013" i="1"/>
  <c r="AX1013" i="1"/>
  <c r="AM1013" i="1"/>
  <c r="AN1013" i="1"/>
  <c r="AO1013" i="1"/>
  <c r="AP1013" i="1"/>
  <c r="AE1013" i="1"/>
  <c r="AF1013" i="1"/>
  <c r="AG1013" i="1"/>
  <c r="AQ1013" i="1"/>
  <c r="AR1013" i="1"/>
  <c r="AS1013" i="1"/>
  <c r="AY772" i="1"/>
  <c r="AY1088" i="1"/>
  <c r="AY1409" i="1"/>
  <c r="AY146" i="1"/>
  <c r="AY434" i="1"/>
  <c r="AY640" i="1"/>
  <c r="AY1554" i="1"/>
  <c r="AY4" i="1"/>
  <c r="AY1459" i="1"/>
  <c r="AH49" i="1"/>
  <c r="AT49" i="1"/>
  <c r="AN49" i="1"/>
  <c r="AO49" i="1"/>
  <c r="AP49" i="1"/>
  <c r="AQ49" i="1"/>
  <c r="AE49" i="1"/>
  <c r="AR49" i="1"/>
  <c r="AF49" i="1"/>
  <c r="AS49" i="1"/>
  <c r="AG49" i="1"/>
  <c r="AU49" i="1"/>
  <c r="AK49" i="1"/>
  <c r="AX49" i="1"/>
  <c r="AI49" i="1"/>
  <c r="AJ49" i="1"/>
  <c r="AV49" i="1"/>
  <c r="AW49" i="1"/>
  <c r="AL49" i="1"/>
  <c r="AM49" i="1"/>
  <c r="AI294" i="1"/>
  <c r="AU294" i="1"/>
  <c r="AK294" i="1"/>
  <c r="AX294" i="1"/>
  <c r="AL294" i="1"/>
  <c r="AS294" i="1"/>
  <c r="AE294" i="1"/>
  <c r="AT294" i="1"/>
  <c r="AF294" i="1"/>
  <c r="AV294" i="1"/>
  <c r="AG294" i="1"/>
  <c r="AW294" i="1"/>
  <c r="AH294" i="1"/>
  <c r="AJ294" i="1"/>
  <c r="AM294" i="1"/>
  <c r="AN294" i="1"/>
  <c r="AO294" i="1"/>
  <c r="AP294" i="1"/>
  <c r="AQ294" i="1"/>
  <c r="AR294" i="1"/>
  <c r="AI542" i="1"/>
  <c r="AU542" i="1"/>
  <c r="AJ542" i="1"/>
  <c r="AV542" i="1"/>
  <c r="AK542" i="1"/>
  <c r="AW542" i="1"/>
  <c r="AO542" i="1"/>
  <c r="AP542" i="1"/>
  <c r="AQ542" i="1"/>
  <c r="AR542" i="1"/>
  <c r="AS542" i="1"/>
  <c r="AE542" i="1"/>
  <c r="AT542" i="1"/>
  <c r="AF542" i="1"/>
  <c r="AX542" i="1"/>
  <c r="AG542" i="1"/>
  <c r="AH542" i="1"/>
  <c r="AL542" i="1"/>
  <c r="AM542" i="1"/>
  <c r="AN542" i="1"/>
  <c r="AH777" i="1"/>
  <c r="AT777" i="1"/>
  <c r="AI777" i="1"/>
  <c r="AU777" i="1"/>
  <c r="AJ777" i="1"/>
  <c r="AV777" i="1"/>
  <c r="AK777" i="1"/>
  <c r="AW777" i="1"/>
  <c r="AL777" i="1"/>
  <c r="AX777" i="1"/>
  <c r="AM777" i="1"/>
  <c r="AN777" i="1"/>
  <c r="AO777" i="1"/>
  <c r="AP777" i="1"/>
  <c r="AQ777" i="1"/>
  <c r="AR777" i="1"/>
  <c r="AS777" i="1"/>
  <c r="AE777" i="1"/>
  <c r="AF777" i="1"/>
  <c r="AG777" i="1"/>
  <c r="AP935" i="1"/>
  <c r="AE935" i="1"/>
  <c r="AQ935" i="1"/>
  <c r="AF935" i="1"/>
  <c r="AR935" i="1"/>
  <c r="AL935" i="1"/>
  <c r="AM935" i="1"/>
  <c r="AN935" i="1"/>
  <c r="AO935" i="1"/>
  <c r="AS935" i="1"/>
  <c r="AT935" i="1"/>
  <c r="AU935" i="1"/>
  <c r="AG935" i="1"/>
  <c r="AV935" i="1"/>
  <c r="AH935" i="1"/>
  <c r="AW935" i="1"/>
  <c r="AI935" i="1"/>
  <c r="AJ935" i="1"/>
  <c r="AK935" i="1"/>
  <c r="AX935" i="1"/>
  <c r="AL1092" i="1"/>
  <c r="AX1092" i="1"/>
  <c r="AM1092" i="1"/>
  <c r="AN1092" i="1"/>
  <c r="AO1092" i="1"/>
  <c r="AK1092" i="1"/>
  <c r="AP1092" i="1"/>
  <c r="AQ1092" i="1"/>
  <c r="AR1092" i="1"/>
  <c r="AS1092" i="1"/>
  <c r="AT1092" i="1"/>
  <c r="AE1092" i="1"/>
  <c r="AU1092" i="1"/>
  <c r="AF1092" i="1"/>
  <c r="AV1092" i="1"/>
  <c r="AG1092" i="1"/>
  <c r="AW1092" i="1"/>
  <c r="AH1092" i="1"/>
  <c r="AI1092" i="1"/>
  <c r="AJ1092" i="1"/>
  <c r="AN1245" i="1"/>
  <c r="AO1245" i="1"/>
  <c r="AP1245" i="1"/>
  <c r="AE1245" i="1"/>
  <c r="AQ1245" i="1"/>
  <c r="AF1245" i="1"/>
  <c r="AR1245" i="1"/>
  <c r="AG1245" i="1"/>
  <c r="AS1245" i="1"/>
  <c r="AH1245" i="1"/>
  <c r="AT1245" i="1"/>
  <c r="AI1245" i="1"/>
  <c r="AU1245" i="1"/>
  <c r="AV1245" i="1"/>
  <c r="AW1245" i="1"/>
  <c r="AX1245" i="1"/>
  <c r="AJ1245" i="1"/>
  <c r="AK1245" i="1"/>
  <c r="AL1245" i="1"/>
  <c r="AM1245" i="1"/>
  <c r="AO1389" i="1"/>
  <c r="AE1389" i="1"/>
  <c r="AR1389" i="1"/>
  <c r="AF1389" i="1"/>
  <c r="AS1389" i="1"/>
  <c r="AG1389" i="1"/>
  <c r="AT1389" i="1"/>
  <c r="AH1389" i="1"/>
  <c r="AU1389" i="1"/>
  <c r="AI1389" i="1"/>
  <c r="AV1389" i="1"/>
  <c r="AJ1389" i="1"/>
  <c r="AW1389" i="1"/>
  <c r="AK1389" i="1"/>
  <c r="AX1389" i="1"/>
  <c r="AL1389" i="1"/>
  <c r="AM1389" i="1"/>
  <c r="AN1389" i="1"/>
  <c r="AP1389" i="1"/>
  <c r="AQ1389" i="1"/>
  <c r="AF1533" i="1"/>
  <c r="AR1533" i="1"/>
  <c r="AG1533" i="1"/>
  <c r="AS1533" i="1"/>
  <c r="AP1533" i="1"/>
  <c r="AQ1533" i="1"/>
  <c r="AT1533" i="1"/>
  <c r="AE1533" i="1"/>
  <c r="AU1533" i="1"/>
  <c r="AH1533" i="1"/>
  <c r="AV1533" i="1"/>
  <c r="AI1533" i="1"/>
  <c r="AW1533" i="1"/>
  <c r="AJ1533" i="1"/>
  <c r="AX1533" i="1"/>
  <c r="AK1533" i="1"/>
  <c r="AL1533" i="1"/>
  <c r="AN1533" i="1"/>
  <c r="AO1533" i="1"/>
  <c r="AM1533" i="1"/>
  <c r="AI1106" i="1"/>
  <c r="AU1106" i="1"/>
  <c r="AJ1106" i="1"/>
  <c r="AW1106" i="1"/>
  <c r="AK1106" i="1"/>
  <c r="AX1106" i="1"/>
  <c r="AL1106" i="1"/>
  <c r="AM1106" i="1"/>
  <c r="AN1106" i="1"/>
  <c r="AO1106" i="1"/>
  <c r="AP1106" i="1"/>
  <c r="AQ1106" i="1"/>
  <c r="AE1106" i="1"/>
  <c r="AR1106" i="1"/>
  <c r="AF1106" i="1"/>
  <c r="AG1106" i="1"/>
  <c r="AH1106" i="1"/>
  <c r="AS1106" i="1"/>
  <c r="AT1106" i="1"/>
  <c r="AV1106" i="1"/>
  <c r="AF1294" i="1"/>
  <c r="AR1294" i="1"/>
  <c r="AG1294" i="1"/>
  <c r="AS1294" i="1"/>
  <c r="AH1294" i="1"/>
  <c r="AT1294" i="1"/>
  <c r="AI1294" i="1"/>
  <c r="AU1294" i="1"/>
  <c r="AJ1294" i="1"/>
  <c r="AV1294" i="1"/>
  <c r="AK1294" i="1"/>
  <c r="AW1294" i="1"/>
  <c r="AL1294" i="1"/>
  <c r="AX1294" i="1"/>
  <c r="AM1294" i="1"/>
  <c r="AN1294" i="1"/>
  <c r="AO1294" i="1"/>
  <c r="AP1294" i="1"/>
  <c r="AQ1294" i="1"/>
  <c r="AE1294" i="1"/>
  <c r="AJ1450" i="1"/>
  <c r="AV1450" i="1"/>
  <c r="AK1450" i="1"/>
  <c r="AW1450" i="1"/>
  <c r="AL1450" i="1"/>
  <c r="AX1450" i="1"/>
  <c r="AM1450" i="1"/>
  <c r="AN1450" i="1"/>
  <c r="AP1450" i="1"/>
  <c r="AE1450" i="1"/>
  <c r="AQ1450" i="1"/>
  <c r="AU1450" i="1"/>
  <c r="AF1450" i="1"/>
  <c r="AG1450" i="1"/>
  <c r="AH1450" i="1"/>
  <c r="AI1450" i="1"/>
  <c r="AO1450" i="1"/>
  <c r="AR1450" i="1"/>
  <c r="AS1450" i="1"/>
  <c r="AT1450" i="1"/>
  <c r="AH1200" i="1"/>
  <c r="AT1200" i="1"/>
  <c r="AI1200" i="1"/>
  <c r="AU1200" i="1"/>
  <c r="AJ1200" i="1"/>
  <c r="AV1200" i="1"/>
  <c r="AK1200" i="1"/>
  <c r="AW1200" i="1"/>
  <c r="AX1200" i="1"/>
  <c r="AE1200" i="1"/>
  <c r="AF1200" i="1"/>
  <c r="AG1200" i="1"/>
  <c r="AL1200" i="1"/>
  <c r="AM1200" i="1"/>
  <c r="AN1200" i="1"/>
  <c r="AO1200" i="1"/>
  <c r="AP1200" i="1"/>
  <c r="AQ1200" i="1"/>
  <c r="AR1200" i="1"/>
  <c r="AS1200" i="1"/>
  <c r="AY1505" i="1"/>
  <c r="AL194" i="1"/>
  <c r="AX194" i="1"/>
  <c r="AM194" i="1"/>
  <c r="AN194" i="1"/>
  <c r="AO194" i="1"/>
  <c r="AP194" i="1"/>
  <c r="AH194" i="1"/>
  <c r="AI194" i="1"/>
  <c r="AJ194" i="1"/>
  <c r="AK194" i="1"/>
  <c r="AQ194" i="1"/>
  <c r="AR194" i="1"/>
  <c r="AS194" i="1"/>
  <c r="AE194" i="1"/>
  <c r="AV194" i="1"/>
  <c r="AF194" i="1"/>
  <c r="AG194" i="1"/>
  <c r="AT194" i="1"/>
  <c r="AU194" i="1"/>
  <c r="AW194" i="1"/>
  <c r="AL443" i="1"/>
  <c r="AX443" i="1"/>
  <c r="AN443" i="1"/>
  <c r="AO443" i="1"/>
  <c r="AP443" i="1"/>
  <c r="AE443" i="1"/>
  <c r="AQ443" i="1"/>
  <c r="AF443" i="1"/>
  <c r="AR443" i="1"/>
  <c r="AG443" i="1"/>
  <c r="AS443" i="1"/>
  <c r="AW443" i="1"/>
  <c r="AH443" i="1"/>
  <c r="AI443" i="1"/>
  <c r="AJ443" i="1"/>
  <c r="AK443" i="1"/>
  <c r="AM443" i="1"/>
  <c r="AT443" i="1"/>
  <c r="AU443" i="1"/>
  <c r="AV443" i="1"/>
  <c r="AP709" i="1"/>
  <c r="AE709" i="1"/>
  <c r="AQ709" i="1"/>
  <c r="AF709" i="1"/>
  <c r="AR709" i="1"/>
  <c r="AG709" i="1"/>
  <c r="AS709" i="1"/>
  <c r="AK709" i="1"/>
  <c r="AL709" i="1"/>
  <c r="AM709" i="1"/>
  <c r="AN709" i="1"/>
  <c r="AO709" i="1"/>
  <c r="AT709" i="1"/>
  <c r="AU709" i="1"/>
  <c r="AV709" i="1"/>
  <c r="AW709" i="1"/>
  <c r="AH709" i="1"/>
  <c r="AI709" i="1"/>
  <c r="AJ709" i="1"/>
  <c r="AX709" i="1"/>
  <c r="AO884" i="1"/>
  <c r="AP884" i="1"/>
  <c r="AE884" i="1"/>
  <c r="AQ884" i="1"/>
  <c r="AF884" i="1"/>
  <c r="AR884" i="1"/>
  <c r="AG884" i="1"/>
  <c r="AS884" i="1"/>
  <c r="AH884" i="1"/>
  <c r="AT884" i="1"/>
  <c r="AI884" i="1"/>
  <c r="AU884" i="1"/>
  <c r="AJ884" i="1"/>
  <c r="AV884" i="1"/>
  <c r="AK884" i="1"/>
  <c r="AW884" i="1"/>
  <c r="AL884" i="1"/>
  <c r="AM884" i="1"/>
  <c r="AN884" i="1"/>
  <c r="AX884" i="1"/>
  <c r="AL1198" i="1"/>
  <c r="AX1198" i="1"/>
  <c r="AM1198" i="1"/>
  <c r="AN1198" i="1"/>
  <c r="AO1198" i="1"/>
  <c r="AH1198" i="1"/>
  <c r="AI1198" i="1"/>
  <c r="AJ1198" i="1"/>
  <c r="AK1198" i="1"/>
  <c r="AP1198" i="1"/>
  <c r="AQ1198" i="1"/>
  <c r="AR1198" i="1"/>
  <c r="AS1198" i="1"/>
  <c r="AE1198" i="1"/>
  <c r="AF1198" i="1"/>
  <c r="AG1198" i="1"/>
  <c r="AT1198" i="1"/>
  <c r="AU1198" i="1"/>
  <c r="AV1198" i="1"/>
  <c r="AW1198" i="1"/>
  <c r="AO73" i="1"/>
  <c r="AP73" i="1"/>
  <c r="AE73" i="1"/>
  <c r="AF73" i="1"/>
  <c r="AG73" i="1"/>
  <c r="AL73" i="1"/>
  <c r="AN73" i="1"/>
  <c r="AQ73" i="1"/>
  <c r="AR73" i="1"/>
  <c r="AS73" i="1"/>
  <c r="AU73" i="1"/>
  <c r="AV73" i="1"/>
  <c r="AX73" i="1"/>
  <c r="AK73" i="1"/>
  <c r="AH73" i="1"/>
  <c r="AI73" i="1"/>
  <c r="AJ73" i="1"/>
  <c r="AM73" i="1"/>
  <c r="AT73" i="1"/>
  <c r="AW73" i="1"/>
  <c r="AK318" i="1"/>
  <c r="AW318" i="1"/>
  <c r="AL318" i="1"/>
  <c r="AX318" i="1"/>
  <c r="AI318" i="1"/>
  <c r="AJ318" i="1"/>
  <c r="AM318" i="1"/>
  <c r="AN318" i="1"/>
  <c r="AO318" i="1"/>
  <c r="AP318" i="1"/>
  <c r="AQ318" i="1"/>
  <c r="AR318" i="1"/>
  <c r="AS318" i="1"/>
  <c r="AT318" i="1"/>
  <c r="AU318" i="1"/>
  <c r="AV318" i="1"/>
  <c r="AE318" i="1"/>
  <c r="AF318" i="1"/>
  <c r="AG318" i="1"/>
  <c r="AH318" i="1"/>
  <c r="AI566" i="1"/>
  <c r="AU566" i="1"/>
  <c r="AJ566" i="1"/>
  <c r="AV566" i="1"/>
  <c r="AK566" i="1"/>
  <c r="AW566" i="1"/>
  <c r="AO566" i="1"/>
  <c r="AP566" i="1"/>
  <c r="AQ566" i="1"/>
  <c r="AR566" i="1"/>
  <c r="AE566" i="1"/>
  <c r="AF566" i="1"/>
  <c r="AG566" i="1"/>
  <c r="AH566" i="1"/>
  <c r="AL566" i="1"/>
  <c r="AM566" i="1"/>
  <c r="AN566" i="1"/>
  <c r="AS566" i="1"/>
  <c r="AT566" i="1"/>
  <c r="AX566" i="1"/>
  <c r="AL793" i="1"/>
  <c r="AX793" i="1"/>
  <c r="AM793" i="1"/>
  <c r="AN793" i="1"/>
  <c r="AO793" i="1"/>
  <c r="AP793" i="1"/>
  <c r="AE793" i="1"/>
  <c r="AQ793" i="1"/>
  <c r="AF793" i="1"/>
  <c r="AR793" i="1"/>
  <c r="AH793" i="1"/>
  <c r="AT793" i="1"/>
  <c r="AU793" i="1"/>
  <c r="AV793" i="1"/>
  <c r="AW793" i="1"/>
  <c r="AG793" i="1"/>
  <c r="AI793" i="1"/>
  <c r="AJ793" i="1"/>
  <c r="AK793" i="1"/>
  <c r="AS793" i="1"/>
  <c r="AP950" i="1"/>
  <c r="AE950" i="1"/>
  <c r="AQ950" i="1"/>
  <c r="AF950" i="1"/>
  <c r="AR950" i="1"/>
  <c r="AO950" i="1"/>
  <c r="AS950" i="1"/>
  <c r="AT950" i="1"/>
  <c r="AU950" i="1"/>
  <c r="AG950" i="1"/>
  <c r="AV950" i="1"/>
  <c r="AH950" i="1"/>
  <c r="AW950" i="1"/>
  <c r="AI950" i="1"/>
  <c r="AX950" i="1"/>
  <c r="AJ950" i="1"/>
  <c r="AK950" i="1"/>
  <c r="AL950" i="1"/>
  <c r="AM950" i="1"/>
  <c r="AN950" i="1"/>
  <c r="AE1108" i="1"/>
  <c r="AQ1108" i="1"/>
  <c r="AI1108" i="1"/>
  <c r="AV1108" i="1"/>
  <c r="AJ1108" i="1"/>
  <c r="AW1108" i="1"/>
  <c r="AK1108" i="1"/>
  <c r="AX1108" i="1"/>
  <c r="AL1108" i="1"/>
  <c r="AM1108" i="1"/>
  <c r="AN1108" i="1"/>
  <c r="AO1108" i="1"/>
  <c r="AP1108" i="1"/>
  <c r="AR1108" i="1"/>
  <c r="AF1108" i="1"/>
  <c r="AG1108" i="1"/>
  <c r="AH1108" i="1"/>
  <c r="AS1108" i="1"/>
  <c r="AT1108" i="1"/>
  <c r="AU1108" i="1"/>
  <c r="AJ1259" i="1"/>
  <c r="AV1259" i="1"/>
  <c r="AK1259" i="1"/>
  <c r="AW1259" i="1"/>
  <c r="AL1259" i="1"/>
  <c r="AX1259" i="1"/>
  <c r="AM1259" i="1"/>
  <c r="AN1259" i="1"/>
  <c r="AO1259" i="1"/>
  <c r="AP1259" i="1"/>
  <c r="AE1259" i="1"/>
  <c r="AQ1259" i="1"/>
  <c r="AF1259" i="1"/>
  <c r="AG1259" i="1"/>
  <c r="AH1259" i="1"/>
  <c r="AI1259" i="1"/>
  <c r="AR1259" i="1"/>
  <c r="AS1259" i="1"/>
  <c r="AT1259" i="1"/>
  <c r="AU1259" i="1"/>
  <c r="AK1403" i="1"/>
  <c r="AW1403" i="1"/>
  <c r="AM1403" i="1"/>
  <c r="AN1403" i="1"/>
  <c r="AO1403" i="1"/>
  <c r="AP1403" i="1"/>
  <c r="AQ1403" i="1"/>
  <c r="AE1403" i="1"/>
  <c r="AR1403" i="1"/>
  <c r="AF1403" i="1"/>
  <c r="AS1403" i="1"/>
  <c r="AG1403" i="1"/>
  <c r="AT1403" i="1"/>
  <c r="AH1403" i="1"/>
  <c r="AU1403" i="1"/>
  <c r="AI1403" i="1"/>
  <c r="AJ1403" i="1"/>
  <c r="AL1403" i="1"/>
  <c r="AV1403" i="1"/>
  <c r="AX1403" i="1"/>
  <c r="AO1547" i="1"/>
  <c r="AP1547" i="1"/>
  <c r="AK1547" i="1"/>
  <c r="AL1547" i="1"/>
  <c r="AM1547" i="1"/>
  <c r="AN1547" i="1"/>
  <c r="AQ1547" i="1"/>
  <c r="AR1547" i="1"/>
  <c r="AE1547" i="1"/>
  <c r="AS1547" i="1"/>
  <c r="AF1547" i="1"/>
  <c r="AT1547" i="1"/>
  <c r="AG1547" i="1"/>
  <c r="AU1547" i="1"/>
  <c r="AW1547" i="1"/>
  <c r="AX1547" i="1"/>
  <c r="AH1547" i="1"/>
  <c r="AI1547" i="1"/>
  <c r="AJ1547" i="1"/>
  <c r="AV1547" i="1"/>
  <c r="AL197" i="1"/>
  <c r="AX197" i="1"/>
  <c r="AM197" i="1"/>
  <c r="AN197" i="1"/>
  <c r="AE197" i="1"/>
  <c r="AT197" i="1"/>
  <c r="AF197" i="1"/>
  <c r="AU197" i="1"/>
  <c r="AG197" i="1"/>
  <c r="AV197" i="1"/>
  <c r="AH197" i="1"/>
  <c r="AW197" i="1"/>
  <c r="AI197" i="1"/>
  <c r="AJ197" i="1"/>
  <c r="AK197" i="1"/>
  <c r="AQ197" i="1"/>
  <c r="AO197" i="1"/>
  <c r="AP197" i="1"/>
  <c r="AR197" i="1"/>
  <c r="AS197" i="1"/>
  <c r="AH445" i="1"/>
  <c r="AT445" i="1"/>
  <c r="AJ445" i="1"/>
  <c r="AV445" i="1"/>
  <c r="AK445" i="1"/>
  <c r="AW445" i="1"/>
  <c r="AL445" i="1"/>
  <c r="AX445" i="1"/>
  <c r="AM445" i="1"/>
  <c r="AN445" i="1"/>
  <c r="AO445" i="1"/>
  <c r="AP445" i="1"/>
  <c r="AQ445" i="1"/>
  <c r="AR445" i="1"/>
  <c r="AS445" i="1"/>
  <c r="AU445" i="1"/>
  <c r="AE445" i="1"/>
  <c r="AF445" i="1"/>
  <c r="AG445" i="1"/>
  <c r="AI445" i="1"/>
  <c r="AL690" i="1"/>
  <c r="AX690" i="1"/>
  <c r="AM690" i="1"/>
  <c r="AN690" i="1"/>
  <c r="AO690" i="1"/>
  <c r="AK690" i="1"/>
  <c r="AP690" i="1"/>
  <c r="AQ690" i="1"/>
  <c r="AR690" i="1"/>
  <c r="AS690" i="1"/>
  <c r="AT690" i="1"/>
  <c r="AE690" i="1"/>
  <c r="AU690" i="1"/>
  <c r="AF690" i="1"/>
  <c r="AV690" i="1"/>
  <c r="AG690" i="1"/>
  <c r="AW690" i="1"/>
  <c r="AH690" i="1"/>
  <c r="AI690" i="1"/>
  <c r="AJ690" i="1"/>
  <c r="AG912" i="1"/>
  <c r="AS912" i="1"/>
  <c r="AH912" i="1"/>
  <c r="AT912" i="1"/>
  <c r="AI912" i="1"/>
  <c r="AU912" i="1"/>
  <c r="AJ912" i="1"/>
  <c r="AV912" i="1"/>
  <c r="AK912" i="1"/>
  <c r="AW912" i="1"/>
  <c r="AM912" i="1"/>
  <c r="AN912" i="1"/>
  <c r="AP912" i="1"/>
  <c r="AQ912" i="1"/>
  <c r="AR912" i="1"/>
  <c r="AX912" i="1"/>
  <c r="AE912" i="1"/>
  <c r="AF912" i="1"/>
  <c r="AL912" i="1"/>
  <c r="AO912" i="1"/>
  <c r="AP1069" i="1"/>
  <c r="AE1069" i="1"/>
  <c r="AQ1069" i="1"/>
  <c r="AF1069" i="1"/>
  <c r="AR1069" i="1"/>
  <c r="AG1069" i="1"/>
  <c r="AS1069" i="1"/>
  <c r="AL1069" i="1"/>
  <c r="AX1069" i="1"/>
  <c r="AH1069" i="1"/>
  <c r="AI1069" i="1"/>
  <c r="AJ1069" i="1"/>
  <c r="AK1069" i="1"/>
  <c r="AM1069" i="1"/>
  <c r="AN1069" i="1"/>
  <c r="AO1069" i="1"/>
  <c r="AT1069" i="1"/>
  <c r="AU1069" i="1"/>
  <c r="AV1069" i="1"/>
  <c r="AW1069" i="1"/>
  <c r="AN1260" i="1"/>
  <c r="AO1260" i="1"/>
  <c r="AP1260" i="1"/>
  <c r="AE1260" i="1"/>
  <c r="AQ1260" i="1"/>
  <c r="AF1260" i="1"/>
  <c r="AR1260" i="1"/>
  <c r="AG1260" i="1"/>
  <c r="AS1260" i="1"/>
  <c r="AH1260" i="1"/>
  <c r="AT1260" i="1"/>
  <c r="AI1260" i="1"/>
  <c r="AU1260" i="1"/>
  <c r="AJ1260" i="1"/>
  <c r="AK1260" i="1"/>
  <c r="AL1260" i="1"/>
  <c r="AM1260" i="1"/>
  <c r="AV1260" i="1"/>
  <c r="AW1260" i="1"/>
  <c r="AX1260" i="1"/>
  <c r="AO1404" i="1"/>
  <c r="AF1404" i="1"/>
  <c r="AS1404" i="1"/>
  <c r="AG1404" i="1"/>
  <c r="AT1404" i="1"/>
  <c r="AH1404" i="1"/>
  <c r="AU1404" i="1"/>
  <c r="AI1404" i="1"/>
  <c r="AV1404" i="1"/>
  <c r="AJ1404" i="1"/>
  <c r="AW1404" i="1"/>
  <c r="AK1404" i="1"/>
  <c r="AX1404" i="1"/>
  <c r="AL1404" i="1"/>
  <c r="AM1404" i="1"/>
  <c r="AN1404" i="1"/>
  <c r="AE1404" i="1"/>
  <c r="AP1404" i="1"/>
  <c r="AQ1404" i="1"/>
  <c r="AR1404" i="1"/>
  <c r="AI1584" i="1"/>
  <c r="AU1584" i="1"/>
  <c r="AF1584" i="1"/>
  <c r="AS1584" i="1"/>
  <c r="AG1584" i="1"/>
  <c r="AT1584" i="1"/>
  <c r="AH1584" i="1"/>
  <c r="AV1584" i="1"/>
  <c r="AJ1584" i="1"/>
  <c r="AW1584" i="1"/>
  <c r="AK1584" i="1"/>
  <c r="AX1584" i="1"/>
  <c r="AL1584" i="1"/>
  <c r="AM1584" i="1"/>
  <c r="AN1584" i="1"/>
  <c r="AO1584" i="1"/>
  <c r="AQ1584" i="1"/>
  <c r="AR1584" i="1"/>
  <c r="AE1584" i="1"/>
  <c r="AP1584" i="1"/>
  <c r="AH220" i="1"/>
  <c r="AT220" i="1"/>
  <c r="AI220" i="1"/>
  <c r="AU220" i="1"/>
  <c r="AF220" i="1"/>
  <c r="AV220" i="1"/>
  <c r="AG220" i="1"/>
  <c r="AW220" i="1"/>
  <c r="AJ220" i="1"/>
  <c r="AX220" i="1"/>
  <c r="AK220" i="1"/>
  <c r="AL220" i="1"/>
  <c r="AM220" i="1"/>
  <c r="AN220" i="1"/>
  <c r="AQ220" i="1"/>
  <c r="AE220" i="1"/>
  <c r="AO220" i="1"/>
  <c r="AP220" i="1"/>
  <c r="AR220" i="1"/>
  <c r="AS220" i="1"/>
  <c r="AP468" i="1"/>
  <c r="AF468" i="1"/>
  <c r="AR468" i="1"/>
  <c r="AE468" i="1"/>
  <c r="AT468" i="1"/>
  <c r="AG468" i="1"/>
  <c r="AU468" i="1"/>
  <c r="AH468" i="1"/>
  <c r="AV468" i="1"/>
  <c r="AI468" i="1"/>
  <c r="AW468" i="1"/>
  <c r="AJ468" i="1"/>
  <c r="AX468" i="1"/>
  <c r="AK468" i="1"/>
  <c r="AL468" i="1"/>
  <c r="AM468" i="1"/>
  <c r="AN468" i="1"/>
  <c r="AO468" i="1"/>
  <c r="AQ468" i="1"/>
  <c r="AS468" i="1"/>
  <c r="AH713" i="1"/>
  <c r="AT713" i="1"/>
  <c r="AI713" i="1"/>
  <c r="AU713" i="1"/>
  <c r="AJ713" i="1"/>
  <c r="AV713" i="1"/>
  <c r="AK713" i="1"/>
  <c r="AS713" i="1"/>
  <c r="AW713" i="1"/>
  <c r="AE713" i="1"/>
  <c r="AX713" i="1"/>
  <c r="AF713" i="1"/>
  <c r="AG713" i="1"/>
  <c r="AL713" i="1"/>
  <c r="AM713" i="1"/>
  <c r="AN713" i="1"/>
  <c r="AO713" i="1"/>
  <c r="AP713" i="1"/>
  <c r="AQ713" i="1"/>
  <c r="AR713" i="1"/>
  <c r="AO887" i="1"/>
  <c r="AP887" i="1"/>
  <c r="AE887" i="1"/>
  <c r="AQ887" i="1"/>
  <c r="AF887" i="1"/>
  <c r="AR887" i="1"/>
  <c r="AG887" i="1"/>
  <c r="AS887" i="1"/>
  <c r="AH887" i="1"/>
  <c r="AT887" i="1"/>
  <c r="AI887" i="1"/>
  <c r="AU887" i="1"/>
  <c r="AJ887" i="1"/>
  <c r="AV887" i="1"/>
  <c r="AK887" i="1"/>
  <c r="AW887" i="1"/>
  <c r="AL887" i="1"/>
  <c r="AM887" i="1"/>
  <c r="AN887" i="1"/>
  <c r="AX887" i="1"/>
  <c r="AL1044" i="1"/>
  <c r="AX1044" i="1"/>
  <c r="AM1044" i="1"/>
  <c r="AN1044" i="1"/>
  <c r="AO1044" i="1"/>
  <c r="AH1044" i="1"/>
  <c r="AT1044" i="1"/>
  <c r="AK1044" i="1"/>
  <c r="AP1044" i="1"/>
  <c r="AQ1044" i="1"/>
  <c r="AR1044" i="1"/>
  <c r="AS1044" i="1"/>
  <c r="AU1044" i="1"/>
  <c r="AV1044" i="1"/>
  <c r="AE1044" i="1"/>
  <c r="AW1044" i="1"/>
  <c r="AF1044" i="1"/>
  <c r="AG1044" i="1"/>
  <c r="AI1044" i="1"/>
  <c r="AJ1044" i="1"/>
  <c r="AL1201" i="1"/>
  <c r="AX1201" i="1"/>
  <c r="AM1201" i="1"/>
  <c r="AN1201" i="1"/>
  <c r="AO1201" i="1"/>
  <c r="AT1201" i="1"/>
  <c r="AE1201" i="1"/>
  <c r="AU1201" i="1"/>
  <c r="AF1201" i="1"/>
  <c r="AV1201" i="1"/>
  <c r="AG1201" i="1"/>
  <c r="AW1201" i="1"/>
  <c r="AH1201" i="1"/>
  <c r="AI1201" i="1"/>
  <c r="AJ1201" i="1"/>
  <c r="AK1201" i="1"/>
  <c r="AP1201" i="1"/>
  <c r="AQ1201" i="1"/>
  <c r="AR1201" i="1"/>
  <c r="AS1201" i="1"/>
  <c r="AF1345" i="1"/>
  <c r="AR1345" i="1"/>
  <c r="AG1345" i="1"/>
  <c r="AS1345" i="1"/>
  <c r="AH1345" i="1"/>
  <c r="AT1345" i="1"/>
  <c r="AM1345" i="1"/>
  <c r="AL1345" i="1"/>
  <c r="AN1345" i="1"/>
  <c r="AO1345" i="1"/>
  <c r="AP1345" i="1"/>
  <c r="AQ1345" i="1"/>
  <c r="AU1345" i="1"/>
  <c r="AV1345" i="1"/>
  <c r="AW1345" i="1"/>
  <c r="AE1345" i="1"/>
  <c r="AX1345" i="1"/>
  <c r="AI1345" i="1"/>
  <c r="AJ1345" i="1"/>
  <c r="AK1345" i="1"/>
  <c r="AJ1489" i="1"/>
  <c r="AV1489" i="1"/>
  <c r="AK1489" i="1"/>
  <c r="AW1489" i="1"/>
  <c r="AL1489" i="1"/>
  <c r="AX1489" i="1"/>
  <c r="AM1489" i="1"/>
  <c r="AQ1489" i="1"/>
  <c r="AR1489" i="1"/>
  <c r="AS1489" i="1"/>
  <c r="AT1489" i="1"/>
  <c r="AE1489" i="1"/>
  <c r="AU1489" i="1"/>
  <c r="AF1489" i="1"/>
  <c r="AG1489" i="1"/>
  <c r="AH1489" i="1"/>
  <c r="AI1489" i="1"/>
  <c r="AN1489" i="1"/>
  <c r="AO1489" i="1"/>
  <c r="AP1489" i="1"/>
  <c r="AG16" i="1"/>
  <c r="AS16" i="1"/>
  <c r="AH16" i="1"/>
  <c r="AT16" i="1"/>
  <c r="AN16" i="1"/>
  <c r="AO16" i="1"/>
  <c r="AP16" i="1"/>
  <c r="AQ16" i="1"/>
  <c r="AR16" i="1"/>
  <c r="AE16" i="1"/>
  <c r="AU16" i="1"/>
  <c r="AF16" i="1"/>
  <c r="AI16" i="1"/>
  <c r="AJ16" i="1"/>
  <c r="AK16" i="1"/>
  <c r="AV16" i="1"/>
  <c r="AL16" i="1"/>
  <c r="AM16" i="1"/>
  <c r="AW16" i="1"/>
  <c r="AX16" i="1"/>
  <c r="AI264" i="1"/>
  <c r="AU264" i="1"/>
  <c r="AO264" i="1"/>
  <c r="AJ264" i="1"/>
  <c r="AX264" i="1"/>
  <c r="AK264" i="1"/>
  <c r="AL264" i="1"/>
  <c r="AM264" i="1"/>
  <c r="AN264" i="1"/>
  <c r="AP264" i="1"/>
  <c r="AQ264" i="1"/>
  <c r="AR264" i="1"/>
  <c r="AS264" i="1"/>
  <c r="AT264" i="1"/>
  <c r="AV264" i="1"/>
  <c r="AW264" i="1"/>
  <c r="AE264" i="1"/>
  <c r="AF264" i="1"/>
  <c r="AG264" i="1"/>
  <c r="AH264" i="1"/>
  <c r="AL509" i="1"/>
  <c r="AX509" i="1"/>
  <c r="AN509" i="1"/>
  <c r="AF509" i="1"/>
  <c r="AT509" i="1"/>
  <c r="AG509" i="1"/>
  <c r="AU509" i="1"/>
  <c r="AH509" i="1"/>
  <c r="AV509" i="1"/>
  <c r="AI509" i="1"/>
  <c r="AW509" i="1"/>
  <c r="AJ509" i="1"/>
  <c r="AK509" i="1"/>
  <c r="AO509" i="1"/>
  <c r="AQ509" i="1"/>
  <c r="AR509" i="1"/>
  <c r="AS509" i="1"/>
  <c r="AE509" i="1"/>
  <c r="AM509" i="1"/>
  <c r="AP509" i="1"/>
  <c r="AH753" i="1"/>
  <c r="AT753" i="1"/>
  <c r="AI753" i="1"/>
  <c r="AU753" i="1"/>
  <c r="AJ753" i="1"/>
  <c r="AV753" i="1"/>
  <c r="AK753" i="1"/>
  <c r="AW753" i="1"/>
  <c r="AL753" i="1"/>
  <c r="AX753" i="1"/>
  <c r="AM753" i="1"/>
  <c r="AN753" i="1"/>
  <c r="AO753" i="1"/>
  <c r="AP753" i="1"/>
  <c r="AQ753" i="1"/>
  <c r="AR753" i="1"/>
  <c r="AS753" i="1"/>
  <c r="AE753" i="1"/>
  <c r="AF753" i="1"/>
  <c r="AG753" i="1"/>
  <c r="AP914" i="1"/>
  <c r="AE914" i="1"/>
  <c r="AQ914" i="1"/>
  <c r="AF914" i="1"/>
  <c r="AR914" i="1"/>
  <c r="AG914" i="1"/>
  <c r="AS914" i="1"/>
  <c r="AI914" i="1"/>
  <c r="AU914" i="1"/>
  <c r="AJ914" i="1"/>
  <c r="AV914" i="1"/>
  <c r="AH914" i="1"/>
  <c r="AK914" i="1"/>
  <c r="AL914" i="1"/>
  <c r="AM914" i="1"/>
  <c r="AN914" i="1"/>
  <c r="AO914" i="1"/>
  <c r="AT914" i="1"/>
  <c r="AW914" i="1"/>
  <c r="AX914" i="1"/>
  <c r="AP1072" i="1"/>
  <c r="AE1072" i="1"/>
  <c r="AQ1072" i="1"/>
  <c r="AF1072" i="1"/>
  <c r="AR1072" i="1"/>
  <c r="AG1072" i="1"/>
  <c r="AS1072" i="1"/>
  <c r="AL1072" i="1"/>
  <c r="AX1072" i="1"/>
  <c r="AI1072" i="1"/>
  <c r="AJ1072" i="1"/>
  <c r="AK1072" i="1"/>
  <c r="AM1072" i="1"/>
  <c r="AN1072" i="1"/>
  <c r="AO1072" i="1"/>
  <c r="AT1072" i="1"/>
  <c r="AU1072" i="1"/>
  <c r="AV1072" i="1"/>
  <c r="AH1072" i="1"/>
  <c r="AW1072" i="1"/>
  <c r="AP1226" i="1"/>
  <c r="AE1226" i="1"/>
  <c r="AQ1226" i="1"/>
  <c r="AF1226" i="1"/>
  <c r="AR1226" i="1"/>
  <c r="AG1226" i="1"/>
  <c r="AS1226" i="1"/>
  <c r="AH1226" i="1"/>
  <c r="AX1226" i="1"/>
  <c r="AI1226" i="1"/>
  <c r="AJ1226" i="1"/>
  <c r="AK1226" i="1"/>
  <c r="AL1226" i="1"/>
  <c r="AM1226" i="1"/>
  <c r="AN1226" i="1"/>
  <c r="AO1226" i="1"/>
  <c r="AT1226" i="1"/>
  <c r="AU1226" i="1"/>
  <c r="AV1226" i="1"/>
  <c r="AW1226" i="1"/>
  <c r="AK1370" i="1"/>
  <c r="AW1370" i="1"/>
  <c r="AE1370" i="1"/>
  <c r="AR1370" i="1"/>
  <c r="AF1370" i="1"/>
  <c r="AS1370" i="1"/>
  <c r="AG1370" i="1"/>
  <c r="AT1370" i="1"/>
  <c r="AH1370" i="1"/>
  <c r="AU1370" i="1"/>
  <c r="AI1370" i="1"/>
  <c r="AV1370" i="1"/>
  <c r="AJ1370" i="1"/>
  <c r="AX1370" i="1"/>
  <c r="AL1370" i="1"/>
  <c r="AM1370" i="1"/>
  <c r="AN1370" i="1"/>
  <c r="AO1370" i="1"/>
  <c r="AP1370" i="1"/>
  <c r="AQ1370" i="1"/>
  <c r="AN1514" i="1"/>
  <c r="AO1514" i="1"/>
  <c r="AP1514" i="1"/>
  <c r="AE1514" i="1"/>
  <c r="AQ1514" i="1"/>
  <c r="AU1514" i="1"/>
  <c r="AF1514" i="1"/>
  <c r="AV1514" i="1"/>
  <c r="AG1514" i="1"/>
  <c r="AW1514" i="1"/>
  <c r="AH1514" i="1"/>
  <c r="AX1514" i="1"/>
  <c r="AI1514" i="1"/>
  <c r="AJ1514" i="1"/>
  <c r="AK1514" i="1"/>
  <c r="AL1514" i="1"/>
  <c r="AM1514" i="1"/>
  <c r="AR1514" i="1"/>
  <c r="AS1514" i="1"/>
  <c r="AT1514" i="1"/>
  <c r="AK121" i="1"/>
  <c r="AW121" i="1"/>
  <c r="AM121" i="1"/>
  <c r="AN121" i="1"/>
  <c r="AO121" i="1"/>
  <c r="AP121" i="1"/>
  <c r="AS121" i="1"/>
  <c r="AT121" i="1"/>
  <c r="AE121" i="1"/>
  <c r="AV121" i="1"/>
  <c r="AF121" i="1"/>
  <c r="AX121" i="1"/>
  <c r="AG121" i="1"/>
  <c r="AL121" i="1"/>
  <c r="AH121" i="1"/>
  <c r="AI121" i="1"/>
  <c r="AJ121" i="1"/>
  <c r="AQ121" i="1"/>
  <c r="AR121" i="1"/>
  <c r="AU121" i="1"/>
  <c r="AK366" i="1"/>
  <c r="AW366" i="1"/>
  <c r="AL366" i="1"/>
  <c r="AX366" i="1"/>
  <c r="AM366" i="1"/>
  <c r="AN366" i="1"/>
  <c r="AO366" i="1"/>
  <c r="AP366" i="1"/>
  <c r="AE366" i="1"/>
  <c r="AQ366" i="1"/>
  <c r="AF366" i="1"/>
  <c r="AR366" i="1"/>
  <c r="AG366" i="1"/>
  <c r="AH366" i="1"/>
  <c r="AI366" i="1"/>
  <c r="AJ366" i="1"/>
  <c r="AS366" i="1"/>
  <c r="AT366" i="1"/>
  <c r="AU366" i="1"/>
  <c r="AV366" i="1"/>
  <c r="AH614" i="1"/>
  <c r="AT614" i="1"/>
  <c r="AJ614" i="1"/>
  <c r="AW614" i="1"/>
  <c r="AK614" i="1"/>
  <c r="AX614" i="1"/>
  <c r="AL614" i="1"/>
  <c r="AM614" i="1"/>
  <c r="AN614" i="1"/>
  <c r="AO614" i="1"/>
  <c r="AP614" i="1"/>
  <c r="AQ614" i="1"/>
  <c r="AE614" i="1"/>
  <c r="AR614" i="1"/>
  <c r="AF614" i="1"/>
  <c r="AG614" i="1"/>
  <c r="AI614" i="1"/>
  <c r="AS614" i="1"/>
  <c r="AU614" i="1"/>
  <c r="AV614" i="1"/>
  <c r="AP824" i="1"/>
  <c r="AE824" i="1"/>
  <c r="AQ824" i="1"/>
  <c r="AF824" i="1"/>
  <c r="AR824" i="1"/>
  <c r="AG824" i="1"/>
  <c r="AS824" i="1"/>
  <c r="AV824" i="1"/>
  <c r="AW824" i="1"/>
  <c r="AH824" i="1"/>
  <c r="AX824" i="1"/>
  <c r="AI824" i="1"/>
  <c r="AJ824" i="1"/>
  <c r="AK824" i="1"/>
  <c r="AL824" i="1"/>
  <c r="AM824" i="1"/>
  <c r="AN824" i="1"/>
  <c r="AO824" i="1"/>
  <c r="AT824" i="1"/>
  <c r="AU824" i="1"/>
  <c r="AH981" i="1"/>
  <c r="AT981" i="1"/>
  <c r="AI981" i="1"/>
  <c r="AU981" i="1"/>
  <c r="AP981" i="1"/>
  <c r="AQ981" i="1"/>
  <c r="AR981" i="1"/>
  <c r="AE981" i="1"/>
  <c r="AS981" i="1"/>
  <c r="AF981" i="1"/>
  <c r="AV981" i="1"/>
  <c r="AG981" i="1"/>
  <c r="AW981" i="1"/>
  <c r="AJ981" i="1"/>
  <c r="AX981" i="1"/>
  <c r="AK981" i="1"/>
  <c r="AL981" i="1"/>
  <c r="AM981" i="1"/>
  <c r="AN981" i="1"/>
  <c r="AO981" i="1"/>
  <c r="AL1138" i="1"/>
  <c r="AX1138" i="1"/>
  <c r="AM1138" i="1"/>
  <c r="AN1138" i="1"/>
  <c r="AO1138" i="1"/>
  <c r="AP1138" i="1"/>
  <c r="AE1138" i="1"/>
  <c r="AQ1138" i="1"/>
  <c r="AF1138" i="1"/>
  <c r="AR1138" i="1"/>
  <c r="AG1138" i="1"/>
  <c r="AS1138" i="1"/>
  <c r="AH1138" i="1"/>
  <c r="AT1138" i="1"/>
  <c r="AU1138" i="1"/>
  <c r="AV1138" i="1"/>
  <c r="AW1138" i="1"/>
  <c r="AJ1138" i="1"/>
  <c r="AK1138" i="1"/>
  <c r="AI1138" i="1"/>
  <c r="AN1287" i="1"/>
  <c r="AO1287" i="1"/>
  <c r="AP1287" i="1"/>
  <c r="AE1287" i="1"/>
  <c r="AQ1287" i="1"/>
  <c r="AF1287" i="1"/>
  <c r="AR1287" i="1"/>
  <c r="AG1287" i="1"/>
  <c r="AS1287" i="1"/>
  <c r="AH1287" i="1"/>
  <c r="AT1287" i="1"/>
  <c r="AI1287" i="1"/>
  <c r="AU1287" i="1"/>
  <c r="AJ1287" i="1"/>
  <c r="AK1287" i="1"/>
  <c r="AL1287" i="1"/>
  <c r="AM1287" i="1"/>
  <c r="AV1287" i="1"/>
  <c r="AW1287" i="1"/>
  <c r="AX1287" i="1"/>
  <c r="AF1431" i="1"/>
  <c r="AR1431" i="1"/>
  <c r="AG1431" i="1"/>
  <c r="AS1431" i="1"/>
  <c r="AH1431" i="1"/>
  <c r="AT1431" i="1"/>
  <c r="AI1431" i="1"/>
  <c r="AU1431" i="1"/>
  <c r="AJ1431" i="1"/>
  <c r="AV1431" i="1"/>
  <c r="AK1431" i="1"/>
  <c r="AW1431" i="1"/>
  <c r="AL1431" i="1"/>
  <c r="AX1431" i="1"/>
  <c r="AM1431" i="1"/>
  <c r="AN1431" i="1"/>
  <c r="AE1431" i="1"/>
  <c r="AO1431" i="1"/>
  <c r="AP1431" i="1"/>
  <c r="AQ1431" i="1"/>
  <c r="AH1575" i="1"/>
  <c r="AT1575" i="1"/>
  <c r="AO1575" i="1"/>
  <c r="AP1575" i="1"/>
  <c r="AQ1575" i="1"/>
  <c r="AE1575" i="1"/>
  <c r="AR1575" i="1"/>
  <c r="AF1575" i="1"/>
  <c r="AS1575" i="1"/>
  <c r="AG1575" i="1"/>
  <c r="AU1575" i="1"/>
  <c r="AI1575" i="1"/>
  <c r="AV1575" i="1"/>
  <c r="AJ1575" i="1"/>
  <c r="AW1575" i="1"/>
  <c r="AK1575" i="1"/>
  <c r="AX1575" i="1"/>
  <c r="AL1575" i="1"/>
  <c r="AM1575" i="1"/>
  <c r="AN1575" i="1"/>
  <c r="AL1059" i="1"/>
  <c r="AX1059" i="1"/>
  <c r="AM1059" i="1"/>
  <c r="AN1059" i="1"/>
  <c r="AO1059" i="1"/>
  <c r="AH1059" i="1"/>
  <c r="AT1059" i="1"/>
  <c r="AU1059" i="1"/>
  <c r="AV1059" i="1"/>
  <c r="AE1059" i="1"/>
  <c r="AW1059" i="1"/>
  <c r="AF1059" i="1"/>
  <c r="AG1059" i="1"/>
  <c r="AI1059" i="1"/>
  <c r="AJ1059" i="1"/>
  <c r="AK1059" i="1"/>
  <c r="AP1059" i="1"/>
  <c r="AQ1059" i="1"/>
  <c r="AR1059" i="1"/>
  <c r="AS1059" i="1"/>
  <c r="AH915" i="1"/>
  <c r="AT915" i="1"/>
  <c r="AI915" i="1"/>
  <c r="AU915" i="1"/>
  <c r="AJ915" i="1"/>
  <c r="AV915" i="1"/>
  <c r="AK915" i="1"/>
  <c r="AW915" i="1"/>
  <c r="AM915" i="1"/>
  <c r="AN915" i="1"/>
  <c r="AF915" i="1"/>
  <c r="AG915" i="1"/>
  <c r="AL915" i="1"/>
  <c r="AO915" i="1"/>
  <c r="AP915" i="1"/>
  <c r="AQ915" i="1"/>
  <c r="AR915" i="1"/>
  <c r="AS915" i="1"/>
  <c r="AX915" i="1"/>
  <c r="AE915" i="1"/>
  <c r="AH771" i="1"/>
  <c r="AT771" i="1"/>
  <c r="AI771" i="1"/>
  <c r="AU771" i="1"/>
  <c r="AJ771" i="1"/>
  <c r="AV771" i="1"/>
  <c r="AK771" i="1"/>
  <c r="AW771" i="1"/>
  <c r="AL771" i="1"/>
  <c r="AX771" i="1"/>
  <c r="AM771" i="1"/>
  <c r="AN771" i="1"/>
  <c r="AO771" i="1"/>
  <c r="AP771" i="1"/>
  <c r="AE771" i="1"/>
  <c r="AF771" i="1"/>
  <c r="AG771" i="1"/>
  <c r="AQ771" i="1"/>
  <c r="AR771" i="1"/>
  <c r="AS771" i="1"/>
  <c r="AL627" i="1"/>
  <c r="AX627" i="1"/>
  <c r="AM627" i="1"/>
  <c r="AN627" i="1"/>
  <c r="AO627" i="1"/>
  <c r="AP627" i="1"/>
  <c r="AE627" i="1"/>
  <c r="AQ627" i="1"/>
  <c r="AF627" i="1"/>
  <c r="AR627" i="1"/>
  <c r="AG627" i="1"/>
  <c r="AS627" i="1"/>
  <c r="AH627" i="1"/>
  <c r="AT627" i="1"/>
  <c r="AI627" i="1"/>
  <c r="AJ627" i="1"/>
  <c r="AK627" i="1"/>
  <c r="AU627" i="1"/>
  <c r="AV627" i="1"/>
  <c r="AW627" i="1"/>
  <c r="AP483" i="1"/>
  <c r="AF483" i="1"/>
  <c r="AR483" i="1"/>
  <c r="AH483" i="1"/>
  <c r="AV483" i="1"/>
  <c r="AI483" i="1"/>
  <c r="AW483" i="1"/>
  <c r="AJ483" i="1"/>
  <c r="AX483" i="1"/>
  <c r="AK483" i="1"/>
  <c r="AL483" i="1"/>
  <c r="AM483" i="1"/>
  <c r="AN483" i="1"/>
  <c r="AO483" i="1"/>
  <c r="AE483" i="1"/>
  <c r="AG483" i="1"/>
  <c r="AQ483" i="1"/>
  <c r="AS483" i="1"/>
  <c r="AT483" i="1"/>
  <c r="AU483" i="1"/>
  <c r="AK339" i="1"/>
  <c r="AW339" i="1"/>
  <c r="AL339" i="1"/>
  <c r="AX339" i="1"/>
  <c r="AM339" i="1"/>
  <c r="AN339" i="1"/>
  <c r="AO339" i="1"/>
  <c r="AP339" i="1"/>
  <c r="AE339" i="1"/>
  <c r="AQ339" i="1"/>
  <c r="AF339" i="1"/>
  <c r="AR339" i="1"/>
  <c r="AG339" i="1"/>
  <c r="AH339" i="1"/>
  <c r="AI339" i="1"/>
  <c r="AJ339" i="1"/>
  <c r="AS339" i="1"/>
  <c r="AT339" i="1"/>
  <c r="AU339" i="1"/>
  <c r="AV339" i="1"/>
  <c r="AP195" i="1"/>
  <c r="AE195" i="1"/>
  <c r="AQ195" i="1"/>
  <c r="AF195" i="1"/>
  <c r="AR195" i="1"/>
  <c r="AG195" i="1"/>
  <c r="AS195" i="1"/>
  <c r="AH195" i="1"/>
  <c r="AT195" i="1"/>
  <c r="AJ195" i="1"/>
  <c r="AK195" i="1"/>
  <c r="AL195" i="1"/>
  <c r="AM195" i="1"/>
  <c r="AN195" i="1"/>
  <c r="AO195" i="1"/>
  <c r="AU195" i="1"/>
  <c r="AX195" i="1"/>
  <c r="AV195" i="1"/>
  <c r="AW195" i="1"/>
  <c r="AI195" i="1"/>
  <c r="AP51" i="1"/>
  <c r="AM51" i="1"/>
  <c r="AN51" i="1"/>
  <c r="AO51" i="1"/>
  <c r="AQ51" i="1"/>
  <c r="AE51" i="1"/>
  <c r="AR51" i="1"/>
  <c r="AF51" i="1"/>
  <c r="AS51" i="1"/>
  <c r="AG51" i="1"/>
  <c r="AT51" i="1"/>
  <c r="AJ51" i="1"/>
  <c r="AW51" i="1"/>
  <c r="AH51" i="1"/>
  <c r="AI51" i="1"/>
  <c r="AK51" i="1"/>
  <c r="AX51" i="1"/>
  <c r="AL51" i="1"/>
  <c r="AU51" i="1"/>
  <c r="AV51" i="1"/>
  <c r="AP670" i="1"/>
  <c r="AE670" i="1"/>
  <c r="AQ670" i="1"/>
  <c r="AF670" i="1"/>
  <c r="AR670" i="1"/>
  <c r="AG670" i="1"/>
  <c r="AS670" i="1"/>
  <c r="AH670" i="1"/>
  <c r="AT670" i="1"/>
  <c r="AI670" i="1"/>
  <c r="AU670" i="1"/>
  <c r="AJ670" i="1"/>
  <c r="AV670" i="1"/>
  <c r="AL670" i="1"/>
  <c r="AW670" i="1"/>
  <c r="AX670" i="1"/>
  <c r="AK670" i="1"/>
  <c r="AM670" i="1"/>
  <c r="AN670" i="1"/>
  <c r="AO670" i="1"/>
  <c r="AE526" i="1"/>
  <c r="AQ526" i="1"/>
  <c r="AF526" i="1"/>
  <c r="AR526" i="1"/>
  <c r="AG526" i="1"/>
  <c r="AS526" i="1"/>
  <c r="AH526" i="1"/>
  <c r="AT526" i="1"/>
  <c r="AI526" i="1"/>
  <c r="AU526" i="1"/>
  <c r="AJ526" i="1"/>
  <c r="AV526" i="1"/>
  <c r="AL526" i="1"/>
  <c r="AX526" i="1"/>
  <c r="AP526" i="1"/>
  <c r="AW526" i="1"/>
  <c r="AK526" i="1"/>
  <c r="AM526" i="1"/>
  <c r="AN526" i="1"/>
  <c r="AO526" i="1"/>
  <c r="AO382" i="1"/>
  <c r="AP382" i="1"/>
  <c r="AE382" i="1"/>
  <c r="AQ382" i="1"/>
  <c r="AT382" i="1"/>
  <c r="AF382" i="1"/>
  <c r="AU382" i="1"/>
  <c r="AG382" i="1"/>
  <c r="AV382" i="1"/>
  <c r="AH382" i="1"/>
  <c r="AW382" i="1"/>
  <c r="AI382" i="1"/>
  <c r="AX382" i="1"/>
  <c r="AJ382" i="1"/>
  <c r="AK382" i="1"/>
  <c r="AL382" i="1"/>
  <c r="AM382" i="1"/>
  <c r="AN382" i="1"/>
  <c r="AR382" i="1"/>
  <c r="AS382" i="1"/>
  <c r="AM238" i="1"/>
  <c r="AN238" i="1"/>
  <c r="AO238" i="1"/>
  <c r="AP238" i="1"/>
  <c r="AE238" i="1"/>
  <c r="AQ238" i="1"/>
  <c r="AF238" i="1"/>
  <c r="AR238" i="1"/>
  <c r="AG238" i="1"/>
  <c r="AS238" i="1"/>
  <c r="AJ238" i="1"/>
  <c r="AV238" i="1"/>
  <c r="AH238" i="1"/>
  <c r="AI238" i="1"/>
  <c r="AK238" i="1"/>
  <c r="AL238" i="1"/>
  <c r="AT238" i="1"/>
  <c r="AU238" i="1"/>
  <c r="AW238" i="1"/>
  <c r="AX238" i="1"/>
  <c r="AK94" i="1"/>
  <c r="AW94" i="1"/>
  <c r="AM94" i="1"/>
  <c r="AN94" i="1"/>
  <c r="AO94" i="1"/>
  <c r="AP94" i="1"/>
  <c r="AE94" i="1"/>
  <c r="AV94" i="1"/>
  <c r="AF94" i="1"/>
  <c r="AX94" i="1"/>
  <c r="AH94" i="1"/>
  <c r="AI94" i="1"/>
  <c r="AJ94" i="1"/>
  <c r="AS94" i="1"/>
  <c r="AL94" i="1"/>
  <c r="AQ94" i="1"/>
  <c r="AR94" i="1"/>
  <c r="AG94" i="1"/>
  <c r="AT94" i="1"/>
  <c r="AU94" i="1"/>
  <c r="AL693" i="1"/>
  <c r="AX693" i="1"/>
  <c r="AM693" i="1"/>
  <c r="AN693" i="1"/>
  <c r="AO693" i="1"/>
  <c r="AG693" i="1"/>
  <c r="AW693" i="1"/>
  <c r="AH693" i="1"/>
  <c r="AI693" i="1"/>
  <c r="AJ693" i="1"/>
  <c r="AK693" i="1"/>
  <c r="AP693" i="1"/>
  <c r="AQ693" i="1"/>
  <c r="AR693" i="1"/>
  <c r="AS693" i="1"/>
  <c r="AT693" i="1"/>
  <c r="AU693" i="1"/>
  <c r="AV693" i="1"/>
  <c r="AE693" i="1"/>
  <c r="AF693" i="1"/>
  <c r="AM549" i="1"/>
  <c r="AN549" i="1"/>
  <c r="AO549" i="1"/>
  <c r="AS549" i="1"/>
  <c r="AE549" i="1"/>
  <c r="AT549" i="1"/>
  <c r="AF549" i="1"/>
  <c r="AU549" i="1"/>
  <c r="AG549" i="1"/>
  <c r="AV549" i="1"/>
  <c r="AH549" i="1"/>
  <c r="AW549" i="1"/>
  <c r="AI549" i="1"/>
  <c r="AX549" i="1"/>
  <c r="AJ549" i="1"/>
  <c r="AK549" i="1"/>
  <c r="AL549" i="1"/>
  <c r="AP549" i="1"/>
  <c r="AQ549" i="1"/>
  <c r="AR549" i="1"/>
  <c r="AK405" i="1"/>
  <c r="AW405" i="1"/>
  <c r="AL405" i="1"/>
  <c r="AX405" i="1"/>
  <c r="AM405" i="1"/>
  <c r="AG405" i="1"/>
  <c r="AV405" i="1"/>
  <c r="AI405" i="1"/>
  <c r="AJ405" i="1"/>
  <c r="AN405" i="1"/>
  <c r="AO405" i="1"/>
  <c r="AP405" i="1"/>
  <c r="AQ405" i="1"/>
  <c r="AE405" i="1"/>
  <c r="AF405" i="1"/>
  <c r="AH405" i="1"/>
  <c r="AR405" i="1"/>
  <c r="AS405" i="1"/>
  <c r="AT405" i="1"/>
  <c r="AU405" i="1"/>
  <c r="AI261" i="1"/>
  <c r="AU261" i="1"/>
  <c r="AO261" i="1"/>
  <c r="AL261" i="1"/>
  <c r="AM261" i="1"/>
  <c r="AN261" i="1"/>
  <c r="AP261" i="1"/>
  <c r="AQ261" i="1"/>
  <c r="AR261" i="1"/>
  <c r="AE261" i="1"/>
  <c r="AS261" i="1"/>
  <c r="AF261" i="1"/>
  <c r="AT261" i="1"/>
  <c r="AG261" i="1"/>
  <c r="AH261" i="1"/>
  <c r="AJ261" i="1"/>
  <c r="AK261" i="1"/>
  <c r="AV261" i="1"/>
  <c r="AW261" i="1"/>
  <c r="AX261" i="1"/>
  <c r="AG117" i="1"/>
  <c r="AS117" i="1"/>
  <c r="AI117" i="1"/>
  <c r="AU117" i="1"/>
  <c r="AJ117" i="1"/>
  <c r="AV117" i="1"/>
  <c r="AK117" i="1"/>
  <c r="AW117" i="1"/>
  <c r="AL117" i="1"/>
  <c r="AX117" i="1"/>
  <c r="AP117" i="1"/>
  <c r="AQ117" i="1"/>
  <c r="AT117" i="1"/>
  <c r="AM117" i="1"/>
  <c r="AE117" i="1"/>
  <c r="AF117" i="1"/>
  <c r="AH117" i="1"/>
  <c r="AN117" i="1"/>
  <c r="AO117" i="1"/>
  <c r="AR117" i="1"/>
  <c r="AP764" i="1"/>
  <c r="AE764" i="1"/>
  <c r="AQ764" i="1"/>
  <c r="AF764" i="1"/>
  <c r="AR764" i="1"/>
  <c r="AG764" i="1"/>
  <c r="AS764" i="1"/>
  <c r="AH764" i="1"/>
  <c r="AT764" i="1"/>
  <c r="AI764" i="1"/>
  <c r="AU764" i="1"/>
  <c r="AJ764" i="1"/>
  <c r="AV764" i="1"/>
  <c r="AK764" i="1"/>
  <c r="AW764" i="1"/>
  <c r="AL764" i="1"/>
  <c r="AX764" i="1"/>
  <c r="AM764" i="1"/>
  <c r="AN764" i="1"/>
  <c r="AO764" i="1"/>
  <c r="AH620" i="1"/>
  <c r="AG620" i="1"/>
  <c r="AT620" i="1"/>
  <c r="AI620" i="1"/>
  <c r="AU620" i="1"/>
  <c r="AJ620" i="1"/>
  <c r="AV620" i="1"/>
  <c r="AK620" i="1"/>
  <c r="AW620" i="1"/>
  <c r="AL620" i="1"/>
  <c r="AX620" i="1"/>
  <c r="AM620" i="1"/>
  <c r="AN620" i="1"/>
  <c r="AO620" i="1"/>
  <c r="AP620" i="1"/>
  <c r="AE620" i="1"/>
  <c r="AF620" i="1"/>
  <c r="AQ620" i="1"/>
  <c r="AR620" i="1"/>
  <c r="AS620" i="1"/>
  <c r="AL476" i="1"/>
  <c r="AX476" i="1"/>
  <c r="AN476" i="1"/>
  <c r="AR476" i="1"/>
  <c r="AE476" i="1"/>
  <c r="AS476" i="1"/>
  <c r="AF476" i="1"/>
  <c r="AT476" i="1"/>
  <c r="AG476" i="1"/>
  <c r="AU476" i="1"/>
  <c r="AH476" i="1"/>
  <c r="AV476" i="1"/>
  <c r="AI476" i="1"/>
  <c r="AW476" i="1"/>
  <c r="AJ476" i="1"/>
  <c r="AK476" i="1"/>
  <c r="AM476" i="1"/>
  <c r="AO476" i="1"/>
  <c r="AP476" i="1"/>
  <c r="AQ476" i="1"/>
  <c r="AG332" i="1"/>
  <c r="AS332" i="1"/>
  <c r="AH332" i="1"/>
  <c r="AT332" i="1"/>
  <c r="AI332" i="1"/>
  <c r="AU332" i="1"/>
  <c r="AJ332" i="1"/>
  <c r="AV332" i="1"/>
  <c r="AK332" i="1"/>
  <c r="AW332" i="1"/>
  <c r="AL332" i="1"/>
  <c r="AX332" i="1"/>
  <c r="AM332" i="1"/>
  <c r="AN332" i="1"/>
  <c r="AE332" i="1"/>
  <c r="AF332" i="1"/>
  <c r="AO332" i="1"/>
  <c r="AP332" i="1"/>
  <c r="AQ332" i="1"/>
  <c r="AR332" i="1"/>
  <c r="AN188" i="1"/>
  <c r="AP188" i="1"/>
  <c r="AE188" i="1"/>
  <c r="AS188" i="1"/>
  <c r="AF188" i="1"/>
  <c r="AT188" i="1"/>
  <c r="AG188" i="1"/>
  <c r="AU188" i="1"/>
  <c r="AH188" i="1"/>
  <c r="AV188" i="1"/>
  <c r="AI188" i="1"/>
  <c r="AW188" i="1"/>
  <c r="AR188" i="1"/>
  <c r="AX188" i="1"/>
  <c r="AJ188" i="1"/>
  <c r="AM188" i="1"/>
  <c r="AK188" i="1"/>
  <c r="AL188" i="1"/>
  <c r="AO188" i="1"/>
  <c r="AQ188" i="1"/>
  <c r="AL44" i="1"/>
  <c r="AX44" i="1"/>
  <c r="AO44" i="1"/>
  <c r="AP44" i="1"/>
  <c r="AQ44" i="1"/>
  <c r="AR44" i="1"/>
  <c r="AE44" i="1"/>
  <c r="AS44" i="1"/>
  <c r="AF44" i="1"/>
  <c r="AT44" i="1"/>
  <c r="AG44" i="1"/>
  <c r="AU44" i="1"/>
  <c r="AH44" i="1"/>
  <c r="AV44" i="1"/>
  <c r="AK44" i="1"/>
  <c r="AI44" i="1"/>
  <c r="AM44" i="1"/>
  <c r="AN44" i="1"/>
  <c r="AW44" i="1"/>
  <c r="AJ44" i="1"/>
  <c r="AP631" i="1"/>
  <c r="AE631" i="1"/>
  <c r="AQ631" i="1"/>
  <c r="AF631" i="1"/>
  <c r="AR631" i="1"/>
  <c r="AG631" i="1"/>
  <c r="AS631" i="1"/>
  <c r="AH631" i="1"/>
  <c r="AT631" i="1"/>
  <c r="AI631" i="1"/>
  <c r="AU631" i="1"/>
  <c r="AJ631" i="1"/>
  <c r="AV631" i="1"/>
  <c r="AK631" i="1"/>
  <c r="AW631" i="1"/>
  <c r="AL631" i="1"/>
  <c r="AX631" i="1"/>
  <c r="AM631" i="1"/>
  <c r="AN631" i="1"/>
  <c r="AO631" i="1"/>
  <c r="AH487" i="1"/>
  <c r="AT487" i="1"/>
  <c r="AJ487" i="1"/>
  <c r="AV487" i="1"/>
  <c r="AN487" i="1"/>
  <c r="AO487" i="1"/>
  <c r="AP487" i="1"/>
  <c r="AQ487" i="1"/>
  <c r="AR487" i="1"/>
  <c r="AE487" i="1"/>
  <c r="AS487" i="1"/>
  <c r="AF487" i="1"/>
  <c r="AU487" i="1"/>
  <c r="AG487" i="1"/>
  <c r="AW487" i="1"/>
  <c r="AI487" i="1"/>
  <c r="AK487" i="1"/>
  <c r="AL487" i="1"/>
  <c r="AM487" i="1"/>
  <c r="AX487" i="1"/>
  <c r="AO343" i="1"/>
  <c r="AP343" i="1"/>
  <c r="AE343" i="1"/>
  <c r="AQ343" i="1"/>
  <c r="AF343" i="1"/>
  <c r="AR343" i="1"/>
  <c r="AG343" i="1"/>
  <c r="AS343" i="1"/>
  <c r="AH343" i="1"/>
  <c r="AT343" i="1"/>
  <c r="AI343" i="1"/>
  <c r="AU343" i="1"/>
  <c r="AJ343" i="1"/>
  <c r="AV343" i="1"/>
  <c r="AW343" i="1"/>
  <c r="AX343" i="1"/>
  <c r="AK343" i="1"/>
  <c r="AL343" i="1"/>
  <c r="AM343" i="1"/>
  <c r="AN343" i="1"/>
  <c r="AH199" i="1"/>
  <c r="AT199" i="1"/>
  <c r="AI199" i="1"/>
  <c r="AU199" i="1"/>
  <c r="AJ199" i="1"/>
  <c r="AV199" i="1"/>
  <c r="AM199" i="1"/>
  <c r="AN199" i="1"/>
  <c r="AO199" i="1"/>
  <c r="AP199" i="1"/>
  <c r="AQ199" i="1"/>
  <c r="AR199" i="1"/>
  <c r="AS199" i="1"/>
  <c r="AG199" i="1"/>
  <c r="AE199" i="1"/>
  <c r="AF199" i="1"/>
  <c r="AK199" i="1"/>
  <c r="AL199" i="1"/>
  <c r="AW199" i="1"/>
  <c r="AX199" i="1"/>
  <c r="AH55" i="1"/>
  <c r="AT55" i="1"/>
  <c r="AL55" i="1"/>
  <c r="AM55" i="1"/>
  <c r="AN55" i="1"/>
  <c r="AO55" i="1"/>
  <c r="AP55" i="1"/>
  <c r="AQ55" i="1"/>
  <c r="AJ55" i="1"/>
  <c r="AR55" i="1"/>
  <c r="AS55" i="1"/>
  <c r="AU55" i="1"/>
  <c r="AV55" i="1"/>
  <c r="AI55" i="1"/>
  <c r="AK55" i="1"/>
  <c r="AX55" i="1"/>
  <c r="AE55" i="1"/>
  <c r="AF55" i="1"/>
  <c r="AG55" i="1"/>
  <c r="AW55" i="1"/>
  <c r="AF162" i="1"/>
  <c r="AR162" i="1"/>
  <c r="AH162" i="1"/>
  <c r="AT162" i="1"/>
  <c r="AE162" i="1"/>
  <c r="AU162" i="1"/>
  <c r="AG162" i="1"/>
  <c r="AV162" i="1"/>
  <c r="AI162" i="1"/>
  <c r="AW162" i="1"/>
  <c r="AJ162" i="1"/>
  <c r="AX162" i="1"/>
  <c r="AK162" i="1"/>
  <c r="AM162" i="1"/>
  <c r="AN162" i="1"/>
  <c r="AO162" i="1"/>
  <c r="AP162" i="1"/>
  <c r="AL162" i="1"/>
  <c r="AQ162" i="1"/>
  <c r="AS162" i="1"/>
  <c r="AG410" i="1"/>
  <c r="AS410" i="1"/>
  <c r="AH410" i="1"/>
  <c r="AT410" i="1"/>
  <c r="AI410" i="1"/>
  <c r="AU410" i="1"/>
  <c r="AR410" i="1"/>
  <c r="AE410" i="1"/>
  <c r="AW410" i="1"/>
  <c r="AF410" i="1"/>
  <c r="AX410" i="1"/>
  <c r="AJ410" i="1"/>
  <c r="AK410" i="1"/>
  <c r="AL410" i="1"/>
  <c r="AM410" i="1"/>
  <c r="AQ410" i="1"/>
  <c r="AV410" i="1"/>
  <c r="AN410" i="1"/>
  <c r="AO410" i="1"/>
  <c r="AP410" i="1"/>
  <c r="AH659" i="1"/>
  <c r="AT659" i="1"/>
  <c r="AI659" i="1"/>
  <c r="AU659" i="1"/>
  <c r="AJ659" i="1"/>
  <c r="AV659" i="1"/>
  <c r="AK659" i="1"/>
  <c r="AW659" i="1"/>
  <c r="AL659" i="1"/>
  <c r="AX659" i="1"/>
  <c r="AM659" i="1"/>
  <c r="AN659" i="1"/>
  <c r="AO659" i="1"/>
  <c r="AP659" i="1"/>
  <c r="AE659" i="1"/>
  <c r="AF659" i="1"/>
  <c r="AG659" i="1"/>
  <c r="AQ659" i="1"/>
  <c r="AR659" i="1"/>
  <c r="AS659" i="1"/>
  <c r="AP851" i="1"/>
  <c r="AE851" i="1"/>
  <c r="AQ851" i="1"/>
  <c r="AL851" i="1"/>
  <c r="AM851" i="1"/>
  <c r="AN851" i="1"/>
  <c r="AO851" i="1"/>
  <c r="AR851" i="1"/>
  <c r="AS851" i="1"/>
  <c r="AF851" i="1"/>
  <c r="AT851" i="1"/>
  <c r="AG851" i="1"/>
  <c r="AU851" i="1"/>
  <c r="AH851" i="1"/>
  <c r="AV851" i="1"/>
  <c r="AI851" i="1"/>
  <c r="AJ851" i="1"/>
  <c r="AK851" i="1"/>
  <c r="AW851" i="1"/>
  <c r="AX851" i="1"/>
  <c r="AH1008" i="1"/>
  <c r="AT1008" i="1"/>
  <c r="AJ1008" i="1"/>
  <c r="AW1008" i="1"/>
  <c r="AK1008" i="1"/>
  <c r="AX1008" i="1"/>
  <c r="AL1008" i="1"/>
  <c r="AM1008" i="1"/>
  <c r="AN1008" i="1"/>
  <c r="AO1008" i="1"/>
  <c r="AP1008" i="1"/>
  <c r="AQ1008" i="1"/>
  <c r="AE1008" i="1"/>
  <c r="AR1008" i="1"/>
  <c r="AF1008" i="1"/>
  <c r="AG1008" i="1"/>
  <c r="AI1008" i="1"/>
  <c r="AS1008" i="1"/>
  <c r="AU1008" i="1"/>
  <c r="AV1008" i="1"/>
  <c r="AL1165" i="1"/>
  <c r="AX1165" i="1"/>
  <c r="AM1165" i="1"/>
  <c r="AN1165" i="1"/>
  <c r="AO1165" i="1"/>
  <c r="AT1165" i="1"/>
  <c r="AE1165" i="1"/>
  <c r="AU1165" i="1"/>
  <c r="AF1165" i="1"/>
  <c r="AV1165" i="1"/>
  <c r="AG1165" i="1"/>
  <c r="AW1165" i="1"/>
  <c r="AH1165" i="1"/>
  <c r="AI1165" i="1"/>
  <c r="AJ1165" i="1"/>
  <c r="AK1165" i="1"/>
  <c r="AP1165" i="1"/>
  <c r="AQ1165" i="1"/>
  <c r="AR1165" i="1"/>
  <c r="AS1165" i="1"/>
  <c r="AF1312" i="1"/>
  <c r="AR1312" i="1"/>
  <c r="AG1312" i="1"/>
  <c r="AS1312" i="1"/>
  <c r="AH1312" i="1"/>
  <c r="AT1312" i="1"/>
  <c r="AI1312" i="1"/>
  <c r="AU1312" i="1"/>
  <c r="AM1312" i="1"/>
  <c r="AV1312" i="1"/>
  <c r="AW1312" i="1"/>
  <c r="AX1312" i="1"/>
  <c r="AE1312" i="1"/>
  <c r="AJ1312" i="1"/>
  <c r="AK1312" i="1"/>
  <c r="AL1312" i="1"/>
  <c r="AN1312" i="1"/>
  <c r="AO1312" i="1"/>
  <c r="AP1312" i="1"/>
  <c r="AQ1312" i="1"/>
  <c r="AJ1456" i="1"/>
  <c r="AV1456" i="1"/>
  <c r="AK1456" i="1"/>
  <c r="AW1456" i="1"/>
  <c r="AL1456" i="1"/>
  <c r="AX1456" i="1"/>
  <c r="AM1456" i="1"/>
  <c r="AN1456" i="1"/>
  <c r="AP1456" i="1"/>
  <c r="AE1456" i="1"/>
  <c r="AQ1456" i="1"/>
  <c r="AS1456" i="1"/>
  <c r="AT1456" i="1"/>
  <c r="AU1456" i="1"/>
  <c r="AF1456" i="1"/>
  <c r="AG1456" i="1"/>
  <c r="AH1456" i="1"/>
  <c r="AI1456" i="1"/>
  <c r="AO1456" i="1"/>
  <c r="AR1456" i="1"/>
  <c r="AY18" i="1"/>
  <c r="AM253" i="1"/>
  <c r="AN253" i="1"/>
  <c r="AO253" i="1"/>
  <c r="AP253" i="1"/>
  <c r="AE253" i="1"/>
  <c r="AQ253" i="1"/>
  <c r="AF253" i="1"/>
  <c r="AR253" i="1"/>
  <c r="AG253" i="1"/>
  <c r="AS253" i="1"/>
  <c r="AJ253" i="1"/>
  <c r="AV253" i="1"/>
  <c r="AT253" i="1"/>
  <c r="AU253" i="1"/>
  <c r="AW253" i="1"/>
  <c r="AX253" i="1"/>
  <c r="AH253" i="1"/>
  <c r="AI253" i="1"/>
  <c r="AK253" i="1"/>
  <c r="AL253" i="1"/>
  <c r="AL1065" i="1"/>
  <c r="AX1065" i="1"/>
  <c r="AM1065" i="1"/>
  <c r="AN1065" i="1"/>
  <c r="AO1065" i="1"/>
  <c r="AH1065" i="1"/>
  <c r="AT1065" i="1"/>
  <c r="AE1065" i="1"/>
  <c r="AW1065" i="1"/>
  <c r="AF1065" i="1"/>
  <c r="AG1065" i="1"/>
  <c r="AI1065" i="1"/>
  <c r="AJ1065" i="1"/>
  <c r="AK1065" i="1"/>
  <c r="AP1065" i="1"/>
  <c r="AQ1065" i="1"/>
  <c r="AR1065" i="1"/>
  <c r="AS1065" i="1"/>
  <c r="AU1065" i="1"/>
  <c r="AV1065" i="1"/>
  <c r="AG377" i="1"/>
  <c r="AS377" i="1"/>
  <c r="AH377" i="1"/>
  <c r="AT377" i="1"/>
  <c r="AI377" i="1"/>
  <c r="AU377" i="1"/>
  <c r="AJ377" i="1"/>
  <c r="AV377" i="1"/>
  <c r="AW377" i="1"/>
  <c r="AX377" i="1"/>
  <c r="AE377" i="1"/>
  <c r="AF377" i="1"/>
  <c r="AK377" i="1"/>
  <c r="AL377" i="1"/>
  <c r="AM377" i="1"/>
  <c r="AN377" i="1"/>
  <c r="AO377" i="1"/>
  <c r="AP377" i="1"/>
  <c r="AQ377" i="1"/>
  <c r="AR377" i="1"/>
  <c r="AL988" i="1"/>
  <c r="AX988" i="1"/>
  <c r="AQ988" i="1"/>
  <c r="AE988" i="1"/>
  <c r="AR988" i="1"/>
  <c r="AF988" i="1"/>
  <c r="AS988" i="1"/>
  <c r="AG988" i="1"/>
  <c r="AT988" i="1"/>
  <c r="AH988" i="1"/>
  <c r="AU988" i="1"/>
  <c r="AI988" i="1"/>
  <c r="AV988" i="1"/>
  <c r="AJ988" i="1"/>
  <c r="AW988" i="1"/>
  <c r="AK988" i="1"/>
  <c r="AM988" i="1"/>
  <c r="AN988" i="1"/>
  <c r="AO988" i="1"/>
  <c r="AP988" i="1"/>
  <c r="AP1145" i="1"/>
  <c r="AE1145" i="1"/>
  <c r="AQ1145" i="1"/>
  <c r="AF1145" i="1"/>
  <c r="AR1145" i="1"/>
  <c r="AG1145" i="1"/>
  <c r="AS1145" i="1"/>
  <c r="AH1145" i="1"/>
  <c r="AT1145" i="1"/>
  <c r="AI1145" i="1"/>
  <c r="AU1145" i="1"/>
  <c r="AJ1145" i="1"/>
  <c r="AV1145" i="1"/>
  <c r="AK1145" i="1"/>
  <c r="AW1145" i="1"/>
  <c r="AL1145" i="1"/>
  <c r="AX1145" i="1"/>
  <c r="AM1145" i="1"/>
  <c r="AN1145" i="1"/>
  <c r="AO1145" i="1"/>
  <c r="AI1581" i="1"/>
  <c r="AU1581" i="1"/>
  <c r="AN1581" i="1"/>
  <c r="AO1581" i="1"/>
  <c r="AP1581" i="1"/>
  <c r="AQ1581" i="1"/>
  <c r="AE1581" i="1"/>
  <c r="AR1581" i="1"/>
  <c r="AF1581" i="1"/>
  <c r="AS1581" i="1"/>
  <c r="AG1581" i="1"/>
  <c r="AT1581" i="1"/>
  <c r="AH1581" i="1"/>
  <c r="AV1581" i="1"/>
  <c r="AJ1581" i="1"/>
  <c r="AW1581" i="1"/>
  <c r="AK1581" i="1"/>
  <c r="AL1581" i="1"/>
  <c r="AM1581" i="1"/>
  <c r="AX1581" i="1"/>
  <c r="AP1172" i="1"/>
  <c r="AE1172" i="1"/>
  <c r="AQ1172" i="1"/>
  <c r="AF1172" i="1"/>
  <c r="AR1172" i="1"/>
  <c r="AG1172" i="1"/>
  <c r="AS1172" i="1"/>
  <c r="AH1172" i="1"/>
  <c r="AX1172" i="1"/>
  <c r="AI1172" i="1"/>
  <c r="AJ1172" i="1"/>
  <c r="AK1172" i="1"/>
  <c r="AL1172" i="1"/>
  <c r="AM1172" i="1"/>
  <c r="AN1172" i="1"/>
  <c r="AO1172" i="1"/>
  <c r="AT1172" i="1"/>
  <c r="AU1172" i="1"/>
  <c r="AV1172" i="1"/>
  <c r="AW1172" i="1"/>
  <c r="AJ1510" i="1"/>
  <c r="AV1510" i="1"/>
  <c r="AK1510" i="1"/>
  <c r="AW1510" i="1"/>
  <c r="AL1510" i="1"/>
  <c r="AX1510" i="1"/>
  <c r="AM1510" i="1"/>
  <c r="AI1510" i="1"/>
  <c r="AN1510" i="1"/>
  <c r="AO1510" i="1"/>
  <c r="AP1510" i="1"/>
  <c r="AQ1510" i="1"/>
  <c r="AR1510" i="1"/>
  <c r="AS1510" i="1"/>
  <c r="AT1510" i="1"/>
  <c r="AE1510" i="1"/>
  <c r="AU1510" i="1"/>
  <c r="AG1510" i="1"/>
  <c r="AH1510" i="1"/>
  <c r="AF1510" i="1"/>
  <c r="AK29" i="1"/>
  <c r="AL29" i="1"/>
  <c r="AX29" i="1"/>
  <c r="AN29" i="1"/>
  <c r="AO29" i="1"/>
  <c r="AP29" i="1"/>
  <c r="AQ29" i="1"/>
  <c r="AR29" i="1"/>
  <c r="AE29" i="1"/>
  <c r="AS29" i="1"/>
  <c r="AW29" i="1"/>
  <c r="AF29" i="1"/>
  <c r="AG29" i="1"/>
  <c r="AH29" i="1"/>
  <c r="AI29" i="1"/>
  <c r="AT29" i="1"/>
  <c r="AM29" i="1"/>
  <c r="AU29" i="1"/>
  <c r="AV29" i="1"/>
  <c r="AJ29" i="1"/>
  <c r="AL949" i="1"/>
  <c r="AX949" i="1"/>
  <c r="AM949" i="1"/>
  <c r="AN949" i="1"/>
  <c r="AE949" i="1"/>
  <c r="AT949" i="1"/>
  <c r="AF949" i="1"/>
  <c r="AU949" i="1"/>
  <c r="AG949" i="1"/>
  <c r="AV949" i="1"/>
  <c r="AH949" i="1"/>
  <c r="AW949" i="1"/>
  <c r="AI949" i="1"/>
  <c r="AJ949" i="1"/>
  <c r="AK949" i="1"/>
  <c r="AO949" i="1"/>
  <c r="AP949" i="1"/>
  <c r="AQ949" i="1"/>
  <c r="AR949" i="1"/>
  <c r="AS949" i="1"/>
  <c r="AG401" i="1"/>
  <c r="AS401" i="1"/>
  <c r="AH401" i="1"/>
  <c r="AT401" i="1"/>
  <c r="AI401" i="1"/>
  <c r="AU401" i="1"/>
  <c r="AF401" i="1"/>
  <c r="AX401" i="1"/>
  <c r="AK401" i="1"/>
  <c r="AL401" i="1"/>
  <c r="AM401" i="1"/>
  <c r="AN401" i="1"/>
  <c r="AO401" i="1"/>
  <c r="AP401" i="1"/>
  <c r="AE401" i="1"/>
  <c r="AJ401" i="1"/>
  <c r="AQ401" i="1"/>
  <c r="AR401" i="1"/>
  <c r="AV401" i="1"/>
  <c r="AW401" i="1"/>
  <c r="AL1003" i="1"/>
  <c r="AX1003" i="1"/>
  <c r="AE1003" i="1"/>
  <c r="AR1003" i="1"/>
  <c r="AF1003" i="1"/>
  <c r="AS1003" i="1"/>
  <c r="AG1003" i="1"/>
  <c r="AT1003" i="1"/>
  <c r="AH1003" i="1"/>
  <c r="AU1003" i="1"/>
  <c r="AI1003" i="1"/>
  <c r="AV1003" i="1"/>
  <c r="AJ1003" i="1"/>
  <c r="AW1003" i="1"/>
  <c r="AK1003" i="1"/>
  <c r="AM1003" i="1"/>
  <c r="AN1003" i="1"/>
  <c r="AO1003" i="1"/>
  <c r="AP1003" i="1"/>
  <c r="AQ1003" i="1"/>
  <c r="AN1451" i="1"/>
  <c r="AO1451" i="1"/>
  <c r="AP1451" i="1"/>
  <c r="AE1451" i="1"/>
  <c r="AQ1451" i="1"/>
  <c r="AF1451" i="1"/>
  <c r="AR1451" i="1"/>
  <c r="AH1451" i="1"/>
  <c r="AT1451" i="1"/>
  <c r="AI1451" i="1"/>
  <c r="AU1451" i="1"/>
  <c r="AG1451" i="1"/>
  <c r="AJ1451" i="1"/>
  <c r="AK1451" i="1"/>
  <c r="AL1451" i="1"/>
  <c r="AM1451" i="1"/>
  <c r="AS1451" i="1"/>
  <c r="AV1451" i="1"/>
  <c r="AW1451" i="1"/>
  <c r="AX1451" i="1"/>
  <c r="AM528" i="1"/>
  <c r="AN528" i="1"/>
  <c r="AO528" i="1"/>
  <c r="AP528" i="1"/>
  <c r="AE528" i="1"/>
  <c r="AQ528" i="1"/>
  <c r="AF528" i="1"/>
  <c r="AR528" i="1"/>
  <c r="AH528" i="1"/>
  <c r="AT528" i="1"/>
  <c r="AI528" i="1"/>
  <c r="AJ528" i="1"/>
  <c r="AK528" i="1"/>
  <c r="AL528" i="1"/>
  <c r="AS528" i="1"/>
  <c r="AU528" i="1"/>
  <c r="AV528" i="1"/>
  <c r="AW528" i="1"/>
  <c r="AX528" i="1"/>
  <c r="AG528" i="1"/>
  <c r="AM1122" i="1"/>
  <c r="AQ1122" i="1"/>
  <c r="AE1122" i="1"/>
  <c r="AR1122" i="1"/>
  <c r="AF1122" i="1"/>
  <c r="AS1122" i="1"/>
  <c r="AG1122" i="1"/>
  <c r="AT1122" i="1"/>
  <c r="AH1122" i="1"/>
  <c r="AU1122" i="1"/>
  <c r="AI1122" i="1"/>
  <c r="AV1122" i="1"/>
  <c r="AJ1122" i="1"/>
  <c r="AW1122" i="1"/>
  <c r="AK1122" i="1"/>
  <c r="AX1122" i="1"/>
  <c r="AL1122" i="1"/>
  <c r="AN1122" i="1"/>
  <c r="AO1122" i="1"/>
  <c r="AP1122" i="1"/>
  <c r="AP54" i="1"/>
  <c r="AF54" i="1"/>
  <c r="AS54" i="1"/>
  <c r="AG54" i="1"/>
  <c r="AT54" i="1"/>
  <c r="AH54" i="1"/>
  <c r="AU54" i="1"/>
  <c r="AI54" i="1"/>
  <c r="AV54" i="1"/>
  <c r="AJ54" i="1"/>
  <c r="AW54" i="1"/>
  <c r="AK54" i="1"/>
  <c r="AX54" i="1"/>
  <c r="AL54" i="1"/>
  <c r="AM54" i="1"/>
  <c r="AN54" i="1"/>
  <c r="AO54" i="1"/>
  <c r="AE54" i="1"/>
  <c r="AQ54" i="1"/>
  <c r="AR54" i="1"/>
  <c r="AL940" i="1"/>
  <c r="AX940" i="1"/>
  <c r="AM940" i="1"/>
  <c r="AN940" i="1"/>
  <c r="AH940" i="1"/>
  <c r="AW940" i="1"/>
  <c r="AI940" i="1"/>
  <c r="AJ940" i="1"/>
  <c r="AK940" i="1"/>
  <c r="AO940" i="1"/>
  <c r="AP940" i="1"/>
  <c r="AQ940" i="1"/>
  <c r="AR940" i="1"/>
  <c r="AS940" i="1"/>
  <c r="AE940" i="1"/>
  <c r="AF940" i="1"/>
  <c r="AG940" i="1"/>
  <c r="AT940" i="1"/>
  <c r="AU940" i="1"/>
  <c r="AV940" i="1"/>
  <c r="AG1393" i="1"/>
  <c r="AS1393" i="1"/>
  <c r="AP1393" i="1"/>
  <c r="AQ1393" i="1"/>
  <c r="AE1393" i="1"/>
  <c r="AR1393" i="1"/>
  <c r="AF1393" i="1"/>
  <c r="AT1393" i="1"/>
  <c r="AH1393" i="1"/>
  <c r="AU1393" i="1"/>
  <c r="AI1393" i="1"/>
  <c r="AV1393" i="1"/>
  <c r="AJ1393" i="1"/>
  <c r="AW1393" i="1"/>
  <c r="AK1393" i="1"/>
  <c r="AX1393" i="1"/>
  <c r="AL1393" i="1"/>
  <c r="AM1393" i="1"/>
  <c r="AN1393" i="1"/>
  <c r="AO1393" i="1"/>
  <c r="AO98" i="1"/>
  <c r="AE98" i="1"/>
  <c r="AQ98" i="1"/>
  <c r="AF98" i="1"/>
  <c r="AR98" i="1"/>
  <c r="AG98" i="1"/>
  <c r="AS98" i="1"/>
  <c r="AH98" i="1"/>
  <c r="AT98" i="1"/>
  <c r="AI98" i="1"/>
  <c r="AK98" i="1"/>
  <c r="AL98" i="1"/>
  <c r="AM98" i="1"/>
  <c r="AV98" i="1"/>
  <c r="AN98" i="1"/>
  <c r="AP98" i="1"/>
  <c r="AU98" i="1"/>
  <c r="AW98" i="1"/>
  <c r="AJ98" i="1"/>
  <c r="AX98" i="1"/>
  <c r="AH810" i="1"/>
  <c r="AT810" i="1"/>
  <c r="AI810" i="1"/>
  <c r="AU810" i="1"/>
  <c r="AJ810" i="1"/>
  <c r="AV810" i="1"/>
  <c r="AK810" i="1"/>
  <c r="AW810" i="1"/>
  <c r="AN810" i="1"/>
  <c r="AO810" i="1"/>
  <c r="AP810" i="1"/>
  <c r="AQ810" i="1"/>
  <c r="AR810" i="1"/>
  <c r="AS810" i="1"/>
  <c r="AX810" i="1"/>
  <c r="AE810" i="1"/>
  <c r="AF810" i="1"/>
  <c r="AG810" i="1"/>
  <c r="AL810" i="1"/>
  <c r="AM810" i="1"/>
  <c r="AJ1274" i="1"/>
  <c r="AV1274" i="1"/>
  <c r="AK1274" i="1"/>
  <c r="AW1274" i="1"/>
  <c r="AL1274" i="1"/>
  <c r="AX1274" i="1"/>
  <c r="AM1274" i="1"/>
  <c r="AN1274" i="1"/>
  <c r="AO1274" i="1"/>
  <c r="AP1274" i="1"/>
  <c r="AE1274" i="1"/>
  <c r="AQ1274" i="1"/>
  <c r="AR1274" i="1"/>
  <c r="AS1274" i="1"/>
  <c r="AT1274" i="1"/>
  <c r="AU1274" i="1"/>
  <c r="AF1274" i="1"/>
  <c r="AG1274" i="1"/>
  <c r="AH1274" i="1"/>
  <c r="AI1274" i="1"/>
  <c r="AP697" i="1"/>
  <c r="AE697" i="1"/>
  <c r="AQ697" i="1"/>
  <c r="AF697" i="1"/>
  <c r="AR697" i="1"/>
  <c r="AG697" i="1"/>
  <c r="AS697" i="1"/>
  <c r="AO697" i="1"/>
  <c r="AT697" i="1"/>
  <c r="AU697" i="1"/>
  <c r="AV697" i="1"/>
  <c r="AW697" i="1"/>
  <c r="AH697" i="1"/>
  <c r="AX697" i="1"/>
  <c r="AI697" i="1"/>
  <c r="AJ697" i="1"/>
  <c r="AK697" i="1"/>
  <c r="AL697" i="1"/>
  <c r="AM697" i="1"/>
  <c r="AN697" i="1"/>
  <c r="AP1190" i="1"/>
  <c r="AE1190" i="1"/>
  <c r="AQ1190" i="1"/>
  <c r="AF1190" i="1"/>
  <c r="AR1190" i="1"/>
  <c r="AG1190" i="1"/>
  <c r="AS1190" i="1"/>
  <c r="AH1190" i="1"/>
  <c r="AX1190" i="1"/>
  <c r="AI1190" i="1"/>
  <c r="AJ1190" i="1"/>
  <c r="AK1190" i="1"/>
  <c r="AL1190" i="1"/>
  <c r="AM1190" i="1"/>
  <c r="AN1190" i="1"/>
  <c r="AO1190" i="1"/>
  <c r="AT1190" i="1"/>
  <c r="AU1190" i="1"/>
  <c r="AV1190" i="1"/>
  <c r="AW1190" i="1"/>
  <c r="AH1155" i="1"/>
  <c r="AT1155" i="1"/>
  <c r="AI1155" i="1"/>
  <c r="AU1155" i="1"/>
  <c r="AJ1155" i="1"/>
  <c r="AV1155" i="1"/>
  <c r="AK1155" i="1"/>
  <c r="AW1155" i="1"/>
  <c r="AL1155" i="1"/>
  <c r="AX1155" i="1"/>
  <c r="AM1155" i="1"/>
  <c r="AN1155" i="1"/>
  <c r="AO1155" i="1"/>
  <c r="AP1155" i="1"/>
  <c r="AQ1155" i="1"/>
  <c r="AR1155" i="1"/>
  <c r="AS1155" i="1"/>
  <c r="AE1155" i="1"/>
  <c r="AF1155" i="1"/>
  <c r="AG1155" i="1"/>
  <c r="AM723" i="1"/>
  <c r="AE723" i="1"/>
  <c r="AR723" i="1"/>
  <c r="AF723" i="1"/>
  <c r="AS723" i="1"/>
  <c r="AG723" i="1"/>
  <c r="AT723" i="1"/>
  <c r="AH723" i="1"/>
  <c r="AU723" i="1"/>
  <c r="AI723" i="1"/>
  <c r="AV723" i="1"/>
  <c r="AJ723" i="1"/>
  <c r="AW723" i="1"/>
  <c r="AK723" i="1"/>
  <c r="AX723" i="1"/>
  <c r="AL723" i="1"/>
  <c r="AN723" i="1"/>
  <c r="AO723" i="1"/>
  <c r="AP723" i="1"/>
  <c r="AQ723" i="1"/>
  <c r="AG147" i="1"/>
  <c r="AS147" i="1"/>
  <c r="AI147" i="1"/>
  <c r="AU147" i="1"/>
  <c r="AJ147" i="1"/>
  <c r="AX147" i="1"/>
  <c r="AL147" i="1"/>
  <c r="AM147" i="1"/>
  <c r="AN147" i="1"/>
  <c r="AR147" i="1"/>
  <c r="AK147" i="1"/>
  <c r="AO147" i="1"/>
  <c r="AP147" i="1"/>
  <c r="AQ147" i="1"/>
  <c r="AT147" i="1"/>
  <c r="AW147" i="1"/>
  <c r="AE147" i="1"/>
  <c r="AF147" i="1"/>
  <c r="AH147" i="1"/>
  <c r="AV147" i="1"/>
  <c r="AO334" i="1"/>
  <c r="AP334" i="1"/>
  <c r="AE334" i="1"/>
  <c r="AQ334" i="1"/>
  <c r="AF334" i="1"/>
  <c r="AR334" i="1"/>
  <c r="AG334" i="1"/>
  <c r="AS334" i="1"/>
  <c r="AH334" i="1"/>
  <c r="AT334" i="1"/>
  <c r="AI334" i="1"/>
  <c r="AU334" i="1"/>
  <c r="AJ334" i="1"/>
  <c r="AV334" i="1"/>
  <c r="AW334" i="1"/>
  <c r="AX334" i="1"/>
  <c r="AK334" i="1"/>
  <c r="AL334" i="1"/>
  <c r="AM334" i="1"/>
  <c r="AN334" i="1"/>
  <c r="AK69" i="1"/>
  <c r="AW69" i="1"/>
  <c r="AL69" i="1"/>
  <c r="AX69" i="1"/>
  <c r="AM69" i="1"/>
  <c r="AN69" i="1"/>
  <c r="AO69" i="1"/>
  <c r="AP69" i="1"/>
  <c r="AU69" i="1"/>
  <c r="AE69" i="1"/>
  <c r="AF69" i="1"/>
  <c r="AG69" i="1"/>
  <c r="AH69" i="1"/>
  <c r="AT69" i="1"/>
  <c r="AV69" i="1"/>
  <c r="AQ69" i="1"/>
  <c r="AI69" i="1"/>
  <c r="AJ69" i="1"/>
  <c r="AR69" i="1"/>
  <c r="AS69" i="1"/>
  <c r="AH1061" i="1"/>
  <c r="AT1061" i="1"/>
  <c r="AI1061" i="1"/>
  <c r="AU1061" i="1"/>
  <c r="AJ1061" i="1"/>
  <c r="AV1061" i="1"/>
  <c r="AK1061" i="1"/>
  <c r="AW1061" i="1"/>
  <c r="AP1061" i="1"/>
  <c r="AX1061" i="1"/>
  <c r="AE1061" i="1"/>
  <c r="AF1061" i="1"/>
  <c r="AG1061" i="1"/>
  <c r="AL1061" i="1"/>
  <c r="AM1061" i="1"/>
  <c r="AN1061" i="1"/>
  <c r="AO1061" i="1"/>
  <c r="AQ1061" i="1"/>
  <c r="AR1061" i="1"/>
  <c r="AS1061" i="1"/>
  <c r="AE1580" i="1"/>
  <c r="AQ1580" i="1"/>
  <c r="AH1580" i="1"/>
  <c r="AU1580" i="1"/>
  <c r="AI1580" i="1"/>
  <c r="AV1580" i="1"/>
  <c r="AJ1580" i="1"/>
  <c r="AW1580" i="1"/>
  <c r="AK1580" i="1"/>
  <c r="AX1580" i="1"/>
  <c r="AL1580" i="1"/>
  <c r="AM1580" i="1"/>
  <c r="AN1580" i="1"/>
  <c r="AO1580" i="1"/>
  <c r="AP1580" i="1"/>
  <c r="AF1580" i="1"/>
  <c r="AG1580" i="1"/>
  <c r="AR1580" i="1"/>
  <c r="AS1580" i="1"/>
  <c r="AT1580" i="1"/>
  <c r="AP842" i="1"/>
  <c r="AE842" i="1"/>
  <c r="AQ842" i="1"/>
  <c r="AF842" i="1"/>
  <c r="AG842" i="1"/>
  <c r="AT842" i="1"/>
  <c r="AU842" i="1"/>
  <c r="AH842" i="1"/>
  <c r="AV842" i="1"/>
  <c r="AI842" i="1"/>
  <c r="AW842" i="1"/>
  <c r="AJ842" i="1"/>
  <c r="AX842" i="1"/>
  <c r="AK842" i="1"/>
  <c r="AL842" i="1"/>
  <c r="AM842" i="1"/>
  <c r="AN842" i="1"/>
  <c r="AO842" i="1"/>
  <c r="AR842" i="1"/>
  <c r="AS842" i="1"/>
  <c r="AJ1304" i="1"/>
  <c r="AV1304" i="1"/>
  <c r="AK1304" i="1"/>
  <c r="AW1304" i="1"/>
  <c r="AL1304" i="1"/>
  <c r="AX1304" i="1"/>
  <c r="AM1304" i="1"/>
  <c r="AN1304" i="1"/>
  <c r="AO1304" i="1"/>
  <c r="AP1304" i="1"/>
  <c r="AE1304" i="1"/>
  <c r="AQ1304" i="1"/>
  <c r="AF1304" i="1"/>
  <c r="AG1304" i="1"/>
  <c r="AH1304" i="1"/>
  <c r="AI1304" i="1"/>
  <c r="AR1304" i="1"/>
  <c r="AS1304" i="1"/>
  <c r="AT1304" i="1"/>
  <c r="AU1304" i="1"/>
  <c r="AN170" i="1"/>
  <c r="AP170" i="1"/>
  <c r="AE170" i="1"/>
  <c r="AS170" i="1"/>
  <c r="AF170" i="1"/>
  <c r="AT170" i="1"/>
  <c r="AG170" i="1"/>
  <c r="AU170" i="1"/>
  <c r="AH170" i="1"/>
  <c r="AV170" i="1"/>
  <c r="AI170" i="1"/>
  <c r="AW170" i="1"/>
  <c r="AK170" i="1"/>
  <c r="AL170" i="1"/>
  <c r="AM170" i="1"/>
  <c r="AJ170" i="1"/>
  <c r="AO170" i="1"/>
  <c r="AQ170" i="1"/>
  <c r="AR170" i="1"/>
  <c r="AX170" i="1"/>
  <c r="AG419" i="1"/>
  <c r="AS419" i="1"/>
  <c r="AH419" i="1"/>
  <c r="AT419" i="1"/>
  <c r="AI419" i="1"/>
  <c r="AU419" i="1"/>
  <c r="AO419" i="1"/>
  <c r="AQ419" i="1"/>
  <c r="AR419" i="1"/>
  <c r="AV419" i="1"/>
  <c r="AE419" i="1"/>
  <c r="AW419" i="1"/>
  <c r="AF419" i="1"/>
  <c r="AX419" i="1"/>
  <c r="AJ419" i="1"/>
  <c r="AK419" i="1"/>
  <c r="AL419" i="1"/>
  <c r="AM419" i="1"/>
  <c r="AN419" i="1"/>
  <c r="AP419" i="1"/>
  <c r="AP664" i="1"/>
  <c r="AE664" i="1"/>
  <c r="AQ664" i="1"/>
  <c r="AF664" i="1"/>
  <c r="AR664" i="1"/>
  <c r="AG664" i="1"/>
  <c r="AS664" i="1"/>
  <c r="AH664" i="1"/>
  <c r="AT664" i="1"/>
  <c r="AI664" i="1"/>
  <c r="AU664" i="1"/>
  <c r="AJ664" i="1"/>
  <c r="AV664" i="1"/>
  <c r="AK664" i="1"/>
  <c r="AW664" i="1"/>
  <c r="AL664" i="1"/>
  <c r="AX664" i="1"/>
  <c r="AM664" i="1"/>
  <c r="AN664" i="1"/>
  <c r="AO664" i="1"/>
  <c r="AL856" i="1"/>
  <c r="AX856" i="1"/>
  <c r="AM856" i="1"/>
  <c r="AN856" i="1"/>
  <c r="AO856" i="1"/>
  <c r="AP856" i="1"/>
  <c r="AQ856" i="1"/>
  <c r="AR856" i="1"/>
  <c r="AE856" i="1"/>
  <c r="AS856" i="1"/>
  <c r="AF856" i="1"/>
  <c r="AT856" i="1"/>
  <c r="AG856" i="1"/>
  <c r="AU856" i="1"/>
  <c r="AH856" i="1"/>
  <c r="AV856" i="1"/>
  <c r="AI856" i="1"/>
  <c r="AJ856" i="1"/>
  <c r="AK856" i="1"/>
  <c r="AW856" i="1"/>
  <c r="AH1170" i="1"/>
  <c r="AT1170" i="1"/>
  <c r="AI1170" i="1"/>
  <c r="AU1170" i="1"/>
  <c r="AJ1170" i="1"/>
  <c r="AV1170" i="1"/>
  <c r="AK1170" i="1"/>
  <c r="AW1170" i="1"/>
  <c r="AL1170" i="1"/>
  <c r="AM1170" i="1"/>
  <c r="AN1170" i="1"/>
  <c r="AO1170" i="1"/>
  <c r="AP1170" i="1"/>
  <c r="AQ1170" i="1"/>
  <c r="AR1170" i="1"/>
  <c r="AS1170" i="1"/>
  <c r="AE1170" i="1"/>
  <c r="AF1170" i="1"/>
  <c r="AG1170" i="1"/>
  <c r="AX1170" i="1"/>
  <c r="AJ1316" i="1"/>
  <c r="AV1316" i="1"/>
  <c r="AK1316" i="1"/>
  <c r="AW1316" i="1"/>
  <c r="AL1316" i="1"/>
  <c r="AX1316" i="1"/>
  <c r="AM1316" i="1"/>
  <c r="AE1316" i="1"/>
  <c r="AQ1316" i="1"/>
  <c r="AU1316" i="1"/>
  <c r="AF1316" i="1"/>
  <c r="AG1316" i="1"/>
  <c r="AH1316" i="1"/>
  <c r="AI1316" i="1"/>
  <c r="AN1316" i="1"/>
  <c r="AO1316" i="1"/>
  <c r="AP1316" i="1"/>
  <c r="AR1316" i="1"/>
  <c r="AS1316" i="1"/>
  <c r="AT1316" i="1"/>
  <c r="AN1460" i="1"/>
  <c r="AO1460" i="1"/>
  <c r="AP1460" i="1"/>
  <c r="AE1460" i="1"/>
  <c r="AQ1460" i="1"/>
  <c r="AF1460" i="1"/>
  <c r="AR1460" i="1"/>
  <c r="AH1460" i="1"/>
  <c r="AI1460" i="1"/>
  <c r="AU1460" i="1"/>
  <c r="AW1460" i="1"/>
  <c r="AX1460" i="1"/>
  <c r="AG1460" i="1"/>
  <c r="AJ1460" i="1"/>
  <c r="AK1460" i="1"/>
  <c r="AL1460" i="1"/>
  <c r="AM1460" i="1"/>
  <c r="AS1460" i="1"/>
  <c r="AT1460" i="1"/>
  <c r="AV1460" i="1"/>
  <c r="AY660" i="1"/>
  <c r="AP192" i="1"/>
  <c r="AE192" i="1"/>
  <c r="AQ192" i="1"/>
  <c r="AF192" i="1"/>
  <c r="AR192" i="1"/>
  <c r="AG192" i="1"/>
  <c r="AS192" i="1"/>
  <c r="AH192" i="1"/>
  <c r="AT192" i="1"/>
  <c r="AI192" i="1"/>
  <c r="AJ192" i="1"/>
  <c r="AK192" i="1"/>
  <c r="AL192" i="1"/>
  <c r="AM192" i="1"/>
  <c r="AN192" i="1"/>
  <c r="AO192" i="1"/>
  <c r="AW192" i="1"/>
  <c r="AU192" i="1"/>
  <c r="AV192" i="1"/>
  <c r="AX192" i="1"/>
  <c r="AL437" i="1"/>
  <c r="AX437" i="1"/>
  <c r="AN437" i="1"/>
  <c r="AO437" i="1"/>
  <c r="AP437" i="1"/>
  <c r="AE437" i="1"/>
  <c r="AQ437" i="1"/>
  <c r="AF437" i="1"/>
  <c r="AR437" i="1"/>
  <c r="AG437" i="1"/>
  <c r="AS437" i="1"/>
  <c r="AH437" i="1"/>
  <c r="AI437" i="1"/>
  <c r="AJ437" i="1"/>
  <c r="AK437" i="1"/>
  <c r="AM437" i="1"/>
  <c r="AT437" i="1"/>
  <c r="AU437" i="1"/>
  <c r="AV437" i="1"/>
  <c r="AW437" i="1"/>
  <c r="AP685" i="1"/>
  <c r="AE685" i="1"/>
  <c r="AQ685" i="1"/>
  <c r="AF685" i="1"/>
  <c r="AR685" i="1"/>
  <c r="AG685" i="1"/>
  <c r="AS685" i="1"/>
  <c r="AW685" i="1"/>
  <c r="AH685" i="1"/>
  <c r="AX685" i="1"/>
  <c r="AI685" i="1"/>
  <c r="AJ685" i="1"/>
  <c r="AK685" i="1"/>
  <c r="AL685" i="1"/>
  <c r="AM685" i="1"/>
  <c r="AN685" i="1"/>
  <c r="AO685" i="1"/>
  <c r="AT685" i="1"/>
  <c r="AU685" i="1"/>
  <c r="AV685" i="1"/>
  <c r="AO869" i="1"/>
  <c r="AP869" i="1"/>
  <c r="AE869" i="1"/>
  <c r="AQ869" i="1"/>
  <c r="AF869" i="1"/>
  <c r="AR869" i="1"/>
  <c r="AG869" i="1"/>
  <c r="AS869" i="1"/>
  <c r="AH869" i="1"/>
  <c r="AT869" i="1"/>
  <c r="AI869" i="1"/>
  <c r="AU869" i="1"/>
  <c r="AJ869" i="1"/>
  <c r="AV869" i="1"/>
  <c r="AK869" i="1"/>
  <c r="AW869" i="1"/>
  <c r="AL869" i="1"/>
  <c r="AM869" i="1"/>
  <c r="AN869" i="1"/>
  <c r="AX869" i="1"/>
  <c r="AL1026" i="1"/>
  <c r="AX1026" i="1"/>
  <c r="AM1026" i="1"/>
  <c r="AN1026" i="1"/>
  <c r="AO1026" i="1"/>
  <c r="AH1026" i="1"/>
  <c r="AT1026" i="1"/>
  <c r="AV1026" i="1"/>
  <c r="AE1026" i="1"/>
  <c r="AW1026" i="1"/>
  <c r="AF1026" i="1"/>
  <c r="AG1026" i="1"/>
  <c r="AI1026" i="1"/>
  <c r="AJ1026" i="1"/>
  <c r="AK1026" i="1"/>
  <c r="AP1026" i="1"/>
  <c r="AQ1026" i="1"/>
  <c r="AR1026" i="1"/>
  <c r="AS1026" i="1"/>
  <c r="AU1026" i="1"/>
  <c r="AL1183" i="1"/>
  <c r="AX1183" i="1"/>
  <c r="AM1183" i="1"/>
  <c r="AN1183" i="1"/>
  <c r="AO1183" i="1"/>
  <c r="AT1183" i="1"/>
  <c r="AE1183" i="1"/>
  <c r="AU1183" i="1"/>
  <c r="AF1183" i="1"/>
  <c r="AV1183" i="1"/>
  <c r="AG1183" i="1"/>
  <c r="AW1183" i="1"/>
  <c r="AH1183" i="1"/>
  <c r="AI1183" i="1"/>
  <c r="AJ1183" i="1"/>
  <c r="AK1183" i="1"/>
  <c r="AP1183" i="1"/>
  <c r="AQ1183" i="1"/>
  <c r="AR1183" i="1"/>
  <c r="AS1183" i="1"/>
  <c r="AJ1328" i="1"/>
  <c r="AV1328" i="1"/>
  <c r="AK1328" i="1"/>
  <c r="AW1328" i="1"/>
  <c r="AL1328" i="1"/>
  <c r="AX1328" i="1"/>
  <c r="AM1328" i="1"/>
  <c r="AE1328" i="1"/>
  <c r="AQ1328" i="1"/>
  <c r="AH1328" i="1"/>
  <c r="AI1328" i="1"/>
  <c r="AN1328" i="1"/>
  <c r="AO1328" i="1"/>
  <c r="AP1328" i="1"/>
  <c r="AR1328" i="1"/>
  <c r="AS1328" i="1"/>
  <c r="AT1328" i="1"/>
  <c r="AU1328" i="1"/>
  <c r="AF1328" i="1"/>
  <c r="AG1328" i="1"/>
  <c r="AN1472" i="1"/>
  <c r="AO1472" i="1"/>
  <c r="AP1472" i="1"/>
  <c r="AE1472" i="1"/>
  <c r="AQ1472" i="1"/>
  <c r="AF1472" i="1"/>
  <c r="AR1472" i="1"/>
  <c r="AG1472" i="1"/>
  <c r="AX1472" i="1"/>
  <c r="AH1472" i="1"/>
  <c r="AI1472" i="1"/>
  <c r="AJ1472" i="1"/>
  <c r="AK1472" i="1"/>
  <c r="AL1472" i="1"/>
  <c r="AM1472" i="1"/>
  <c r="AS1472" i="1"/>
  <c r="AT1472" i="1"/>
  <c r="AV1472" i="1"/>
  <c r="AW1472" i="1"/>
  <c r="AU1472" i="1"/>
  <c r="AY228" i="1"/>
  <c r="AY813" i="1"/>
  <c r="AY865" i="1"/>
  <c r="AY1166" i="1"/>
  <c r="AY1469" i="1"/>
  <c r="AY168" i="1"/>
  <c r="AY1410" i="1"/>
  <c r="AY1458" i="1"/>
  <c r="AY744" i="1"/>
  <c r="AG71" i="1"/>
  <c r="AS71" i="1"/>
  <c r="AH71" i="1"/>
  <c r="AT71" i="1"/>
  <c r="AI71" i="1"/>
  <c r="AU71" i="1"/>
  <c r="AJ71" i="1"/>
  <c r="AV71" i="1"/>
  <c r="AK71" i="1"/>
  <c r="AW71" i="1"/>
  <c r="AL71" i="1"/>
  <c r="AX71" i="1"/>
  <c r="AE71" i="1"/>
  <c r="AM71" i="1"/>
  <c r="AN71" i="1"/>
  <c r="AO71" i="1"/>
  <c r="AP71" i="1"/>
  <c r="AQ71" i="1"/>
  <c r="AF71" i="1"/>
  <c r="AR71" i="1"/>
  <c r="AO316" i="1"/>
  <c r="AP316" i="1"/>
  <c r="AG316" i="1"/>
  <c r="AU316" i="1"/>
  <c r="AH316" i="1"/>
  <c r="AV316" i="1"/>
  <c r="AI316" i="1"/>
  <c r="AW316" i="1"/>
  <c r="AJ316" i="1"/>
  <c r="AX316" i="1"/>
  <c r="AK316" i="1"/>
  <c r="AL316" i="1"/>
  <c r="AM316" i="1"/>
  <c r="AN316" i="1"/>
  <c r="AQ316" i="1"/>
  <c r="AR316" i="1"/>
  <c r="AS316" i="1"/>
  <c r="AT316" i="1"/>
  <c r="AE316" i="1"/>
  <c r="AF316" i="1"/>
  <c r="AM564" i="1"/>
  <c r="AN564" i="1"/>
  <c r="AO564" i="1"/>
  <c r="AG564" i="1"/>
  <c r="AV564" i="1"/>
  <c r="AH564" i="1"/>
  <c r="AW564" i="1"/>
  <c r="AI564" i="1"/>
  <c r="AX564" i="1"/>
  <c r="AJ564" i="1"/>
  <c r="AS564" i="1"/>
  <c r="AT564" i="1"/>
  <c r="AU564" i="1"/>
  <c r="AE564" i="1"/>
  <c r="AF564" i="1"/>
  <c r="AK564" i="1"/>
  <c r="AL564" i="1"/>
  <c r="AP564" i="1"/>
  <c r="AQ564" i="1"/>
  <c r="AR564" i="1"/>
  <c r="AP791" i="1"/>
  <c r="AE791" i="1"/>
  <c r="AQ791" i="1"/>
  <c r="AF791" i="1"/>
  <c r="AR791" i="1"/>
  <c r="AG791" i="1"/>
  <c r="AS791" i="1"/>
  <c r="AH791" i="1"/>
  <c r="AT791" i="1"/>
  <c r="AI791" i="1"/>
  <c r="AU791" i="1"/>
  <c r="AJ791" i="1"/>
  <c r="AV791" i="1"/>
  <c r="AK791" i="1"/>
  <c r="AW791" i="1"/>
  <c r="AL791" i="1"/>
  <c r="AX791" i="1"/>
  <c r="AM791" i="1"/>
  <c r="AN791" i="1"/>
  <c r="AO791" i="1"/>
  <c r="AH948" i="1"/>
  <c r="AT948" i="1"/>
  <c r="AI948" i="1"/>
  <c r="AU948" i="1"/>
  <c r="AJ948" i="1"/>
  <c r="AV948" i="1"/>
  <c r="AG948" i="1"/>
  <c r="AK948" i="1"/>
  <c r="AL948" i="1"/>
  <c r="AM948" i="1"/>
  <c r="AN948" i="1"/>
  <c r="AO948" i="1"/>
  <c r="AP948" i="1"/>
  <c r="AQ948" i="1"/>
  <c r="AR948" i="1"/>
  <c r="AE948" i="1"/>
  <c r="AF948" i="1"/>
  <c r="AS948" i="1"/>
  <c r="AW948" i="1"/>
  <c r="AX948" i="1"/>
  <c r="AE1105" i="1"/>
  <c r="AQ1105" i="1"/>
  <c r="AP1105" i="1"/>
  <c r="AR1105" i="1"/>
  <c r="AF1105" i="1"/>
  <c r="AS1105" i="1"/>
  <c r="AG1105" i="1"/>
  <c r="AT1105" i="1"/>
  <c r="AH1105" i="1"/>
  <c r="AU1105" i="1"/>
  <c r="AI1105" i="1"/>
  <c r="AV1105" i="1"/>
  <c r="AJ1105" i="1"/>
  <c r="AW1105" i="1"/>
  <c r="AK1105" i="1"/>
  <c r="AX1105" i="1"/>
  <c r="AL1105" i="1"/>
  <c r="AM1105" i="1"/>
  <c r="AN1105" i="1"/>
  <c r="AO1105" i="1"/>
  <c r="AN1257" i="1"/>
  <c r="AO1257" i="1"/>
  <c r="AP1257" i="1"/>
  <c r="AE1257" i="1"/>
  <c r="AQ1257" i="1"/>
  <c r="AF1257" i="1"/>
  <c r="AR1257" i="1"/>
  <c r="AG1257" i="1"/>
  <c r="AS1257" i="1"/>
  <c r="AH1257" i="1"/>
  <c r="AT1257" i="1"/>
  <c r="AI1257" i="1"/>
  <c r="AU1257" i="1"/>
  <c r="AJ1257" i="1"/>
  <c r="AK1257" i="1"/>
  <c r="AL1257" i="1"/>
  <c r="AM1257" i="1"/>
  <c r="AV1257" i="1"/>
  <c r="AW1257" i="1"/>
  <c r="AX1257" i="1"/>
  <c r="AO1401" i="1"/>
  <c r="AM1401" i="1"/>
  <c r="AN1401" i="1"/>
  <c r="AP1401" i="1"/>
  <c r="AQ1401" i="1"/>
  <c r="AE1401" i="1"/>
  <c r="AR1401" i="1"/>
  <c r="AF1401" i="1"/>
  <c r="AS1401" i="1"/>
  <c r="AG1401" i="1"/>
  <c r="AT1401" i="1"/>
  <c r="AH1401" i="1"/>
  <c r="AU1401" i="1"/>
  <c r="AI1401" i="1"/>
  <c r="AV1401" i="1"/>
  <c r="AJ1401" i="1"/>
  <c r="AK1401" i="1"/>
  <c r="AL1401" i="1"/>
  <c r="AW1401" i="1"/>
  <c r="AX1401" i="1"/>
  <c r="AF1545" i="1"/>
  <c r="AR1545" i="1"/>
  <c r="AG1545" i="1"/>
  <c r="AS1545" i="1"/>
  <c r="AH1545" i="1"/>
  <c r="AV1545" i="1"/>
  <c r="AI1545" i="1"/>
  <c r="AW1545" i="1"/>
  <c r="AJ1545" i="1"/>
  <c r="AX1545" i="1"/>
  <c r="AK1545" i="1"/>
  <c r="AL1545" i="1"/>
  <c r="AM1545" i="1"/>
  <c r="AN1545" i="1"/>
  <c r="AO1545" i="1"/>
  <c r="AP1545" i="1"/>
  <c r="AQ1545" i="1"/>
  <c r="AE1545" i="1"/>
  <c r="AT1545" i="1"/>
  <c r="AU1545" i="1"/>
  <c r="AP1133" i="1"/>
  <c r="AE1133" i="1"/>
  <c r="AQ1133" i="1"/>
  <c r="AF1133" i="1"/>
  <c r="AR1133" i="1"/>
  <c r="AG1133" i="1"/>
  <c r="AS1133" i="1"/>
  <c r="AH1133" i="1"/>
  <c r="AT1133" i="1"/>
  <c r="AI1133" i="1"/>
  <c r="AU1133" i="1"/>
  <c r="AJ1133" i="1"/>
  <c r="AV1133" i="1"/>
  <c r="AK1133" i="1"/>
  <c r="AW1133" i="1"/>
  <c r="AL1133" i="1"/>
  <c r="AX1133" i="1"/>
  <c r="AM1133" i="1"/>
  <c r="AN1133" i="1"/>
  <c r="AO1133" i="1"/>
  <c r="AF1306" i="1"/>
  <c r="AR1306" i="1"/>
  <c r="AG1306" i="1"/>
  <c r="AS1306" i="1"/>
  <c r="AH1306" i="1"/>
  <c r="AT1306" i="1"/>
  <c r="AI1306" i="1"/>
  <c r="AU1306" i="1"/>
  <c r="AJ1306" i="1"/>
  <c r="AM1306" i="1"/>
  <c r="AP1306" i="1"/>
  <c r="AQ1306" i="1"/>
  <c r="AV1306" i="1"/>
  <c r="AW1306" i="1"/>
  <c r="AX1306" i="1"/>
  <c r="AE1306" i="1"/>
  <c r="AK1306" i="1"/>
  <c r="AL1306" i="1"/>
  <c r="AN1306" i="1"/>
  <c r="AO1306" i="1"/>
  <c r="AJ1462" i="1"/>
  <c r="AV1462" i="1"/>
  <c r="AK1462" i="1"/>
  <c r="AW1462" i="1"/>
  <c r="AL1462" i="1"/>
  <c r="AX1462" i="1"/>
  <c r="AM1462" i="1"/>
  <c r="AN1462" i="1"/>
  <c r="AE1462" i="1"/>
  <c r="AQ1462" i="1"/>
  <c r="AG1462" i="1"/>
  <c r="AH1462" i="1"/>
  <c r="AI1462" i="1"/>
  <c r="AO1462" i="1"/>
  <c r="AP1462" i="1"/>
  <c r="AR1462" i="1"/>
  <c r="AS1462" i="1"/>
  <c r="AT1462" i="1"/>
  <c r="AU1462" i="1"/>
  <c r="AF1462" i="1"/>
  <c r="AF1536" i="1"/>
  <c r="AR1536" i="1"/>
  <c r="AG1536" i="1"/>
  <c r="AS1536" i="1"/>
  <c r="AN1536" i="1"/>
  <c r="AO1536" i="1"/>
  <c r="AP1536" i="1"/>
  <c r="AQ1536" i="1"/>
  <c r="AT1536" i="1"/>
  <c r="AE1536" i="1"/>
  <c r="AU1536" i="1"/>
  <c r="AH1536" i="1"/>
  <c r="AV1536" i="1"/>
  <c r="AI1536" i="1"/>
  <c r="AW1536" i="1"/>
  <c r="AJ1536" i="1"/>
  <c r="AX1536" i="1"/>
  <c r="AL1536" i="1"/>
  <c r="AM1536" i="1"/>
  <c r="AK1536" i="1"/>
  <c r="AY1349" i="1"/>
  <c r="AP216" i="1"/>
  <c r="AE216" i="1"/>
  <c r="AQ216" i="1"/>
  <c r="AN216" i="1"/>
  <c r="AO216" i="1"/>
  <c r="AR216" i="1"/>
  <c r="AS216" i="1"/>
  <c r="AF216" i="1"/>
  <c r="AT216" i="1"/>
  <c r="AG216" i="1"/>
  <c r="AU216" i="1"/>
  <c r="AH216" i="1"/>
  <c r="AV216" i="1"/>
  <c r="AK216" i="1"/>
  <c r="AW216" i="1"/>
  <c r="AX216" i="1"/>
  <c r="AI216" i="1"/>
  <c r="AJ216" i="1"/>
  <c r="AL216" i="1"/>
  <c r="AM216" i="1"/>
  <c r="AL461" i="1"/>
  <c r="AX461" i="1"/>
  <c r="AN461" i="1"/>
  <c r="AP461" i="1"/>
  <c r="AQ461" i="1"/>
  <c r="AR461" i="1"/>
  <c r="AE461" i="1"/>
  <c r="AS461" i="1"/>
  <c r="AF461" i="1"/>
  <c r="AT461" i="1"/>
  <c r="AG461" i="1"/>
  <c r="AU461" i="1"/>
  <c r="AH461" i="1"/>
  <c r="AV461" i="1"/>
  <c r="AI461" i="1"/>
  <c r="AW461" i="1"/>
  <c r="AJ461" i="1"/>
  <c r="AK461" i="1"/>
  <c r="AM461" i="1"/>
  <c r="AO461" i="1"/>
  <c r="AI731" i="1"/>
  <c r="AU731" i="1"/>
  <c r="AO731" i="1"/>
  <c r="AP731" i="1"/>
  <c r="AQ731" i="1"/>
  <c r="AE731" i="1"/>
  <c r="AR731" i="1"/>
  <c r="AF731" i="1"/>
  <c r="AS731" i="1"/>
  <c r="AG731" i="1"/>
  <c r="AT731" i="1"/>
  <c r="AH731" i="1"/>
  <c r="AV731" i="1"/>
  <c r="AJ731" i="1"/>
  <c r="AW731" i="1"/>
  <c r="AK731" i="1"/>
  <c r="AX731" i="1"/>
  <c r="AL731" i="1"/>
  <c r="AM731" i="1"/>
  <c r="AN731" i="1"/>
  <c r="AG897" i="1"/>
  <c r="AS897" i="1"/>
  <c r="AH897" i="1"/>
  <c r="AT897" i="1"/>
  <c r="AI897" i="1"/>
  <c r="AU897" i="1"/>
  <c r="AJ897" i="1"/>
  <c r="AV897" i="1"/>
  <c r="AK897" i="1"/>
  <c r="AW897" i="1"/>
  <c r="AL897" i="1"/>
  <c r="AX897" i="1"/>
  <c r="AM897" i="1"/>
  <c r="AN897" i="1"/>
  <c r="AO897" i="1"/>
  <c r="AE897" i="1"/>
  <c r="AF897" i="1"/>
  <c r="AP897" i="1"/>
  <c r="AQ897" i="1"/>
  <c r="AR897" i="1"/>
  <c r="AF1282" i="1"/>
  <c r="AR1282" i="1"/>
  <c r="AG1282" i="1"/>
  <c r="AS1282" i="1"/>
  <c r="AH1282" i="1"/>
  <c r="AT1282" i="1"/>
  <c r="AI1282" i="1"/>
  <c r="AU1282" i="1"/>
  <c r="AJ1282" i="1"/>
  <c r="AV1282" i="1"/>
  <c r="AK1282" i="1"/>
  <c r="AW1282" i="1"/>
  <c r="AL1282" i="1"/>
  <c r="AX1282" i="1"/>
  <c r="AM1282" i="1"/>
  <c r="AE1282" i="1"/>
  <c r="AN1282" i="1"/>
  <c r="AO1282" i="1"/>
  <c r="AP1282" i="1"/>
  <c r="AQ1282" i="1"/>
  <c r="AO95" i="1"/>
  <c r="AE95" i="1"/>
  <c r="AQ95" i="1"/>
  <c r="AF95" i="1"/>
  <c r="AR95" i="1"/>
  <c r="AG95" i="1"/>
  <c r="AS95" i="1"/>
  <c r="AH95" i="1"/>
  <c r="AT95" i="1"/>
  <c r="AX95" i="1"/>
  <c r="AJ95" i="1"/>
  <c r="AK95" i="1"/>
  <c r="AL95" i="1"/>
  <c r="AU95" i="1"/>
  <c r="AM95" i="1"/>
  <c r="AN95" i="1"/>
  <c r="AP95" i="1"/>
  <c r="AV95" i="1"/>
  <c r="AW95" i="1"/>
  <c r="AI95" i="1"/>
  <c r="AO340" i="1"/>
  <c r="AP340" i="1"/>
  <c r="AE340" i="1"/>
  <c r="AQ340" i="1"/>
  <c r="AF340" i="1"/>
  <c r="AR340" i="1"/>
  <c r="AG340" i="1"/>
  <c r="AS340" i="1"/>
  <c r="AH340" i="1"/>
  <c r="AT340" i="1"/>
  <c r="AI340" i="1"/>
  <c r="AU340" i="1"/>
  <c r="AJ340" i="1"/>
  <c r="AV340" i="1"/>
  <c r="AK340" i="1"/>
  <c r="AL340" i="1"/>
  <c r="AM340" i="1"/>
  <c r="AN340" i="1"/>
  <c r="AW340" i="1"/>
  <c r="AX340" i="1"/>
  <c r="AN588" i="1"/>
  <c r="AL588" i="1"/>
  <c r="AM588" i="1"/>
  <c r="AO588" i="1"/>
  <c r="AP588" i="1"/>
  <c r="AR588" i="1"/>
  <c r="AS588" i="1"/>
  <c r="AT588" i="1"/>
  <c r="AU588" i="1"/>
  <c r="AE588" i="1"/>
  <c r="AV588" i="1"/>
  <c r="AF588" i="1"/>
  <c r="AW588" i="1"/>
  <c r="AG588" i="1"/>
  <c r="AX588" i="1"/>
  <c r="AH588" i="1"/>
  <c r="AI588" i="1"/>
  <c r="AJ588" i="1"/>
  <c r="AK588" i="1"/>
  <c r="AQ588" i="1"/>
  <c r="AP806" i="1"/>
  <c r="AE806" i="1"/>
  <c r="AQ806" i="1"/>
  <c r="AF806" i="1"/>
  <c r="AR806" i="1"/>
  <c r="AG806" i="1"/>
  <c r="AS806" i="1"/>
  <c r="AV806" i="1"/>
  <c r="AW806" i="1"/>
  <c r="AH806" i="1"/>
  <c r="AX806" i="1"/>
  <c r="AI806" i="1"/>
  <c r="AJ806" i="1"/>
  <c r="AK806" i="1"/>
  <c r="AL806" i="1"/>
  <c r="AM806" i="1"/>
  <c r="AN806" i="1"/>
  <c r="AO806" i="1"/>
  <c r="AT806" i="1"/>
  <c r="AU806" i="1"/>
  <c r="AL964" i="1"/>
  <c r="AX964" i="1"/>
  <c r="AM964" i="1"/>
  <c r="AN964" i="1"/>
  <c r="AH964" i="1"/>
  <c r="AW964" i="1"/>
  <c r="AI964" i="1"/>
  <c r="AJ964" i="1"/>
  <c r="AK964" i="1"/>
  <c r="AO964" i="1"/>
  <c r="AP964" i="1"/>
  <c r="AQ964" i="1"/>
  <c r="AR964" i="1"/>
  <c r="AS964" i="1"/>
  <c r="AE964" i="1"/>
  <c r="AF964" i="1"/>
  <c r="AG964" i="1"/>
  <c r="AT964" i="1"/>
  <c r="AU964" i="1"/>
  <c r="AV964" i="1"/>
  <c r="AI1121" i="1"/>
  <c r="AU1121" i="1"/>
  <c r="AK1121" i="1"/>
  <c r="AX1121" i="1"/>
  <c r="AL1121" i="1"/>
  <c r="AM1121" i="1"/>
  <c r="AN1121" i="1"/>
  <c r="AO1121" i="1"/>
  <c r="AP1121" i="1"/>
  <c r="AQ1121" i="1"/>
  <c r="AE1121" i="1"/>
  <c r="AR1121" i="1"/>
  <c r="AF1121" i="1"/>
  <c r="AS1121" i="1"/>
  <c r="AG1121" i="1"/>
  <c r="AH1121" i="1"/>
  <c r="AJ1121" i="1"/>
  <c r="AT1121" i="1"/>
  <c r="AV1121" i="1"/>
  <c r="AW1121" i="1"/>
  <c r="AJ1271" i="1"/>
  <c r="AV1271" i="1"/>
  <c r="AK1271" i="1"/>
  <c r="AW1271" i="1"/>
  <c r="AL1271" i="1"/>
  <c r="AX1271" i="1"/>
  <c r="AM1271" i="1"/>
  <c r="AN1271" i="1"/>
  <c r="AO1271" i="1"/>
  <c r="AP1271" i="1"/>
  <c r="AE1271" i="1"/>
  <c r="AQ1271" i="1"/>
  <c r="AF1271" i="1"/>
  <c r="AG1271" i="1"/>
  <c r="AH1271" i="1"/>
  <c r="AI1271" i="1"/>
  <c r="AR1271" i="1"/>
  <c r="AS1271" i="1"/>
  <c r="AT1271" i="1"/>
  <c r="AU1271" i="1"/>
  <c r="AN1415" i="1"/>
  <c r="AO1415" i="1"/>
  <c r="AP1415" i="1"/>
  <c r="AE1415" i="1"/>
  <c r="AQ1415" i="1"/>
  <c r="AF1415" i="1"/>
  <c r="AR1415" i="1"/>
  <c r="AG1415" i="1"/>
  <c r="AS1415" i="1"/>
  <c r="AH1415" i="1"/>
  <c r="AT1415" i="1"/>
  <c r="AI1415" i="1"/>
  <c r="AU1415" i="1"/>
  <c r="AJ1415" i="1"/>
  <c r="AV1415" i="1"/>
  <c r="AW1415" i="1"/>
  <c r="AX1415" i="1"/>
  <c r="AK1415" i="1"/>
  <c r="AL1415" i="1"/>
  <c r="AM1415" i="1"/>
  <c r="AP1559" i="1"/>
  <c r="AH1559" i="1"/>
  <c r="AU1559" i="1"/>
  <c r="AI1559" i="1"/>
  <c r="AV1559" i="1"/>
  <c r="AJ1559" i="1"/>
  <c r="AW1559" i="1"/>
  <c r="AK1559" i="1"/>
  <c r="AX1559" i="1"/>
  <c r="AL1559" i="1"/>
  <c r="AM1559" i="1"/>
  <c r="AN1559" i="1"/>
  <c r="AO1559" i="1"/>
  <c r="AQ1559" i="1"/>
  <c r="AE1559" i="1"/>
  <c r="AF1559" i="1"/>
  <c r="AG1559" i="1"/>
  <c r="AR1559" i="1"/>
  <c r="AS1559" i="1"/>
  <c r="AT1559" i="1"/>
  <c r="AL218" i="1"/>
  <c r="AX218" i="1"/>
  <c r="AM218" i="1"/>
  <c r="AR218" i="1"/>
  <c r="AE218" i="1"/>
  <c r="AS218" i="1"/>
  <c r="AF218" i="1"/>
  <c r="AT218" i="1"/>
  <c r="AG218" i="1"/>
  <c r="AU218" i="1"/>
  <c r="AH218" i="1"/>
  <c r="AV218" i="1"/>
  <c r="AI218" i="1"/>
  <c r="AW218" i="1"/>
  <c r="AJ218" i="1"/>
  <c r="AO218" i="1"/>
  <c r="AK218" i="1"/>
  <c r="AN218" i="1"/>
  <c r="AP218" i="1"/>
  <c r="AQ218" i="1"/>
  <c r="AL467" i="1"/>
  <c r="AX467" i="1"/>
  <c r="AN467" i="1"/>
  <c r="AJ467" i="1"/>
  <c r="AK467" i="1"/>
  <c r="AM467" i="1"/>
  <c r="AO467" i="1"/>
  <c r="AP467" i="1"/>
  <c r="AQ467" i="1"/>
  <c r="AR467" i="1"/>
  <c r="AE467" i="1"/>
  <c r="AS467" i="1"/>
  <c r="AF467" i="1"/>
  <c r="AT467" i="1"/>
  <c r="AU467" i="1"/>
  <c r="AV467" i="1"/>
  <c r="AW467" i="1"/>
  <c r="AG467" i="1"/>
  <c r="AH467" i="1"/>
  <c r="AI467" i="1"/>
  <c r="AE733" i="1"/>
  <c r="AQ733" i="1"/>
  <c r="AN733" i="1"/>
  <c r="AO733" i="1"/>
  <c r="AP733" i="1"/>
  <c r="AR733" i="1"/>
  <c r="AF733" i="1"/>
  <c r="AS733" i="1"/>
  <c r="AG733" i="1"/>
  <c r="AT733" i="1"/>
  <c r="AH733" i="1"/>
  <c r="AU733" i="1"/>
  <c r="AI733" i="1"/>
  <c r="AV733" i="1"/>
  <c r="AJ733" i="1"/>
  <c r="AW733" i="1"/>
  <c r="AK733" i="1"/>
  <c r="AL733" i="1"/>
  <c r="AM733" i="1"/>
  <c r="AX733" i="1"/>
  <c r="AL925" i="1"/>
  <c r="AX925" i="1"/>
  <c r="AM925" i="1"/>
  <c r="AN925" i="1"/>
  <c r="AE925" i="1"/>
  <c r="AT925" i="1"/>
  <c r="AF925" i="1"/>
  <c r="AU925" i="1"/>
  <c r="AG925" i="1"/>
  <c r="AV925" i="1"/>
  <c r="AH925" i="1"/>
  <c r="AW925" i="1"/>
  <c r="AI925" i="1"/>
  <c r="AJ925" i="1"/>
  <c r="AK925" i="1"/>
  <c r="AO925" i="1"/>
  <c r="AP925" i="1"/>
  <c r="AQ925" i="1"/>
  <c r="AR925" i="1"/>
  <c r="AS925" i="1"/>
  <c r="AH1082" i="1"/>
  <c r="AT1082" i="1"/>
  <c r="AI1082" i="1"/>
  <c r="AU1082" i="1"/>
  <c r="AJ1082" i="1"/>
  <c r="AV1082" i="1"/>
  <c r="AK1082" i="1"/>
  <c r="AW1082" i="1"/>
  <c r="AO1082" i="1"/>
  <c r="AP1082" i="1"/>
  <c r="AQ1082" i="1"/>
  <c r="AR1082" i="1"/>
  <c r="AS1082" i="1"/>
  <c r="AX1082" i="1"/>
  <c r="AE1082" i="1"/>
  <c r="AF1082" i="1"/>
  <c r="AG1082" i="1"/>
  <c r="AL1082" i="1"/>
  <c r="AM1082" i="1"/>
  <c r="AN1082" i="1"/>
  <c r="AN1272" i="1"/>
  <c r="AO1272" i="1"/>
  <c r="AP1272" i="1"/>
  <c r="AE1272" i="1"/>
  <c r="AQ1272" i="1"/>
  <c r="AF1272" i="1"/>
  <c r="AR1272" i="1"/>
  <c r="AG1272" i="1"/>
  <c r="AS1272" i="1"/>
  <c r="AH1272" i="1"/>
  <c r="AT1272" i="1"/>
  <c r="AI1272" i="1"/>
  <c r="AU1272" i="1"/>
  <c r="AV1272" i="1"/>
  <c r="AW1272" i="1"/>
  <c r="AX1272" i="1"/>
  <c r="AJ1272" i="1"/>
  <c r="AK1272" i="1"/>
  <c r="AL1272" i="1"/>
  <c r="AM1272" i="1"/>
  <c r="AF1416" i="1"/>
  <c r="AR1416" i="1"/>
  <c r="AG1416" i="1"/>
  <c r="AS1416" i="1"/>
  <c r="AH1416" i="1"/>
  <c r="AT1416" i="1"/>
  <c r="AI1416" i="1"/>
  <c r="AU1416" i="1"/>
  <c r="AJ1416" i="1"/>
  <c r="AV1416" i="1"/>
  <c r="AK1416" i="1"/>
  <c r="AW1416" i="1"/>
  <c r="AL1416" i="1"/>
  <c r="AX1416" i="1"/>
  <c r="AM1416" i="1"/>
  <c r="AN1416" i="1"/>
  <c r="AE1416" i="1"/>
  <c r="AO1416" i="1"/>
  <c r="AP1416" i="1"/>
  <c r="AQ1416" i="1"/>
  <c r="AM241" i="1"/>
  <c r="AN241" i="1"/>
  <c r="AO241" i="1"/>
  <c r="AP241" i="1"/>
  <c r="AE241" i="1"/>
  <c r="AQ241" i="1"/>
  <c r="AF241" i="1"/>
  <c r="AR241" i="1"/>
  <c r="AG241" i="1"/>
  <c r="AS241" i="1"/>
  <c r="AJ241" i="1"/>
  <c r="AV241" i="1"/>
  <c r="AH241" i="1"/>
  <c r="AI241" i="1"/>
  <c r="AK241" i="1"/>
  <c r="AL241" i="1"/>
  <c r="AT241" i="1"/>
  <c r="AU241" i="1"/>
  <c r="AW241" i="1"/>
  <c r="AX241" i="1"/>
  <c r="AP486" i="1"/>
  <c r="AF486" i="1"/>
  <c r="AR486" i="1"/>
  <c r="AE486" i="1"/>
  <c r="AT486" i="1"/>
  <c r="AG486" i="1"/>
  <c r="AU486" i="1"/>
  <c r="AH486" i="1"/>
  <c r="AV486" i="1"/>
  <c r="AI486" i="1"/>
  <c r="AW486" i="1"/>
  <c r="AJ486" i="1"/>
  <c r="AX486" i="1"/>
  <c r="AK486" i="1"/>
  <c r="AL486" i="1"/>
  <c r="AM486" i="1"/>
  <c r="AN486" i="1"/>
  <c r="AO486" i="1"/>
  <c r="AQ486" i="1"/>
  <c r="AS486" i="1"/>
  <c r="AI734" i="1"/>
  <c r="AU734" i="1"/>
  <c r="AG734" i="1"/>
  <c r="AT734" i="1"/>
  <c r="AH734" i="1"/>
  <c r="AV734" i="1"/>
  <c r="AJ734" i="1"/>
  <c r="AW734" i="1"/>
  <c r="AK734" i="1"/>
  <c r="AX734" i="1"/>
  <c r="AL734" i="1"/>
  <c r="AM734" i="1"/>
  <c r="AN734" i="1"/>
  <c r="AO734" i="1"/>
  <c r="AP734" i="1"/>
  <c r="AE734" i="1"/>
  <c r="AF734" i="1"/>
  <c r="AQ734" i="1"/>
  <c r="AR734" i="1"/>
  <c r="AS734" i="1"/>
  <c r="AG900" i="1"/>
  <c r="AS900" i="1"/>
  <c r="AH900" i="1"/>
  <c r="AT900" i="1"/>
  <c r="AI900" i="1"/>
  <c r="AU900" i="1"/>
  <c r="AJ900" i="1"/>
  <c r="AV900" i="1"/>
  <c r="AK900" i="1"/>
  <c r="AW900" i="1"/>
  <c r="AL900" i="1"/>
  <c r="AX900" i="1"/>
  <c r="AM900" i="1"/>
  <c r="AN900" i="1"/>
  <c r="AO900" i="1"/>
  <c r="AP900" i="1"/>
  <c r="AQ900" i="1"/>
  <c r="AR900" i="1"/>
  <c r="AE900" i="1"/>
  <c r="AF900" i="1"/>
  <c r="AP1057" i="1"/>
  <c r="AE1057" i="1"/>
  <c r="AQ1057" i="1"/>
  <c r="AF1057" i="1"/>
  <c r="AR1057" i="1"/>
  <c r="AG1057" i="1"/>
  <c r="AS1057" i="1"/>
  <c r="AL1057" i="1"/>
  <c r="AX1057" i="1"/>
  <c r="AU1057" i="1"/>
  <c r="AV1057" i="1"/>
  <c r="AW1057" i="1"/>
  <c r="AH1057" i="1"/>
  <c r="AI1057" i="1"/>
  <c r="AJ1057" i="1"/>
  <c r="AK1057" i="1"/>
  <c r="AM1057" i="1"/>
  <c r="AN1057" i="1"/>
  <c r="AO1057" i="1"/>
  <c r="AT1057" i="1"/>
  <c r="AL1213" i="1"/>
  <c r="AX1213" i="1"/>
  <c r="AM1213" i="1"/>
  <c r="AN1213" i="1"/>
  <c r="AO1213" i="1"/>
  <c r="AP1213" i="1"/>
  <c r="AQ1213" i="1"/>
  <c r="AR1213" i="1"/>
  <c r="AS1213" i="1"/>
  <c r="AT1213" i="1"/>
  <c r="AE1213" i="1"/>
  <c r="AU1213" i="1"/>
  <c r="AF1213" i="1"/>
  <c r="AV1213" i="1"/>
  <c r="AG1213" i="1"/>
  <c r="AW1213" i="1"/>
  <c r="AH1213" i="1"/>
  <c r="AI1213" i="1"/>
  <c r="AJ1213" i="1"/>
  <c r="AK1213" i="1"/>
  <c r="AF1357" i="1"/>
  <c r="AR1357" i="1"/>
  <c r="AG1357" i="1"/>
  <c r="AS1357" i="1"/>
  <c r="AH1357" i="1"/>
  <c r="AT1357" i="1"/>
  <c r="AP1357" i="1"/>
  <c r="AQ1357" i="1"/>
  <c r="AU1357" i="1"/>
  <c r="AV1357" i="1"/>
  <c r="AE1357" i="1"/>
  <c r="AW1357" i="1"/>
  <c r="AI1357" i="1"/>
  <c r="AX1357" i="1"/>
  <c r="AJ1357" i="1"/>
  <c r="AK1357" i="1"/>
  <c r="AL1357" i="1"/>
  <c r="AM1357" i="1"/>
  <c r="AN1357" i="1"/>
  <c r="AO1357" i="1"/>
  <c r="AJ1501" i="1"/>
  <c r="AV1501" i="1"/>
  <c r="AK1501" i="1"/>
  <c r="AW1501" i="1"/>
  <c r="AL1501" i="1"/>
  <c r="AX1501" i="1"/>
  <c r="AM1501" i="1"/>
  <c r="AI1501" i="1"/>
  <c r="AN1501" i="1"/>
  <c r="AO1501" i="1"/>
  <c r="AP1501" i="1"/>
  <c r="AQ1501" i="1"/>
  <c r="AR1501" i="1"/>
  <c r="AS1501" i="1"/>
  <c r="AT1501" i="1"/>
  <c r="AE1501" i="1"/>
  <c r="AU1501" i="1"/>
  <c r="AF1501" i="1"/>
  <c r="AG1501" i="1"/>
  <c r="AH1501" i="1"/>
  <c r="AH37" i="1"/>
  <c r="AT37" i="1"/>
  <c r="AK37" i="1"/>
  <c r="AX37" i="1"/>
  <c r="AL37" i="1"/>
  <c r="AM37" i="1"/>
  <c r="AN37" i="1"/>
  <c r="AO37" i="1"/>
  <c r="AS37" i="1"/>
  <c r="AU37" i="1"/>
  <c r="AV37" i="1"/>
  <c r="AW37" i="1"/>
  <c r="AE37" i="1"/>
  <c r="AF37" i="1"/>
  <c r="AG37" i="1"/>
  <c r="AP37" i="1"/>
  <c r="AI37" i="1"/>
  <c r="AJ37" i="1"/>
  <c r="AQ37" i="1"/>
  <c r="AR37" i="1"/>
  <c r="AI282" i="1"/>
  <c r="AU282" i="1"/>
  <c r="AO282" i="1"/>
  <c r="AP282" i="1"/>
  <c r="AQ282" i="1"/>
  <c r="AE282" i="1"/>
  <c r="AR282" i="1"/>
  <c r="AF282" i="1"/>
  <c r="AS282" i="1"/>
  <c r="AH282" i="1"/>
  <c r="AV282" i="1"/>
  <c r="AJ282" i="1"/>
  <c r="AW282" i="1"/>
  <c r="AT282" i="1"/>
  <c r="AX282" i="1"/>
  <c r="AG282" i="1"/>
  <c r="AK282" i="1"/>
  <c r="AL282" i="1"/>
  <c r="AM282" i="1"/>
  <c r="AN282" i="1"/>
  <c r="AI530" i="1"/>
  <c r="AU530" i="1"/>
  <c r="AJ530" i="1"/>
  <c r="AV530" i="1"/>
  <c r="AK530" i="1"/>
  <c r="AW530" i="1"/>
  <c r="AO530" i="1"/>
  <c r="AP530" i="1"/>
  <c r="AQ530" i="1"/>
  <c r="AR530" i="1"/>
  <c r="AS530" i="1"/>
  <c r="AE530" i="1"/>
  <c r="AT530" i="1"/>
  <c r="AF530" i="1"/>
  <c r="AX530" i="1"/>
  <c r="AG530" i="1"/>
  <c r="AH530" i="1"/>
  <c r="AL530" i="1"/>
  <c r="AM530" i="1"/>
  <c r="AN530" i="1"/>
  <c r="AH768" i="1"/>
  <c r="AT768" i="1"/>
  <c r="AI768" i="1"/>
  <c r="AU768" i="1"/>
  <c r="AJ768" i="1"/>
  <c r="AV768" i="1"/>
  <c r="AK768" i="1"/>
  <c r="AW768" i="1"/>
  <c r="AL768" i="1"/>
  <c r="AX768" i="1"/>
  <c r="AM768" i="1"/>
  <c r="AN768" i="1"/>
  <c r="AO768" i="1"/>
  <c r="AP768" i="1"/>
  <c r="AE768" i="1"/>
  <c r="AF768" i="1"/>
  <c r="AG768" i="1"/>
  <c r="AQ768" i="1"/>
  <c r="AR768" i="1"/>
  <c r="AS768" i="1"/>
  <c r="AL928" i="1"/>
  <c r="AX928" i="1"/>
  <c r="AM928" i="1"/>
  <c r="AN928" i="1"/>
  <c r="AH928" i="1"/>
  <c r="AW928" i="1"/>
  <c r="AI928" i="1"/>
  <c r="AJ928" i="1"/>
  <c r="AK928" i="1"/>
  <c r="AO928" i="1"/>
  <c r="AP928" i="1"/>
  <c r="AQ928" i="1"/>
  <c r="AR928" i="1"/>
  <c r="AS928" i="1"/>
  <c r="AT928" i="1"/>
  <c r="AU928" i="1"/>
  <c r="AV928" i="1"/>
  <c r="AE928" i="1"/>
  <c r="AF928" i="1"/>
  <c r="AG928" i="1"/>
  <c r="AH1085" i="1"/>
  <c r="AT1085" i="1"/>
  <c r="AI1085" i="1"/>
  <c r="AU1085" i="1"/>
  <c r="AJ1085" i="1"/>
  <c r="AV1085" i="1"/>
  <c r="AK1085" i="1"/>
  <c r="AW1085" i="1"/>
  <c r="AG1085" i="1"/>
  <c r="AL1085" i="1"/>
  <c r="AM1085" i="1"/>
  <c r="AN1085" i="1"/>
  <c r="AO1085" i="1"/>
  <c r="AP1085" i="1"/>
  <c r="AQ1085" i="1"/>
  <c r="AR1085" i="1"/>
  <c r="AS1085" i="1"/>
  <c r="AE1085" i="1"/>
  <c r="AF1085" i="1"/>
  <c r="AX1085" i="1"/>
  <c r="AP1238" i="1"/>
  <c r="AE1238" i="1"/>
  <c r="AQ1238" i="1"/>
  <c r="AK1238" i="1"/>
  <c r="AL1238" i="1"/>
  <c r="AM1238" i="1"/>
  <c r="AN1238" i="1"/>
  <c r="AO1238" i="1"/>
  <c r="AR1238" i="1"/>
  <c r="AS1238" i="1"/>
  <c r="AF1238" i="1"/>
  <c r="AT1238" i="1"/>
  <c r="AG1238" i="1"/>
  <c r="AH1238" i="1"/>
  <c r="AI1238" i="1"/>
  <c r="AJ1238" i="1"/>
  <c r="AU1238" i="1"/>
  <c r="AV1238" i="1"/>
  <c r="AW1238" i="1"/>
  <c r="AX1238" i="1"/>
  <c r="AK1382" i="1"/>
  <c r="AW1382" i="1"/>
  <c r="AN1382" i="1"/>
  <c r="AO1382" i="1"/>
  <c r="AP1382" i="1"/>
  <c r="AQ1382" i="1"/>
  <c r="AE1382" i="1"/>
  <c r="AR1382" i="1"/>
  <c r="AF1382" i="1"/>
  <c r="AS1382" i="1"/>
  <c r="AG1382" i="1"/>
  <c r="AT1382" i="1"/>
  <c r="AH1382" i="1"/>
  <c r="AU1382" i="1"/>
  <c r="AI1382" i="1"/>
  <c r="AV1382" i="1"/>
  <c r="AJ1382" i="1"/>
  <c r="AL1382" i="1"/>
  <c r="AM1382" i="1"/>
  <c r="AX1382" i="1"/>
  <c r="AN1526" i="1"/>
  <c r="AO1526" i="1"/>
  <c r="AL1526" i="1"/>
  <c r="AM1526" i="1"/>
  <c r="AP1526" i="1"/>
  <c r="AQ1526" i="1"/>
  <c r="AR1526" i="1"/>
  <c r="AE1526" i="1"/>
  <c r="AS1526" i="1"/>
  <c r="AF1526" i="1"/>
  <c r="AT1526" i="1"/>
  <c r="AG1526" i="1"/>
  <c r="AU1526" i="1"/>
  <c r="AH1526" i="1"/>
  <c r="AV1526" i="1"/>
  <c r="AI1526" i="1"/>
  <c r="AJ1526" i="1"/>
  <c r="AK1526" i="1"/>
  <c r="AW1526" i="1"/>
  <c r="AX1526" i="1"/>
  <c r="AO143" i="1"/>
  <c r="AE143" i="1"/>
  <c r="AQ143" i="1"/>
  <c r="AR143" i="1"/>
  <c r="AF143" i="1"/>
  <c r="AT143" i="1"/>
  <c r="AG143" i="1"/>
  <c r="AU143" i="1"/>
  <c r="AH143" i="1"/>
  <c r="AV143" i="1"/>
  <c r="AL143" i="1"/>
  <c r="AP143" i="1"/>
  <c r="AS143" i="1"/>
  <c r="AW143" i="1"/>
  <c r="AX143" i="1"/>
  <c r="AI143" i="1"/>
  <c r="AJ143" i="1"/>
  <c r="AK143" i="1"/>
  <c r="AM143" i="1"/>
  <c r="AN143" i="1"/>
  <c r="AO388" i="1"/>
  <c r="AP388" i="1"/>
  <c r="AE388" i="1"/>
  <c r="AQ388" i="1"/>
  <c r="AK388" i="1"/>
  <c r="AL388" i="1"/>
  <c r="AM388" i="1"/>
  <c r="AN388" i="1"/>
  <c r="AR388" i="1"/>
  <c r="AS388" i="1"/>
  <c r="AT388" i="1"/>
  <c r="AF388" i="1"/>
  <c r="AU388" i="1"/>
  <c r="AG388" i="1"/>
  <c r="AH388" i="1"/>
  <c r="AI388" i="1"/>
  <c r="AJ388" i="1"/>
  <c r="AV388" i="1"/>
  <c r="AW388" i="1"/>
  <c r="AX388" i="1"/>
  <c r="AL636" i="1"/>
  <c r="AX636" i="1"/>
  <c r="AM636" i="1"/>
  <c r="AN636" i="1"/>
  <c r="AO636" i="1"/>
  <c r="AP636" i="1"/>
  <c r="AE636" i="1"/>
  <c r="AQ636" i="1"/>
  <c r="AF636" i="1"/>
  <c r="AR636" i="1"/>
  <c r="AG636" i="1"/>
  <c r="AS636" i="1"/>
  <c r="AH636" i="1"/>
  <c r="AT636" i="1"/>
  <c r="AI636" i="1"/>
  <c r="AJ636" i="1"/>
  <c r="AK636" i="1"/>
  <c r="AU636" i="1"/>
  <c r="AV636" i="1"/>
  <c r="AW636" i="1"/>
  <c r="AH837" i="1"/>
  <c r="AT837" i="1"/>
  <c r="AI837" i="1"/>
  <c r="AU837" i="1"/>
  <c r="AJ837" i="1"/>
  <c r="AV837" i="1"/>
  <c r="AK837" i="1"/>
  <c r="AW837" i="1"/>
  <c r="AN837" i="1"/>
  <c r="AO837" i="1"/>
  <c r="AP837" i="1"/>
  <c r="AQ837" i="1"/>
  <c r="AR837" i="1"/>
  <c r="AS837" i="1"/>
  <c r="AX837" i="1"/>
  <c r="AE837" i="1"/>
  <c r="AF837" i="1"/>
  <c r="AG837" i="1"/>
  <c r="AL837" i="1"/>
  <c r="AM837" i="1"/>
  <c r="AL994" i="1"/>
  <c r="AX994" i="1"/>
  <c r="AO994" i="1"/>
  <c r="AP994" i="1"/>
  <c r="AQ994" i="1"/>
  <c r="AE994" i="1"/>
  <c r="AR994" i="1"/>
  <c r="AF994" i="1"/>
  <c r="AS994" i="1"/>
  <c r="AG994" i="1"/>
  <c r="AT994" i="1"/>
  <c r="AH994" i="1"/>
  <c r="AU994" i="1"/>
  <c r="AI994" i="1"/>
  <c r="AV994" i="1"/>
  <c r="AJ994" i="1"/>
  <c r="AW994" i="1"/>
  <c r="AK994" i="1"/>
  <c r="AM994" i="1"/>
  <c r="AN994" i="1"/>
  <c r="AP1151" i="1"/>
  <c r="AE1151" i="1"/>
  <c r="AQ1151" i="1"/>
  <c r="AF1151" i="1"/>
  <c r="AR1151" i="1"/>
  <c r="AG1151" i="1"/>
  <c r="AS1151" i="1"/>
  <c r="AH1151" i="1"/>
  <c r="AT1151" i="1"/>
  <c r="AI1151" i="1"/>
  <c r="AU1151" i="1"/>
  <c r="AJ1151" i="1"/>
  <c r="AV1151" i="1"/>
  <c r="AK1151" i="1"/>
  <c r="AW1151" i="1"/>
  <c r="AL1151" i="1"/>
  <c r="AX1151" i="1"/>
  <c r="AM1151" i="1"/>
  <c r="AN1151" i="1"/>
  <c r="AO1151" i="1"/>
  <c r="AN1299" i="1"/>
  <c r="AO1299" i="1"/>
  <c r="AP1299" i="1"/>
  <c r="AE1299" i="1"/>
  <c r="AQ1299" i="1"/>
  <c r="AF1299" i="1"/>
  <c r="AR1299" i="1"/>
  <c r="AG1299" i="1"/>
  <c r="AS1299" i="1"/>
  <c r="AH1299" i="1"/>
  <c r="AT1299" i="1"/>
  <c r="AI1299" i="1"/>
  <c r="AU1299" i="1"/>
  <c r="AV1299" i="1"/>
  <c r="AW1299" i="1"/>
  <c r="AX1299" i="1"/>
  <c r="AJ1299" i="1"/>
  <c r="AK1299" i="1"/>
  <c r="AL1299" i="1"/>
  <c r="AM1299" i="1"/>
  <c r="AF1443" i="1"/>
  <c r="AR1443" i="1"/>
  <c r="AG1443" i="1"/>
  <c r="AS1443" i="1"/>
  <c r="AH1443" i="1"/>
  <c r="AT1443" i="1"/>
  <c r="AI1443" i="1"/>
  <c r="AU1443" i="1"/>
  <c r="AJ1443" i="1"/>
  <c r="AV1443" i="1"/>
  <c r="AL1443" i="1"/>
  <c r="AX1443" i="1"/>
  <c r="AM1443" i="1"/>
  <c r="AQ1443" i="1"/>
  <c r="AW1443" i="1"/>
  <c r="AE1443" i="1"/>
  <c r="AK1443" i="1"/>
  <c r="AN1443" i="1"/>
  <c r="AO1443" i="1"/>
  <c r="AP1443" i="1"/>
  <c r="AH1191" i="1"/>
  <c r="AT1191" i="1"/>
  <c r="AI1191" i="1"/>
  <c r="AU1191" i="1"/>
  <c r="AJ1191" i="1"/>
  <c r="AV1191" i="1"/>
  <c r="AK1191" i="1"/>
  <c r="AW1191" i="1"/>
  <c r="AX1191" i="1"/>
  <c r="AE1191" i="1"/>
  <c r="AF1191" i="1"/>
  <c r="AG1191" i="1"/>
  <c r="AL1191" i="1"/>
  <c r="AM1191" i="1"/>
  <c r="AN1191" i="1"/>
  <c r="AO1191" i="1"/>
  <c r="AP1191" i="1"/>
  <c r="AQ1191" i="1"/>
  <c r="AR1191" i="1"/>
  <c r="AS1191" i="1"/>
  <c r="AL1047" i="1"/>
  <c r="AX1047" i="1"/>
  <c r="AM1047" i="1"/>
  <c r="AN1047" i="1"/>
  <c r="AO1047" i="1"/>
  <c r="AH1047" i="1"/>
  <c r="AT1047" i="1"/>
  <c r="AP1047" i="1"/>
  <c r="AQ1047" i="1"/>
  <c r="AR1047" i="1"/>
  <c r="AS1047" i="1"/>
  <c r="AU1047" i="1"/>
  <c r="AV1047" i="1"/>
  <c r="AE1047" i="1"/>
  <c r="AW1047" i="1"/>
  <c r="AF1047" i="1"/>
  <c r="AG1047" i="1"/>
  <c r="AI1047" i="1"/>
  <c r="AJ1047" i="1"/>
  <c r="AK1047" i="1"/>
  <c r="AG903" i="1"/>
  <c r="AS903" i="1"/>
  <c r="AH903" i="1"/>
  <c r="AT903" i="1"/>
  <c r="AI903" i="1"/>
  <c r="AU903" i="1"/>
  <c r="AJ903" i="1"/>
  <c r="AV903" i="1"/>
  <c r="AK903" i="1"/>
  <c r="AW903" i="1"/>
  <c r="AL903" i="1"/>
  <c r="AX903" i="1"/>
  <c r="AM903" i="1"/>
  <c r="AN903" i="1"/>
  <c r="AO903" i="1"/>
  <c r="AE903" i="1"/>
  <c r="AF903" i="1"/>
  <c r="AP903" i="1"/>
  <c r="AQ903" i="1"/>
  <c r="AR903" i="1"/>
  <c r="AH759" i="1"/>
  <c r="AT759" i="1"/>
  <c r="AI759" i="1"/>
  <c r="AU759" i="1"/>
  <c r="AJ759" i="1"/>
  <c r="AV759" i="1"/>
  <c r="AK759" i="1"/>
  <c r="AW759" i="1"/>
  <c r="AL759" i="1"/>
  <c r="AX759" i="1"/>
  <c r="AM759" i="1"/>
  <c r="AN759" i="1"/>
  <c r="AO759" i="1"/>
  <c r="AP759" i="1"/>
  <c r="AE759" i="1"/>
  <c r="AF759" i="1"/>
  <c r="AG759" i="1"/>
  <c r="AQ759" i="1"/>
  <c r="AR759" i="1"/>
  <c r="AS759" i="1"/>
  <c r="AL615" i="1"/>
  <c r="AX615" i="1"/>
  <c r="AP615" i="1"/>
  <c r="AQ615" i="1"/>
  <c r="AE615" i="1"/>
  <c r="AR615" i="1"/>
  <c r="AF615" i="1"/>
  <c r="AS615" i="1"/>
  <c r="AG615" i="1"/>
  <c r="AT615" i="1"/>
  <c r="AH615" i="1"/>
  <c r="AU615" i="1"/>
  <c r="AI615" i="1"/>
  <c r="AV615" i="1"/>
  <c r="AJ615" i="1"/>
  <c r="AW615" i="1"/>
  <c r="AK615" i="1"/>
  <c r="AM615" i="1"/>
  <c r="AN615" i="1"/>
  <c r="AO615" i="1"/>
  <c r="AP471" i="1"/>
  <c r="AF471" i="1"/>
  <c r="AR471" i="1"/>
  <c r="AQ471" i="1"/>
  <c r="AS471" i="1"/>
  <c r="AE471" i="1"/>
  <c r="AT471" i="1"/>
  <c r="AG471" i="1"/>
  <c r="AU471" i="1"/>
  <c r="AH471" i="1"/>
  <c r="AV471" i="1"/>
  <c r="AI471" i="1"/>
  <c r="AW471" i="1"/>
  <c r="AJ471" i="1"/>
  <c r="AX471" i="1"/>
  <c r="AK471" i="1"/>
  <c r="AL471" i="1"/>
  <c r="AM471" i="1"/>
  <c r="AN471" i="1"/>
  <c r="AO471" i="1"/>
  <c r="AK327" i="1"/>
  <c r="AW327" i="1"/>
  <c r="AL327" i="1"/>
  <c r="AX327" i="1"/>
  <c r="AQ327" i="1"/>
  <c r="AR327" i="1"/>
  <c r="AE327" i="1"/>
  <c r="AS327" i="1"/>
  <c r="AF327" i="1"/>
  <c r="AT327" i="1"/>
  <c r="AG327" i="1"/>
  <c r="AU327" i="1"/>
  <c r="AH327" i="1"/>
  <c r="AV327" i="1"/>
  <c r="AI327" i="1"/>
  <c r="AJ327" i="1"/>
  <c r="AM327" i="1"/>
  <c r="AN327" i="1"/>
  <c r="AO327" i="1"/>
  <c r="AP327" i="1"/>
  <c r="AF183" i="1"/>
  <c r="AR183" i="1"/>
  <c r="AH183" i="1"/>
  <c r="AT183" i="1"/>
  <c r="AQ183" i="1"/>
  <c r="AS183" i="1"/>
  <c r="AE183" i="1"/>
  <c r="AU183" i="1"/>
  <c r="AG183" i="1"/>
  <c r="AV183" i="1"/>
  <c r="AI183" i="1"/>
  <c r="AW183" i="1"/>
  <c r="AX183" i="1"/>
  <c r="AJ183" i="1"/>
  <c r="AK183" i="1"/>
  <c r="AN183" i="1"/>
  <c r="AL183" i="1"/>
  <c r="AM183" i="1"/>
  <c r="AO183" i="1"/>
  <c r="AP183" i="1"/>
  <c r="AP39" i="1"/>
  <c r="AJ39" i="1"/>
  <c r="AW39" i="1"/>
  <c r="AK39" i="1"/>
  <c r="AX39" i="1"/>
  <c r="AL39" i="1"/>
  <c r="AM39" i="1"/>
  <c r="AN39" i="1"/>
  <c r="AV39" i="1"/>
  <c r="AE39" i="1"/>
  <c r="AF39" i="1"/>
  <c r="AG39" i="1"/>
  <c r="AH39" i="1"/>
  <c r="AI39" i="1"/>
  <c r="AO39" i="1"/>
  <c r="AS39" i="1"/>
  <c r="AQ39" i="1"/>
  <c r="AR39" i="1"/>
  <c r="AT39" i="1"/>
  <c r="AU39" i="1"/>
  <c r="AP658" i="1"/>
  <c r="AE658" i="1"/>
  <c r="AQ658" i="1"/>
  <c r="AF658" i="1"/>
  <c r="AR658" i="1"/>
  <c r="AG658" i="1"/>
  <c r="AS658" i="1"/>
  <c r="AH658" i="1"/>
  <c r="AT658" i="1"/>
  <c r="AI658" i="1"/>
  <c r="AU658" i="1"/>
  <c r="AJ658" i="1"/>
  <c r="AV658" i="1"/>
  <c r="AK658" i="1"/>
  <c r="AW658" i="1"/>
  <c r="AL658" i="1"/>
  <c r="AX658" i="1"/>
  <c r="AM658" i="1"/>
  <c r="AN658" i="1"/>
  <c r="AO658" i="1"/>
  <c r="AH514" i="1"/>
  <c r="AT514" i="1"/>
  <c r="AJ514" i="1"/>
  <c r="AV514" i="1"/>
  <c r="AF514" i="1"/>
  <c r="AU514" i="1"/>
  <c r="AG514" i="1"/>
  <c r="AW514" i="1"/>
  <c r="AI514" i="1"/>
  <c r="AX514" i="1"/>
  <c r="AK514" i="1"/>
  <c r="AL514" i="1"/>
  <c r="AM514" i="1"/>
  <c r="AO514" i="1"/>
  <c r="AR514" i="1"/>
  <c r="AS514" i="1"/>
  <c r="AE514" i="1"/>
  <c r="AN514" i="1"/>
  <c r="AP514" i="1"/>
  <c r="AQ514" i="1"/>
  <c r="AO370" i="1"/>
  <c r="AP370" i="1"/>
  <c r="AE370" i="1"/>
  <c r="AQ370" i="1"/>
  <c r="AF370" i="1"/>
  <c r="AR370" i="1"/>
  <c r="AS370" i="1"/>
  <c r="AT370" i="1"/>
  <c r="AU370" i="1"/>
  <c r="AV370" i="1"/>
  <c r="AG370" i="1"/>
  <c r="AW370" i="1"/>
  <c r="AH370" i="1"/>
  <c r="AX370" i="1"/>
  <c r="AI370" i="1"/>
  <c r="AJ370" i="1"/>
  <c r="AK370" i="1"/>
  <c r="AL370" i="1"/>
  <c r="AM370" i="1"/>
  <c r="AN370" i="1"/>
  <c r="AH226" i="1"/>
  <c r="AT226" i="1"/>
  <c r="AI226" i="1"/>
  <c r="AU226" i="1"/>
  <c r="AP226" i="1"/>
  <c r="AQ226" i="1"/>
  <c r="AR226" i="1"/>
  <c r="AE226" i="1"/>
  <c r="AS226" i="1"/>
  <c r="AF226" i="1"/>
  <c r="AV226" i="1"/>
  <c r="AG226" i="1"/>
  <c r="AW226" i="1"/>
  <c r="AJ226" i="1"/>
  <c r="AX226" i="1"/>
  <c r="AM226" i="1"/>
  <c r="AK226" i="1"/>
  <c r="AL226" i="1"/>
  <c r="AN226" i="1"/>
  <c r="AO226" i="1"/>
  <c r="AO82" i="1"/>
  <c r="AP82" i="1"/>
  <c r="AF82" i="1"/>
  <c r="AT82" i="1"/>
  <c r="AH82" i="1"/>
  <c r="AV82" i="1"/>
  <c r="AI82" i="1"/>
  <c r="AW82" i="1"/>
  <c r="AJ82" i="1"/>
  <c r="AX82" i="1"/>
  <c r="AK82" i="1"/>
  <c r="AM82" i="1"/>
  <c r="AN82" i="1"/>
  <c r="AR82" i="1"/>
  <c r="AS82" i="1"/>
  <c r="AU82" i="1"/>
  <c r="AE82" i="1"/>
  <c r="AG82" i="1"/>
  <c r="AL82" i="1"/>
  <c r="AQ82" i="1"/>
  <c r="AL681" i="1"/>
  <c r="AX681" i="1"/>
  <c r="AM681" i="1"/>
  <c r="AN681" i="1"/>
  <c r="AO681" i="1"/>
  <c r="AP681" i="1"/>
  <c r="AI681" i="1"/>
  <c r="AJ681" i="1"/>
  <c r="AK681" i="1"/>
  <c r="AQ681" i="1"/>
  <c r="AR681" i="1"/>
  <c r="AS681" i="1"/>
  <c r="AT681" i="1"/>
  <c r="AU681" i="1"/>
  <c r="AE681" i="1"/>
  <c r="AV681" i="1"/>
  <c r="AF681" i="1"/>
  <c r="AG681" i="1"/>
  <c r="AH681" i="1"/>
  <c r="AW681" i="1"/>
  <c r="AM537" i="1"/>
  <c r="AN537" i="1"/>
  <c r="AO537" i="1"/>
  <c r="AS537" i="1"/>
  <c r="AE537" i="1"/>
  <c r="AT537" i="1"/>
  <c r="AF537" i="1"/>
  <c r="AU537" i="1"/>
  <c r="AG537" i="1"/>
  <c r="AV537" i="1"/>
  <c r="AH537" i="1"/>
  <c r="AW537" i="1"/>
  <c r="AI537" i="1"/>
  <c r="AX537" i="1"/>
  <c r="AJ537" i="1"/>
  <c r="AK537" i="1"/>
  <c r="AL537" i="1"/>
  <c r="AP537" i="1"/>
  <c r="AQ537" i="1"/>
  <c r="AR537" i="1"/>
  <c r="AK393" i="1"/>
  <c r="AW393" i="1"/>
  <c r="AL393" i="1"/>
  <c r="AX393" i="1"/>
  <c r="AM393" i="1"/>
  <c r="AG393" i="1"/>
  <c r="AV393" i="1"/>
  <c r="AI393" i="1"/>
  <c r="AJ393" i="1"/>
  <c r="AN393" i="1"/>
  <c r="AO393" i="1"/>
  <c r="AP393" i="1"/>
  <c r="AQ393" i="1"/>
  <c r="AR393" i="1"/>
  <c r="AS393" i="1"/>
  <c r="AT393" i="1"/>
  <c r="AU393" i="1"/>
  <c r="AE393" i="1"/>
  <c r="AF393" i="1"/>
  <c r="AH393" i="1"/>
  <c r="AI249" i="1"/>
  <c r="AU249" i="1"/>
  <c r="AJ249" i="1"/>
  <c r="AV249" i="1"/>
  <c r="AK249" i="1"/>
  <c r="AW249" i="1"/>
  <c r="AL249" i="1"/>
  <c r="AX249" i="1"/>
  <c r="AM249" i="1"/>
  <c r="AN249" i="1"/>
  <c r="AO249" i="1"/>
  <c r="AF249" i="1"/>
  <c r="AR249" i="1"/>
  <c r="AE249" i="1"/>
  <c r="AG249" i="1"/>
  <c r="AH249" i="1"/>
  <c r="AP249" i="1"/>
  <c r="AQ249" i="1"/>
  <c r="AS249" i="1"/>
  <c r="AT249" i="1"/>
  <c r="AG105" i="1"/>
  <c r="AS105" i="1"/>
  <c r="AI105" i="1"/>
  <c r="AU105" i="1"/>
  <c r="AJ105" i="1"/>
  <c r="AV105" i="1"/>
  <c r="AK105" i="1"/>
  <c r="AW105" i="1"/>
  <c r="AL105" i="1"/>
  <c r="AX105" i="1"/>
  <c r="AH105" i="1"/>
  <c r="AM105" i="1"/>
  <c r="AO105" i="1"/>
  <c r="AP105" i="1"/>
  <c r="AQ105" i="1"/>
  <c r="AR105" i="1"/>
  <c r="AT105" i="1"/>
  <c r="AE105" i="1"/>
  <c r="AF105" i="1"/>
  <c r="AN105" i="1"/>
  <c r="AP752" i="1"/>
  <c r="AE752" i="1"/>
  <c r="AQ752" i="1"/>
  <c r="AF752" i="1"/>
  <c r="AR752" i="1"/>
  <c r="AG752" i="1"/>
  <c r="AS752" i="1"/>
  <c r="AH752" i="1"/>
  <c r="AT752" i="1"/>
  <c r="AI752" i="1"/>
  <c r="AU752" i="1"/>
  <c r="AJ752" i="1"/>
  <c r="AV752" i="1"/>
  <c r="AK752" i="1"/>
  <c r="AW752" i="1"/>
  <c r="AL752" i="1"/>
  <c r="AX752" i="1"/>
  <c r="AM752" i="1"/>
  <c r="AN752" i="1"/>
  <c r="AO752" i="1"/>
  <c r="AG608" i="1"/>
  <c r="AS608" i="1"/>
  <c r="AH608" i="1"/>
  <c r="AT608" i="1"/>
  <c r="AI608" i="1"/>
  <c r="AU608" i="1"/>
  <c r="AJ608" i="1"/>
  <c r="AV608" i="1"/>
  <c r="AP608" i="1"/>
  <c r="AQ608" i="1"/>
  <c r="AR608" i="1"/>
  <c r="AW608" i="1"/>
  <c r="AX608" i="1"/>
  <c r="AE608" i="1"/>
  <c r="AF608" i="1"/>
  <c r="AK608" i="1"/>
  <c r="AL608" i="1"/>
  <c r="AM608" i="1"/>
  <c r="AN608" i="1"/>
  <c r="AO608" i="1"/>
  <c r="AL464" i="1"/>
  <c r="AX464" i="1"/>
  <c r="AN464" i="1"/>
  <c r="AM464" i="1"/>
  <c r="AO464" i="1"/>
  <c r="AP464" i="1"/>
  <c r="AQ464" i="1"/>
  <c r="AR464" i="1"/>
  <c r="AE464" i="1"/>
  <c r="AS464" i="1"/>
  <c r="AF464" i="1"/>
  <c r="AT464" i="1"/>
  <c r="AG464" i="1"/>
  <c r="AU464" i="1"/>
  <c r="AH464" i="1"/>
  <c r="AV464" i="1"/>
  <c r="AW464" i="1"/>
  <c r="AI464" i="1"/>
  <c r="AJ464" i="1"/>
  <c r="AK464" i="1"/>
  <c r="AG320" i="1"/>
  <c r="AS320" i="1"/>
  <c r="AH320" i="1"/>
  <c r="AT320" i="1"/>
  <c r="AM320" i="1"/>
  <c r="AN320" i="1"/>
  <c r="AO320" i="1"/>
  <c r="AP320" i="1"/>
  <c r="AQ320" i="1"/>
  <c r="AR320" i="1"/>
  <c r="AE320" i="1"/>
  <c r="AU320" i="1"/>
  <c r="AF320" i="1"/>
  <c r="AV320" i="1"/>
  <c r="AW320" i="1"/>
  <c r="AX320" i="1"/>
  <c r="AI320" i="1"/>
  <c r="AJ320" i="1"/>
  <c r="AK320" i="1"/>
  <c r="AL320" i="1"/>
  <c r="AN176" i="1"/>
  <c r="AP176" i="1"/>
  <c r="AM176" i="1"/>
  <c r="AO176" i="1"/>
  <c r="AQ176" i="1"/>
  <c r="AR176" i="1"/>
  <c r="AE176" i="1"/>
  <c r="AS176" i="1"/>
  <c r="AG176" i="1"/>
  <c r="AK176" i="1"/>
  <c r="AL176" i="1"/>
  <c r="AT176" i="1"/>
  <c r="AU176" i="1"/>
  <c r="AV176" i="1"/>
  <c r="AW176" i="1"/>
  <c r="AX176" i="1"/>
  <c r="AH176" i="1"/>
  <c r="AF176" i="1"/>
  <c r="AI176" i="1"/>
  <c r="AJ176" i="1"/>
  <c r="AL32" i="1"/>
  <c r="AX32" i="1"/>
  <c r="AF32" i="1"/>
  <c r="AS32" i="1"/>
  <c r="AG32" i="1"/>
  <c r="AT32" i="1"/>
  <c r="AH32" i="1"/>
  <c r="AU32" i="1"/>
  <c r="AI32" i="1"/>
  <c r="AV32" i="1"/>
  <c r="AJ32" i="1"/>
  <c r="AW32" i="1"/>
  <c r="AK32" i="1"/>
  <c r="AP32" i="1"/>
  <c r="AQ32" i="1"/>
  <c r="AR32" i="1"/>
  <c r="AM32" i="1"/>
  <c r="AE32" i="1"/>
  <c r="AN32" i="1"/>
  <c r="AO32" i="1"/>
  <c r="AP619" i="1"/>
  <c r="AN619" i="1"/>
  <c r="AO619" i="1"/>
  <c r="AQ619" i="1"/>
  <c r="AE619" i="1"/>
  <c r="AR619" i="1"/>
  <c r="AF619" i="1"/>
  <c r="AS619" i="1"/>
  <c r="AG619" i="1"/>
  <c r="AT619" i="1"/>
  <c r="AH619" i="1"/>
  <c r="AU619" i="1"/>
  <c r="AI619" i="1"/>
  <c r="AV619" i="1"/>
  <c r="AJ619" i="1"/>
  <c r="AW619" i="1"/>
  <c r="AK619" i="1"/>
  <c r="AL619" i="1"/>
  <c r="AM619" i="1"/>
  <c r="AX619" i="1"/>
  <c r="AH475" i="1"/>
  <c r="AT475" i="1"/>
  <c r="AJ475" i="1"/>
  <c r="AV475" i="1"/>
  <c r="AI475" i="1"/>
  <c r="AX475" i="1"/>
  <c r="AK475" i="1"/>
  <c r="AL475" i="1"/>
  <c r="AM475" i="1"/>
  <c r="AN475" i="1"/>
  <c r="AO475" i="1"/>
  <c r="AP475" i="1"/>
  <c r="AQ475" i="1"/>
  <c r="AE475" i="1"/>
  <c r="AF475" i="1"/>
  <c r="AG475" i="1"/>
  <c r="AR475" i="1"/>
  <c r="AS475" i="1"/>
  <c r="AU475" i="1"/>
  <c r="AW475" i="1"/>
  <c r="AO331" i="1"/>
  <c r="AP331" i="1"/>
  <c r="AE331" i="1"/>
  <c r="AQ331" i="1"/>
  <c r="AF331" i="1"/>
  <c r="AR331" i="1"/>
  <c r="AG331" i="1"/>
  <c r="AS331" i="1"/>
  <c r="AH331" i="1"/>
  <c r="AT331" i="1"/>
  <c r="AI331" i="1"/>
  <c r="AU331" i="1"/>
  <c r="AJ331" i="1"/>
  <c r="AV331" i="1"/>
  <c r="AK331" i="1"/>
  <c r="AL331" i="1"/>
  <c r="AM331" i="1"/>
  <c r="AN331" i="1"/>
  <c r="AW331" i="1"/>
  <c r="AX331" i="1"/>
  <c r="AJ187" i="1"/>
  <c r="AV187" i="1"/>
  <c r="AL187" i="1"/>
  <c r="AX187" i="1"/>
  <c r="AI187" i="1"/>
  <c r="AK187" i="1"/>
  <c r="AM187" i="1"/>
  <c r="AN187" i="1"/>
  <c r="AO187" i="1"/>
  <c r="AQ187" i="1"/>
  <c r="AR187" i="1"/>
  <c r="AS187" i="1"/>
  <c r="AT187" i="1"/>
  <c r="AU187" i="1"/>
  <c r="AW187" i="1"/>
  <c r="AG187" i="1"/>
  <c r="AE187" i="1"/>
  <c r="AF187" i="1"/>
  <c r="AH187" i="1"/>
  <c r="AP187" i="1"/>
  <c r="AH43" i="1"/>
  <c r="AT43" i="1"/>
  <c r="AI43" i="1"/>
  <c r="AV43" i="1"/>
  <c r="AF43" i="1"/>
  <c r="AU43" i="1"/>
  <c r="AG43" i="1"/>
  <c r="AW43" i="1"/>
  <c r="AJ43" i="1"/>
  <c r="AX43" i="1"/>
  <c r="AK43" i="1"/>
  <c r="AL43" i="1"/>
  <c r="AM43" i="1"/>
  <c r="AN43" i="1"/>
  <c r="AQ43" i="1"/>
  <c r="AO43" i="1"/>
  <c r="AP43" i="1"/>
  <c r="AR43" i="1"/>
  <c r="AS43" i="1"/>
  <c r="AE43" i="1"/>
  <c r="AJ184" i="1"/>
  <c r="AV184" i="1"/>
  <c r="AL184" i="1"/>
  <c r="AX184" i="1"/>
  <c r="AM184" i="1"/>
  <c r="AN184" i="1"/>
  <c r="AO184" i="1"/>
  <c r="AP184" i="1"/>
  <c r="AQ184" i="1"/>
  <c r="AE184" i="1"/>
  <c r="AF184" i="1"/>
  <c r="AG184" i="1"/>
  <c r="AH184" i="1"/>
  <c r="AI184" i="1"/>
  <c r="AK184" i="1"/>
  <c r="AT184" i="1"/>
  <c r="AR184" i="1"/>
  <c r="AS184" i="1"/>
  <c r="AU184" i="1"/>
  <c r="AW184" i="1"/>
  <c r="AP432" i="1"/>
  <c r="AF432" i="1"/>
  <c r="AR432" i="1"/>
  <c r="AG432" i="1"/>
  <c r="AS432" i="1"/>
  <c r="AH432" i="1"/>
  <c r="AT432" i="1"/>
  <c r="AI432" i="1"/>
  <c r="AU432" i="1"/>
  <c r="AJ432" i="1"/>
  <c r="AV432" i="1"/>
  <c r="AK432" i="1"/>
  <c r="AW432" i="1"/>
  <c r="AN432" i="1"/>
  <c r="AO432" i="1"/>
  <c r="AQ432" i="1"/>
  <c r="AX432" i="1"/>
  <c r="AE432" i="1"/>
  <c r="AL432" i="1"/>
  <c r="AM432" i="1"/>
  <c r="AH677" i="1"/>
  <c r="AT677" i="1"/>
  <c r="AI677" i="1"/>
  <c r="AU677" i="1"/>
  <c r="AJ677" i="1"/>
  <c r="AV677" i="1"/>
  <c r="AK677" i="1"/>
  <c r="AW677" i="1"/>
  <c r="AL677" i="1"/>
  <c r="AX677" i="1"/>
  <c r="AM677" i="1"/>
  <c r="AN677" i="1"/>
  <c r="AE677" i="1"/>
  <c r="AF677" i="1"/>
  <c r="AG677" i="1"/>
  <c r="AO677" i="1"/>
  <c r="AP677" i="1"/>
  <c r="AQ677" i="1"/>
  <c r="AR677" i="1"/>
  <c r="AS677" i="1"/>
  <c r="AI864" i="1"/>
  <c r="AU864" i="1"/>
  <c r="AL864" i="1"/>
  <c r="AM864" i="1"/>
  <c r="AN864" i="1"/>
  <c r="AO864" i="1"/>
  <c r="AP864" i="1"/>
  <c r="AQ864" i="1"/>
  <c r="AE864" i="1"/>
  <c r="AR864" i="1"/>
  <c r="AF864" i="1"/>
  <c r="AS864" i="1"/>
  <c r="AG864" i="1"/>
  <c r="AT864" i="1"/>
  <c r="AH864" i="1"/>
  <c r="AJ864" i="1"/>
  <c r="AK864" i="1"/>
  <c r="AV864" i="1"/>
  <c r="AW864" i="1"/>
  <c r="AX864" i="1"/>
  <c r="AP1021" i="1"/>
  <c r="AE1021" i="1"/>
  <c r="AQ1021" i="1"/>
  <c r="AF1021" i="1"/>
  <c r="AR1021" i="1"/>
  <c r="AG1021" i="1"/>
  <c r="AS1021" i="1"/>
  <c r="AL1021" i="1"/>
  <c r="AX1021" i="1"/>
  <c r="AU1021" i="1"/>
  <c r="AV1021" i="1"/>
  <c r="AW1021" i="1"/>
  <c r="AH1021" i="1"/>
  <c r="AI1021" i="1"/>
  <c r="AJ1021" i="1"/>
  <c r="AK1021" i="1"/>
  <c r="AM1021" i="1"/>
  <c r="AN1021" i="1"/>
  <c r="AO1021" i="1"/>
  <c r="AT1021" i="1"/>
  <c r="AP1178" i="1"/>
  <c r="AE1178" i="1"/>
  <c r="AQ1178" i="1"/>
  <c r="AF1178" i="1"/>
  <c r="AR1178" i="1"/>
  <c r="AG1178" i="1"/>
  <c r="AS1178" i="1"/>
  <c r="AL1178" i="1"/>
  <c r="AM1178" i="1"/>
  <c r="AN1178" i="1"/>
  <c r="AO1178" i="1"/>
  <c r="AT1178" i="1"/>
  <c r="AU1178" i="1"/>
  <c r="AV1178" i="1"/>
  <c r="AW1178" i="1"/>
  <c r="AH1178" i="1"/>
  <c r="AI1178" i="1"/>
  <c r="AJ1178" i="1"/>
  <c r="AK1178" i="1"/>
  <c r="AX1178" i="1"/>
  <c r="AF1324" i="1"/>
  <c r="AR1324" i="1"/>
  <c r="AG1324" i="1"/>
  <c r="AS1324" i="1"/>
  <c r="AH1324" i="1"/>
  <c r="AT1324" i="1"/>
  <c r="AI1324" i="1"/>
  <c r="AU1324" i="1"/>
  <c r="AM1324" i="1"/>
  <c r="AE1324" i="1"/>
  <c r="AJ1324" i="1"/>
  <c r="AK1324" i="1"/>
  <c r="AL1324" i="1"/>
  <c r="AN1324" i="1"/>
  <c r="AO1324" i="1"/>
  <c r="AP1324" i="1"/>
  <c r="AQ1324" i="1"/>
  <c r="AV1324" i="1"/>
  <c r="AW1324" i="1"/>
  <c r="AX1324" i="1"/>
  <c r="AJ1468" i="1"/>
  <c r="AV1468" i="1"/>
  <c r="AK1468" i="1"/>
  <c r="AW1468" i="1"/>
  <c r="AL1468" i="1"/>
  <c r="AX1468" i="1"/>
  <c r="AM1468" i="1"/>
  <c r="AN1468" i="1"/>
  <c r="AU1468" i="1"/>
  <c r="AE1468" i="1"/>
  <c r="AF1468" i="1"/>
  <c r="AG1468" i="1"/>
  <c r="AH1468" i="1"/>
  <c r="AI1468" i="1"/>
  <c r="AO1468" i="1"/>
  <c r="AP1468" i="1"/>
  <c r="AQ1468" i="1"/>
  <c r="AS1468" i="1"/>
  <c r="AT1468" i="1"/>
  <c r="AR1468" i="1"/>
  <c r="AK5" i="1"/>
  <c r="AW5" i="1"/>
  <c r="AL5" i="1"/>
  <c r="AX5" i="1"/>
  <c r="AR5" i="1"/>
  <c r="AE5" i="1"/>
  <c r="AS5" i="1"/>
  <c r="AF5" i="1"/>
  <c r="AT5" i="1"/>
  <c r="AG5" i="1"/>
  <c r="AU5" i="1"/>
  <c r="AH5" i="1"/>
  <c r="AV5" i="1"/>
  <c r="AI5" i="1"/>
  <c r="AO5" i="1"/>
  <c r="AP5" i="1"/>
  <c r="AQ5" i="1"/>
  <c r="AJ5" i="1"/>
  <c r="AM5" i="1"/>
  <c r="AN5" i="1"/>
  <c r="AN1508" i="1"/>
  <c r="AO1508" i="1"/>
  <c r="AP1508" i="1"/>
  <c r="AE1508" i="1"/>
  <c r="AQ1508" i="1"/>
  <c r="AM1508" i="1"/>
  <c r="AR1508" i="1"/>
  <c r="AS1508" i="1"/>
  <c r="AT1508" i="1"/>
  <c r="AU1508" i="1"/>
  <c r="AF1508" i="1"/>
  <c r="AV1508" i="1"/>
  <c r="AG1508" i="1"/>
  <c r="AW1508" i="1"/>
  <c r="AH1508" i="1"/>
  <c r="AX1508" i="1"/>
  <c r="AI1508" i="1"/>
  <c r="AJ1508" i="1"/>
  <c r="AK1508" i="1"/>
  <c r="AL1508" i="1"/>
  <c r="AY1063" i="1"/>
  <c r="AK904" i="1"/>
  <c r="AW904" i="1"/>
  <c r="AL904" i="1"/>
  <c r="AX904" i="1"/>
  <c r="AM904" i="1"/>
  <c r="AN904" i="1"/>
  <c r="AO904" i="1"/>
  <c r="AE904" i="1"/>
  <c r="AQ904" i="1"/>
  <c r="AF904" i="1"/>
  <c r="AR904" i="1"/>
  <c r="AG904" i="1"/>
  <c r="AS904" i="1"/>
  <c r="AV904" i="1"/>
  <c r="AH904" i="1"/>
  <c r="AI904" i="1"/>
  <c r="AJ904" i="1"/>
  <c r="AP904" i="1"/>
  <c r="AT904" i="1"/>
  <c r="AU904" i="1"/>
  <c r="AO397" i="1"/>
  <c r="AP397" i="1"/>
  <c r="AE397" i="1"/>
  <c r="AQ397" i="1"/>
  <c r="AH397" i="1"/>
  <c r="AW397" i="1"/>
  <c r="AJ397" i="1"/>
  <c r="AK397" i="1"/>
  <c r="AL397" i="1"/>
  <c r="AM397" i="1"/>
  <c r="AN397" i="1"/>
  <c r="AR397" i="1"/>
  <c r="AI397" i="1"/>
  <c r="AS397" i="1"/>
  <c r="AT397" i="1"/>
  <c r="AU397" i="1"/>
  <c r="AV397" i="1"/>
  <c r="AX397" i="1"/>
  <c r="AF397" i="1"/>
  <c r="AG397" i="1"/>
  <c r="AP1157" i="1"/>
  <c r="AE1157" i="1"/>
  <c r="AQ1157" i="1"/>
  <c r="AF1157" i="1"/>
  <c r="AR1157" i="1"/>
  <c r="AG1157" i="1"/>
  <c r="AS1157" i="1"/>
  <c r="AH1157" i="1"/>
  <c r="AT1157" i="1"/>
  <c r="AI1157" i="1"/>
  <c r="AU1157" i="1"/>
  <c r="AJ1157" i="1"/>
  <c r="AV1157" i="1"/>
  <c r="AK1157" i="1"/>
  <c r="AL1157" i="1"/>
  <c r="AM1157" i="1"/>
  <c r="AN1157" i="1"/>
  <c r="AO1157" i="1"/>
  <c r="AW1157" i="1"/>
  <c r="AX1157" i="1"/>
  <c r="AP210" i="1"/>
  <c r="AE210" i="1"/>
  <c r="AQ210" i="1"/>
  <c r="AF210" i="1"/>
  <c r="AR210" i="1"/>
  <c r="AO210" i="1"/>
  <c r="AS210" i="1"/>
  <c r="AT210" i="1"/>
  <c r="AU210" i="1"/>
  <c r="AG210" i="1"/>
  <c r="AV210" i="1"/>
  <c r="AH210" i="1"/>
  <c r="AW210" i="1"/>
  <c r="AI210" i="1"/>
  <c r="AX210" i="1"/>
  <c r="AL210" i="1"/>
  <c r="AJ210" i="1"/>
  <c r="AK210" i="1"/>
  <c r="AM210" i="1"/>
  <c r="AN210" i="1"/>
  <c r="AL458" i="1"/>
  <c r="AX458" i="1"/>
  <c r="AN458" i="1"/>
  <c r="AR458" i="1"/>
  <c r="AE458" i="1"/>
  <c r="AS458" i="1"/>
  <c r="AF458" i="1"/>
  <c r="AT458" i="1"/>
  <c r="AG458" i="1"/>
  <c r="AU458" i="1"/>
  <c r="AH458" i="1"/>
  <c r="AV458" i="1"/>
  <c r="AI458" i="1"/>
  <c r="AW458" i="1"/>
  <c r="AJ458" i="1"/>
  <c r="AK458" i="1"/>
  <c r="AM458" i="1"/>
  <c r="AO458" i="1"/>
  <c r="AP458" i="1"/>
  <c r="AQ458" i="1"/>
  <c r="AH707" i="1"/>
  <c r="AT707" i="1"/>
  <c r="AI707" i="1"/>
  <c r="AU707" i="1"/>
  <c r="AJ707" i="1"/>
  <c r="AV707" i="1"/>
  <c r="AK707" i="1"/>
  <c r="AW707" i="1"/>
  <c r="AO707" i="1"/>
  <c r="AP707" i="1"/>
  <c r="AQ707" i="1"/>
  <c r="AR707" i="1"/>
  <c r="AS707" i="1"/>
  <c r="AX707" i="1"/>
  <c r="AE707" i="1"/>
  <c r="AF707" i="1"/>
  <c r="AG707" i="1"/>
  <c r="AL707" i="1"/>
  <c r="AM707" i="1"/>
  <c r="AN707" i="1"/>
  <c r="AG882" i="1"/>
  <c r="AS882" i="1"/>
  <c r="AH882" i="1"/>
  <c r="AT882" i="1"/>
  <c r="AI882" i="1"/>
  <c r="AU882" i="1"/>
  <c r="AJ882" i="1"/>
  <c r="AV882" i="1"/>
  <c r="AK882" i="1"/>
  <c r="AW882" i="1"/>
  <c r="AL882" i="1"/>
  <c r="AX882" i="1"/>
  <c r="AM882" i="1"/>
  <c r="AN882" i="1"/>
  <c r="AO882" i="1"/>
  <c r="AE882" i="1"/>
  <c r="AF882" i="1"/>
  <c r="AP882" i="1"/>
  <c r="AQ882" i="1"/>
  <c r="AR882" i="1"/>
  <c r="AP1039" i="1"/>
  <c r="AE1039" i="1"/>
  <c r="AQ1039" i="1"/>
  <c r="AF1039" i="1"/>
  <c r="AR1039" i="1"/>
  <c r="AG1039" i="1"/>
  <c r="AS1039" i="1"/>
  <c r="AL1039" i="1"/>
  <c r="AX1039" i="1"/>
  <c r="AJ1039" i="1"/>
  <c r="AK1039" i="1"/>
  <c r="AM1039" i="1"/>
  <c r="AN1039" i="1"/>
  <c r="AO1039" i="1"/>
  <c r="AT1039" i="1"/>
  <c r="AU1039" i="1"/>
  <c r="AV1039" i="1"/>
  <c r="AW1039" i="1"/>
  <c r="AH1039" i="1"/>
  <c r="AI1039" i="1"/>
  <c r="AP1196" i="1"/>
  <c r="AE1196" i="1"/>
  <c r="AQ1196" i="1"/>
  <c r="AF1196" i="1"/>
  <c r="AR1196" i="1"/>
  <c r="AG1196" i="1"/>
  <c r="AS1196" i="1"/>
  <c r="AL1196" i="1"/>
  <c r="AM1196" i="1"/>
  <c r="AN1196" i="1"/>
  <c r="AO1196" i="1"/>
  <c r="AT1196" i="1"/>
  <c r="AU1196" i="1"/>
  <c r="AV1196" i="1"/>
  <c r="AW1196" i="1"/>
  <c r="AX1196" i="1"/>
  <c r="AH1196" i="1"/>
  <c r="AI1196" i="1"/>
  <c r="AJ1196" i="1"/>
  <c r="AK1196" i="1"/>
  <c r="AJ1340" i="1"/>
  <c r="AV1340" i="1"/>
  <c r="AK1340" i="1"/>
  <c r="AW1340" i="1"/>
  <c r="AL1340" i="1"/>
  <c r="AX1340" i="1"/>
  <c r="AE1340" i="1"/>
  <c r="AQ1340" i="1"/>
  <c r="AU1340" i="1"/>
  <c r="AF1340" i="1"/>
  <c r="AG1340" i="1"/>
  <c r="AH1340" i="1"/>
  <c r="AI1340" i="1"/>
  <c r="AM1340" i="1"/>
  <c r="AN1340" i="1"/>
  <c r="AO1340" i="1"/>
  <c r="AP1340" i="1"/>
  <c r="AR1340" i="1"/>
  <c r="AS1340" i="1"/>
  <c r="AT1340" i="1"/>
  <c r="AN1484" i="1"/>
  <c r="AO1484" i="1"/>
  <c r="AP1484" i="1"/>
  <c r="AE1484" i="1"/>
  <c r="AQ1484" i="1"/>
  <c r="AI1484" i="1"/>
  <c r="AJ1484" i="1"/>
  <c r="AK1484" i="1"/>
  <c r="AL1484" i="1"/>
  <c r="AM1484" i="1"/>
  <c r="AR1484" i="1"/>
  <c r="AS1484" i="1"/>
  <c r="AT1484" i="1"/>
  <c r="AU1484" i="1"/>
  <c r="AW1484" i="1"/>
  <c r="AX1484" i="1"/>
  <c r="AF1484" i="1"/>
  <c r="AG1484" i="1"/>
  <c r="AH1484" i="1"/>
  <c r="AV1484" i="1"/>
  <c r="AY739" i="1"/>
  <c r="AY852" i="1"/>
  <c r="AY1114" i="1"/>
  <c r="AY496" i="1"/>
  <c r="AY906" i="1"/>
  <c r="AY25" i="1"/>
  <c r="AY662" i="1"/>
  <c r="AY1387" i="1"/>
  <c r="AO89" i="1"/>
  <c r="AE89" i="1"/>
  <c r="AQ89" i="1"/>
  <c r="AF89" i="1"/>
  <c r="AR89" i="1"/>
  <c r="AG89" i="1"/>
  <c r="AS89" i="1"/>
  <c r="AH89" i="1"/>
  <c r="AT89" i="1"/>
  <c r="AV89" i="1"/>
  <c r="AW89" i="1"/>
  <c r="AI89" i="1"/>
  <c r="AJ89" i="1"/>
  <c r="AN89" i="1"/>
  <c r="AK89" i="1"/>
  <c r="AL89" i="1"/>
  <c r="AM89" i="1"/>
  <c r="AP89" i="1"/>
  <c r="AU89" i="1"/>
  <c r="AX89" i="1"/>
  <c r="AO337" i="1"/>
  <c r="AP337" i="1"/>
  <c r="AE337" i="1"/>
  <c r="AQ337" i="1"/>
  <c r="AF337" i="1"/>
  <c r="AR337" i="1"/>
  <c r="AG337" i="1"/>
  <c r="AS337" i="1"/>
  <c r="AH337" i="1"/>
  <c r="AT337" i="1"/>
  <c r="AI337" i="1"/>
  <c r="AU337" i="1"/>
  <c r="AJ337" i="1"/>
  <c r="AV337" i="1"/>
  <c r="AK337" i="1"/>
  <c r="AL337" i="1"/>
  <c r="AM337" i="1"/>
  <c r="AN337" i="1"/>
  <c r="AW337" i="1"/>
  <c r="AX337" i="1"/>
  <c r="AM582" i="1"/>
  <c r="AN582" i="1"/>
  <c r="AO582" i="1"/>
  <c r="AP582" i="1"/>
  <c r="AQ582" i="1"/>
  <c r="AR582" i="1"/>
  <c r="AT582" i="1"/>
  <c r="AU582" i="1"/>
  <c r="AV582" i="1"/>
  <c r="AE582" i="1"/>
  <c r="AW582" i="1"/>
  <c r="AF582" i="1"/>
  <c r="AX582" i="1"/>
  <c r="AG582" i="1"/>
  <c r="AH582" i="1"/>
  <c r="AI582" i="1"/>
  <c r="AJ582" i="1"/>
  <c r="AK582" i="1"/>
  <c r="AL582" i="1"/>
  <c r="AS582" i="1"/>
  <c r="AH804" i="1"/>
  <c r="AT804" i="1"/>
  <c r="AI804" i="1"/>
  <c r="AU804" i="1"/>
  <c r="AJ804" i="1"/>
  <c r="AV804" i="1"/>
  <c r="AK804" i="1"/>
  <c r="AW804" i="1"/>
  <c r="AF804" i="1"/>
  <c r="AG804" i="1"/>
  <c r="AL804" i="1"/>
  <c r="AM804" i="1"/>
  <c r="AN804" i="1"/>
  <c r="AO804" i="1"/>
  <c r="AP804" i="1"/>
  <c r="AQ804" i="1"/>
  <c r="AR804" i="1"/>
  <c r="AE804" i="1"/>
  <c r="AS804" i="1"/>
  <c r="AX804" i="1"/>
  <c r="AL961" i="1"/>
  <c r="AX961" i="1"/>
  <c r="AM961" i="1"/>
  <c r="AN961" i="1"/>
  <c r="AE961" i="1"/>
  <c r="AT961" i="1"/>
  <c r="AF961" i="1"/>
  <c r="AU961" i="1"/>
  <c r="AG961" i="1"/>
  <c r="AV961" i="1"/>
  <c r="AH961" i="1"/>
  <c r="AW961" i="1"/>
  <c r="AI961" i="1"/>
  <c r="AJ961" i="1"/>
  <c r="AK961" i="1"/>
  <c r="AO961" i="1"/>
  <c r="AP961" i="1"/>
  <c r="AQ961" i="1"/>
  <c r="AR961" i="1"/>
  <c r="AS961" i="1"/>
  <c r="AI1118" i="1"/>
  <c r="AU1118" i="1"/>
  <c r="AE1118" i="1"/>
  <c r="AR1118" i="1"/>
  <c r="AF1118" i="1"/>
  <c r="AS1118" i="1"/>
  <c r="AG1118" i="1"/>
  <c r="AT1118" i="1"/>
  <c r="AH1118" i="1"/>
  <c r="AV1118" i="1"/>
  <c r="AJ1118" i="1"/>
  <c r="AW1118" i="1"/>
  <c r="AK1118" i="1"/>
  <c r="AX1118" i="1"/>
  <c r="AL1118" i="1"/>
  <c r="AM1118" i="1"/>
  <c r="AN1118" i="1"/>
  <c r="AO1118" i="1"/>
  <c r="AP1118" i="1"/>
  <c r="AQ1118" i="1"/>
  <c r="AN1269" i="1"/>
  <c r="AO1269" i="1"/>
  <c r="AP1269" i="1"/>
  <c r="AE1269" i="1"/>
  <c r="AQ1269" i="1"/>
  <c r="AF1269" i="1"/>
  <c r="AR1269" i="1"/>
  <c r="AG1269" i="1"/>
  <c r="AS1269" i="1"/>
  <c r="AH1269" i="1"/>
  <c r="AT1269" i="1"/>
  <c r="AI1269" i="1"/>
  <c r="AU1269" i="1"/>
  <c r="AJ1269" i="1"/>
  <c r="AK1269" i="1"/>
  <c r="AL1269" i="1"/>
  <c r="AM1269" i="1"/>
  <c r="AV1269" i="1"/>
  <c r="AW1269" i="1"/>
  <c r="AX1269" i="1"/>
  <c r="AF1413" i="1"/>
  <c r="AR1413" i="1"/>
  <c r="AG1413" i="1"/>
  <c r="AS1413" i="1"/>
  <c r="AH1413" i="1"/>
  <c r="AT1413" i="1"/>
  <c r="AI1413" i="1"/>
  <c r="AU1413" i="1"/>
  <c r="AJ1413" i="1"/>
  <c r="AV1413" i="1"/>
  <c r="AK1413" i="1"/>
  <c r="AW1413" i="1"/>
  <c r="AL1413" i="1"/>
  <c r="AX1413" i="1"/>
  <c r="AM1413" i="1"/>
  <c r="AN1413" i="1"/>
  <c r="AO1413" i="1"/>
  <c r="AP1413" i="1"/>
  <c r="AQ1413" i="1"/>
  <c r="AE1413" i="1"/>
  <c r="AH1557" i="1"/>
  <c r="AT1557" i="1"/>
  <c r="AI1557" i="1"/>
  <c r="AV1557" i="1"/>
  <c r="AJ1557" i="1"/>
  <c r="AW1557" i="1"/>
  <c r="AK1557" i="1"/>
  <c r="AX1557" i="1"/>
  <c r="AL1557" i="1"/>
  <c r="AM1557" i="1"/>
  <c r="AN1557" i="1"/>
  <c r="AO1557" i="1"/>
  <c r="AP1557" i="1"/>
  <c r="AQ1557" i="1"/>
  <c r="AE1557" i="1"/>
  <c r="AF1557" i="1"/>
  <c r="AG1557" i="1"/>
  <c r="AR1557" i="1"/>
  <c r="AS1557" i="1"/>
  <c r="AU1557" i="1"/>
  <c r="AH1146" i="1"/>
  <c r="AT1146" i="1"/>
  <c r="AI1146" i="1"/>
  <c r="AU1146" i="1"/>
  <c r="AJ1146" i="1"/>
  <c r="AV1146" i="1"/>
  <c r="AK1146" i="1"/>
  <c r="AW1146" i="1"/>
  <c r="AL1146" i="1"/>
  <c r="AX1146" i="1"/>
  <c r="AM1146" i="1"/>
  <c r="AN1146" i="1"/>
  <c r="AO1146" i="1"/>
  <c r="AP1146" i="1"/>
  <c r="AE1146" i="1"/>
  <c r="AF1146" i="1"/>
  <c r="AG1146" i="1"/>
  <c r="AQ1146" i="1"/>
  <c r="AR1146" i="1"/>
  <c r="AS1146" i="1"/>
  <c r="AF1318" i="1"/>
  <c r="AR1318" i="1"/>
  <c r="AG1318" i="1"/>
  <c r="AS1318" i="1"/>
  <c r="AH1318" i="1"/>
  <c r="AT1318" i="1"/>
  <c r="AI1318" i="1"/>
  <c r="AU1318" i="1"/>
  <c r="AM1318" i="1"/>
  <c r="AX1318" i="1"/>
  <c r="AE1318" i="1"/>
  <c r="AJ1318" i="1"/>
  <c r="AK1318" i="1"/>
  <c r="AL1318" i="1"/>
  <c r="AN1318" i="1"/>
  <c r="AO1318" i="1"/>
  <c r="AP1318" i="1"/>
  <c r="AQ1318" i="1"/>
  <c r="AV1318" i="1"/>
  <c r="AW1318" i="1"/>
  <c r="AJ1474" i="1"/>
  <c r="AV1474" i="1"/>
  <c r="AK1474" i="1"/>
  <c r="AW1474" i="1"/>
  <c r="AL1474" i="1"/>
  <c r="AX1474" i="1"/>
  <c r="AM1474" i="1"/>
  <c r="AN1474" i="1"/>
  <c r="AF1474" i="1"/>
  <c r="AG1474" i="1"/>
  <c r="AH1474" i="1"/>
  <c r="AI1474" i="1"/>
  <c r="AO1474" i="1"/>
  <c r="AP1474" i="1"/>
  <c r="AQ1474" i="1"/>
  <c r="AR1474" i="1"/>
  <c r="AS1474" i="1"/>
  <c r="AE1474" i="1"/>
  <c r="AT1474" i="1"/>
  <c r="AU1474" i="1"/>
  <c r="AP234" i="1"/>
  <c r="AG234" i="1"/>
  <c r="AT234" i="1"/>
  <c r="AH234" i="1"/>
  <c r="AU234" i="1"/>
  <c r="AI234" i="1"/>
  <c r="AV234" i="1"/>
  <c r="AJ234" i="1"/>
  <c r="AW234" i="1"/>
  <c r="AK234" i="1"/>
  <c r="AX234" i="1"/>
  <c r="AL234" i="1"/>
  <c r="AM234" i="1"/>
  <c r="AQ234" i="1"/>
  <c r="AE234" i="1"/>
  <c r="AF234" i="1"/>
  <c r="AN234" i="1"/>
  <c r="AO234" i="1"/>
  <c r="AR234" i="1"/>
  <c r="AS234" i="1"/>
  <c r="AL482" i="1"/>
  <c r="AX482" i="1"/>
  <c r="AN482" i="1"/>
  <c r="AM482" i="1"/>
  <c r="AO482" i="1"/>
  <c r="AP482" i="1"/>
  <c r="AQ482" i="1"/>
  <c r="AR482" i="1"/>
  <c r="AE482" i="1"/>
  <c r="AS482" i="1"/>
  <c r="AF482" i="1"/>
  <c r="AT482" i="1"/>
  <c r="AG482" i="1"/>
  <c r="AU482" i="1"/>
  <c r="AV482" i="1"/>
  <c r="AW482" i="1"/>
  <c r="AH482" i="1"/>
  <c r="AI482" i="1"/>
  <c r="AJ482" i="1"/>
  <c r="AK482" i="1"/>
  <c r="AL748" i="1"/>
  <c r="AX748" i="1"/>
  <c r="AM748" i="1"/>
  <c r="AN748" i="1"/>
  <c r="AO748" i="1"/>
  <c r="AP748" i="1"/>
  <c r="AE748" i="1"/>
  <c r="AQ748" i="1"/>
  <c r="AF748" i="1"/>
  <c r="AR748" i="1"/>
  <c r="AG748" i="1"/>
  <c r="AS748" i="1"/>
  <c r="AH748" i="1"/>
  <c r="AT748" i="1"/>
  <c r="AU748" i="1"/>
  <c r="AV748" i="1"/>
  <c r="AW748" i="1"/>
  <c r="AI748" i="1"/>
  <c r="AJ748" i="1"/>
  <c r="AK748" i="1"/>
  <c r="AK910" i="1"/>
  <c r="AW910" i="1"/>
  <c r="AL910" i="1"/>
  <c r="AX910" i="1"/>
  <c r="AM910" i="1"/>
  <c r="AN910" i="1"/>
  <c r="AO910" i="1"/>
  <c r="AE910" i="1"/>
  <c r="AQ910" i="1"/>
  <c r="AF910" i="1"/>
  <c r="AR910" i="1"/>
  <c r="AG910" i="1"/>
  <c r="AH910" i="1"/>
  <c r="AI910" i="1"/>
  <c r="AJ910" i="1"/>
  <c r="AP910" i="1"/>
  <c r="AS910" i="1"/>
  <c r="AT910" i="1"/>
  <c r="AU910" i="1"/>
  <c r="AV910" i="1"/>
  <c r="AG1378" i="1"/>
  <c r="AS1378" i="1"/>
  <c r="AO1378" i="1"/>
  <c r="AP1378" i="1"/>
  <c r="AQ1378" i="1"/>
  <c r="AE1378" i="1"/>
  <c r="AR1378" i="1"/>
  <c r="AF1378" i="1"/>
  <c r="AT1378" i="1"/>
  <c r="AH1378" i="1"/>
  <c r="AU1378" i="1"/>
  <c r="AI1378" i="1"/>
  <c r="AV1378" i="1"/>
  <c r="AJ1378" i="1"/>
  <c r="AW1378" i="1"/>
  <c r="AK1378" i="1"/>
  <c r="AX1378" i="1"/>
  <c r="AL1378" i="1"/>
  <c r="AM1378" i="1"/>
  <c r="AN1378" i="1"/>
  <c r="AO113" i="1"/>
  <c r="AE113" i="1"/>
  <c r="AQ113" i="1"/>
  <c r="AF113" i="1"/>
  <c r="AR113" i="1"/>
  <c r="AG113" i="1"/>
  <c r="AS113" i="1"/>
  <c r="AH113" i="1"/>
  <c r="AT113" i="1"/>
  <c r="AM113" i="1"/>
  <c r="AN113" i="1"/>
  <c r="AU113" i="1"/>
  <c r="AV113" i="1"/>
  <c r="AW113" i="1"/>
  <c r="AJ113" i="1"/>
  <c r="AX113" i="1"/>
  <c r="AI113" i="1"/>
  <c r="AK113" i="1"/>
  <c r="AL113" i="1"/>
  <c r="AP113" i="1"/>
  <c r="AO361" i="1"/>
  <c r="AP361" i="1"/>
  <c r="AE361" i="1"/>
  <c r="AQ361" i="1"/>
  <c r="AF361" i="1"/>
  <c r="AR361" i="1"/>
  <c r="AG361" i="1"/>
  <c r="AS361" i="1"/>
  <c r="AH361" i="1"/>
  <c r="AT361" i="1"/>
  <c r="AI361" i="1"/>
  <c r="AU361" i="1"/>
  <c r="AJ361" i="1"/>
  <c r="AV361" i="1"/>
  <c r="AW361" i="1"/>
  <c r="AX361" i="1"/>
  <c r="AK361" i="1"/>
  <c r="AL361" i="1"/>
  <c r="AM361" i="1"/>
  <c r="AN361" i="1"/>
  <c r="AK606" i="1"/>
  <c r="AW606" i="1"/>
  <c r="AL606" i="1"/>
  <c r="AX606" i="1"/>
  <c r="AM606" i="1"/>
  <c r="AN606" i="1"/>
  <c r="AT606" i="1"/>
  <c r="AE606" i="1"/>
  <c r="AU606" i="1"/>
  <c r="AF606" i="1"/>
  <c r="AV606" i="1"/>
  <c r="AG606" i="1"/>
  <c r="AH606" i="1"/>
  <c r="AI606" i="1"/>
  <c r="AJ606" i="1"/>
  <c r="AO606" i="1"/>
  <c r="AP606" i="1"/>
  <c r="AQ606" i="1"/>
  <c r="AR606" i="1"/>
  <c r="AS606" i="1"/>
  <c r="AL820" i="1"/>
  <c r="AX820" i="1"/>
  <c r="AM820" i="1"/>
  <c r="AN820" i="1"/>
  <c r="AO820" i="1"/>
  <c r="AJ820" i="1"/>
  <c r="AK820" i="1"/>
  <c r="AP820" i="1"/>
  <c r="AQ820" i="1"/>
  <c r="AR820" i="1"/>
  <c r="AS820" i="1"/>
  <c r="AT820" i="1"/>
  <c r="AE820" i="1"/>
  <c r="AU820" i="1"/>
  <c r="AF820" i="1"/>
  <c r="AV820" i="1"/>
  <c r="AG820" i="1"/>
  <c r="AH820" i="1"/>
  <c r="AI820" i="1"/>
  <c r="AW820" i="1"/>
  <c r="AP977" i="1"/>
  <c r="AE977" i="1"/>
  <c r="AQ977" i="1"/>
  <c r="AF977" i="1"/>
  <c r="AR977" i="1"/>
  <c r="AU977" i="1"/>
  <c r="AG977" i="1"/>
  <c r="AV977" i="1"/>
  <c r="AH977" i="1"/>
  <c r="AW977" i="1"/>
  <c r="AI977" i="1"/>
  <c r="AX977" i="1"/>
  <c r="AJ977" i="1"/>
  <c r="AK977" i="1"/>
  <c r="AL977" i="1"/>
  <c r="AM977" i="1"/>
  <c r="AN977" i="1"/>
  <c r="AO977" i="1"/>
  <c r="AS977" i="1"/>
  <c r="AT977" i="1"/>
  <c r="AH1134" i="1"/>
  <c r="AT1134" i="1"/>
  <c r="AI1134" i="1"/>
  <c r="AU1134" i="1"/>
  <c r="AJ1134" i="1"/>
  <c r="AV1134" i="1"/>
  <c r="AK1134" i="1"/>
  <c r="AW1134" i="1"/>
  <c r="AL1134" i="1"/>
  <c r="AX1134" i="1"/>
  <c r="AM1134" i="1"/>
  <c r="AN1134" i="1"/>
  <c r="AO1134" i="1"/>
  <c r="AP1134" i="1"/>
  <c r="AE1134" i="1"/>
  <c r="AF1134" i="1"/>
  <c r="AG1134" i="1"/>
  <c r="AQ1134" i="1"/>
  <c r="AR1134" i="1"/>
  <c r="AS1134" i="1"/>
  <c r="AJ1283" i="1"/>
  <c r="AV1283" i="1"/>
  <c r="AK1283" i="1"/>
  <c r="AW1283" i="1"/>
  <c r="AL1283" i="1"/>
  <c r="AX1283" i="1"/>
  <c r="AM1283" i="1"/>
  <c r="AN1283" i="1"/>
  <c r="AO1283" i="1"/>
  <c r="AP1283" i="1"/>
  <c r="AE1283" i="1"/>
  <c r="AQ1283" i="1"/>
  <c r="AR1283" i="1"/>
  <c r="AS1283" i="1"/>
  <c r="AT1283" i="1"/>
  <c r="AU1283" i="1"/>
  <c r="AF1283" i="1"/>
  <c r="AG1283" i="1"/>
  <c r="AH1283" i="1"/>
  <c r="AI1283" i="1"/>
  <c r="AN1427" i="1"/>
  <c r="AO1427" i="1"/>
  <c r="AP1427" i="1"/>
  <c r="AE1427" i="1"/>
  <c r="AQ1427" i="1"/>
  <c r="AF1427" i="1"/>
  <c r="AR1427" i="1"/>
  <c r="AG1427" i="1"/>
  <c r="AS1427" i="1"/>
  <c r="AH1427" i="1"/>
  <c r="AT1427" i="1"/>
  <c r="AI1427" i="1"/>
  <c r="AU1427" i="1"/>
  <c r="AJ1427" i="1"/>
  <c r="AV1427" i="1"/>
  <c r="AW1427" i="1"/>
  <c r="AX1427" i="1"/>
  <c r="AK1427" i="1"/>
  <c r="AL1427" i="1"/>
  <c r="AM1427" i="1"/>
  <c r="AP1571" i="1"/>
  <c r="AQ1571" i="1"/>
  <c r="AE1571" i="1"/>
  <c r="AR1571" i="1"/>
  <c r="AF1571" i="1"/>
  <c r="AS1571" i="1"/>
  <c r="AG1571" i="1"/>
  <c r="AT1571" i="1"/>
  <c r="AH1571" i="1"/>
  <c r="AU1571" i="1"/>
  <c r="AI1571" i="1"/>
  <c r="AV1571" i="1"/>
  <c r="AJ1571" i="1"/>
  <c r="AW1571" i="1"/>
  <c r="AK1571" i="1"/>
  <c r="AX1571" i="1"/>
  <c r="AL1571" i="1"/>
  <c r="AN1571" i="1"/>
  <c r="AO1571" i="1"/>
  <c r="AM1571" i="1"/>
  <c r="AI240" i="1"/>
  <c r="AU240" i="1"/>
  <c r="AJ240" i="1"/>
  <c r="AV240" i="1"/>
  <c r="AK240" i="1"/>
  <c r="AW240" i="1"/>
  <c r="AL240" i="1"/>
  <c r="AX240" i="1"/>
  <c r="AM240" i="1"/>
  <c r="AN240" i="1"/>
  <c r="AO240" i="1"/>
  <c r="AF240" i="1"/>
  <c r="AR240" i="1"/>
  <c r="AE240" i="1"/>
  <c r="AG240" i="1"/>
  <c r="AH240" i="1"/>
  <c r="AP240" i="1"/>
  <c r="AQ240" i="1"/>
  <c r="AS240" i="1"/>
  <c r="AT240" i="1"/>
  <c r="AL485" i="1"/>
  <c r="AX485" i="1"/>
  <c r="AN485" i="1"/>
  <c r="AJ485" i="1"/>
  <c r="AK485" i="1"/>
  <c r="AM485" i="1"/>
  <c r="AO485" i="1"/>
  <c r="AP485" i="1"/>
  <c r="AQ485" i="1"/>
  <c r="AR485" i="1"/>
  <c r="AE485" i="1"/>
  <c r="AS485" i="1"/>
  <c r="AF485" i="1"/>
  <c r="AG485" i="1"/>
  <c r="AH485" i="1"/>
  <c r="AI485" i="1"/>
  <c r="AT485" i="1"/>
  <c r="AU485" i="1"/>
  <c r="AV485" i="1"/>
  <c r="AW485" i="1"/>
  <c r="AH780" i="1"/>
  <c r="AT780" i="1"/>
  <c r="AI780" i="1"/>
  <c r="AU780" i="1"/>
  <c r="AJ780" i="1"/>
  <c r="AV780" i="1"/>
  <c r="AK780" i="1"/>
  <c r="AW780" i="1"/>
  <c r="AL780" i="1"/>
  <c r="AX780" i="1"/>
  <c r="AM780" i="1"/>
  <c r="AN780" i="1"/>
  <c r="AO780" i="1"/>
  <c r="AP780" i="1"/>
  <c r="AE780" i="1"/>
  <c r="AF780" i="1"/>
  <c r="AG780" i="1"/>
  <c r="AQ780" i="1"/>
  <c r="AR780" i="1"/>
  <c r="AS780" i="1"/>
  <c r="AP938" i="1"/>
  <c r="AE938" i="1"/>
  <c r="AQ938" i="1"/>
  <c r="AF938" i="1"/>
  <c r="AR938" i="1"/>
  <c r="AO938" i="1"/>
  <c r="AS938" i="1"/>
  <c r="AT938" i="1"/>
  <c r="AU938" i="1"/>
  <c r="AG938" i="1"/>
  <c r="AV938" i="1"/>
  <c r="AH938" i="1"/>
  <c r="AW938" i="1"/>
  <c r="AI938" i="1"/>
  <c r="AX938" i="1"/>
  <c r="AJ938" i="1"/>
  <c r="AK938" i="1"/>
  <c r="AL938" i="1"/>
  <c r="AM938" i="1"/>
  <c r="AN938" i="1"/>
  <c r="AP1096" i="1"/>
  <c r="AE1096" i="1"/>
  <c r="AQ1096" i="1"/>
  <c r="AJ1096" i="1"/>
  <c r="AX1096" i="1"/>
  <c r="AK1096" i="1"/>
  <c r="AL1096" i="1"/>
  <c r="AM1096" i="1"/>
  <c r="AN1096" i="1"/>
  <c r="AO1096" i="1"/>
  <c r="AR1096" i="1"/>
  <c r="AS1096" i="1"/>
  <c r="AF1096" i="1"/>
  <c r="AT1096" i="1"/>
  <c r="AU1096" i="1"/>
  <c r="AV1096" i="1"/>
  <c r="AW1096" i="1"/>
  <c r="AG1096" i="1"/>
  <c r="AH1096" i="1"/>
  <c r="AI1096" i="1"/>
  <c r="AN1284" i="1"/>
  <c r="AO1284" i="1"/>
  <c r="AP1284" i="1"/>
  <c r="AE1284" i="1"/>
  <c r="AQ1284" i="1"/>
  <c r="AF1284" i="1"/>
  <c r="AR1284" i="1"/>
  <c r="AG1284" i="1"/>
  <c r="AS1284" i="1"/>
  <c r="AH1284" i="1"/>
  <c r="AT1284" i="1"/>
  <c r="AI1284" i="1"/>
  <c r="AU1284" i="1"/>
  <c r="AJ1284" i="1"/>
  <c r="AK1284" i="1"/>
  <c r="AL1284" i="1"/>
  <c r="AM1284" i="1"/>
  <c r="AV1284" i="1"/>
  <c r="AW1284" i="1"/>
  <c r="AX1284" i="1"/>
  <c r="AF1428" i="1"/>
  <c r="AR1428" i="1"/>
  <c r="AG1428" i="1"/>
  <c r="AS1428" i="1"/>
  <c r="AH1428" i="1"/>
  <c r="AT1428" i="1"/>
  <c r="AI1428" i="1"/>
  <c r="AU1428" i="1"/>
  <c r="AJ1428" i="1"/>
  <c r="AV1428" i="1"/>
  <c r="AK1428" i="1"/>
  <c r="AW1428" i="1"/>
  <c r="AL1428" i="1"/>
  <c r="AX1428" i="1"/>
  <c r="AM1428" i="1"/>
  <c r="AN1428" i="1"/>
  <c r="AE1428" i="1"/>
  <c r="AO1428" i="1"/>
  <c r="AP1428" i="1"/>
  <c r="AQ1428" i="1"/>
  <c r="AK14" i="1"/>
  <c r="AW14" i="1"/>
  <c r="AL14" i="1"/>
  <c r="AX14" i="1"/>
  <c r="AJ14" i="1"/>
  <c r="AM14" i="1"/>
  <c r="AN14" i="1"/>
  <c r="AO14" i="1"/>
  <c r="AP14" i="1"/>
  <c r="AQ14" i="1"/>
  <c r="AG14" i="1"/>
  <c r="AH14" i="1"/>
  <c r="AI14" i="1"/>
  <c r="AR14" i="1"/>
  <c r="AS14" i="1"/>
  <c r="AT14" i="1"/>
  <c r="AU14" i="1"/>
  <c r="AE14" i="1"/>
  <c r="AF14" i="1"/>
  <c r="AV14" i="1"/>
  <c r="AE263" i="1"/>
  <c r="AQ263" i="1"/>
  <c r="AK263" i="1"/>
  <c r="AW263" i="1"/>
  <c r="AO263" i="1"/>
  <c r="AP263" i="1"/>
  <c r="AR263" i="1"/>
  <c r="AS263" i="1"/>
  <c r="AF263" i="1"/>
  <c r="AT263" i="1"/>
  <c r="AG263" i="1"/>
  <c r="AU263" i="1"/>
  <c r="AH263" i="1"/>
  <c r="AV263" i="1"/>
  <c r="AI263" i="1"/>
  <c r="AX263" i="1"/>
  <c r="AJ263" i="1"/>
  <c r="AL263" i="1"/>
  <c r="AM263" i="1"/>
  <c r="AN263" i="1"/>
  <c r="AH508" i="1"/>
  <c r="AT508" i="1"/>
  <c r="AJ508" i="1"/>
  <c r="AV508" i="1"/>
  <c r="AL508" i="1"/>
  <c r="AM508" i="1"/>
  <c r="AN508" i="1"/>
  <c r="AO508" i="1"/>
  <c r="AP508" i="1"/>
  <c r="AQ508" i="1"/>
  <c r="AE508" i="1"/>
  <c r="AS508" i="1"/>
  <c r="AF508" i="1"/>
  <c r="AG508" i="1"/>
  <c r="AI508" i="1"/>
  <c r="AK508" i="1"/>
  <c r="AR508" i="1"/>
  <c r="AU508" i="1"/>
  <c r="AW508" i="1"/>
  <c r="AX508" i="1"/>
  <c r="AL751" i="1"/>
  <c r="AX751" i="1"/>
  <c r="AM751" i="1"/>
  <c r="AN751" i="1"/>
  <c r="AO751" i="1"/>
  <c r="AP751" i="1"/>
  <c r="AE751" i="1"/>
  <c r="AQ751" i="1"/>
  <c r="AF751" i="1"/>
  <c r="AR751" i="1"/>
  <c r="AG751" i="1"/>
  <c r="AS751" i="1"/>
  <c r="AH751" i="1"/>
  <c r="AT751" i="1"/>
  <c r="AI751" i="1"/>
  <c r="AJ751" i="1"/>
  <c r="AK751" i="1"/>
  <c r="AU751" i="1"/>
  <c r="AV751" i="1"/>
  <c r="AW751" i="1"/>
  <c r="AK913" i="1"/>
  <c r="AL913" i="1"/>
  <c r="AX913" i="1"/>
  <c r="AM913" i="1"/>
  <c r="AN913" i="1"/>
  <c r="AO913" i="1"/>
  <c r="AE913" i="1"/>
  <c r="AQ913" i="1"/>
  <c r="AF913" i="1"/>
  <c r="AR913" i="1"/>
  <c r="AV913" i="1"/>
  <c r="AW913" i="1"/>
  <c r="AG913" i="1"/>
  <c r="AH913" i="1"/>
  <c r="AI913" i="1"/>
  <c r="AJ913" i="1"/>
  <c r="AP913" i="1"/>
  <c r="AS913" i="1"/>
  <c r="AT913" i="1"/>
  <c r="AU913" i="1"/>
  <c r="AH1070" i="1"/>
  <c r="AT1070" i="1"/>
  <c r="AI1070" i="1"/>
  <c r="AU1070" i="1"/>
  <c r="AJ1070" i="1"/>
  <c r="AV1070" i="1"/>
  <c r="AK1070" i="1"/>
  <c r="AW1070" i="1"/>
  <c r="AP1070" i="1"/>
  <c r="AF1070" i="1"/>
  <c r="AG1070" i="1"/>
  <c r="AL1070" i="1"/>
  <c r="AM1070" i="1"/>
  <c r="AN1070" i="1"/>
  <c r="AO1070" i="1"/>
  <c r="AQ1070" i="1"/>
  <c r="AR1070" i="1"/>
  <c r="AS1070" i="1"/>
  <c r="AE1070" i="1"/>
  <c r="AX1070" i="1"/>
  <c r="AL1225" i="1"/>
  <c r="AX1225" i="1"/>
  <c r="AM1225" i="1"/>
  <c r="AN1225" i="1"/>
  <c r="AO1225" i="1"/>
  <c r="AH1225" i="1"/>
  <c r="AI1225" i="1"/>
  <c r="AJ1225" i="1"/>
  <c r="AK1225" i="1"/>
  <c r="AP1225" i="1"/>
  <c r="AQ1225" i="1"/>
  <c r="AR1225" i="1"/>
  <c r="AS1225" i="1"/>
  <c r="AE1225" i="1"/>
  <c r="AF1225" i="1"/>
  <c r="AG1225" i="1"/>
  <c r="AT1225" i="1"/>
  <c r="AU1225" i="1"/>
  <c r="AV1225" i="1"/>
  <c r="AW1225" i="1"/>
  <c r="AG1369" i="1"/>
  <c r="AS1369" i="1"/>
  <c r="AL1369" i="1"/>
  <c r="AM1369" i="1"/>
  <c r="AN1369" i="1"/>
  <c r="AO1369" i="1"/>
  <c r="AP1369" i="1"/>
  <c r="AQ1369" i="1"/>
  <c r="AE1369" i="1"/>
  <c r="AR1369" i="1"/>
  <c r="AF1369" i="1"/>
  <c r="AT1369" i="1"/>
  <c r="AH1369" i="1"/>
  <c r="AU1369" i="1"/>
  <c r="AI1369" i="1"/>
  <c r="AJ1369" i="1"/>
  <c r="AK1369" i="1"/>
  <c r="AV1369" i="1"/>
  <c r="AW1369" i="1"/>
  <c r="AX1369" i="1"/>
  <c r="AJ1513" i="1"/>
  <c r="AV1513" i="1"/>
  <c r="AK1513" i="1"/>
  <c r="AW1513" i="1"/>
  <c r="AL1513" i="1"/>
  <c r="AX1513" i="1"/>
  <c r="AM1513" i="1"/>
  <c r="AE1513" i="1"/>
  <c r="AU1513" i="1"/>
  <c r="AF1513" i="1"/>
  <c r="AG1513" i="1"/>
  <c r="AH1513" i="1"/>
  <c r="AI1513" i="1"/>
  <c r="AN1513" i="1"/>
  <c r="AO1513" i="1"/>
  <c r="AP1513" i="1"/>
  <c r="AQ1513" i="1"/>
  <c r="AS1513" i="1"/>
  <c r="AT1513" i="1"/>
  <c r="AR1513" i="1"/>
  <c r="AG59" i="1"/>
  <c r="AS59" i="1"/>
  <c r="AH59" i="1"/>
  <c r="AT59" i="1"/>
  <c r="AI59" i="1"/>
  <c r="AU59" i="1"/>
  <c r="AJ59" i="1"/>
  <c r="AV59" i="1"/>
  <c r="AK59" i="1"/>
  <c r="AW59" i="1"/>
  <c r="AL59" i="1"/>
  <c r="AX59" i="1"/>
  <c r="AE59" i="1"/>
  <c r="AM59" i="1"/>
  <c r="AN59" i="1"/>
  <c r="AO59" i="1"/>
  <c r="AP59" i="1"/>
  <c r="AR59" i="1"/>
  <c r="AF59" i="1"/>
  <c r="AQ59" i="1"/>
  <c r="AM304" i="1"/>
  <c r="AG304" i="1"/>
  <c r="AT304" i="1"/>
  <c r="AH304" i="1"/>
  <c r="AU304" i="1"/>
  <c r="AI304" i="1"/>
  <c r="AX304" i="1"/>
  <c r="AJ304" i="1"/>
  <c r="AK304" i="1"/>
  <c r="AL304" i="1"/>
  <c r="AN304" i="1"/>
  <c r="AO304" i="1"/>
  <c r="AP304" i="1"/>
  <c r="AQ304" i="1"/>
  <c r="AE304" i="1"/>
  <c r="AF304" i="1"/>
  <c r="AR304" i="1"/>
  <c r="AS304" i="1"/>
  <c r="AV304" i="1"/>
  <c r="AW304" i="1"/>
  <c r="AM552" i="1"/>
  <c r="AN552" i="1"/>
  <c r="AO552" i="1"/>
  <c r="AG552" i="1"/>
  <c r="AV552" i="1"/>
  <c r="AH552" i="1"/>
  <c r="AW552" i="1"/>
  <c r="AI552" i="1"/>
  <c r="AX552" i="1"/>
  <c r="AJ552" i="1"/>
  <c r="AK552" i="1"/>
  <c r="AL552" i="1"/>
  <c r="AP552" i="1"/>
  <c r="AQ552" i="1"/>
  <c r="AR552" i="1"/>
  <c r="AE552" i="1"/>
  <c r="AF552" i="1"/>
  <c r="AS552" i="1"/>
  <c r="AT552" i="1"/>
  <c r="AU552" i="1"/>
  <c r="AP782" i="1"/>
  <c r="AE782" i="1"/>
  <c r="AQ782" i="1"/>
  <c r="AF782" i="1"/>
  <c r="AR782" i="1"/>
  <c r="AG782" i="1"/>
  <c r="AS782" i="1"/>
  <c r="AH782" i="1"/>
  <c r="AT782" i="1"/>
  <c r="AI782" i="1"/>
  <c r="AU782" i="1"/>
  <c r="AJ782" i="1"/>
  <c r="AV782" i="1"/>
  <c r="AK782" i="1"/>
  <c r="AW782" i="1"/>
  <c r="AL782" i="1"/>
  <c r="AX782" i="1"/>
  <c r="AM782" i="1"/>
  <c r="AN782" i="1"/>
  <c r="AO782" i="1"/>
  <c r="AP941" i="1"/>
  <c r="AE941" i="1"/>
  <c r="AQ941" i="1"/>
  <c r="AF941" i="1"/>
  <c r="AR941" i="1"/>
  <c r="AU941" i="1"/>
  <c r="AG941" i="1"/>
  <c r="AV941" i="1"/>
  <c r="AH941" i="1"/>
  <c r="AW941" i="1"/>
  <c r="AI941" i="1"/>
  <c r="AX941" i="1"/>
  <c r="AJ941" i="1"/>
  <c r="AK941" i="1"/>
  <c r="AL941" i="1"/>
  <c r="AM941" i="1"/>
  <c r="AN941" i="1"/>
  <c r="AO941" i="1"/>
  <c r="AS941" i="1"/>
  <c r="AT941" i="1"/>
  <c r="AL1098" i="1"/>
  <c r="AX1098" i="1"/>
  <c r="AM1098" i="1"/>
  <c r="AN1098" i="1"/>
  <c r="AO1098" i="1"/>
  <c r="AP1098" i="1"/>
  <c r="AQ1098" i="1"/>
  <c r="AR1098" i="1"/>
  <c r="AE1098" i="1"/>
  <c r="AS1098" i="1"/>
  <c r="AF1098" i="1"/>
  <c r="AT1098" i="1"/>
  <c r="AG1098" i="1"/>
  <c r="AU1098" i="1"/>
  <c r="AH1098" i="1"/>
  <c r="AV1098" i="1"/>
  <c r="AI1098" i="1"/>
  <c r="AJ1098" i="1"/>
  <c r="AK1098" i="1"/>
  <c r="AW1098" i="1"/>
  <c r="AJ1250" i="1"/>
  <c r="AV1250" i="1"/>
  <c r="AK1250" i="1"/>
  <c r="AW1250" i="1"/>
  <c r="AL1250" i="1"/>
  <c r="AX1250" i="1"/>
  <c r="AM1250" i="1"/>
  <c r="AN1250" i="1"/>
  <c r="AO1250" i="1"/>
  <c r="AP1250" i="1"/>
  <c r="AE1250" i="1"/>
  <c r="AQ1250" i="1"/>
  <c r="AF1250" i="1"/>
  <c r="AG1250" i="1"/>
  <c r="AH1250" i="1"/>
  <c r="AI1250" i="1"/>
  <c r="AR1250" i="1"/>
  <c r="AS1250" i="1"/>
  <c r="AT1250" i="1"/>
  <c r="AU1250" i="1"/>
  <c r="AK1394" i="1"/>
  <c r="AW1394" i="1"/>
  <c r="AI1394" i="1"/>
  <c r="AV1394" i="1"/>
  <c r="AJ1394" i="1"/>
  <c r="AX1394" i="1"/>
  <c r="AL1394" i="1"/>
  <c r="AM1394" i="1"/>
  <c r="AN1394" i="1"/>
  <c r="AO1394" i="1"/>
  <c r="AP1394" i="1"/>
  <c r="AQ1394" i="1"/>
  <c r="AE1394" i="1"/>
  <c r="AR1394" i="1"/>
  <c r="AF1394" i="1"/>
  <c r="AG1394" i="1"/>
  <c r="AH1394" i="1"/>
  <c r="AS1394" i="1"/>
  <c r="AT1394" i="1"/>
  <c r="AU1394" i="1"/>
  <c r="AN1538" i="1"/>
  <c r="AO1538" i="1"/>
  <c r="AR1538" i="1"/>
  <c r="AE1538" i="1"/>
  <c r="AS1538" i="1"/>
  <c r="AF1538" i="1"/>
  <c r="AT1538" i="1"/>
  <c r="AG1538" i="1"/>
  <c r="AU1538" i="1"/>
  <c r="AH1538" i="1"/>
  <c r="AV1538" i="1"/>
  <c r="AI1538" i="1"/>
  <c r="AW1538" i="1"/>
  <c r="AJ1538" i="1"/>
  <c r="AX1538" i="1"/>
  <c r="AK1538" i="1"/>
  <c r="AL1538" i="1"/>
  <c r="AM1538" i="1"/>
  <c r="AP1538" i="1"/>
  <c r="AQ1538" i="1"/>
  <c r="AN161" i="1"/>
  <c r="AP161" i="1"/>
  <c r="AK161" i="1"/>
  <c r="AL161" i="1"/>
  <c r="AM161" i="1"/>
  <c r="AO161" i="1"/>
  <c r="AQ161" i="1"/>
  <c r="AE161" i="1"/>
  <c r="AS161" i="1"/>
  <c r="AF161" i="1"/>
  <c r="AT161" i="1"/>
  <c r="AG161" i="1"/>
  <c r="AU161" i="1"/>
  <c r="AH161" i="1"/>
  <c r="AI161" i="1"/>
  <c r="AJ161" i="1"/>
  <c r="AR161" i="1"/>
  <c r="AV161" i="1"/>
  <c r="AW161" i="1"/>
  <c r="AX161" i="1"/>
  <c r="AO409" i="1"/>
  <c r="AP409" i="1"/>
  <c r="AE409" i="1"/>
  <c r="AQ409" i="1"/>
  <c r="AH409" i="1"/>
  <c r="AW409" i="1"/>
  <c r="AJ409" i="1"/>
  <c r="AK409" i="1"/>
  <c r="AL409" i="1"/>
  <c r="AM409" i="1"/>
  <c r="AN409" i="1"/>
  <c r="AR409" i="1"/>
  <c r="AF409" i="1"/>
  <c r="AG409" i="1"/>
  <c r="AI409" i="1"/>
  <c r="AS409" i="1"/>
  <c r="AT409" i="1"/>
  <c r="AU409" i="1"/>
  <c r="AV409" i="1"/>
  <c r="AX409" i="1"/>
  <c r="AL654" i="1"/>
  <c r="AX654" i="1"/>
  <c r="AM654" i="1"/>
  <c r="AN654" i="1"/>
  <c r="AO654" i="1"/>
  <c r="AP654" i="1"/>
  <c r="AE654" i="1"/>
  <c r="AQ654" i="1"/>
  <c r="AF654" i="1"/>
  <c r="AR654" i="1"/>
  <c r="AG654" i="1"/>
  <c r="AS654" i="1"/>
  <c r="AH654" i="1"/>
  <c r="AT654" i="1"/>
  <c r="AI654" i="1"/>
  <c r="AJ654" i="1"/>
  <c r="AK654" i="1"/>
  <c r="AU654" i="1"/>
  <c r="AV654" i="1"/>
  <c r="AW654" i="1"/>
  <c r="AL850" i="1"/>
  <c r="AX850" i="1"/>
  <c r="AM850" i="1"/>
  <c r="AR850" i="1"/>
  <c r="AE850" i="1"/>
  <c r="AS850" i="1"/>
  <c r="AF850" i="1"/>
  <c r="AT850" i="1"/>
  <c r="AG850" i="1"/>
  <c r="AU850" i="1"/>
  <c r="AH850" i="1"/>
  <c r="AV850" i="1"/>
  <c r="AI850" i="1"/>
  <c r="AW850" i="1"/>
  <c r="AJ850" i="1"/>
  <c r="AK850" i="1"/>
  <c r="AN850" i="1"/>
  <c r="AO850" i="1"/>
  <c r="AP850" i="1"/>
  <c r="AQ850" i="1"/>
  <c r="AP1007" i="1"/>
  <c r="AQ1007" i="1"/>
  <c r="AE1007" i="1"/>
  <c r="AR1007" i="1"/>
  <c r="AF1007" i="1"/>
  <c r="AS1007" i="1"/>
  <c r="AG1007" i="1"/>
  <c r="AT1007" i="1"/>
  <c r="AH1007" i="1"/>
  <c r="AU1007" i="1"/>
  <c r="AI1007" i="1"/>
  <c r="AV1007" i="1"/>
  <c r="AJ1007" i="1"/>
  <c r="AW1007" i="1"/>
  <c r="AK1007" i="1"/>
  <c r="AX1007" i="1"/>
  <c r="AL1007" i="1"/>
  <c r="AM1007" i="1"/>
  <c r="AN1007" i="1"/>
  <c r="AO1007" i="1"/>
  <c r="AH1164" i="1"/>
  <c r="AT1164" i="1"/>
  <c r="AI1164" i="1"/>
  <c r="AU1164" i="1"/>
  <c r="AJ1164" i="1"/>
  <c r="AV1164" i="1"/>
  <c r="AK1164" i="1"/>
  <c r="AW1164" i="1"/>
  <c r="AX1164" i="1"/>
  <c r="AE1164" i="1"/>
  <c r="AF1164" i="1"/>
  <c r="AG1164" i="1"/>
  <c r="AL1164" i="1"/>
  <c r="AM1164" i="1"/>
  <c r="AN1164" i="1"/>
  <c r="AO1164" i="1"/>
  <c r="AP1164" i="1"/>
  <c r="AQ1164" i="1"/>
  <c r="AR1164" i="1"/>
  <c r="AS1164" i="1"/>
  <c r="AN1311" i="1"/>
  <c r="AO1311" i="1"/>
  <c r="AP1311" i="1"/>
  <c r="AE1311" i="1"/>
  <c r="AQ1311" i="1"/>
  <c r="AI1311" i="1"/>
  <c r="AU1311" i="1"/>
  <c r="AT1311" i="1"/>
  <c r="AV1311" i="1"/>
  <c r="AW1311" i="1"/>
  <c r="AF1311" i="1"/>
  <c r="AX1311" i="1"/>
  <c r="AG1311" i="1"/>
  <c r="AH1311" i="1"/>
  <c r="AJ1311" i="1"/>
  <c r="AK1311" i="1"/>
  <c r="AL1311" i="1"/>
  <c r="AM1311" i="1"/>
  <c r="AR1311" i="1"/>
  <c r="AS1311" i="1"/>
  <c r="AF1455" i="1"/>
  <c r="AR1455" i="1"/>
  <c r="AG1455" i="1"/>
  <c r="AS1455" i="1"/>
  <c r="AH1455" i="1"/>
  <c r="AT1455" i="1"/>
  <c r="AI1455" i="1"/>
  <c r="AU1455" i="1"/>
  <c r="AJ1455" i="1"/>
  <c r="AV1455" i="1"/>
  <c r="AL1455" i="1"/>
  <c r="AX1455" i="1"/>
  <c r="AM1455" i="1"/>
  <c r="AK1455" i="1"/>
  <c r="AN1455" i="1"/>
  <c r="AO1455" i="1"/>
  <c r="AP1455" i="1"/>
  <c r="AQ1455" i="1"/>
  <c r="AW1455" i="1"/>
  <c r="AE1455" i="1"/>
  <c r="AH1179" i="1"/>
  <c r="AT1179" i="1"/>
  <c r="AI1179" i="1"/>
  <c r="AU1179" i="1"/>
  <c r="AJ1179" i="1"/>
  <c r="AV1179" i="1"/>
  <c r="AK1179" i="1"/>
  <c r="AW1179" i="1"/>
  <c r="AL1179" i="1"/>
  <c r="AM1179" i="1"/>
  <c r="AN1179" i="1"/>
  <c r="AO1179" i="1"/>
  <c r="AP1179" i="1"/>
  <c r="AQ1179" i="1"/>
  <c r="AR1179" i="1"/>
  <c r="AS1179" i="1"/>
  <c r="AE1179" i="1"/>
  <c r="AF1179" i="1"/>
  <c r="AG1179" i="1"/>
  <c r="AX1179" i="1"/>
  <c r="AL1035" i="1"/>
  <c r="AX1035" i="1"/>
  <c r="AM1035" i="1"/>
  <c r="AN1035" i="1"/>
  <c r="AO1035" i="1"/>
  <c r="AH1035" i="1"/>
  <c r="AT1035" i="1"/>
  <c r="AG1035" i="1"/>
  <c r="AI1035" i="1"/>
  <c r="AJ1035" i="1"/>
  <c r="AK1035" i="1"/>
  <c r="AP1035" i="1"/>
  <c r="AQ1035" i="1"/>
  <c r="AR1035" i="1"/>
  <c r="AS1035" i="1"/>
  <c r="AU1035" i="1"/>
  <c r="AE1035" i="1"/>
  <c r="AF1035" i="1"/>
  <c r="AV1035" i="1"/>
  <c r="AW1035" i="1"/>
  <c r="AG891" i="1"/>
  <c r="AS891" i="1"/>
  <c r="AH891" i="1"/>
  <c r="AT891" i="1"/>
  <c r="AI891" i="1"/>
  <c r="AU891" i="1"/>
  <c r="AJ891" i="1"/>
  <c r="AV891" i="1"/>
  <c r="AK891" i="1"/>
  <c r="AW891" i="1"/>
  <c r="AL891" i="1"/>
  <c r="AX891" i="1"/>
  <c r="AM891" i="1"/>
  <c r="AN891" i="1"/>
  <c r="AO891" i="1"/>
  <c r="AE891" i="1"/>
  <c r="AF891" i="1"/>
  <c r="AP891" i="1"/>
  <c r="AQ891" i="1"/>
  <c r="AR891" i="1"/>
  <c r="AH747" i="1"/>
  <c r="AT747" i="1"/>
  <c r="AI747" i="1"/>
  <c r="AU747" i="1"/>
  <c r="AJ747" i="1"/>
  <c r="AV747" i="1"/>
  <c r="AK747" i="1"/>
  <c r="AW747" i="1"/>
  <c r="AL747" i="1"/>
  <c r="AX747" i="1"/>
  <c r="AM747" i="1"/>
  <c r="AN747" i="1"/>
  <c r="AO747" i="1"/>
  <c r="AP747" i="1"/>
  <c r="AE747" i="1"/>
  <c r="AF747" i="1"/>
  <c r="AG747" i="1"/>
  <c r="AQ747" i="1"/>
  <c r="AR747" i="1"/>
  <c r="AS747" i="1"/>
  <c r="AK603" i="1"/>
  <c r="AW603" i="1"/>
  <c r="AL603" i="1"/>
  <c r="AX603" i="1"/>
  <c r="AM603" i="1"/>
  <c r="AN603" i="1"/>
  <c r="AH603" i="1"/>
  <c r="AI603" i="1"/>
  <c r="AJ603" i="1"/>
  <c r="AO603" i="1"/>
  <c r="AP603" i="1"/>
  <c r="AQ603" i="1"/>
  <c r="AR603" i="1"/>
  <c r="AS603" i="1"/>
  <c r="AT603" i="1"/>
  <c r="AU603" i="1"/>
  <c r="AV603" i="1"/>
  <c r="AE603" i="1"/>
  <c r="AF603" i="1"/>
  <c r="AG603" i="1"/>
  <c r="AP459" i="1"/>
  <c r="AF459" i="1"/>
  <c r="AR459" i="1"/>
  <c r="AL459" i="1"/>
  <c r="AM459" i="1"/>
  <c r="AN459" i="1"/>
  <c r="AO459" i="1"/>
  <c r="AQ459" i="1"/>
  <c r="AS459" i="1"/>
  <c r="AE459" i="1"/>
  <c r="AT459" i="1"/>
  <c r="AG459" i="1"/>
  <c r="AU459" i="1"/>
  <c r="AH459" i="1"/>
  <c r="AV459" i="1"/>
  <c r="AI459" i="1"/>
  <c r="AJ459" i="1"/>
  <c r="AK459" i="1"/>
  <c r="AW459" i="1"/>
  <c r="AX459" i="1"/>
  <c r="AK315" i="1"/>
  <c r="AW315" i="1"/>
  <c r="AL315" i="1"/>
  <c r="AX315" i="1"/>
  <c r="AM315" i="1"/>
  <c r="AN315" i="1"/>
  <c r="AO315" i="1"/>
  <c r="AP315" i="1"/>
  <c r="AQ315" i="1"/>
  <c r="AR315" i="1"/>
  <c r="AE315" i="1"/>
  <c r="AS315" i="1"/>
  <c r="AF315" i="1"/>
  <c r="AT315" i="1"/>
  <c r="AG315" i="1"/>
  <c r="AH315" i="1"/>
  <c r="AI315" i="1"/>
  <c r="AJ315" i="1"/>
  <c r="AU315" i="1"/>
  <c r="AV315" i="1"/>
  <c r="AF171" i="1"/>
  <c r="AR171" i="1"/>
  <c r="AH171" i="1"/>
  <c r="AT171" i="1"/>
  <c r="AM171" i="1"/>
  <c r="AN171" i="1"/>
  <c r="AO171" i="1"/>
  <c r="AP171" i="1"/>
  <c r="AQ171" i="1"/>
  <c r="AE171" i="1"/>
  <c r="AU171" i="1"/>
  <c r="AG171" i="1"/>
  <c r="AV171" i="1"/>
  <c r="AI171" i="1"/>
  <c r="AW171" i="1"/>
  <c r="AS171" i="1"/>
  <c r="AX171" i="1"/>
  <c r="AJ171" i="1"/>
  <c r="AK171" i="1"/>
  <c r="AL171" i="1"/>
  <c r="AO27" i="1"/>
  <c r="AP27" i="1"/>
  <c r="AJ27" i="1"/>
  <c r="AX27" i="1"/>
  <c r="AK27" i="1"/>
  <c r="AL27" i="1"/>
  <c r="AM27" i="1"/>
  <c r="AN27" i="1"/>
  <c r="AQ27" i="1"/>
  <c r="AG27" i="1"/>
  <c r="AH27" i="1"/>
  <c r="AI27" i="1"/>
  <c r="AR27" i="1"/>
  <c r="AS27" i="1"/>
  <c r="AT27" i="1"/>
  <c r="AU27" i="1"/>
  <c r="AE27" i="1"/>
  <c r="AF27" i="1"/>
  <c r="AV27" i="1"/>
  <c r="AW27" i="1"/>
  <c r="AP646" i="1"/>
  <c r="AE646" i="1"/>
  <c r="AQ646" i="1"/>
  <c r="AF646" i="1"/>
  <c r="AR646" i="1"/>
  <c r="AG646" i="1"/>
  <c r="AS646" i="1"/>
  <c r="AH646" i="1"/>
  <c r="AT646" i="1"/>
  <c r="AI646" i="1"/>
  <c r="AU646" i="1"/>
  <c r="AJ646" i="1"/>
  <c r="AV646" i="1"/>
  <c r="AK646" i="1"/>
  <c r="AW646" i="1"/>
  <c r="AL646" i="1"/>
  <c r="AX646" i="1"/>
  <c r="AM646" i="1"/>
  <c r="AN646" i="1"/>
  <c r="AO646" i="1"/>
  <c r="AH502" i="1"/>
  <c r="AT502" i="1"/>
  <c r="AJ502" i="1"/>
  <c r="AV502" i="1"/>
  <c r="AP502" i="1"/>
  <c r="AQ502" i="1"/>
  <c r="AR502" i="1"/>
  <c r="AE502" i="1"/>
  <c r="AS502" i="1"/>
  <c r="AF502" i="1"/>
  <c r="AU502" i="1"/>
  <c r="AG502" i="1"/>
  <c r="AW502" i="1"/>
  <c r="AI502" i="1"/>
  <c r="AX502" i="1"/>
  <c r="AK502" i="1"/>
  <c r="AL502" i="1"/>
  <c r="AM502" i="1"/>
  <c r="AN502" i="1"/>
  <c r="AO502" i="1"/>
  <c r="AO358" i="1"/>
  <c r="AP358" i="1"/>
  <c r="AE358" i="1"/>
  <c r="AQ358" i="1"/>
  <c r="AF358" i="1"/>
  <c r="AR358" i="1"/>
  <c r="AG358" i="1"/>
  <c r="AS358" i="1"/>
  <c r="AH358" i="1"/>
  <c r="AT358" i="1"/>
  <c r="AI358" i="1"/>
  <c r="AU358" i="1"/>
  <c r="AJ358" i="1"/>
  <c r="AV358" i="1"/>
  <c r="AK358" i="1"/>
  <c r="AL358" i="1"/>
  <c r="AM358" i="1"/>
  <c r="AN358" i="1"/>
  <c r="AW358" i="1"/>
  <c r="AX358" i="1"/>
  <c r="AH214" i="1"/>
  <c r="AT214" i="1"/>
  <c r="AI214" i="1"/>
  <c r="AU214" i="1"/>
  <c r="AL214" i="1"/>
  <c r="AM214" i="1"/>
  <c r="AN214" i="1"/>
  <c r="AO214" i="1"/>
  <c r="AP214" i="1"/>
  <c r="AQ214" i="1"/>
  <c r="AR214" i="1"/>
  <c r="AG214" i="1"/>
  <c r="AW214" i="1"/>
  <c r="AS214" i="1"/>
  <c r="AV214" i="1"/>
  <c r="AX214" i="1"/>
  <c r="AE214" i="1"/>
  <c r="AF214" i="1"/>
  <c r="AJ214" i="1"/>
  <c r="AK214" i="1"/>
  <c r="AO70" i="1"/>
  <c r="AP70" i="1"/>
  <c r="AE70" i="1"/>
  <c r="AQ70" i="1"/>
  <c r="AF70" i="1"/>
  <c r="AR70" i="1"/>
  <c r="AG70" i="1"/>
  <c r="AS70" i="1"/>
  <c r="AH70" i="1"/>
  <c r="AT70" i="1"/>
  <c r="AI70" i="1"/>
  <c r="AJ70" i="1"/>
  <c r="AK70" i="1"/>
  <c r="AL70" i="1"/>
  <c r="AN70" i="1"/>
  <c r="AU70" i="1"/>
  <c r="AV70" i="1"/>
  <c r="AW70" i="1"/>
  <c r="AX70" i="1"/>
  <c r="AM70" i="1"/>
  <c r="AL669" i="1"/>
  <c r="AX669" i="1"/>
  <c r="AM669" i="1"/>
  <c r="AN669" i="1"/>
  <c r="AO669" i="1"/>
  <c r="AP669" i="1"/>
  <c r="AE669" i="1"/>
  <c r="AQ669" i="1"/>
  <c r="AF669" i="1"/>
  <c r="AR669" i="1"/>
  <c r="AH669" i="1"/>
  <c r="AT669" i="1"/>
  <c r="AG669" i="1"/>
  <c r="AI669" i="1"/>
  <c r="AJ669" i="1"/>
  <c r="AK669" i="1"/>
  <c r="AS669" i="1"/>
  <c r="AU669" i="1"/>
  <c r="AV669" i="1"/>
  <c r="AW669" i="1"/>
  <c r="AM525" i="1"/>
  <c r="AN525" i="1"/>
  <c r="AO525" i="1"/>
  <c r="AP525" i="1"/>
  <c r="AE525" i="1"/>
  <c r="AQ525" i="1"/>
  <c r="AF525" i="1"/>
  <c r="AR525" i="1"/>
  <c r="AH525" i="1"/>
  <c r="AT525" i="1"/>
  <c r="AJ525" i="1"/>
  <c r="AK525" i="1"/>
  <c r="AL525" i="1"/>
  <c r="AS525" i="1"/>
  <c r="AU525" i="1"/>
  <c r="AV525" i="1"/>
  <c r="AW525" i="1"/>
  <c r="AX525" i="1"/>
  <c r="AG525" i="1"/>
  <c r="AI525" i="1"/>
  <c r="AK381" i="1"/>
  <c r="AW381" i="1"/>
  <c r="AL381" i="1"/>
  <c r="AX381" i="1"/>
  <c r="AM381" i="1"/>
  <c r="AG381" i="1"/>
  <c r="AV381" i="1"/>
  <c r="AH381" i="1"/>
  <c r="AI381" i="1"/>
  <c r="AJ381" i="1"/>
  <c r="AN381" i="1"/>
  <c r="AO381" i="1"/>
  <c r="AP381" i="1"/>
  <c r="AQ381" i="1"/>
  <c r="AE381" i="1"/>
  <c r="AF381" i="1"/>
  <c r="AR381" i="1"/>
  <c r="AS381" i="1"/>
  <c r="AT381" i="1"/>
  <c r="AU381" i="1"/>
  <c r="AI237" i="1"/>
  <c r="AU237" i="1"/>
  <c r="AJ237" i="1"/>
  <c r="AV237" i="1"/>
  <c r="AK237" i="1"/>
  <c r="AW237" i="1"/>
  <c r="AL237" i="1"/>
  <c r="AX237" i="1"/>
  <c r="AM237" i="1"/>
  <c r="AN237" i="1"/>
  <c r="AO237" i="1"/>
  <c r="AF237" i="1"/>
  <c r="AR237" i="1"/>
  <c r="AP237" i="1"/>
  <c r="AQ237" i="1"/>
  <c r="AS237" i="1"/>
  <c r="AT237" i="1"/>
  <c r="AE237" i="1"/>
  <c r="AG237" i="1"/>
  <c r="AH237" i="1"/>
  <c r="AG93" i="1"/>
  <c r="AS93" i="1"/>
  <c r="AI93" i="1"/>
  <c r="AU93" i="1"/>
  <c r="AJ93" i="1"/>
  <c r="AV93" i="1"/>
  <c r="AK93" i="1"/>
  <c r="AW93" i="1"/>
  <c r="AL93" i="1"/>
  <c r="AX93" i="1"/>
  <c r="AF93" i="1"/>
  <c r="AH93" i="1"/>
  <c r="AM93" i="1"/>
  <c r="AQ93" i="1"/>
  <c r="AN93" i="1"/>
  <c r="AO93" i="1"/>
  <c r="AP93" i="1"/>
  <c r="AR93" i="1"/>
  <c r="AT93" i="1"/>
  <c r="AE93" i="1"/>
  <c r="AI740" i="1"/>
  <c r="AU740" i="1"/>
  <c r="AE740" i="1"/>
  <c r="AR740" i="1"/>
  <c r="AF740" i="1"/>
  <c r="AS740" i="1"/>
  <c r="AG740" i="1"/>
  <c r="AT740" i="1"/>
  <c r="AH740" i="1"/>
  <c r="AV740" i="1"/>
  <c r="AJ740" i="1"/>
  <c r="AW740" i="1"/>
  <c r="AK740" i="1"/>
  <c r="AX740" i="1"/>
  <c r="AL740" i="1"/>
  <c r="AM740" i="1"/>
  <c r="AN740" i="1"/>
  <c r="AO740" i="1"/>
  <c r="AP740" i="1"/>
  <c r="AQ740" i="1"/>
  <c r="AJ596" i="1"/>
  <c r="AV596" i="1"/>
  <c r="AI596" i="1"/>
  <c r="AW596" i="1"/>
  <c r="AK596" i="1"/>
  <c r="AX596" i="1"/>
  <c r="AL596" i="1"/>
  <c r="AM596" i="1"/>
  <c r="AO596" i="1"/>
  <c r="AP596" i="1"/>
  <c r="AQ596" i="1"/>
  <c r="AR596" i="1"/>
  <c r="AS596" i="1"/>
  <c r="AT596" i="1"/>
  <c r="AU596" i="1"/>
  <c r="AE596" i="1"/>
  <c r="AF596" i="1"/>
  <c r="AG596" i="1"/>
  <c r="AH596" i="1"/>
  <c r="AN596" i="1"/>
  <c r="AL452" i="1"/>
  <c r="AX452" i="1"/>
  <c r="AN452" i="1"/>
  <c r="AO452" i="1"/>
  <c r="AP452" i="1"/>
  <c r="AE452" i="1"/>
  <c r="AQ452" i="1"/>
  <c r="AF452" i="1"/>
  <c r="AR452" i="1"/>
  <c r="AG452" i="1"/>
  <c r="AS452" i="1"/>
  <c r="AT452" i="1"/>
  <c r="AU452" i="1"/>
  <c r="AV452" i="1"/>
  <c r="AW452" i="1"/>
  <c r="AH452" i="1"/>
  <c r="AI452" i="1"/>
  <c r="AJ452" i="1"/>
  <c r="AK452" i="1"/>
  <c r="AM452" i="1"/>
  <c r="AE308" i="1"/>
  <c r="AQ308" i="1"/>
  <c r="AF308" i="1"/>
  <c r="AS308" i="1"/>
  <c r="AG308" i="1"/>
  <c r="AT308" i="1"/>
  <c r="AH308" i="1"/>
  <c r="AW308" i="1"/>
  <c r="AI308" i="1"/>
  <c r="AX308" i="1"/>
  <c r="AJ308" i="1"/>
  <c r="AK308" i="1"/>
  <c r="AL308" i="1"/>
  <c r="AM308" i="1"/>
  <c r="AN308" i="1"/>
  <c r="AO308" i="1"/>
  <c r="AP308" i="1"/>
  <c r="AR308" i="1"/>
  <c r="AU308" i="1"/>
  <c r="AV308" i="1"/>
  <c r="AN164" i="1"/>
  <c r="AP164" i="1"/>
  <c r="AI164" i="1"/>
  <c r="AW164" i="1"/>
  <c r="AJ164" i="1"/>
  <c r="AX164" i="1"/>
  <c r="AK164" i="1"/>
  <c r="AL164" i="1"/>
  <c r="AM164" i="1"/>
  <c r="AQ164" i="1"/>
  <c r="AR164" i="1"/>
  <c r="AE164" i="1"/>
  <c r="AS164" i="1"/>
  <c r="AF164" i="1"/>
  <c r="AG164" i="1"/>
  <c r="AT164" i="1"/>
  <c r="AH164" i="1"/>
  <c r="AO164" i="1"/>
  <c r="AU164" i="1"/>
  <c r="AV164" i="1"/>
  <c r="AK20" i="1"/>
  <c r="AW20" i="1"/>
  <c r="AL20" i="1"/>
  <c r="AX20" i="1"/>
  <c r="AF20" i="1"/>
  <c r="AT20" i="1"/>
  <c r="AG20" i="1"/>
  <c r="AU20" i="1"/>
  <c r="AH20" i="1"/>
  <c r="AV20" i="1"/>
  <c r="AI20" i="1"/>
  <c r="AJ20" i="1"/>
  <c r="AM20" i="1"/>
  <c r="AE20" i="1"/>
  <c r="AN20" i="1"/>
  <c r="AO20" i="1"/>
  <c r="AP20" i="1"/>
  <c r="AQ20" i="1"/>
  <c r="AR20" i="1"/>
  <c r="AS20" i="1"/>
  <c r="AO607" i="1"/>
  <c r="AP607" i="1"/>
  <c r="AE607" i="1"/>
  <c r="AQ607" i="1"/>
  <c r="AF607" i="1"/>
  <c r="AR607" i="1"/>
  <c r="AT607" i="1"/>
  <c r="AU607" i="1"/>
  <c r="AV607" i="1"/>
  <c r="AG607" i="1"/>
  <c r="AW607" i="1"/>
  <c r="AH607" i="1"/>
  <c r="AX607" i="1"/>
  <c r="AI607" i="1"/>
  <c r="AJ607" i="1"/>
  <c r="AK607" i="1"/>
  <c r="AL607" i="1"/>
  <c r="AM607" i="1"/>
  <c r="AN607" i="1"/>
  <c r="AS607" i="1"/>
  <c r="AH463" i="1"/>
  <c r="AT463" i="1"/>
  <c r="AJ463" i="1"/>
  <c r="AV463" i="1"/>
  <c r="AR463" i="1"/>
  <c r="AE463" i="1"/>
  <c r="AS463" i="1"/>
  <c r="AF463" i="1"/>
  <c r="AU463" i="1"/>
  <c r="AG463" i="1"/>
  <c r="AW463" i="1"/>
  <c r="AI463" i="1"/>
  <c r="AX463" i="1"/>
  <c r="AK463" i="1"/>
  <c r="AL463" i="1"/>
  <c r="AM463" i="1"/>
  <c r="AN463" i="1"/>
  <c r="AO463" i="1"/>
  <c r="AP463" i="1"/>
  <c r="AQ463" i="1"/>
  <c r="AO319" i="1"/>
  <c r="AP319" i="1"/>
  <c r="AE319" i="1"/>
  <c r="AS319" i="1"/>
  <c r="AF319" i="1"/>
  <c r="AT319" i="1"/>
  <c r="AG319" i="1"/>
  <c r="AU319" i="1"/>
  <c r="AH319" i="1"/>
  <c r="AV319" i="1"/>
  <c r="AI319" i="1"/>
  <c r="AW319" i="1"/>
  <c r="AJ319" i="1"/>
  <c r="AX319" i="1"/>
  <c r="AK319" i="1"/>
  <c r="AL319" i="1"/>
  <c r="AM319" i="1"/>
  <c r="AN319" i="1"/>
  <c r="AQ319" i="1"/>
  <c r="AR319" i="1"/>
  <c r="AJ175" i="1"/>
  <c r="AV175" i="1"/>
  <c r="AL175" i="1"/>
  <c r="AX175" i="1"/>
  <c r="AE175" i="1"/>
  <c r="AS175" i="1"/>
  <c r="AF175" i="1"/>
  <c r="AT175" i="1"/>
  <c r="AG175" i="1"/>
  <c r="AU175" i="1"/>
  <c r="AH175" i="1"/>
  <c r="AW175" i="1"/>
  <c r="AI175" i="1"/>
  <c r="AM175" i="1"/>
  <c r="AK175" i="1"/>
  <c r="AN175" i="1"/>
  <c r="AO175" i="1"/>
  <c r="AP175" i="1"/>
  <c r="AQ175" i="1"/>
  <c r="AR175" i="1"/>
  <c r="AH31" i="1"/>
  <c r="AT31" i="1"/>
  <c r="AM31" i="1"/>
  <c r="AN31" i="1"/>
  <c r="AO31" i="1"/>
  <c r="AP31" i="1"/>
  <c r="AQ31" i="1"/>
  <c r="AE31" i="1"/>
  <c r="AR31" i="1"/>
  <c r="AJ31" i="1"/>
  <c r="AK31" i="1"/>
  <c r="AL31" i="1"/>
  <c r="AS31" i="1"/>
  <c r="AU31" i="1"/>
  <c r="AV31" i="1"/>
  <c r="AW31" i="1"/>
  <c r="AF31" i="1"/>
  <c r="AG31" i="1"/>
  <c r="AI31" i="1"/>
  <c r="AX31" i="1"/>
  <c r="AH205" i="1"/>
  <c r="AT205" i="1"/>
  <c r="AI205" i="1"/>
  <c r="AU205" i="1"/>
  <c r="AJ205" i="1"/>
  <c r="AV205" i="1"/>
  <c r="AS205" i="1"/>
  <c r="AE205" i="1"/>
  <c r="AW205" i="1"/>
  <c r="AF205" i="1"/>
  <c r="AX205" i="1"/>
  <c r="AG205" i="1"/>
  <c r="AK205" i="1"/>
  <c r="AL205" i="1"/>
  <c r="AM205" i="1"/>
  <c r="AP205" i="1"/>
  <c r="AN205" i="1"/>
  <c r="AO205" i="1"/>
  <c r="AQ205" i="1"/>
  <c r="AR205" i="1"/>
  <c r="AP450" i="1"/>
  <c r="AF450" i="1"/>
  <c r="AR450" i="1"/>
  <c r="AG450" i="1"/>
  <c r="AS450" i="1"/>
  <c r="AH450" i="1"/>
  <c r="AT450" i="1"/>
  <c r="AI450" i="1"/>
  <c r="AU450" i="1"/>
  <c r="AJ450" i="1"/>
  <c r="AV450" i="1"/>
  <c r="AK450" i="1"/>
  <c r="AW450" i="1"/>
  <c r="AE450" i="1"/>
  <c r="AL450" i="1"/>
  <c r="AM450" i="1"/>
  <c r="AN450" i="1"/>
  <c r="AO450" i="1"/>
  <c r="AQ450" i="1"/>
  <c r="AX450" i="1"/>
  <c r="AH698" i="1"/>
  <c r="AT698" i="1"/>
  <c r="AI698" i="1"/>
  <c r="AU698" i="1"/>
  <c r="AJ698" i="1"/>
  <c r="AV698" i="1"/>
  <c r="AK698" i="1"/>
  <c r="AW698" i="1"/>
  <c r="AO698" i="1"/>
  <c r="AP698" i="1"/>
  <c r="AQ698" i="1"/>
  <c r="AR698" i="1"/>
  <c r="AS698" i="1"/>
  <c r="AX698" i="1"/>
  <c r="AE698" i="1"/>
  <c r="AF698" i="1"/>
  <c r="AG698" i="1"/>
  <c r="AL698" i="1"/>
  <c r="AM698" i="1"/>
  <c r="AN698" i="1"/>
  <c r="AK877" i="1"/>
  <c r="AW877" i="1"/>
  <c r="AL877" i="1"/>
  <c r="AX877" i="1"/>
  <c r="AM877" i="1"/>
  <c r="AN877" i="1"/>
  <c r="AO877" i="1"/>
  <c r="AP877" i="1"/>
  <c r="AE877" i="1"/>
  <c r="AQ877" i="1"/>
  <c r="AF877" i="1"/>
  <c r="AR877" i="1"/>
  <c r="AG877" i="1"/>
  <c r="AS877" i="1"/>
  <c r="AH877" i="1"/>
  <c r="AI877" i="1"/>
  <c r="AJ877" i="1"/>
  <c r="AT877" i="1"/>
  <c r="AU877" i="1"/>
  <c r="AV877" i="1"/>
  <c r="AH1034" i="1"/>
  <c r="AT1034" i="1"/>
  <c r="AI1034" i="1"/>
  <c r="AU1034" i="1"/>
  <c r="AJ1034" i="1"/>
  <c r="AV1034" i="1"/>
  <c r="AK1034" i="1"/>
  <c r="AW1034" i="1"/>
  <c r="AP1034" i="1"/>
  <c r="AF1034" i="1"/>
  <c r="AG1034" i="1"/>
  <c r="AL1034" i="1"/>
  <c r="AM1034" i="1"/>
  <c r="AN1034" i="1"/>
  <c r="AO1034" i="1"/>
  <c r="AQ1034" i="1"/>
  <c r="AR1034" i="1"/>
  <c r="AS1034" i="1"/>
  <c r="AX1034" i="1"/>
  <c r="AE1034" i="1"/>
  <c r="AL1192" i="1"/>
  <c r="AX1192" i="1"/>
  <c r="AM1192" i="1"/>
  <c r="AN1192" i="1"/>
  <c r="AO1192" i="1"/>
  <c r="AT1192" i="1"/>
  <c r="AE1192" i="1"/>
  <c r="AU1192" i="1"/>
  <c r="AF1192" i="1"/>
  <c r="AV1192" i="1"/>
  <c r="AG1192" i="1"/>
  <c r="AW1192" i="1"/>
  <c r="AH1192" i="1"/>
  <c r="AI1192" i="1"/>
  <c r="AJ1192" i="1"/>
  <c r="AK1192" i="1"/>
  <c r="AP1192" i="1"/>
  <c r="AQ1192" i="1"/>
  <c r="AR1192" i="1"/>
  <c r="AS1192" i="1"/>
  <c r="AF1336" i="1"/>
  <c r="AR1336" i="1"/>
  <c r="AG1336" i="1"/>
  <c r="AS1336" i="1"/>
  <c r="AH1336" i="1"/>
  <c r="AT1336" i="1"/>
  <c r="AM1336" i="1"/>
  <c r="AL1336" i="1"/>
  <c r="AN1336" i="1"/>
  <c r="AO1336" i="1"/>
  <c r="AP1336" i="1"/>
  <c r="AQ1336" i="1"/>
  <c r="AU1336" i="1"/>
  <c r="AV1336" i="1"/>
  <c r="AW1336" i="1"/>
  <c r="AE1336" i="1"/>
  <c r="AX1336" i="1"/>
  <c r="AI1336" i="1"/>
  <c r="AJ1336" i="1"/>
  <c r="AK1336" i="1"/>
  <c r="AJ1480" i="1"/>
  <c r="AV1480" i="1"/>
  <c r="AK1480" i="1"/>
  <c r="AW1480" i="1"/>
  <c r="AL1480" i="1"/>
  <c r="AX1480" i="1"/>
  <c r="AM1480" i="1"/>
  <c r="AN1480" i="1"/>
  <c r="AH1480" i="1"/>
  <c r="AI1480" i="1"/>
  <c r="AO1480" i="1"/>
  <c r="AP1480" i="1"/>
  <c r="AQ1480" i="1"/>
  <c r="AR1480" i="1"/>
  <c r="AS1480" i="1"/>
  <c r="AT1480" i="1"/>
  <c r="AU1480" i="1"/>
  <c r="AE1480" i="1"/>
  <c r="AF1480" i="1"/>
  <c r="AG1480" i="1"/>
  <c r="AP1220" i="1"/>
  <c r="AE1220" i="1"/>
  <c r="AQ1220" i="1"/>
  <c r="AF1220" i="1"/>
  <c r="AR1220" i="1"/>
  <c r="AG1220" i="1"/>
  <c r="AS1220" i="1"/>
  <c r="AT1220" i="1"/>
  <c r="AU1220" i="1"/>
  <c r="AV1220" i="1"/>
  <c r="AW1220" i="1"/>
  <c r="AH1220" i="1"/>
  <c r="AX1220" i="1"/>
  <c r="AI1220" i="1"/>
  <c r="AJ1220" i="1"/>
  <c r="AK1220" i="1"/>
  <c r="AL1220" i="1"/>
  <c r="AM1220" i="1"/>
  <c r="AN1220" i="1"/>
  <c r="AO1220" i="1"/>
  <c r="AH493" i="1"/>
  <c r="AT493" i="1"/>
  <c r="AJ493" i="1"/>
  <c r="AV493" i="1"/>
  <c r="AI493" i="1"/>
  <c r="AX493" i="1"/>
  <c r="AK493" i="1"/>
  <c r="AL493" i="1"/>
  <c r="AM493" i="1"/>
  <c r="AN493" i="1"/>
  <c r="AO493" i="1"/>
  <c r="AP493" i="1"/>
  <c r="AQ493" i="1"/>
  <c r="AR493" i="1"/>
  <c r="AS493" i="1"/>
  <c r="AU493" i="1"/>
  <c r="AW493" i="1"/>
  <c r="AE493" i="1"/>
  <c r="AF493" i="1"/>
  <c r="AG493" i="1"/>
  <c r="AO149" i="1"/>
  <c r="AE149" i="1"/>
  <c r="AQ149" i="1"/>
  <c r="AL149" i="1"/>
  <c r="AN149" i="1"/>
  <c r="AP149" i="1"/>
  <c r="AR149" i="1"/>
  <c r="AH149" i="1"/>
  <c r="AV149" i="1"/>
  <c r="AU149" i="1"/>
  <c r="AW149" i="1"/>
  <c r="AX149" i="1"/>
  <c r="AF149" i="1"/>
  <c r="AI149" i="1"/>
  <c r="AJ149" i="1"/>
  <c r="AK149" i="1"/>
  <c r="AG149" i="1"/>
  <c r="AM149" i="1"/>
  <c r="AS149" i="1"/>
  <c r="AT149" i="1"/>
  <c r="AL1000" i="1"/>
  <c r="AX1000" i="1"/>
  <c r="AM1000" i="1"/>
  <c r="AN1000" i="1"/>
  <c r="AO1000" i="1"/>
  <c r="AP1000" i="1"/>
  <c r="AQ1000" i="1"/>
  <c r="AE1000" i="1"/>
  <c r="AR1000" i="1"/>
  <c r="AF1000" i="1"/>
  <c r="AS1000" i="1"/>
  <c r="AG1000" i="1"/>
  <c r="AT1000" i="1"/>
  <c r="AH1000" i="1"/>
  <c r="AU1000" i="1"/>
  <c r="AI1000" i="1"/>
  <c r="AJ1000" i="1"/>
  <c r="AK1000" i="1"/>
  <c r="AV1000" i="1"/>
  <c r="AW1000" i="1"/>
  <c r="AY208" i="1"/>
  <c r="AH232" i="1"/>
  <c r="AT232" i="1"/>
  <c r="AG232" i="1"/>
  <c r="AU232" i="1"/>
  <c r="AI232" i="1"/>
  <c r="AV232" i="1"/>
  <c r="AJ232" i="1"/>
  <c r="AW232" i="1"/>
  <c r="AK232" i="1"/>
  <c r="AX232" i="1"/>
  <c r="AL232" i="1"/>
  <c r="AM232" i="1"/>
  <c r="AN232" i="1"/>
  <c r="AQ232" i="1"/>
  <c r="AE232" i="1"/>
  <c r="AF232" i="1"/>
  <c r="AO232" i="1"/>
  <c r="AP232" i="1"/>
  <c r="AR232" i="1"/>
  <c r="AS232" i="1"/>
  <c r="AP480" i="1"/>
  <c r="AF480" i="1"/>
  <c r="AR480" i="1"/>
  <c r="AJ480" i="1"/>
  <c r="AX480" i="1"/>
  <c r="AK480" i="1"/>
  <c r="AL480" i="1"/>
  <c r="AM480" i="1"/>
  <c r="AN480" i="1"/>
  <c r="AO480" i="1"/>
  <c r="AQ480" i="1"/>
  <c r="AS480" i="1"/>
  <c r="AT480" i="1"/>
  <c r="AU480" i="1"/>
  <c r="AV480" i="1"/>
  <c r="AW480" i="1"/>
  <c r="AE480" i="1"/>
  <c r="AG480" i="1"/>
  <c r="AH480" i="1"/>
  <c r="AI480" i="1"/>
  <c r="AI725" i="1"/>
  <c r="AU725" i="1"/>
  <c r="AQ725" i="1"/>
  <c r="AE725" i="1"/>
  <c r="AR725" i="1"/>
  <c r="AF725" i="1"/>
  <c r="AS725" i="1"/>
  <c r="AG725" i="1"/>
  <c r="AT725" i="1"/>
  <c r="AH725" i="1"/>
  <c r="AV725" i="1"/>
  <c r="AJ725" i="1"/>
  <c r="AW725" i="1"/>
  <c r="AK725" i="1"/>
  <c r="AX725" i="1"/>
  <c r="AL725" i="1"/>
  <c r="AM725" i="1"/>
  <c r="AN725" i="1"/>
  <c r="AO725" i="1"/>
  <c r="AP725" i="1"/>
  <c r="AK895" i="1"/>
  <c r="AW895" i="1"/>
  <c r="AL895" i="1"/>
  <c r="AX895" i="1"/>
  <c r="AM895" i="1"/>
  <c r="AN895" i="1"/>
  <c r="AO895" i="1"/>
  <c r="AP895" i="1"/>
  <c r="AE895" i="1"/>
  <c r="AQ895" i="1"/>
  <c r="AF895" i="1"/>
  <c r="AR895" i="1"/>
  <c r="AG895" i="1"/>
  <c r="AS895" i="1"/>
  <c r="AT895" i="1"/>
  <c r="AU895" i="1"/>
  <c r="AV895" i="1"/>
  <c r="AH895" i="1"/>
  <c r="AI895" i="1"/>
  <c r="AJ895" i="1"/>
  <c r="AH1052" i="1"/>
  <c r="AT1052" i="1"/>
  <c r="AI1052" i="1"/>
  <c r="AU1052" i="1"/>
  <c r="AJ1052" i="1"/>
  <c r="AV1052" i="1"/>
  <c r="AK1052" i="1"/>
  <c r="AW1052" i="1"/>
  <c r="AP1052" i="1"/>
  <c r="AQ1052" i="1"/>
  <c r="AR1052" i="1"/>
  <c r="AS1052" i="1"/>
  <c r="AX1052" i="1"/>
  <c r="AE1052" i="1"/>
  <c r="AF1052" i="1"/>
  <c r="AG1052" i="1"/>
  <c r="AL1052" i="1"/>
  <c r="AM1052" i="1"/>
  <c r="AN1052" i="1"/>
  <c r="AO1052" i="1"/>
  <c r="AP1208" i="1"/>
  <c r="AE1208" i="1"/>
  <c r="AQ1208" i="1"/>
  <c r="AF1208" i="1"/>
  <c r="AR1208" i="1"/>
  <c r="AG1208" i="1"/>
  <c r="AS1208" i="1"/>
  <c r="AH1208" i="1"/>
  <c r="AX1208" i="1"/>
  <c r="AI1208" i="1"/>
  <c r="AJ1208" i="1"/>
  <c r="AK1208" i="1"/>
  <c r="AL1208" i="1"/>
  <c r="AM1208" i="1"/>
  <c r="AN1208" i="1"/>
  <c r="AO1208" i="1"/>
  <c r="AT1208" i="1"/>
  <c r="AU1208" i="1"/>
  <c r="AV1208" i="1"/>
  <c r="AW1208" i="1"/>
  <c r="AJ1352" i="1"/>
  <c r="AV1352" i="1"/>
  <c r="AK1352" i="1"/>
  <c r="AW1352" i="1"/>
  <c r="AL1352" i="1"/>
  <c r="AX1352" i="1"/>
  <c r="AE1352" i="1"/>
  <c r="AQ1352" i="1"/>
  <c r="AP1352" i="1"/>
  <c r="AR1352" i="1"/>
  <c r="AS1352" i="1"/>
  <c r="AT1352" i="1"/>
  <c r="AU1352" i="1"/>
  <c r="AF1352" i="1"/>
  <c r="AG1352" i="1"/>
  <c r="AH1352" i="1"/>
  <c r="AI1352" i="1"/>
  <c r="AM1352" i="1"/>
  <c r="AN1352" i="1"/>
  <c r="AO1352" i="1"/>
  <c r="AN1496" i="1"/>
  <c r="AO1496" i="1"/>
  <c r="AP1496" i="1"/>
  <c r="AE1496" i="1"/>
  <c r="AQ1496" i="1"/>
  <c r="AU1496" i="1"/>
  <c r="AF1496" i="1"/>
  <c r="AV1496" i="1"/>
  <c r="AG1496" i="1"/>
  <c r="AW1496" i="1"/>
  <c r="AH1496" i="1"/>
  <c r="AX1496" i="1"/>
  <c r="AI1496" i="1"/>
  <c r="AJ1496" i="1"/>
  <c r="AK1496" i="1"/>
  <c r="AL1496" i="1"/>
  <c r="AM1496" i="1"/>
  <c r="AR1496" i="1"/>
  <c r="AS1496" i="1"/>
  <c r="AT1496" i="1"/>
  <c r="AY578" i="1"/>
  <c r="AY618" i="1"/>
  <c r="AY853" i="1"/>
  <c r="AY1543" i="1"/>
  <c r="AO110" i="1"/>
  <c r="AE110" i="1"/>
  <c r="AQ110" i="1"/>
  <c r="AF110" i="1"/>
  <c r="AR110" i="1"/>
  <c r="AG110" i="1"/>
  <c r="AS110" i="1"/>
  <c r="AH110" i="1"/>
  <c r="AT110" i="1"/>
  <c r="AL110" i="1"/>
  <c r="AM110" i="1"/>
  <c r="AP110" i="1"/>
  <c r="AU110" i="1"/>
  <c r="AV110" i="1"/>
  <c r="AI110" i="1"/>
  <c r="AJ110" i="1"/>
  <c r="AK110" i="1"/>
  <c r="AW110" i="1"/>
  <c r="AX110" i="1"/>
  <c r="AN110" i="1"/>
  <c r="AG359" i="1"/>
  <c r="AS359" i="1"/>
  <c r="AH359" i="1"/>
  <c r="AT359" i="1"/>
  <c r="AI359" i="1"/>
  <c r="AU359" i="1"/>
  <c r="AJ359" i="1"/>
  <c r="AV359" i="1"/>
  <c r="AK359" i="1"/>
  <c r="AW359" i="1"/>
  <c r="AL359" i="1"/>
  <c r="AX359" i="1"/>
  <c r="AM359" i="1"/>
  <c r="AN359" i="1"/>
  <c r="AE359" i="1"/>
  <c r="AF359" i="1"/>
  <c r="AO359" i="1"/>
  <c r="AP359" i="1"/>
  <c r="AQ359" i="1"/>
  <c r="AR359" i="1"/>
  <c r="AO604" i="1"/>
  <c r="AP604" i="1"/>
  <c r="AE604" i="1"/>
  <c r="AQ604" i="1"/>
  <c r="AF604" i="1"/>
  <c r="AR604" i="1"/>
  <c r="AH604" i="1"/>
  <c r="AX604" i="1"/>
  <c r="AI604" i="1"/>
  <c r="AJ604" i="1"/>
  <c r="AK604" i="1"/>
  <c r="AL604" i="1"/>
  <c r="AM604" i="1"/>
  <c r="AN604" i="1"/>
  <c r="AS604" i="1"/>
  <c r="AT604" i="1"/>
  <c r="AG604" i="1"/>
  <c r="AU604" i="1"/>
  <c r="AV604" i="1"/>
  <c r="AW604" i="1"/>
  <c r="AL817" i="1"/>
  <c r="AX817" i="1"/>
  <c r="AM817" i="1"/>
  <c r="AN817" i="1"/>
  <c r="AO817" i="1"/>
  <c r="AR817" i="1"/>
  <c r="AS817" i="1"/>
  <c r="AT817" i="1"/>
  <c r="AE817" i="1"/>
  <c r="AU817" i="1"/>
  <c r="AF817" i="1"/>
  <c r="AV817" i="1"/>
  <c r="AG817" i="1"/>
  <c r="AW817" i="1"/>
  <c r="AH817" i="1"/>
  <c r="AI817" i="1"/>
  <c r="AJ817" i="1"/>
  <c r="AK817" i="1"/>
  <c r="AP817" i="1"/>
  <c r="AQ817" i="1"/>
  <c r="AP974" i="1"/>
  <c r="AE974" i="1"/>
  <c r="AQ974" i="1"/>
  <c r="AF974" i="1"/>
  <c r="AR974" i="1"/>
  <c r="AO974" i="1"/>
  <c r="AS974" i="1"/>
  <c r="AT974" i="1"/>
  <c r="AU974" i="1"/>
  <c r="AG974" i="1"/>
  <c r="AV974" i="1"/>
  <c r="AH974" i="1"/>
  <c r="AW974" i="1"/>
  <c r="AI974" i="1"/>
  <c r="AX974" i="1"/>
  <c r="AJ974" i="1"/>
  <c r="AK974" i="1"/>
  <c r="AL974" i="1"/>
  <c r="AM974" i="1"/>
  <c r="AN974" i="1"/>
  <c r="AL1132" i="1"/>
  <c r="AX1132" i="1"/>
  <c r="AM1132" i="1"/>
  <c r="AN1132" i="1"/>
  <c r="AO1132" i="1"/>
  <c r="AP1132" i="1"/>
  <c r="AE1132" i="1"/>
  <c r="AQ1132" i="1"/>
  <c r="AF1132" i="1"/>
  <c r="AR1132" i="1"/>
  <c r="AG1132" i="1"/>
  <c r="AS1132" i="1"/>
  <c r="AH1132" i="1"/>
  <c r="AT1132" i="1"/>
  <c r="AI1132" i="1"/>
  <c r="AJ1132" i="1"/>
  <c r="AK1132" i="1"/>
  <c r="AU1132" i="1"/>
  <c r="AV1132" i="1"/>
  <c r="AW1132" i="1"/>
  <c r="AN1281" i="1"/>
  <c r="AO1281" i="1"/>
  <c r="AP1281" i="1"/>
  <c r="AE1281" i="1"/>
  <c r="AQ1281" i="1"/>
  <c r="AF1281" i="1"/>
  <c r="AR1281" i="1"/>
  <c r="AG1281" i="1"/>
  <c r="AS1281" i="1"/>
  <c r="AH1281" i="1"/>
  <c r="AT1281" i="1"/>
  <c r="AI1281" i="1"/>
  <c r="AU1281" i="1"/>
  <c r="AV1281" i="1"/>
  <c r="AW1281" i="1"/>
  <c r="AX1281" i="1"/>
  <c r="AJ1281" i="1"/>
  <c r="AK1281" i="1"/>
  <c r="AL1281" i="1"/>
  <c r="AM1281" i="1"/>
  <c r="AF1425" i="1"/>
  <c r="AR1425" i="1"/>
  <c r="AG1425" i="1"/>
  <c r="AS1425" i="1"/>
  <c r="AH1425" i="1"/>
  <c r="AT1425" i="1"/>
  <c r="AI1425" i="1"/>
  <c r="AU1425" i="1"/>
  <c r="AJ1425" i="1"/>
  <c r="AV1425" i="1"/>
  <c r="AK1425" i="1"/>
  <c r="AW1425" i="1"/>
  <c r="AL1425" i="1"/>
  <c r="AX1425" i="1"/>
  <c r="AM1425" i="1"/>
  <c r="AN1425" i="1"/>
  <c r="AO1425" i="1"/>
  <c r="AP1425" i="1"/>
  <c r="AQ1425" i="1"/>
  <c r="AE1425" i="1"/>
  <c r="AH1569" i="1"/>
  <c r="AT1569" i="1"/>
  <c r="AQ1569" i="1"/>
  <c r="AE1569" i="1"/>
  <c r="AR1569" i="1"/>
  <c r="AF1569" i="1"/>
  <c r="AS1569" i="1"/>
  <c r="AG1569" i="1"/>
  <c r="AU1569" i="1"/>
  <c r="AI1569" i="1"/>
  <c r="AV1569" i="1"/>
  <c r="AJ1569" i="1"/>
  <c r="AW1569" i="1"/>
  <c r="AK1569" i="1"/>
  <c r="AX1569" i="1"/>
  <c r="AL1569" i="1"/>
  <c r="AM1569" i="1"/>
  <c r="AN1569" i="1"/>
  <c r="AO1569" i="1"/>
  <c r="AP1569" i="1"/>
  <c r="AL1159" i="1"/>
  <c r="AX1159" i="1"/>
  <c r="AM1159" i="1"/>
  <c r="AN1159" i="1"/>
  <c r="AO1159" i="1"/>
  <c r="AP1159" i="1"/>
  <c r="AQ1159" i="1"/>
  <c r="AR1159" i="1"/>
  <c r="AS1159" i="1"/>
  <c r="AT1159" i="1"/>
  <c r="AE1159" i="1"/>
  <c r="AU1159" i="1"/>
  <c r="AF1159" i="1"/>
  <c r="AV1159" i="1"/>
  <c r="AG1159" i="1"/>
  <c r="AW1159" i="1"/>
  <c r="AH1159" i="1"/>
  <c r="AI1159" i="1"/>
  <c r="AJ1159" i="1"/>
  <c r="AK1159" i="1"/>
  <c r="AF1330" i="1"/>
  <c r="AR1330" i="1"/>
  <c r="AG1330" i="1"/>
  <c r="AS1330" i="1"/>
  <c r="AH1330" i="1"/>
  <c r="AT1330" i="1"/>
  <c r="AM1330" i="1"/>
  <c r="AE1330" i="1"/>
  <c r="AX1330" i="1"/>
  <c r="AI1330" i="1"/>
  <c r="AJ1330" i="1"/>
  <c r="AK1330" i="1"/>
  <c r="AL1330" i="1"/>
  <c r="AN1330" i="1"/>
  <c r="AO1330" i="1"/>
  <c r="AP1330" i="1"/>
  <c r="AQ1330" i="1"/>
  <c r="AU1330" i="1"/>
  <c r="AV1330" i="1"/>
  <c r="AW1330" i="1"/>
  <c r="AJ1486" i="1"/>
  <c r="AV1486" i="1"/>
  <c r="AK1486" i="1"/>
  <c r="AW1486" i="1"/>
  <c r="AL1486" i="1"/>
  <c r="AX1486" i="1"/>
  <c r="AM1486" i="1"/>
  <c r="AE1486" i="1"/>
  <c r="AU1486" i="1"/>
  <c r="AF1486" i="1"/>
  <c r="AG1486" i="1"/>
  <c r="AH1486" i="1"/>
  <c r="AI1486" i="1"/>
  <c r="AN1486" i="1"/>
  <c r="AO1486" i="1"/>
  <c r="AP1486" i="1"/>
  <c r="AQ1486" i="1"/>
  <c r="AR1486" i="1"/>
  <c r="AS1486" i="1"/>
  <c r="AT1486" i="1"/>
  <c r="AK11" i="1"/>
  <c r="AW11" i="1"/>
  <c r="AL11" i="1"/>
  <c r="AX11" i="1"/>
  <c r="AN11" i="1"/>
  <c r="AO11" i="1"/>
  <c r="AP11" i="1"/>
  <c r="AQ11" i="1"/>
  <c r="AR11" i="1"/>
  <c r="AE11" i="1"/>
  <c r="AS11" i="1"/>
  <c r="AI11" i="1"/>
  <c r="AJ11" i="1"/>
  <c r="AM11" i="1"/>
  <c r="AT11" i="1"/>
  <c r="AU11" i="1"/>
  <c r="AV11" i="1"/>
  <c r="AF11" i="1"/>
  <c r="AG11" i="1"/>
  <c r="AH11" i="1"/>
  <c r="AM256" i="1"/>
  <c r="AG256" i="1"/>
  <c r="AS256" i="1"/>
  <c r="AK256" i="1"/>
  <c r="AL256" i="1"/>
  <c r="AN256" i="1"/>
  <c r="AO256" i="1"/>
  <c r="AP256" i="1"/>
  <c r="AQ256" i="1"/>
  <c r="AR256" i="1"/>
  <c r="AE256" i="1"/>
  <c r="AT256" i="1"/>
  <c r="AF256" i="1"/>
  <c r="AH256" i="1"/>
  <c r="AI256" i="1"/>
  <c r="AJ256" i="1"/>
  <c r="AU256" i="1"/>
  <c r="AV256" i="1"/>
  <c r="AW256" i="1"/>
  <c r="AX256" i="1"/>
  <c r="AP504" i="1"/>
  <c r="AF504" i="1"/>
  <c r="AR504" i="1"/>
  <c r="AE504" i="1"/>
  <c r="AT504" i="1"/>
  <c r="AG504" i="1"/>
  <c r="AU504" i="1"/>
  <c r="AH504" i="1"/>
  <c r="AV504" i="1"/>
  <c r="AI504" i="1"/>
  <c r="AW504" i="1"/>
  <c r="AJ504" i="1"/>
  <c r="AX504" i="1"/>
  <c r="AK504" i="1"/>
  <c r="AL504" i="1"/>
  <c r="AM504" i="1"/>
  <c r="AN504" i="1"/>
  <c r="AO504" i="1"/>
  <c r="AQ504" i="1"/>
  <c r="AS504" i="1"/>
  <c r="AL763" i="1"/>
  <c r="AX763" i="1"/>
  <c r="AM763" i="1"/>
  <c r="AN763" i="1"/>
  <c r="AO763" i="1"/>
  <c r="AP763" i="1"/>
  <c r="AE763" i="1"/>
  <c r="AQ763" i="1"/>
  <c r="AF763" i="1"/>
  <c r="AR763" i="1"/>
  <c r="AG763" i="1"/>
  <c r="AS763" i="1"/>
  <c r="AH763" i="1"/>
  <c r="AT763" i="1"/>
  <c r="AI763" i="1"/>
  <c r="AJ763" i="1"/>
  <c r="AK763" i="1"/>
  <c r="AU763" i="1"/>
  <c r="AV763" i="1"/>
  <c r="AW763" i="1"/>
  <c r="AH936" i="1"/>
  <c r="AT936" i="1"/>
  <c r="AI936" i="1"/>
  <c r="AU936" i="1"/>
  <c r="AJ936" i="1"/>
  <c r="AV936" i="1"/>
  <c r="AG936" i="1"/>
  <c r="AK936" i="1"/>
  <c r="AL936" i="1"/>
  <c r="AM936" i="1"/>
  <c r="AN936" i="1"/>
  <c r="AO936" i="1"/>
  <c r="AP936" i="1"/>
  <c r="AQ936" i="1"/>
  <c r="AR936" i="1"/>
  <c r="AE936" i="1"/>
  <c r="AF936" i="1"/>
  <c r="AS936" i="1"/>
  <c r="AW936" i="1"/>
  <c r="AX936" i="1"/>
  <c r="AJ1498" i="1"/>
  <c r="AV1498" i="1"/>
  <c r="AK1498" i="1"/>
  <c r="AW1498" i="1"/>
  <c r="AL1498" i="1"/>
  <c r="AX1498" i="1"/>
  <c r="AM1498" i="1"/>
  <c r="AQ1498" i="1"/>
  <c r="AR1498" i="1"/>
  <c r="AS1498" i="1"/>
  <c r="AT1498" i="1"/>
  <c r="AE1498" i="1"/>
  <c r="AU1498" i="1"/>
  <c r="AF1498" i="1"/>
  <c r="AG1498" i="1"/>
  <c r="AH1498" i="1"/>
  <c r="AI1498" i="1"/>
  <c r="AN1498" i="1"/>
  <c r="AO1498" i="1"/>
  <c r="AP1498" i="1"/>
  <c r="AO134" i="1"/>
  <c r="AE134" i="1"/>
  <c r="AQ134" i="1"/>
  <c r="AJ134" i="1"/>
  <c r="AX134" i="1"/>
  <c r="AL134" i="1"/>
  <c r="AM134" i="1"/>
  <c r="AN134" i="1"/>
  <c r="AF134" i="1"/>
  <c r="AT134" i="1"/>
  <c r="AW134" i="1"/>
  <c r="AG134" i="1"/>
  <c r="AH134" i="1"/>
  <c r="AK134" i="1"/>
  <c r="AP134" i="1"/>
  <c r="AR134" i="1"/>
  <c r="AI134" i="1"/>
  <c r="AS134" i="1"/>
  <c r="AU134" i="1"/>
  <c r="AV134" i="1"/>
  <c r="AG383" i="1"/>
  <c r="AS383" i="1"/>
  <c r="AH383" i="1"/>
  <c r="AT383" i="1"/>
  <c r="AI383" i="1"/>
  <c r="AU383" i="1"/>
  <c r="AO383" i="1"/>
  <c r="AP383" i="1"/>
  <c r="AQ383" i="1"/>
  <c r="AR383" i="1"/>
  <c r="AV383" i="1"/>
  <c r="AE383" i="1"/>
  <c r="AW383" i="1"/>
  <c r="AF383" i="1"/>
  <c r="AX383" i="1"/>
  <c r="AJ383" i="1"/>
  <c r="AK383" i="1"/>
  <c r="AL383" i="1"/>
  <c r="AM383" i="1"/>
  <c r="AN383" i="1"/>
  <c r="AP628" i="1"/>
  <c r="AE628" i="1"/>
  <c r="AQ628" i="1"/>
  <c r="AF628" i="1"/>
  <c r="AR628" i="1"/>
  <c r="AG628" i="1"/>
  <c r="AS628" i="1"/>
  <c r="AH628" i="1"/>
  <c r="AT628" i="1"/>
  <c r="AI628" i="1"/>
  <c r="AU628" i="1"/>
  <c r="AJ628" i="1"/>
  <c r="AV628" i="1"/>
  <c r="AK628" i="1"/>
  <c r="AW628" i="1"/>
  <c r="AL628" i="1"/>
  <c r="AX628" i="1"/>
  <c r="AM628" i="1"/>
  <c r="AN628" i="1"/>
  <c r="AO628" i="1"/>
  <c r="AP833" i="1"/>
  <c r="AE833" i="1"/>
  <c r="AQ833" i="1"/>
  <c r="AF833" i="1"/>
  <c r="AR833" i="1"/>
  <c r="AG833" i="1"/>
  <c r="AS833" i="1"/>
  <c r="AV833" i="1"/>
  <c r="AW833" i="1"/>
  <c r="AH833" i="1"/>
  <c r="AX833" i="1"/>
  <c r="AI833" i="1"/>
  <c r="AJ833" i="1"/>
  <c r="AK833" i="1"/>
  <c r="AL833" i="1"/>
  <c r="AM833" i="1"/>
  <c r="AN833" i="1"/>
  <c r="AO833" i="1"/>
  <c r="AT833" i="1"/>
  <c r="AU833" i="1"/>
  <c r="AH990" i="1"/>
  <c r="AT990" i="1"/>
  <c r="AP990" i="1"/>
  <c r="AQ990" i="1"/>
  <c r="AE990" i="1"/>
  <c r="AR990" i="1"/>
  <c r="AF990" i="1"/>
  <c r="AS990" i="1"/>
  <c r="AG990" i="1"/>
  <c r="AU990" i="1"/>
  <c r="AI990" i="1"/>
  <c r="AV990" i="1"/>
  <c r="AJ990" i="1"/>
  <c r="AW990" i="1"/>
  <c r="AK990" i="1"/>
  <c r="AX990" i="1"/>
  <c r="AL990" i="1"/>
  <c r="AM990" i="1"/>
  <c r="AN990" i="1"/>
  <c r="AO990" i="1"/>
  <c r="AL1147" i="1"/>
  <c r="AX1147" i="1"/>
  <c r="AM1147" i="1"/>
  <c r="AN1147" i="1"/>
  <c r="AO1147" i="1"/>
  <c r="AP1147" i="1"/>
  <c r="AE1147" i="1"/>
  <c r="AQ1147" i="1"/>
  <c r="AF1147" i="1"/>
  <c r="AR1147" i="1"/>
  <c r="AG1147" i="1"/>
  <c r="AS1147" i="1"/>
  <c r="AH1147" i="1"/>
  <c r="AT1147" i="1"/>
  <c r="AI1147" i="1"/>
  <c r="AJ1147" i="1"/>
  <c r="AK1147" i="1"/>
  <c r="AU1147" i="1"/>
  <c r="AV1147" i="1"/>
  <c r="AW1147" i="1"/>
  <c r="AJ1295" i="1"/>
  <c r="AV1295" i="1"/>
  <c r="AK1295" i="1"/>
  <c r="AW1295" i="1"/>
  <c r="AL1295" i="1"/>
  <c r="AX1295" i="1"/>
  <c r="AM1295" i="1"/>
  <c r="AN1295" i="1"/>
  <c r="AO1295" i="1"/>
  <c r="AP1295" i="1"/>
  <c r="AE1295" i="1"/>
  <c r="AQ1295" i="1"/>
  <c r="AF1295" i="1"/>
  <c r="AG1295" i="1"/>
  <c r="AH1295" i="1"/>
  <c r="AI1295" i="1"/>
  <c r="AR1295" i="1"/>
  <c r="AS1295" i="1"/>
  <c r="AT1295" i="1"/>
  <c r="AU1295" i="1"/>
  <c r="AN1439" i="1"/>
  <c r="AO1439" i="1"/>
  <c r="AP1439" i="1"/>
  <c r="AE1439" i="1"/>
  <c r="AQ1439" i="1"/>
  <c r="AF1439" i="1"/>
  <c r="AR1439" i="1"/>
  <c r="AG1439" i="1"/>
  <c r="AS1439" i="1"/>
  <c r="AH1439" i="1"/>
  <c r="AT1439" i="1"/>
  <c r="AI1439" i="1"/>
  <c r="AU1439" i="1"/>
  <c r="AJ1439" i="1"/>
  <c r="AV1439" i="1"/>
  <c r="AW1439" i="1"/>
  <c r="AX1439" i="1"/>
  <c r="AK1439" i="1"/>
  <c r="AL1439" i="1"/>
  <c r="AM1439" i="1"/>
  <c r="AE1583" i="1"/>
  <c r="AQ1583" i="1"/>
  <c r="AM1583" i="1"/>
  <c r="AN1583" i="1"/>
  <c r="AO1583" i="1"/>
  <c r="AP1583" i="1"/>
  <c r="AR1583" i="1"/>
  <c r="AF1583" i="1"/>
  <c r="AS1583" i="1"/>
  <c r="AG1583" i="1"/>
  <c r="AT1583" i="1"/>
  <c r="AH1583" i="1"/>
  <c r="AU1583" i="1"/>
  <c r="AI1583" i="1"/>
  <c r="AV1583" i="1"/>
  <c r="AJ1583" i="1"/>
  <c r="AK1583" i="1"/>
  <c r="AL1583" i="1"/>
  <c r="AW1583" i="1"/>
  <c r="AX1583" i="1"/>
  <c r="AG13" i="1"/>
  <c r="AS13" i="1"/>
  <c r="AH13" i="1"/>
  <c r="AT13" i="1"/>
  <c r="AP13" i="1"/>
  <c r="AQ13" i="1"/>
  <c r="AR13" i="1"/>
  <c r="AE13" i="1"/>
  <c r="AU13" i="1"/>
  <c r="AF13" i="1"/>
  <c r="AV13" i="1"/>
  <c r="AI13" i="1"/>
  <c r="AW13" i="1"/>
  <c r="AJ13" i="1"/>
  <c r="AK13" i="1"/>
  <c r="AL13" i="1"/>
  <c r="AM13" i="1"/>
  <c r="AX13" i="1"/>
  <c r="AN13" i="1"/>
  <c r="AO13" i="1"/>
  <c r="AI258" i="1"/>
  <c r="AU258" i="1"/>
  <c r="AO258" i="1"/>
  <c r="AN258" i="1"/>
  <c r="AP258" i="1"/>
  <c r="AQ258" i="1"/>
  <c r="AR258" i="1"/>
  <c r="AE258" i="1"/>
  <c r="AS258" i="1"/>
  <c r="AF258" i="1"/>
  <c r="AT258" i="1"/>
  <c r="AG258" i="1"/>
  <c r="AV258" i="1"/>
  <c r="AH258" i="1"/>
  <c r="AW258" i="1"/>
  <c r="AJ258" i="1"/>
  <c r="AK258" i="1"/>
  <c r="AL258" i="1"/>
  <c r="AM258" i="1"/>
  <c r="AX258" i="1"/>
  <c r="AL506" i="1"/>
  <c r="AX506" i="1"/>
  <c r="AN506" i="1"/>
  <c r="AH506" i="1"/>
  <c r="AV506" i="1"/>
  <c r="AI506" i="1"/>
  <c r="AW506" i="1"/>
  <c r="AJ506" i="1"/>
  <c r="AK506" i="1"/>
  <c r="AM506" i="1"/>
  <c r="AO506" i="1"/>
  <c r="AQ506" i="1"/>
  <c r="AF506" i="1"/>
  <c r="AG506" i="1"/>
  <c r="AP506" i="1"/>
  <c r="AR506" i="1"/>
  <c r="AS506" i="1"/>
  <c r="AT506" i="1"/>
  <c r="AU506" i="1"/>
  <c r="AE506" i="1"/>
  <c r="AP794" i="1"/>
  <c r="AE794" i="1"/>
  <c r="AQ794" i="1"/>
  <c r="AF794" i="1"/>
  <c r="AR794" i="1"/>
  <c r="AG794" i="1"/>
  <c r="AS794" i="1"/>
  <c r="AH794" i="1"/>
  <c r="AT794" i="1"/>
  <c r="AI794" i="1"/>
  <c r="AU794" i="1"/>
  <c r="AJ794" i="1"/>
  <c r="AV794" i="1"/>
  <c r="AK794" i="1"/>
  <c r="AL794" i="1"/>
  <c r="AM794" i="1"/>
  <c r="AN794" i="1"/>
  <c r="AO794" i="1"/>
  <c r="AW794" i="1"/>
  <c r="AX794" i="1"/>
  <c r="AL952" i="1"/>
  <c r="AX952" i="1"/>
  <c r="AM952" i="1"/>
  <c r="AN952" i="1"/>
  <c r="AH952" i="1"/>
  <c r="AW952" i="1"/>
  <c r="AI952" i="1"/>
  <c r="AJ952" i="1"/>
  <c r="AK952" i="1"/>
  <c r="AO952" i="1"/>
  <c r="AP952" i="1"/>
  <c r="AQ952" i="1"/>
  <c r="AR952" i="1"/>
  <c r="AS952" i="1"/>
  <c r="AE952" i="1"/>
  <c r="AF952" i="1"/>
  <c r="AG952" i="1"/>
  <c r="AT952" i="1"/>
  <c r="AU952" i="1"/>
  <c r="AV952" i="1"/>
  <c r="AI1109" i="1"/>
  <c r="AU1109" i="1"/>
  <c r="AO1109" i="1"/>
  <c r="AP1109" i="1"/>
  <c r="AQ1109" i="1"/>
  <c r="AE1109" i="1"/>
  <c r="AR1109" i="1"/>
  <c r="AF1109" i="1"/>
  <c r="AS1109" i="1"/>
  <c r="AG1109" i="1"/>
  <c r="AT1109" i="1"/>
  <c r="AH1109" i="1"/>
  <c r="AV1109" i="1"/>
  <c r="AJ1109" i="1"/>
  <c r="AW1109" i="1"/>
  <c r="AK1109" i="1"/>
  <c r="AX1109" i="1"/>
  <c r="AL1109" i="1"/>
  <c r="AM1109" i="1"/>
  <c r="AN1109" i="1"/>
  <c r="AN1296" i="1"/>
  <c r="AO1296" i="1"/>
  <c r="AP1296" i="1"/>
  <c r="AE1296" i="1"/>
  <c r="AQ1296" i="1"/>
  <c r="AF1296" i="1"/>
  <c r="AR1296" i="1"/>
  <c r="AG1296" i="1"/>
  <c r="AS1296" i="1"/>
  <c r="AH1296" i="1"/>
  <c r="AT1296" i="1"/>
  <c r="AI1296" i="1"/>
  <c r="AU1296" i="1"/>
  <c r="AJ1296" i="1"/>
  <c r="AK1296" i="1"/>
  <c r="AL1296" i="1"/>
  <c r="AM1296" i="1"/>
  <c r="AV1296" i="1"/>
  <c r="AW1296" i="1"/>
  <c r="AX1296" i="1"/>
  <c r="AF1440" i="1"/>
  <c r="AR1440" i="1"/>
  <c r="AG1440" i="1"/>
  <c r="AS1440" i="1"/>
  <c r="AH1440" i="1"/>
  <c r="AT1440" i="1"/>
  <c r="AI1440" i="1"/>
  <c r="AU1440" i="1"/>
  <c r="AJ1440" i="1"/>
  <c r="AV1440" i="1"/>
  <c r="AK1440" i="1"/>
  <c r="AW1440" i="1"/>
  <c r="AL1440" i="1"/>
  <c r="AX1440" i="1"/>
  <c r="AM1440" i="1"/>
  <c r="AN1440" i="1"/>
  <c r="AE1440" i="1"/>
  <c r="AO1440" i="1"/>
  <c r="AP1440" i="1"/>
  <c r="AQ1440" i="1"/>
  <c r="AP36" i="1"/>
  <c r="AE36" i="1"/>
  <c r="AR36" i="1"/>
  <c r="AF36" i="1"/>
  <c r="AS36" i="1"/>
  <c r="AG36" i="1"/>
  <c r="AT36" i="1"/>
  <c r="AH36" i="1"/>
  <c r="AU36" i="1"/>
  <c r="AI36" i="1"/>
  <c r="AV36" i="1"/>
  <c r="AJ36" i="1"/>
  <c r="AW36" i="1"/>
  <c r="AN36" i="1"/>
  <c r="AO36" i="1"/>
  <c r="AQ36" i="1"/>
  <c r="AX36" i="1"/>
  <c r="AK36" i="1"/>
  <c r="AM36" i="1"/>
  <c r="AL36" i="1"/>
  <c r="AE281" i="1"/>
  <c r="AQ281" i="1"/>
  <c r="AI281" i="1"/>
  <c r="AV281" i="1"/>
  <c r="AJ281" i="1"/>
  <c r="AW281" i="1"/>
  <c r="AK281" i="1"/>
  <c r="AX281" i="1"/>
  <c r="AL281" i="1"/>
  <c r="AM281" i="1"/>
  <c r="AO281" i="1"/>
  <c r="AP281" i="1"/>
  <c r="AG281" i="1"/>
  <c r="AH281" i="1"/>
  <c r="AN281" i="1"/>
  <c r="AR281" i="1"/>
  <c r="AS281" i="1"/>
  <c r="AT281" i="1"/>
  <c r="AU281" i="1"/>
  <c r="AF281" i="1"/>
  <c r="AE529" i="1"/>
  <c r="AQ529" i="1"/>
  <c r="AF529" i="1"/>
  <c r="AR529" i="1"/>
  <c r="AG529" i="1"/>
  <c r="AS529" i="1"/>
  <c r="AH529" i="1"/>
  <c r="AT529" i="1"/>
  <c r="AI529" i="1"/>
  <c r="AU529" i="1"/>
  <c r="AJ529" i="1"/>
  <c r="AL529" i="1"/>
  <c r="AO529" i="1"/>
  <c r="AP529" i="1"/>
  <c r="AV529" i="1"/>
  <c r="AW529" i="1"/>
  <c r="AX529" i="1"/>
  <c r="AK529" i="1"/>
  <c r="AM529" i="1"/>
  <c r="AN529" i="1"/>
  <c r="AP767" i="1"/>
  <c r="AE767" i="1"/>
  <c r="AQ767" i="1"/>
  <c r="AF767" i="1"/>
  <c r="AR767" i="1"/>
  <c r="AG767" i="1"/>
  <c r="AS767" i="1"/>
  <c r="AH767" i="1"/>
  <c r="AT767" i="1"/>
  <c r="AI767" i="1"/>
  <c r="AU767" i="1"/>
  <c r="AJ767" i="1"/>
  <c r="AV767" i="1"/>
  <c r="AK767" i="1"/>
  <c r="AW767" i="1"/>
  <c r="AL767" i="1"/>
  <c r="AX767" i="1"/>
  <c r="AM767" i="1"/>
  <c r="AN767" i="1"/>
  <c r="AO767" i="1"/>
  <c r="AP926" i="1"/>
  <c r="AE926" i="1"/>
  <c r="AQ926" i="1"/>
  <c r="AF926" i="1"/>
  <c r="AR926" i="1"/>
  <c r="AO926" i="1"/>
  <c r="AS926" i="1"/>
  <c r="AT926" i="1"/>
  <c r="AU926" i="1"/>
  <c r="AG926" i="1"/>
  <c r="AV926" i="1"/>
  <c r="AH926" i="1"/>
  <c r="AW926" i="1"/>
  <c r="AI926" i="1"/>
  <c r="AX926" i="1"/>
  <c r="AJ926" i="1"/>
  <c r="AK926" i="1"/>
  <c r="AL926" i="1"/>
  <c r="AM926" i="1"/>
  <c r="AN926" i="1"/>
  <c r="AP1084" i="1"/>
  <c r="AE1084" i="1"/>
  <c r="AQ1084" i="1"/>
  <c r="AF1084" i="1"/>
  <c r="AR1084" i="1"/>
  <c r="AG1084" i="1"/>
  <c r="AS1084" i="1"/>
  <c r="AK1084" i="1"/>
  <c r="AL1084" i="1"/>
  <c r="AM1084" i="1"/>
  <c r="AN1084" i="1"/>
  <c r="AO1084" i="1"/>
  <c r="AT1084" i="1"/>
  <c r="AU1084" i="1"/>
  <c r="AV1084" i="1"/>
  <c r="AW1084" i="1"/>
  <c r="AH1084" i="1"/>
  <c r="AI1084" i="1"/>
  <c r="AJ1084" i="1"/>
  <c r="AX1084" i="1"/>
  <c r="AL1237" i="1"/>
  <c r="AX1237" i="1"/>
  <c r="AM1237" i="1"/>
  <c r="AQ1237" i="1"/>
  <c r="AR1237" i="1"/>
  <c r="AE1237" i="1"/>
  <c r="AS1237" i="1"/>
  <c r="AF1237" i="1"/>
  <c r="AT1237" i="1"/>
  <c r="AG1237" i="1"/>
  <c r="AU1237" i="1"/>
  <c r="AH1237" i="1"/>
  <c r="AV1237" i="1"/>
  <c r="AI1237" i="1"/>
  <c r="AW1237" i="1"/>
  <c r="AJ1237" i="1"/>
  <c r="AK1237" i="1"/>
  <c r="AN1237" i="1"/>
  <c r="AO1237" i="1"/>
  <c r="AP1237" i="1"/>
  <c r="AG1381" i="1"/>
  <c r="AS1381" i="1"/>
  <c r="AH1381" i="1"/>
  <c r="AU1381" i="1"/>
  <c r="AI1381" i="1"/>
  <c r="AV1381" i="1"/>
  <c r="AJ1381" i="1"/>
  <c r="AW1381" i="1"/>
  <c r="AK1381" i="1"/>
  <c r="AX1381" i="1"/>
  <c r="AL1381" i="1"/>
  <c r="AM1381" i="1"/>
  <c r="AN1381" i="1"/>
  <c r="AO1381" i="1"/>
  <c r="AP1381" i="1"/>
  <c r="AE1381" i="1"/>
  <c r="AF1381" i="1"/>
  <c r="AR1381" i="1"/>
  <c r="AT1381" i="1"/>
  <c r="AQ1381" i="1"/>
  <c r="AJ1525" i="1"/>
  <c r="AV1525" i="1"/>
  <c r="AK1525" i="1"/>
  <c r="AW1525" i="1"/>
  <c r="AL1525" i="1"/>
  <c r="AX1525" i="1"/>
  <c r="AM1525" i="1"/>
  <c r="AQ1525" i="1"/>
  <c r="AR1525" i="1"/>
  <c r="AS1525" i="1"/>
  <c r="AT1525" i="1"/>
  <c r="AE1525" i="1"/>
  <c r="AU1525" i="1"/>
  <c r="AF1525" i="1"/>
  <c r="AG1525" i="1"/>
  <c r="AH1525" i="1"/>
  <c r="AI1525" i="1"/>
  <c r="AN1525" i="1"/>
  <c r="AO1525" i="1"/>
  <c r="AP1525" i="1"/>
  <c r="AG77" i="1"/>
  <c r="AS77" i="1"/>
  <c r="AH77" i="1"/>
  <c r="AT77" i="1"/>
  <c r="AR77" i="1"/>
  <c r="AF77" i="1"/>
  <c r="AV77" i="1"/>
  <c r="AI77" i="1"/>
  <c r="AW77" i="1"/>
  <c r="AJ77" i="1"/>
  <c r="AX77" i="1"/>
  <c r="AK77" i="1"/>
  <c r="AN77" i="1"/>
  <c r="AO77" i="1"/>
  <c r="AQ77" i="1"/>
  <c r="AU77" i="1"/>
  <c r="AE77" i="1"/>
  <c r="AL77" i="1"/>
  <c r="AM77" i="1"/>
  <c r="AP77" i="1"/>
  <c r="AO325" i="1"/>
  <c r="AP325" i="1"/>
  <c r="AM325" i="1"/>
  <c r="AN325" i="1"/>
  <c r="AQ325" i="1"/>
  <c r="AR325" i="1"/>
  <c r="AE325" i="1"/>
  <c r="AS325" i="1"/>
  <c r="AF325" i="1"/>
  <c r="AT325" i="1"/>
  <c r="AG325" i="1"/>
  <c r="AU325" i="1"/>
  <c r="AH325" i="1"/>
  <c r="AV325" i="1"/>
  <c r="AI325" i="1"/>
  <c r="AJ325" i="1"/>
  <c r="AK325" i="1"/>
  <c r="AL325" i="1"/>
  <c r="AW325" i="1"/>
  <c r="AX325" i="1"/>
  <c r="AM570" i="1"/>
  <c r="AN570" i="1"/>
  <c r="AO570" i="1"/>
  <c r="AP570" i="1"/>
  <c r="AQ570" i="1"/>
  <c r="AR570" i="1"/>
  <c r="AS570" i="1"/>
  <c r="AU570" i="1"/>
  <c r="AV570" i="1"/>
  <c r="AW570" i="1"/>
  <c r="AE570" i="1"/>
  <c r="AX570" i="1"/>
  <c r="AF570" i="1"/>
  <c r="AG570" i="1"/>
  <c r="AH570" i="1"/>
  <c r="AI570" i="1"/>
  <c r="AJ570" i="1"/>
  <c r="AK570" i="1"/>
  <c r="AL570" i="1"/>
  <c r="AT570" i="1"/>
  <c r="AP797" i="1"/>
  <c r="AE797" i="1"/>
  <c r="AQ797" i="1"/>
  <c r="AF797" i="1"/>
  <c r="AR797" i="1"/>
  <c r="AG797" i="1"/>
  <c r="AS797" i="1"/>
  <c r="AH797" i="1"/>
  <c r="AI797" i="1"/>
  <c r="AU797" i="1"/>
  <c r="AJ797" i="1"/>
  <c r="AX797" i="1"/>
  <c r="AK797" i="1"/>
  <c r="AL797" i="1"/>
  <c r="AM797" i="1"/>
  <c r="AN797" i="1"/>
  <c r="AO797" i="1"/>
  <c r="AT797" i="1"/>
  <c r="AV797" i="1"/>
  <c r="AW797" i="1"/>
  <c r="AH954" i="1"/>
  <c r="AT954" i="1"/>
  <c r="AI954" i="1"/>
  <c r="AU954" i="1"/>
  <c r="AJ954" i="1"/>
  <c r="AV954" i="1"/>
  <c r="AP954" i="1"/>
  <c r="AQ954" i="1"/>
  <c r="AR954" i="1"/>
  <c r="AS954" i="1"/>
  <c r="AE954" i="1"/>
  <c r="AW954" i="1"/>
  <c r="AF954" i="1"/>
  <c r="AX954" i="1"/>
  <c r="AG954" i="1"/>
  <c r="AK954" i="1"/>
  <c r="AL954" i="1"/>
  <c r="AM954" i="1"/>
  <c r="AN954" i="1"/>
  <c r="AO954" i="1"/>
  <c r="AE1111" i="1"/>
  <c r="AQ1111" i="1"/>
  <c r="AN1111" i="1"/>
  <c r="AO1111" i="1"/>
  <c r="AP1111" i="1"/>
  <c r="AR1111" i="1"/>
  <c r="AF1111" i="1"/>
  <c r="AS1111" i="1"/>
  <c r="AG1111" i="1"/>
  <c r="AT1111" i="1"/>
  <c r="AH1111" i="1"/>
  <c r="AU1111" i="1"/>
  <c r="AI1111" i="1"/>
  <c r="AV1111" i="1"/>
  <c r="AJ1111" i="1"/>
  <c r="AW1111" i="1"/>
  <c r="AK1111" i="1"/>
  <c r="AL1111" i="1"/>
  <c r="AM1111" i="1"/>
  <c r="AX1111" i="1"/>
  <c r="AJ1262" i="1"/>
  <c r="AV1262" i="1"/>
  <c r="AK1262" i="1"/>
  <c r="AW1262" i="1"/>
  <c r="AL1262" i="1"/>
  <c r="AX1262" i="1"/>
  <c r="AM1262" i="1"/>
  <c r="AN1262" i="1"/>
  <c r="AO1262" i="1"/>
  <c r="AP1262" i="1"/>
  <c r="AE1262" i="1"/>
  <c r="AQ1262" i="1"/>
  <c r="AF1262" i="1"/>
  <c r="AG1262" i="1"/>
  <c r="AH1262" i="1"/>
  <c r="AI1262" i="1"/>
  <c r="AR1262" i="1"/>
  <c r="AS1262" i="1"/>
  <c r="AT1262" i="1"/>
  <c r="AU1262" i="1"/>
  <c r="AK1406" i="1"/>
  <c r="AW1406" i="1"/>
  <c r="AE1406" i="1"/>
  <c r="AR1406" i="1"/>
  <c r="AF1406" i="1"/>
  <c r="AS1406" i="1"/>
  <c r="AG1406" i="1"/>
  <c r="AT1406" i="1"/>
  <c r="AH1406" i="1"/>
  <c r="AU1406" i="1"/>
  <c r="AI1406" i="1"/>
  <c r="AV1406" i="1"/>
  <c r="AJ1406" i="1"/>
  <c r="AX1406" i="1"/>
  <c r="AL1406" i="1"/>
  <c r="AM1406" i="1"/>
  <c r="AN1406" i="1"/>
  <c r="AO1406" i="1"/>
  <c r="AP1406" i="1"/>
  <c r="AQ1406" i="1"/>
  <c r="AP1550" i="1"/>
  <c r="AE1550" i="1"/>
  <c r="AR1550" i="1"/>
  <c r="AF1550" i="1"/>
  <c r="AS1550" i="1"/>
  <c r="AG1550" i="1"/>
  <c r="AT1550" i="1"/>
  <c r="AH1550" i="1"/>
  <c r="AU1550" i="1"/>
  <c r="AI1550" i="1"/>
  <c r="AV1550" i="1"/>
  <c r="AJ1550" i="1"/>
  <c r="AW1550" i="1"/>
  <c r="AK1550" i="1"/>
  <c r="AX1550" i="1"/>
  <c r="AL1550" i="1"/>
  <c r="AM1550" i="1"/>
  <c r="AO1550" i="1"/>
  <c r="AQ1550" i="1"/>
  <c r="AN1550" i="1"/>
  <c r="AN182" i="1"/>
  <c r="AP182" i="1"/>
  <c r="AI182" i="1"/>
  <c r="AW182" i="1"/>
  <c r="AJ182" i="1"/>
  <c r="AX182" i="1"/>
  <c r="AK182" i="1"/>
  <c r="AL182" i="1"/>
  <c r="AM182" i="1"/>
  <c r="AR182" i="1"/>
  <c r="AS182" i="1"/>
  <c r="AT182" i="1"/>
  <c r="AU182" i="1"/>
  <c r="AV182" i="1"/>
  <c r="AE182" i="1"/>
  <c r="AH182" i="1"/>
  <c r="AF182" i="1"/>
  <c r="AG182" i="1"/>
  <c r="AO182" i="1"/>
  <c r="AQ182" i="1"/>
  <c r="AL431" i="1"/>
  <c r="AX431" i="1"/>
  <c r="AN431" i="1"/>
  <c r="AO431" i="1"/>
  <c r="AP431" i="1"/>
  <c r="AE431" i="1"/>
  <c r="AQ431" i="1"/>
  <c r="AF431" i="1"/>
  <c r="AR431" i="1"/>
  <c r="AG431" i="1"/>
  <c r="AS431" i="1"/>
  <c r="AH431" i="1"/>
  <c r="AI431" i="1"/>
  <c r="AJ431" i="1"/>
  <c r="AK431" i="1"/>
  <c r="AM431" i="1"/>
  <c r="AT431" i="1"/>
  <c r="AU431" i="1"/>
  <c r="AV431" i="1"/>
  <c r="AW431" i="1"/>
  <c r="AP676" i="1"/>
  <c r="AE676" i="1"/>
  <c r="AQ676" i="1"/>
  <c r="AF676" i="1"/>
  <c r="AR676" i="1"/>
  <c r="AG676" i="1"/>
  <c r="AS676" i="1"/>
  <c r="AH676" i="1"/>
  <c r="AT676" i="1"/>
  <c r="AI676" i="1"/>
  <c r="AU676" i="1"/>
  <c r="AJ676" i="1"/>
  <c r="AV676" i="1"/>
  <c r="AN676" i="1"/>
  <c r="AO676" i="1"/>
  <c r="AW676" i="1"/>
  <c r="AX676" i="1"/>
  <c r="AK676" i="1"/>
  <c r="AL676" i="1"/>
  <c r="AM676" i="1"/>
  <c r="AE863" i="1"/>
  <c r="AQ863" i="1"/>
  <c r="AF863" i="1"/>
  <c r="AS863" i="1"/>
  <c r="AG863" i="1"/>
  <c r="AT863" i="1"/>
  <c r="AH863" i="1"/>
  <c r="AU863" i="1"/>
  <c r="AI863" i="1"/>
  <c r="AV863" i="1"/>
  <c r="AJ863" i="1"/>
  <c r="AW863" i="1"/>
  <c r="AK863" i="1"/>
  <c r="AX863" i="1"/>
  <c r="AL863" i="1"/>
  <c r="AM863" i="1"/>
  <c r="AN863" i="1"/>
  <c r="AO863" i="1"/>
  <c r="AP863" i="1"/>
  <c r="AR863" i="1"/>
  <c r="AL1020" i="1"/>
  <c r="AX1020" i="1"/>
  <c r="AM1020" i="1"/>
  <c r="AN1020" i="1"/>
  <c r="AO1020" i="1"/>
  <c r="AH1020" i="1"/>
  <c r="AT1020" i="1"/>
  <c r="AS1020" i="1"/>
  <c r="AU1020" i="1"/>
  <c r="AV1020" i="1"/>
  <c r="AE1020" i="1"/>
  <c r="AW1020" i="1"/>
  <c r="AF1020" i="1"/>
  <c r="AG1020" i="1"/>
  <c r="AI1020" i="1"/>
  <c r="AJ1020" i="1"/>
  <c r="AK1020" i="1"/>
  <c r="AP1020" i="1"/>
  <c r="AQ1020" i="1"/>
  <c r="AR1020" i="1"/>
  <c r="AL1177" i="1"/>
  <c r="AX1177" i="1"/>
  <c r="AM1177" i="1"/>
  <c r="AN1177" i="1"/>
  <c r="AO1177" i="1"/>
  <c r="AP1177" i="1"/>
  <c r="AQ1177" i="1"/>
  <c r="AR1177" i="1"/>
  <c r="AS1177" i="1"/>
  <c r="AT1177" i="1"/>
  <c r="AE1177" i="1"/>
  <c r="AU1177" i="1"/>
  <c r="AF1177" i="1"/>
  <c r="AV1177" i="1"/>
  <c r="AG1177" i="1"/>
  <c r="AW1177" i="1"/>
  <c r="AH1177" i="1"/>
  <c r="AI1177" i="1"/>
  <c r="AJ1177" i="1"/>
  <c r="AK1177" i="1"/>
  <c r="AN1323" i="1"/>
  <c r="AO1323" i="1"/>
  <c r="AP1323" i="1"/>
  <c r="AE1323" i="1"/>
  <c r="AQ1323" i="1"/>
  <c r="AI1323" i="1"/>
  <c r="AU1323" i="1"/>
  <c r="AG1323" i="1"/>
  <c r="AH1323" i="1"/>
  <c r="AJ1323" i="1"/>
  <c r="AK1323" i="1"/>
  <c r="AL1323" i="1"/>
  <c r="AM1323" i="1"/>
  <c r="AR1323" i="1"/>
  <c r="AS1323" i="1"/>
  <c r="AT1323" i="1"/>
  <c r="AF1323" i="1"/>
  <c r="AV1323" i="1"/>
  <c r="AW1323" i="1"/>
  <c r="AX1323" i="1"/>
  <c r="AF1467" i="1"/>
  <c r="AR1467" i="1"/>
  <c r="AG1467" i="1"/>
  <c r="AS1467" i="1"/>
  <c r="AH1467" i="1"/>
  <c r="AT1467" i="1"/>
  <c r="AI1467" i="1"/>
  <c r="AU1467" i="1"/>
  <c r="AJ1467" i="1"/>
  <c r="AV1467" i="1"/>
  <c r="AX1467" i="1"/>
  <c r="AE1467" i="1"/>
  <c r="AK1467" i="1"/>
  <c r="AL1467" i="1"/>
  <c r="AM1467" i="1"/>
  <c r="AN1467" i="1"/>
  <c r="AO1467" i="1"/>
  <c r="AP1467" i="1"/>
  <c r="AQ1467" i="1"/>
  <c r="AW1467" i="1"/>
  <c r="AH1167" i="1"/>
  <c r="AT1167" i="1"/>
  <c r="AI1167" i="1"/>
  <c r="AU1167" i="1"/>
  <c r="AJ1167" i="1"/>
  <c r="AV1167" i="1"/>
  <c r="AK1167" i="1"/>
  <c r="AW1167" i="1"/>
  <c r="AP1167" i="1"/>
  <c r="AQ1167" i="1"/>
  <c r="AR1167" i="1"/>
  <c r="AS1167" i="1"/>
  <c r="AX1167" i="1"/>
  <c r="AE1167" i="1"/>
  <c r="AF1167" i="1"/>
  <c r="AG1167" i="1"/>
  <c r="AL1167" i="1"/>
  <c r="AM1167" i="1"/>
  <c r="AN1167" i="1"/>
  <c r="AO1167" i="1"/>
  <c r="AL1023" i="1"/>
  <c r="AX1023" i="1"/>
  <c r="AM1023" i="1"/>
  <c r="AN1023" i="1"/>
  <c r="AO1023" i="1"/>
  <c r="AH1023" i="1"/>
  <c r="AT1023" i="1"/>
  <c r="AU1023" i="1"/>
  <c r="AV1023" i="1"/>
  <c r="AE1023" i="1"/>
  <c r="AW1023" i="1"/>
  <c r="AF1023" i="1"/>
  <c r="AG1023" i="1"/>
  <c r="AI1023" i="1"/>
  <c r="AJ1023" i="1"/>
  <c r="AK1023" i="1"/>
  <c r="AP1023" i="1"/>
  <c r="AQ1023" i="1"/>
  <c r="AR1023" i="1"/>
  <c r="AS1023" i="1"/>
  <c r="AG879" i="1"/>
  <c r="AS879" i="1"/>
  <c r="AH879" i="1"/>
  <c r="AT879" i="1"/>
  <c r="AI879" i="1"/>
  <c r="AU879" i="1"/>
  <c r="AJ879" i="1"/>
  <c r="AV879" i="1"/>
  <c r="AK879" i="1"/>
  <c r="AW879" i="1"/>
  <c r="AL879" i="1"/>
  <c r="AX879" i="1"/>
  <c r="AM879" i="1"/>
  <c r="AN879" i="1"/>
  <c r="AO879" i="1"/>
  <c r="AE879" i="1"/>
  <c r="AF879" i="1"/>
  <c r="AP879" i="1"/>
  <c r="AQ879" i="1"/>
  <c r="AR879" i="1"/>
  <c r="AM735" i="1"/>
  <c r="AN735" i="1"/>
  <c r="AO735" i="1"/>
  <c r="AP735" i="1"/>
  <c r="AQ735" i="1"/>
  <c r="AE735" i="1"/>
  <c r="AR735" i="1"/>
  <c r="AF735" i="1"/>
  <c r="AS735" i="1"/>
  <c r="AG735" i="1"/>
  <c r="AT735" i="1"/>
  <c r="AH735" i="1"/>
  <c r="AU735" i="1"/>
  <c r="AI735" i="1"/>
  <c r="AV735" i="1"/>
  <c r="AW735" i="1"/>
  <c r="AX735" i="1"/>
  <c r="AJ735" i="1"/>
  <c r="AK735" i="1"/>
  <c r="AL735" i="1"/>
  <c r="AN591" i="1"/>
  <c r="AE591" i="1"/>
  <c r="AR591" i="1"/>
  <c r="AF591" i="1"/>
  <c r="AS591" i="1"/>
  <c r="AG591" i="1"/>
  <c r="AT591" i="1"/>
  <c r="AH591" i="1"/>
  <c r="AU591" i="1"/>
  <c r="AO591" i="1"/>
  <c r="AP591" i="1"/>
  <c r="AQ591" i="1"/>
  <c r="AV591" i="1"/>
  <c r="AW591" i="1"/>
  <c r="AX591" i="1"/>
  <c r="AI591" i="1"/>
  <c r="AJ591" i="1"/>
  <c r="AK591" i="1"/>
  <c r="AL591" i="1"/>
  <c r="AM591" i="1"/>
  <c r="AP447" i="1"/>
  <c r="AF447" i="1"/>
  <c r="AR447" i="1"/>
  <c r="AG447" i="1"/>
  <c r="AS447" i="1"/>
  <c r="AH447" i="1"/>
  <c r="AT447" i="1"/>
  <c r="AI447" i="1"/>
  <c r="AU447" i="1"/>
  <c r="AJ447" i="1"/>
  <c r="AV447" i="1"/>
  <c r="AK447" i="1"/>
  <c r="AW447" i="1"/>
  <c r="AE447" i="1"/>
  <c r="AL447" i="1"/>
  <c r="AM447" i="1"/>
  <c r="AN447" i="1"/>
  <c r="AO447" i="1"/>
  <c r="AQ447" i="1"/>
  <c r="AX447" i="1"/>
  <c r="AI303" i="1"/>
  <c r="AU303" i="1"/>
  <c r="AN303" i="1"/>
  <c r="AO303" i="1"/>
  <c r="AL303" i="1"/>
  <c r="AM303" i="1"/>
  <c r="AP303" i="1"/>
  <c r="AQ303" i="1"/>
  <c r="AR303" i="1"/>
  <c r="AS303" i="1"/>
  <c r="AE303" i="1"/>
  <c r="AT303" i="1"/>
  <c r="AF303" i="1"/>
  <c r="AV303" i="1"/>
  <c r="AG303" i="1"/>
  <c r="AH303" i="1"/>
  <c r="AJ303" i="1"/>
  <c r="AK303" i="1"/>
  <c r="AW303" i="1"/>
  <c r="AX303" i="1"/>
  <c r="AF159" i="1"/>
  <c r="AR159" i="1"/>
  <c r="AH159" i="1"/>
  <c r="AT159" i="1"/>
  <c r="AI159" i="1"/>
  <c r="AW159" i="1"/>
  <c r="AJ159" i="1"/>
  <c r="AX159" i="1"/>
  <c r="AK159" i="1"/>
  <c r="AL159" i="1"/>
  <c r="AM159" i="1"/>
  <c r="AO159" i="1"/>
  <c r="AP159" i="1"/>
  <c r="AQ159" i="1"/>
  <c r="AE159" i="1"/>
  <c r="AG159" i="1"/>
  <c r="AN159" i="1"/>
  <c r="AS159" i="1"/>
  <c r="AU159" i="1"/>
  <c r="AV159" i="1"/>
  <c r="AO15" i="1"/>
  <c r="AP15" i="1"/>
  <c r="AF15" i="1"/>
  <c r="AT15" i="1"/>
  <c r="AG15" i="1"/>
  <c r="AU15" i="1"/>
  <c r="AH15" i="1"/>
  <c r="AV15" i="1"/>
  <c r="AI15" i="1"/>
  <c r="AW15" i="1"/>
  <c r="AJ15" i="1"/>
  <c r="AX15" i="1"/>
  <c r="AK15" i="1"/>
  <c r="AQ15" i="1"/>
  <c r="AR15" i="1"/>
  <c r="AS15" i="1"/>
  <c r="AL15" i="1"/>
  <c r="AE15" i="1"/>
  <c r="AM15" i="1"/>
  <c r="AN15" i="1"/>
  <c r="AP634" i="1"/>
  <c r="AE634" i="1"/>
  <c r="AQ634" i="1"/>
  <c r="AF634" i="1"/>
  <c r="AR634" i="1"/>
  <c r="AG634" i="1"/>
  <c r="AS634" i="1"/>
  <c r="AH634" i="1"/>
  <c r="AT634" i="1"/>
  <c r="AI634" i="1"/>
  <c r="AU634" i="1"/>
  <c r="AJ634" i="1"/>
  <c r="AV634" i="1"/>
  <c r="AK634" i="1"/>
  <c r="AW634" i="1"/>
  <c r="AL634" i="1"/>
  <c r="AX634" i="1"/>
  <c r="AM634" i="1"/>
  <c r="AN634" i="1"/>
  <c r="AO634" i="1"/>
  <c r="AH490" i="1"/>
  <c r="AT490" i="1"/>
  <c r="AJ490" i="1"/>
  <c r="AV490" i="1"/>
  <c r="AL490" i="1"/>
  <c r="AM490" i="1"/>
  <c r="AN490" i="1"/>
  <c r="AO490" i="1"/>
  <c r="AP490" i="1"/>
  <c r="AQ490" i="1"/>
  <c r="AR490" i="1"/>
  <c r="AE490" i="1"/>
  <c r="AS490" i="1"/>
  <c r="AF490" i="1"/>
  <c r="AG490" i="1"/>
  <c r="AI490" i="1"/>
  <c r="AK490" i="1"/>
  <c r="AU490" i="1"/>
  <c r="AW490" i="1"/>
  <c r="AX490" i="1"/>
  <c r="AO346" i="1"/>
  <c r="AP346" i="1"/>
  <c r="AE346" i="1"/>
  <c r="AQ346" i="1"/>
  <c r="AF346" i="1"/>
  <c r="AR346" i="1"/>
  <c r="AG346" i="1"/>
  <c r="AS346" i="1"/>
  <c r="AH346" i="1"/>
  <c r="AT346" i="1"/>
  <c r="AI346" i="1"/>
  <c r="AU346" i="1"/>
  <c r="AJ346" i="1"/>
  <c r="AV346" i="1"/>
  <c r="AK346" i="1"/>
  <c r="AL346" i="1"/>
  <c r="AM346" i="1"/>
  <c r="AN346" i="1"/>
  <c r="AW346" i="1"/>
  <c r="AX346" i="1"/>
  <c r="AH202" i="1"/>
  <c r="AT202" i="1"/>
  <c r="AI202" i="1"/>
  <c r="AU202" i="1"/>
  <c r="AJ202" i="1"/>
  <c r="AV202" i="1"/>
  <c r="AP202" i="1"/>
  <c r="AQ202" i="1"/>
  <c r="AR202" i="1"/>
  <c r="AS202" i="1"/>
  <c r="AE202" i="1"/>
  <c r="AW202" i="1"/>
  <c r="AF202" i="1"/>
  <c r="AX202" i="1"/>
  <c r="AG202" i="1"/>
  <c r="AM202" i="1"/>
  <c r="AK202" i="1"/>
  <c r="AL202" i="1"/>
  <c r="AN202" i="1"/>
  <c r="AO202" i="1"/>
  <c r="AO58" i="1"/>
  <c r="AP58" i="1"/>
  <c r="AE58" i="1"/>
  <c r="AQ58" i="1"/>
  <c r="AF58" i="1"/>
  <c r="AR58" i="1"/>
  <c r="AG58" i="1"/>
  <c r="AS58" i="1"/>
  <c r="AH58" i="1"/>
  <c r="AT58" i="1"/>
  <c r="AI58" i="1"/>
  <c r="AJ58" i="1"/>
  <c r="AK58" i="1"/>
  <c r="AL58" i="1"/>
  <c r="AM58" i="1"/>
  <c r="AN58" i="1"/>
  <c r="AX58" i="1"/>
  <c r="AU58" i="1"/>
  <c r="AV58" i="1"/>
  <c r="AW58" i="1"/>
  <c r="AL657" i="1"/>
  <c r="AX657" i="1"/>
  <c r="AM657" i="1"/>
  <c r="AN657" i="1"/>
  <c r="AO657" i="1"/>
  <c r="AP657" i="1"/>
  <c r="AE657" i="1"/>
  <c r="AQ657" i="1"/>
  <c r="AF657" i="1"/>
  <c r="AR657" i="1"/>
  <c r="AG657" i="1"/>
  <c r="AS657" i="1"/>
  <c r="AH657" i="1"/>
  <c r="AT657" i="1"/>
  <c r="AU657" i="1"/>
  <c r="AV657" i="1"/>
  <c r="AW657" i="1"/>
  <c r="AI657" i="1"/>
  <c r="AJ657" i="1"/>
  <c r="AK657" i="1"/>
  <c r="AP513" i="1"/>
  <c r="AF513" i="1"/>
  <c r="AR513" i="1"/>
  <c r="AL513" i="1"/>
  <c r="AM513" i="1"/>
  <c r="AN513" i="1"/>
  <c r="AO513" i="1"/>
  <c r="AQ513" i="1"/>
  <c r="AS513" i="1"/>
  <c r="AG513" i="1"/>
  <c r="AU513" i="1"/>
  <c r="AH513" i="1"/>
  <c r="AI513" i="1"/>
  <c r="AJ513" i="1"/>
  <c r="AK513" i="1"/>
  <c r="AT513" i="1"/>
  <c r="AV513" i="1"/>
  <c r="AW513" i="1"/>
  <c r="AX513" i="1"/>
  <c r="AE513" i="1"/>
  <c r="AK369" i="1"/>
  <c r="AW369" i="1"/>
  <c r="AL369" i="1"/>
  <c r="AX369" i="1"/>
  <c r="AM369" i="1"/>
  <c r="AN369" i="1"/>
  <c r="AS369" i="1"/>
  <c r="AT369" i="1"/>
  <c r="AE369" i="1"/>
  <c r="AU369" i="1"/>
  <c r="AF369" i="1"/>
  <c r="AV369" i="1"/>
  <c r="AG369" i="1"/>
  <c r="AH369" i="1"/>
  <c r="AI369" i="1"/>
  <c r="AJ369" i="1"/>
  <c r="AO369" i="1"/>
  <c r="AP369" i="1"/>
  <c r="AQ369" i="1"/>
  <c r="AR369" i="1"/>
  <c r="AP225" i="1"/>
  <c r="AE225" i="1"/>
  <c r="AQ225" i="1"/>
  <c r="AH225" i="1"/>
  <c r="AV225" i="1"/>
  <c r="AI225" i="1"/>
  <c r="AW225" i="1"/>
  <c r="AJ225" i="1"/>
  <c r="AX225" i="1"/>
  <c r="AK225" i="1"/>
  <c r="AL225" i="1"/>
  <c r="AM225" i="1"/>
  <c r="AN225" i="1"/>
  <c r="AS225" i="1"/>
  <c r="AO225" i="1"/>
  <c r="AR225" i="1"/>
  <c r="AT225" i="1"/>
  <c r="AU225" i="1"/>
  <c r="AF225" i="1"/>
  <c r="AG225" i="1"/>
  <c r="AK81" i="1"/>
  <c r="AW81" i="1"/>
  <c r="AL81" i="1"/>
  <c r="AX81" i="1"/>
  <c r="AJ81" i="1"/>
  <c r="AN81" i="1"/>
  <c r="AO81" i="1"/>
  <c r="AP81" i="1"/>
  <c r="AQ81" i="1"/>
  <c r="AG81" i="1"/>
  <c r="AH81" i="1"/>
  <c r="AM81" i="1"/>
  <c r="AR81" i="1"/>
  <c r="AS81" i="1"/>
  <c r="AE81" i="1"/>
  <c r="AF81" i="1"/>
  <c r="AT81" i="1"/>
  <c r="AU81" i="1"/>
  <c r="AV81" i="1"/>
  <c r="AI81" i="1"/>
  <c r="AI728" i="1"/>
  <c r="AU728" i="1"/>
  <c r="AJ728" i="1"/>
  <c r="AW728" i="1"/>
  <c r="AK728" i="1"/>
  <c r="AX728" i="1"/>
  <c r="AL728" i="1"/>
  <c r="AM728" i="1"/>
  <c r="AN728" i="1"/>
  <c r="AO728" i="1"/>
  <c r="AP728" i="1"/>
  <c r="AQ728" i="1"/>
  <c r="AE728" i="1"/>
  <c r="AR728" i="1"/>
  <c r="AF728" i="1"/>
  <c r="AG728" i="1"/>
  <c r="AH728" i="1"/>
  <c r="AS728" i="1"/>
  <c r="AT728" i="1"/>
  <c r="AV728" i="1"/>
  <c r="AJ584" i="1"/>
  <c r="AV584" i="1"/>
  <c r="AN584" i="1"/>
  <c r="AO584" i="1"/>
  <c r="AP584" i="1"/>
  <c r="AQ584" i="1"/>
  <c r="AS584" i="1"/>
  <c r="AT584" i="1"/>
  <c r="AU584" i="1"/>
  <c r="AE584" i="1"/>
  <c r="AW584" i="1"/>
  <c r="AF584" i="1"/>
  <c r="AX584" i="1"/>
  <c r="AG584" i="1"/>
  <c r="AH584" i="1"/>
  <c r="AI584" i="1"/>
  <c r="AK584" i="1"/>
  <c r="AL584" i="1"/>
  <c r="AM584" i="1"/>
  <c r="AR584" i="1"/>
  <c r="AL440" i="1"/>
  <c r="AX440" i="1"/>
  <c r="AN440" i="1"/>
  <c r="AO440" i="1"/>
  <c r="AP440" i="1"/>
  <c r="AE440" i="1"/>
  <c r="AQ440" i="1"/>
  <c r="AF440" i="1"/>
  <c r="AR440" i="1"/>
  <c r="AG440" i="1"/>
  <c r="AS440" i="1"/>
  <c r="AH440" i="1"/>
  <c r="AI440" i="1"/>
  <c r="AJ440" i="1"/>
  <c r="AK440" i="1"/>
  <c r="AM440" i="1"/>
  <c r="AT440" i="1"/>
  <c r="AU440" i="1"/>
  <c r="AV440" i="1"/>
  <c r="AW440" i="1"/>
  <c r="AE296" i="1"/>
  <c r="AQ296" i="1"/>
  <c r="AJ296" i="1"/>
  <c r="AW296" i="1"/>
  <c r="AK296" i="1"/>
  <c r="AX296" i="1"/>
  <c r="AL296" i="1"/>
  <c r="AM296" i="1"/>
  <c r="AN296" i="1"/>
  <c r="AO296" i="1"/>
  <c r="AP296" i="1"/>
  <c r="AR296" i="1"/>
  <c r="AS296" i="1"/>
  <c r="AT296" i="1"/>
  <c r="AF296" i="1"/>
  <c r="AG296" i="1"/>
  <c r="AH296" i="1"/>
  <c r="AI296" i="1"/>
  <c r="AU296" i="1"/>
  <c r="AV296" i="1"/>
  <c r="AO152" i="1"/>
  <c r="AE152" i="1"/>
  <c r="AQ152" i="1"/>
  <c r="AJ152" i="1"/>
  <c r="AX152" i="1"/>
  <c r="AL152" i="1"/>
  <c r="AM152" i="1"/>
  <c r="AN152" i="1"/>
  <c r="AF152" i="1"/>
  <c r="AT152" i="1"/>
  <c r="AI152" i="1"/>
  <c r="AK152" i="1"/>
  <c r="AP152" i="1"/>
  <c r="AR152" i="1"/>
  <c r="AS152" i="1"/>
  <c r="AV152" i="1"/>
  <c r="AW152" i="1"/>
  <c r="AU152" i="1"/>
  <c r="AG152" i="1"/>
  <c r="AH152" i="1"/>
  <c r="AK8" i="1"/>
  <c r="AW8" i="1"/>
  <c r="AL8" i="1"/>
  <c r="AX8" i="1"/>
  <c r="AP8" i="1"/>
  <c r="AQ8" i="1"/>
  <c r="AR8" i="1"/>
  <c r="AE8" i="1"/>
  <c r="AS8" i="1"/>
  <c r="AF8" i="1"/>
  <c r="AT8" i="1"/>
  <c r="AG8" i="1"/>
  <c r="AU8" i="1"/>
  <c r="AM8" i="1"/>
  <c r="AN8" i="1"/>
  <c r="AO8" i="1"/>
  <c r="AV8" i="1"/>
  <c r="AH8" i="1"/>
  <c r="AI8" i="1"/>
  <c r="AJ8" i="1"/>
  <c r="AF595" i="1"/>
  <c r="AR595" i="1"/>
  <c r="AP595" i="1"/>
  <c r="AQ595" i="1"/>
  <c r="AE595" i="1"/>
  <c r="AS595" i="1"/>
  <c r="AG595" i="1"/>
  <c r="AT595" i="1"/>
  <c r="AM595" i="1"/>
  <c r="AN595" i="1"/>
  <c r="AO595" i="1"/>
  <c r="AU595" i="1"/>
  <c r="AV595" i="1"/>
  <c r="AW595" i="1"/>
  <c r="AX595" i="1"/>
  <c r="AH595" i="1"/>
  <c r="AI595" i="1"/>
  <c r="AJ595" i="1"/>
  <c r="AK595" i="1"/>
  <c r="AL595" i="1"/>
  <c r="AH451" i="1"/>
  <c r="AT451" i="1"/>
  <c r="AJ451" i="1"/>
  <c r="AV451" i="1"/>
  <c r="AK451" i="1"/>
  <c r="AW451" i="1"/>
  <c r="AL451" i="1"/>
  <c r="AX451" i="1"/>
  <c r="AM451" i="1"/>
  <c r="AN451" i="1"/>
  <c r="AO451" i="1"/>
  <c r="AG451" i="1"/>
  <c r="AI451" i="1"/>
  <c r="AP451" i="1"/>
  <c r="AQ451" i="1"/>
  <c r="AR451" i="1"/>
  <c r="AS451" i="1"/>
  <c r="AU451" i="1"/>
  <c r="AE451" i="1"/>
  <c r="AF451" i="1"/>
  <c r="AM307" i="1"/>
  <c r="AL307" i="1"/>
  <c r="AN307" i="1"/>
  <c r="AJ307" i="1"/>
  <c r="AK307" i="1"/>
  <c r="AO307" i="1"/>
  <c r="AP307" i="1"/>
  <c r="AQ307" i="1"/>
  <c r="AR307" i="1"/>
  <c r="AS307" i="1"/>
  <c r="AE307" i="1"/>
  <c r="AT307" i="1"/>
  <c r="AU307" i="1"/>
  <c r="AV307" i="1"/>
  <c r="AW307" i="1"/>
  <c r="AX307" i="1"/>
  <c r="AF307" i="1"/>
  <c r="AG307" i="1"/>
  <c r="AH307" i="1"/>
  <c r="AI307" i="1"/>
  <c r="AJ163" i="1"/>
  <c r="AV163" i="1"/>
  <c r="AL163" i="1"/>
  <c r="AX163" i="1"/>
  <c r="AO163" i="1"/>
  <c r="AP163" i="1"/>
  <c r="AQ163" i="1"/>
  <c r="AR163" i="1"/>
  <c r="AE163" i="1"/>
  <c r="AS163" i="1"/>
  <c r="AG163" i="1"/>
  <c r="AU163" i="1"/>
  <c r="AH163" i="1"/>
  <c r="AW163" i="1"/>
  <c r="AI163" i="1"/>
  <c r="AF163" i="1"/>
  <c r="AK163" i="1"/>
  <c r="AM163" i="1"/>
  <c r="AN163" i="1"/>
  <c r="AT163" i="1"/>
  <c r="AG19" i="1"/>
  <c r="AS19" i="1"/>
  <c r="AH19" i="1"/>
  <c r="AT19" i="1"/>
  <c r="AL19" i="1"/>
  <c r="AM19" i="1"/>
  <c r="AN19" i="1"/>
  <c r="AO19" i="1"/>
  <c r="AP19" i="1"/>
  <c r="AQ19" i="1"/>
  <c r="AW19" i="1"/>
  <c r="AX19" i="1"/>
  <c r="AE19" i="1"/>
  <c r="AF19" i="1"/>
  <c r="AI19" i="1"/>
  <c r="AR19" i="1"/>
  <c r="AJ19" i="1"/>
  <c r="AK19" i="1"/>
  <c r="AU19" i="1"/>
  <c r="AV19" i="1"/>
  <c r="AL227" i="1"/>
  <c r="AX227" i="1"/>
  <c r="AM227" i="1"/>
  <c r="AJ227" i="1"/>
  <c r="AK227" i="1"/>
  <c r="AN227" i="1"/>
  <c r="AO227" i="1"/>
  <c r="AP227" i="1"/>
  <c r="AQ227" i="1"/>
  <c r="AR227" i="1"/>
  <c r="AG227" i="1"/>
  <c r="AU227" i="1"/>
  <c r="AS227" i="1"/>
  <c r="AT227" i="1"/>
  <c r="AV227" i="1"/>
  <c r="AW227" i="1"/>
  <c r="AE227" i="1"/>
  <c r="AF227" i="1"/>
  <c r="AH227" i="1"/>
  <c r="AI227" i="1"/>
  <c r="AH472" i="1"/>
  <c r="AT472" i="1"/>
  <c r="AJ472" i="1"/>
  <c r="AV472" i="1"/>
  <c r="AL472" i="1"/>
  <c r="AM472" i="1"/>
  <c r="AN472" i="1"/>
  <c r="AO472" i="1"/>
  <c r="AP472" i="1"/>
  <c r="AQ472" i="1"/>
  <c r="AR472" i="1"/>
  <c r="AE472" i="1"/>
  <c r="AS472" i="1"/>
  <c r="AF472" i="1"/>
  <c r="AG472" i="1"/>
  <c r="AI472" i="1"/>
  <c r="AK472" i="1"/>
  <c r="AU472" i="1"/>
  <c r="AW472" i="1"/>
  <c r="AX472" i="1"/>
  <c r="AM720" i="1"/>
  <c r="AL720" i="1"/>
  <c r="AN720" i="1"/>
  <c r="AO720" i="1"/>
  <c r="AP720" i="1"/>
  <c r="AQ720" i="1"/>
  <c r="AE720" i="1"/>
  <c r="AR720" i="1"/>
  <c r="AF720" i="1"/>
  <c r="AS720" i="1"/>
  <c r="AG720" i="1"/>
  <c r="AT720" i="1"/>
  <c r="AH720" i="1"/>
  <c r="AU720" i="1"/>
  <c r="AI720" i="1"/>
  <c r="AJ720" i="1"/>
  <c r="AK720" i="1"/>
  <c r="AV720" i="1"/>
  <c r="AW720" i="1"/>
  <c r="AX720" i="1"/>
  <c r="AO890" i="1"/>
  <c r="AP890" i="1"/>
  <c r="AE890" i="1"/>
  <c r="AQ890" i="1"/>
  <c r="AF890" i="1"/>
  <c r="AR890" i="1"/>
  <c r="AG890" i="1"/>
  <c r="AS890" i="1"/>
  <c r="AH890" i="1"/>
  <c r="AT890" i="1"/>
  <c r="AI890" i="1"/>
  <c r="AU890" i="1"/>
  <c r="AJ890" i="1"/>
  <c r="AV890" i="1"/>
  <c r="AK890" i="1"/>
  <c r="AW890" i="1"/>
  <c r="AX890" i="1"/>
  <c r="AL890" i="1"/>
  <c r="AM890" i="1"/>
  <c r="AN890" i="1"/>
  <c r="AP1048" i="1"/>
  <c r="AE1048" i="1"/>
  <c r="AQ1048" i="1"/>
  <c r="AF1048" i="1"/>
  <c r="AR1048" i="1"/>
  <c r="AG1048" i="1"/>
  <c r="AS1048" i="1"/>
  <c r="AL1048" i="1"/>
  <c r="AX1048" i="1"/>
  <c r="AN1048" i="1"/>
  <c r="AO1048" i="1"/>
  <c r="AT1048" i="1"/>
  <c r="AU1048" i="1"/>
  <c r="AV1048" i="1"/>
  <c r="AW1048" i="1"/>
  <c r="AH1048" i="1"/>
  <c r="AI1048" i="1"/>
  <c r="AJ1048" i="1"/>
  <c r="AK1048" i="1"/>
  <c r="AM1048" i="1"/>
  <c r="AL1204" i="1"/>
  <c r="AX1204" i="1"/>
  <c r="AM1204" i="1"/>
  <c r="AN1204" i="1"/>
  <c r="AO1204" i="1"/>
  <c r="AP1204" i="1"/>
  <c r="AQ1204" i="1"/>
  <c r="AR1204" i="1"/>
  <c r="AS1204" i="1"/>
  <c r="AT1204" i="1"/>
  <c r="AE1204" i="1"/>
  <c r="AU1204" i="1"/>
  <c r="AF1204" i="1"/>
  <c r="AV1204" i="1"/>
  <c r="AG1204" i="1"/>
  <c r="AW1204" i="1"/>
  <c r="AH1204" i="1"/>
  <c r="AI1204" i="1"/>
  <c r="AJ1204" i="1"/>
  <c r="AK1204" i="1"/>
  <c r="AF1348" i="1"/>
  <c r="AR1348" i="1"/>
  <c r="AG1348" i="1"/>
  <c r="AS1348" i="1"/>
  <c r="AH1348" i="1"/>
  <c r="AT1348" i="1"/>
  <c r="AM1348" i="1"/>
  <c r="AE1348" i="1"/>
  <c r="AX1348" i="1"/>
  <c r="AI1348" i="1"/>
  <c r="AJ1348" i="1"/>
  <c r="AK1348" i="1"/>
  <c r="AL1348" i="1"/>
  <c r="AN1348" i="1"/>
  <c r="AO1348" i="1"/>
  <c r="AP1348" i="1"/>
  <c r="AQ1348" i="1"/>
  <c r="AU1348" i="1"/>
  <c r="AV1348" i="1"/>
  <c r="AW1348" i="1"/>
  <c r="AJ1492" i="1"/>
  <c r="AV1492" i="1"/>
  <c r="AK1492" i="1"/>
  <c r="AW1492" i="1"/>
  <c r="AL1492" i="1"/>
  <c r="AX1492" i="1"/>
  <c r="AM1492" i="1"/>
  <c r="AI1492" i="1"/>
  <c r="AN1492" i="1"/>
  <c r="AO1492" i="1"/>
  <c r="AP1492" i="1"/>
  <c r="AQ1492" i="1"/>
  <c r="AR1492" i="1"/>
  <c r="AS1492" i="1"/>
  <c r="AT1492" i="1"/>
  <c r="AE1492" i="1"/>
  <c r="AU1492" i="1"/>
  <c r="AG1492" i="1"/>
  <c r="AH1492" i="1"/>
  <c r="AF1492" i="1"/>
  <c r="BY1539" i="2"/>
  <c r="BZ1539" i="2" s="1"/>
  <c r="CA1539" i="2" s="1"/>
  <c r="BH6" i="2"/>
  <c r="BI6" i="2" s="1"/>
  <c r="BQ1584" i="2"/>
  <c r="BR1584" i="2" s="1"/>
  <c r="BS1584" i="2" s="1"/>
  <c r="AZ13" i="2"/>
  <c r="BA13" i="2" s="1"/>
  <c r="BY1006" i="2"/>
  <c r="BZ1006" i="2" s="1"/>
  <c r="CA1006" i="2" s="1"/>
  <c r="BH16" i="2"/>
  <c r="BI16" i="2" s="1"/>
  <c r="BU1436" i="2"/>
  <c r="BV1436" i="2" s="1"/>
  <c r="BW1436" i="2" s="1"/>
  <c r="BD15" i="2"/>
  <c r="BE15" i="2" s="1"/>
  <c r="BU1539" i="2"/>
  <c r="BV1539" i="2" s="1"/>
  <c r="BW1539" i="2" s="1"/>
  <c r="BD6" i="2"/>
  <c r="BE6" i="2" s="1"/>
  <c r="BQ1312" i="2"/>
  <c r="BR1312" i="2" s="1"/>
  <c r="BS1312" i="2" s="1"/>
  <c r="AZ7" i="2"/>
  <c r="BA7" i="2" s="1"/>
  <c r="BY1573" i="2"/>
  <c r="BZ1573" i="2" s="1"/>
  <c r="CA1573" i="2" s="1"/>
  <c r="BH20" i="2"/>
  <c r="BI20" i="2" s="1"/>
  <c r="BU1564" i="2"/>
  <c r="BV1564" i="2" s="1"/>
  <c r="BW1564" i="2" s="1"/>
  <c r="BD11" i="2"/>
  <c r="BE11" i="2" s="1"/>
  <c r="BU1543" i="2"/>
  <c r="BV1543" i="2" s="1"/>
  <c r="BW1543" i="2" s="1"/>
  <c r="BD9" i="2"/>
  <c r="BE9" i="2" s="1"/>
  <c r="BU1584" i="2"/>
  <c r="BV1584" i="2" s="1"/>
  <c r="BW1584" i="2" s="1"/>
  <c r="BD13" i="2"/>
  <c r="BE13" i="2" s="1"/>
  <c r="BQ1564" i="2"/>
  <c r="BR1564" i="2" s="1"/>
  <c r="BS1564" i="2" s="1"/>
  <c r="AZ11" i="2"/>
  <c r="BA11" i="2" s="1"/>
  <c r="BF18" i="2"/>
  <c r="BX1586" i="2" s="1"/>
  <c r="CC1586" i="2" s="1"/>
  <c r="CD1586" i="2" s="1"/>
  <c r="BQ1064" i="2"/>
  <c r="BR1064" i="2" s="1"/>
  <c r="BS1064" i="2" s="1"/>
  <c r="AZ19" i="2"/>
  <c r="BA19" i="2" s="1"/>
  <c r="BU1570" i="2"/>
  <c r="BV1570" i="2" s="1"/>
  <c r="BW1570" i="2" s="1"/>
  <c r="BD12" i="2"/>
  <c r="BE12" i="2" s="1"/>
  <c r="BU1498" i="2"/>
  <c r="BV1498" i="2" s="1"/>
  <c r="BW1498" i="2" s="1"/>
  <c r="BD5" i="2"/>
  <c r="BE5" i="2" s="1"/>
  <c r="BY1064" i="2"/>
  <c r="BZ1064" i="2" s="1"/>
  <c r="CA1064" i="2" s="1"/>
  <c r="BH19" i="2"/>
  <c r="BI19" i="2" s="1"/>
  <c r="BQ1432" i="2"/>
  <c r="BR1432" i="2" s="1"/>
  <c r="BS1432" i="2" s="1"/>
  <c r="AZ4" i="2"/>
  <c r="BA4" i="2" s="1"/>
  <c r="BU1312" i="2"/>
  <c r="BV1312" i="2" s="1"/>
  <c r="BW1312" i="2" s="1"/>
  <c r="BD7" i="2"/>
  <c r="BE7" i="2" s="1"/>
  <c r="BU1006" i="2"/>
  <c r="BV1006" i="2" s="1"/>
  <c r="BW1006" i="2" s="1"/>
  <c r="BD16" i="2"/>
  <c r="BE16" i="2" s="1"/>
  <c r="AT23" i="2"/>
  <c r="AT22" i="2"/>
  <c r="AT24" i="2"/>
  <c r="AW24" i="2"/>
  <c r="BQ1531" i="2"/>
  <c r="BR1531" i="2" s="1"/>
  <c r="BS1531" i="2" s="1"/>
  <c r="AZ8" i="2"/>
  <c r="BA8" i="2" s="1"/>
  <c r="BG18" i="2"/>
  <c r="BY1564" i="2"/>
  <c r="BZ1564" i="2" s="1"/>
  <c r="CA1564" i="2" s="1"/>
  <c r="BH11" i="2"/>
  <c r="BI11" i="2" s="1"/>
  <c r="BY1432" i="2"/>
  <c r="BZ1432" i="2" s="1"/>
  <c r="CA1432" i="2" s="1"/>
  <c r="BH4" i="2"/>
  <c r="BI4" i="2" s="1"/>
  <c r="BQ1586" i="2"/>
  <c r="BR1586" i="2" s="1"/>
  <c r="BS1586" i="2" s="1"/>
  <c r="AZ18" i="2"/>
  <c r="BA18" i="2" s="1"/>
  <c r="BQ1498" i="2"/>
  <c r="BR1498" i="2" s="1"/>
  <c r="BS1498" i="2" s="1"/>
  <c r="AZ5" i="2"/>
  <c r="BA5" i="2" s="1"/>
  <c r="AL22" i="2"/>
  <c r="AL24" i="2"/>
  <c r="AL23" i="2"/>
  <c r="AU24" i="2"/>
  <c r="BC20" i="2"/>
  <c r="BU1587" i="2"/>
  <c r="BV1587" i="2" s="1"/>
  <c r="BW1587" i="2" s="1"/>
  <c r="BD10" i="2"/>
  <c r="BE10" i="2" s="1"/>
  <c r="BU1432" i="2"/>
  <c r="BV1432" i="2" s="1"/>
  <c r="BW1432" i="2" s="1"/>
  <c r="BD4" i="2"/>
  <c r="BE4" i="2" s="1"/>
  <c r="BQ1573" i="2"/>
  <c r="BR1573" i="2" s="1"/>
  <c r="BS1573" i="2" s="1"/>
  <c r="AZ20" i="2"/>
  <c r="BA20" i="2" s="1"/>
  <c r="AM24" i="2"/>
  <c r="BQ1570" i="2"/>
  <c r="BR1570" i="2" s="1"/>
  <c r="BS1570" i="2" s="1"/>
  <c r="AZ12" i="2"/>
  <c r="BA12" i="2" s="1"/>
  <c r="AN24" i="2"/>
  <c r="AW22" i="2"/>
  <c r="BY1498" i="2"/>
  <c r="BZ1498" i="2" s="1"/>
  <c r="CA1498" i="2" s="1"/>
  <c r="BH5" i="2"/>
  <c r="BI5" i="2" s="1"/>
  <c r="AQ22" i="2"/>
  <c r="BQ1436" i="2"/>
  <c r="BR1436" i="2" s="1"/>
  <c r="BS1436" i="2" s="1"/>
  <c r="AZ15" i="2"/>
  <c r="BA15" i="2" s="1"/>
  <c r="BU1585" i="2"/>
  <c r="BV1585" i="2" s="1"/>
  <c r="BW1585" i="2" s="1"/>
  <c r="BD14" i="2"/>
  <c r="BE14" i="2" s="1"/>
  <c r="BQ1585" i="2"/>
  <c r="BR1585" i="2" s="1"/>
  <c r="BS1585" i="2" s="1"/>
  <c r="AZ14" i="2"/>
  <c r="BA14" i="2" s="1"/>
  <c r="BY1531" i="2"/>
  <c r="BZ1531" i="2" s="1"/>
  <c r="CA1531" i="2" s="1"/>
  <c r="BH8" i="2"/>
  <c r="BI8" i="2" s="1"/>
  <c r="BQ1543" i="2"/>
  <c r="BR1543" i="2" s="1"/>
  <c r="BS1543" i="2" s="1"/>
  <c r="AZ9" i="2"/>
  <c r="BA9" i="2" s="1"/>
  <c r="BQ1587" i="2"/>
  <c r="BR1587" i="2" s="1"/>
  <c r="BS1587" i="2" s="1"/>
  <c r="AZ10" i="2"/>
  <c r="BA10" i="2" s="1"/>
  <c r="BB18" i="2"/>
  <c r="BT1586" i="2" s="1"/>
  <c r="CB1586" i="2" s="1"/>
  <c r="AP18" i="2"/>
  <c r="AP22" i="2" s="1"/>
  <c r="BC18" i="2"/>
  <c r="AN23" i="2"/>
  <c r="BY1312" i="2"/>
  <c r="BZ1312" i="2" s="1"/>
  <c r="CA1312" i="2" s="1"/>
  <c r="BH7" i="2"/>
  <c r="BI7" i="2" s="1"/>
  <c r="BY950" i="2"/>
  <c r="BZ950" i="2" s="1"/>
  <c r="CA950" i="2" s="1"/>
  <c r="BH17" i="2"/>
  <c r="BI17" i="2" s="1"/>
  <c r="BQ1539" i="2"/>
  <c r="BR1539" i="2" s="1"/>
  <c r="BS1539" i="2" s="1"/>
  <c r="AZ6" i="2"/>
  <c r="BA6" i="2" s="1"/>
  <c r="BU1531" i="2"/>
  <c r="BV1531" i="2" s="1"/>
  <c r="BW1531" i="2" s="1"/>
  <c r="BD8" i="2"/>
  <c r="BE8" i="2" s="1"/>
  <c r="BQ950" i="2"/>
  <c r="BR950" i="2" s="1"/>
  <c r="BS950" i="2" s="1"/>
  <c r="AZ17" i="2"/>
  <c r="BA17" i="2" s="1"/>
  <c r="AY1566" i="1" l="1"/>
  <c r="AY1565" i="1"/>
  <c r="AY1386" i="1"/>
  <c r="AY186" i="1"/>
  <c r="AY41" i="1"/>
  <c r="AY107" i="1"/>
  <c r="AY1494" i="1"/>
  <c r="AY996" i="1"/>
  <c r="AY269" i="1"/>
  <c r="AY931" i="1"/>
  <c r="AY1446" i="1"/>
  <c r="AY1541" i="1"/>
  <c r="AY1399" i="1"/>
  <c r="AY270" i="1"/>
  <c r="AY206" i="1"/>
  <c r="AY102" i="1"/>
  <c r="AY787" i="1"/>
  <c r="AY892" i="1"/>
  <c r="AY1398" i="1"/>
  <c r="AY457" i="1"/>
  <c r="AY289" i="1"/>
  <c r="AY894" i="1"/>
  <c r="AY1242" i="1"/>
  <c r="AY1075" i="1"/>
  <c r="AY893" i="1"/>
  <c r="AY700" i="1"/>
  <c r="AY1129" i="1"/>
  <c r="AY353" i="1"/>
  <c r="AY1076" i="1"/>
  <c r="AY145" i="1"/>
  <c r="AY1182" i="1"/>
  <c r="AY436" i="1"/>
  <c r="AY1089" i="1"/>
  <c r="AY1495" i="1"/>
  <c r="AY455" i="1"/>
  <c r="AY1447" i="1"/>
  <c r="AY64" i="1"/>
  <c r="AY841" i="1"/>
  <c r="AY1434" i="1"/>
  <c r="AY945" i="1"/>
  <c r="AY944" i="1"/>
  <c r="AY1037" i="1"/>
  <c r="AY268" i="1"/>
  <c r="AY623" i="1"/>
  <c r="AY62" i="1"/>
  <c r="AY702" i="1"/>
  <c r="AY1290" i="1"/>
  <c r="AY826" i="1"/>
  <c r="AY456" i="1"/>
  <c r="AY970" i="1"/>
  <c r="AY971" i="1"/>
  <c r="AY124" i="1"/>
  <c r="AY1024" i="1"/>
  <c r="AY701" i="1"/>
  <c r="AY724" i="1"/>
  <c r="AY1141" i="1"/>
  <c r="AY840" i="1"/>
  <c r="AY1022" i="1"/>
  <c r="AY372" i="1"/>
  <c r="AY789" i="1"/>
  <c r="AY1493" i="1"/>
  <c r="AY984" i="1"/>
  <c r="AY839" i="1"/>
  <c r="AY1077" i="1"/>
  <c r="AY191" i="1"/>
  <c r="AY932" i="1"/>
  <c r="AY185" i="1"/>
  <c r="AY540" i="1"/>
  <c r="AY773" i="1"/>
  <c r="AY1025" i="1"/>
  <c r="AY880" i="1"/>
  <c r="AY1351" i="1"/>
  <c r="AY1445" i="1"/>
  <c r="AY678" i="1"/>
  <c r="AY24" i="1"/>
  <c r="AY1303" i="1"/>
  <c r="AY1350" i="1"/>
  <c r="AY827" i="1"/>
  <c r="AY972" i="1"/>
  <c r="AY1397" i="1"/>
  <c r="AY557" i="1"/>
  <c r="AY1567" i="1"/>
  <c r="AY1435" i="1"/>
  <c r="AY918" i="1"/>
  <c r="AY1518" i="1"/>
  <c r="AY1531" i="1"/>
  <c r="AY919" i="1"/>
  <c r="AY641" i="1"/>
  <c r="AY786" i="1"/>
  <c r="AY722" i="1"/>
  <c r="AY1205" i="1"/>
  <c r="AY1433" i="1"/>
  <c r="AY108" i="1"/>
  <c r="AY539" i="1"/>
  <c r="AY374" i="1"/>
  <c r="AY683" i="1"/>
  <c r="AY1325" i="1"/>
  <c r="AY23" i="1"/>
  <c r="AY2" i="1"/>
  <c r="AY1517" i="1"/>
  <c r="AY473" i="1"/>
  <c r="AY617" i="1"/>
  <c r="AY395" i="1"/>
  <c r="AY1154" i="1"/>
  <c r="AY556" i="1"/>
  <c r="AY599" i="1"/>
  <c r="AY390" i="1"/>
  <c r="AY814" i="1"/>
  <c r="AY1542" i="1"/>
  <c r="AY1254" i="1"/>
  <c r="AY868" i="1"/>
  <c r="AY1529" i="1"/>
  <c r="AY878" i="1"/>
  <c r="AY1373" i="1"/>
  <c r="AY1339" i="1"/>
  <c r="AY312" i="1"/>
  <c r="AY1036" i="1"/>
  <c r="AY998" i="1"/>
  <c r="AY1277" i="1"/>
  <c r="AY1193" i="1"/>
  <c r="AY1103" i="1"/>
  <c r="AY373" i="1"/>
  <c r="AY1207" i="1"/>
  <c r="AY1471" i="1"/>
  <c r="AY1090" i="1"/>
  <c r="AY933" i="1"/>
  <c r="AY1229" i="1"/>
  <c r="AY516" i="1"/>
  <c r="AY1253" i="1"/>
  <c r="AY758" i="1"/>
  <c r="AY1101" i="1"/>
  <c r="AY1156" i="1"/>
  <c r="AY1374" i="1"/>
  <c r="AY1291" i="1"/>
  <c r="AY1140" i="1"/>
  <c r="AY474" i="1"/>
  <c r="AY1051" i="1"/>
  <c r="AY1483" i="1"/>
  <c r="AY1289" i="1"/>
  <c r="AY600" i="1"/>
  <c r="AY1195" i="1"/>
  <c r="AY1482" i="1"/>
  <c r="AY42" i="1"/>
  <c r="AY479" i="1"/>
  <c r="AY1243" i="1"/>
  <c r="AY760" i="1"/>
  <c r="AY985" i="1"/>
  <c r="AY1326" i="1"/>
  <c r="AY396" i="1"/>
  <c r="AY815" i="1"/>
  <c r="AY1206" i="1"/>
  <c r="AY1050" i="1"/>
  <c r="AY828" i="1"/>
  <c r="AY1241" i="1"/>
  <c r="AY601" i="1"/>
  <c r="AY1102" i="1"/>
  <c r="AY517" i="1"/>
  <c r="AY209" i="1"/>
  <c r="AY1421" i="1"/>
  <c r="AY313" i="1"/>
  <c r="AY1375" i="1"/>
  <c r="AY1337" i="1"/>
  <c r="AY1142" i="1"/>
  <c r="AY1230" i="1"/>
  <c r="AY1423" i="1"/>
  <c r="AY229" i="1"/>
  <c r="AY148" i="1"/>
  <c r="AY230" i="1"/>
  <c r="AY1153" i="1"/>
  <c r="AY684" i="1"/>
  <c r="AY47" i="1"/>
  <c r="AY1278" i="1"/>
  <c r="AY126" i="1"/>
  <c r="AY1577" i="1"/>
  <c r="AY1279" i="1"/>
  <c r="AY1578" i="1"/>
  <c r="AY1579" i="1"/>
  <c r="AY1481" i="1"/>
  <c r="AY1385" i="1"/>
  <c r="AY1530" i="1"/>
  <c r="AY125" i="1"/>
  <c r="AY311" i="1"/>
  <c r="AY1038" i="1"/>
  <c r="AY1327" i="1"/>
  <c r="AY757" i="1"/>
  <c r="AY1422" i="1"/>
  <c r="AY1301" i="1"/>
  <c r="AY352" i="1"/>
  <c r="AY1194" i="1"/>
  <c r="AY1128" i="1"/>
  <c r="AY1127" i="1"/>
  <c r="AY534" i="1"/>
  <c r="AY1467" i="1"/>
  <c r="AY506" i="1"/>
  <c r="AY1439" i="1"/>
  <c r="AY936" i="1"/>
  <c r="AY110" i="1"/>
  <c r="AY480" i="1"/>
  <c r="AY1336" i="1"/>
  <c r="AY1034" i="1"/>
  <c r="AY164" i="1"/>
  <c r="AY161" i="1"/>
  <c r="AY1538" i="1"/>
  <c r="AY552" i="1"/>
  <c r="AY910" i="1"/>
  <c r="AY1324" i="1"/>
  <c r="AY184" i="1"/>
  <c r="AY471" i="1"/>
  <c r="AY1047" i="1"/>
  <c r="AY1191" i="1"/>
  <c r="AY994" i="1"/>
  <c r="AY143" i="1"/>
  <c r="AY928" i="1"/>
  <c r="AY806" i="1"/>
  <c r="AY588" i="1"/>
  <c r="AY316" i="1"/>
  <c r="AY170" i="1"/>
  <c r="AY69" i="1"/>
  <c r="AY1155" i="1"/>
  <c r="AY1190" i="1"/>
  <c r="AY476" i="1"/>
  <c r="AY238" i="1"/>
  <c r="AY121" i="1"/>
  <c r="AY1404" i="1"/>
  <c r="AY912" i="1"/>
  <c r="AY197" i="1"/>
  <c r="AY777" i="1"/>
  <c r="AY488" i="1"/>
  <c r="AY682" i="1"/>
  <c r="AY63" i="1"/>
  <c r="AY495" i="1"/>
  <c r="AY198" i="1"/>
  <c r="AY122" i="1"/>
  <c r="AY68" i="1"/>
  <c r="AY1081" i="1"/>
  <c r="AY765" i="1"/>
  <c r="AY1066" i="1"/>
  <c r="AY1564" i="1"/>
  <c r="AY91" i="1"/>
  <c r="AY807" i="1"/>
  <c r="AY1539" i="1"/>
  <c r="AY1251" i="1"/>
  <c r="AY873" i="1"/>
  <c r="AY1353" i="1"/>
  <c r="AY799" i="1"/>
  <c r="AY576" i="1"/>
  <c r="AY668" i="1"/>
  <c r="AY963" i="1"/>
  <c r="AY929" i="1"/>
  <c r="AY1212" i="1"/>
  <c r="AY605" i="1"/>
  <c r="AY1268" i="1"/>
  <c r="AY943" i="1"/>
  <c r="AY321" i="1"/>
  <c r="AY586" i="1"/>
  <c r="AY1073" i="1"/>
  <c r="AY849" i="1"/>
  <c r="AY338" i="1"/>
  <c r="AY870" i="1"/>
  <c r="AY548" i="1"/>
  <c r="AY699" i="1"/>
  <c r="AY1273" i="1"/>
  <c r="AY590" i="1"/>
  <c r="AY1461" i="1"/>
  <c r="AY420" i="1"/>
  <c r="AY7" i="1"/>
  <c r="AY140" i="1"/>
  <c r="AY277" i="1"/>
  <c r="AY704" i="1"/>
  <c r="AY178" i="1"/>
  <c r="AY711" i="1"/>
  <c r="AY1286" i="1"/>
  <c r="AY921" i="1"/>
  <c r="AY151" i="1"/>
  <c r="AY592" i="1"/>
  <c r="AY1097" i="1"/>
  <c r="AY350" i="1"/>
  <c r="AY502" i="1"/>
  <c r="AY131" i="1"/>
  <c r="AY286" i="1"/>
  <c r="AY137" i="1"/>
  <c r="AY427" i="1"/>
  <c r="AY649" i="1"/>
  <c r="AY890" i="1"/>
  <c r="AY81" i="1"/>
  <c r="AY1020" i="1"/>
  <c r="AY954" i="1"/>
  <c r="AY952" i="1"/>
  <c r="AY1295" i="1"/>
  <c r="AY1147" i="1"/>
  <c r="AY1496" i="1"/>
  <c r="AY319" i="1"/>
  <c r="AY747" i="1"/>
  <c r="AY751" i="1"/>
  <c r="AY1318" i="1"/>
  <c r="AY1557" i="1"/>
  <c r="AY1118" i="1"/>
  <c r="AY1039" i="1"/>
  <c r="AY397" i="1"/>
  <c r="AY864" i="1"/>
  <c r="AY464" i="1"/>
  <c r="AY37" i="1"/>
  <c r="AY241" i="1"/>
  <c r="AY1133" i="1"/>
  <c r="AY1401" i="1"/>
  <c r="AY1021" i="1"/>
  <c r="AY282" i="1"/>
  <c r="AY685" i="1"/>
  <c r="AY162" i="1"/>
  <c r="AY223" i="1"/>
  <c r="AY805" i="1"/>
  <c r="AY634" i="1"/>
  <c r="AY1167" i="1"/>
  <c r="AY676" i="1"/>
  <c r="AY1550" i="1"/>
  <c r="AY1237" i="1"/>
  <c r="AY1084" i="1"/>
  <c r="AY1109" i="1"/>
  <c r="AY11" i="1"/>
  <c r="AY1486" i="1"/>
  <c r="AY1480" i="1"/>
  <c r="AY20" i="1"/>
  <c r="AY646" i="1"/>
  <c r="AY459" i="1"/>
  <c r="AY603" i="1"/>
  <c r="AY14" i="1"/>
  <c r="AY938" i="1"/>
  <c r="AY240" i="1"/>
  <c r="AY113" i="1"/>
  <c r="AY804" i="1"/>
  <c r="AY226" i="1"/>
  <c r="AY903" i="1"/>
  <c r="AY1443" i="1"/>
  <c r="AY1526" i="1"/>
  <c r="AY1415" i="1"/>
  <c r="AY897" i="1"/>
  <c r="AY1462" i="1"/>
  <c r="AY595" i="1"/>
  <c r="AY1111" i="1"/>
  <c r="AY77" i="1"/>
  <c r="AY529" i="1"/>
  <c r="AY1159" i="1"/>
  <c r="AY1132" i="1"/>
  <c r="AY359" i="1"/>
  <c r="AY1052" i="1"/>
  <c r="AY1000" i="1"/>
  <c r="AY175" i="1"/>
  <c r="AY1035" i="1"/>
  <c r="AY850" i="1"/>
  <c r="AY1369" i="1"/>
  <c r="AY820" i="1"/>
  <c r="AY482" i="1"/>
  <c r="AY320" i="1"/>
  <c r="AY681" i="1"/>
  <c r="AY370" i="1"/>
  <c r="AY327" i="1"/>
  <c r="AY636" i="1"/>
  <c r="AY388" i="1"/>
  <c r="AY1213" i="1"/>
  <c r="AY1082" i="1"/>
  <c r="AY584" i="1"/>
  <c r="AY1492" i="1"/>
  <c r="AY1323" i="1"/>
  <c r="AY1525" i="1"/>
  <c r="AY13" i="1"/>
  <c r="AY383" i="1"/>
  <c r="AY504" i="1"/>
  <c r="AY974" i="1"/>
  <c r="AY895" i="1"/>
  <c r="AY31" i="1"/>
  <c r="AY1455" i="1"/>
  <c r="AY1311" i="1"/>
  <c r="AY1427" i="1"/>
  <c r="AY606" i="1"/>
  <c r="AY1413" i="1"/>
  <c r="AY1269" i="1"/>
  <c r="AY1340" i="1"/>
  <c r="AY707" i="1"/>
  <c r="AY904" i="1"/>
  <c r="AY1468" i="1"/>
  <c r="AY1178" i="1"/>
  <c r="AY475" i="1"/>
  <c r="AY32" i="1"/>
  <c r="AY608" i="1"/>
  <c r="AY105" i="1"/>
  <c r="AY249" i="1"/>
  <c r="AY1085" i="1"/>
  <c r="AY451" i="1"/>
  <c r="AY657" i="1"/>
  <c r="AY58" i="1"/>
  <c r="AY202" i="1"/>
  <c r="AY159" i="1"/>
  <c r="AY303" i="1"/>
  <c r="AY1177" i="1"/>
  <c r="AY182" i="1"/>
  <c r="AY570" i="1"/>
  <c r="AY325" i="1"/>
  <c r="AY763" i="1"/>
  <c r="AY256" i="1"/>
  <c r="AY817" i="1"/>
  <c r="AY725" i="1"/>
  <c r="AY149" i="1"/>
  <c r="AY1192" i="1"/>
  <c r="AY607" i="1"/>
  <c r="AY740" i="1"/>
  <c r="AY381" i="1"/>
  <c r="AY669" i="1"/>
  <c r="AY70" i="1"/>
  <c r="AY315" i="1"/>
  <c r="AY913" i="1"/>
  <c r="AY508" i="1"/>
  <c r="AY1283" i="1"/>
  <c r="AY361" i="1"/>
  <c r="AY234" i="1"/>
  <c r="AY1146" i="1"/>
  <c r="AY1196" i="1"/>
  <c r="AY677" i="1"/>
  <c r="AY537" i="1"/>
  <c r="AY1204" i="1"/>
  <c r="AY628" i="1"/>
  <c r="AY1569" i="1"/>
  <c r="AY1352" i="1"/>
  <c r="AY450" i="1"/>
  <c r="AY463" i="1"/>
  <c r="AY237" i="1"/>
  <c r="AY1164" i="1"/>
  <c r="AY782" i="1"/>
  <c r="AY1225" i="1"/>
  <c r="AY1096" i="1"/>
  <c r="AY977" i="1"/>
  <c r="AY1378" i="1"/>
  <c r="AY582" i="1"/>
  <c r="AY89" i="1"/>
  <c r="AY1157" i="1"/>
  <c r="AY1508" i="1"/>
  <c r="AY1501" i="1"/>
  <c r="AY486" i="1"/>
  <c r="AY1272" i="1"/>
  <c r="AY720" i="1"/>
  <c r="AY307" i="1"/>
  <c r="AY1048" i="1"/>
  <c r="AY15" i="1"/>
  <c r="AY591" i="1"/>
  <c r="AY431" i="1"/>
  <c r="AY797" i="1"/>
  <c r="AY767" i="1"/>
  <c r="AY36" i="1"/>
  <c r="AY331" i="1"/>
  <c r="AY1238" i="1"/>
  <c r="AY95" i="1"/>
  <c r="AY1108" i="1"/>
  <c r="AY1005" i="1"/>
  <c r="AY308" i="1"/>
  <c r="AY59" i="1"/>
  <c r="AY961" i="1"/>
  <c r="AY5" i="1"/>
  <c r="AY1145" i="1"/>
  <c r="AY446" i="1"/>
  <c r="AY589" i="1"/>
  <c r="AY438" i="1"/>
  <c r="AY1033" i="1"/>
  <c r="AY183" i="1"/>
  <c r="AY1357" i="1"/>
  <c r="AY752" i="1"/>
  <c r="AY549" i="1"/>
  <c r="AY694" i="1"/>
  <c r="AY1045" i="1"/>
  <c r="AY492" i="1"/>
  <c r="AY296" i="1"/>
  <c r="AY863" i="1"/>
  <c r="AY1583" i="1"/>
  <c r="AY877" i="1"/>
  <c r="AY1098" i="1"/>
  <c r="AY882" i="1"/>
  <c r="AY467" i="1"/>
  <c r="AY728" i="1"/>
  <c r="AY604" i="1"/>
  <c r="AY1208" i="1"/>
  <c r="AY27" i="1"/>
  <c r="AY759" i="1"/>
  <c r="AY791" i="1"/>
  <c r="AY1026" i="1"/>
  <c r="AY1393" i="1"/>
  <c r="AY410" i="1"/>
  <c r="AY1514" i="1"/>
  <c r="AY468" i="1"/>
  <c r="AY690" i="1"/>
  <c r="AY1403" i="1"/>
  <c r="AY1013" i="1"/>
  <c r="AY302" i="1"/>
  <c r="AY838" i="1"/>
  <c r="AY144" i="1"/>
  <c r="AY1125" i="1"/>
  <c r="AY348" i="1"/>
  <c r="AY901" i="1"/>
  <c r="AY1120" i="1"/>
  <c r="AY871" i="1"/>
  <c r="AY766" i="1"/>
  <c r="AY829" i="1"/>
  <c r="AY1568" i="1"/>
  <c r="AY293" i="1"/>
  <c r="AY429" i="1"/>
  <c r="AY1407" i="1"/>
  <c r="AY714" i="1"/>
  <c r="AY1380" i="1"/>
  <c r="AY1582" i="1"/>
  <c r="AY349" i="1"/>
  <c r="AY368" i="1"/>
  <c r="AY274" i="1"/>
  <c r="AY1334" i="1"/>
  <c r="AY1367" i="1"/>
  <c r="AY973" i="1"/>
  <c r="AY328" i="1"/>
  <c r="AY535" i="1"/>
  <c r="AY236" i="1"/>
  <c r="AY287" i="1"/>
  <c r="AY1356" i="1"/>
  <c r="AY1055" i="1"/>
  <c r="AY898" i="1"/>
  <c r="AY112" i="1"/>
  <c r="AY1028" i="1"/>
  <c r="AY1040" i="1"/>
  <c r="AY831" i="1"/>
  <c r="AY975" i="1"/>
  <c r="AY119" i="1"/>
  <c r="AY1042" i="1"/>
  <c r="AY710" i="1"/>
  <c r="AY818" i="1"/>
  <c r="AY1329" i="1"/>
  <c r="AY686" i="1"/>
  <c r="AY1400" i="1"/>
  <c r="AY314" i="1"/>
  <c r="AY48" i="1"/>
  <c r="AY1240" i="1"/>
  <c r="AY930" i="1"/>
  <c r="AY621" i="1"/>
  <c r="AY22" i="1"/>
  <c r="AY902" i="1"/>
  <c r="AY1476" i="1"/>
  <c r="AY1332" i="1"/>
  <c r="AY1331" i="1"/>
  <c r="AY689" i="1"/>
  <c r="AY72" i="1"/>
  <c r="AY1210" i="1"/>
  <c r="AY665" i="1"/>
  <c r="AY132" i="1"/>
  <c r="AY498" i="1"/>
  <c r="AY128" i="1"/>
  <c r="AY201" i="1"/>
  <c r="AY489" i="1"/>
  <c r="AY1143" i="1"/>
  <c r="AY470" i="1"/>
  <c r="AY980" i="1"/>
  <c r="AY1110" i="1"/>
  <c r="AY953" i="1"/>
  <c r="AY821" i="1"/>
  <c r="AY1173" i="1"/>
  <c r="AY1016" i="1"/>
  <c r="AY792" i="1"/>
  <c r="AY1185" i="1"/>
  <c r="AY1449" i="1"/>
  <c r="AY275" i="1"/>
  <c r="AY1124" i="1"/>
  <c r="AY522" i="1"/>
  <c r="AY71" i="1"/>
  <c r="AY1170" i="1"/>
  <c r="AY343" i="1"/>
  <c r="AY117" i="1"/>
  <c r="AY94" i="1"/>
  <c r="AY627" i="1"/>
  <c r="AY771" i="1"/>
  <c r="AY1201" i="1"/>
  <c r="AY1044" i="1"/>
  <c r="AY1584" i="1"/>
  <c r="AY566" i="1"/>
  <c r="AY73" i="1"/>
  <c r="AY1294" i="1"/>
  <c r="AY1245" i="1"/>
  <c r="AY1092" i="1"/>
  <c r="AY542" i="1"/>
  <c r="AY642" i="1"/>
  <c r="AY705" i="1"/>
  <c r="AY1275" i="1"/>
  <c r="AY1058" i="1"/>
  <c r="AY1333" i="1"/>
  <c r="AY28" i="1"/>
  <c r="AY816" i="1"/>
  <c r="AY109" i="1"/>
  <c r="AY825" i="1"/>
  <c r="AY1263" i="1"/>
  <c r="AY527" i="1"/>
  <c r="AY1258" i="1"/>
  <c r="AY746" i="1"/>
  <c r="AY667" i="1"/>
  <c r="AY441" i="1"/>
  <c r="AY60" i="1"/>
  <c r="AY1189" i="1"/>
  <c r="AY12" i="1"/>
  <c r="AY133" i="1"/>
  <c r="AY1497" i="1"/>
  <c r="AY26" i="1"/>
  <c r="AY1264" i="1"/>
  <c r="AY103" i="1"/>
  <c r="AY597" i="1"/>
  <c r="AY430" i="1"/>
  <c r="AY819" i="1"/>
  <c r="AY1466" i="1"/>
  <c r="AY992" i="1"/>
  <c r="AY114" i="1"/>
  <c r="AY1402" i="1"/>
  <c r="AY460" i="1"/>
  <c r="AY547" i="1"/>
  <c r="AY248" i="1"/>
  <c r="AY536" i="1"/>
  <c r="AY177" i="1"/>
  <c r="AY1119" i="1"/>
  <c r="AY1227" i="1"/>
  <c r="AY1004" i="1"/>
  <c r="AY462" i="1"/>
  <c r="AY66" i="1"/>
  <c r="AY1087" i="1"/>
  <c r="AY288" i="1"/>
  <c r="AY477" i="1"/>
  <c r="AY166" i="1"/>
  <c r="AY993" i="1"/>
  <c r="AY836" i="1"/>
  <c r="AY809" i="1"/>
  <c r="AY1148" i="1"/>
  <c r="AY923" i="1"/>
  <c r="AY1171" i="1"/>
  <c r="AY1418" i="1"/>
  <c r="AY1307" i="1"/>
  <c r="AY1372" i="1"/>
  <c r="AY416" i="1"/>
  <c r="AY345" i="1"/>
  <c r="AY279" i="1"/>
  <c r="AY889" i="1"/>
  <c r="AY719" i="1"/>
  <c r="AY1464" i="1"/>
  <c r="AY174" i="1"/>
  <c r="AY1520" i="1"/>
  <c r="AY1342" i="1"/>
  <c r="AY1271" i="1"/>
  <c r="AY964" i="1"/>
  <c r="AY340" i="1"/>
  <c r="AY461" i="1"/>
  <c r="AY1306" i="1"/>
  <c r="AY948" i="1"/>
  <c r="AY869" i="1"/>
  <c r="AY1316" i="1"/>
  <c r="AY1304" i="1"/>
  <c r="AY1061" i="1"/>
  <c r="AY334" i="1"/>
  <c r="AY1122" i="1"/>
  <c r="AY1003" i="1"/>
  <c r="AY851" i="1"/>
  <c r="AY487" i="1"/>
  <c r="AY261" i="1"/>
  <c r="AY670" i="1"/>
  <c r="AY1072" i="1"/>
  <c r="AY753" i="1"/>
  <c r="AY709" i="1"/>
  <c r="AY294" i="1"/>
  <c r="AY995" i="1"/>
  <c r="AY211" i="1"/>
  <c r="AY344" i="1"/>
  <c r="AY899" i="1"/>
  <c r="AY1233" i="1"/>
  <c r="AY624" i="1"/>
  <c r="AY376" i="1"/>
  <c r="AY371" i="1"/>
  <c r="AY511" i="1"/>
  <c r="AY717" i="1"/>
  <c r="AY75" i="1"/>
  <c r="AY1551" i="1"/>
  <c r="AY1346" i="1"/>
  <c r="AY888" i="1"/>
  <c r="AY221" i="1"/>
  <c r="AY425" i="1"/>
  <c r="AY1560" i="1"/>
  <c r="AY858" i="1"/>
  <c r="AY1426" i="1"/>
  <c r="AY503" i="1"/>
  <c r="AY541" i="1"/>
  <c r="AY9" i="1"/>
  <c r="AY562" i="1"/>
  <c r="AY519" i="1"/>
  <c r="AY1223" i="1"/>
  <c r="AY749" i="1"/>
  <c r="AY505" i="1"/>
  <c r="AY1053" i="1"/>
  <c r="AY391" i="1"/>
  <c r="AY99" i="1"/>
  <c r="AY531" i="1"/>
  <c r="AY675" i="1"/>
  <c r="AY769" i="1"/>
  <c r="AY426" i="1"/>
  <c r="AY1585" i="1"/>
  <c r="AY630" i="1"/>
  <c r="AY385" i="1"/>
  <c r="AY1017" i="1"/>
  <c r="AY732" i="1"/>
  <c r="AY1556" i="1"/>
  <c r="AY1252" i="1"/>
  <c r="AY554" i="1"/>
  <c r="AY687" i="1"/>
  <c r="AY1454" i="1"/>
  <c r="AY90" i="1"/>
  <c r="AY1002" i="1"/>
  <c r="AY40" i="1"/>
  <c r="AY271" i="1"/>
  <c r="AY559" i="1"/>
  <c r="AY260" i="1"/>
  <c r="AY123" i="1"/>
  <c r="AY1359" i="1"/>
  <c r="AY568" i="1"/>
  <c r="AY1488" i="1"/>
  <c r="AY565" i="1"/>
  <c r="AY317" i="1"/>
  <c r="AY1244" i="1"/>
  <c r="AY967" i="1"/>
  <c r="AY347" i="1"/>
  <c r="AY1452" i="1"/>
  <c r="AY778" i="1"/>
  <c r="AY515" i="1"/>
  <c r="AY560" i="1"/>
  <c r="AY466" i="1"/>
  <c r="AY823" i="1"/>
  <c r="AY546" i="1"/>
  <c r="AY301" i="1"/>
  <c r="AY1463" i="1"/>
  <c r="AY1522" i="1"/>
  <c r="AY1354" i="1"/>
  <c r="AY150" i="1"/>
  <c r="AY716" i="1"/>
  <c r="AY216" i="1"/>
  <c r="AY437" i="1"/>
  <c r="AY192" i="1"/>
  <c r="AY54" i="1"/>
  <c r="AY1312" i="1"/>
  <c r="AY614" i="1"/>
  <c r="AY366" i="1"/>
  <c r="AY445" i="1"/>
  <c r="AY1547" i="1"/>
  <c r="AY318" i="1"/>
  <c r="AY1450" i="1"/>
  <c r="AY499" i="1"/>
  <c r="AY643" i="1"/>
  <c r="AY776" i="1"/>
  <c r="AY273" i="1"/>
  <c r="AY417" i="1"/>
  <c r="AY106" i="1"/>
  <c r="AY207" i="1"/>
  <c r="AY1214" i="1"/>
  <c r="AY1188" i="1"/>
  <c r="AY779" i="1"/>
  <c r="AY300" i="1"/>
  <c r="AY688" i="1"/>
  <c r="AY521" i="1"/>
  <c r="AY276" i="1"/>
  <c r="AY602" i="1"/>
  <c r="AY655" i="1"/>
  <c r="AY788" i="1"/>
  <c r="AY219" i="1"/>
  <c r="AY507" i="1"/>
  <c r="AY1202" i="1"/>
  <c r="AY469" i="1"/>
  <c r="AY1321" i="1"/>
  <c r="AY1018" i="1"/>
  <c r="AY1379" i="1"/>
  <c r="AY1235" i="1"/>
  <c r="AY1067" i="1"/>
  <c r="AY1365" i="1"/>
  <c r="AY1221" i="1"/>
  <c r="AY1504" i="1"/>
  <c r="AY1276" i="1"/>
  <c r="AY729" i="1"/>
  <c r="AY1395" i="1"/>
  <c r="AY378" i="1"/>
  <c r="AY1414" i="1"/>
  <c r="AY233" i="1"/>
  <c r="AY1216" i="1"/>
  <c r="AY92" i="1"/>
  <c r="AY21" i="1"/>
  <c r="AY1211" i="1"/>
  <c r="AY1015" i="1"/>
  <c r="AY61" i="1"/>
  <c r="AY115" i="1"/>
  <c r="AY403" i="1"/>
  <c r="AY33" i="1"/>
  <c r="AY543" i="1"/>
  <c r="AY364" i="1"/>
  <c r="AY1343" i="1"/>
  <c r="AY1544" i="1"/>
  <c r="AY934" i="1"/>
  <c r="AY1384" i="1"/>
  <c r="AY737" i="1"/>
  <c r="AY1442" i="1"/>
  <c r="AY1029" i="1"/>
  <c r="AY1534" i="1"/>
  <c r="AY1366" i="1"/>
  <c r="AY1317" i="1"/>
  <c r="AY583" i="1"/>
  <c r="AY213" i="1"/>
  <c r="AY622" i="1"/>
  <c r="AY965" i="1"/>
  <c r="AY917" i="1"/>
  <c r="AY610" i="1"/>
  <c r="AY1137" i="1"/>
  <c r="AY613" i="1"/>
  <c r="AY796" i="1"/>
  <c r="AY1135" i="1"/>
  <c r="AY648" i="1"/>
  <c r="AY1078" i="1"/>
  <c r="AY1562" i="1"/>
  <c r="AY1160" i="1"/>
  <c r="AY625" i="1"/>
  <c r="AY1536" i="1"/>
  <c r="AY1545" i="1"/>
  <c r="AY1580" i="1"/>
  <c r="AY949" i="1"/>
  <c r="AY915" i="1"/>
  <c r="AY1287" i="1"/>
  <c r="AY981" i="1"/>
  <c r="AY1489" i="1"/>
  <c r="AY1106" i="1"/>
  <c r="AY538" i="1"/>
  <c r="AY351" i="1"/>
  <c r="AY1419" i="1"/>
  <c r="AY811" i="1"/>
  <c r="AY100" i="1"/>
  <c r="AY736" i="1"/>
  <c r="AY874" i="1"/>
  <c r="AY937" i="1"/>
  <c r="AY545" i="1"/>
  <c r="AY173" i="1"/>
  <c r="AY1438" i="1"/>
  <c r="AY1079" i="1"/>
  <c r="AY762" i="1"/>
  <c r="AY1576" i="1"/>
  <c r="AY500" i="1"/>
  <c r="AY285" i="1"/>
  <c r="AY550" i="1"/>
  <c r="AY363" i="1"/>
  <c r="AY1043" i="1"/>
  <c r="AY30" i="1"/>
  <c r="AY1420" i="1"/>
  <c r="AY80" i="1"/>
  <c r="AY656" i="1"/>
  <c r="AY297" i="1"/>
  <c r="AY418" i="1"/>
  <c r="AY875" i="1"/>
  <c r="AY407" i="1"/>
  <c r="AY158" i="1"/>
  <c r="AY1548" i="1"/>
  <c r="AY1054" i="1"/>
  <c r="AY354" i="1"/>
  <c r="AY247" i="1"/>
  <c r="AY741" i="1"/>
  <c r="AY718" i="1"/>
  <c r="AY532" i="1"/>
  <c r="AY1019" i="1"/>
  <c r="AY181" i="1"/>
  <c r="AY835" i="1"/>
  <c r="AY860" i="1"/>
  <c r="AY1558" i="1"/>
  <c r="AY785" i="1"/>
  <c r="AY104" i="1"/>
  <c r="AY255" i="1"/>
  <c r="AY1199" i="1"/>
  <c r="AY1222" i="1"/>
  <c r="AY1256" i="1"/>
  <c r="AY415" i="1"/>
  <c r="AY555" i="1"/>
  <c r="AY987" i="1"/>
  <c r="AY1131" i="1"/>
  <c r="AY1298" i="1"/>
  <c r="AY1150" i="1"/>
  <c r="AY1186" i="1"/>
  <c r="AY872" i="1"/>
  <c r="AY196" i="1"/>
  <c r="AY1014" i="1"/>
  <c r="AY172" i="1"/>
  <c r="AY1074" i="1"/>
  <c r="AY266" i="1"/>
  <c r="AY1203" i="1"/>
  <c r="AY1161" i="1"/>
  <c r="AY962" i="1"/>
  <c r="AY520" i="1"/>
  <c r="AY284" i="1"/>
  <c r="AY46" i="1"/>
  <c r="AY1282" i="1"/>
  <c r="AY1472" i="1"/>
  <c r="AY856" i="1"/>
  <c r="AY1451" i="1"/>
  <c r="AY988" i="1"/>
  <c r="AY253" i="1"/>
  <c r="AY1165" i="1"/>
  <c r="AY199" i="1"/>
  <c r="AY332" i="1"/>
  <c r="AY693" i="1"/>
  <c r="AY1259" i="1"/>
  <c r="AY884" i="1"/>
  <c r="AY1533" i="1"/>
  <c r="AY491" i="1"/>
  <c r="AY1391" i="1"/>
  <c r="AY1093" i="1"/>
  <c r="AY262" i="1"/>
  <c r="AY1083" i="1"/>
  <c r="AY861" i="1"/>
  <c r="AY924" i="1"/>
  <c r="AY909" i="1"/>
  <c r="AY986" i="1"/>
  <c r="AY594" i="1"/>
  <c r="AY951" i="1"/>
  <c r="AY448" i="1"/>
  <c r="AY1453" i="1"/>
  <c r="AY1162" i="1"/>
  <c r="AY652" i="1"/>
  <c r="AY1030" i="1"/>
  <c r="AY911" i="1"/>
  <c r="AY1408" i="1"/>
  <c r="AY524" i="1"/>
  <c r="AY142" i="1"/>
  <c r="AY1107" i="1"/>
  <c r="AY1239" i="1"/>
  <c r="AY38" i="1"/>
  <c r="AY1322" i="1"/>
  <c r="AY1355" i="1"/>
  <c r="AY484" i="1"/>
  <c r="AY1197" i="1"/>
  <c r="AY883" i="1"/>
  <c r="AY1117" i="1"/>
  <c r="AY336" i="1"/>
  <c r="AY88" i="1"/>
  <c r="AY730" i="1"/>
  <c r="AY1515" i="1"/>
  <c r="AY1371" i="1"/>
  <c r="AY1573" i="1"/>
  <c r="AY1500" i="1"/>
  <c r="AY1027" i="1"/>
  <c r="AY947" i="1"/>
  <c r="AY770" i="1"/>
  <c r="AY116" i="1"/>
  <c r="AY1215" i="1"/>
  <c r="AY1060" i="1"/>
  <c r="AY976" i="1"/>
  <c r="AY867" i="1"/>
  <c r="AY846" i="1"/>
  <c r="AY1437" i="1"/>
  <c r="AY283" i="1"/>
  <c r="AY715" i="1"/>
  <c r="AY423" i="1"/>
  <c r="AY567" i="1"/>
  <c r="AY999" i="1"/>
  <c r="AY1574" i="1"/>
  <c r="AY1405" i="1"/>
  <c r="AY299" i="1"/>
  <c r="AY1158" i="1"/>
  <c r="AY428" i="1"/>
  <c r="AY1308" i="1"/>
  <c r="AY1293" i="1"/>
  <c r="AY1559" i="1"/>
  <c r="AY1183" i="1"/>
  <c r="AY1274" i="1"/>
  <c r="AY377" i="1"/>
  <c r="AY1065" i="1"/>
  <c r="AY631" i="1"/>
  <c r="AY764" i="1"/>
  <c r="AY405" i="1"/>
  <c r="AY51" i="1"/>
  <c r="AY824" i="1"/>
  <c r="AY1226" i="1"/>
  <c r="AY1069" i="1"/>
  <c r="AY950" i="1"/>
  <c r="AY443" i="1"/>
  <c r="AY194" i="1"/>
  <c r="AY908" i="1"/>
  <c r="AY1152" i="1"/>
  <c r="AY67" i="1"/>
  <c r="AY632" i="1"/>
  <c r="AY394" i="1"/>
  <c r="AY1563" i="1"/>
  <c r="AY1392" i="1"/>
  <c r="AY672" i="1"/>
  <c r="AY424" i="1"/>
  <c r="AY1247" i="1"/>
  <c r="AY1521" i="1"/>
  <c r="AY922" i="1"/>
  <c r="AY1432" i="1"/>
  <c r="AY982" i="1"/>
  <c r="AY644" i="1"/>
  <c r="AY141" i="1"/>
  <c r="AY406" i="1"/>
  <c r="AY795" i="1"/>
  <c r="AY326" i="1"/>
  <c r="AY402" i="1"/>
  <c r="AY1126" i="1"/>
  <c r="AY523" i="1"/>
  <c r="AY512" i="1"/>
  <c r="AY153" i="1"/>
  <c r="AY87" i="1"/>
  <c r="AY305" i="1"/>
  <c r="AY1032" i="1"/>
  <c r="AY1224" i="1"/>
  <c r="AY384" i="1"/>
  <c r="AY845" i="1"/>
  <c r="AY1246" i="1"/>
  <c r="AY380" i="1"/>
  <c r="AY309" i="1"/>
  <c r="AY862" i="1"/>
  <c r="AY1441" i="1"/>
  <c r="AY1149" i="1"/>
  <c r="AY362" i="1"/>
  <c r="AY1100" i="1"/>
  <c r="AY465" i="1"/>
  <c r="AY609" i="1"/>
  <c r="AY1310" i="1"/>
  <c r="AY408" i="1"/>
  <c r="AY1285" i="1"/>
  <c r="AY885" i="1"/>
  <c r="AY533" i="1"/>
  <c r="AY333" i="1"/>
  <c r="AY598" i="1"/>
  <c r="AY742" i="1"/>
  <c r="AY1561" i="1"/>
  <c r="AY74" i="1"/>
  <c r="AY1512" i="1"/>
  <c r="AY857" i="1"/>
  <c r="AY1532" i="1"/>
  <c r="AY1091" i="1"/>
  <c r="AY295" i="1"/>
  <c r="AY645" i="1"/>
  <c r="AY190" i="1"/>
  <c r="AY435" i="1"/>
  <c r="AY781" i="1"/>
  <c r="AY1228" i="1"/>
  <c r="AY1261" i="1"/>
  <c r="AY53" i="1"/>
  <c r="AY1319" i="1"/>
  <c r="AY50" i="1"/>
  <c r="AY291" i="1"/>
  <c r="AY1011" i="1"/>
  <c r="AY1537" i="1"/>
  <c r="AY750" i="1"/>
  <c r="AY1348" i="1"/>
  <c r="AY472" i="1"/>
  <c r="AY8" i="1"/>
  <c r="AY513" i="1"/>
  <c r="AY490" i="1"/>
  <c r="AY879" i="1"/>
  <c r="AY1381" i="1"/>
  <c r="AY1296" i="1"/>
  <c r="AY258" i="1"/>
  <c r="AY1498" i="1"/>
  <c r="AY205" i="1"/>
  <c r="AY596" i="1"/>
  <c r="AY93" i="1"/>
  <c r="AY891" i="1"/>
  <c r="AY1513" i="1"/>
  <c r="AY1284" i="1"/>
  <c r="AY432" i="1"/>
  <c r="AY393" i="1"/>
  <c r="AY658" i="1"/>
  <c r="AY39" i="1"/>
  <c r="AY1151" i="1"/>
  <c r="AY1057" i="1"/>
  <c r="AY731" i="1"/>
  <c r="AY419" i="1"/>
  <c r="AY842" i="1"/>
  <c r="AY723" i="1"/>
  <c r="AY697" i="1"/>
  <c r="AY98" i="1"/>
  <c r="AY1172" i="1"/>
  <c r="AY1008" i="1"/>
  <c r="AY55" i="1"/>
  <c r="AY526" i="1"/>
  <c r="AY339" i="1"/>
  <c r="AY1431" i="1"/>
  <c r="AY264" i="1"/>
  <c r="AY1200" i="1"/>
  <c r="AY1389" i="1"/>
  <c r="AY935" i="1"/>
  <c r="AY1444" i="1"/>
  <c r="AY637" i="1"/>
  <c r="AY129" i="1"/>
  <c r="AY927" i="1"/>
  <c r="AY968" i="1"/>
  <c r="AY1031" i="1"/>
  <c r="AY1094" i="1"/>
  <c r="AY1270" i="1"/>
  <c r="AY1139" i="1"/>
  <c r="AY118" i="1"/>
  <c r="AY939" i="1"/>
  <c r="AY798" i="1"/>
  <c r="AY1175" i="1"/>
  <c r="AY673" i="1"/>
  <c r="AY650" i="1"/>
  <c r="AY155" i="1"/>
  <c r="AY969" i="1"/>
  <c r="AY1478" i="1"/>
  <c r="AY696" i="1"/>
  <c r="AY1068" i="1"/>
  <c r="AY257" i="1"/>
  <c r="AY1570" i="1"/>
  <c r="AY896" i="1"/>
  <c r="AY726" i="1"/>
  <c r="AY1113" i="1"/>
  <c r="AY956" i="1"/>
  <c r="AY679" i="1"/>
  <c r="AY453" i="1"/>
  <c r="AY243" i="1"/>
  <c r="AY387" i="1"/>
  <c r="AY1176" i="1"/>
  <c r="AY611" i="1"/>
  <c r="AY1341" i="1"/>
  <c r="AY960" i="1"/>
  <c r="AY1396" i="1"/>
  <c r="AY680" i="1"/>
  <c r="AY1006" i="1"/>
  <c r="AY653" i="1"/>
  <c r="AY160" i="1"/>
  <c r="AY1429" i="1"/>
  <c r="AY979" i="1"/>
  <c r="AY612" i="1"/>
  <c r="AY1344" i="1"/>
  <c r="AY1174" i="1"/>
  <c r="AY341" i="1"/>
  <c r="AY96" i="1"/>
  <c r="AY989" i="1"/>
  <c r="AY587" i="1"/>
  <c r="AY563" i="1"/>
  <c r="AY1528" i="1"/>
  <c r="AY454" i="1"/>
  <c r="AY834" i="1"/>
  <c r="AY1475" i="1"/>
  <c r="AY204" i="1"/>
  <c r="AY156" i="1"/>
  <c r="AY830" i="1"/>
  <c r="AY633" i="1"/>
  <c r="AY34" i="1"/>
  <c r="AY754" i="1"/>
  <c r="AY1347" i="1"/>
  <c r="AY365" i="1"/>
  <c r="AY978" i="1"/>
  <c r="AY647" i="1"/>
  <c r="AY1232" i="1"/>
  <c r="AY761" i="1"/>
  <c r="AY3" i="1"/>
  <c r="AY449" i="1"/>
  <c r="AY712" i="1"/>
  <c r="AY195" i="1"/>
  <c r="AY346" i="1"/>
  <c r="AY1406" i="1"/>
  <c r="AY1262" i="1"/>
  <c r="AY493" i="1"/>
  <c r="AY698" i="1"/>
  <c r="AY358" i="1"/>
  <c r="AY1007" i="1"/>
  <c r="AY654" i="1"/>
  <c r="AY409" i="1"/>
  <c r="AY1250" i="1"/>
  <c r="AY304" i="1"/>
  <c r="AY1070" i="1"/>
  <c r="AY780" i="1"/>
  <c r="AY485" i="1"/>
  <c r="AY1571" i="1"/>
  <c r="AY1134" i="1"/>
  <c r="AY748" i="1"/>
  <c r="AY337" i="1"/>
  <c r="AY210" i="1"/>
  <c r="AY187" i="1"/>
  <c r="AY619" i="1"/>
  <c r="AY82" i="1"/>
  <c r="AY514" i="1"/>
  <c r="AY615" i="1"/>
  <c r="AY1416" i="1"/>
  <c r="AY925" i="1"/>
  <c r="AY733" i="1"/>
  <c r="AY218" i="1"/>
  <c r="AY564" i="1"/>
  <c r="AY664" i="1"/>
  <c r="AY147" i="1"/>
  <c r="AY528" i="1"/>
  <c r="AY29" i="1"/>
  <c r="AY620" i="1"/>
  <c r="AY1345" i="1"/>
  <c r="AY220" i="1"/>
  <c r="AY1260" i="1"/>
  <c r="AY1448" i="1"/>
  <c r="AY200" i="1"/>
  <c r="AY561" i="1"/>
  <c r="AY250" i="1"/>
  <c r="AY1358" i="1"/>
  <c r="AY242" i="1"/>
  <c r="AY1572" i="1"/>
  <c r="AY1535" i="1"/>
  <c r="AY616" i="1"/>
  <c r="AY212" i="1"/>
  <c r="AY573" i="1"/>
  <c r="AY78" i="1"/>
  <c r="AY1465" i="1"/>
  <c r="AY180" i="1"/>
  <c r="AY886" i="1"/>
  <c r="AY278" i="1"/>
  <c r="AY1509" i="1"/>
  <c r="AY254" i="1"/>
  <c r="AY235" i="1"/>
  <c r="AY379" i="1"/>
  <c r="AY375" i="1"/>
  <c r="AY663" i="1"/>
  <c r="AY1095" i="1"/>
  <c r="AY942" i="1"/>
  <c r="AY784" i="1"/>
  <c r="AY203" i="1"/>
  <c r="AY629" i="1"/>
  <c r="AY1511" i="1"/>
  <c r="AY1041" i="1"/>
  <c r="AY1209" i="1"/>
  <c r="AY481" i="1"/>
  <c r="AY574" i="1"/>
  <c r="AY674" i="1"/>
  <c r="AY1524" i="1"/>
  <c r="AY239" i="1"/>
  <c r="AY832" i="1"/>
  <c r="AY360" i="1"/>
  <c r="AY803" i="1"/>
  <c r="AY259" i="1"/>
  <c r="AY691" i="1"/>
  <c r="AY392" i="1"/>
  <c r="AY10" i="1"/>
  <c r="AY916" i="1"/>
  <c r="AY755" i="1"/>
  <c r="AY1163" i="1"/>
  <c r="AY1136" i="1"/>
  <c r="AY822" i="1"/>
  <c r="AY1390" i="1"/>
  <c r="AY1473" i="1"/>
  <c r="AY1104" i="1"/>
  <c r="AY790" i="1"/>
  <c r="AY267" i="1"/>
  <c r="AY635" i="1"/>
  <c r="AY138" i="1"/>
  <c r="AY1417" i="1"/>
  <c r="AY966" i="1"/>
  <c r="AY97" i="1"/>
  <c r="AY1388" i="1"/>
  <c r="AY57" i="1"/>
  <c r="AY855" i="1"/>
  <c r="AY222" i="1"/>
  <c r="AY76" i="1"/>
  <c r="AY1187" i="1"/>
  <c r="AY844" i="1"/>
  <c r="AY1376" i="1"/>
  <c r="AY245" i="1"/>
  <c r="AY727" i="1"/>
  <c r="AY357" i="1"/>
  <c r="AY808" i="1"/>
  <c r="AY152" i="1"/>
  <c r="AY440" i="1"/>
  <c r="AY225" i="1"/>
  <c r="AY447" i="1"/>
  <c r="AY735" i="1"/>
  <c r="AY1023" i="1"/>
  <c r="AY926" i="1"/>
  <c r="AY794" i="1"/>
  <c r="AY833" i="1"/>
  <c r="AY134" i="1"/>
  <c r="AY1330" i="1"/>
  <c r="AY1425" i="1"/>
  <c r="AY1281" i="1"/>
  <c r="AY232" i="1"/>
  <c r="AY1220" i="1"/>
  <c r="AY452" i="1"/>
  <c r="AY171" i="1"/>
  <c r="AY941" i="1"/>
  <c r="AY1474" i="1"/>
  <c r="AY458" i="1"/>
  <c r="AY43" i="1"/>
  <c r="AY1299" i="1"/>
  <c r="AY837" i="1"/>
  <c r="AY530" i="1"/>
  <c r="AY734" i="1"/>
  <c r="AY1105" i="1"/>
  <c r="AY1328" i="1"/>
  <c r="AY810" i="1"/>
  <c r="AY1510" i="1"/>
  <c r="AY659" i="1"/>
  <c r="AY44" i="1"/>
  <c r="AY188" i="1"/>
  <c r="AY382" i="1"/>
  <c r="AY483" i="1"/>
  <c r="AY1138" i="1"/>
  <c r="AY1370" i="1"/>
  <c r="AY887" i="1"/>
  <c r="AY793" i="1"/>
  <c r="AY738" i="1"/>
  <c r="AY1300" i="1"/>
  <c r="AY389" i="1"/>
  <c r="AY593" i="1"/>
  <c r="AY1502" i="1"/>
  <c r="AY1248" i="1"/>
  <c r="AY179" i="1"/>
  <c r="AY1436" i="1"/>
  <c r="AY1288" i="1"/>
  <c r="AY79" i="1"/>
  <c r="AY1112" i="1"/>
  <c r="AY575" i="1"/>
  <c r="AY1490" i="1"/>
  <c r="AY1523" i="1"/>
  <c r="AY1080" i="1"/>
  <c r="AY6" i="1"/>
  <c r="AY812" i="1"/>
  <c r="AY101" i="1"/>
  <c r="AY585" i="1"/>
  <c r="AY706" i="1"/>
  <c r="AY1099" i="1"/>
  <c r="AY1309" i="1"/>
  <c r="AY848" i="1"/>
  <c r="AY1424" i="1"/>
  <c r="AY1552" i="1"/>
  <c r="AY83" i="1"/>
  <c r="AY1383" i="1"/>
  <c r="AY1297" i="1"/>
  <c r="AY1499" i="1"/>
  <c r="AY1485" i="1"/>
  <c r="AY581" i="1"/>
  <c r="AY1540" i="1"/>
  <c r="AY154" i="1"/>
  <c r="AY111" i="1"/>
  <c r="AY399" i="1"/>
  <c r="AY265" i="1"/>
  <c r="AY217" i="1"/>
  <c r="AY1184" i="1"/>
  <c r="AY193" i="1"/>
  <c r="AY127" i="1"/>
  <c r="AY703" i="1"/>
  <c r="AY404" i="1"/>
  <c r="AY692" i="1"/>
  <c r="AY45" i="1"/>
  <c r="AY189" i="1"/>
  <c r="AY843" i="1"/>
  <c r="AY444" i="1"/>
  <c r="AY572" i="1"/>
  <c r="AY1479" i="1"/>
  <c r="AY1249" i="1"/>
  <c r="AY280" i="1"/>
  <c r="AY1516" i="1"/>
  <c r="AY571" i="1"/>
  <c r="AY272" i="1"/>
  <c r="AY322" i="1"/>
  <c r="AY135" i="1"/>
  <c r="AY1491" i="1"/>
  <c r="AY120" i="1"/>
  <c r="AY1549" i="1"/>
  <c r="AY569" i="1"/>
  <c r="AY324" i="1"/>
  <c r="AY671" i="1"/>
  <c r="AY544" i="1"/>
  <c r="AY478" i="1"/>
  <c r="AY35" i="1"/>
  <c r="AY227" i="1"/>
  <c r="AY19" i="1"/>
  <c r="AY163" i="1"/>
  <c r="AY369" i="1"/>
  <c r="AY281" i="1"/>
  <c r="AY1440" i="1"/>
  <c r="AY990" i="1"/>
  <c r="AY525" i="1"/>
  <c r="AY214" i="1"/>
  <c r="AY1179" i="1"/>
  <c r="AY1394" i="1"/>
  <c r="AY263" i="1"/>
  <c r="AY1428" i="1"/>
  <c r="AY1484" i="1"/>
  <c r="AY176" i="1"/>
  <c r="AY1382" i="1"/>
  <c r="AY768" i="1"/>
  <c r="AY900" i="1"/>
  <c r="AY1121" i="1"/>
  <c r="AY1257" i="1"/>
  <c r="AY1460" i="1"/>
  <c r="AY940" i="1"/>
  <c r="AY401" i="1"/>
  <c r="AY1581" i="1"/>
  <c r="AY1456" i="1"/>
  <c r="AY1059" i="1"/>
  <c r="AY1575" i="1"/>
  <c r="AY914" i="1"/>
  <c r="AY509" i="1"/>
  <c r="AY16" i="1"/>
  <c r="AY713" i="1"/>
  <c r="AY1198" i="1"/>
  <c r="AY49" i="1"/>
  <c r="AY355" i="1"/>
  <c r="AY56" i="1"/>
  <c r="AY639" i="1"/>
  <c r="AY783" i="1"/>
  <c r="AY1071" i="1"/>
  <c r="AY1477" i="1"/>
  <c r="AY695" i="1"/>
  <c r="AY1056" i="1"/>
  <c r="AY52" i="1"/>
  <c r="AY421" i="1"/>
  <c r="AY1377" i="1"/>
  <c r="AY1292" i="1"/>
  <c r="AY1144" i="1"/>
  <c r="AY1130" i="1"/>
  <c r="AY367" i="1"/>
  <c r="AY356" i="1"/>
  <c r="AY651" i="1"/>
  <c r="AY955" i="1"/>
  <c r="AY1236" i="1"/>
  <c r="AY157" i="1"/>
  <c r="AY666" i="1"/>
  <c r="AY400" i="1"/>
  <c r="AY224" i="1"/>
  <c r="AY130" i="1"/>
  <c r="AY231" i="1"/>
  <c r="AY553" i="1"/>
  <c r="AY1368" i="1"/>
  <c r="AY136" i="1"/>
  <c r="AY626" i="1"/>
  <c r="AY1280" i="1"/>
  <c r="AY165" i="1"/>
  <c r="AY1527" i="1"/>
  <c r="AY1086" i="1"/>
  <c r="AY1234" i="1"/>
  <c r="AY708" i="1"/>
  <c r="AY215" i="1"/>
  <c r="AY1412" i="1"/>
  <c r="AY1360" i="1"/>
  <c r="AY306" i="1"/>
  <c r="AY298" i="1"/>
  <c r="AY442" i="1"/>
  <c r="AY510" i="1"/>
  <c r="AY17" i="1"/>
  <c r="AY847" i="1"/>
  <c r="AY1487" i="1"/>
  <c r="AY1546" i="1"/>
  <c r="AY310" i="1"/>
  <c r="AY411" i="1"/>
  <c r="AY1503" i="1"/>
  <c r="AY244" i="1"/>
  <c r="AY1586" i="1"/>
  <c r="AY386" i="1"/>
  <c r="AY1123" i="1"/>
  <c r="AY342" i="1"/>
  <c r="AY991" i="1"/>
  <c r="AY323" i="1"/>
  <c r="AY775" i="1"/>
  <c r="AY756" i="1"/>
  <c r="AY139" i="1"/>
  <c r="AY1046" i="1"/>
  <c r="AY1430" i="1"/>
  <c r="AY1320" i="1"/>
  <c r="AY859" i="1"/>
  <c r="AY422" i="1"/>
  <c r="AY1305" i="1"/>
  <c r="AY1001" i="1"/>
  <c r="AY398" i="1"/>
  <c r="AY439" i="1"/>
  <c r="AY501" i="1"/>
  <c r="AY579" i="1"/>
  <c r="AY1335" i="1"/>
  <c r="AY876" i="1"/>
  <c r="AY551" i="1"/>
  <c r="AY1364" i="1"/>
  <c r="AY745" i="1"/>
  <c r="BU1573" i="2"/>
  <c r="BV1573" i="2" s="1"/>
  <c r="BW1573" i="2" s="1"/>
  <c r="BD20" i="2"/>
  <c r="BE20" i="2" s="1"/>
  <c r="BP1580" i="2"/>
  <c r="BQ1583" i="2"/>
  <c r="BR1583" i="2" s="1"/>
  <c r="BS1583" i="2" s="1"/>
  <c r="BQ1579" i="2"/>
  <c r="BR1579" i="2" s="1"/>
  <c r="BS1579" i="2" s="1"/>
  <c r="BQ1575" i="2"/>
  <c r="BR1575" i="2" s="1"/>
  <c r="BS1575" i="2" s="1"/>
  <c r="BQ1571" i="2"/>
  <c r="BR1571" i="2" s="1"/>
  <c r="BS1571" i="2" s="1"/>
  <c r="BQ1567" i="2"/>
  <c r="BR1567" i="2" s="1"/>
  <c r="BS1567" i="2" s="1"/>
  <c r="BQ1563" i="2"/>
  <c r="BR1563" i="2" s="1"/>
  <c r="BS1563" i="2" s="1"/>
  <c r="BQ1559" i="2"/>
  <c r="BR1559" i="2" s="1"/>
  <c r="BS1559" i="2" s="1"/>
  <c r="BP1583" i="2"/>
  <c r="BP1579" i="2"/>
  <c r="BP1575" i="2"/>
  <c r="BP1571" i="2"/>
  <c r="BP1567" i="2"/>
  <c r="BQ1582" i="2"/>
  <c r="BR1582" i="2" s="1"/>
  <c r="BS1582" i="2" s="1"/>
  <c r="BQ1578" i="2"/>
  <c r="BR1578" i="2" s="1"/>
  <c r="BS1578" i="2" s="1"/>
  <c r="BQ1574" i="2"/>
  <c r="BR1574" i="2" s="1"/>
  <c r="BS1574" i="2" s="1"/>
  <c r="BP1582" i="2"/>
  <c r="BP1578" i="2"/>
  <c r="BP1574" i="2"/>
  <c r="BP1566" i="2"/>
  <c r="BP1562" i="2"/>
  <c r="BP1558" i="2"/>
  <c r="BP1554" i="2"/>
  <c r="BP1550" i="2"/>
  <c r="BP1546" i="2"/>
  <c r="BP1542" i="2"/>
  <c r="BP1538" i="2"/>
  <c r="BP1534" i="2"/>
  <c r="BP1530" i="2"/>
  <c r="BP1526" i="2"/>
  <c r="BQ1581" i="2"/>
  <c r="BR1581" i="2" s="1"/>
  <c r="BS1581" i="2" s="1"/>
  <c r="BQ1577" i="2"/>
  <c r="BR1577" i="2" s="1"/>
  <c r="BS1577" i="2" s="1"/>
  <c r="BQ1569" i="2"/>
  <c r="BR1569" i="2" s="1"/>
  <c r="BS1569" i="2" s="1"/>
  <c r="BQ1565" i="2"/>
  <c r="BR1565" i="2" s="1"/>
  <c r="BS1565" i="2" s="1"/>
  <c r="BQ1561" i="2"/>
  <c r="BR1561" i="2" s="1"/>
  <c r="BS1561" i="2" s="1"/>
  <c r="BQ1557" i="2"/>
  <c r="BR1557" i="2" s="1"/>
  <c r="BS1557" i="2" s="1"/>
  <c r="BP1581" i="2"/>
  <c r="BP1577" i="2"/>
  <c r="BP1569" i="2"/>
  <c r="BP1565" i="2"/>
  <c r="BP1561" i="2"/>
  <c r="BP1557" i="2"/>
  <c r="BP1553" i="2"/>
  <c r="BP1549" i="2"/>
  <c r="BP1545" i="2"/>
  <c r="BP1541" i="2"/>
  <c r="BP1537" i="2"/>
  <c r="BP1533" i="2"/>
  <c r="BP1529" i="2"/>
  <c r="BP1525" i="2"/>
  <c r="BP1521" i="2"/>
  <c r="BQ1576" i="2"/>
  <c r="BR1576" i="2" s="1"/>
  <c r="BS1576" i="2" s="1"/>
  <c r="BQ1558" i="2"/>
  <c r="BR1558" i="2" s="1"/>
  <c r="BS1558" i="2" s="1"/>
  <c r="BP1548" i="2"/>
  <c r="BQ1547" i="2"/>
  <c r="BR1547" i="2" s="1"/>
  <c r="BS1547" i="2" s="1"/>
  <c r="BP1524" i="2"/>
  <c r="BQ1523" i="2"/>
  <c r="BR1523" i="2" s="1"/>
  <c r="BS1523" i="2" s="1"/>
  <c r="BP1518" i="2"/>
  <c r="BP1514" i="2"/>
  <c r="BP1576" i="2"/>
  <c r="BP1547" i="2"/>
  <c r="BQ1546" i="2"/>
  <c r="BR1546" i="2" s="1"/>
  <c r="BS1546" i="2" s="1"/>
  <c r="BQ1545" i="2"/>
  <c r="BR1545" i="2" s="1"/>
  <c r="BS1545" i="2" s="1"/>
  <c r="BQ1544" i="2"/>
  <c r="BR1544" i="2" s="1"/>
  <c r="BS1544" i="2" s="1"/>
  <c r="BP1523" i="2"/>
  <c r="BP1559" i="2"/>
  <c r="BP1544" i="2"/>
  <c r="BQ1560" i="2"/>
  <c r="BR1560" i="2" s="1"/>
  <c r="BS1560" i="2" s="1"/>
  <c r="BQ1542" i="2"/>
  <c r="BR1542" i="2" s="1"/>
  <c r="BS1542" i="2" s="1"/>
  <c r="BQ1541" i="2"/>
  <c r="BR1541" i="2" s="1"/>
  <c r="BS1541" i="2" s="1"/>
  <c r="BQ1540" i="2"/>
  <c r="BR1540" i="2" s="1"/>
  <c r="BS1540" i="2" s="1"/>
  <c r="BP1522" i="2"/>
  <c r="BP1517" i="2"/>
  <c r="BP1513" i="2"/>
  <c r="BP1509" i="2"/>
  <c r="BP1560" i="2"/>
  <c r="BP1540" i="2"/>
  <c r="BQ1568" i="2"/>
  <c r="BR1568" i="2" s="1"/>
  <c r="BS1568" i="2" s="1"/>
  <c r="BQ1538" i="2"/>
  <c r="BR1538" i="2" s="1"/>
  <c r="BS1538" i="2" s="1"/>
  <c r="BQ1537" i="2"/>
  <c r="BR1537" i="2" s="1"/>
  <c r="BS1537" i="2" s="1"/>
  <c r="BQ1536" i="2"/>
  <c r="BR1536" i="2" s="1"/>
  <c r="BS1536" i="2" s="1"/>
  <c r="BP1568" i="2"/>
  <c r="BP1536" i="2"/>
  <c r="BQ1535" i="2"/>
  <c r="BR1535" i="2" s="1"/>
  <c r="BS1535" i="2" s="1"/>
  <c r="BQ1580" i="2"/>
  <c r="BR1580" i="2" s="1"/>
  <c r="BS1580" i="2" s="1"/>
  <c r="BQ1572" i="2"/>
  <c r="BR1572" i="2" s="1"/>
  <c r="BS1572" i="2" s="1"/>
  <c r="BQ1562" i="2"/>
  <c r="BR1562" i="2" s="1"/>
  <c r="BS1562" i="2" s="1"/>
  <c r="BP1532" i="2"/>
  <c r="BP1572" i="2"/>
  <c r="BQ1556" i="2"/>
  <c r="BR1556" i="2" s="1"/>
  <c r="BS1556" i="2" s="1"/>
  <c r="BQ1555" i="2"/>
  <c r="BR1555" i="2" s="1"/>
  <c r="BS1555" i="2" s="1"/>
  <c r="BQ1554" i="2"/>
  <c r="BR1554" i="2" s="1"/>
  <c r="BS1554" i="2" s="1"/>
  <c r="BQ1553" i="2"/>
  <c r="BR1553" i="2" s="1"/>
  <c r="BS1553" i="2" s="1"/>
  <c r="BQ1552" i="2"/>
  <c r="BR1552" i="2" s="1"/>
  <c r="BS1552" i="2" s="1"/>
  <c r="BQ1530" i="2"/>
  <c r="BR1530" i="2" s="1"/>
  <c r="BS1530" i="2" s="1"/>
  <c r="BQ1529" i="2"/>
  <c r="BR1529" i="2" s="1"/>
  <c r="BS1529" i="2" s="1"/>
  <c r="BQ1528" i="2"/>
  <c r="BR1528" i="2" s="1"/>
  <c r="BS1528" i="2" s="1"/>
  <c r="BP1519" i="2"/>
  <c r="BP1515" i="2"/>
  <c r="BP1511" i="2"/>
  <c r="BP1507" i="2"/>
  <c r="BP1503" i="2"/>
  <c r="BP1499" i="2"/>
  <c r="BP1495" i="2"/>
  <c r="BP1491" i="2"/>
  <c r="BP1487" i="2"/>
  <c r="BP1483" i="2"/>
  <c r="BP1555" i="2"/>
  <c r="BQ1551" i="2"/>
  <c r="BR1551" i="2" s="1"/>
  <c r="BS1551" i="2" s="1"/>
  <c r="BQ1521" i="2"/>
  <c r="BR1521" i="2" s="1"/>
  <c r="BS1521" i="2" s="1"/>
  <c r="BQ1515" i="2"/>
  <c r="BR1515" i="2" s="1"/>
  <c r="BS1515" i="2" s="1"/>
  <c r="BP1496" i="2"/>
  <c r="BQ1495" i="2"/>
  <c r="BR1495" i="2" s="1"/>
  <c r="BS1495" i="2" s="1"/>
  <c r="BQ1488" i="2"/>
  <c r="BR1488" i="2" s="1"/>
  <c r="BS1488" i="2" s="1"/>
  <c r="BQ1481" i="2"/>
  <c r="BR1481" i="2" s="1"/>
  <c r="BS1481" i="2" s="1"/>
  <c r="BP1551" i="2"/>
  <c r="BQ1516" i="2"/>
  <c r="BR1516" i="2" s="1"/>
  <c r="BS1516" i="2" s="1"/>
  <c r="BP1535" i="2"/>
  <c r="BP1516" i="2"/>
  <c r="BP1563" i="2"/>
  <c r="BQ1522" i="2"/>
  <c r="BR1522" i="2" s="1"/>
  <c r="BS1522" i="2" s="1"/>
  <c r="BQ1550" i="2"/>
  <c r="BR1550" i="2" s="1"/>
  <c r="BS1550" i="2" s="1"/>
  <c r="BQ1527" i="2"/>
  <c r="BR1527" i="2" s="1"/>
  <c r="BS1527" i="2" s="1"/>
  <c r="BQ1534" i="2"/>
  <c r="BR1534" i="2" s="1"/>
  <c r="BS1534" i="2" s="1"/>
  <c r="BP1527" i="2"/>
  <c r="BQ1525" i="2"/>
  <c r="BR1525" i="2" s="1"/>
  <c r="BS1525" i="2" s="1"/>
  <c r="BQ1549" i="2"/>
  <c r="BR1549" i="2" s="1"/>
  <c r="BS1549" i="2" s="1"/>
  <c r="BQ1566" i="2"/>
  <c r="BR1566" i="2" s="1"/>
  <c r="BS1566" i="2" s="1"/>
  <c r="BP1556" i="2"/>
  <c r="BQ1513" i="2"/>
  <c r="BR1513" i="2" s="1"/>
  <c r="BS1513" i="2" s="1"/>
  <c r="BP1505" i="2"/>
  <c r="BP1504" i="2"/>
  <c r="BP1486" i="2"/>
  <c r="BQ1485" i="2"/>
  <c r="BR1485" i="2" s="1"/>
  <c r="BS1485" i="2" s="1"/>
  <c r="BP1475" i="2"/>
  <c r="BP1468" i="2"/>
  <c r="BQ1461" i="2"/>
  <c r="BR1461" i="2" s="1"/>
  <c r="BS1461" i="2" s="1"/>
  <c r="BQ1456" i="2"/>
  <c r="BR1456" i="2" s="1"/>
  <c r="BS1456" i="2" s="1"/>
  <c r="BQ1452" i="2"/>
  <c r="BR1452" i="2" s="1"/>
  <c r="BS1452" i="2" s="1"/>
  <c r="BQ1510" i="2"/>
  <c r="BR1510" i="2" s="1"/>
  <c r="BS1510" i="2" s="1"/>
  <c r="BQ1506" i="2"/>
  <c r="BR1506" i="2" s="1"/>
  <c r="BS1506" i="2" s="1"/>
  <c r="BP1485" i="2"/>
  <c r="BQ1484" i="2"/>
  <c r="BR1484" i="2" s="1"/>
  <c r="BS1484" i="2" s="1"/>
  <c r="BQ1474" i="2"/>
  <c r="BR1474" i="2" s="1"/>
  <c r="BS1474" i="2" s="1"/>
  <c r="BQ1467" i="2"/>
  <c r="BR1467" i="2" s="1"/>
  <c r="BS1467" i="2" s="1"/>
  <c r="BP1461" i="2"/>
  <c r="BQ1460" i="2"/>
  <c r="BR1460" i="2" s="1"/>
  <c r="BS1460" i="2" s="1"/>
  <c r="BP1456" i="2"/>
  <c r="BP1452" i="2"/>
  <c r="BP1448" i="2"/>
  <c r="BP1444" i="2"/>
  <c r="BP1510" i="2"/>
  <c r="BP1506" i="2"/>
  <c r="BP1484" i="2"/>
  <c r="BQ1483" i="2"/>
  <c r="BR1483" i="2" s="1"/>
  <c r="BS1483" i="2" s="1"/>
  <c r="BQ1482" i="2"/>
  <c r="BR1482" i="2" s="1"/>
  <c r="BS1482" i="2" s="1"/>
  <c r="BP1474" i="2"/>
  <c r="BP1467" i="2"/>
  <c r="BP1460" i="2"/>
  <c r="BQ1524" i="2"/>
  <c r="BR1524" i="2" s="1"/>
  <c r="BS1524" i="2" s="1"/>
  <c r="BQ1519" i="2"/>
  <c r="BR1519" i="2" s="1"/>
  <c r="BS1519" i="2" s="1"/>
  <c r="BP1482" i="2"/>
  <c r="BP1481" i="2"/>
  <c r="BQ1480" i="2"/>
  <c r="BR1480" i="2" s="1"/>
  <c r="BS1480" i="2" s="1"/>
  <c r="BQ1473" i="2"/>
  <c r="BR1473" i="2" s="1"/>
  <c r="BS1473" i="2" s="1"/>
  <c r="BQ1466" i="2"/>
  <c r="BR1466" i="2" s="1"/>
  <c r="BS1466" i="2" s="1"/>
  <c r="BQ1459" i="2"/>
  <c r="BR1459" i="2" s="1"/>
  <c r="BS1459" i="2" s="1"/>
  <c r="BQ1455" i="2"/>
  <c r="BR1455" i="2" s="1"/>
  <c r="BS1455" i="2" s="1"/>
  <c r="BQ1451" i="2"/>
  <c r="BR1451" i="2" s="1"/>
  <c r="BS1451" i="2" s="1"/>
  <c r="BQ1447" i="2"/>
  <c r="BR1447" i="2" s="1"/>
  <c r="BS1447" i="2" s="1"/>
  <c r="BQ1548" i="2"/>
  <c r="BR1548" i="2" s="1"/>
  <c r="BS1548" i="2" s="1"/>
  <c r="BP1528" i="2"/>
  <c r="BQ1517" i="2"/>
  <c r="BR1517" i="2" s="1"/>
  <c r="BS1517" i="2" s="1"/>
  <c r="BQ1507" i="2"/>
  <c r="BR1507" i="2" s="1"/>
  <c r="BS1507" i="2" s="1"/>
  <c r="BP1480" i="2"/>
  <c r="BQ1479" i="2"/>
  <c r="BR1479" i="2" s="1"/>
  <c r="BS1479" i="2" s="1"/>
  <c r="BP1473" i="2"/>
  <c r="BQ1472" i="2"/>
  <c r="BR1472" i="2" s="1"/>
  <c r="BS1472" i="2" s="1"/>
  <c r="BP1466" i="2"/>
  <c r="BQ1514" i="2"/>
  <c r="BR1514" i="2" s="1"/>
  <c r="BS1514" i="2" s="1"/>
  <c r="BQ1511" i="2"/>
  <c r="BR1511" i="2" s="1"/>
  <c r="BS1511" i="2" s="1"/>
  <c r="BP1479" i="2"/>
  <c r="BP1472" i="2"/>
  <c r="BQ1465" i="2"/>
  <c r="BR1465" i="2" s="1"/>
  <c r="BS1465" i="2" s="1"/>
  <c r="BQ1533" i="2"/>
  <c r="BR1533" i="2" s="1"/>
  <c r="BS1533" i="2" s="1"/>
  <c r="BQ1508" i="2"/>
  <c r="BR1508" i="2" s="1"/>
  <c r="BS1508" i="2" s="1"/>
  <c r="BQ1494" i="2"/>
  <c r="BR1494" i="2" s="1"/>
  <c r="BS1494" i="2" s="1"/>
  <c r="BQ1478" i="2"/>
  <c r="BR1478" i="2" s="1"/>
  <c r="BS1478" i="2" s="1"/>
  <c r="BQ1471" i="2"/>
  <c r="BR1471" i="2" s="1"/>
  <c r="BS1471" i="2" s="1"/>
  <c r="BP1465" i="2"/>
  <c r="BP1508" i="2"/>
  <c r="BQ1497" i="2"/>
  <c r="BR1497" i="2" s="1"/>
  <c r="BS1497" i="2" s="1"/>
  <c r="BQ1496" i="2"/>
  <c r="BR1496" i="2" s="1"/>
  <c r="BS1496" i="2" s="1"/>
  <c r="BP1494" i="2"/>
  <c r="BQ1493" i="2"/>
  <c r="BR1493" i="2" s="1"/>
  <c r="BS1493" i="2" s="1"/>
  <c r="BP1478" i="2"/>
  <c r="BP1471" i="2"/>
  <c r="BQ1520" i="2"/>
  <c r="BR1520" i="2" s="1"/>
  <c r="BS1520" i="2" s="1"/>
  <c r="BQ1512" i="2"/>
  <c r="BR1512" i="2" s="1"/>
  <c r="BS1512" i="2" s="1"/>
  <c r="BP1497" i="2"/>
  <c r="BP1493" i="2"/>
  <c r="BQ1492" i="2"/>
  <c r="BR1492" i="2" s="1"/>
  <c r="BS1492" i="2" s="1"/>
  <c r="BQ1477" i="2"/>
  <c r="BR1477" i="2" s="1"/>
  <c r="BS1477" i="2" s="1"/>
  <c r="BQ1470" i="2"/>
  <c r="BR1470" i="2" s="1"/>
  <c r="BS1470" i="2" s="1"/>
  <c r="BQ1532" i="2"/>
  <c r="BR1532" i="2" s="1"/>
  <c r="BS1532" i="2" s="1"/>
  <c r="BP1520" i="2"/>
  <c r="BP1512" i="2"/>
  <c r="BQ1509" i="2"/>
  <c r="BR1509" i="2" s="1"/>
  <c r="BS1509" i="2" s="1"/>
  <c r="BQ1501" i="2"/>
  <c r="BR1501" i="2" s="1"/>
  <c r="BS1501" i="2" s="1"/>
  <c r="BQ1500" i="2"/>
  <c r="BR1500" i="2" s="1"/>
  <c r="BS1500" i="2" s="1"/>
  <c r="BQ1499" i="2"/>
  <c r="BR1499" i="2" s="1"/>
  <c r="BS1499" i="2" s="1"/>
  <c r="BP1492" i="2"/>
  <c r="BQ1491" i="2"/>
  <c r="BR1491" i="2" s="1"/>
  <c r="BS1491" i="2" s="1"/>
  <c r="BQ1490" i="2"/>
  <c r="BR1490" i="2" s="1"/>
  <c r="BS1490" i="2" s="1"/>
  <c r="BP1477" i="2"/>
  <c r="BQ1476" i="2"/>
  <c r="BR1476" i="2" s="1"/>
  <c r="BS1476" i="2" s="1"/>
  <c r="BP1470" i="2"/>
  <c r="BP1463" i="2"/>
  <c r="BQ1457" i="2"/>
  <c r="BR1457" i="2" s="1"/>
  <c r="BS1457" i="2" s="1"/>
  <c r="BQ1453" i="2"/>
  <c r="BR1453" i="2" s="1"/>
  <c r="BS1453" i="2" s="1"/>
  <c r="BQ1449" i="2"/>
  <c r="BR1449" i="2" s="1"/>
  <c r="BS1449" i="2" s="1"/>
  <c r="BQ1445" i="2"/>
  <c r="BR1445" i="2" s="1"/>
  <c r="BS1445" i="2" s="1"/>
  <c r="BQ1441" i="2"/>
  <c r="BR1441" i="2" s="1"/>
  <c r="BS1441" i="2" s="1"/>
  <c r="BQ1437" i="2"/>
  <c r="BR1437" i="2" s="1"/>
  <c r="BS1437" i="2" s="1"/>
  <c r="BQ1433" i="2"/>
  <c r="BR1433" i="2" s="1"/>
  <c r="BS1433" i="2" s="1"/>
  <c r="BQ1429" i="2"/>
  <c r="BR1429" i="2" s="1"/>
  <c r="BS1429" i="2" s="1"/>
  <c r="BQ1425" i="2"/>
  <c r="BR1425" i="2" s="1"/>
  <c r="BS1425" i="2" s="1"/>
  <c r="BQ1421" i="2"/>
  <c r="BR1421" i="2" s="1"/>
  <c r="BS1421" i="2" s="1"/>
  <c r="BQ1518" i="2"/>
  <c r="BR1518" i="2" s="1"/>
  <c r="BS1518" i="2" s="1"/>
  <c r="BQ1502" i="2"/>
  <c r="BR1502" i="2" s="1"/>
  <c r="BS1502" i="2" s="1"/>
  <c r="BP1490" i="2"/>
  <c r="BP1447" i="2"/>
  <c r="BP1440" i="2"/>
  <c r="BP1433" i="2"/>
  <c r="BQ1426" i="2"/>
  <c r="BR1426" i="2" s="1"/>
  <c r="BS1426" i="2" s="1"/>
  <c r="BP1420" i="2"/>
  <c r="BP1416" i="2"/>
  <c r="BP1412" i="2"/>
  <c r="BP1408" i="2"/>
  <c r="BP1404" i="2"/>
  <c r="BP1400" i="2"/>
  <c r="BP1396" i="2"/>
  <c r="BP1392" i="2"/>
  <c r="BP1388" i="2"/>
  <c r="BP1384" i="2"/>
  <c r="BP1552" i="2"/>
  <c r="BP1502" i="2"/>
  <c r="BQ1468" i="2"/>
  <c r="BR1468" i="2" s="1"/>
  <c r="BS1468" i="2" s="1"/>
  <c r="BQ1439" i="2"/>
  <c r="BR1439" i="2" s="1"/>
  <c r="BS1439" i="2" s="1"/>
  <c r="BP1426" i="2"/>
  <c r="BP1501" i="2"/>
  <c r="BQ1489" i="2"/>
  <c r="BR1489" i="2" s="1"/>
  <c r="BS1489" i="2" s="1"/>
  <c r="BP1459" i="2"/>
  <c r="BP1439" i="2"/>
  <c r="BP1425" i="2"/>
  <c r="BQ1419" i="2"/>
  <c r="BR1419" i="2" s="1"/>
  <c r="BS1419" i="2" s="1"/>
  <c r="BQ1415" i="2"/>
  <c r="BR1415" i="2" s="1"/>
  <c r="BS1415" i="2" s="1"/>
  <c r="BQ1411" i="2"/>
  <c r="BR1411" i="2" s="1"/>
  <c r="BS1411" i="2" s="1"/>
  <c r="BQ1407" i="2"/>
  <c r="BR1407" i="2" s="1"/>
  <c r="BS1407" i="2" s="1"/>
  <c r="BQ1403" i="2"/>
  <c r="BR1403" i="2" s="1"/>
  <c r="BS1403" i="2" s="1"/>
  <c r="BQ1399" i="2"/>
  <c r="BR1399" i="2" s="1"/>
  <c r="BS1399" i="2" s="1"/>
  <c r="BP1489" i="2"/>
  <c r="BQ1464" i="2"/>
  <c r="BR1464" i="2" s="1"/>
  <c r="BS1464" i="2" s="1"/>
  <c r="BQ1448" i="2"/>
  <c r="BR1448" i="2" s="1"/>
  <c r="BS1448" i="2" s="1"/>
  <c r="BQ1438" i="2"/>
  <c r="BR1438" i="2" s="1"/>
  <c r="BS1438" i="2" s="1"/>
  <c r="BQ1431" i="2"/>
  <c r="BR1431" i="2" s="1"/>
  <c r="BS1431" i="2" s="1"/>
  <c r="BQ1424" i="2"/>
  <c r="BR1424" i="2" s="1"/>
  <c r="BS1424" i="2" s="1"/>
  <c r="BP1419" i="2"/>
  <c r="BP1415" i="2"/>
  <c r="BP1411" i="2"/>
  <c r="BP1407" i="2"/>
  <c r="BP1403" i="2"/>
  <c r="BP1399" i="2"/>
  <c r="BP1395" i="2"/>
  <c r="BP1500" i="2"/>
  <c r="BP1464" i="2"/>
  <c r="BP1453" i="2"/>
  <c r="BP1438" i="2"/>
  <c r="BP1431" i="2"/>
  <c r="BP1424" i="2"/>
  <c r="BP1488" i="2"/>
  <c r="BP1449" i="2"/>
  <c r="BP1437" i="2"/>
  <c r="BQ1430" i="2"/>
  <c r="BR1430" i="2" s="1"/>
  <c r="BS1430" i="2" s="1"/>
  <c r="BQ1423" i="2"/>
  <c r="BR1423" i="2" s="1"/>
  <c r="BS1423" i="2" s="1"/>
  <c r="BQ1418" i="2"/>
  <c r="BR1418" i="2" s="1"/>
  <c r="BS1418" i="2" s="1"/>
  <c r="BQ1414" i="2"/>
  <c r="BR1414" i="2" s="1"/>
  <c r="BS1414" i="2" s="1"/>
  <c r="BQ1410" i="2"/>
  <c r="BR1410" i="2" s="1"/>
  <c r="BS1410" i="2" s="1"/>
  <c r="BQ1526" i="2"/>
  <c r="BR1526" i="2" s="1"/>
  <c r="BS1526" i="2" s="1"/>
  <c r="BP1476" i="2"/>
  <c r="BQ1462" i="2"/>
  <c r="BR1462" i="2" s="1"/>
  <c r="BS1462" i="2" s="1"/>
  <c r="BP1457" i="2"/>
  <c r="BQ1454" i="2"/>
  <c r="BR1454" i="2" s="1"/>
  <c r="BS1454" i="2" s="1"/>
  <c r="BQ1450" i="2"/>
  <c r="BR1450" i="2" s="1"/>
  <c r="BS1450" i="2" s="1"/>
  <c r="BP1430" i="2"/>
  <c r="BP1423" i="2"/>
  <c r="BQ1505" i="2"/>
  <c r="BR1505" i="2" s="1"/>
  <c r="BS1505" i="2" s="1"/>
  <c r="BQ1487" i="2"/>
  <c r="BR1487" i="2" s="1"/>
  <c r="BS1487" i="2" s="1"/>
  <c r="BP1462" i="2"/>
  <c r="BP1454" i="2"/>
  <c r="BP1450" i="2"/>
  <c r="BP1429" i="2"/>
  <c r="BQ1422" i="2"/>
  <c r="BR1422" i="2" s="1"/>
  <c r="BS1422" i="2" s="1"/>
  <c r="BP1451" i="2"/>
  <c r="BQ1443" i="2"/>
  <c r="BR1443" i="2" s="1"/>
  <c r="BS1443" i="2" s="1"/>
  <c r="BQ1435" i="2"/>
  <c r="BR1435" i="2" s="1"/>
  <c r="BS1435" i="2" s="1"/>
  <c r="BQ1428" i="2"/>
  <c r="BR1428" i="2" s="1"/>
  <c r="BS1428" i="2" s="1"/>
  <c r="BP1422" i="2"/>
  <c r="BQ1417" i="2"/>
  <c r="BR1417" i="2" s="1"/>
  <c r="BS1417" i="2" s="1"/>
  <c r="BQ1413" i="2"/>
  <c r="BR1413" i="2" s="1"/>
  <c r="BS1413" i="2" s="1"/>
  <c r="BQ1504" i="2"/>
  <c r="BR1504" i="2" s="1"/>
  <c r="BS1504" i="2" s="1"/>
  <c r="BQ1486" i="2"/>
  <c r="BR1486" i="2" s="1"/>
  <c r="BS1486" i="2" s="1"/>
  <c r="BQ1475" i="2"/>
  <c r="BR1475" i="2" s="1"/>
  <c r="BS1475" i="2" s="1"/>
  <c r="BQ1458" i="2"/>
  <c r="BR1458" i="2" s="1"/>
  <c r="BS1458" i="2" s="1"/>
  <c r="BP1455" i="2"/>
  <c r="BQ1444" i="2"/>
  <c r="BR1444" i="2" s="1"/>
  <c r="BS1444" i="2" s="1"/>
  <c r="BP1443" i="2"/>
  <c r="BQ1442" i="2"/>
  <c r="BR1442" i="2" s="1"/>
  <c r="BS1442" i="2" s="1"/>
  <c r="BP1435" i="2"/>
  <c r="BP1428" i="2"/>
  <c r="BP1418" i="2"/>
  <c r="BQ1402" i="2"/>
  <c r="BR1402" i="2" s="1"/>
  <c r="BS1402" i="2" s="1"/>
  <c r="BP1401" i="2"/>
  <c r="BP1382" i="2"/>
  <c r="BP1375" i="2"/>
  <c r="BQ1368" i="2"/>
  <c r="BR1368" i="2" s="1"/>
  <c r="BS1368" i="2" s="1"/>
  <c r="BQ1361" i="2"/>
  <c r="BR1361" i="2" s="1"/>
  <c r="BS1361" i="2" s="1"/>
  <c r="BQ1354" i="2"/>
  <c r="BR1354" i="2" s="1"/>
  <c r="BS1354" i="2" s="1"/>
  <c r="BP1414" i="2"/>
  <c r="BP1402" i="2"/>
  <c r="BQ1381" i="2"/>
  <c r="BR1381" i="2" s="1"/>
  <c r="BS1381" i="2" s="1"/>
  <c r="BQ1374" i="2"/>
  <c r="BR1374" i="2" s="1"/>
  <c r="BS1374" i="2" s="1"/>
  <c r="BP1368" i="2"/>
  <c r="BQ1367" i="2"/>
  <c r="BR1367" i="2" s="1"/>
  <c r="BS1367" i="2" s="1"/>
  <c r="BP1361" i="2"/>
  <c r="BP1354" i="2"/>
  <c r="BP1347" i="2"/>
  <c r="BQ1340" i="2"/>
  <c r="BR1340" i="2" s="1"/>
  <c r="BS1340" i="2" s="1"/>
  <c r="BP1458" i="2"/>
  <c r="BQ1427" i="2"/>
  <c r="BR1427" i="2" s="1"/>
  <c r="BS1427" i="2" s="1"/>
  <c r="BQ1420" i="2"/>
  <c r="BR1420" i="2" s="1"/>
  <c r="BS1420" i="2" s="1"/>
  <c r="BQ1416" i="2"/>
  <c r="BR1416" i="2" s="1"/>
  <c r="BS1416" i="2" s="1"/>
  <c r="BQ1408" i="2"/>
  <c r="BR1408" i="2" s="1"/>
  <c r="BS1408" i="2" s="1"/>
  <c r="BP1381" i="2"/>
  <c r="BP1374" i="2"/>
  <c r="BP1367" i="2"/>
  <c r="BQ1360" i="2"/>
  <c r="BR1360" i="2" s="1"/>
  <c r="BS1360" i="2" s="1"/>
  <c r="BQ1353" i="2"/>
  <c r="BR1353" i="2" s="1"/>
  <c r="BS1353" i="2" s="1"/>
  <c r="BP1427" i="2"/>
  <c r="BQ1412" i="2"/>
  <c r="BR1412" i="2" s="1"/>
  <c r="BS1412" i="2" s="1"/>
  <c r="BQ1409" i="2"/>
  <c r="BR1409" i="2" s="1"/>
  <c r="BS1409" i="2" s="1"/>
  <c r="BQ1395" i="2"/>
  <c r="BR1395" i="2" s="1"/>
  <c r="BS1395" i="2" s="1"/>
  <c r="BQ1394" i="2"/>
  <c r="BR1394" i="2" s="1"/>
  <c r="BS1394" i="2" s="1"/>
  <c r="BQ1380" i="2"/>
  <c r="BR1380" i="2" s="1"/>
  <c r="BS1380" i="2" s="1"/>
  <c r="BQ1373" i="2"/>
  <c r="BR1373" i="2" s="1"/>
  <c r="BS1373" i="2" s="1"/>
  <c r="BQ1366" i="2"/>
  <c r="BR1366" i="2" s="1"/>
  <c r="BS1366" i="2" s="1"/>
  <c r="BP1360" i="2"/>
  <c r="BQ1359" i="2"/>
  <c r="BR1359" i="2" s="1"/>
  <c r="BS1359" i="2" s="1"/>
  <c r="BP1353" i="2"/>
  <c r="BP1346" i="2"/>
  <c r="BP1339" i="2"/>
  <c r="BQ1332" i="2"/>
  <c r="BR1332" i="2" s="1"/>
  <c r="BS1332" i="2" s="1"/>
  <c r="BQ1469" i="2"/>
  <c r="BR1469" i="2" s="1"/>
  <c r="BS1469" i="2" s="1"/>
  <c r="BP1442" i="2"/>
  <c r="BP1409" i="2"/>
  <c r="BP1394" i="2"/>
  <c r="BQ1393" i="2"/>
  <c r="BR1393" i="2" s="1"/>
  <c r="BS1393" i="2" s="1"/>
  <c r="BQ1391" i="2"/>
  <c r="BR1391" i="2" s="1"/>
  <c r="BS1391" i="2" s="1"/>
  <c r="BP1380" i="2"/>
  <c r="BQ1379" i="2"/>
  <c r="BR1379" i="2" s="1"/>
  <c r="BS1379" i="2" s="1"/>
  <c r="BP1373" i="2"/>
  <c r="BP1366" i="2"/>
  <c r="BP1359" i="2"/>
  <c r="BQ1352" i="2"/>
  <c r="BR1352" i="2" s="1"/>
  <c r="BS1352" i="2" s="1"/>
  <c r="BQ1345" i="2"/>
  <c r="BR1345" i="2" s="1"/>
  <c r="BS1345" i="2" s="1"/>
  <c r="BQ1503" i="2"/>
  <c r="BR1503" i="2" s="1"/>
  <c r="BS1503" i="2" s="1"/>
  <c r="BP1469" i="2"/>
  <c r="BP1410" i="2"/>
  <c r="BQ1398" i="2"/>
  <c r="BR1398" i="2" s="1"/>
  <c r="BS1398" i="2" s="1"/>
  <c r="BQ1397" i="2"/>
  <c r="BR1397" i="2" s="1"/>
  <c r="BS1397" i="2" s="1"/>
  <c r="BQ1396" i="2"/>
  <c r="BR1396" i="2" s="1"/>
  <c r="BS1396" i="2" s="1"/>
  <c r="BP1393" i="2"/>
  <c r="BQ1392" i="2"/>
  <c r="BR1392" i="2" s="1"/>
  <c r="BS1392" i="2" s="1"/>
  <c r="BP1391" i="2"/>
  <c r="BQ1390" i="2"/>
  <c r="BR1390" i="2" s="1"/>
  <c r="BS1390" i="2" s="1"/>
  <c r="BP1379" i="2"/>
  <c r="BQ1372" i="2"/>
  <c r="BR1372" i="2" s="1"/>
  <c r="BS1372" i="2" s="1"/>
  <c r="BQ1365" i="2"/>
  <c r="BR1365" i="2" s="1"/>
  <c r="BS1365" i="2" s="1"/>
  <c r="BQ1358" i="2"/>
  <c r="BR1358" i="2" s="1"/>
  <c r="BS1358" i="2" s="1"/>
  <c r="BP1352" i="2"/>
  <c r="BP1441" i="2"/>
  <c r="BQ1404" i="2"/>
  <c r="BR1404" i="2" s="1"/>
  <c r="BS1404" i="2" s="1"/>
  <c r="BP1398" i="2"/>
  <c r="BP1397" i="2"/>
  <c r="BP1390" i="2"/>
  <c r="BQ1389" i="2"/>
  <c r="BR1389" i="2" s="1"/>
  <c r="BS1389" i="2" s="1"/>
  <c r="BQ1387" i="2"/>
  <c r="BR1387" i="2" s="1"/>
  <c r="BS1387" i="2" s="1"/>
  <c r="BQ1378" i="2"/>
  <c r="BR1378" i="2" s="1"/>
  <c r="BS1378" i="2" s="1"/>
  <c r="BP1372" i="2"/>
  <c r="BQ1371" i="2"/>
  <c r="BR1371" i="2" s="1"/>
  <c r="BS1371" i="2" s="1"/>
  <c r="BP1365" i="2"/>
  <c r="BP1358" i="2"/>
  <c r="BP1351" i="2"/>
  <c r="BP1417" i="2"/>
  <c r="BQ1405" i="2"/>
  <c r="BR1405" i="2" s="1"/>
  <c r="BS1405" i="2" s="1"/>
  <c r="BP1389" i="2"/>
  <c r="BQ1388" i="2"/>
  <c r="BR1388" i="2" s="1"/>
  <c r="BS1388" i="2" s="1"/>
  <c r="BP1387" i="2"/>
  <c r="BQ1386" i="2"/>
  <c r="BR1386" i="2" s="1"/>
  <c r="BS1386" i="2" s="1"/>
  <c r="BP1378" i="2"/>
  <c r="BP1371" i="2"/>
  <c r="BQ1364" i="2"/>
  <c r="BR1364" i="2" s="1"/>
  <c r="BS1364" i="2" s="1"/>
  <c r="BQ1357" i="2"/>
  <c r="BR1357" i="2" s="1"/>
  <c r="BS1357" i="2" s="1"/>
  <c r="BQ1350" i="2"/>
  <c r="BR1350" i="2" s="1"/>
  <c r="BS1350" i="2" s="1"/>
  <c r="BP1344" i="2"/>
  <c r="BQ1446" i="2"/>
  <c r="BR1446" i="2" s="1"/>
  <c r="BS1446" i="2" s="1"/>
  <c r="BP1413" i="2"/>
  <c r="BQ1406" i="2"/>
  <c r="BR1406" i="2" s="1"/>
  <c r="BS1406" i="2" s="1"/>
  <c r="BP1405" i="2"/>
  <c r="BP1386" i="2"/>
  <c r="BQ1385" i="2"/>
  <c r="BR1385" i="2" s="1"/>
  <c r="BS1385" i="2" s="1"/>
  <c r="BQ1377" i="2"/>
  <c r="BR1377" i="2" s="1"/>
  <c r="BS1377" i="2" s="1"/>
  <c r="BQ1370" i="2"/>
  <c r="BR1370" i="2" s="1"/>
  <c r="BS1370" i="2" s="1"/>
  <c r="BP1364" i="2"/>
  <c r="BQ1363" i="2"/>
  <c r="BR1363" i="2" s="1"/>
  <c r="BS1363" i="2" s="1"/>
  <c r="BP1357" i="2"/>
  <c r="BP1350" i="2"/>
  <c r="BQ1463" i="2"/>
  <c r="BR1463" i="2" s="1"/>
  <c r="BS1463" i="2" s="1"/>
  <c r="BP1446" i="2"/>
  <c r="BQ1440" i="2"/>
  <c r="BR1440" i="2" s="1"/>
  <c r="BS1440" i="2" s="1"/>
  <c r="BP1421" i="2"/>
  <c r="BP1406" i="2"/>
  <c r="BP1385" i="2"/>
  <c r="BQ1384" i="2"/>
  <c r="BR1384" i="2" s="1"/>
  <c r="BS1384" i="2" s="1"/>
  <c r="BQ1383" i="2"/>
  <c r="BR1383" i="2" s="1"/>
  <c r="BS1383" i="2" s="1"/>
  <c r="BP1377" i="2"/>
  <c r="BP1370" i="2"/>
  <c r="BP1363" i="2"/>
  <c r="BQ1356" i="2"/>
  <c r="BR1356" i="2" s="1"/>
  <c r="BS1356" i="2" s="1"/>
  <c r="BQ1349" i="2"/>
  <c r="BR1349" i="2" s="1"/>
  <c r="BS1349" i="2" s="1"/>
  <c r="BQ1342" i="2"/>
  <c r="BR1342" i="2" s="1"/>
  <c r="BS1342" i="2" s="1"/>
  <c r="BP1336" i="2"/>
  <c r="BQ1335" i="2"/>
  <c r="BR1335" i="2" s="1"/>
  <c r="BS1335" i="2" s="1"/>
  <c r="BP1329" i="2"/>
  <c r="BP1345" i="2"/>
  <c r="BP1340" i="2"/>
  <c r="BQ1328" i="2"/>
  <c r="BR1328" i="2" s="1"/>
  <c r="BS1328" i="2" s="1"/>
  <c r="BQ1327" i="2"/>
  <c r="BR1327" i="2" s="1"/>
  <c r="BS1327" i="2" s="1"/>
  <c r="BQ1320" i="2"/>
  <c r="BR1320" i="2" s="1"/>
  <c r="BS1320" i="2" s="1"/>
  <c r="BQ1313" i="2"/>
  <c r="BR1313" i="2" s="1"/>
  <c r="BS1313" i="2" s="1"/>
  <c r="BQ1306" i="2"/>
  <c r="BR1306" i="2" s="1"/>
  <c r="BS1306" i="2" s="1"/>
  <c r="BP1300" i="2"/>
  <c r="BQ1299" i="2"/>
  <c r="BR1299" i="2" s="1"/>
  <c r="BS1299" i="2" s="1"/>
  <c r="BQ1375" i="2"/>
  <c r="BR1375" i="2" s="1"/>
  <c r="BS1375" i="2" s="1"/>
  <c r="BQ1341" i="2"/>
  <c r="BR1341" i="2" s="1"/>
  <c r="BS1341" i="2" s="1"/>
  <c r="BQ1331" i="2"/>
  <c r="BR1331" i="2" s="1"/>
  <c r="BS1331" i="2" s="1"/>
  <c r="BQ1330" i="2"/>
  <c r="BR1330" i="2" s="1"/>
  <c r="BS1330" i="2" s="1"/>
  <c r="BQ1329" i="2"/>
  <c r="BR1329" i="2" s="1"/>
  <c r="BS1329" i="2" s="1"/>
  <c r="BP1328" i="2"/>
  <c r="BP1327" i="2"/>
  <c r="BQ1326" i="2"/>
  <c r="BR1326" i="2" s="1"/>
  <c r="BS1326" i="2" s="1"/>
  <c r="BP1320" i="2"/>
  <c r="BQ1319" i="2"/>
  <c r="BR1319" i="2" s="1"/>
  <c r="BS1319" i="2" s="1"/>
  <c r="BP1313" i="2"/>
  <c r="BP1306" i="2"/>
  <c r="BP1299" i="2"/>
  <c r="BQ1294" i="2"/>
  <c r="BR1294" i="2" s="1"/>
  <c r="BS1294" i="2" s="1"/>
  <c r="BQ1290" i="2"/>
  <c r="BR1290" i="2" s="1"/>
  <c r="BS1290" i="2" s="1"/>
  <c r="BQ1286" i="2"/>
  <c r="BR1286" i="2" s="1"/>
  <c r="BS1286" i="2" s="1"/>
  <c r="BQ1369" i="2"/>
  <c r="BR1369" i="2" s="1"/>
  <c r="BS1369" i="2" s="1"/>
  <c r="BP1341" i="2"/>
  <c r="BP1331" i="2"/>
  <c r="BP1330" i="2"/>
  <c r="BP1326" i="2"/>
  <c r="BP1319" i="2"/>
  <c r="BQ1305" i="2"/>
  <c r="BR1305" i="2" s="1"/>
  <c r="BS1305" i="2" s="1"/>
  <c r="BQ1298" i="2"/>
  <c r="BR1298" i="2" s="1"/>
  <c r="BS1298" i="2" s="1"/>
  <c r="BP1294" i="2"/>
  <c r="BP1290" i="2"/>
  <c r="BP1286" i="2"/>
  <c r="BP1369" i="2"/>
  <c r="BP1342" i="2"/>
  <c r="BQ1334" i="2"/>
  <c r="BR1334" i="2" s="1"/>
  <c r="BS1334" i="2" s="1"/>
  <c r="BQ1333" i="2"/>
  <c r="BR1333" i="2" s="1"/>
  <c r="BS1333" i="2" s="1"/>
  <c r="BP1332" i="2"/>
  <c r="BQ1325" i="2"/>
  <c r="BR1325" i="2" s="1"/>
  <c r="BS1325" i="2" s="1"/>
  <c r="BQ1318" i="2"/>
  <c r="BR1318" i="2" s="1"/>
  <c r="BS1318" i="2" s="1"/>
  <c r="BQ1311" i="2"/>
  <c r="BR1311" i="2" s="1"/>
  <c r="BS1311" i="2" s="1"/>
  <c r="BP1305" i="2"/>
  <c r="BP1298" i="2"/>
  <c r="BQ1348" i="2"/>
  <c r="BR1348" i="2" s="1"/>
  <c r="BS1348" i="2" s="1"/>
  <c r="BQ1343" i="2"/>
  <c r="BR1343" i="2" s="1"/>
  <c r="BS1343" i="2" s="1"/>
  <c r="BP1335" i="2"/>
  <c r="BP1334" i="2"/>
  <c r="BP1333" i="2"/>
  <c r="BP1325" i="2"/>
  <c r="BP1318" i="2"/>
  <c r="BP1311" i="2"/>
  <c r="BQ1304" i="2"/>
  <c r="BR1304" i="2" s="1"/>
  <c r="BS1304" i="2" s="1"/>
  <c r="BQ1297" i="2"/>
  <c r="BR1297" i="2" s="1"/>
  <c r="BS1297" i="2" s="1"/>
  <c r="BQ1293" i="2"/>
  <c r="BR1293" i="2" s="1"/>
  <c r="BS1293" i="2" s="1"/>
  <c r="BQ1289" i="2"/>
  <c r="BR1289" i="2" s="1"/>
  <c r="BS1289" i="2" s="1"/>
  <c r="BQ1285" i="2"/>
  <c r="BR1285" i="2" s="1"/>
  <c r="BS1285" i="2" s="1"/>
  <c r="BP1348" i="2"/>
  <c r="BQ1346" i="2"/>
  <c r="BR1346" i="2" s="1"/>
  <c r="BS1346" i="2" s="1"/>
  <c r="BP1343" i="2"/>
  <c r="BQ1336" i="2"/>
  <c r="BR1336" i="2" s="1"/>
  <c r="BS1336" i="2" s="1"/>
  <c r="BQ1324" i="2"/>
  <c r="BR1324" i="2" s="1"/>
  <c r="BS1324" i="2" s="1"/>
  <c r="BQ1317" i="2"/>
  <c r="BR1317" i="2" s="1"/>
  <c r="BS1317" i="2" s="1"/>
  <c r="BQ1310" i="2"/>
  <c r="BR1310" i="2" s="1"/>
  <c r="BS1310" i="2" s="1"/>
  <c r="BP1304" i="2"/>
  <c r="BQ1303" i="2"/>
  <c r="BR1303" i="2" s="1"/>
  <c r="BS1303" i="2" s="1"/>
  <c r="BP1297" i="2"/>
  <c r="BP1293" i="2"/>
  <c r="BP1289" i="2"/>
  <c r="BP1285" i="2"/>
  <c r="BP1445" i="2"/>
  <c r="BP1383" i="2"/>
  <c r="BQ1362" i="2"/>
  <c r="BR1362" i="2" s="1"/>
  <c r="BS1362" i="2" s="1"/>
  <c r="BQ1337" i="2"/>
  <c r="BR1337" i="2" s="1"/>
  <c r="BS1337" i="2" s="1"/>
  <c r="BP1324" i="2"/>
  <c r="BQ1323" i="2"/>
  <c r="BR1323" i="2" s="1"/>
  <c r="BS1323" i="2" s="1"/>
  <c r="BP1317" i="2"/>
  <c r="BP1310" i="2"/>
  <c r="BP1303" i="2"/>
  <c r="BQ1401" i="2"/>
  <c r="BR1401" i="2" s="1"/>
  <c r="BS1401" i="2" s="1"/>
  <c r="BP1362" i="2"/>
  <c r="BQ1338" i="2"/>
  <c r="BR1338" i="2" s="1"/>
  <c r="BS1338" i="2" s="1"/>
  <c r="BP1337" i="2"/>
  <c r="BP1323" i="2"/>
  <c r="BQ1316" i="2"/>
  <c r="BR1316" i="2" s="1"/>
  <c r="BS1316" i="2" s="1"/>
  <c r="BQ1309" i="2"/>
  <c r="BR1309" i="2" s="1"/>
  <c r="BS1309" i="2" s="1"/>
  <c r="BQ1302" i="2"/>
  <c r="BR1302" i="2" s="1"/>
  <c r="BS1302" i="2" s="1"/>
  <c r="BQ1296" i="2"/>
  <c r="BR1296" i="2" s="1"/>
  <c r="BS1296" i="2" s="1"/>
  <c r="BQ1292" i="2"/>
  <c r="BR1292" i="2" s="1"/>
  <c r="BS1292" i="2" s="1"/>
  <c r="BQ1288" i="2"/>
  <c r="BR1288" i="2" s="1"/>
  <c r="BS1288" i="2" s="1"/>
  <c r="BQ1400" i="2"/>
  <c r="BR1400" i="2" s="1"/>
  <c r="BS1400" i="2" s="1"/>
  <c r="BP1356" i="2"/>
  <c r="BQ1344" i="2"/>
  <c r="BR1344" i="2" s="1"/>
  <c r="BS1344" i="2" s="1"/>
  <c r="BP1338" i="2"/>
  <c r="BQ1322" i="2"/>
  <c r="BR1322" i="2" s="1"/>
  <c r="BS1322" i="2" s="1"/>
  <c r="BP1316" i="2"/>
  <c r="BQ1315" i="2"/>
  <c r="BR1315" i="2" s="1"/>
  <c r="BS1315" i="2" s="1"/>
  <c r="BQ1382" i="2"/>
  <c r="BR1382" i="2" s="1"/>
  <c r="BS1382" i="2" s="1"/>
  <c r="BQ1339" i="2"/>
  <c r="BR1339" i="2" s="1"/>
  <c r="BS1339" i="2" s="1"/>
  <c r="BP1322" i="2"/>
  <c r="BP1315" i="2"/>
  <c r="BQ1308" i="2"/>
  <c r="BR1308" i="2" s="1"/>
  <c r="BS1308" i="2" s="1"/>
  <c r="BQ1301" i="2"/>
  <c r="BR1301" i="2" s="1"/>
  <c r="BS1301" i="2" s="1"/>
  <c r="BQ1434" i="2"/>
  <c r="BR1434" i="2" s="1"/>
  <c r="BS1434" i="2" s="1"/>
  <c r="BQ1376" i="2"/>
  <c r="BR1376" i="2" s="1"/>
  <c r="BS1376" i="2" s="1"/>
  <c r="BQ1355" i="2"/>
  <c r="BR1355" i="2" s="1"/>
  <c r="BS1355" i="2" s="1"/>
  <c r="BP1349" i="2"/>
  <c r="BQ1347" i="2"/>
  <c r="BR1347" i="2" s="1"/>
  <c r="BS1347" i="2" s="1"/>
  <c r="BP1434" i="2"/>
  <c r="BQ1351" i="2"/>
  <c r="BR1351" i="2" s="1"/>
  <c r="BS1351" i="2" s="1"/>
  <c r="BQ1307" i="2"/>
  <c r="BR1307" i="2" s="1"/>
  <c r="BS1307" i="2" s="1"/>
  <c r="BQ1287" i="2"/>
  <c r="BR1287" i="2" s="1"/>
  <c r="BS1287" i="2" s="1"/>
  <c r="BP1284" i="2"/>
  <c r="BQ1275" i="2"/>
  <c r="BR1275" i="2" s="1"/>
  <c r="BS1275" i="2" s="1"/>
  <c r="BP1274" i="2"/>
  <c r="BP1272" i="2"/>
  <c r="BP1271" i="2"/>
  <c r="BQ1270" i="2"/>
  <c r="BR1270" i="2" s="1"/>
  <c r="BS1270" i="2" s="1"/>
  <c r="BQ1269" i="2"/>
  <c r="BR1269" i="2" s="1"/>
  <c r="BS1269" i="2" s="1"/>
  <c r="BQ1261" i="2"/>
  <c r="BR1261" i="2" s="1"/>
  <c r="BS1261" i="2" s="1"/>
  <c r="BQ1254" i="2"/>
  <c r="BR1254" i="2" s="1"/>
  <c r="BS1254" i="2" s="1"/>
  <c r="BP1248" i="2"/>
  <c r="BQ1247" i="2"/>
  <c r="BR1247" i="2" s="1"/>
  <c r="BS1247" i="2" s="1"/>
  <c r="BP1241" i="2"/>
  <c r="BP1234" i="2"/>
  <c r="BP1227" i="2"/>
  <c r="BQ1220" i="2"/>
  <c r="BR1220" i="2" s="1"/>
  <c r="BS1220" i="2" s="1"/>
  <c r="BQ1314" i="2"/>
  <c r="BR1314" i="2" s="1"/>
  <c r="BS1314" i="2" s="1"/>
  <c r="BP1307" i="2"/>
  <c r="BQ1300" i="2"/>
  <c r="BR1300" i="2" s="1"/>
  <c r="BS1300" i="2" s="1"/>
  <c r="BP1287" i="2"/>
  <c r="BQ1277" i="2"/>
  <c r="BR1277" i="2" s="1"/>
  <c r="BS1277" i="2" s="1"/>
  <c r="BQ1276" i="2"/>
  <c r="BR1276" i="2" s="1"/>
  <c r="BS1276" i="2" s="1"/>
  <c r="BP1275" i="2"/>
  <c r="BP1270" i="2"/>
  <c r="BP1269" i="2"/>
  <c r="BQ1268" i="2"/>
  <c r="BR1268" i="2" s="1"/>
  <c r="BS1268" i="2" s="1"/>
  <c r="BQ1267" i="2"/>
  <c r="BR1267" i="2" s="1"/>
  <c r="BS1267" i="2" s="1"/>
  <c r="BP1261" i="2"/>
  <c r="BP1254" i="2"/>
  <c r="BP1247" i="2"/>
  <c r="BQ1240" i="2"/>
  <c r="BR1240" i="2" s="1"/>
  <c r="BS1240" i="2" s="1"/>
  <c r="BQ1233" i="2"/>
  <c r="BR1233" i="2" s="1"/>
  <c r="BS1233" i="2" s="1"/>
  <c r="BQ1226" i="2"/>
  <c r="BR1226" i="2" s="1"/>
  <c r="BS1226" i="2" s="1"/>
  <c r="BP1220" i="2"/>
  <c r="BQ1219" i="2"/>
  <c r="BR1219" i="2" s="1"/>
  <c r="BS1219" i="2" s="1"/>
  <c r="BQ1213" i="2"/>
  <c r="BR1213" i="2" s="1"/>
  <c r="BS1213" i="2" s="1"/>
  <c r="BQ1209" i="2"/>
  <c r="BR1209" i="2" s="1"/>
  <c r="BS1209" i="2" s="1"/>
  <c r="BQ1205" i="2"/>
  <c r="BR1205" i="2" s="1"/>
  <c r="BS1205" i="2" s="1"/>
  <c r="BQ1201" i="2"/>
  <c r="BR1201" i="2" s="1"/>
  <c r="BS1201" i="2" s="1"/>
  <c r="BQ1197" i="2"/>
  <c r="BR1197" i="2" s="1"/>
  <c r="BS1197" i="2" s="1"/>
  <c r="BQ1193" i="2"/>
  <c r="BR1193" i="2" s="1"/>
  <c r="BS1193" i="2" s="1"/>
  <c r="BQ1189" i="2"/>
  <c r="BR1189" i="2" s="1"/>
  <c r="BS1189" i="2" s="1"/>
  <c r="BQ1185" i="2"/>
  <c r="BR1185" i="2" s="1"/>
  <c r="BS1185" i="2" s="1"/>
  <c r="BQ1181" i="2"/>
  <c r="BR1181" i="2" s="1"/>
  <c r="BS1181" i="2" s="1"/>
  <c r="BQ1177" i="2"/>
  <c r="BR1177" i="2" s="1"/>
  <c r="BS1177" i="2" s="1"/>
  <c r="BQ1173" i="2"/>
  <c r="BR1173" i="2" s="1"/>
  <c r="BS1173" i="2" s="1"/>
  <c r="BQ1169" i="2"/>
  <c r="BR1169" i="2" s="1"/>
  <c r="BS1169" i="2" s="1"/>
  <c r="BQ1165" i="2"/>
  <c r="BR1165" i="2" s="1"/>
  <c r="BS1165" i="2" s="1"/>
  <c r="BQ1161" i="2"/>
  <c r="BR1161" i="2" s="1"/>
  <c r="BS1161" i="2" s="1"/>
  <c r="BP1314" i="2"/>
  <c r="BP1296" i="2"/>
  <c r="BQ1278" i="2"/>
  <c r="BR1278" i="2" s="1"/>
  <c r="BS1278" i="2" s="1"/>
  <c r="BP1277" i="2"/>
  <c r="BP1276" i="2"/>
  <c r="BP1268" i="2"/>
  <c r="BP1267" i="2"/>
  <c r="BQ1260" i="2"/>
  <c r="BR1260" i="2" s="1"/>
  <c r="BS1260" i="2" s="1"/>
  <c r="BQ1253" i="2"/>
  <c r="BR1253" i="2" s="1"/>
  <c r="BS1253" i="2" s="1"/>
  <c r="BQ1246" i="2"/>
  <c r="BR1246" i="2" s="1"/>
  <c r="BS1246" i="2" s="1"/>
  <c r="BP1240" i="2"/>
  <c r="BQ1239" i="2"/>
  <c r="BR1239" i="2" s="1"/>
  <c r="BS1239" i="2" s="1"/>
  <c r="BP1233" i="2"/>
  <c r="BP1226" i="2"/>
  <c r="BQ1279" i="2"/>
  <c r="BR1279" i="2" s="1"/>
  <c r="BS1279" i="2" s="1"/>
  <c r="BP1278" i="2"/>
  <c r="BQ1266" i="2"/>
  <c r="BR1266" i="2" s="1"/>
  <c r="BS1266" i="2" s="1"/>
  <c r="BP1260" i="2"/>
  <c r="BQ1259" i="2"/>
  <c r="BR1259" i="2" s="1"/>
  <c r="BS1259" i="2" s="1"/>
  <c r="BP1253" i="2"/>
  <c r="BP1246" i="2"/>
  <c r="BP1239" i="2"/>
  <c r="BQ1232" i="2"/>
  <c r="BR1232" i="2" s="1"/>
  <c r="BS1232" i="2" s="1"/>
  <c r="BQ1225" i="2"/>
  <c r="BR1225" i="2" s="1"/>
  <c r="BS1225" i="2" s="1"/>
  <c r="BQ1281" i="2"/>
  <c r="BR1281" i="2" s="1"/>
  <c r="BS1281" i="2" s="1"/>
  <c r="BQ1280" i="2"/>
  <c r="BR1280" i="2" s="1"/>
  <c r="BS1280" i="2" s="1"/>
  <c r="BP1279" i="2"/>
  <c r="BP1266" i="2"/>
  <c r="BP1259" i="2"/>
  <c r="BQ1252" i="2"/>
  <c r="BR1252" i="2" s="1"/>
  <c r="BS1252" i="2" s="1"/>
  <c r="BQ1245" i="2"/>
  <c r="BR1245" i="2" s="1"/>
  <c r="BS1245" i="2" s="1"/>
  <c r="BQ1238" i="2"/>
  <c r="BR1238" i="2" s="1"/>
  <c r="BS1238" i="2" s="1"/>
  <c r="BP1232" i="2"/>
  <c r="BQ1231" i="2"/>
  <c r="BR1231" i="2" s="1"/>
  <c r="BS1231" i="2" s="1"/>
  <c r="BP1309" i="2"/>
  <c r="BP1302" i="2"/>
  <c r="BP1292" i="2"/>
  <c r="BQ1282" i="2"/>
  <c r="BR1282" i="2" s="1"/>
  <c r="BS1282" i="2" s="1"/>
  <c r="BP1281" i="2"/>
  <c r="BP1280" i="2"/>
  <c r="BQ1265" i="2"/>
  <c r="BR1265" i="2" s="1"/>
  <c r="BS1265" i="2" s="1"/>
  <c r="BQ1258" i="2"/>
  <c r="BR1258" i="2" s="1"/>
  <c r="BS1258" i="2" s="1"/>
  <c r="BP1252" i="2"/>
  <c r="BQ1251" i="2"/>
  <c r="BR1251" i="2" s="1"/>
  <c r="BS1251" i="2" s="1"/>
  <c r="BP1245" i="2"/>
  <c r="BP1238" i="2"/>
  <c r="BQ1295" i="2"/>
  <c r="BR1295" i="2" s="1"/>
  <c r="BS1295" i="2" s="1"/>
  <c r="BP1282" i="2"/>
  <c r="BP1265" i="2"/>
  <c r="BP1258" i="2"/>
  <c r="BP1251" i="2"/>
  <c r="BQ1244" i="2"/>
  <c r="BR1244" i="2" s="1"/>
  <c r="BS1244" i="2" s="1"/>
  <c r="BQ1237" i="2"/>
  <c r="BR1237" i="2" s="1"/>
  <c r="BS1237" i="2" s="1"/>
  <c r="BP1376" i="2"/>
  <c r="BP1295" i="2"/>
  <c r="BQ1264" i="2"/>
  <c r="BR1264" i="2" s="1"/>
  <c r="BS1264" i="2" s="1"/>
  <c r="BQ1257" i="2"/>
  <c r="BR1257" i="2" s="1"/>
  <c r="BS1257" i="2" s="1"/>
  <c r="BQ1250" i="2"/>
  <c r="BR1250" i="2" s="1"/>
  <c r="BS1250" i="2" s="1"/>
  <c r="BP1244" i="2"/>
  <c r="BQ1243" i="2"/>
  <c r="BR1243" i="2" s="1"/>
  <c r="BS1243" i="2" s="1"/>
  <c r="BP1237" i="2"/>
  <c r="BP1288" i="2"/>
  <c r="BQ1283" i="2"/>
  <c r="BR1283" i="2" s="1"/>
  <c r="BS1283" i="2" s="1"/>
  <c r="BP1264" i="2"/>
  <c r="BQ1263" i="2"/>
  <c r="BR1263" i="2" s="1"/>
  <c r="BS1263" i="2" s="1"/>
  <c r="BP1257" i="2"/>
  <c r="BP1250" i="2"/>
  <c r="BP1243" i="2"/>
  <c r="BQ1321" i="2"/>
  <c r="BR1321" i="2" s="1"/>
  <c r="BS1321" i="2" s="1"/>
  <c r="BP1308" i="2"/>
  <c r="BP1301" i="2"/>
  <c r="BQ1291" i="2"/>
  <c r="BR1291" i="2" s="1"/>
  <c r="BS1291" i="2" s="1"/>
  <c r="BP1283" i="2"/>
  <c r="BP1263" i="2"/>
  <c r="BQ1256" i="2"/>
  <c r="BR1256" i="2" s="1"/>
  <c r="BS1256" i="2" s="1"/>
  <c r="BQ1249" i="2"/>
  <c r="BR1249" i="2" s="1"/>
  <c r="BS1249" i="2" s="1"/>
  <c r="BP1291" i="2"/>
  <c r="BQ1273" i="2"/>
  <c r="BR1273" i="2" s="1"/>
  <c r="BS1273" i="2" s="1"/>
  <c r="BQ1262" i="2"/>
  <c r="BR1262" i="2" s="1"/>
  <c r="BS1262" i="2" s="1"/>
  <c r="BQ1235" i="2"/>
  <c r="BR1235" i="2" s="1"/>
  <c r="BS1235" i="2" s="1"/>
  <c r="BP1228" i="2"/>
  <c r="BP1218" i="2"/>
  <c r="BQ1217" i="2"/>
  <c r="BR1217" i="2" s="1"/>
  <c r="BS1217" i="2" s="1"/>
  <c r="BQ1208" i="2"/>
  <c r="BR1208" i="2" s="1"/>
  <c r="BS1208" i="2" s="1"/>
  <c r="BP1202" i="2"/>
  <c r="BP1195" i="2"/>
  <c r="BP1188" i="2"/>
  <c r="BP1181" i="2"/>
  <c r="BQ1174" i="2"/>
  <c r="BR1174" i="2" s="1"/>
  <c r="BS1174" i="2" s="1"/>
  <c r="BP1355" i="2"/>
  <c r="BP1273" i="2"/>
  <c r="BP1262" i="2"/>
  <c r="BP1235" i="2"/>
  <c r="BQ1229" i="2"/>
  <c r="BR1229" i="2" s="1"/>
  <c r="BS1229" i="2" s="1"/>
  <c r="BP1225" i="2"/>
  <c r="BP1217" i="2"/>
  <c r="BQ1216" i="2"/>
  <c r="BR1216" i="2" s="1"/>
  <c r="BS1216" i="2" s="1"/>
  <c r="BQ1215" i="2"/>
  <c r="BR1215" i="2" s="1"/>
  <c r="BS1215" i="2" s="1"/>
  <c r="BP1208" i="2"/>
  <c r="BP1201" i="2"/>
  <c r="BQ1194" i="2"/>
  <c r="BR1194" i="2" s="1"/>
  <c r="BS1194" i="2" s="1"/>
  <c r="BQ1187" i="2"/>
  <c r="BR1187" i="2" s="1"/>
  <c r="BS1187" i="2" s="1"/>
  <c r="BQ1180" i="2"/>
  <c r="BR1180" i="2" s="1"/>
  <c r="BS1180" i="2" s="1"/>
  <c r="BP1174" i="2"/>
  <c r="BP1167" i="2"/>
  <c r="BP1160" i="2"/>
  <c r="BP1155" i="2"/>
  <c r="BP1151" i="2"/>
  <c r="BP1147" i="2"/>
  <c r="BP1143" i="2"/>
  <c r="BP1256" i="2"/>
  <c r="BQ1242" i="2"/>
  <c r="BR1242" i="2" s="1"/>
  <c r="BS1242" i="2" s="1"/>
  <c r="BP1229" i="2"/>
  <c r="BP1216" i="2"/>
  <c r="BP1215" i="2"/>
  <c r="BQ1214" i="2"/>
  <c r="BR1214" i="2" s="1"/>
  <c r="BS1214" i="2" s="1"/>
  <c r="BQ1207" i="2"/>
  <c r="BR1207" i="2" s="1"/>
  <c r="BS1207" i="2" s="1"/>
  <c r="BQ1200" i="2"/>
  <c r="BR1200" i="2" s="1"/>
  <c r="BS1200" i="2" s="1"/>
  <c r="BP1194" i="2"/>
  <c r="BP1187" i="2"/>
  <c r="BP1180" i="2"/>
  <c r="BP1173" i="2"/>
  <c r="BQ1166" i="2"/>
  <c r="BR1166" i="2" s="1"/>
  <c r="BS1166" i="2" s="1"/>
  <c r="BQ1159" i="2"/>
  <c r="BR1159" i="2" s="1"/>
  <c r="BS1159" i="2" s="1"/>
  <c r="BQ1272" i="2"/>
  <c r="BR1272" i="2" s="1"/>
  <c r="BS1272" i="2" s="1"/>
  <c r="BP1242" i="2"/>
  <c r="BQ1230" i="2"/>
  <c r="BR1230" i="2" s="1"/>
  <c r="BS1230" i="2" s="1"/>
  <c r="BQ1221" i="2"/>
  <c r="BR1221" i="2" s="1"/>
  <c r="BS1221" i="2" s="1"/>
  <c r="BP1214" i="2"/>
  <c r="BP1207" i="2"/>
  <c r="BP1200" i="2"/>
  <c r="BP1193" i="2"/>
  <c r="BQ1186" i="2"/>
  <c r="BR1186" i="2" s="1"/>
  <c r="BS1186" i="2" s="1"/>
  <c r="BQ1179" i="2"/>
  <c r="BR1179" i="2" s="1"/>
  <c r="BS1179" i="2" s="1"/>
  <c r="BQ1172" i="2"/>
  <c r="BR1172" i="2" s="1"/>
  <c r="BS1172" i="2" s="1"/>
  <c r="BP1166" i="2"/>
  <c r="BP1159" i="2"/>
  <c r="BQ1154" i="2"/>
  <c r="BR1154" i="2" s="1"/>
  <c r="BS1154" i="2" s="1"/>
  <c r="BQ1150" i="2"/>
  <c r="BR1150" i="2" s="1"/>
  <c r="BS1150" i="2" s="1"/>
  <c r="BQ1255" i="2"/>
  <c r="BR1255" i="2" s="1"/>
  <c r="BS1255" i="2" s="1"/>
  <c r="BP1230" i="2"/>
  <c r="BP1221" i="2"/>
  <c r="BP1213" i="2"/>
  <c r="BQ1206" i="2"/>
  <c r="BR1206" i="2" s="1"/>
  <c r="BS1206" i="2" s="1"/>
  <c r="BQ1199" i="2"/>
  <c r="BR1199" i="2" s="1"/>
  <c r="BS1199" i="2" s="1"/>
  <c r="BQ1192" i="2"/>
  <c r="BR1192" i="2" s="1"/>
  <c r="BS1192" i="2" s="1"/>
  <c r="BP1186" i="2"/>
  <c r="BP1179" i="2"/>
  <c r="BP1172" i="2"/>
  <c r="BQ1284" i="2"/>
  <c r="BR1284" i="2" s="1"/>
  <c r="BS1284" i="2" s="1"/>
  <c r="BQ1271" i="2"/>
  <c r="BR1271" i="2" s="1"/>
  <c r="BS1271" i="2" s="1"/>
  <c r="BP1255" i="2"/>
  <c r="BQ1236" i="2"/>
  <c r="BR1236" i="2" s="1"/>
  <c r="BS1236" i="2" s="1"/>
  <c r="BQ1222" i="2"/>
  <c r="BR1222" i="2" s="1"/>
  <c r="BS1222" i="2" s="1"/>
  <c r="BQ1212" i="2"/>
  <c r="BR1212" i="2" s="1"/>
  <c r="BS1212" i="2" s="1"/>
  <c r="BP1206" i="2"/>
  <c r="BP1199" i="2"/>
  <c r="BP1192" i="2"/>
  <c r="BP1185" i="2"/>
  <c r="BQ1178" i="2"/>
  <c r="BR1178" i="2" s="1"/>
  <c r="BS1178" i="2" s="1"/>
  <c r="BQ1171" i="2"/>
  <c r="BR1171" i="2" s="1"/>
  <c r="BS1171" i="2" s="1"/>
  <c r="BQ1164" i="2"/>
  <c r="BR1164" i="2" s="1"/>
  <c r="BS1164" i="2" s="1"/>
  <c r="BP1249" i="2"/>
  <c r="BP1236" i="2"/>
  <c r="BP1231" i="2"/>
  <c r="BP1222" i="2"/>
  <c r="BP1212" i="2"/>
  <c r="BP1205" i="2"/>
  <c r="BQ1198" i="2"/>
  <c r="BR1198" i="2" s="1"/>
  <c r="BS1198" i="2" s="1"/>
  <c r="BQ1191" i="2"/>
  <c r="BR1191" i="2" s="1"/>
  <c r="BS1191" i="2" s="1"/>
  <c r="BQ1184" i="2"/>
  <c r="BR1184" i="2" s="1"/>
  <c r="BS1184" i="2" s="1"/>
  <c r="BP1178" i="2"/>
  <c r="BP1171" i="2"/>
  <c r="BQ1241" i="2"/>
  <c r="BR1241" i="2" s="1"/>
  <c r="BS1241" i="2" s="1"/>
  <c r="BQ1223" i="2"/>
  <c r="BR1223" i="2" s="1"/>
  <c r="BS1223" i="2" s="1"/>
  <c r="BQ1211" i="2"/>
  <c r="BR1211" i="2" s="1"/>
  <c r="BS1211" i="2" s="1"/>
  <c r="BQ1204" i="2"/>
  <c r="BR1204" i="2" s="1"/>
  <c r="BS1204" i="2" s="1"/>
  <c r="BP1198" i="2"/>
  <c r="BP1191" i="2"/>
  <c r="BP1184" i="2"/>
  <c r="BP1177" i="2"/>
  <c r="BQ1170" i="2"/>
  <c r="BR1170" i="2" s="1"/>
  <c r="BS1170" i="2" s="1"/>
  <c r="BP1321" i="2"/>
  <c r="BQ1234" i="2"/>
  <c r="BR1234" i="2" s="1"/>
  <c r="BS1234" i="2" s="1"/>
  <c r="BQ1227" i="2"/>
  <c r="BR1227" i="2" s="1"/>
  <c r="BS1227" i="2" s="1"/>
  <c r="BP1223" i="2"/>
  <c r="BP1211" i="2"/>
  <c r="BP1204" i="2"/>
  <c r="BP1197" i="2"/>
  <c r="BQ1190" i="2"/>
  <c r="BR1190" i="2" s="1"/>
  <c r="BS1190" i="2" s="1"/>
  <c r="BQ1183" i="2"/>
  <c r="BR1183" i="2" s="1"/>
  <c r="BS1183" i="2" s="1"/>
  <c r="BQ1176" i="2"/>
  <c r="BR1176" i="2" s="1"/>
  <c r="BS1176" i="2" s="1"/>
  <c r="BP1170" i="2"/>
  <c r="BP1163" i="2"/>
  <c r="BQ1248" i="2"/>
  <c r="BR1248" i="2" s="1"/>
  <c r="BS1248" i="2" s="1"/>
  <c r="BQ1210" i="2"/>
  <c r="BR1210" i="2" s="1"/>
  <c r="BS1210" i="2" s="1"/>
  <c r="BQ1203" i="2"/>
  <c r="BR1203" i="2" s="1"/>
  <c r="BS1203" i="2" s="1"/>
  <c r="BQ1196" i="2"/>
  <c r="BR1196" i="2" s="1"/>
  <c r="BS1196" i="2" s="1"/>
  <c r="BP1190" i="2"/>
  <c r="BP1183" i="2"/>
  <c r="BP1176" i="2"/>
  <c r="BP1203" i="2"/>
  <c r="BQ1182" i="2"/>
  <c r="BR1182" i="2" s="1"/>
  <c r="BS1182" i="2" s="1"/>
  <c r="BP1157" i="2"/>
  <c r="BQ1151" i="2"/>
  <c r="BR1151" i="2" s="1"/>
  <c r="BS1151" i="2" s="1"/>
  <c r="BP1142" i="2"/>
  <c r="BP1135" i="2"/>
  <c r="BQ1129" i="2"/>
  <c r="BR1129" i="2" s="1"/>
  <c r="BS1129" i="2" s="1"/>
  <c r="BQ1125" i="2"/>
  <c r="BR1125" i="2" s="1"/>
  <c r="BS1125" i="2" s="1"/>
  <c r="BQ1121" i="2"/>
  <c r="BR1121" i="2" s="1"/>
  <c r="BS1121" i="2" s="1"/>
  <c r="BQ1117" i="2"/>
  <c r="BR1117" i="2" s="1"/>
  <c r="BS1117" i="2" s="1"/>
  <c r="BP1219" i="2"/>
  <c r="BP1182" i="2"/>
  <c r="BQ1162" i="2"/>
  <c r="BR1162" i="2" s="1"/>
  <c r="BS1162" i="2" s="1"/>
  <c r="BQ1158" i="2"/>
  <c r="BR1158" i="2" s="1"/>
  <c r="BS1158" i="2" s="1"/>
  <c r="BQ1152" i="2"/>
  <c r="BR1152" i="2" s="1"/>
  <c r="BS1152" i="2" s="1"/>
  <c r="BQ1141" i="2"/>
  <c r="BR1141" i="2" s="1"/>
  <c r="BS1141" i="2" s="1"/>
  <c r="BQ1134" i="2"/>
  <c r="BR1134" i="2" s="1"/>
  <c r="BS1134" i="2" s="1"/>
  <c r="BP1129" i="2"/>
  <c r="BP1125" i="2"/>
  <c r="BP1121" i="2"/>
  <c r="BP1117" i="2"/>
  <c r="BP1113" i="2"/>
  <c r="BP1109" i="2"/>
  <c r="BP1105" i="2"/>
  <c r="BP1101" i="2"/>
  <c r="BP1097" i="2"/>
  <c r="BP1093" i="2"/>
  <c r="BP1089" i="2"/>
  <c r="BP1162" i="2"/>
  <c r="BP1158" i="2"/>
  <c r="BP1152" i="2"/>
  <c r="BP1141" i="2"/>
  <c r="BQ1140" i="2"/>
  <c r="BR1140" i="2" s="1"/>
  <c r="BS1140" i="2" s="1"/>
  <c r="BP1134" i="2"/>
  <c r="BQ1218" i="2"/>
  <c r="BR1218" i="2" s="1"/>
  <c r="BS1218" i="2" s="1"/>
  <c r="BQ1202" i="2"/>
  <c r="BR1202" i="2" s="1"/>
  <c r="BS1202" i="2" s="1"/>
  <c r="BQ1153" i="2"/>
  <c r="BR1153" i="2" s="1"/>
  <c r="BS1153" i="2" s="1"/>
  <c r="BP1140" i="2"/>
  <c r="BQ1133" i="2"/>
  <c r="BR1133" i="2" s="1"/>
  <c r="BS1133" i="2" s="1"/>
  <c r="BQ1128" i="2"/>
  <c r="BR1128" i="2" s="1"/>
  <c r="BS1128" i="2" s="1"/>
  <c r="BQ1124" i="2"/>
  <c r="BR1124" i="2" s="1"/>
  <c r="BS1124" i="2" s="1"/>
  <c r="BQ1120" i="2"/>
  <c r="BR1120" i="2" s="1"/>
  <c r="BS1120" i="2" s="1"/>
  <c r="BQ1116" i="2"/>
  <c r="BR1116" i="2" s="1"/>
  <c r="BS1116" i="2" s="1"/>
  <c r="BQ1112" i="2"/>
  <c r="BR1112" i="2" s="1"/>
  <c r="BS1112" i="2" s="1"/>
  <c r="BQ1108" i="2"/>
  <c r="BR1108" i="2" s="1"/>
  <c r="BS1108" i="2" s="1"/>
  <c r="BQ1104" i="2"/>
  <c r="BR1104" i="2" s="1"/>
  <c r="BS1104" i="2" s="1"/>
  <c r="BQ1100" i="2"/>
  <c r="BR1100" i="2" s="1"/>
  <c r="BS1100" i="2" s="1"/>
  <c r="BQ1096" i="2"/>
  <c r="BR1096" i="2" s="1"/>
  <c r="BS1096" i="2" s="1"/>
  <c r="BQ1224" i="2"/>
  <c r="BR1224" i="2" s="1"/>
  <c r="BS1224" i="2" s="1"/>
  <c r="BP1196" i="2"/>
  <c r="BQ1175" i="2"/>
  <c r="BR1175" i="2" s="1"/>
  <c r="BS1175" i="2" s="1"/>
  <c r="BQ1168" i="2"/>
  <c r="BR1168" i="2" s="1"/>
  <c r="BS1168" i="2" s="1"/>
  <c r="BQ1163" i="2"/>
  <c r="BR1163" i="2" s="1"/>
  <c r="BS1163" i="2" s="1"/>
  <c r="BP1153" i="2"/>
  <c r="BQ1139" i="2"/>
  <c r="BR1139" i="2" s="1"/>
  <c r="BS1139" i="2" s="1"/>
  <c r="BP1133" i="2"/>
  <c r="BQ1132" i="2"/>
  <c r="BR1132" i="2" s="1"/>
  <c r="BS1132" i="2" s="1"/>
  <c r="BP1128" i="2"/>
  <c r="BP1124" i="2"/>
  <c r="BP1120" i="2"/>
  <c r="BP1116" i="2"/>
  <c r="BP1224" i="2"/>
  <c r="BP1175" i="2"/>
  <c r="BP1168" i="2"/>
  <c r="BP1154" i="2"/>
  <c r="BP1139" i="2"/>
  <c r="BP1132" i="2"/>
  <c r="BQ1138" i="2"/>
  <c r="BR1138" i="2" s="1"/>
  <c r="BS1138" i="2" s="1"/>
  <c r="BQ1131" i="2"/>
  <c r="BR1131" i="2" s="1"/>
  <c r="BS1131" i="2" s="1"/>
  <c r="BQ1127" i="2"/>
  <c r="BR1127" i="2" s="1"/>
  <c r="BS1127" i="2" s="1"/>
  <c r="BQ1123" i="2"/>
  <c r="BR1123" i="2" s="1"/>
  <c r="BS1123" i="2" s="1"/>
  <c r="BQ1119" i="2"/>
  <c r="BR1119" i="2" s="1"/>
  <c r="BS1119" i="2" s="1"/>
  <c r="BQ1115" i="2"/>
  <c r="BR1115" i="2" s="1"/>
  <c r="BS1115" i="2" s="1"/>
  <c r="BQ1111" i="2"/>
  <c r="BR1111" i="2" s="1"/>
  <c r="BS1111" i="2" s="1"/>
  <c r="BQ1107" i="2"/>
  <c r="BR1107" i="2" s="1"/>
  <c r="BS1107" i="2" s="1"/>
  <c r="BQ1103" i="2"/>
  <c r="BR1103" i="2" s="1"/>
  <c r="BS1103" i="2" s="1"/>
  <c r="BQ1274" i="2"/>
  <c r="BR1274" i="2" s="1"/>
  <c r="BS1274" i="2" s="1"/>
  <c r="BQ1195" i="2"/>
  <c r="BR1195" i="2" s="1"/>
  <c r="BS1195" i="2" s="1"/>
  <c r="BP1210" i="2"/>
  <c r="BP1189" i="2"/>
  <c r="BQ1160" i="2"/>
  <c r="BR1160" i="2" s="1"/>
  <c r="BS1160" i="2" s="1"/>
  <c r="BQ1155" i="2"/>
  <c r="BR1155" i="2" s="1"/>
  <c r="BS1155" i="2" s="1"/>
  <c r="BQ1149" i="2"/>
  <c r="BR1149" i="2" s="1"/>
  <c r="BS1149" i="2" s="1"/>
  <c r="BP1148" i="2"/>
  <c r="BQ1147" i="2"/>
  <c r="BR1147" i="2" s="1"/>
  <c r="BS1147" i="2" s="1"/>
  <c r="BQ1146" i="2"/>
  <c r="BR1146" i="2" s="1"/>
  <c r="BS1146" i="2" s="1"/>
  <c r="BQ1137" i="2"/>
  <c r="BR1137" i="2" s="1"/>
  <c r="BS1137" i="2" s="1"/>
  <c r="BQ1142" i="2"/>
  <c r="BR1142" i="2" s="1"/>
  <c r="BS1142" i="2" s="1"/>
  <c r="BQ1109" i="2"/>
  <c r="BR1109" i="2" s="1"/>
  <c r="BS1109" i="2" s="1"/>
  <c r="BQ1086" i="2"/>
  <c r="BR1086" i="2" s="1"/>
  <c r="BS1086" i="2" s="1"/>
  <c r="BQ1079" i="2"/>
  <c r="BR1079" i="2" s="1"/>
  <c r="BS1079" i="2" s="1"/>
  <c r="BP1073" i="2"/>
  <c r="BQ1072" i="2"/>
  <c r="BR1072" i="2" s="1"/>
  <c r="BS1072" i="2" s="1"/>
  <c r="BP1066" i="2"/>
  <c r="BP1131" i="2"/>
  <c r="BP1119" i="2"/>
  <c r="BQ1113" i="2"/>
  <c r="BR1113" i="2" s="1"/>
  <c r="BS1113" i="2" s="1"/>
  <c r="BP1104" i="2"/>
  <c r="BP1086" i="2"/>
  <c r="BP1079" i="2"/>
  <c r="BP1072" i="2"/>
  <c r="BQ1065" i="2"/>
  <c r="BR1065" i="2" s="1"/>
  <c r="BS1065" i="2" s="1"/>
  <c r="BQ1058" i="2"/>
  <c r="BR1058" i="2" s="1"/>
  <c r="BS1058" i="2" s="1"/>
  <c r="BP1150" i="2"/>
  <c r="BQ1144" i="2"/>
  <c r="BR1144" i="2" s="1"/>
  <c r="BS1144" i="2" s="1"/>
  <c r="BQ1136" i="2"/>
  <c r="BR1136" i="2" s="1"/>
  <c r="BS1136" i="2" s="1"/>
  <c r="BQ1126" i="2"/>
  <c r="BR1126" i="2" s="1"/>
  <c r="BS1126" i="2" s="1"/>
  <c r="BQ1110" i="2"/>
  <c r="BR1110" i="2" s="1"/>
  <c r="BS1110" i="2" s="1"/>
  <c r="BP1144" i="2"/>
  <c r="BP1136" i="2"/>
  <c r="BP1126" i="2"/>
  <c r="BP1110" i="2"/>
  <c r="BP1085" i="2"/>
  <c r="BQ1084" i="2"/>
  <c r="BR1084" i="2" s="1"/>
  <c r="BS1084" i="2" s="1"/>
  <c r="BP1078" i="2"/>
  <c r="BP1071" i="2"/>
  <c r="BP1165" i="2"/>
  <c r="BP1161" i="2"/>
  <c r="BQ1157" i="2"/>
  <c r="BR1157" i="2" s="1"/>
  <c r="BS1157" i="2" s="1"/>
  <c r="BQ1105" i="2"/>
  <c r="BR1105" i="2" s="1"/>
  <c r="BS1105" i="2" s="1"/>
  <c r="BP1096" i="2"/>
  <c r="BQ1095" i="2"/>
  <c r="BR1095" i="2" s="1"/>
  <c r="BS1095" i="2" s="1"/>
  <c r="BP1084" i="2"/>
  <c r="BQ1077" i="2"/>
  <c r="BR1077" i="2" s="1"/>
  <c r="BS1077" i="2" s="1"/>
  <c r="BQ1070" i="2"/>
  <c r="BR1070" i="2" s="1"/>
  <c r="BS1070" i="2" s="1"/>
  <c r="BQ1063" i="2"/>
  <c r="BR1063" i="2" s="1"/>
  <c r="BS1063" i="2" s="1"/>
  <c r="BQ1057" i="2"/>
  <c r="BR1057" i="2" s="1"/>
  <c r="BS1057" i="2" s="1"/>
  <c r="BQ1228" i="2"/>
  <c r="BR1228" i="2" s="1"/>
  <c r="BS1228" i="2" s="1"/>
  <c r="BP1164" i="2"/>
  <c r="BP1138" i="2"/>
  <c r="BP1123" i="2"/>
  <c r="BQ1114" i="2"/>
  <c r="BR1114" i="2" s="1"/>
  <c r="BS1114" i="2" s="1"/>
  <c r="BP1111" i="2"/>
  <c r="BQ1106" i="2"/>
  <c r="BR1106" i="2" s="1"/>
  <c r="BS1106" i="2" s="1"/>
  <c r="BP1095" i="2"/>
  <c r="BQ1094" i="2"/>
  <c r="BR1094" i="2" s="1"/>
  <c r="BS1094" i="2" s="1"/>
  <c r="BQ1092" i="2"/>
  <c r="BR1092" i="2" s="1"/>
  <c r="BS1092" i="2" s="1"/>
  <c r="BQ1083" i="2"/>
  <c r="BR1083" i="2" s="1"/>
  <c r="BS1083" i="2" s="1"/>
  <c r="BP1077" i="2"/>
  <c r="BQ1076" i="2"/>
  <c r="BR1076" i="2" s="1"/>
  <c r="BS1076" i="2" s="1"/>
  <c r="BP1070" i="2"/>
  <c r="BP1063" i="2"/>
  <c r="BP1057" i="2"/>
  <c r="BQ1156" i="2"/>
  <c r="BR1156" i="2" s="1"/>
  <c r="BS1156" i="2" s="1"/>
  <c r="BP1149" i="2"/>
  <c r="BP1146" i="2"/>
  <c r="BQ1130" i="2"/>
  <c r="BR1130" i="2" s="1"/>
  <c r="BS1130" i="2" s="1"/>
  <c r="BQ1118" i="2"/>
  <c r="BR1118" i="2" s="1"/>
  <c r="BS1118" i="2" s="1"/>
  <c r="BP1114" i="2"/>
  <c r="BP1106" i="2"/>
  <c r="BQ1099" i="2"/>
  <c r="BR1099" i="2" s="1"/>
  <c r="BS1099" i="2" s="1"/>
  <c r="BQ1098" i="2"/>
  <c r="BR1098" i="2" s="1"/>
  <c r="BS1098" i="2" s="1"/>
  <c r="BQ1097" i="2"/>
  <c r="BR1097" i="2" s="1"/>
  <c r="BS1097" i="2" s="1"/>
  <c r="BP1094" i="2"/>
  <c r="BQ1093" i="2"/>
  <c r="BR1093" i="2" s="1"/>
  <c r="BS1093" i="2" s="1"/>
  <c r="BP1092" i="2"/>
  <c r="BQ1091" i="2"/>
  <c r="BR1091" i="2" s="1"/>
  <c r="BS1091" i="2" s="1"/>
  <c r="BP1083" i="2"/>
  <c r="BP1076" i="2"/>
  <c r="BQ1069" i="2"/>
  <c r="BR1069" i="2" s="1"/>
  <c r="BS1069" i="2" s="1"/>
  <c r="BQ1062" i="2"/>
  <c r="BR1062" i="2" s="1"/>
  <c r="BS1062" i="2" s="1"/>
  <c r="BQ1188" i="2"/>
  <c r="BR1188" i="2" s="1"/>
  <c r="BS1188" i="2" s="1"/>
  <c r="BP1156" i="2"/>
  <c r="BQ1143" i="2"/>
  <c r="BR1143" i="2" s="1"/>
  <c r="BS1143" i="2" s="1"/>
  <c r="BP1130" i="2"/>
  <c r="BP1118" i="2"/>
  <c r="BP1107" i="2"/>
  <c r="BP1100" i="2"/>
  <c r="BP1099" i="2"/>
  <c r="BP1098" i="2"/>
  <c r="BP1091" i="2"/>
  <c r="BQ1090" i="2"/>
  <c r="BR1090" i="2" s="1"/>
  <c r="BS1090" i="2" s="1"/>
  <c r="BQ1082" i="2"/>
  <c r="BR1082" i="2" s="1"/>
  <c r="BS1082" i="2" s="1"/>
  <c r="BQ1075" i="2"/>
  <c r="BR1075" i="2" s="1"/>
  <c r="BS1075" i="2" s="1"/>
  <c r="BP1069" i="2"/>
  <c r="BQ1068" i="2"/>
  <c r="BR1068" i="2" s="1"/>
  <c r="BS1068" i="2" s="1"/>
  <c r="BP1062" i="2"/>
  <c r="BP1169" i="2"/>
  <c r="BQ1135" i="2"/>
  <c r="BR1135" i="2" s="1"/>
  <c r="BS1135" i="2" s="1"/>
  <c r="BP1090" i="2"/>
  <c r="BQ1089" i="2"/>
  <c r="BR1089" i="2" s="1"/>
  <c r="BS1089" i="2" s="1"/>
  <c r="BQ1088" i="2"/>
  <c r="BR1088" i="2" s="1"/>
  <c r="BS1088" i="2" s="1"/>
  <c r="BP1082" i="2"/>
  <c r="BP1075" i="2"/>
  <c r="BP1068" i="2"/>
  <c r="BQ1061" i="2"/>
  <c r="BR1061" i="2" s="1"/>
  <c r="BS1061" i="2" s="1"/>
  <c r="BP1056" i="2"/>
  <c r="BP1052" i="2"/>
  <c r="BP1048" i="2"/>
  <c r="BP1044" i="2"/>
  <c r="BP1040" i="2"/>
  <c r="BQ1073" i="2"/>
  <c r="BR1073" i="2" s="1"/>
  <c r="BS1073" i="2" s="1"/>
  <c r="BQ1145" i="2"/>
  <c r="BR1145" i="2" s="1"/>
  <c r="BS1145" i="2" s="1"/>
  <c r="BP1115" i="2"/>
  <c r="BQ1078" i="2"/>
  <c r="BR1078" i="2" s="1"/>
  <c r="BS1078" i="2" s="1"/>
  <c r="BP1065" i="2"/>
  <c r="BP1060" i="2"/>
  <c r="BP1050" i="2"/>
  <c r="BP1049" i="2"/>
  <c r="BQ1048" i="2"/>
  <c r="BR1048" i="2" s="1"/>
  <c r="BS1048" i="2" s="1"/>
  <c r="BQ1047" i="2"/>
  <c r="BR1047" i="2" s="1"/>
  <c r="BS1047" i="2" s="1"/>
  <c r="BP1041" i="2"/>
  <c r="BQ1036" i="2"/>
  <c r="BR1036" i="2" s="1"/>
  <c r="BS1036" i="2" s="1"/>
  <c r="BQ1032" i="2"/>
  <c r="BR1032" i="2" s="1"/>
  <c r="BS1032" i="2" s="1"/>
  <c r="BQ1028" i="2"/>
  <c r="BR1028" i="2" s="1"/>
  <c r="BS1028" i="2" s="1"/>
  <c r="BQ1024" i="2"/>
  <c r="BR1024" i="2" s="1"/>
  <c r="BS1024" i="2" s="1"/>
  <c r="BQ1020" i="2"/>
  <c r="BR1020" i="2" s="1"/>
  <c r="BS1020" i="2" s="1"/>
  <c r="BQ1016" i="2"/>
  <c r="BR1016" i="2" s="1"/>
  <c r="BS1016" i="2" s="1"/>
  <c r="BQ1012" i="2"/>
  <c r="BR1012" i="2" s="1"/>
  <c r="BS1012" i="2" s="1"/>
  <c r="BQ1008" i="2"/>
  <c r="BR1008" i="2" s="1"/>
  <c r="BS1008" i="2" s="1"/>
  <c r="BQ1004" i="2"/>
  <c r="BR1004" i="2" s="1"/>
  <c r="BS1004" i="2" s="1"/>
  <c r="BQ1000" i="2"/>
  <c r="BR1000" i="2" s="1"/>
  <c r="BS1000" i="2" s="1"/>
  <c r="BQ996" i="2"/>
  <c r="BR996" i="2" s="1"/>
  <c r="BS996" i="2" s="1"/>
  <c r="BQ992" i="2"/>
  <c r="BR992" i="2" s="1"/>
  <c r="BS992" i="2" s="1"/>
  <c r="BQ988" i="2"/>
  <c r="BR988" i="2" s="1"/>
  <c r="BS988" i="2" s="1"/>
  <c r="BQ984" i="2"/>
  <c r="BR984" i="2" s="1"/>
  <c r="BS984" i="2" s="1"/>
  <c r="BP1209" i="2"/>
  <c r="BP1145" i="2"/>
  <c r="BP1088" i="2"/>
  <c r="BQ1067" i="2"/>
  <c r="BR1067" i="2" s="1"/>
  <c r="BS1067" i="2" s="1"/>
  <c r="BP1047" i="2"/>
  <c r="BQ1040" i="2"/>
  <c r="BR1040" i="2" s="1"/>
  <c r="BS1040" i="2" s="1"/>
  <c r="BP1036" i="2"/>
  <c r="BP1032" i="2"/>
  <c r="BP1028" i="2"/>
  <c r="BP1024" i="2"/>
  <c r="BP1020" i="2"/>
  <c r="BP1016" i="2"/>
  <c r="BP1012" i="2"/>
  <c r="BP1008" i="2"/>
  <c r="BP1004" i="2"/>
  <c r="BP1000" i="2"/>
  <c r="BP996" i="2"/>
  <c r="BP992" i="2"/>
  <c r="BP988" i="2"/>
  <c r="BP984" i="2"/>
  <c r="BP980" i="2"/>
  <c r="BP976" i="2"/>
  <c r="BP972" i="2"/>
  <c r="BP968" i="2"/>
  <c r="BP964" i="2"/>
  <c r="BP960" i="2"/>
  <c r="BP956" i="2"/>
  <c r="BP952" i="2"/>
  <c r="BP948" i="2"/>
  <c r="BP944" i="2"/>
  <c r="BP940" i="2"/>
  <c r="BP1108" i="2"/>
  <c r="BQ1080" i="2"/>
  <c r="BR1080" i="2" s="1"/>
  <c r="BS1080" i="2" s="1"/>
  <c r="BP1067" i="2"/>
  <c r="BQ1046" i="2"/>
  <c r="BR1046" i="2" s="1"/>
  <c r="BS1046" i="2" s="1"/>
  <c r="BQ1122" i="2"/>
  <c r="BR1122" i="2" s="1"/>
  <c r="BS1122" i="2" s="1"/>
  <c r="BP1080" i="2"/>
  <c r="BP1046" i="2"/>
  <c r="BQ1039" i="2"/>
  <c r="BR1039" i="2" s="1"/>
  <c r="BS1039" i="2" s="1"/>
  <c r="BQ1035" i="2"/>
  <c r="BR1035" i="2" s="1"/>
  <c r="BS1035" i="2" s="1"/>
  <c r="BQ1031" i="2"/>
  <c r="BR1031" i="2" s="1"/>
  <c r="BS1031" i="2" s="1"/>
  <c r="BQ1027" i="2"/>
  <c r="BR1027" i="2" s="1"/>
  <c r="BS1027" i="2" s="1"/>
  <c r="BQ1023" i="2"/>
  <c r="BR1023" i="2" s="1"/>
  <c r="BS1023" i="2" s="1"/>
  <c r="BQ1019" i="2"/>
  <c r="BR1019" i="2" s="1"/>
  <c r="BS1019" i="2" s="1"/>
  <c r="BQ1015" i="2"/>
  <c r="BR1015" i="2" s="1"/>
  <c r="BS1015" i="2" s="1"/>
  <c r="BQ1011" i="2"/>
  <c r="BR1011" i="2" s="1"/>
  <c r="BS1011" i="2" s="1"/>
  <c r="BQ1007" i="2"/>
  <c r="BR1007" i="2" s="1"/>
  <c r="BS1007" i="2" s="1"/>
  <c r="BQ1003" i="2"/>
  <c r="BR1003" i="2" s="1"/>
  <c r="BS1003" i="2" s="1"/>
  <c r="BQ999" i="2"/>
  <c r="BR999" i="2" s="1"/>
  <c r="BS999" i="2" s="1"/>
  <c r="BQ995" i="2"/>
  <c r="BR995" i="2" s="1"/>
  <c r="BS995" i="2" s="1"/>
  <c r="BP1122" i="2"/>
  <c r="BP1103" i="2"/>
  <c r="BQ1085" i="2"/>
  <c r="BR1085" i="2" s="1"/>
  <c r="BS1085" i="2" s="1"/>
  <c r="BP1058" i="2"/>
  <c r="BQ1045" i="2"/>
  <c r="BR1045" i="2" s="1"/>
  <c r="BS1045" i="2" s="1"/>
  <c r="BP1039" i="2"/>
  <c r="BP1035" i="2"/>
  <c r="BP1031" i="2"/>
  <c r="BP1027" i="2"/>
  <c r="BP1023" i="2"/>
  <c r="BP1019" i="2"/>
  <c r="BP1015" i="2"/>
  <c r="BP1011" i="2"/>
  <c r="BP1007" i="2"/>
  <c r="BP1003" i="2"/>
  <c r="BP999" i="2"/>
  <c r="BP995" i="2"/>
  <c r="BP1112" i="2"/>
  <c r="BQ1102" i="2"/>
  <c r="BR1102" i="2" s="1"/>
  <c r="BS1102" i="2" s="1"/>
  <c r="BQ1074" i="2"/>
  <c r="BR1074" i="2" s="1"/>
  <c r="BS1074" i="2" s="1"/>
  <c r="BP1045" i="2"/>
  <c r="BP1102" i="2"/>
  <c r="BQ1087" i="2"/>
  <c r="BR1087" i="2" s="1"/>
  <c r="BS1087" i="2" s="1"/>
  <c r="BP1074" i="2"/>
  <c r="BP1061" i="2"/>
  <c r="BQ1044" i="2"/>
  <c r="BR1044" i="2" s="1"/>
  <c r="BS1044" i="2" s="1"/>
  <c r="BQ1038" i="2"/>
  <c r="BR1038" i="2" s="1"/>
  <c r="BS1038" i="2" s="1"/>
  <c r="BQ1034" i="2"/>
  <c r="BR1034" i="2" s="1"/>
  <c r="BS1034" i="2" s="1"/>
  <c r="BQ1030" i="2"/>
  <c r="BR1030" i="2" s="1"/>
  <c r="BS1030" i="2" s="1"/>
  <c r="BQ1026" i="2"/>
  <c r="BR1026" i="2" s="1"/>
  <c r="BS1026" i="2" s="1"/>
  <c r="BQ1022" i="2"/>
  <c r="BR1022" i="2" s="1"/>
  <c r="BS1022" i="2" s="1"/>
  <c r="BQ1018" i="2"/>
  <c r="BR1018" i="2" s="1"/>
  <c r="BS1018" i="2" s="1"/>
  <c r="BQ1014" i="2"/>
  <c r="BR1014" i="2" s="1"/>
  <c r="BS1014" i="2" s="1"/>
  <c r="BQ1010" i="2"/>
  <c r="BR1010" i="2" s="1"/>
  <c r="BS1010" i="2" s="1"/>
  <c r="BQ1002" i="2"/>
  <c r="BR1002" i="2" s="1"/>
  <c r="BS1002" i="2" s="1"/>
  <c r="BQ998" i="2"/>
  <c r="BR998" i="2" s="1"/>
  <c r="BS998" i="2" s="1"/>
  <c r="BQ1167" i="2"/>
  <c r="BR1167" i="2" s="1"/>
  <c r="BS1167" i="2" s="1"/>
  <c r="BP1087" i="2"/>
  <c r="BQ1066" i="2"/>
  <c r="BR1066" i="2" s="1"/>
  <c r="BS1066" i="2" s="1"/>
  <c r="BQ1059" i="2"/>
  <c r="BR1059" i="2" s="1"/>
  <c r="BS1059" i="2" s="1"/>
  <c r="BQ1043" i="2"/>
  <c r="BR1043" i="2" s="1"/>
  <c r="BS1043" i="2" s="1"/>
  <c r="BP1038" i="2"/>
  <c r="BP1034" i="2"/>
  <c r="BP1030" i="2"/>
  <c r="BP1026" i="2"/>
  <c r="BP1022" i="2"/>
  <c r="BP1018" i="2"/>
  <c r="BP1014" i="2"/>
  <c r="BP1010" i="2"/>
  <c r="BP1002" i="2"/>
  <c r="BQ1148" i="2"/>
  <c r="BR1148" i="2" s="1"/>
  <c r="BS1148" i="2" s="1"/>
  <c r="BP1127" i="2"/>
  <c r="BQ1071" i="2"/>
  <c r="BR1071" i="2" s="1"/>
  <c r="BS1071" i="2" s="1"/>
  <c r="BP1059" i="2"/>
  <c r="BP1043" i="2"/>
  <c r="BP1137" i="2"/>
  <c r="BQ1101" i="2"/>
  <c r="BR1101" i="2" s="1"/>
  <c r="BS1101" i="2" s="1"/>
  <c r="BQ1081" i="2"/>
  <c r="BR1081" i="2" s="1"/>
  <c r="BS1081" i="2" s="1"/>
  <c r="BQ1053" i="2"/>
  <c r="BR1053" i="2" s="1"/>
  <c r="BS1053" i="2" s="1"/>
  <c r="BQ1052" i="2"/>
  <c r="BR1052" i="2" s="1"/>
  <c r="BS1052" i="2" s="1"/>
  <c r="BP1001" i="2"/>
  <c r="BQ985" i="2"/>
  <c r="BR985" i="2" s="1"/>
  <c r="BS985" i="2" s="1"/>
  <c r="BP978" i="2"/>
  <c r="BP977" i="2"/>
  <c r="BQ976" i="2"/>
  <c r="BR976" i="2" s="1"/>
  <c r="BS976" i="2" s="1"/>
  <c r="BQ975" i="2"/>
  <c r="BR975" i="2" s="1"/>
  <c r="BS975" i="2" s="1"/>
  <c r="BP954" i="2"/>
  <c r="BP953" i="2"/>
  <c r="BQ1042" i="2"/>
  <c r="BR1042" i="2" s="1"/>
  <c r="BS1042" i="2" s="1"/>
  <c r="BQ1029" i="2"/>
  <c r="BR1029" i="2" s="1"/>
  <c r="BS1029" i="2" s="1"/>
  <c r="BQ1013" i="2"/>
  <c r="BR1013" i="2" s="1"/>
  <c r="BS1013" i="2" s="1"/>
  <c r="BQ987" i="2"/>
  <c r="BR987" i="2" s="1"/>
  <c r="BS987" i="2" s="1"/>
  <c r="BQ986" i="2"/>
  <c r="BR986" i="2" s="1"/>
  <c r="BS986" i="2" s="1"/>
  <c r="BP985" i="2"/>
  <c r="BP975" i="2"/>
  <c r="BQ974" i="2"/>
  <c r="BR974" i="2" s="1"/>
  <c r="BS974" i="2" s="1"/>
  <c r="BQ973" i="2"/>
  <c r="BR973" i="2" s="1"/>
  <c r="BS973" i="2" s="1"/>
  <c r="BP951" i="2"/>
  <c r="BQ949" i="2"/>
  <c r="BR949" i="2" s="1"/>
  <c r="BS949" i="2" s="1"/>
  <c r="BP1081" i="2"/>
  <c r="BQ1051" i="2"/>
  <c r="BR1051" i="2" s="1"/>
  <c r="BS1051" i="2" s="1"/>
  <c r="BP1042" i="2"/>
  <c r="BP1029" i="2"/>
  <c r="BP1013" i="2"/>
  <c r="BP998" i="2"/>
  <c r="BP987" i="2"/>
  <c r="BP986" i="2"/>
  <c r="BP974" i="2"/>
  <c r="BP973" i="2"/>
  <c r="BQ972" i="2"/>
  <c r="BR972" i="2" s="1"/>
  <c r="BS972" i="2" s="1"/>
  <c r="BQ971" i="2"/>
  <c r="BR971" i="2" s="1"/>
  <c r="BS971" i="2" s="1"/>
  <c r="BP949" i="2"/>
  <c r="BQ948" i="2"/>
  <c r="BR948" i="2" s="1"/>
  <c r="BS948" i="2" s="1"/>
  <c r="BQ947" i="2"/>
  <c r="BR947" i="2" s="1"/>
  <c r="BS947" i="2" s="1"/>
  <c r="BQ936" i="2"/>
  <c r="BR936" i="2" s="1"/>
  <c r="BS936" i="2" s="1"/>
  <c r="BQ932" i="2"/>
  <c r="BR932" i="2" s="1"/>
  <c r="BS932" i="2" s="1"/>
  <c r="BQ928" i="2"/>
  <c r="BR928" i="2" s="1"/>
  <c r="BS928" i="2" s="1"/>
  <c r="BQ924" i="2"/>
  <c r="BR924" i="2" s="1"/>
  <c r="BS924" i="2" s="1"/>
  <c r="BQ920" i="2"/>
  <c r="BR920" i="2" s="1"/>
  <c r="BS920" i="2" s="1"/>
  <c r="BP1051" i="2"/>
  <c r="BQ989" i="2"/>
  <c r="BR989" i="2" s="1"/>
  <c r="BS989" i="2" s="1"/>
  <c r="BP971" i="2"/>
  <c r="BQ970" i="2"/>
  <c r="BR970" i="2" s="1"/>
  <c r="BS970" i="2" s="1"/>
  <c r="BQ969" i="2"/>
  <c r="BR969" i="2" s="1"/>
  <c r="BS969" i="2" s="1"/>
  <c r="BP947" i="2"/>
  <c r="BQ946" i="2"/>
  <c r="BR946" i="2" s="1"/>
  <c r="BS946" i="2" s="1"/>
  <c r="BQ1025" i="2"/>
  <c r="BR1025" i="2" s="1"/>
  <c r="BS1025" i="2" s="1"/>
  <c r="BQ1009" i="2"/>
  <c r="BR1009" i="2" s="1"/>
  <c r="BS1009" i="2" s="1"/>
  <c r="BQ991" i="2"/>
  <c r="BR991" i="2" s="1"/>
  <c r="BS991" i="2" s="1"/>
  <c r="BQ990" i="2"/>
  <c r="BR990" i="2" s="1"/>
  <c r="BS990" i="2" s="1"/>
  <c r="BP989" i="2"/>
  <c r="BP970" i="2"/>
  <c r="BP969" i="2"/>
  <c r="BQ968" i="2"/>
  <c r="BR968" i="2" s="1"/>
  <c r="BS968" i="2" s="1"/>
  <c r="BQ967" i="2"/>
  <c r="BR967" i="2" s="1"/>
  <c r="BS967" i="2" s="1"/>
  <c r="BQ1056" i="2"/>
  <c r="BR1056" i="2" s="1"/>
  <c r="BS1056" i="2" s="1"/>
  <c r="BQ1050" i="2"/>
  <c r="BR1050" i="2" s="1"/>
  <c r="BS1050" i="2" s="1"/>
  <c r="BP1025" i="2"/>
  <c r="BP1009" i="2"/>
  <c r="BP991" i="2"/>
  <c r="BP990" i="2"/>
  <c r="BP967" i="2"/>
  <c r="BQ966" i="2"/>
  <c r="BR966" i="2" s="1"/>
  <c r="BS966" i="2" s="1"/>
  <c r="BQ965" i="2"/>
  <c r="BR965" i="2" s="1"/>
  <c r="BS965" i="2" s="1"/>
  <c r="BQ1055" i="2"/>
  <c r="BR1055" i="2" s="1"/>
  <c r="BS1055" i="2" s="1"/>
  <c r="BQ1041" i="2"/>
  <c r="BR1041" i="2" s="1"/>
  <c r="BS1041" i="2" s="1"/>
  <c r="BQ993" i="2"/>
  <c r="BR993" i="2" s="1"/>
  <c r="BS993" i="2" s="1"/>
  <c r="BP966" i="2"/>
  <c r="BP965" i="2"/>
  <c r="BP1055" i="2"/>
  <c r="BQ1049" i="2"/>
  <c r="BR1049" i="2" s="1"/>
  <c r="BS1049" i="2" s="1"/>
  <c r="BQ1037" i="2"/>
  <c r="BR1037" i="2" s="1"/>
  <c r="BS1037" i="2" s="1"/>
  <c r="BQ1021" i="2"/>
  <c r="BR1021" i="2" s="1"/>
  <c r="BS1021" i="2" s="1"/>
  <c r="BQ1005" i="2"/>
  <c r="BR1005" i="2" s="1"/>
  <c r="BS1005" i="2" s="1"/>
  <c r="BQ997" i="2"/>
  <c r="BR997" i="2" s="1"/>
  <c r="BS997" i="2" s="1"/>
  <c r="BQ994" i="2"/>
  <c r="BR994" i="2" s="1"/>
  <c r="BS994" i="2" s="1"/>
  <c r="BP993" i="2"/>
  <c r="BQ1054" i="2"/>
  <c r="BR1054" i="2" s="1"/>
  <c r="BS1054" i="2" s="1"/>
  <c r="BP1037" i="2"/>
  <c r="BP1021" i="2"/>
  <c r="BP1005" i="2"/>
  <c r="BP997" i="2"/>
  <c r="BP994" i="2"/>
  <c r="BP1054" i="2"/>
  <c r="BQ981" i="2"/>
  <c r="BR981" i="2" s="1"/>
  <c r="BS981" i="2" s="1"/>
  <c r="BP1053" i="2"/>
  <c r="BQ1033" i="2"/>
  <c r="BR1033" i="2" s="1"/>
  <c r="BS1033" i="2" s="1"/>
  <c r="BQ1017" i="2"/>
  <c r="BR1017" i="2" s="1"/>
  <c r="BS1017" i="2" s="1"/>
  <c r="BQ983" i="2"/>
  <c r="BR983" i="2" s="1"/>
  <c r="BS983" i="2" s="1"/>
  <c r="BQ982" i="2"/>
  <c r="BR982" i="2" s="1"/>
  <c r="BS982" i="2" s="1"/>
  <c r="BP981" i="2"/>
  <c r="BQ980" i="2"/>
  <c r="BR980" i="2" s="1"/>
  <c r="BS980" i="2" s="1"/>
  <c r="BQ979" i="2"/>
  <c r="BR979" i="2" s="1"/>
  <c r="BS979" i="2" s="1"/>
  <c r="BP958" i="2"/>
  <c r="BP957" i="2"/>
  <c r="BQ956" i="2"/>
  <c r="BR956" i="2" s="1"/>
  <c r="BS956" i="2" s="1"/>
  <c r="BQ955" i="2"/>
  <c r="BR955" i="2" s="1"/>
  <c r="BS955" i="2" s="1"/>
  <c r="BP1017" i="2"/>
  <c r="BQ978" i="2"/>
  <c r="BR978" i="2" s="1"/>
  <c r="BS978" i="2" s="1"/>
  <c r="BP963" i="2"/>
  <c r="BQ961" i="2"/>
  <c r="BR961" i="2" s="1"/>
  <c r="BS961" i="2" s="1"/>
  <c r="BQ943" i="2"/>
  <c r="BR943" i="2" s="1"/>
  <c r="BS943" i="2" s="1"/>
  <c r="BP942" i="2"/>
  <c r="BP931" i="2"/>
  <c r="BP924" i="2"/>
  <c r="BP918" i="2"/>
  <c r="BP914" i="2"/>
  <c r="BP910" i="2"/>
  <c r="BP906" i="2"/>
  <c r="BP902" i="2"/>
  <c r="BP898" i="2"/>
  <c r="BQ1060" i="2"/>
  <c r="BR1060" i="2" s="1"/>
  <c r="BS1060" i="2" s="1"/>
  <c r="BQ977" i="2"/>
  <c r="BR977" i="2" s="1"/>
  <c r="BS977" i="2" s="1"/>
  <c r="BP961" i="2"/>
  <c r="BQ959" i="2"/>
  <c r="BR959" i="2" s="1"/>
  <c r="BS959" i="2" s="1"/>
  <c r="BP943" i="2"/>
  <c r="BQ930" i="2"/>
  <c r="BR930" i="2" s="1"/>
  <c r="BS930" i="2" s="1"/>
  <c r="BQ923" i="2"/>
  <c r="BR923" i="2" s="1"/>
  <c r="BS923" i="2" s="1"/>
  <c r="BP959" i="2"/>
  <c r="BQ957" i="2"/>
  <c r="BR957" i="2" s="1"/>
  <c r="BS957" i="2" s="1"/>
  <c r="BQ952" i="2"/>
  <c r="BR952" i="2" s="1"/>
  <c r="BS952" i="2" s="1"/>
  <c r="BQ944" i="2"/>
  <c r="BR944" i="2" s="1"/>
  <c r="BS944" i="2" s="1"/>
  <c r="BP930" i="2"/>
  <c r="BP923" i="2"/>
  <c r="BQ917" i="2"/>
  <c r="BR917" i="2" s="1"/>
  <c r="BS917" i="2" s="1"/>
  <c r="BQ913" i="2"/>
  <c r="BR913" i="2" s="1"/>
  <c r="BS913" i="2" s="1"/>
  <c r="BQ909" i="2"/>
  <c r="BR909" i="2" s="1"/>
  <c r="BS909" i="2" s="1"/>
  <c r="BQ905" i="2"/>
  <c r="BR905" i="2" s="1"/>
  <c r="BS905" i="2" s="1"/>
  <c r="BQ901" i="2"/>
  <c r="BR901" i="2" s="1"/>
  <c r="BS901" i="2" s="1"/>
  <c r="BQ897" i="2"/>
  <c r="BR897" i="2" s="1"/>
  <c r="BS897" i="2" s="1"/>
  <c r="BQ893" i="2"/>
  <c r="BR893" i="2" s="1"/>
  <c r="BS893" i="2" s="1"/>
  <c r="BQ889" i="2"/>
  <c r="BR889" i="2" s="1"/>
  <c r="BS889" i="2" s="1"/>
  <c r="BQ885" i="2"/>
  <c r="BR885" i="2" s="1"/>
  <c r="BS885" i="2" s="1"/>
  <c r="BQ881" i="2"/>
  <c r="BR881" i="2" s="1"/>
  <c r="BS881" i="2" s="1"/>
  <c r="BQ877" i="2"/>
  <c r="BR877" i="2" s="1"/>
  <c r="BS877" i="2" s="1"/>
  <c r="BQ873" i="2"/>
  <c r="BR873" i="2" s="1"/>
  <c r="BS873" i="2" s="1"/>
  <c r="BQ869" i="2"/>
  <c r="BR869" i="2" s="1"/>
  <c r="BS869" i="2" s="1"/>
  <c r="BQ865" i="2"/>
  <c r="BR865" i="2" s="1"/>
  <c r="BS865" i="2" s="1"/>
  <c r="BQ861" i="2"/>
  <c r="BR861" i="2" s="1"/>
  <c r="BS861" i="2" s="1"/>
  <c r="BQ857" i="2"/>
  <c r="BR857" i="2" s="1"/>
  <c r="BS857" i="2" s="1"/>
  <c r="BQ853" i="2"/>
  <c r="BR853" i="2" s="1"/>
  <c r="BS853" i="2" s="1"/>
  <c r="BQ849" i="2"/>
  <c r="BR849" i="2" s="1"/>
  <c r="BS849" i="2" s="1"/>
  <c r="BQ845" i="2"/>
  <c r="BR845" i="2" s="1"/>
  <c r="BS845" i="2" s="1"/>
  <c r="BQ841" i="2"/>
  <c r="BR841" i="2" s="1"/>
  <c r="BS841" i="2" s="1"/>
  <c r="BQ837" i="2"/>
  <c r="BR837" i="2" s="1"/>
  <c r="BS837" i="2" s="1"/>
  <c r="BQ833" i="2"/>
  <c r="BR833" i="2" s="1"/>
  <c r="BS833" i="2" s="1"/>
  <c r="BQ829" i="2"/>
  <c r="BR829" i="2" s="1"/>
  <c r="BS829" i="2" s="1"/>
  <c r="BQ945" i="2"/>
  <c r="BR945" i="2" s="1"/>
  <c r="BS945" i="2" s="1"/>
  <c r="BQ929" i="2"/>
  <c r="BR929" i="2" s="1"/>
  <c r="BS929" i="2" s="1"/>
  <c r="BQ922" i="2"/>
  <c r="BR922" i="2" s="1"/>
  <c r="BS922" i="2" s="1"/>
  <c r="BP917" i="2"/>
  <c r="BP913" i="2"/>
  <c r="BP909" i="2"/>
  <c r="BP905" i="2"/>
  <c r="BP901" i="2"/>
  <c r="BP897" i="2"/>
  <c r="BP893" i="2"/>
  <c r="BP889" i="2"/>
  <c r="BP885" i="2"/>
  <c r="BP881" i="2"/>
  <c r="BP877" i="2"/>
  <c r="BP955" i="2"/>
  <c r="BP945" i="2"/>
  <c r="BP929" i="2"/>
  <c r="BP922" i="2"/>
  <c r="BQ1001" i="2"/>
  <c r="BR1001" i="2" s="1"/>
  <c r="BS1001" i="2" s="1"/>
  <c r="BQ964" i="2"/>
  <c r="BR964" i="2" s="1"/>
  <c r="BS964" i="2" s="1"/>
  <c r="BP928" i="2"/>
  <c r="BQ921" i="2"/>
  <c r="BR921" i="2" s="1"/>
  <c r="BS921" i="2" s="1"/>
  <c r="BQ916" i="2"/>
  <c r="BR916" i="2" s="1"/>
  <c r="BS916" i="2" s="1"/>
  <c r="BQ912" i="2"/>
  <c r="BR912" i="2" s="1"/>
  <c r="BS912" i="2" s="1"/>
  <c r="BQ908" i="2"/>
  <c r="BR908" i="2" s="1"/>
  <c r="BS908" i="2" s="1"/>
  <c r="BQ904" i="2"/>
  <c r="BR904" i="2" s="1"/>
  <c r="BS904" i="2" s="1"/>
  <c r="BQ900" i="2"/>
  <c r="BR900" i="2" s="1"/>
  <c r="BS900" i="2" s="1"/>
  <c r="BQ896" i="2"/>
  <c r="BR896" i="2" s="1"/>
  <c r="BS896" i="2" s="1"/>
  <c r="BQ892" i="2"/>
  <c r="BR892" i="2" s="1"/>
  <c r="BS892" i="2" s="1"/>
  <c r="BQ888" i="2"/>
  <c r="BR888" i="2" s="1"/>
  <c r="BS888" i="2" s="1"/>
  <c r="BQ962" i="2"/>
  <c r="BR962" i="2" s="1"/>
  <c r="BS962" i="2" s="1"/>
  <c r="BQ953" i="2"/>
  <c r="BR953" i="2" s="1"/>
  <c r="BS953" i="2" s="1"/>
  <c r="BP946" i="2"/>
  <c r="BQ939" i="2"/>
  <c r="BR939" i="2" s="1"/>
  <c r="BS939" i="2" s="1"/>
  <c r="BQ938" i="2"/>
  <c r="BR938" i="2" s="1"/>
  <c r="BS938" i="2" s="1"/>
  <c r="BQ937" i="2"/>
  <c r="BR937" i="2" s="1"/>
  <c r="BS937" i="2" s="1"/>
  <c r="BQ927" i="2"/>
  <c r="BR927" i="2" s="1"/>
  <c r="BS927" i="2" s="1"/>
  <c r="BP921" i="2"/>
  <c r="BP916" i="2"/>
  <c r="BP912" i="2"/>
  <c r="BP908" i="2"/>
  <c r="BP904" i="2"/>
  <c r="BP900" i="2"/>
  <c r="BP896" i="2"/>
  <c r="BP892" i="2"/>
  <c r="BP1033" i="2"/>
  <c r="BP983" i="2"/>
  <c r="BP962" i="2"/>
  <c r="BQ960" i="2"/>
  <c r="BR960" i="2" s="1"/>
  <c r="BS960" i="2" s="1"/>
  <c r="BP939" i="2"/>
  <c r="BP938" i="2"/>
  <c r="BP937" i="2"/>
  <c r="BP936" i="2"/>
  <c r="BQ935" i="2"/>
  <c r="BR935" i="2" s="1"/>
  <c r="BS935" i="2" s="1"/>
  <c r="BP927" i="2"/>
  <c r="BP920" i="2"/>
  <c r="BP982" i="2"/>
  <c r="BQ958" i="2"/>
  <c r="BR958" i="2" s="1"/>
  <c r="BS958" i="2" s="1"/>
  <c r="BQ940" i="2"/>
  <c r="BR940" i="2" s="1"/>
  <c r="BS940" i="2" s="1"/>
  <c r="BP935" i="2"/>
  <c r="BQ934" i="2"/>
  <c r="BR934" i="2" s="1"/>
  <c r="BS934" i="2" s="1"/>
  <c r="BQ933" i="2"/>
  <c r="BR933" i="2" s="1"/>
  <c r="BS933" i="2" s="1"/>
  <c r="BQ926" i="2"/>
  <c r="BR926" i="2" s="1"/>
  <c r="BS926" i="2" s="1"/>
  <c r="BQ919" i="2"/>
  <c r="BR919" i="2" s="1"/>
  <c r="BS919" i="2" s="1"/>
  <c r="BQ915" i="2"/>
  <c r="BR915" i="2" s="1"/>
  <c r="BS915" i="2" s="1"/>
  <c r="BQ911" i="2"/>
  <c r="BR911" i="2" s="1"/>
  <c r="BS911" i="2" s="1"/>
  <c r="BQ907" i="2"/>
  <c r="BR907" i="2" s="1"/>
  <c r="BS907" i="2" s="1"/>
  <c r="BQ903" i="2"/>
  <c r="BR903" i="2" s="1"/>
  <c r="BS903" i="2" s="1"/>
  <c r="BQ899" i="2"/>
  <c r="BR899" i="2" s="1"/>
  <c r="BS899" i="2" s="1"/>
  <c r="BQ895" i="2"/>
  <c r="BR895" i="2" s="1"/>
  <c r="BS895" i="2" s="1"/>
  <c r="BQ891" i="2"/>
  <c r="BR891" i="2" s="1"/>
  <c r="BS891" i="2" s="1"/>
  <c r="BQ941" i="2"/>
  <c r="BR941" i="2" s="1"/>
  <c r="BS941" i="2" s="1"/>
  <c r="BP934" i="2"/>
  <c r="BP933" i="2"/>
  <c r="BP926" i="2"/>
  <c r="BP919" i="2"/>
  <c r="BP915" i="2"/>
  <c r="BP911" i="2"/>
  <c r="BP907" i="2"/>
  <c r="BP903" i="2"/>
  <c r="BP899" i="2"/>
  <c r="BP895" i="2"/>
  <c r="BP891" i="2"/>
  <c r="BQ951" i="2"/>
  <c r="BR951" i="2" s="1"/>
  <c r="BS951" i="2" s="1"/>
  <c r="BP941" i="2"/>
  <c r="BP932" i="2"/>
  <c r="BQ925" i="2"/>
  <c r="BR925" i="2" s="1"/>
  <c r="BS925" i="2" s="1"/>
  <c r="BQ906" i="2"/>
  <c r="BR906" i="2" s="1"/>
  <c r="BS906" i="2" s="1"/>
  <c r="BP890" i="2"/>
  <c r="BQ887" i="2"/>
  <c r="BR887" i="2" s="1"/>
  <c r="BS887" i="2" s="1"/>
  <c r="BP855" i="2"/>
  <c r="BP854" i="2"/>
  <c r="BP853" i="2"/>
  <c r="BQ852" i="2"/>
  <c r="BR852" i="2" s="1"/>
  <c r="BS852" i="2" s="1"/>
  <c r="BP831" i="2"/>
  <c r="BP830" i="2"/>
  <c r="BP829" i="2"/>
  <c r="BQ828" i="2"/>
  <c r="BR828" i="2" s="1"/>
  <c r="BS828" i="2" s="1"/>
  <c r="BQ820" i="2"/>
  <c r="BR820" i="2" s="1"/>
  <c r="BS820" i="2" s="1"/>
  <c r="BP925" i="2"/>
  <c r="BP887" i="2"/>
  <c r="BQ876" i="2"/>
  <c r="BR876" i="2" s="1"/>
  <c r="BS876" i="2" s="1"/>
  <c r="BQ875" i="2"/>
  <c r="BR875" i="2" s="1"/>
  <c r="BS875" i="2" s="1"/>
  <c r="BQ874" i="2"/>
  <c r="BR874" i="2" s="1"/>
  <c r="BS874" i="2" s="1"/>
  <c r="BP852" i="2"/>
  <c r="BQ851" i="2"/>
  <c r="BR851" i="2" s="1"/>
  <c r="BS851" i="2" s="1"/>
  <c r="BQ850" i="2"/>
  <c r="BR850" i="2" s="1"/>
  <c r="BS850" i="2" s="1"/>
  <c r="BP828" i="2"/>
  <c r="BQ827" i="2"/>
  <c r="BR827" i="2" s="1"/>
  <c r="BS827" i="2" s="1"/>
  <c r="BQ826" i="2"/>
  <c r="BR826" i="2" s="1"/>
  <c r="BS826" i="2" s="1"/>
  <c r="BP820" i="2"/>
  <c r="BQ815" i="2"/>
  <c r="BR815" i="2" s="1"/>
  <c r="BS815" i="2" s="1"/>
  <c r="BQ811" i="2"/>
  <c r="BR811" i="2" s="1"/>
  <c r="BS811" i="2" s="1"/>
  <c r="BQ807" i="2"/>
  <c r="BR807" i="2" s="1"/>
  <c r="BS807" i="2" s="1"/>
  <c r="BQ803" i="2"/>
  <c r="BR803" i="2" s="1"/>
  <c r="BS803" i="2" s="1"/>
  <c r="BQ799" i="2"/>
  <c r="BR799" i="2" s="1"/>
  <c r="BS799" i="2" s="1"/>
  <c r="BQ795" i="2"/>
  <c r="BR795" i="2" s="1"/>
  <c r="BS795" i="2" s="1"/>
  <c r="BQ791" i="2"/>
  <c r="BR791" i="2" s="1"/>
  <c r="BS791" i="2" s="1"/>
  <c r="BQ787" i="2"/>
  <c r="BR787" i="2" s="1"/>
  <c r="BS787" i="2" s="1"/>
  <c r="BQ783" i="2"/>
  <c r="BR783" i="2" s="1"/>
  <c r="BS783" i="2" s="1"/>
  <c r="BQ779" i="2"/>
  <c r="BR779" i="2" s="1"/>
  <c r="BS779" i="2" s="1"/>
  <c r="BQ775" i="2"/>
  <c r="BR775" i="2" s="1"/>
  <c r="BS775" i="2" s="1"/>
  <c r="BQ771" i="2"/>
  <c r="BR771" i="2" s="1"/>
  <c r="BS771" i="2" s="1"/>
  <c r="BQ767" i="2"/>
  <c r="BR767" i="2" s="1"/>
  <c r="BS767" i="2" s="1"/>
  <c r="BQ763" i="2"/>
  <c r="BR763" i="2" s="1"/>
  <c r="BS763" i="2" s="1"/>
  <c r="BQ759" i="2"/>
  <c r="BR759" i="2" s="1"/>
  <c r="BS759" i="2" s="1"/>
  <c r="BQ755" i="2"/>
  <c r="BR755" i="2" s="1"/>
  <c r="BS755" i="2" s="1"/>
  <c r="BQ751" i="2"/>
  <c r="BR751" i="2" s="1"/>
  <c r="BS751" i="2" s="1"/>
  <c r="BQ747" i="2"/>
  <c r="BR747" i="2" s="1"/>
  <c r="BS747" i="2" s="1"/>
  <c r="BQ743" i="2"/>
  <c r="BR743" i="2" s="1"/>
  <c r="BS743" i="2" s="1"/>
  <c r="BQ739" i="2"/>
  <c r="BR739" i="2" s="1"/>
  <c r="BS739" i="2" s="1"/>
  <c r="BQ735" i="2"/>
  <c r="BR735" i="2" s="1"/>
  <c r="BS735" i="2" s="1"/>
  <c r="BQ731" i="2"/>
  <c r="BR731" i="2" s="1"/>
  <c r="BS731" i="2" s="1"/>
  <c r="BQ727" i="2"/>
  <c r="BR727" i="2" s="1"/>
  <c r="BS727" i="2" s="1"/>
  <c r="BQ723" i="2"/>
  <c r="BR723" i="2" s="1"/>
  <c r="BS723" i="2" s="1"/>
  <c r="BQ719" i="2"/>
  <c r="BR719" i="2" s="1"/>
  <c r="BS719" i="2" s="1"/>
  <c r="BQ715" i="2"/>
  <c r="BR715" i="2" s="1"/>
  <c r="BS715" i="2" s="1"/>
  <c r="BQ711" i="2"/>
  <c r="BR711" i="2" s="1"/>
  <c r="BS711" i="2" s="1"/>
  <c r="BP979" i="2"/>
  <c r="BQ914" i="2"/>
  <c r="BR914" i="2" s="1"/>
  <c r="BS914" i="2" s="1"/>
  <c r="BP888" i="2"/>
  <c r="BQ882" i="2"/>
  <c r="BR882" i="2" s="1"/>
  <c r="BS882" i="2" s="1"/>
  <c r="BP876" i="2"/>
  <c r="BP875" i="2"/>
  <c r="BP874" i="2"/>
  <c r="BP873" i="2"/>
  <c r="BQ872" i="2"/>
  <c r="BR872" i="2" s="1"/>
  <c r="BS872" i="2" s="1"/>
  <c r="BP851" i="2"/>
  <c r="BP850" i="2"/>
  <c r="BP849" i="2"/>
  <c r="BQ848" i="2"/>
  <c r="BR848" i="2" s="1"/>
  <c r="BS848" i="2" s="1"/>
  <c r="BP827" i="2"/>
  <c r="BP826" i="2"/>
  <c r="BQ819" i="2"/>
  <c r="BR819" i="2" s="1"/>
  <c r="BS819" i="2" s="1"/>
  <c r="BP815" i="2"/>
  <c r="BP811" i="2"/>
  <c r="BP807" i="2"/>
  <c r="BP803" i="2"/>
  <c r="BP799" i="2"/>
  <c r="BP795" i="2"/>
  <c r="BP791" i="2"/>
  <c r="BP787" i="2"/>
  <c r="BP783" i="2"/>
  <c r="BP779" i="2"/>
  <c r="BP775" i="2"/>
  <c r="BP771" i="2"/>
  <c r="BP767" i="2"/>
  <c r="BP763" i="2"/>
  <c r="BP759" i="2"/>
  <c r="BP755" i="2"/>
  <c r="BP751" i="2"/>
  <c r="BP747" i="2"/>
  <c r="BQ894" i="2"/>
  <c r="BR894" i="2" s="1"/>
  <c r="BS894" i="2" s="1"/>
  <c r="BP882" i="2"/>
  <c r="BP872" i="2"/>
  <c r="BQ871" i="2"/>
  <c r="BR871" i="2" s="1"/>
  <c r="BS871" i="2" s="1"/>
  <c r="BQ870" i="2"/>
  <c r="BR870" i="2" s="1"/>
  <c r="BS870" i="2" s="1"/>
  <c r="BP848" i="2"/>
  <c r="BQ847" i="2"/>
  <c r="BR847" i="2" s="1"/>
  <c r="BS847" i="2" s="1"/>
  <c r="BQ846" i="2"/>
  <c r="BR846" i="2" s="1"/>
  <c r="BS846" i="2" s="1"/>
  <c r="BQ825" i="2"/>
  <c r="BR825" i="2" s="1"/>
  <c r="BS825" i="2" s="1"/>
  <c r="BP819" i="2"/>
  <c r="BP894" i="2"/>
  <c r="BQ883" i="2"/>
  <c r="BR883" i="2" s="1"/>
  <c r="BS883" i="2" s="1"/>
  <c r="BP871" i="2"/>
  <c r="BP870" i="2"/>
  <c r="BP869" i="2"/>
  <c r="BQ868" i="2"/>
  <c r="BR868" i="2" s="1"/>
  <c r="BS868" i="2" s="1"/>
  <c r="BP847" i="2"/>
  <c r="BP846" i="2"/>
  <c r="BP845" i="2"/>
  <c r="BQ844" i="2"/>
  <c r="BR844" i="2" s="1"/>
  <c r="BS844" i="2" s="1"/>
  <c r="BP825" i="2"/>
  <c r="BQ818" i="2"/>
  <c r="BR818" i="2" s="1"/>
  <c r="BS818" i="2" s="1"/>
  <c r="BQ814" i="2"/>
  <c r="BR814" i="2" s="1"/>
  <c r="BS814" i="2" s="1"/>
  <c r="BQ810" i="2"/>
  <c r="BR810" i="2" s="1"/>
  <c r="BS810" i="2" s="1"/>
  <c r="BQ963" i="2"/>
  <c r="BR963" i="2" s="1"/>
  <c r="BS963" i="2" s="1"/>
  <c r="BQ902" i="2"/>
  <c r="BR902" i="2" s="1"/>
  <c r="BS902" i="2" s="1"/>
  <c r="BQ884" i="2"/>
  <c r="BR884" i="2" s="1"/>
  <c r="BS884" i="2" s="1"/>
  <c r="BP883" i="2"/>
  <c r="BP868" i="2"/>
  <c r="BQ867" i="2"/>
  <c r="BR867" i="2" s="1"/>
  <c r="BS867" i="2" s="1"/>
  <c r="BQ866" i="2"/>
  <c r="BR866" i="2" s="1"/>
  <c r="BS866" i="2" s="1"/>
  <c r="BP844" i="2"/>
  <c r="BQ843" i="2"/>
  <c r="BR843" i="2" s="1"/>
  <c r="BS843" i="2" s="1"/>
  <c r="BQ842" i="2"/>
  <c r="BR842" i="2" s="1"/>
  <c r="BS842" i="2" s="1"/>
  <c r="BQ824" i="2"/>
  <c r="BR824" i="2" s="1"/>
  <c r="BS824" i="2" s="1"/>
  <c r="BP818" i="2"/>
  <c r="BQ931" i="2"/>
  <c r="BR931" i="2" s="1"/>
  <c r="BS931" i="2" s="1"/>
  <c r="BP884" i="2"/>
  <c r="BQ878" i="2"/>
  <c r="BR878" i="2" s="1"/>
  <c r="BS878" i="2" s="1"/>
  <c r="BP867" i="2"/>
  <c r="BP866" i="2"/>
  <c r="BP865" i="2"/>
  <c r="BQ864" i="2"/>
  <c r="BR864" i="2" s="1"/>
  <c r="BS864" i="2" s="1"/>
  <c r="BP843" i="2"/>
  <c r="BP842" i="2"/>
  <c r="BP841" i="2"/>
  <c r="BQ840" i="2"/>
  <c r="BR840" i="2" s="1"/>
  <c r="BS840" i="2" s="1"/>
  <c r="BP824" i="2"/>
  <c r="BQ942" i="2"/>
  <c r="BR942" i="2" s="1"/>
  <c r="BS942" i="2" s="1"/>
  <c r="BQ910" i="2"/>
  <c r="BR910" i="2" s="1"/>
  <c r="BS910" i="2" s="1"/>
  <c r="BP878" i="2"/>
  <c r="BP864" i="2"/>
  <c r="BQ863" i="2"/>
  <c r="BR863" i="2" s="1"/>
  <c r="BS863" i="2" s="1"/>
  <c r="BQ862" i="2"/>
  <c r="BR862" i="2" s="1"/>
  <c r="BS862" i="2" s="1"/>
  <c r="BP840" i="2"/>
  <c r="BQ839" i="2"/>
  <c r="BR839" i="2" s="1"/>
  <c r="BS839" i="2" s="1"/>
  <c r="BQ838" i="2"/>
  <c r="BR838" i="2" s="1"/>
  <c r="BS838" i="2" s="1"/>
  <c r="BQ823" i="2"/>
  <c r="BR823" i="2" s="1"/>
  <c r="BS823" i="2" s="1"/>
  <c r="BQ879" i="2"/>
  <c r="BR879" i="2" s="1"/>
  <c r="BS879" i="2" s="1"/>
  <c r="BP863" i="2"/>
  <c r="BP862" i="2"/>
  <c r="BP861" i="2"/>
  <c r="BQ860" i="2"/>
  <c r="BR860" i="2" s="1"/>
  <c r="BS860" i="2" s="1"/>
  <c r="BP839" i="2"/>
  <c r="BP838" i="2"/>
  <c r="BP837" i="2"/>
  <c r="BQ836" i="2"/>
  <c r="BR836" i="2" s="1"/>
  <c r="BS836" i="2" s="1"/>
  <c r="BP823" i="2"/>
  <c r="BQ822" i="2"/>
  <c r="BR822" i="2" s="1"/>
  <c r="BS822" i="2" s="1"/>
  <c r="BQ918" i="2"/>
  <c r="BR918" i="2" s="1"/>
  <c r="BS918" i="2" s="1"/>
  <c r="BQ880" i="2"/>
  <c r="BR880" i="2" s="1"/>
  <c r="BS880" i="2" s="1"/>
  <c r="BP879" i="2"/>
  <c r="BP860" i="2"/>
  <c r="BQ859" i="2"/>
  <c r="BR859" i="2" s="1"/>
  <c r="BS859" i="2" s="1"/>
  <c r="BQ858" i="2"/>
  <c r="BR858" i="2" s="1"/>
  <c r="BS858" i="2" s="1"/>
  <c r="BP836" i="2"/>
  <c r="BQ835" i="2"/>
  <c r="BR835" i="2" s="1"/>
  <c r="BS835" i="2" s="1"/>
  <c r="BQ834" i="2"/>
  <c r="BR834" i="2" s="1"/>
  <c r="BS834" i="2" s="1"/>
  <c r="BP822" i="2"/>
  <c r="BQ954" i="2"/>
  <c r="BR954" i="2" s="1"/>
  <c r="BS954" i="2" s="1"/>
  <c r="BQ898" i="2"/>
  <c r="BR898" i="2" s="1"/>
  <c r="BS898" i="2" s="1"/>
  <c r="BQ886" i="2"/>
  <c r="BR886" i="2" s="1"/>
  <c r="BS886" i="2" s="1"/>
  <c r="BP880" i="2"/>
  <c r="BP859" i="2"/>
  <c r="BP858" i="2"/>
  <c r="BP857" i="2"/>
  <c r="BQ856" i="2"/>
  <c r="BR856" i="2" s="1"/>
  <c r="BS856" i="2" s="1"/>
  <c r="BP835" i="2"/>
  <c r="BP834" i="2"/>
  <c r="BQ812" i="2"/>
  <c r="BR812" i="2" s="1"/>
  <c r="BS812" i="2" s="1"/>
  <c r="BQ808" i="2"/>
  <c r="BR808" i="2" s="1"/>
  <c r="BS808" i="2" s="1"/>
  <c r="BQ796" i="2"/>
  <c r="BR796" i="2" s="1"/>
  <c r="BS796" i="2" s="1"/>
  <c r="BP777" i="2"/>
  <c r="BQ776" i="2"/>
  <c r="BR776" i="2" s="1"/>
  <c r="BS776" i="2" s="1"/>
  <c r="BQ774" i="2"/>
  <c r="BR774" i="2" s="1"/>
  <c r="BS774" i="2" s="1"/>
  <c r="BP753" i="2"/>
  <c r="BQ752" i="2"/>
  <c r="BR752" i="2" s="1"/>
  <c r="BS752" i="2" s="1"/>
  <c r="BQ750" i="2"/>
  <c r="BR750" i="2" s="1"/>
  <c r="BS750" i="2" s="1"/>
  <c r="BQ741" i="2"/>
  <c r="BR741" i="2" s="1"/>
  <c r="BS741" i="2" s="1"/>
  <c r="BQ734" i="2"/>
  <c r="BR734" i="2" s="1"/>
  <c r="BS734" i="2" s="1"/>
  <c r="BP728" i="2"/>
  <c r="BP721" i="2"/>
  <c r="BP714" i="2"/>
  <c r="BQ708" i="2"/>
  <c r="BR708" i="2" s="1"/>
  <c r="BS708" i="2" s="1"/>
  <c r="BQ704" i="2"/>
  <c r="BR704" i="2" s="1"/>
  <c r="BS704" i="2" s="1"/>
  <c r="BQ700" i="2"/>
  <c r="BR700" i="2" s="1"/>
  <c r="BS700" i="2" s="1"/>
  <c r="BQ696" i="2"/>
  <c r="BR696" i="2" s="1"/>
  <c r="BS696" i="2" s="1"/>
  <c r="BQ692" i="2"/>
  <c r="BR692" i="2" s="1"/>
  <c r="BS692" i="2" s="1"/>
  <c r="BQ688" i="2"/>
  <c r="BR688" i="2" s="1"/>
  <c r="BS688" i="2" s="1"/>
  <c r="BQ684" i="2"/>
  <c r="BR684" i="2" s="1"/>
  <c r="BS684" i="2" s="1"/>
  <c r="BQ680" i="2"/>
  <c r="BR680" i="2" s="1"/>
  <c r="BS680" i="2" s="1"/>
  <c r="BQ676" i="2"/>
  <c r="BR676" i="2" s="1"/>
  <c r="BS676" i="2" s="1"/>
  <c r="BQ672" i="2"/>
  <c r="BR672" i="2" s="1"/>
  <c r="BS672" i="2" s="1"/>
  <c r="BQ816" i="2"/>
  <c r="BR816" i="2" s="1"/>
  <c r="BS816" i="2" s="1"/>
  <c r="BP812" i="2"/>
  <c r="BQ809" i="2"/>
  <c r="BR809" i="2" s="1"/>
  <c r="BS809" i="2" s="1"/>
  <c r="BP808" i="2"/>
  <c r="BQ797" i="2"/>
  <c r="BR797" i="2" s="1"/>
  <c r="BS797" i="2" s="1"/>
  <c r="BP796" i="2"/>
  <c r="BP776" i="2"/>
  <c r="BP774" i="2"/>
  <c r="BQ773" i="2"/>
  <c r="BR773" i="2" s="1"/>
  <c r="BS773" i="2" s="1"/>
  <c r="BP752" i="2"/>
  <c r="BP750" i="2"/>
  <c r="BQ749" i="2"/>
  <c r="BR749" i="2" s="1"/>
  <c r="BS749" i="2" s="1"/>
  <c r="BP741" i="2"/>
  <c r="BP734" i="2"/>
  <c r="BP727" i="2"/>
  <c r="BQ720" i="2"/>
  <c r="BR720" i="2" s="1"/>
  <c r="BS720" i="2" s="1"/>
  <c r="BQ713" i="2"/>
  <c r="BR713" i="2" s="1"/>
  <c r="BS713" i="2" s="1"/>
  <c r="BP708" i="2"/>
  <c r="BP704" i="2"/>
  <c r="BP700" i="2"/>
  <c r="BP696" i="2"/>
  <c r="BP692" i="2"/>
  <c r="BP688" i="2"/>
  <c r="BP684" i="2"/>
  <c r="BP680" i="2"/>
  <c r="BP676" i="2"/>
  <c r="BP672" i="2"/>
  <c r="BP668" i="2"/>
  <c r="BP664" i="2"/>
  <c r="BP660" i="2"/>
  <c r="BP656" i="2"/>
  <c r="BP652" i="2"/>
  <c r="BP648" i="2"/>
  <c r="BP644" i="2"/>
  <c r="BP640" i="2"/>
  <c r="BP636" i="2"/>
  <c r="BP632" i="2"/>
  <c r="BP628" i="2"/>
  <c r="BP624" i="2"/>
  <c r="BP620" i="2"/>
  <c r="BP616" i="2"/>
  <c r="BP612" i="2"/>
  <c r="BP608" i="2"/>
  <c r="BP604" i="2"/>
  <c r="BP600" i="2"/>
  <c r="BP596" i="2"/>
  <c r="BP592" i="2"/>
  <c r="BP816" i="2"/>
  <c r="BQ813" i="2"/>
  <c r="BR813" i="2" s="1"/>
  <c r="BS813" i="2" s="1"/>
  <c r="BP809" i="2"/>
  <c r="BQ798" i="2"/>
  <c r="BR798" i="2" s="1"/>
  <c r="BS798" i="2" s="1"/>
  <c r="BP797" i="2"/>
  <c r="BP773" i="2"/>
  <c r="BQ772" i="2"/>
  <c r="BR772" i="2" s="1"/>
  <c r="BS772" i="2" s="1"/>
  <c r="BQ770" i="2"/>
  <c r="BR770" i="2" s="1"/>
  <c r="BS770" i="2" s="1"/>
  <c r="BP749" i="2"/>
  <c r="BQ748" i="2"/>
  <c r="BR748" i="2" s="1"/>
  <c r="BS748" i="2" s="1"/>
  <c r="BQ740" i="2"/>
  <c r="BR740" i="2" s="1"/>
  <c r="BS740" i="2" s="1"/>
  <c r="BQ733" i="2"/>
  <c r="BR733" i="2" s="1"/>
  <c r="BS733" i="2" s="1"/>
  <c r="BQ726" i="2"/>
  <c r="BR726" i="2" s="1"/>
  <c r="BS726" i="2" s="1"/>
  <c r="BP720" i="2"/>
  <c r="BP713" i="2"/>
  <c r="BP856" i="2"/>
  <c r="BP833" i="2"/>
  <c r="BP813" i="2"/>
  <c r="BP798" i="2"/>
  <c r="BP772" i="2"/>
  <c r="BP770" i="2"/>
  <c r="BQ769" i="2"/>
  <c r="BR769" i="2" s="1"/>
  <c r="BS769" i="2" s="1"/>
  <c r="BP748" i="2"/>
  <c r="BQ746" i="2"/>
  <c r="BR746" i="2" s="1"/>
  <c r="BS746" i="2" s="1"/>
  <c r="BP740" i="2"/>
  <c r="BP733" i="2"/>
  <c r="BP726" i="2"/>
  <c r="BP719" i="2"/>
  <c r="BQ712" i="2"/>
  <c r="BR712" i="2" s="1"/>
  <c r="BS712" i="2" s="1"/>
  <c r="BQ707" i="2"/>
  <c r="BR707" i="2" s="1"/>
  <c r="BS707" i="2" s="1"/>
  <c r="BQ703" i="2"/>
  <c r="BR703" i="2" s="1"/>
  <c r="BS703" i="2" s="1"/>
  <c r="BQ699" i="2"/>
  <c r="BR699" i="2" s="1"/>
  <c r="BS699" i="2" s="1"/>
  <c r="BQ695" i="2"/>
  <c r="BR695" i="2" s="1"/>
  <c r="BS695" i="2" s="1"/>
  <c r="BQ691" i="2"/>
  <c r="BR691" i="2" s="1"/>
  <c r="BS691" i="2" s="1"/>
  <c r="BQ687" i="2"/>
  <c r="BR687" i="2" s="1"/>
  <c r="BS687" i="2" s="1"/>
  <c r="BQ683" i="2"/>
  <c r="BR683" i="2" s="1"/>
  <c r="BS683" i="2" s="1"/>
  <c r="BQ679" i="2"/>
  <c r="BR679" i="2" s="1"/>
  <c r="BS679" i="2" s="1"/>
  <c r="BQ675" i="2"/>
  <c r="BR675" i="2" s="1"/>
  <c r="BS675" i="2" s="1"/>
  <c r="BQ855" i="2"/>
  <c r="BR855" i="2" s="1"/>
  <c r="BS855" i="2" s="1"/>
  <c r="BQ817" i="2"/>
  <c r="BR817" i="2" s="1"/>
  <c r="BS817" i="2" s="1"/>
  <c r="BP810" i="2"/>
  <c r="BQ804" i="2"/>
  <c r="BR804" i="2" s="1"/>
  <c r="BS804" i="2" s="1"/>
  <c r="BQ792" i="2"/>
  <c r="BR792" i="2" s="1"/>
  <c r="BS792" i="2" s="1"/>
  <c r="BP769" i="2"/>
  <c r="BQ768" i="2"/>
  <c r="BR768" i="2" s="1"/>
  <c r="BS768" i="2" s="1"/>
  <c r="BQ766" i="2"/>
  <c r="BR766" i="2" s="1"/>
  <c r="BS766" i="2" s="1"/>
  <c r="BP746" i="2"/>
  <c r="BP739" i="2"/>
  <c r="BQ732" i="2"/>
  <c r="BR732" i="2" s="1"/>
  <c r="BS732" i="2" s="1"/>
  <c r="BQ725" i="2"/>
  <c r="BR725" i="2" s="1"/>
  <c r="BS725" i="2" s="1"/>
  <c r="BQ718" i="2"/>
  <c r="BR718" i="2" s="1"/>
  <c r="BS718" i="2" s="1"/>
  <c r="BP712" i="2"/>
  <c r="BP707" i="2"/>
  <c r="BP703" i="2"/>
  <c r="BP699" i="2"/>
  <c r="BP695" i="2"/>
  <c r="BP691" i="2"/>
  <c r="BP687" i="2"/>
  <c r="BQ854" i="2"/>
  <c r="BR854" i="2" s="1"/>
  <c r="BS854" i="2" s="1"/>
  <c r="BQ832" i="2"/>
  <c r="BR832" i="2" s="1"/>
  <c r="BS832" i="2" s="1"/>
  <c r="BQ821" i="2"/>
  <c r="BR821" i="2" s="1"/>
  <c r="BS821" i="2" s="1"/>
  <c r="BP817" i="2"/>
  <c r="BP814" i="2"/>
  <c r="BQ805" i="2"/>
  <c r="BR805" i="2" s="1"/>
  <c r="BS805" i="2" s="1"/>
  <c r="BP804" i="2"/>
  <c r="BQ793" i="2"/>
  <c r="BR793" i="2" s="1"/>
  <c r="BS793" i="2" s="1"/>
  <c r="BP792" i="2"/>
  <c r="BP768" i="2"/>
  <c r="BP766" i="2"/>
  <c r="BQ765" i="2"/>
  <c r="BR765" i="2" s="1"/>
  <c r="BS765" i="2" s="1"/>
  <c r="BQ745" i="2"/>
  <c r="BR745" i="2" s="1"/>
  <c r="BS745" i="2" s="1"/>
  <c r="BQ738" i="2"/>
  <c r="BR738" i="2" s="1"/>
  <c r="BS738" i="2" s="1"/>
  <c r="BP732" i="2"/>
  <c r="BP725" i="2"/>
  <c r="BP718" i="2"/>
  <c r="BP711" i="2"/>
  <c r="BP832" i="2"/>
  <c r="BP821" i="2"/>
  <c r="BQ806" i="2"/>
  <c r="BR806" i="2" s="1"/>
  <c r="BS806" i="2" s="1"/>
  <c r="BP805" i="2"/>
  <c r="BQ794" i="2"/>
  <c r="BR794" i="2" s="1"/>
  <c r="BS794" i="2" s="1"/>
  <c r="BP793" i="2"/>
  <c r="BP765" i="2"/>
  <c r="BQ764" i="2"/>
  <c r="BR764" i="2" s="1"/>
  <c r="BS764" i="2" s="1"/>
  <c r="BQ762" i="2"/>
  <c r="BR762" i="2" s="1"/>
  <c r="BS762" i="2" s="1"/>
  <c r="BP745" i="2"/>
  <c r="BP738" i="2"/>
  <c r="BP731" i="2"/>
  <c r="BQ724" i="2"/>
  <c r="BR724" i="2" s="1"/>
  <c r="BS724" i="2" s="1"/>
  <c r="BQ717" i="2"/>
  <c r="BR717" i="2" s="1"/>
  <c r="BS717" i="2" s="1"/>
  <c r="BQ710" i="2"/>
  <c r="BR710" i="2" s="1"/>
  <c r="BS710" i="2" s="1"/>
  <c r="BQ706" i="2"/>
  <c r="BR706" i="2" s="1"/>
  <c r="BS706" i="2" s="1"/>
  <c r="BQ702" i="2"/>
  <c r="BR702" i="2" s="1"/>
  <c r="BS702" i="2" s="1"/>
  <c r="BQ698" i="2"/>
  <c r="BR698" i="2" s="1"/>
  <c r="BS698" i="2" s="1"/>
  <c r="BQ694" i="2"/>
  <c r="BR694" i="2" s="1"/>
  <c r="BS694" i="2" s="1"/>
  <c r="BQ690" i="2"/>
  <c r="BR690" i="2" s="1"/>
  <c r="BS690" i="2" s="1"/>
  <c r="BQ890" i="2"/>
  <c r="BR890" i="2" s="1"/>
  <c r="BS890" i="2" s="1"/>
  <c r="BP806" i="2"/>
  <c r="BP794" i="2"/>
  <c r="BQ786" i="2"/>
  <c r="BR786" i="2" s="1"/>
  <c r="BS786" i="2" s="1"/>
  <c r="BQ785" i="2"/>
  <c r="BR785" i="2" s="1"/>
  <c r="BS785" i="2" s="1"/>
  <c r="BP764" i="2"/>
  <c r="BP762" i="2"/>
  <c r="BQ761" i="2"/>
  <c r="BR761" i="2" s="1"/>
  <c r="BS761" i="2" s="1"/>
  <c r="BQ744" i="2"/>
  <c r="BR744" i="2" s="1"/>
  <c r="BS744" i="2" s="1"/>
  <c r="BQ737" i="2"/>
  <c r="BR737" i="2" s="1"/>
  <c r="BS737" i="2" s="1"/>
  <c r="BQ730" i="2"/>
  <c r="BR730" i="2" s="1"/>
  <c r="BS730" i="2" s="1"/>
  <c r="BP724" i="2"/>
  <c r="BP717" i="2"/>
  <c r="BP710" i="2"/>
  <c r="BP706" i="2"/>
  <c r="BP702" i="2"/>
  <c r="BP698" i="2"/>
  <c r="BP694" i="2"/>
  <c r="BP690" i="2"/>
  <c r="BQ831" i="2"/>
  <c r="BR831" i="2" s="1"/>
  <c r="BS831" i="2" s="1"/>
  <c r="BQ800" i="2"/>
  <c r="BR800" i="2" s="1"/>
  <c r="BS800" i="2" s="1"/>
  <c r="BP786" i="2"/>
  <c r="BP785" i="2"/>
  <c r="BQ784" i="2"/>
  <c r="BR784" i="2" s="1"/>
  <c r="BS784" i="2" s="1"/>
  <c r="BQ782" i="2"/>
  <c r="BR782" i="2" s="1"/>
  <c r="BS782" i="2" s="1"/>
  <c r="BP761" i="2"/>
  <c r="BQ760" i="2"/>
  <c r="BR760" i="2" s="1"/>
  <c r="BS760" i="2" s="1"/>
  <c r="BQ758" i="2"/>
  <c r="BR758" i="2" s="1"/>
  <c r="BS758" i="2" s="1"/>
  <c r="BP744" i="2"/>
  <c r="BP737" i="2"/>
  <c r="BP730" i="2"/>
  <c r="BP723" i="2"/>
  <c r="BQ716" i="2"/>
  <c r="BR716" i="2" s="1"/>
  <c r="BS716" i="2" s="1"/>
  <c r="BQ801" i="2"/>
  <c r="BR801" i="2" s="1"/>
  <c r="BS801" i="2" s="1"/>
  <c r="BP800" i="2"/>
  <c r="BP784" i="2"/>
  <c r="BP782" i="2"/>
  <c r="BQ781" i="2"/>
  <c r="BR781" i="2" s="1"/>
  <c r="BS781" i="2" s="1"/>
  <c r="BP760" i="2"/>
  <c r="BP758" i="2"/>
  <c r="BQ757" i="2"/>
  <c r="BR757" i="2" s="1"/>
  <c r="BS757" i="2" s="1"/>
  <c r="BP743" i="2"/>
  <c r="BQ736" i="2"/>
  <c r="BR736" i="2" s="1"/>
  <c r="BS736" i="2" s="1"/>
  <c r="BQ729" i="2"/>
  <c r="BR729" i="2" s="1"/>
  <c r="BS729" i="2" s="1"/>
  <c r="BQ722" i="2"/>
  <c r="BR722" i="2" s="1"/>
  <c r="BS722" i="2" s="1"/>
  <c r="BP716" i="2"/>
  <c r="BQ709" i="2"/>
  <c r="BR709" i="2" s="1"/>
  <c r="BS709" i="2" s="1"/>
  <c r="BQ705" i="2"/>
  <c r="BR705" i="2" s="1"/>
  <c r="BS705" i="2" s="1"/>
  <c r="BQ701" i="2"/>
  <c r="BR701" i="2" s="1"/>
  <c r="BS701" i="2" s="1"/>
  <c r="BQ697" i="2"/>
  <c r="BR697" i="2" s="1"/>
  <c r="BS697" i="2" s="1"/>
  <c r="BQ693" i="2"/>
  <c r="BR693" i="2" s="1"/>
  <c r="BS693" i="2" s="1"/>
  <c r="BQ689" i="2"/>
  <c r="BR689" i="2" s="1"/>
  <c r="BS689" i="2" s="1"/>
  <c r="BQ685" i="2"/>
  <c r="BR685" i="2" s="1"/>
  <c r="BS685" i="2" s="1"/>
  <c r="BQ681" i="2"/>
  <c r="BR681" i="2" s="1"/>
  <c r="BS681" i="2" s="1"/>
  <c r="BQ677" i="2"/>
  <c r="BR677" i="2" s="1"/>
  <c r="BS677" i="2" s="1"/>
  <c r="BQ673" i="2"/>
  <c r="BR673" i="2" s="1"/>
  <c r="BS673" i="2" s="1"/>
  <c r="BQ669" i="2"/>
  <c r="BR669" i="2" s="1"/>
  <c r="BS669" i="2" s="1"/>
  <c r="BQ665" i="2"/>
  <c r="BR665" i="2" s="1"/>
  <c r="BS665" i="2" s="1"/>
  <c r="BQ661" i="2"/>
  <c r="BR661" i="2" s="1"/>
  <c r="BS661" i="2" s="1"/>
  <c r="BQ657" i="2"/>
  <c r="BR657" i="2" s="1"/>
  <c r="BS657" i="2" s="1"/>
  <c r="BQ653" i="2"/>
  <c r="BR653" i="2" s="1"/>
  <c r="BS653" i="2" s="1"/>
  <c r="BQ649" i="2"/>
  <c r="BR649" i="2" s="1"/>
  <c r="BS649" i="2" s="1"/>
  <c r="BQ645" i="2"/>
  <c r="BR645" i="2" s="1"/>
  <c r="BS645" i="2" s="1"/>
  <c r="BQ641" i="2"/>
  <c r="BR641" i="2" s="1"/>
  <c r="BS641" i="2" s="1"/>
  <c r="BQ637" i="2"/>
  <c r="BR637" i="2" s="1"/>
  <c r="BS637" i="2" s="1"/>
  <c r="BQ633" i="2"/>
  <c r="BR633" i="2" s="1"/>
  <c r="BS633" i="2" s="1"/>
  <c r="BQ629" i="2"/>
  <c r="BR629" i="2" s="1"/>
  <c r="BS629" i="2" s="1"/>
  <c r="BQ625" i="2"/>
  <c r="BR625" i="2" s="1"/>
  <c r="BS625" i="2" s="1"/>
  <c r="BQ621" i="2"/>
  <c r="BR621" i="2" s="1"/>
  <c r="BS621" i="2" s="1"/>
  <c r="BQ617" i="2"/>
  <c r="BR617" i="2" s="1"/>
  <c r="BS617" i="2" s="1"/>
  <c r="BQ613" i="2"/>
  <c r="BR613" i="2" s="1"/>
  <c r="BS613" i="2" s="1"/>
  <c r="BQ609" i="2"/>
  <c r="BR609" i="2" s="1"/>
  <c r="BS609" i="2" s="1"/>
  <c r="BQ605" i="2"/>
  <c r="BR605" i="2" s="1"/>
  <c r="BS605" i="2" s="1"/>
  <c r="BQ601" i="2"/>
  <c r="BR601" i="2" s="1"/>
  <c r="BS601" i="2" s="1"/>
  <c r="BQ597" i="2"/>
  <c r="BR597" i="2" s="1"/>
  <c r="BS597" i="2" s="1"/>
  <c r="BQ593" i="2"/>
  <c r="BR593" i="2" s="1"/>
  <c r="BS593" i="2" s="1"/>
  <c r="BQ589" i="2"/>
  <c r="BR589" i="2" s="1"/>
  <c r="BS589" i="2" s="1"/>
  <c r="BQ585" i="2"/>
  <c r="BR585" i="2" s="1"/>
  <c r="BS585" i="2" s="1"/>
  <c r="BQ581" i="2"/>
  <c r="BR581" i="2" s="1"/>
  <c r="BS581" i="2" s="1"/>
  <c r="BQ577" i="2"/>
  <c r="BR577" i="2" s="1"/>
  <c r="BS577" i="2" s="1"/>
  <c r="BQ573" i="2"/>
  <c r="BR573" i="2" s="1"/>
  <c r="BS573" i="2" s="1"/>
  <c r="BQ569" i="2"/>
  <c r="BR569" i="2" s="1"/>
  <c r="BS569" i="2" s="1"/>
  <c r="BQ565" i="2"/>
  <c r="BR565" i="2" s="1"/>
  <c r="BS565" i="2" s="1"/>
  <c r="BP886" i="2"/>
  <c r="BQ830" i="2"/>
  <c r="BR830" i="2" s="1"/>
  <c r="BS830" i="2" s="1"/>
  <c r="BQ802" i="2"/>
  <c r="BR802" i="2" s="1"/>
  <c r="BS802" i="2" s="1"/>
  <c r="BP801" i="2"/>
  <c r="BQ790" i="2"/>
  <c r="BR790" i="2" s="1"/>
  <c r="BS790" i="2" s="1"/>
  <c r="BQ789" i="2"/>
  <c r="BR789" i="2" s="1"/>
  <c r="BS789" i="2" s="1"/>
  <c r="BQ788" i="2"/>
  <c r="BR788" i="2" s="1"/>
  <c r="BS788" i="2" s="1"/>
  <c r="BP781" i="2"/>
  <c r="BQ780" i="2"/>
  <c r="BR780" i="2" s="1"/>
  <c r="BS780" i="2" s="1"/>
  <c r="BQ778" i="2"/>
  <c r="BR778" i="2" s="1"/>
  <c r="BS778" i="2" s="1"/>
  <c r="BP757" i="2"/>
  <c r="BQ756" i="2"/>
  <c r="BR756" i="2" s="1"/>
  <c r="BS756" i="2" s="1"/>
  <c r="BQ754" i="2"/>
  <c r="BR754" i="2" s="1"/>
  <c r="BS754" i="2" s="1"/>
  <c r="BP693" i="2"/>
  <c r="BP689" i="2"/>
  <c r="BQ660" i="2"/>
  <c r="BR660" i="2" s="1"/>
  <c r="BS660" i="2" s="1"/>
  <c r="BP642" i="2"/>
  <c r="BP641" i="2"/>
  <c r="BQ640" i="2"/>
  <c r="BR640" i="2" s="1"/>
  <c r="BS640" i="2" s="1"/>
  <c r="BQ639" i="2"/>
  <c r="BR639" i="2" s="1"/>
  <c r="BS639" i="2" s="1"/>
  <c r="BP618" i="2"/>
  <c r="BP617" i="2"/>
  <c r="BQ616" i="2"/>
  <c r="BR616" i="2" s="1"/>
  <c r="BS616" i="2" s="1"/>
  <c r="BQ615" i="2"/>
  <c r="BR615" i="2" s="1"/>
  <c r="BS615" i="2" s="1"/>
  <c r="BQ728" i="2"/>
  <c r="BR728" i="2" s="1"/>
  <c r="BS728" i="2" s="1"/>
  <c r="BQ663" i="2"/>
  <c r="BR663" i="2" s="1"/>
  <c r="BS663" i="2" s="1"/>
  <c r="BQ662" i="2"/>
  <c r="BR662" i="2" s="1"/>
  <c r="BS662" i="2" s="1"/>
  <c r="BP661" i="2"/>
  <c r="BP639" i="2"/>
  <c r="BQ638" i="2"/>
  <c r="BR638" i="2" s="1"/>
  <c r="BS638" i="2" s="1"/>
  <c r="BP615" i="2"/>
  <c r="BQ614" i="2"/>
  <c r="BR614" i="2" s="1"/>
  <c r="BS614" i="2" s="1"/>
  <c r="BQ591" i="2"/>
  <c r="BR591" i="2" s="1"/>
  <c r="BS591" i="2" s="1"/>
  <c r="BQ584" i="2"/>
  <c r="BR584" i="2" s="1"/>
  <c r="BS584" i="2" s="1"/>
  <c r="BP578" i="2"/>
  <c r="BP571" i="2"/>
  <c r="BQ564" i="2"/>
  <c r="BR564" i="2" s="1"/>
  <c r="BS564" i="2" s="1"/>
  <c r="BQ560" i="2"/>
  <c r="BR560" i="2" s="1"/>
  <c r="BS560" i="2" s="1"/>
  <c r="BQ556" i="2"/>
  <c r="BR556" i="2" s="1"/>
  <c r="BS556" i="2" s="1"/>
  <c r="BQ552" i="2"/>
  <c r="BR552" i="2" s="1"/>
  <c r="BS552" i="2" s="1"/>
  <c r="BQ548" i="2"/>
  <c r="BR548" i="2" s="1"/>
  <c r="BS548" i="2" s="1"/>
  <c r="BQ544" i="2"/>
  <c r="BR544" i="2" s="1"/>
  <c r="BS544" i="2" s="1"/>
  <c r="BQ540" i="2"/>
  <c r="BR540" i="2" s="1"/>
  <c r="BS540" i="2" s="1"/>
  <c r="BQ536" i="2"/>
  <c r="BR536" i="2" s="1"/>
  <c r="BS536" i="2" s="1"/>
  <c r="BQ532" i="2"/>
  <c r="BR532" i="2" s="1"/>
  <c r="BS532" i="2" s="1"/>
  <c r="BQ528" i="2"/>
  <c r="BR528" i="2" s="1"/>
  <c r="BS528" i="2" s="1"/>
  <c r="BQ524" i="2"/>
  <c r="BR524" i="2" s="1"/>
  <c r="BS524" i="2" s="1"/>
  <c r="BQ520" i="2"/>
  <c r="BR520" i="2" s="1"/>
  <c r="BS520" i="2" s="1"/>
  <c r="BQ516" i="2"/>
  <c r="BR516" i="2" s="1"/>
  <c r="BS516" i="2" s="1"/>
  <c r="BQ512" i="2"/>
  <c r="BR512" i="2" s="1"/>
  <c r="BS512" i="2" s="1"/>
  <c r="BQ508" i="2"/>
  <c r="BR508" i="2" s="1"/>
  <c r="BS508" i="2" s="1"/>
  <c r="BQ504" i="2"/>
  <c r="BR504" i="2" s="1"/>
  <c r="BS504" i="2" s="1"/>
  <c r="BQ500" i="2"/>
  <c r="BR500" i="2" s="1"/>
  <c r="BS500" i="2" s="1"/>
  <c r="BQ496" i="2"/>
  <c r="BR496" i="2" s="1"/>
  <c r="BS496" i="2" s="1"/>
  <c r="BQ492" i="2"/>
  <c r="BR492" i="2" s="1"/>
  <c r="BS492" i="2" s="1"/>
  <c r="BQ488" i="2"/>
  <c r="BR488" i="2" s="1"/>
  <c r="BS488" i="2" s="1"/>
  <c r="BQ484" i="2"/>
  <c r="BR484" i="2" s="1"/>
  <c r="BS484" i="2" s="1"/>
  <c r="BQ480" i="2"/>
  <c r="BR480" i="2" s="1"/>
  <c r="BS480" i="2" s="1"/>
  <c r="BQ476" i="2"/>
  <c r="BR476" i="2" s="1"/>
  <c r="BS476" i="2" s="1"/>
  <c r="BQ472" i="2"/>
  <c r="BR472" i="2" s="1"/>
  <c r="BS472" i="2" s="1"/>
  <c r="BQ468" i="2"/>
  <c r="BR468" i="2" s="1"/>
  <c r="BS468" i="2" s="1"/>
  <c r="BQ464" i="2"/>
  <c r="BR464" i="2" s="1"/>
  <c r="BS464" i="2" s="1"/>
  <c r="BQ460" i="2"/>
  <c r="BR460" i="2" s="1"/>
  <c r="BS460" i="2" s="1"/>
  <c r="BQ456" i="2"/>
  <c r="BR456" i="2" s="1"/>
  <c r="BS456" i="2" s="1"/>
  <c r="BP722" i="2"/>
  <c r="BP697" i="2"/>
  <c r="BP663" i="2"/>
  <c r="BP662" i="2"/>
  <c r="BP638" i="2"/>
  <c r="BP637" i="2"/>
  <c r="BQ636" i="2"/>
  <c r="BR636" i="2" s="1"/>
  <c r="BS636" i="2" s="1"/>
  <c r="BQ635" i="2"/>
  <c r="BR635" i="2" s="1"/>
  <c r="BS635" i="2" s="1"/>
  <c r="BP614" i="2"/>
  <c r="BP613" i="2"/>
  <c r="BQ612" i="2"/>
  <c r="BR612" i="2" s="1"/>
  <c r="BS612" i="2" s="1"/>
  <c r="BQ611" i="2"/>
  <c r="BR611" i="2" s="1"/>
  <c r="BS611" i="2" s="1"/>
  <c r="BP591" i="2"/>
  <c r="BP584" i="2"/>
  <c r="BQ664" i="2"/>
  <c r="BR664" i="2" s="1"/>
  <c r="BS664" i="2" s="1"/>
  <c r="BP635" i="2"/>
  <c r="BQ634" i="2"/>
  <c r="BR634" i="2" s="1"/>
  <c r="BS634" i="2" s="1"/>
  <c r="BP611" i="2"/>
  <c r="BQ610" i="2"/>
  <c r="BR610" i="2" s="1"/>
  <c r="BS610" i="2" s="1"/>
  <c r="BQ590" i="2"/>
  <c r="BR590" i="2" s="1"/>
  <c r="BS590" i="2" s="1"/>
  <c r="BQ583" i="2"/>
  <c r="BR583" i="2" s="1"/>
  <c r="BS583" i="2" s="1"/>
  <c r="BQ576" i="2"/>
  <c r="BR576" i="2" s="1"/>
  <c r="BS576" i="2" s="1"/>
  <c r="BP570" i="2"/>
  <c r="BP780" i="2"/>
  <c r="BQ742" i="2"/>
  <c r="BR742" i="2" s="1"/>
  <c r="BS742" i="2" s="1"/>
  <c r="BP701" i="2"/>
  <c r="BP677" i="2"/>
  <c r="BP673" i="2"/>
  <c r="BQ667" i="2"/>
  <c r="BR667" i="2" s="1"/>
  <c r="BS667" i="2" s="1"/>
  <c r="BQ666" i="2"/>
  <c r="BR666" i="2" s="1"/>
  <c r="BS666" i="2" s="1"/>
  <c r="BP665" i="2"/>
  <c r="BP634" i="2"/>
  <c r="BP633" i="2"/>
  <c r="BQ632" i="2"/>
  <c r="BR632" i="2" s="1"/>
  <c r="BS632" i="2" s="1"/>
  <c r="BQ631" i="2"/>
  <c r="BR631" i="2" s="1"/>
  <c r="BS631" i="2" s="1"/>
  <c r="BP610" i="2"/>
  <c r="BP609" i="2"/>
  <c r="BQ608" i="2"/>
  <c r="BR608" i="2" s="1"/>
  <c r="BS608" i="2" s="1"/>
  <c r="BQ607" i="2"/>
  <c r="BR607" i="2" s="1"/>
  <c r="BS607" i="2" s="1"/>
  <c r="BP590" i="2"/>
  <c r="BP583" i="2"/>
  <c r="BP756" i="2"/>
  <c r="BP742" i="2"/>
  <c r="BQ721" i="2"/>
  <c r="BR721" i="2" s="1"/>
  <c r="BS721" i="2" s="1"/>
  <c r="BP681" i="2"/>
  <c r="BQ674" i="2"/>
  <c r="BR674" i="2" s="1"/>
  <c r="BS674" i="2" s="1"/>
  <c r="BP667" i="2"/>
  <c r="BP666" i="2"/>
  <c r="BP631" i="2"/>
  <c r="BQ630" i="2"/>
  <c r="BR630" i="2" s="1"/>
  <c r="BS630" i="2" s="1"/>
  <c r="BP607" i="2"/>
  <c r="BQ606" i="2"/>
  <c r="BR606" i="2" s="1"/>
  <c r="BS606" i="2" s="1"/>
  <c r="BP589" i="2"/>
  <c r="BP790" i="2"/>
  <c r="BP778" i="2"/>
  <c r="BP736" i="2"/>
  <c r="BP715" i="2"/>
  <c r="BP705" i="2"/>
  <c r="BP685" i="2"/>
  <c r="BQ678" i="2"/>
  <c r="BR678" i="2" s="1"/>
  <c r="BS678" i="2" s="1"/>
  <c r="BP674" i="2"/>
  <c r="BQ668" i="2"/>
  <c r="BR668" i="2" s="1"/>
  <c r="BS668" i="2" s="1"/>
  <c r="BQ652" i="2"/>
  <c r="BR652" i="2" s="1"/>
  <c r="BS652" i="2" s="1"/>
  <c r="BQ651" i="2"/>
  <c r="BR651" i="2" s="1"/>
  <c r="BS651" i="2" s="1"/>
  <c r="BP630" i="2"/>
  <c r="BP629" i="2"/>
  <c r="BQ628" i="2"/>
  <c r="BR628" i="2" s="1"/>
  <c r="BS628" i="2" s="1"/>
  <c r="BQ627" i="2"/>
  <c r="BR627" i="2" s="1"/>
  <c r="BS627" i="2" s="1"/>
  <c r="BP606" i="2"/>
  <c r="BP605" i="2"/>
  <c r="BQ604" i="2"/>
  <c r="BR604" i="2" s="1"/>
  <c r="BS604" i="2" s="1"/>
  <c r="BQ603" i="2"/>
  <c r="BR603" i="2" s="1"/>
  <c r="BS603" i="2" s="1"/>
  <c r="BQ588" i="2"/>
  <c r="BR588" i="2" s="1"/>
  <c r="BS588" i="2" s="1"/>
  <c r="BP582" i="2"/>
  <c r="BP789" i="2"/>
  <c r="BQ777" i="2"/>
  <c r="BR777" i="2" s="1"/>
  <c r="BS777" i="2" s="1"/>
  <c r="BP754" i="2"/>
  <c r="BQ682" i="2"/>
  <c r="BR682" i="2" s="1"/>
  <c r="BS682" i="2" s="1"/>
  <c r="BP678" i="2"/>
  <c r="BQ655" i="2"/>
  <c r="BR655" i="2" s="1"/>
  <c r="BS655" i="2" s="1"/>
  <c r="BQ654" i="2"/>
  <c r="BR654" i="2" s="1"/>
  <c r="BS654" i="2" s="1"/>
  <c r="BP653" i="2"/>
  <c r="BP651" i="2"/>
  <c r="BQ650" i="2"/>
  <c r="BR650" i="2" s="1"/>
  <c r="BS650" i="2" s="1"/>
  <c r="BP627" i="2"/>
  <c r="BQ626" i="2"/>
  <c r="BR626" i="2" s="1"/>
  <c r="BS626" i="2" s="1"/>
  <c r="BP603" i="2"/>
  <c r="BQ602" i="2"/>
  <c r="BR602" i="2" s="1"/>
  <c r="BS602" i="2" s="1"/>
  <c r="BP588" i="2"/>
  <c r="BP802" i="2"/>
  <c r="BP788" i="2"/>
  <c r="BQ753" i="2"/>
  <c r="BR753" i="2" s="1"/>
  <c r="BS753" i="2" s="1"/>
  <c r="BP709" i="2"/>
  <c r="BQ686" i="2"/>
  <c r="BR686" i="2" s="1"/>
  <c r="BS686" i="2" s="1"/>
  <c r="BP682" i="2"/>
  <c r="BP675" i="2"/>
  <c r="BP669" i="2"/>
  <c r="BP655" i="2"/>
  <c r="BP654" i="2"/>
  <c r="BP650" i="2"/>
  <c r="BP649" i="2"/>
  <c r="BQ648" i="2"/>
  <c r="BR648" i="2" s="1"/>
  <c r="BS648" i="2" s="1"/>
  <c r="BQ647" i="2"/>
  <c r="BR647" i="2" s="1"/>
  <c r="BS647" i="2" s="1"/>
  <c r="BP626" i="2"/>
  <c r="BP625" i="2"/>
  <c r="BQ624" i="2"/>
  <c r="BR624" i="2" s="1"/>
  <c r="BS624" i="2" s="1"/>
  <c r="BQ623" i="2"/>
  <c r="BR623" i="2" s="1"/>
  <c r="BS623" i="2" s="1"/>
  <c r="BP602" i="2"/>
  <c r="BP601" i="2"/>
  <c r="BQ600" i="2"/>
  <c r="BR600" i="2" s="1"/>
  <c r="BS600" i="2" s="1"/>
  <c r="BQ599" i="2"/>
  <c r="BR599" i="2" s="1"/>
  <c r="BS599" i="2" s="1"/>
  <c r="BQ587" i="2"/>
  <c r="BR587" i="2" s="1"/>
  <c r="BS587" i="2" s="1"/>
  <c r="BP735" i="2"/>
  <c r="BQ714" i="2"/>
  <c r="BR714" i="2" s="1"/>
  <c r="BS714" i="2" s="1"/>
  <c r="BP686" i="2"/>
  <c r="BP679" i="2"/>
  <c r="BQ670" i="2"/>
  <c r="BR670" i="2" s="1"/>
  <c r="BS670" i="2" s="1"/>
  <c r="BQ656" i="2"/>
  <c r="BR656" i="2" s="1"/>
  <c r="BS656" i="2" s="1"/>
  <c r="BP647" i="2"/>
  <c r="BQ646" i="2"/>
  <c r="BR646" i="2" s="1"/>
  <c r="BS646" i="2" s="1"/>
  <c r="BP623" i="2"/>
  <c r="BQ622" i="2"/>
  <c r="BR622" i="2" s="1"/>
  <c r="BS622" i="2" s="1"/>
  <c r="BP599" i="2"/>
  <c r="BQ598" i="2"/>
  <c r="BR598" i="2" s="1"/>
  <c r="BS598" i="2" s="1"/>
  <c r="BP587" i="2"/>
  <c r="BP580" i="2"/>
  <c r="BP729" i="2"/>
  <c r="BP683" i="2"/>
  <c r="BQ671" i="2"/>
  <c r="BR671" i="2" s="1"/>
  <c r="BS671" i="2" s="1"/>
  <c r="BP670" i="2"/>
  <c r="BQ659" i="2"/>
  <c r="BR659" i="2" s="1"/>
  <c r="BS659" i="2" s="1"/>
  <c r="BQ658" i="2"/>
  <c r="BR658" i="2" s="1"/>
  <c r="BS658" i="2" s="1"/>
  <c r="BP657" i="2"/>
  <c r="BP646" i="2"/>
  <c r="BP645" i="2"/>
  <c r="BQ644" i="2"/>
  <c r="BR644" i="2" s="1"/>
  <c r="BS644" i="2" s="1"/>
  <c r="BQ643" i="2"/>
  <c r="BR643" i="2" s="1"/>
  <c r="BS643" i="2" s="1"/>
  <c r="BP622" i="2"/>
  <c r="BP621" i="2"/>
  <c r="BQ620" i="2"/>
  <c r="BR620" i="2" s="1"/>
  <c r="BS620" i="2" s="1"/>
  <c r="BQ619" i="2"/>
  <c r="BR619" i="2" s="1"/>
  <c r="BS619" i="2" s="1"/>
  <c r="BP598" i="2"/>
  <c r="BP597" i="2"/>
  <c r="BQ596" i="2"/>
  <c r="BR596" i="2" s="1"/>
  <c r="BS596" i="2" s="1"/>
  <c r="BQ595" i="2"/>
  <c r="BR595" i="2" s="1"/>
  <c r="BS595" i="2" s="1"/>
  <c r="BQ586" i="2"/>
  <c r="BR586" i="2" s="1"/>
  <c r="BS586" i="2" s="1"/>
  <c r="BQ579" i="2"/>
  <c r="BR579" i="2" s="1"/>
  <c r="BS579" i="2" s="1"/>
  <c r="BQ572" i="2"/>
  <c r="BR572" i="2" s="1"/>
  <c r="BS572" i="2" s="1"/>
  <c r="BP566" i="2"/>
  <c r="BQ561" i="2"/>
  <c r="BR561" i="2" s="1"/>
  <c r="BS561" i="2" s="1"/>
  <c r="BQ557" i="2"/>
  <c r="BR557" i="2" s="1"/>
  <c r="BS557" i="2" s="1"/>
  <c r="BQ553" i="2"/>
  <c r="BR553" i="2" s="1"/>
  <c r="BS553" i="2" s="1"/>
  <c r="BQ549" i="2"/>
  <c r="BR549" i="2" s="1"/>
  <c r="BS549" i="2" s="1"/>
  <c r="BQ545" i="2"/>
  <c r="BR545" i="2" s="1"/>
  <c r="BS545" i="2" s="1"/>
  <c r="BQ541" i="2"/>
  <c r="BR541" i="2" s="1"/>
  <c r="BS541" i="2" s="1"/>
  <c r="BQ537" i="2"/>
  <c r="BR537" i="2" s="1"/>
  <c r="BS537" i="2" s="1"/>
  <c r="BQ533" i="2"/>
  <c r="BR533" i="2" s="1"/>
  <c r="BS533" i="2" s="1"/>
  <c r="BQ529" i="2"/>
  <c r="BR529" i="2" s="1"/>
  <c r="BS529" i="2" s="1"/>
  <c r="BQ525" i="2"/>
  <c r="BR525" i="2" s="1"/>
  <c r="BS525" i="2" s="1"/>
  <c r="BQ521" i="2"/>
  <c r="BR521" i="2" s="1"/>
  <c r="BS521" i="2" s="1"/>
  <c r="BQ517" i="2"/>
  <c r="BR517" i="2" s="1"/>
  <c r="BS517" i="2" s="1"/>
  <c r="BQ513" i="2"/>
  <c r="BR513" i="2" s="1"/>
  <c r="BS513" i="2" s="1"/>
  <c r="BQ509" i="2"/>
  <c r="BR509" i="2" s="1"/>
  <c r="BS509" i="2" s="1"/>
  <c r="BQ505" i="2"/>
  <c r="BR505" i="2" s="1"/>
  <c r="BS505" i="2" s="1"/>
  <c r="BQ501" i="2"/>
  <c r="BR501" i="2" s="1"/>
  <c r="BS501" i="2" s="1"/>
  <c r="BQ497" i="2"/>
  <c r="BR497" i="2" s="1"/>
  <c r="BS497" i="2" s="1"/>
  <c r="BQ493" i="2"/>
  <c r="BR493" i="2" s="1"/>
  <c r="BS493" i="2" s="1"/>
  <c r="BQ489" i="2"/>
  <c r="BR489" i="2" s="1"/>
  <c r="BS489" i="2" s="1"/>
  <c r="BQ485" i="2"/>
  <c r="BR485" i="2" s="1"/>
  <c r="BS485" i="2" s="1"/>
  <c r="BQ481" i="2"/>
  <c r="BR481" i="2" s="1"/>
  <c r="BS481" i="2" s="1"/>
  <c r="BQ594" i="2"/>
  <c r="BR594" i="2" s="1"/>
  <c r="BS594" i="2" s="1"/>
  <c r="BQ575" i="2"/>
  <c r="BR575" i="2" s="1"/>
  <c r="BS575" i="2" s="1"/>
  <c r="BP574" i="2"/>
  <c r="BQ568" i="2"/>
  <c r="BR568" i="2" s="1"/>
  <c r="BS568" i="2" s="1"/>
  <c r="BP567" i="2"/>
  <c r="BP555" i="2"/>
  <c r="BP554" i="2"/>
  <c r="BP526" i="2"/>
  <c r="BP525" i="2"/>
  <c r="BP524" i="2"/>
  <c r="BQ523" i="2"/>
  <c r="BR523" i="2" s="1"/>
  <c r="BS523" i="2" s="1"/>
  <c r="BP502" i="2"/>
  <c r="BP501" i="2"/>
  <c r="BP500" i="2"/>
  <c r="BQ499" i="2"/>
  <c r="BR499" i="2" s="1"/>
  <c r="BS499" i="2" s="1"/>
  <c r="BP478" i="2"/>
  <c r="BP471" i="2"/>
  <c r="BP464" i="2"/>
  <c r="BQ457" i="2"/>
  <c r="BR457" i="2" s="1"/>
  <c r="BS457" i="2" s="1"/>
  <c r="BP594" i="2"/>
  <c r="BP575" i="2"/>
  <c r="BP568" i="2"/>
  <c r="BP556" i="2"/>
  <c r="BP523" i="2"/>
  <c r="BQ522" i="2"/>
  <c r="BR522" i="2" s="1"/>
  <c r="BS522" i="2" s="1"/>
  <c r="BP499" i="2"/>
  <c r="BQ498" i="2"/>
  <c r="BR498" i="2" s="1"/>
  <c r="BS498" i="2" s="1"/>
  <c r="BQ477" i="2"/>
  <c r="BR477" i="2" s="1"/>
  <c r="BS477" i="2" s="1"/>
  <c r="BQ470" i="2"/>
  <c r="BR470" i="2" s="1"/>
  <c r="BS470" i="2" s="1"/>
  <c r="BQ463" i="2"/>
  <c r="BR463" i="2" s="1"/>
  <c r="BS463" i="2" s="1"/>
  <c r="BP457" i="2"/>
  <c r="BQ452" i="2"/>
  <c r="BR452" i="2" s="1"/>
  <c r="BS452" i="2" s="1"/>
  <c r="BQ448" i="2"/>
  <c r="BR448" i="2" s="1"/>
  <c r="BS448" i="2" s="1"/>
  <c r="BQ444" i="2"/>
  <c r="BR444" i="2" s="1"/>
  <c r="BS444" i="2" s="1"/>
  <c r="BQ440" i="2"/>
  <c r="BR440" i="2" s="1"/>
  <c r="BS440" i="2" s="1"/>
  <c r="BQ436" i="2"/>
  <c r="BR436" i="2" s="1"/>
  <c r="BS436" i="2" s="1"/>
  <c r="BQ432" i="2"/>
  <c r="BR432" i="2" s="1"/>
  <c r="BS432" i="2" s="1"/>
  <c r="BQ428" i="2"/>
  <c r="BR428" i="2" s="1"/>
  <c r="BS428" i="2" s="1"/>
  <c r="BQ424" i="2"/>
  <c r="BR424" i="2" s="1"/>
  <c r="BS424" i="2" s="1"/>
  <c r="BQ420" i="2"/>
  <c r="BR420" i="2" s="1"/>
  <c r="BS420" i="2" s="1"/>
  <c r="BQ416" i="2"/>
  <c r="BR416" i="2" s="1"/>
  <c r="BS416" i="2" s="1"/>
  <c r="BQ412" i="2"/>
  <c r="BR412" i="2" s="1"/>
  <c r="BS412" i="2" s="1"/>
  <c r="BQ408" i="2"/>
  <c r="BR408" i="2" s="1"/>
  <c r="BS408" i="2" s="1"/>
  <c r="BQ404" i="2"/>
  <c r="BR404" i="2" s="1"/>
  <c r="BS404" i="2" s="1"/>
  <c r="BQ400" i="2"/>
  <c r="BR400" i="2" s="1"/>
  <c r="BS400" i="2" s="1"/>
  <c r="BQ396" i="2"/>
  <c r="BR396" i="2" s="1"/>
  <c r="BS396" i="2" s="1"/>
  <c r="BQ392" i="2"/>
  <c r="BR392" i="2" s="1"/>
  <c r="BS392" i="2" s="1"/>
  <c r="BQ388" i="2"/>
  <c r="BR388" i="2" s="1"/>
  <c r="BS388" i="2" s="1"/>
  <c r="BQ384" i="2"/>
  <c r="BR384" i="2" s="1"/>
  <c r="BS384" i="2" s="1"/>
  <c r="BQ380" i="2"/>
  <c r="BR380" i="2" s="1"/>
  <c r="BS380" i="2" s="1"/>
  <c r="BQ376" i="2"/>
  <c r="BR376" i="2" s="1"/>
  <c r="BS376" i="2" s="1"/>
  <c r="BQ372" i="2"/>
  <c r="BR372" i="2" s="1"/>
  <c r="BS372" i="2" s="1"/>
  <c r="BQ368" i="2"/>
  <c r="BR368" i="2" s="1"/>
  <c r="BS368" i="2" s="1"/>
  <c r="BQ364" i="2"/>
  <c r="BR364" i="2" s="1"/>
  <c r="BS364" i="2" s="1"/>
  <c r="BQ360" i="2"/>
  <c r="BR360" i="2" s="1"/>
  <c r="BS360" i="2" s="1"/>
  <c r="BQ356" i="2"/>
  <c r="BR356" i="2" s="1"/>
  <c r="BS356" i="2" s="1"/>
  <c r="BQ352" i="2"/>
  <c r="BR352" i="2" s="1"/>
  <c r="BS352" i="2" s="1"/>
  <c r="BQ348" i="2"/>
  <c r="BR348" i="2" s="1"/>
  <c r="BS348" i="2" s="1"/>
  <c r="BQ344" i="2"/>
  <c r="BR344" i="2" s="1"/>
  <c r="BS344" i="2" s="1"/>
  <c r="BQ340" i="2"/>
  <c r="BR340" i="2" s="1"/>
  <c r="BS340" i="2" s="1"/>
  <c r="BQ336" i="2"/>
  <c r="BR336" i="2" s="1"/>
  <c r="BS336" i="2" s="1"/>
  <c r="BQ332" i="2"/>
  <c r="BR332" i="2" s="1"/>
  <c r="BS332" i="2" s="1"/>
  <c r="BQ328" i="2"/>
  <c r="BR328" i="2" s="1"/>
  <c r="BS328" i="2" s="1"/>
  <c r="BQ324" i="2"/>
  <c r="BR324" i="2" s="1"/>
  <c r="BS324" i="2" s="1"/>
  <c r="BQ320" i="2"/>
  <c r="BR320" i="2" s="1"/>
  <c r="BS320" i="2" s="1"/>
  <c r="BQ316" i="2"/>
  <c r="BR316" i="2" s="1"/>
  <c r="BS316" i="2" s="1"/>
  <c r="BQ312" i="2"/>
  <c r="BR312" i="2" s="1"/>
  <c r="BS312" i="2" s="1"/>
  <c r="BQ308" i="2"/>
  <c r="BR308" i="2" s="1"/>
  <c r="BS308" i="2" s="1"/>
  <c r="BQ304" i="2"/>
  <c r="BR304" i="2" s="1"/>
  <c r="BS304" i="2" s="1"/>
  <c r="BQ300" i="2"/>
  <c r="BR300" i="2" s="1"/>
  <c r="BS300" i="2" s="1"/>
  <c r="BQ296" i="2"/>
  <c r="BR296" i="2" s="1"/>
  <c r="BS296" i="2" s="1"/>
  <c r="BP581" i="2"/>
  <c r="BP576" i="2"/>
  <c r="BP569" i="2"/>
  <c r="BQ559" i="2"/>
  <c r="BR559" i="2" s="1"/>
  <c r="BS559" i="2" s="1"/>
  <c r="BQ558" i="2"/>
  <c r="BR558" i="2" s="1"/>
  <c r="BS558" i="2" s="1"/>
  <c r="BP557" i="2"/>
  <c r="BQ543" i="2"/>
  <c r="BR543" i="2" s="1"/>
  <c r="BS543" i="2" s="1"/>
  <c r="BP522" i="2"/>
  <c r="BP521" i="2"/>
  <c r="BP520" i="2"/>
  <c r="BQ519" i="2"/>
  <c r="BR519" i="2" s="1"/>
  <c r="BS519" i="2" s="1"/>
  <c r="BP498" i="2"/>
  <c r="BP497" i="2"/>
  <c r="BP496" i="2"/>
  <c r="BQ495" i="2"/>
  <c r="BR495" i="2" s="1"/>
  <c r="BS495" i="2" s="1"/>
  <c r="BP477" i="2"/>
  <c r="BP470" i="2"/>
  <c r="BP463" i="2"/>
  <c r="BP456" i="2"/>
  <c r="BP452" i="2"/>
  <c r="BP448" i="2"/>
  <c r="BP444" i="2"/>
  <c r="BP440" i="2"/>
  <c r="BP436" i="2"/>
  <c r="BP432" i="2"/>
  <c r="BP428" i="2"/>
  <c r="BP593" i="2"/>
  <c r="BP559" i="2"/>
  <c r="BP558" i="2"/>
  <c r="BP543" i="2"/>
  <c r="BQ542" i="2"/>
  <c r="BR542" i="2" s="1"/>
  <c r="BS542" i="2" s="1"/>
  <c r="BP519" i="2"/>
  <c r="BQ518" i="2"/>
  <c r="BR518" i="2" s="1"/>
  <c r="BS518" i="2" s="1"/>
  <c r="BP495" i="2"/>
  <c r="BQ494" i="2"/>
  <c r="BR494" i="2" s="1"/>
  <c r="BS494" i="2" s="1"/>
  <c r="BP476" i="2"/>
  <c r="BQ469" i="2"/>
  <c r="BR469" i="2" s="1"/>
  <c r="BS469" i="2" s="1"/>
  <c r="BQ462" i="2"/>
  <c r="BR462" i="2" s="1"/>
  <c r="BS462" i="2" s="1"/>
  <c r="BP577" i="2"/>
  <c r="BQ570" i="2"/>
  <c r="BR570" i="2" s="1"/>
  <c r="BS570" i="2" s="1"/>
  <c r="BP560" i="2"/>
  <c r="BP544" i="2"/>
  <c r="BP542" i="2"/>
  <c r="BP541" i="2"/>
  <c r="BP540" i="2"/>
  <c r="BQ539" i="2"/>
  <c r="BR539" i="2" s="1"/>
  <c r="BS539" i="2" s="1"/>
  <c r="BP518" i="2"/>
  <c r="BP517" i="2"/>
  <c r="BP516" i="2"/>
  <c r="BQ515" i="2"/>
  <c r="BR515" i="2" s="1"/>
  <c r="BS515" i="2" s="1"/>
  <c r="BP494" i="2"/>
  <c r="BP493" i="2"/>
  <c r="BP492" i="2"/>
  <c r="BQ491" i="2"/>
  <c r="BR491" i="2" s="1"/>
  <c r="BS491" i="2" s="1"/>
  <c r="BQ475" i="2"/>
  <c r="BR475" i="2" s="1"/>
  <c r="BS475" i="2" s="1"/>
  <c r="BP469" i="2"/>
  <c r="BP462" i="2"/>
  <c r="BQ455" i="2"/>
  <c r="BR455" i="2" s="1"/>
  <c r="BS455" i="2" s="1"/>
  <c r="BQ451" i="2"/>
  <c r="BR451" i="2" s="1"/>
  <c r="BS451" i="2" s="1"/>
  <c r="BP659" i="2"/>
  <c r="BQ592" i="2"/>
  <c r="BR592" i="2" s="1"/>
  <c r="BS592" i="2" s="1"/>
  <c r="BQ563" i="2"/>
  <c r="BR563" i="2" s="1"/>
  <c r="BS563" i="2" s="1"/>
  <c r="BQ562" i="2"/>
  <c r="BR562" i="2" s="1"/>
  <c r="BS562" i="2" s="1"/>
  <c r="BP561" i="2"/>
  <c r="BQ547" i="2"/>
  <c r="BR547" i="2" s="1"/>
  <c r="BS547" i="2" s="1"/>
  <c r="BQ546" i="2"/>
  <c r="BR546" i="2" s="1"/>
  <c r="BS546" i="2" s="1"/>
  <c r="BP545" i="2"/>
  <c r="BP539" i="2"/>
  <c r="BQ538" i="2"/>
  <c r="BR538" i="2" s="1"/>
  <c r="BS538" i="2" s="1"/>
  <c r="BP515" i="2"/>
  <c r="BQ514" i="2"/>
  <c r="BR514" i="2" s="1"/>
  <c r="BS514" i="2" s="1"/>
  <c r="BP491" i="2"/>
  <c r="BQ490" i="2"/>
  <c r="BR490" i="2" s="1"/>
  <c r="BS490" i="2" s="1"/>
  <c r="BP475" i="2"/>
  <c r="BP468" i="2"/>
  <c r="BQ461" i="2"/>
  <c r="BR461" i="2" s="1"/>
  <c r="BS461" i="2" s="1"/>
  <c r="BP455" i="2"/>
  <c r="BP451" i="2"/>
  <c r="BP447" i="2"/>
  <c r="BP443" i="2"/>
  <c r="BP671" i="2"/>
  <c r="BP658" i="2"/>
  <c r="BP586" i="2"/>
  <c r="BQ578" i="2"/>
  <c r="BR578" i="2" s="1"/>
  <c r="BS578" i="2" s="1"/>
  <c r="BQ571" i="2"/>
  <c r="BR571" i="2" s="1"/>
  <c r="BS571" i="2" s="1"/>
  <c r="BP563" i="2"/>
  <c r="BP562" i="2"/>
  <c r="BP547" i="2"/>
  <c r="BP546" i="2"/>
  <c r="BP538" i="2"/>
  <c r="BP537" i="2"/>
  <c r="BP536" i="2"/>
  <c r="BQ535" i="2"/>
  <c r="BR535" i="2" s="1"/>
  <c r="BS535" i="2" s="1"/>
  <c r="BP514" i="2"/>
  <c r="BP513" i="2"/>
  <c r="BP512" i="2"/>
  <c r="BQ511" i="2"/>
  <c r="BR511" i="2" s="1"/>
  <c r="BS511" i="2" s="1"/>
  <c r="BP490" i="2"/>
  <c r="BP489" i="2"/>
  <c r="BP488" i="2"/>
  <c r="BQ487" i="2"/>
  <c r="BR487" i="2" s="1"/>
  <c r="BS487" i="2" s="1"/>
  <c r="BQ474" i="2"/>
  <c r="BR474" i="2" s="1"/>
  <c r="BS474" i="2" s="1"/>
  <c r="BQ467" i="2"/>
  <c r="BR467" i="2" s="1"/>
  <c r="BS467" i="2" s="1"/>
  <c r="BP461" i="2"/>
  <c r="BQ582" i="2"/>
  <c r="BR582" i="2" s="1"/>
  <c r="BS582" i="2" s="1"/>
  <c r="BP564" i="2"/>
  <c r="BP548" i="2"/>
  <c r="BP535" i="2"/>
  <c r="BQ534" i="2"/>
  <c r="BR534" i="2" s="1"/>
  <c r="BS534" i="2" s="1"/>
  <c r="BP511" i="2"/>
  <c r="BQ510" i="2"/>
  <c r="BR510" i="2" s="1"/>
  <c r="BS510" i="2" s="1"/>
  <c r="BP487" i="2"/>
  <c r="BQ486" i="2"/>
  <c r="BR486" i="2" s="1"/>
  <c r="BS486" i="2" s="1"/>
  <c r="BP474" i="2"/>
  <c r="BP467" i="2"/>
  <c r="BP460" i="2"/>
  <c r="BQ454" i="2"/>
  <c r="BR454" i="2" s="1"/>
  <c r="BS454" i="2" s="1"/>
  <c r="BQ450" i="2"/>
  <c r="BR450" i="2" s="1"/>
  <c r="BS450" i="2" s="1"/>
  <c r="BQ446" i="2"/>
  <c r="BR446" i="2" s="1"/>
  <c r="BS446" i="2" s="1"/>
  <c r="BQ442" i="2"/>
  <c r="BR442" i="2" s="1"/>
  <c r="BS442" i="2" s="1"/>
  <c r="BP579" i="2"/>
  <c r="BP572" i="2"/>
  <c r="BP565" i="2"/>
  <c r="BQ551" i="2"/>
  <c r="BR551" i="2" s="1"/>
  <c r="BS551" i="2" s="1"/>
  <c r="BQ550" i="2"/>
  <c r="BR550" i="2" s="1"/>
  <c r="BS550" i="2" s="1"/>
  <c r="BP549" i="2"/>
  <c r="BP534" i="2"/>
  <c r="BP533" i="2"/>
  <c r="BP532" i="2"/>
  <c r="BQ531" i="2"/>
  <c r="BR531" i="2" s="1"/>
  <c r="BS531" i="2" s="1"/>
  <c r="BP510" i="2"/>
  <c r="BP509" i="2"/>
  <c r="BP508" i="2"/>
  <c r="BQ507" i="2"/>
  <c r="BR507" i="2" s="1"/>
  <c r="BS507" i="2" s="1"/>
  <c r="BP486" i="2"/>
  <c r="BP485" i="2"/>
  <c r="BP484" i="2"/>
  <c r="BQ483" i="2"/>
  <c r="BR483" i="2" s="1"/>
  <c r="BS483" i="2" s="1"/>
  <c r="BQ473" i="2"/>
  <c r="BR473" i="2" s="1"/>
  <c r="BS473" i="2" s="1"/>
  <c r="BQ466" i="2"/>
  <c r="BR466" i="2" s="1"/>
  <c r="BS466" i="2" s="1"/>
  <c r="BQ459" i="2"/>
  <c r="BR459" i="2" s="1"/>
  <c r="BS459" i="2" s="1"/>
  <c r="BP454" i="2"/>
  <c r="BP450" i="2"/>
  <c r="BP446" i="2"/>
  <c r="BP442" i="2"/>
  <c r="BP438" i="2"/>
  <c r="BP643" i="2"/>
  <c r="BP585" i="2"/>
  <c r="BP551" i="2"/>
  <c r="BP550" i="2"/>
  <c r="BP531" i="2"/>
  <c r="BQ530" i="2"/>
  <c r="BR530" i="2" s="1"/>
  <c r="BS530" i="2" s="1"/>
  <c r="BP507" i="2"/>
  <c r="BQ506" i="2"/>
  <c r="BR506" i="2" s="1"/>
  <c r="BS506" i="2" s="1"/>
  <c r="BP483" i="2"/>
  <c r="BQ482" i="2"/>
  <c r="BR482" i="2" s="1"/>
  <c r="BS482" i="2" s="1"/>
  <c r="BP473" i="2"/>
  <c r="BP466" i="2"/>
  <c r="BP459" i="2"/>
  <c r="BQ642" i="2"/>
  <c r="BR642" i="2" s="1"/>
  <c r="BS642" i="2" s="1"/>
  <c r="BP619" i="2"/>
  <c r="BP595" i="2"/>
  <c r="BQ580" i="2"/>
  <c r="BR580" i="2" s="1"/>
  <c r="BS580" i="2" s="1"/>
  <c r="BP573" i="2"/>
  <c r="BQ566" i="2"/>
  <c r="BR566" i="2" s="1"/>
  <c r="BS566" i="2" s="1"/>
  <c r="BP552" i="2"/>
  <c r="BP530" i="2"/>
  <c r="BP529" i="2"/>
  <c r="BP528" i="2"/>
  <c r="BQ527" i="2"/>
  <c r="BR527" i="2" s="1"/>
  <c r="BS527" i="2" s="1"/>
  <c r="BP506" i="2"/>
  <c r="BP505" i="2"/>
  <c r="BP504" i="2"/>
  <c r="BQ503" i="2"/>
  <c r="BR503" i="2" s="1"/>
  <c r="BS503" i="2" s="1"/>
  <c r="BP482" i="2"/>
  <c r="BP481" i="2"/>
  <c r="BP480" i="2"/>
  <c r="BQ479" i="2"/>
  <c r="BR479" i="2" s="1"/>
  <c r="BS479" i="2" s="1"/>
  <c r="BP472" i="2"/>
  <c r="BQ465" i="2"/>
  <c r="BR465" i="2" s="1"/>
  <c r="BS465" i="2" s="1"/>
  <c r="BQ458" i="2"/>
  <c r="BR458" i="2" s="1"/>
  <c r="BS458" i="2" s="1"/>
  <c r="BQ453" i="2"/>
  <c r="BR453" i="2" s="1"/>
  <c r="BS453" i="2" s="1"/>
  <c r="BQ449" i="2"/>
  <c r="BR449" i="2" s="1"/>
  <c r="BS449" i="2" s="1"/>
  <c r="BQ445" i="2"/>
  <c r="BR445" i="2" s="1"/>
  <c r="BS445" i="2" s="1"/>
  <c r="BQ441" i="2"/>
  <c r="BR441" i="2" s="1"/>
  <c r="BS441" i="2" s="1"/>
  <c r="BQ437" i="2"/>
  <c r="BR437" i="2" s="1"/>
  <c r="BS437" i="2" s="1"/>
  <c r="BQ433" i="2"/>
  <c r="BR433" i="2" s="1"/>
  <c r="BS433" i="2" s="1"/>
  <c r="BQ429" i="2"/>
  <c r="BR429" i="2" s="1"/>
  <c r="BS429" i="2" s="1"/>
  <c r="BQ425" i="2"/>
  <c r="BR425" i="2" s="1"/>
  <c r="BS425" i="2" s="1"/>
  <c r="BQ421" i="2"/>
  <c r="BR421" i="2" s="1"/>
  <c r="BS421" i="2" s="1"/>
  <c r="BQ417" i="2"/>
  <c r="BR417" i="2" s="1"/>
  <c r="BS417" i="2" s="1"/>
  <c r="BQ413" i="2"/>
  <c r="BR413" i="2" s="1"/>
  <c r="BS413" i="2" s="1"/>
  <c r="BQ409" i="2"/>
  <c r="BR409" i="2" s="1"/>
  <c r="BS409" i="2" s="1"/>
  <c r="BQ405" i="2"/>
  <c r="BR405" i="2" s="1"/>
  <c r="BS405" i="2" s="1"/>
  <c r="BQ401" i="2"/>
  <c r="BR401" i="2" s="1"/>
  <c r="BS401" i="2" s="1"/>
  <c r="BQ397" i="2"/>
  <c r="BR397" i="2" s="1"/>
  <c r="BS397" i="2" s="1"/>
  <c r="BQ393" i="2"/>
  <c r="BR393" i="2" s="1"/>
  <c r="BS393" i="2" s="1"/>
  <c r="BQ389" i="2"/>
  <c r="BR389" i="2" s="1"/>
  <c r="BS389" i="2" s="1"/>
  <c r="BQ385" i="2"/>
  <c r="BR385" i="2" s="1"/>
  <c r="BS385" i="2" s="1"/>
  <c r="BQ381" i="2"/>
  <c r="BR381" i="2" s="1"/>
  <c r="BS381" i="2" s="1"/>
  <c r="BQ377" i="2"/>
  <c r="BR377" i="2" s="1"/>
  <c r="BS377" i="2" s="1"/>
  <c r="BQ373" i="2"/>
  <c r="BR373" i="2" s="1"/>
  <c r="BS373" i="2" s="1"/>
  <c r="BQ369" i="2"/>
  <c r="BR369" i="2" s="1"/>
  <c r="BS369" i="2" s="1"/>
  <c r="BQ365" i="2"/>
  <c r="BR365" i="2" s="1"/>
  <c r="BS365" i="2" s="1"/>
  <c r="BQ361" i="2"/>
  <c r="BR361" i="2" s="1"/>
  <c r="BS361" i="2" s="1"/>
  <c r="BQ357" i="2"/>
  <c r="BR357" i="2" s="1"/>
  <c r="BS357" i="2" s="1"/>
  <c r="BQ353" i="2"/>
  <c r="BR353" i="2" s="1"/>
  <c r="BS353" i="2" s="1"/>
  <c r="BQ349" i="2"/>
  <c r="BR349" i="2" s="1"/>
  <c r="BS349" i="2" s="1"/>
  <c r="BQ345" i="2"/>
  <c r="BR345" i="2" s="1"/>
  <c r="BS345" i="2" s="1"/>
  <c r="BQ341" i="2"/>
  <c r="BR341" i="2" s="1"/>
  <c r="BS341" i="2" s="1"/>
  <c r="BQ567" i="2"/>
  <c r="BR567" i="2" s="1"/>
  <c r="BS567" i="2" s="1"/>
  <c r="BQ554" i="2"/>
  <c r="BR554" i="2" s="1"/>
  <c r="BS554" i="2" s="1"/>
  <c r="BQ439" i="2"/>
  <c r="BR439" i="2" s="1"/>
  <c r="BS439" i="2" s="1"/>
  <c r="BP399" i="2"/>
  <c r="BQ398" i="2"/>
  <c r="BR398" i="2" s="1"/>
  <c r="BS398" i="2" s="1"/>
  <c r="BP375" i="2"/>
  <c r="BQ374" i="2"/>
  <c r="BR374" i="2" s="1"/>
  <c r="BS374" i="2" s="1"/>
  <c r="BP351" i="2"/>
  <c r="BQ350" i="2"/>
  <c r="BR350" i="2" s="1"/>
  <c r="BS350" i="2" s="1"/>
  <c r="BP337" i="2"/>
  <c r="BP330" i="2"/>
  <c r="BP323" i="2"/>
  <c r="BP316" i="2"/>
  <c r="BQ309" i="2"/>
  <c r="BR309" i="2" s="1"/>
  <c r="BS309" i="2" s="1"/>
  <c r="BP553" i="2"/>
  <c r="BP441" i="2"/>
  <c r="BP439" i="2"/>
  <c r="BP424" i="2"/>
  <c r="BP398" i="2"/>
  <c r="BP397" i="2"/>
  <c r="BP396" i="2"/>
  <c r="BQ395" i="2"/>
  <c r="BR395" i="2" s="1"/>
  <c r="BS395" i="2" s="1"/>
  <c r="BP374" i="2"/>
  <c r="BP373" i="2"/>
  <c r="BP372" i="2"/>
  <c r="BQ371" i="2"/>
  <c r="BR371" i="2" s="1"/>
  <c r="BS371" i="2" s="1"/>
  <c r="BP350" i="2"/>
  <c r="BP349" i="2"/>
  <c r="BP348" i="2"/>
  <c r="BQ347" i="2"/>
  <c r="BR347" i="2" s="1"/>
  <c r="BS347" i="2" s="1"/>
  <c r="BP336" i="2"/>
  <c r="BQ329" i="2"/>
  <c r="BR329" i="2" s="1"/>
  <c r="BS329" i="2" s="1"/>
  <c r="BQ322" i="2"/>
  <c r="BR322" i="2" s="1"/>
  <c r="BS322" i="2" s="1"/>
  <c r="BQ315" i="2"/>
  <c r="BR315" i="2" s="1"/>
  <c r="BS315" i="2" s="1"/>
  <c r="BP309" i="2"/>
  <c r="BP302" i="2"/>
  <c r="BQ295" i="2"/>
  <c r="BR295" i="2" s="1"/>
  <c r="BS295" i="2" s="1"/>
  <c r="BQ291" i="2"/>
  <c r="BR291" i="2" s="1"/>
  <c r="BS291" i="2" s="1"/>
  <c r="BQ287" i="2"/>
  <c r="BR287" i="2" s="1"/>
  <c r="BS287" i="2" s="1"/>
  <c r="BQ283" i="2"/>
  <c r="BR283" i="2" s="1"/>
  <c r="BS283" i="2" s="1"/>
  <c r="BQ279" i="2"/>
  <c r="BR279" i="2" s="1"/>
  <c r="BS279" i="2" s="1"/>
  <c r="BQ275" i="2"/>
  <c r="BR275" i="2" s="1"/>
  <c r="BS275" i="2" s="1"/>
  <c r="BQ271" i="2"/>
  <c r="BR271" i="2" s="1"/>
  <c r="BS271" i="2" s="1"/>
  <c r="BQ267" i="2"/>
  <c r="BR267" i="2" s="1"/>
  <c r="BS267" i="2" s="1"/>
  <c r="BQ263" i="2"/>
  <c r="BR263" i="2" s="1"/>
  <c r="BS263" i="2" s="1"/>
  <c r="BQ259" i="2"/>
  <c r="BR259" i="2" s="1"/>
  <c r="BS259" i="2" s="1"/>
  <c r="BQ255" i="2"/>
  <c r="BR255" i="2" s="1"/>
  <c r="BS255" i="2" s="1"/>
  <c r="BQ251" i="2"/>
  <c r="BR251" i="2" s="1"/>
  <c r="BS251" i="2" s="1"/>
  <c r="BQ247" i="2"/>
  <c r="BR247" i="2" s="1"/>
  <c r="BS247" i="2" s="1"/>
  <c r="BQ243" i="2"/>
  <c r="BR243" i="2" s="1"/>
  <c r="BS243" i="2" s="1"/>
  <c r="BQ239" i="2"/>
  <c r="BR239" i="2" s="1"/>
  <c r="BS239" i="2" s="1"/>
  <c r="BQ235" i="2"/>
  <c r="BR235" i="2" s="1"/>
  <c r="BS235" i="2" s="1"/>
  <c r="BQ231" i="2"/>
  <c r="BR231" i="2" s="1"/>
  <c r="BS231" i="2" s="1"/>
  <c r="BQ227" i="2"/>
  <c r="BR227" i="2" s="1"/>
  <c r="BS227" i="2" s="1"/>
  <c r="BQ223" i="2"/>
  <c r="BR223" i="2" s="1"/>
  <c r="BS223" i="2" s="1"/>
  <c r="BQ219" i="2"/>
  <c r="BR219" i="2" s="1"/>
  <c r="BS219" i="2" s="1"/>
  <c r="BQ215" i="2"/>
  <c r="BR215" i="2" s="1"/>
  <c r="BS215" i="2" s="1"/>
  <c r="BQ211" i="2"/>
  <c r="BR211" i="2" s="1"/>
  <c r="BS211" i="2" s="1"/>
  <c r="BQ207" i="2"/>
  <c r="BR207" i="2" s="1"/>
  <c r="BS207" i="2" s="1"/>
  <c r="BQ203" i="2"/>
  <c r="BR203" i="2" s="1"/>
  <c r="BS203" i="2" s="1"/>
  <c r="BQ199" i="2"/>
  <c r="BR199" i="2" s="1"/>
  <c r="BS199" i="2" s="1"/>
  <c r="BQ195" i="2"/>
  <c r="BR195" i="2" s="1"/>
  <c r="BS195" i="2" s="1"/>
  <c r="BQ191" i="2"/>
  <c r="BR191" i="2" s="1"/>
  <c r="BS191" i="2" s="1"/>
  <c r="BQ187" i="2"/>
  <c r="BR187" i="2" s="1"/>
  <c r="BS187" i="2" s="1"/>
  <c r="BQ183" i="2"/>
  <c r="BR183" i="2" s="1"/>
  <c r="BS183" i="2" s="1"/>
  <c r="BQ179" i="2"/>
  <c r="BR179" i="2" s="1"/>
  <c r="BS179" i="2" s="1"/>
  <c r="BQ175" i="2"/>
  <c r="BR175" i="2" s="1"/>
  <c r="BS175" i="2" s="1"/>
  <c r="BQ171" i="2"/>
  <c r="BR171" i="2" s="1"/>
  <c r="BS171" i="2" s="1"/>
  <c r="BQ167" i="2"/>
  <c r="BR167" i="2" s="1"/>
  <c r="BS167" i="2" s="1"/>
  <c r="BQ163" i="2"/>
  <c r="BR163" i="2" s="1"/>
  <c r="BS163" i="2" s="1"/>
  <c r="BQ159" i="2"/>
  <c r="BR159" i="2" s="1"/>
  <c r="BS159" i="2" s="1"/>
  <c r="BQ155" i="2"/>
  <c r="BR155" i="2" s="1"/>
  <c r="BS155" i="2" s="1"/>
  <c r="BQ151" i="2"/>
  <c r="BR151" i="2" s="1"/>
  <c r="BS151" i="2" s="1"/>
  <c r="BQ147" i="2"/>
  <c r="BR147" i="2" s="1"/>
  <c r="BS147" i="2" s="1"/>
  <c r="BQ143" i="2"/>
  <c r="BR143" i="2" s="1"/>
  <c r="BS143" i="2" s="1"/>
  <c r="BQ139" i="2"/>
  <c r="BR139" i="2" s="1"/>
  <c r="BS139" i="2" s="1"/>
  <c r="BQ135" i="2"/>
  <c r="BR135" i="2" s="1"/>
  <c r="BS135" i="2" s="1"/>
  <c r="BQ471" i="2"/>
  <c r="BR471" i="2" s="1"/>
  <c r="BS471" i="2" s="1"/>
  <c r="BP429" i="2"/>
  <c r="BP395" i="2"/>
  <c r="BQ394" i="2"/>
  <c r="BR394" i="2" s="1"/>
  <c r="BS394" i="2" s="1"/>
  <c r="BP371" i="2"/>
  <c r="BQ370" i="2"/>
  <c r="BR370" i="2" s="1"/>
  <c r="BS370" i="2" s="1"/>
  <c r="BP347" i="2"/>
  <c r="BQ346" i="2"/>
  <c r="BR346" i="2" s="1"/>
  <c r="BS346" i="2" s="1"/>
  <c r="BQ335" i="2"/>
  <c r="BR335" i="2" s="1"/>
  <c r="BS335" i="2" s="1"/>
  <c r="BP329" i="2"/>
  <c r="BP322" i="2"/>
  <c r="BP315" i="2"/>
  <c r="BP308" i="2"/>
  <c r="BQ301" i="2"/>
  <c r="BR301" i="2" s="1"/>
  <c r="BS301" i="2" s="1"/>
  <c r="BP295" i="2"/>
  <c r="BP291" i="2"/>
  <c r="BP287" i="2"/>
  <c r="BP283" i="2"/>
  <c r="BP279" i="2"/>
  <c r="BP275" i="2"/>
  <c r="BP271" i="2"/>
  <c r="BP267" i="2"/>
  <c r="BP263" i="2"/>
  <c r="BP259" i="2"/>
  <c r="BP255" i="2"/>
  <c r="BP251" i="2"/>
  <c r="BP247" i="2"/>
  <c r="BP243" i="2"/>
  <c r="BP239" i="2"/>
  <c r="BP235" i="2"/>
  <c r="BP231" i="2"/>
  <c r="BP227" i="2"/>
  <c r="BP223" i="2"/>
  <c r="BP527" i="2"/>
  <c r="BQ447" i="2"/>
  <c r="BR447" i="2" s="1"/>
  <c r="BS447" i="2" s="1"/>
  <c r="BP433" i="2"/>
  <c r="BP425" i="2"/>
  <c r="BP416" i="2"/>
  <c r="BQ415" i="2"/>
  <c r="BR415" i="2" s="1"/>
  <c r="BS415" i="2" s="1"/>
  <c r="BP394" i="2"/>
  <c r="BP393" i="2"/>
  <c r="BP392" i="2"/>
  <c r="BQ391" i="2"/>
  <c r="BR391" i="2" s="1"/>
  <c r="BS391" i="2" s="1"/>
  <c r="BP370" i="2"/>
  <c r="BP369" i="2"/>
  <c r="BP368" i="2"/>
  <c r="BQ367" i="2"/>
  <c r="BR367" i="2" s="1"/>
  <c r="BS367" i="2" s="1"/>
  <c r="BP346" i="2"/>
  <c r="BP345" i="2"/>
  <c r="BP344" i="2"/>
  <c r="BQ343" i="2"/>
  <c r="BR343" i="2" s="1"/>
  <c r="BS343" i="2" s="1"/>
  <c r="BP335" i="2"/>
  <c r="BP328" i="2"/>
  <c r="BQ321" i="2"/>
  <c r="BR321" i="2" s="1"/>
  <c r="BS321" i="2" s="1"/>
  <c r="BQ314" i="2"/>
  <c r="BR314" i="2" s="1"/>
  <c r="BS314" i="2" s="1"/>
  <c r="BQ307" i="2"/>
  <c r="BR307" i="2" s="1"/>
  <c r="BS307" i="2" s="1"/>
  <c r="BP301" i="2"/>
  <c r="BQ526" i="2"/>
  <c r="BR526" i="2" s="1"/>
  <c r="BS526" i="2" s="1"/>
  <c r="BP503" i="2"/>
  <c r="BP437" i="2"/>
  <c r="BP417" i="2"/>
  <c r="BP415" i="2"/>
  <c r="BQ414" i="2"/>
  <c r="BR414" i="2" s="1"/>
  <c r="BS414" i="2" s="1"/>
  <c r="BP391" i="2"/>
  <c r="BQ390" i="2"/>
  <c r="BR390" i="2" s="1"/>
  <c r="BS390" i="2" s="1"/>
  <c r="BP367" i="2"/>
  <c r="BQ366" i="2"/>
  <c r="BR366" i="2" s="1"/>
  <c r="BS366" i="2" s="1"/>
  <c r="BP343" i="2"/>
  <c r="BQ342" i="2"/>
  <c r="BR342" i="2" s="1"/>
  <c r="BS342" i="2" s="1"/>
  <c r="BQ334" i="2"/>
  <c r="BR334" i="2" s="1"/>
  <c r="BS334" i="2" s="1"/>
  <c r="BQ327" i="2"/>
  <c r="BR327" i="2" s="1"/>
  <c r="BS327" i="2" s="1"/>
  <c r="BP321" i="2"/>
  <c r="BP314" i="2"/>
  <c r="BP307" i="2"/>
  <c r="BQ502" i="2"/>
  <c r="BR502" i="2" s="1"/>
  <c r="BS502" i="2" s="1"/>
  <c r="BP479" i="2"/>
  <c r="BP458" i="2"/>
  <c r="BQ430" i="2"/>
  <c r="BR430" i="2" s="1"/>
  <c r="BS430" i="2" s="1"/>
  <c r="BQ426" i="2"/>
  <c r="BR426" i="2" s="1"/>
  <c r="BS426" i="2" s="1"/>
  <c r="BQ419" i="2"/>
  <c r="BR419" i="2" s="1"/>
  <c r="BS419" i="2" s="1"/>
  <c r="BQ418" i="2"/>
  <c r="BR418" i="2" s="1"/>
  <c r="BS418" i="2" s="1"/>
  <c r="BP414" i="2"/>
  <c r="BP413" i="2"/>
  <c r="BP412" i="2"/>
  <c r="BQ411" i="2"/>
  <c r="BR411" i="2" s="1"/>
  <c r="BS411" i="2" s="1"/>
  <c r="BP390" i="2"/>
  <c r="BP389" i="2"/>
  <c r="BP388" i="2"/>
  <c r="BQ387" i="2"/>
  <c r="BR387" i="2" s="1"/>
  <c r="BS387" i="2" s="1"/>
  <c r="BP366" i="2"/>
  <c r="BP365" i="2"/>
  <c r="BP364" i="2"/>
  <c r="BQ363" i="2"/>
  <c r="BR363" i="2" s="1"/>
  <c r="BS363" i="2" s="1"/>
  <c r="BP342" i="2"/>
  <c r="BP341" i="2"/>
  <c r="BP334" i="2"/>
  <c r="BP327" i="2"/>
  <c r="BP320" i="2"/>
  <c r="BQ313" i="2"/>
  <c r="BR313" i="2" s="1"/>
  <c r="BS313" i="2" s="1"/>
  <c r="BQ306" i="2"/>
  <c r="BR306" i="2" s="1"/>
  <c r="BS306" i="2" s="1"/>
  <c r="BQ299" i="2"/>
  <c r="BR299" i="2" s="1"/>
  <c r="BS299" i="2" s="1"/>
  <c r="BQ618" i="2"/>
  <c r="BR618" i="2" s="1"/>
  <c r="BS618" i="2" s="1"/>
  <c r="BQ574" i="2"/>
  <c r="BR574" i="2" s="1"/>
  <c r="BS574" i="2" s="1"/>
  <c r="BQ478" i="2"/>
  <c r="BR478" i="2" s="1"/>
  <c r="BS478" i="2" s="1"/>
  <c r="BQ443" i="2"/>
  <c r="BR443" i="2" s="1"/>
  <c r="BS443" i="2" s="1"/>
  <c r="BQ434" i="2"/>
  <c r="BR434" i="2" s="1"/>
  <c r="BS434" i="2" s="1"/>
  <c r="BP430" i="2"/>
  <c r="BQ427" i="2"/>
  <c r="BR427" i="2" s="1"/>
  <c r="BS427" i="2" s="1"/>
  <c r="BP426" i="2"/>
  <c r="BP420" i="2"/>
  <c r="BP419" i="2"/>
  <c r="BP418" i="2"/>
  <c r="BP411" i="2"/>
  <c r="BQ410" i="2"/>
  <c r="BR410" i="2" s="1"/>
  <c r="BS410" i="2" s="1"/>
  <c r="BP387" i="2"/>
  <c r="BQ386" i="2"/>
  <c r="BR386" i="2" s="1"/>
  <c r="BS386" i="2" s="1"/>
  <c r="BP363" i="2"/>
  <c r="BQ362" i="2"/>
  <c r="BR362" i="2" s="1"/>
  <c r="BS362" i="2" s="1"/>
  <c r="BP340" i="2"/>
  <c r="BQ333" i="2"/>
  <c r="BR333" i="2" s="1"/>
  <c r="BS333" i="2" s="1"/>
  <c r="BQ326" i="2"/>
  <c r="BR326" i="2" s="1"/>
  <c r="BS326" i="2" s="1"/>
  <c r="BQ319" i="2"/>
  <c r="BR319" i="2" s="1"/>
  <c r="BS319" i="2" s="1"/>
  <c r="BP313" i="2"/>
  <c r="BP306" i="2"/>
  <c r="BP449" i="2"/>
  <c r="BP434" i="2"/>
  <c r="BQ431" i="2"/>
  <c r="BR431" i="2" s="1"/>
  <c r="BS431" i="2" s="1"/>
  <c r="BP427" i="2"/>
  <c r="BP421" i="2"/>
  <c r="BP410" i="2"/>
  <c r="BP409" i="2"/>
  <c r="BP408" i="2"/>
  <c r="BQ407" i="2"/>
  <c r="BR407" i="2" s="1"/>
  <c r="BS407" i="2" s="1"/>
  <c r="BP386" i="2"/>
  <c r="BP385" i="2"/>
  <c r="BP384" i="2"/>
  <c r="BQ383" i="2"/>
  <c r="BR383" i="2" s="1"/>
  <c r="BS383" i="2" s="1"/>
  <c r="BP362" i="2"/>
  <c r="BP361" i="2"/>
  <c r="BP360" i="2"/>
  <c r="BQ359" i="2"/>
  <c r="BR359" i="2" s="1"/>
  <c r="BS359" i="2" s="1"/>
  <c r="BQ339" i="2"/>
  <c r="BR339" i="2" s="1"/>
  <c r="BS339" i="2" s="1"/>
  <c r="BP333" i="2"/>
  <c r="BP326" i="2"/>
  <c r="BP319" i="2"/>
  <c r="BP312" i="2"/>
  <c r="BQ305" i="2"/>
  <c r="BR305" i="2" s="1"/>
  <c r="BS305" i="2" s="1"/>
  <c r="BQ298" i="2"/>
  <c r="BR298" i="2" s="1"/>
  <c r="BS298" i="2" s="1"/>
  <c r="BQ438" i="2"/>
  <c r="BR438" i="2" s="1"/>
  <c r="BS438" i="2" s="1"/>
  <c r="BQ435" i="2"/>
  <c r="BR435" i="2" s="1"/>
  <c r="BS435" i="2" s="1"/>
  <c r="BP431" i="2"/>
  <c r="BP407" i="2"/>
  <c r="BQ406" i="2"/>
  <c r="BR406" i="2" s="1"/>
  <c r="BS406" i="2" s="1"/>
  <c r="BP383" i="2"/>
  <c r="BQ382" i="2"/>
  <c r="BR382" i="2" s="1"/>
  <c r="BS382" i="2" s="1"/>
  <c r="BP359" i="2"/>
  <c r="BQ358" i="2"/>
  <c r="BR358" i="2" s="1"/>
  <c r="BS358" i="2" s="1"/>
  <c r="BP339" i="2"/>
  <c r="BP332" i="2"/>
  <c r="BQ325" i="2"/>
  <c r="BR325" i="2" s="1"/>
  <c r="BS325" i="2" s="1"/>
  <c r="BQ318" i="2"/>
  <c r="BR318" i="2" s="1"/>
  <c r="BS318" i="2" s="1"/>
  <c r="BQ311" i="2"/>
  <c r="BR311" i="2" s="1"/>
  <c r="BS311" i="2" s="1"/>
  <c r="BP305" i="2"/>
  <c r="BP298" i="2"/>
  <c r="BP293" i="2"/>
  <c r="BP465" i="2"/>
  <c r="BP435" i="2"/>
  <c r="BQ422" i="2"/>
  <c r="BR422" i="2" s="1"/>
  <c r="BS422" i="2" s="1"/>
  <c r="BP406" i="2"/>
  <c r="BP405" i="2"/>
  <c r="BP404" i="2"/>
  <c r="BQ403" i="2"/>
  <c r="BR403" i="2" s="1"/>
  <c r="BS403" i="2" s="1"/>
  <c r="BP382" i="2"/>
  <c r="BP381" i="2"/>
  <c r="BP380" i="2"/>
  <c r="BQ379" i="2"/>
  <c r="BR379" i="2" s="1"/>
  <c r="BS379" i="2" s="1"/>
  <c r="BP358" i="2"/>
  <c r="BP357" i="2"/>
  <c r="BP356" i="2"/>
  <c r="BQ355" i="2"/>
  <c r="BR355" i="2" s="1"/>
  <c r="BS355" i="2" s="1"/>
  <c r="BQ338" i="2"/>
  <c r="BR338" i="2" s="1"/>
  <c r="BS338" i="2" s="1"/>
  <c r="BQ331" i="2"/>
  <c r="BR331" i="2" s="1"/>
  <c r="BS331" i="2" s="1"/>
  <c r="BP325" i="2"/>
  <c r="BP318" i="2"/>
  <c r="BP311" i="2"/>
  <c r="BQ402" i="2"/>
  <c r="BR402" i="2" s="1"/>
  <c r="BS402" i="2" s="1"/>
  <c r="BP379" i="2"/>
  <c r="BP294" i="2"/>
  <c r="BP257" i="2"/>
  <c r="BQ256" i="2"/>
  <c r="BR256" i="2" s="1"/>
  <c r="BS256" i="2" s="1"/>
  <c r="BQ254" i="2"/>
  <c r="BR254" i="2" s="1"/>
  <c r="BS254" i="2" s="1"/>
  <c r="BP233" i="2"/>
  <c r="BQ232" i="2"/>
  <c r="BR232" i="2" s="1"/>
  <c r="BS232" i="2" s="1"/>
  <c r="BQ230" i="2"/>
  <c r="BR230" i="2" s="1"/>
  <c r="BS230" i="2" s="1"/>
  <c r="BP217" i="2"/>
  <c r="BP210" i="2"/>
  <c r="BP203" i="2"/>
  <c r="BQ196" i="2"/>
  <c r="BR196" i="2" s="1"/>
  <c r="BS196" i="2" s="1"/>
  <c r="BQ189" i="2"/>
  <c r="BR189" i="2" s="1"/>
  <c r="BS189" i="2" s="1"/>
  <c r="BQ182" i="2"/>
  <c r="BR182" i="2" s="1"/>
  <c r="BS182" i="2" s="1"/>
  <c r="BP176" i="2"/>
  <c r="BP169" i="2"/>
  <c r="BP402" i="2"/>
  <c r="BQ323" i="2"/>
  <c r="BR323" i="2" s="1"/>
  <c r="BS323" i="2" s="1"/>
  <c r="BQ286" i="2"/>
  <c r="BR286" i="2" s="1"/>
  <c r="BS286" i="2" s="1"/>
  <c r="BQ285" i="2"/>
  <c r="BR285" i="2" s="1"/>
  <c r="BS285" i="2" s="1"/>
  <c r="BQ284" i="2"/>
  <c r="BR284" i="2" s="1"/>
  <c r="BS284" i="2" s="1"/>
  <c r="BQ270" i="2"/>
  <c r="BR270" i="2" s="1"/>
  <c r="BS270" i="2" s="1"/>
  <c r="BQ269" i="2"/>
  <c r="BR269" i="2" s="1"/>
  <c r="BS269" i="2" s="1"/>
  <c r="BQ268" i="2"/>
  <c r="BR268" i="2" s="1"/>
  <c r="BS268" i="2" s="1"/>
  <c r="BP256" i="2"/>
  <c r="BP254" i="2"/>
  <c r="BQ253" i="2"/>
  <c r="BR253" i="2" s="1"/>
  <c r="BS253" i="2" s="1"/>
  <c r="BP232" i="2"/>
  <c r="BP230" i="2"/>
  <c r="BQ229" i="2"/>
  <c r="BR229" i="2" s="1"/>
  <c r="BS229" i="2" s="1"/>
  <c r="BQ216" i="2"/>
  <c r="BR216" i="2" s="1"/>
  <c r="BS216" i="2" s="1"/>
  <c r="BQ209" i="2"/>
  <c r="BR209" i="2" s="1"/>
  <c r="BS209" i="2" s="1"/>
  <c r="BQ202" i="2"/>
  <c r="BR202" i="2" s="1"/>
  <c r="BS202" i="2" s="1"/>
  <c r="BP196" i="2"/>
  <c r="BP189" i="2"/>
  <c r="BP182" i="2"/>
  <c r="BP175" i="2"/>
  <c r="BP445" i="2"/>
  <c r="BQ378" i="2"/>
  <c r="BR378" i="2" s="1"/>
  <c r="BS378" i="2" s="1"/>
  <c r="BP355" i="2"/>
  <c r="BP338" i="2"/>
  <c r="BQ317" i="2"/>
  <c r="BR317" i="2" s="1"/>
  <c r="BS317" i="2" s="1"/>
  <c r="BP304" i="2"/>
  <c r="BQ302" i="2"/>
  <c r="BR302" i="2" s="1"/>
  <c r="BS302" i="2" s="1"/>
  <c r="BP300" i="2"/>
  <c r="BP286" i="2"/>
  <c r="BP285" i="2"/>
  <c r="BP284" i="2"/>
  <c r="BP270" i="2"/>
  <c r="BP269" i="2"/>
  <c r="BP268" i="2"/>
  <c r="BP253" i="2"/>
  <c r="BQ252" i="2"/>
  <c r="BR252" i="2" s="1"/>
  <c r="BS252" i="2" s="1"/>
  <c r="BQ250" i="2"/>
  <c r="BR250" i="2" s="1"/>
  <c r="BS250" i="2" s="1"/>
  <c r="BP229" i="2"/>
  <c r="BQ228" i="2"/>
  <c r="BR228" i="2" s="1"/>
  <c r="BS228" i="2" s="1"/>
  <c r="BQ226" i="2"/>
  <c r="BR226" i="2" s="1"/>
  <c r="BS226" i="2" s="1"/>
  <c r="BP216" i="2"/>
  <c r="BP209" i="2"/>
  <c r="BP202" i="2"/>
  <c r="BP195" i="2"/>
  <c r="BP401" i="2"/>
  <c r="BP378" i="2"/>
  <c r="BP317" i="2"/>
  <c r="BP252" i="2"/>
  <c r="BP250" i="2"/>
  <c r="BQ249" i="2"/>
  <c r="BR249" i="2" s="1"/>
  <c r="BS249" i="2" s="1"/>
  <c r="BP228" i="2"/>
  <c r="BP226" i="2"/>
  <c r="BQ225" i="2"/>
  <c r="BR225" i="2" s="1"/>
  <c r="BS225" i="2" s="1"/>
  <c r="BP215" i="2"/>
  <c r="BQ208" i="2"/>
  <c r="BR208" i="2" s="1"/>
  <c r="BS208" i="2" s="1"/>
  <c r="BQ201" i="2"/>
  <c r="BR201" i="2" s="1"/>
  <c r="BS201" i="2" s="1"/>
  <c r="BQ194" i="2"/>
  <c r="BR194" i="2" s="1"/>
  <c r="BS194" i="2" s="1"/>
  <c r="BP188" i="2"/>
  <c r="BP181" i="2"/>
  <c r="BQ354" i="2"/>
  <c r="BR354" i="2" s="1"/>
  <c r="BS354" i="2" s="1"/>
  <c r="BQ290" i="2"/>
  <c r="BR290" i="2" s="1"/>
  <c r="BS290" i="2" s="1"/>
  <c r="BQ289" i="2"/>
  <c r="BR289" i="2" s="1"/>
  <c r="BS289" i="2" s="1"/>
  <c r="BQ288" i="2"/>
  <c r="BR288" i="2" s="1"/>
  <c r="BS288" i="2" s="1"/>
  <c r="BQ274" i="2"/>
  <c r="BR274" i="2" s="1"/>
  <c r="BS274" i="2" s="1"/>
  <c r="BQ273" i="2"/>
  <c r="BR273" i="2" s="1"/>
  <c r="BS273" i="2" s="1"/>
  <c r="BQ272" i="2"/>
  <c r="BR272" i="2" s="1"/>
  <c r="BS272" i="2" s="1"/>
  <c r="BP249" i="2"/>
  <c r="BQ248" i="2"/>
  <c r="BR248" i="2" s="1"/>
  <c r="BS248" i="2" s="1"/>
  <c r="BQ246" i="2"/>
  <c r="BR246" i="2" s="1"/>
  <c r="BS246" i="2" s="1"/>
  <c r="BP225" i="2"/>
  <c r="BQ224" i="2"/>
  <c r="BR224" i="2" s="1"/>
  <c r="BS224" i="2" s="1"/>
  <c r="BQ222" i="2"/>
  <c r="BR222" i="2" s="1"/>
  <c r="BS222" i="2" s="1"/>
  <c r="BQ214" i="2"/>
  <c r="BR214" i="2" s="1"/>
  <c r="BS214" i="2" s="1"/>
  <c r="BP208" i="2"/>
  <c r="BP201" i="2"/>
  <c r="BP194" i="2"/>
  <c r="BP187" i="2"/>
  <c r="BQ180" i="2"/>
  <c r="BR180" i="2" s="1"/>
  <c r="BS180" i="2" s="1"/>
  <c r="BQ173" i="2"/>
  <c r="BR173" i="2" s="1"/>
  <c r="BS173" i="2" s="1"/>
  <c r="BQ166" i="2"/>
  <c r="BR166" i="2" s="1"/>
  <c r="BS166" i="2" s="1"/>
  <c r="BQ555" i="2"/>
  <c r="BR555" i="2" s="1"/>
  <c r="BS555" i="2" s="1"/>
  <c r="BP400" i="2"/>
  <c r="BP377" i="2"/>
  <c r="BP354" i="2"/>
  <c r="BQ337" i="2"/>
  <c r="BR337" i="2" s="1"/>
  <c r="BS337" i="2" s="1"/>
  <c r="BP290" i="2"/>
  <c r="BP289" i="2"/>
  <c r="BP288" i="2"/>
  <c r="BP274" i="2"/>
  <c r="BP273" i="2"/>
  <c r="BP272" i="2"/>
  <c r="BP248" i="2"/>
  <c r="BP246" i="2"/>
  <c r="BQ245" i="2"/>
  <c r="BR245" i="2" s="1"/>
  <c r="BS245" i="2" s="1"/>
  <c r="BP224" i="2"/>
  <c r="BP222" i="2"/>
  <c r="BQ221" i="2"/>
  <c r="BR221" i="2" s="1"/>
  <c r="BS221" i="2" s="1"/>
  <c r="BP214" i="2"/>
  <c r="BP207" i="2"/>
  <c r="BQ200" i="2"/>
  <c r="BR200" i="2" s="1"/>
  <c r="BS200" i="2" s="1"/>
  <c r="BQ193" i="2"/>
  <c r="BR193" i="2" s="1"/>
  <c r="BS193" i="2" s="1"/>
  <c r="BQ423" i="2"/>
  <c r="BR423" i="2" s="1"/>
  <c r="BS423" i="2" s="1"/>
  <c r="BP331" i="2"/>
  <c r="BQ310" i="2"/>
  <c r="BR310" i="2" s="1"/>
  <c r="BS310" i="2" s="1"/>
  <c r="BP296" i="2"/>
  <c r="BP245" i="2"/>
  <c r="BQ244" i="2"/>
  <c r="BR244" i="2" s="1"/>
  <c r="BS244" i="2" s="1"/>
  <c r="BQ242" i="2"/>
  <c r="BR242" i="2" s="1"/>
  <c r="BS242" i="2" s="1"/>
  <c r="BP221" i="2"/>
  <c r="BQ220" i="2"/>
  <c r="BR220" i="2" s="1"/>
  <c r="BS220" i="2" s="1"/>
  <c r="BQ213" i="2"/>
  <c r="BR213" i="2" s="1"/>
  <c r="BS213" i="2" s="1"/>
  <c r="BQ206" i="2"/>
  <c r="BR206" i="2" s="1"/>
  <c r="BS206" i="2" s="1"/>
  <c r="BP200" i="2"/>
  <c r="BP193" i="2"/>
  <c r="BP423" i="2"/>
  <c r="BQ399" i="2"/>
  <c r="BR399" i="2" s="1"/>
  <c r="BS399" i="2" s="1"/>
  <c r="BP376" i="2"/>
  <c r="BP353" i="2"/>
  <c r="BP310" i="2"/>
  <c r="BQ303" i="2"/>
  <c r="BR303" i="2" s="1"/>
  <c r="BS303" i="2" s="1"/>
  <c r="BQ278" i="2"/>
  <c r="BR278" i="2" s="1"/>
  <c r="BS278" i="2" s="1"/>
  <c r="BQ277" i="2"/>
  <c r="BR277" i="2" s="1"/>
  <c r="BS277" i="2" s="1"/>
  <c r="BQ276" i="2"/>
  <c r="BR276" i="2" s="1"/>
  <c r="BS276" i="2" s="1"/>
  <c r="BP244" i="2"/>
  <c r="BP242" i="2"/>
  <c r="BQ241" i="2"/>
  <c r="BR241" i="2" s="1"/>
  <c r="BS241" i="2" s="1"/>
  <c r="BP220" i="2"/>
  <c r="BP213" i="2"/>
  <c r="BP206" i="2"/>
  <c r="BP199" i="2"/>
  <c r="BQ192" i="2"/>
  <c r="BR192" i="2" s="1"/>
  <c r="BS192" i="2" s="1"/>
  <c r="BQ185" i="2"/>
  <c r="BR185" i="2" s="1"/>
  <c r="BS185" i="2" s="1"/>
  <c r="BP422" i="2"/>
  <c r="BP303" i="2"/>
  <c r="BQ292" i="2"/>
  <c r="BR292" i="2" s="1"/>
  <c r="BS292" i="2" s="1"/>
  <c r="BP278" i="2"/>
  <c r="BP277" i="2"/>
  <c r="BP276" i="2"/>
  <c r="BQ262" i="2"/>
  <c r="BR262" i="2" s="1"/>
  <c r="BS262" i="2" s="1"/>
  <c r="BP241" i="2"/>
  <c r="BQ240" i="2"/>
  <c r="BR240" i="2" s="1"/>
  <c r="BS240" i="2" s="1"/>
  <c r="BQ238" i="2"/>
  <c r="BR238" i="2" s="1"/>
  <c r="BS238" i="2" s="1"/>
  <c r="BP219" i="2"/>
  <c r="BQ212" i="2"/>
  <c r="BR212" i="2" s="1"/>
  <c r="BS212" i="2" s="1"/>
  <c r="BQ205" i="2"/>
  <c r="BR205" i="2" s="1"/>
  <c r="BS205" i="2" s="1"/>
  <c r="BQ198" i="2"/>
  <c r="BR198" i="2" s="1"/>
  <c r="BS198" i="2" s="1"/>
  <c r="BP192" i="2"/>
  <c r="BP185" i="2"/>
  <c r="BP178" i="2"/>
  <c r="BQ375" i="2"/>
  <c r="BR375" i="2" s="1"/>
  <c r="BS375" i="2" s="1"/>
  <c r="BP352" i="2"/>
  <c r="BQ330" i="2"/>
  <c r="BR330" i="2" s="1"/>
  <c r="BS330" i="2" s="1"/>
  <c r="BP299" i="2"/>
  <c r="BP292" i="2"/>
  <c r="BP262" i="2"/>
  <c r="BQ261" i="2"/>
  <c r="BR261" i="2" s="1"/>
  <c r="BS261" i="2" s="1"/>
  <c r="BP240" i="2"/>
  <c r="BP238" i="2"/>
  <c r="BQ237" i="2"/>
  <c r="BR237" i="2" s="1"/>
  <c r="BS237" i="2" s="1"/>
  <c r="BQ218" i="2"/>
  <c r="BR218" i="2" s="1"/>
  <c r="BS218" i="2" s="1"/>
  <c r="BP212" i="2"/>
  <c r="BP205" i="2"/>
  <c r="BP198" i="2"/>
  <c r="BP191" i="2"/>
  <c r="BQ184" i="2"/>
  <c r="BR184" i="2" s="1"/>
  <c r="BS184" i="2" s="1"/>
  <c r="BQ177" i="2"/>
  <c r="BR177" i="2" s="1"/>
  <c r="BS177" i="2" s="1"/>
  <c r="BQ170" i="2"/>
  <c r="BR170" i="2" s="1"/>
  <c r="BS170" i="2" s="1"/>
  <c r="BP164" i="2"/>
  <c r="BP157" i="2"/>
  <c r="BP150" i="2"/>
  <c r="BP143" i="2"/>
  <c r="BQ136" i="2"/>
  <c r="BR136" i="2" s="1"/>
  <c r="BS136" i="2" s="1"/>
  <c r="BQ130" i="2"/>
  <c r="BR130" i="2" s="1"/>
  <c r="BS130" i="2" s="1"/>
  <c r="BQ126" i="2"/>
  <c r="BR126" i="2" s="1"/>
  <c r="BS126" i="2" s="1"/>
  <c r="BQ122" i="2"/>
  <c r="BR122" i="2" s="1"/>
  <c r="BS122" i="2" s="1"/>
  <c r="BQ118" i="2"/>
  <c r="BR118" i="2" s="1"/>
  <c r="BS118" i="2" s="1"/>
  <c r="BQ114" i="2"/>
  <c r="BR114" i="2" s="1"/>
  <c r="BS114" i="2" s="1"/>
  <c r="BQ110" i="2"/>
  <c r="BR110" i="2" s="1"/>
  <c r="BS110" i="2" s="1"/>
  <c r="BQ106" i="2"/>
  <c r="BR106" i="2" s="1"/>
  <c r="BS106" i="2" s="1"/>
  <c r="BQ102" i="2"/>
  <c r="BR102" i="2" s="1"/>
  <c r="BS102" i="2" s="1"/>
  <c r="BQ98" i="2"/>
  <c r="BR98" i="2" s="1"/>
  <c r="BS98" i="2" s="1"/>
  <c r="BQ94" i="2"/>
  <c r="BR94" i="2" s="1"/>
  <c r="BS94" i="2" s="1"/>
  <c r="BP403" i="2"/>
  <c r="BQ351" i="2"/>
  <c r="BR351" i="2" s="1"/>
  <c r="BS351" i="2" s="1"/>
  <c r="BP265" i="2"/>
  <c r="BP236" i="2"/>
  <c r="BP190" i="2"/>
  <c r="BP180" i="2"/>
  <c r="BP174" i="2"/>
  <c r="BP166" i="2"/>
  <c r="BP165" i="2"/>
  <c r="BP162" i="2"/>
  <c r="BQ161" i="2"/>
  <c r="BR161" i="2" s="1"/>
  <c r="BS161" i="2" s="1"/>
  <c r="BP144" i="2"/>
  <c r="BP142" i="2"/>
  <c r="BQ141" i="2"/>
  <c r="BR141" i="2" s="1"/>
  <c r="BS141" i="2" s="1"/>
  <c r="BQ128" i="2"/>
  <c r="BR128" i="2" s="1"/>
  <c r="BS128" i="2" s="1"/>
  <c r="BQ121" i="2"/>
  <c r="BR121" i="2" s="1"/>
  <c r="BS121" i="2" s="1"/>
  <c r="BP115" i="2"/>
  <c r="BP108" i="2"/>
  <c r="BP101" i="2"/>
  <c r="BP94" i="2"/>
  <c r="BP90" i="2"/>
  <c r="BP86" i="2"/>
  <c r="BP82" i="2"/>
  <c r="BP78" i="2"/>
  <c r="BP74" i="2"/>
  <c r="BP70" i="2"/>
  <c r="BP453" i="2"/>
  <c r="BQ297" i="2"/>
  <c r="BR297" i="2" s="1"/>
  <c r="BS297" i="2" s="1"/>
  <c r="BQ264" i="2"/>
  <c r="BR264" i="2" s="1"/>
  <c r="BS264" i="2" s="1"/>
  <c r="BQ258" i="2"/>
  <c r="BR258" i="2" s="1"/>
  <c r="BS258" i="2" s="1"/>
  <c r="BP218" i="2"/>
  <c r="BQ197" i="2"/>
  <c r="BR197" i="2" s="1"/>
  <c r="BS197" i="2" s="1"/>
  <c r="BQ168" i="2"/>
  <c r="BR168" i="2" s="1"/>
  <c r="BS168" i="2" s="1"/>
  <c r="BP167" i="2"/>
  <c r="BP161" i="2"/>
  <c r="BQ160" i="2"/>
  <c r="BR160" i="2" s="1"/>
  <c r="BS160" i="2" s="1"/>
  <c r="BP141" i="2"/>
  <c r="BQ140" i="2"/>
  <c r="BR140" i="2" s="1"/>
  <c r="BS140" i="2" s="1"/>
  <c r="BP128" i="2"/>
  <c r="BP121" i="2"/>
  <c r="BP114" i="2"/>
  <c r="BQ107" i="2"/>
  <c r="BR107" i="2" s="1"/>
  <c r="BS107" i="2" s="1"/>
  <c r="BQ100" i="2"/>
  <c r="BR100" i="2" s="1"/>
  <c r="BS100" i="2" s="1"/>
  <c r="BP297" i="2"/>
  <c r="BP264" i="2"/>
  <c r="BP258" i="2"/>
  <c r="BP197" i="2"/>
  <c r="BQ178" i="2"/>
  <c r="BR178" i="2" s="1"/>
  <c r="BS178" i="2" s="1"/>
  <c r="BQ169" i="2"/>
  <c r="BR169" i="2" s="1"/>
  <c r="BS169" i="2" s="1"/>
  <c r="BP168" i="2"/>
  <c r="BP160" i="2"/>
  <c r="BP159" i="2"/>
  <c r="BQ158" i="2"/>
  <c r="BR158" i="2" s="1"/>
  <c r="BS158" i="2" s="1"/>
  <c r="BP140" i="2"/>
  <c r="BP139" i="2"/>
  <c r="BQ138" i="2"/>
  <c r="BR138" i="2" s="1"/>
  <c r="BS138" i="2" s="1"/>
  <c r="BQ127" i="2"/>
  <c r="BR127" i="2" s="1"/>
  <c r="BS127" i="2" s="1"/>
  <c r="BQ120" i="2"/>
  <c r="BR120" i="2" s="1"/>
  <c r="BS120" i="2" s="1"/>
  <c r="BQ113" i="2"/>
  <c r="BR113" i="2" s="1"/>
  <c r="BS113" i="2" s="1"/>
  <c r="BP107" i="2"/>
  <c r="BP100" i="2"/>
  <c r="BQ93" i="2"/>
  <c r="BR93" i="2" s="1"/>
  <c r="BS93" i="2" s="1"/>
  <c r="BQ89" i="2"/>
  <c r="BR89" i="2" s="1"/>
  <c r="BS89" i="2" s="1"/>
  <c r="BQ85" i="2"/>
  <c r="BR85" i="2" s="1"/>
  <c r="BS85" i="2" s="1"/>
  <c r="BQ81" i="2"/>
  <c r="BR81" i="2" s="1"/>
  <c r="BS81" i="2" s="1"/>
  <c r="BQ77" i="2"/>
  <c r="BR77" i="2" s="1"/>
  <c r="BS77" i="2" s="1"/>
  <c r="BQ73" i="2"/>
  <c r="BR73" i="2" s="1"/>
  <c r="BS73" i="2" s="1"/>
  <c r="BQ69" i="2"/>
  <c r="BR69" i="2" s="1"/>
  <c r="BS69" i="2" s="1"/>
  <c r="BQ65" i="2"/>
  <c r="BR65" i="2" s="1"/>
  <c r="BS65" i="2" s="1"/>
  <c r="BQ61" i="2"/>
  <c r="BR61" i="2" s="1"/>
  <c r="BS61" i="2" s="1"/>
  <c r="BQ57" i="2"/>
  <c r="BR57" i="2" s="1"/>
  <c r="BS57" i="2" s="1"/>
  <c r="BQ53" i="2"/>
  <c r="BR53" i="2" s="1"/>
  <c r="BS53" i="2" s="1"/>
  <c r="BQ49" i="2"/>
  <c r="BR49" i="2" s="1"/>
  <c r="BS49" i="2" s="1"/>
  <c r="BQ45" i="2"/>
  <c r="BR45" i="2" s="1"/>
  <c r="BS45" i="2" s="1"/>
  <c r="BQ41" i="2"/>
  <c r="BR41" i="2" s="1"/>
  <c r="BS41" i="2" s="1"/>
  <c r="BQ282" i="2"/>
  <c r="BR282" i="2" s="1"/>
  <c r="BS282" i="2" s="1"/>
  <c r="BQ234" i="2"/>
  <c r="BR234" i="2" s="1"/>
  <c r="BS234" i="2" s="1"/>
  <c r="BP158" i="2"/>
  <c r="BQ157" i="2"/>
  <c r="BR157" i="2" s="1"/>
  <c r="BS157" i="2" s="1"/>
  <c r="BQ156" i="2"/>
  <c r="BR156" i="2" s="1"/>
  <c r="BS156" i="2" s="1"/>
  <c r="BP138" i="2"/>
  <c r="BQ137" i="2"/>
  <c r="BR137" i="2" s="1"/>
  <c r="BS137" i="2" s="1"/>
  <c r="BP127" i="2"/>
  <c r="BP120" i="2"/>
  <c r="BP113" i="2"/>
  <c r="BP106" i="2"/>
  <c r="BQ99" i="2"/>
  <c r="BR99" i="2" s="1"/>
  <c r="BS99" i="2" s="1"/>
  <c r="BP93" i="2"/>
  <c r="BP89" i="2"/>
  <c r="BP85" i="2"/>
  <c r="BP81" i="2"/>
  <c r="BP77" i="2"/>
  <c r="BP73" i="2"/>
  <c r="BP69" i="2"/>
  <c r="BP65" i="2"/>
  <c r="BP61" i="2"/>
  <c r="BP57" i="2"/>
  <c r="BP53" i="2"/>
  <c r="BP49" i="2"/>
  <c r="BP45" i="2"/>
  <c r="BP41" i="2"/>
  <c r="BP37" i="2"/>
  <c r="BP33" i="2"/>
  <c r="BP29" i="2"/>
  <c r="BP282" i="2"/>
  <c r="BQ257" i="2"/>
  <c r="BR257" i="2" s="1"/>
  <c r="BS257" i="2" s="1"/>
  <c r="BP234" i="2"/>
  <c r="BQ217" i="2"/>
  <c r="BR217" i="2" s="1"/>
  <c r="BS217" i="2" s="1"/>
  <c r="BP183" i="2"/>
  <c r="BP170" i="2"/>
  <c r="BP156" i="2"/>
  <c r="BP155" i="2"/>
  <c r="BQ154" i="2"/>
  <c r="BR154" i="2" s="1"/>
  <c r="BS154" i="2" s="1"/>
  <c r="BP137" i="2"/>
  <c r="BP136" i="2"/>
  <c r="BP135" i="2"/>
  <c r="BQ134" i="2"/>
  <c r="BR134" i="2" s="1"/>
  <c r="BS134" i="2" s="1"/>
  <c r="BP126" i="2"/>
  <c r="BQ119" i="2"/>
  <c r="BR119" i="2" s="1"/>
  <c r="BS119" i="2" s="1"/>
  <c r="BQ112" i="2"/>
  <c r="BR112" i="2" s="1"/>
  <c r="BS112" i="2" s="1"/>
  <c r="BQ105" i="2"/>
  <c r="BR105" i="2" s="1"/>
  <c r="BS105" i="2" s="1"/>
  <c r="BP99" i="2"/>
  <c r="BQ281" i="2"/>
  <c r="BR281" i="2" s="1"/>
  <c r="BS281" i="2" s="1"/>
  <c r="BP211" i="2"/>
  <c r="BQ181" i="2"/>
  <c r="BR181" i="2" s="1"/>
  <c r="BS181" i="2" s="1"/>
  <c r="BP154" i="2"/>
  <c r="BQ153" i="2"/>
  <c r="BR153" i="2" s="1"/>
  <c r="BS153" i="2" s="1"/>
  <c r="BP134" i="2"/>
  <c r="BQ133" i="2"/>
  <c r="BR133" i="2" s="1"/>
  <c r="BS133" i="2" s="1"/>
  <c r="BQ125" i="2"/>
  <c r="BR125" i="2" s="1"/>
  <c r="BS125" i="2" s="1"/>
  <c r="BP119" i="2"/>
  <c r="BP112" i="2"/>
  <c r="BP105" i="2"/>
  <c r="BP98" i="2"/>
  <c r="BQ92" i="2"/>
  <c r="BR92" i="2" s="1"/>
  <c r="BS92" i="2" s="1"/>
  <c r="BQ88" i="2"/>
  <c r="BR88" i="2" s="1"/>
  <c r="BS88" i="2" s="1"/>
  <c r="BQ84" i="2"/>
  <c r="BR84" i="2" s="1"/>
  <c r="BS84" i="2" s="1"/>
  <c r="BQ80" i="2"/>
  <c r="BR80" i="2" s="1"/>
  <c r="BS80" i="2" s="1"/>
  <c r="BQ76" i="2"/>
  <c r="BR76" i="2" s="1"/>
  <c r="BS76" i="2" s="1"/>
  <c r="BQ72" i="2"/>
  <c r="BR72" i="2" s="1"/>
  <c r="BS72" i="2" s="1"/>
  <c r="BQ68" i="2"/>
  <c r="BR68" i="2" s="1"/>
  <c r="BS68" i="2" s="1"/>
  <c r="BQ64" i="2"/>
  <c r="BR64" i="2" s="1"/>
  <c r="BS64" i="2" s="1"/>
  <c r="BQ60" i="2"/>
  <c r="BR60" i="2" s="1"/>
  <c r="BS60" i="2" s="1"/>
  <c r="BQ56" i="2"/>
  <c r="BR56" i="2" s="1"/>
  <c r="BS56" i="2" s="1"/>
  <c r="BQ294" i="2"/>
  <c r="BR294" i="2" s="1"/>
  <c r="BS294" i="2" s="1"/>
  <c r="BP281" i="2"/>
  <c r="BQ233" i="2"/>
  <c r="BR233" i="2" s="1"/>
  <c r="BS233" i="2" s="1"/>
  <c r="BQ176" i="2"/>
  <c r="BR176" i="2" s="1"/>
  <c r="BS176" i="2" s="1"/>
  <c r="BP171" i="2"/>
  <c r="BP153" i="2"/>
  <c r="BQ152" i="2"/>
  <c r="BR152" i="2" s="1"/>
  <c r="BS152" i="2" s="1"/>
  <c r="BP133" i="2"/>
  <c r="BQ132" i="2"/>
  <c r="BR132" i="2" s="1"/>
  <c r="BS132" i="2" s="1"/>
  <c r="BP125" i="2"/>
  <c r="BP118" i="2"/>
  <c r="BQ111" i="2"/>
  <c r="BR111" i="2" s="1"/>
  <c r="BS111" i="2" s="1"/>
  <c r="BQ104" i="2"/>
  <c r="BR104" i="2" s="1"/>
  <c r="BS104" i="2" s="1"/>
  <c r="BQ97" i="2"/>
  <c r="BR97" i="2" s="1"/>
  <c r="BS97" i="2" s="1"/>
  <c r="BP92" i="2"/>
  <c r="BP88" i="2"/>
  <c r="BP84" i="2"/>
  <c r="BP80" i="2"/>
  <c r="BP76" i="2"/>
  <c r="BP72" i="2"/>
  <c r="BP68" i="2"/>
  <c r="BP64" i="2"/>
  <c r="BP60" i="2"/>
  <c r="BP56" i="2"/>
  <c r="BQ293" i="2"/>
  <c r="BR293" i="2" s="1"/>
  <c r="BS293" i="2" s="1"/>
  <c r="BQ280" i="2"/>
  <c r="BR280" i="2" s="1"/>
  <c r="BS280" i="2" s="1"/>
  <c r="BP261" i="2"/>
  <c r="BP179" i="2"/>
  <c r="BQ172" i="2"/>
  <c r="BR172" i="2" s="1"/>
  <c r="BS172" i="2" s="1"/>
  <c r="BP152" i="2"/>
  <c r="BP151" i="2"/>
  <c r="BQ150" i="2"/>
  <c r="BR150" i="2" s="1"/>
  <c r="BS150" i="2" s="1"/>
  <c r="BQ149" i="2"/>
  <c r="BR149" i="2" s="1"/>
  <c r="BS149" i="2" s="1"/>
  <c r="BP132" i="2"/>
  <c r="BQ131" i="2"/>
  <c r="BR131" i="2" s="1"/>
  <c r="BS131" i="2" s="1"/>
  <c r="BQ124" i="2"/>
  <c r="BR124" i="2" s="1"/>
  <c r="BS124" i="2" s="1"/>
  <c r="BQ117" i="2"/>
  <c r="BR117" i="2" s="1"/>
  <c r="BS117" i="2" s="1"/>
  <c r="BP111" i="2"/>
  <c r="BP104" i="2"/>
  <c r="BP97" i="2"/>
  <c r="BP280" i="2"/>
  <c r="BQ210" i="2"/>
  <c r="BR210" i="2" s="1"/>
  <c r="BS210" i="2" s="1"/>
  <c r="BP172" i="2"/>
  <c r="BP149" i="2"/>
  <c r="BQ148" i="2"/>
  <c r="BR148" i="2" s="1"/>
  <c r="BS148" i="2" s="1"/>
  <c r="BP131" i="2"/>
  <c r="BP124" i="2"/>
  <c r="BP117" i="2"/>
  <c r="BP110" i="2"/>
  <c r="BQ103" i="2"/>
  <c r="BR103" i="2" s="1"/>
  <c r="BS103" i="2" s="1"/>
  <c r="BQ96" i="2"/>
  <c r="BR96" i="2" s="1"/>
  <c r="BS96" i="2" s="1"/>
  <c r="BQ91" i="2"/>
  <c r="BR91" i="2" s="1"/>
  <c r="BS91" i="2" s="1"/>
  <c r="BQ87" i="2"/>
  <c r="BR87" i="2" s="1"/>
  <c r="BS87" i="2" s="1"/>
  <c r="BQ83" i="2"/>
  <c r="BR83" i="2" s="1"/>
  <c r="BS83" i="2" s="1"/>
  <c r="BQ79" i="2"/>
  <c r="BR79" i="2" s="1"/>
  <c r="BS79" i="2" s="1"/>
  <c r="BQ75" i="2"/>
  <c r="BR75" i="2" s="1"/>
  <c r="BS75" i="2" s="1"/>
  <c r="BQ71" i="2"/>
  <c r="BR71" i="2" s="1"/>
  <c r="BS71" i="2" s="1"/>
  <c r="BQ67" i="2"/>
  <c r="BR67" i="2" s="1"/>
  <c r="BS67" i="2" s="1"/>
  <c r="BQ63" i="2"/>
  <c r="BR63" i="2" s="1"/>
  <c r="BS63" i="2" s="1"/>
  <c r="BQ59" i="2"/>
  <c r="BR59" i="2" s="1"/>
  <c r="BS59" i="2" s="1"/>
  <c r="BQ55" i="2"/>
  <c r="BR55" i="2" s="1"/>
  <c r="BS55" i="2" s="1"/>
  <c r="BQ51" i="2"/>
  <c r="BR51" i="2" s="1"/>
  <c r="BS51" i="2" s="1"/>
  <c r="BQ47" i="2"/>
  <c r="BR47" i="2" s="1"/>
  <c r="BS47" i="2" s="1"/>
  <c r="BQ43" i="2"/>
  <c r="BR43" i="2" s="1"/>
  <c r="BS43" i="2" s="1"/>
  <c r="BQ39" i="2"/>
  <c r="BR39" i="2" s="1"/>
  <c r="BS39" i="2" s="1"/>
  <c r="BQ35" i="2"/>
  <c r="BR35" i="2" s="1"/>
  <c r="BS35" i="2" s="1"/>
  <c r="BQ31" i="2"/>
  <c r="BR31" i="2" s="1"/>
  <c r="BS31" i="2" s="1"/>
  <c r="BQ27" i="2"/>
  <c r="BR27" i="2" s="1"/>
  <c r="BS27" i="2" s="1"/>
  <c r="BQ23" i="2"/>
  <c r="BR23" i="2" s="1"/>
  <c r="BS23" i="2" s="1"/>
  <c r="BQ19" i="2"/>
  <c r="BR19" i="2" s="1"/>
  <c r="BS19" i="2" s="1"/>
  <c r="BQ15" i="2"/>
  <c r="BR15" i="2" s="1"/>
  <c r="BS15" i="2" s="1"/>
  <c r="BP324" i="2"/>
  <c r="BQ266" i="2"/>
  <c r="BR266" i="2" s="1"/>
  <c r="BS266" i="2" s="1"/>
  <c r="BQ260" i="2"/>
  <c r="BR260" i="2" s="1"/>
  <c r="BS260" i="2" s="1"/>
  <c r="BP237" i="2"/>
  <c r="BQ204" i="2"/>
  <c r="BR204" i="2" s="1"/>
  <c r="BS204" i="2" s="1"/>
  <c r="BP173" i="2"/>
  <c r="BP148" i="2"/>
  <c r="BP147" i="2"/>
  <c r="BQ146" i="2"/>
  <c r="BR146" i="2" s="1"/>
  <c r="BS146" i="2" s="1"/>
  <c r="BP130" i="2"/>
  <c r="BQ123" i="2"/>
  <c r="BR123" i="2" s="1"/>
  <c r="BS123" i="2" s="1"/>
  <c r="BQ116" i="2"/>
  <c r="BR116" i="2" s="1"/>
  <c r="BS116" i="2" s="1"/>
  <c r="BQ109" i="2"/>
  <c r="BR109" i="2" s="1"/>
  <c r="BS109" i="2" s="1"/>
  <c r="BP103" i="2"/>
  <c r="BP96" i="2"/>
  <c r="BP91" i="2"/>
  <c r="BP87" i="2"/>
  <c r="BP83" i="2"/>
  <c r="BP79" i="2"/>
  <c r="BP75" i="2"/>
  <c r="BP71" i="2"/>
  <c r="BP67" i="2"/>
  <c r="BP63" i="2"/>
  <c r="BP59" i="2"/>
  <c r="BP266" i="2"/>
  <c r="BP260" i="2"/>
  <c r="BP204" i="2"/>
  <c r="BQ186" i="2"/>
  <c r="BR186" i="2" s="1"/>
  <c r="BS186" i="2" s="1"/>
  <c r="BP184" i="2"/>
  <c r="BP177" i="2"/>
  <c r="BP146" i="2"/>
  <c r="BQ145" i="2"/>
  <c r="BR145" i="2" s="1"/>
  <c r="BS145" i="2" s="1"/>
  <c r="BQ129" i="2"/>
  <c r="BR129" i="2" s="1"/>
  <c r="BS129" i="2" s="1"/>
  <c r="BP123" i="2"/>
  <c r="BP116" i="2"/>
  <c r="BP109" i="2"/>
  <c r="BP102" i="2"/>
  <c r="BQ95" i="2"/>
  <c r="BR95" i="2" s="1"/>
  <c r="BS95" i="2" s="1"/>
  <c r="BP186" i="2"/>
  <c r="BP145" i="2"/>
  <c r="BQ82" i="2"/>
  <c r="BR82" i="2" s="1"/>
  <c r="BS82" i="2" s="1"/>
  <c r="BP47" i="2"/>
  <c r="BQ28" i="2"/>
  <c r="BR28" i="2" s="1"/>
  <c r="BS28" i="2" s="1"/>
  <c r="BP27" i="2"/>
  <c r="BP26" i="2"/>
  <c r="BP25" i="2"/>
  <c r="BQ24" i="2"/>
  <c r="BR24" i="2" s="1"/>
  <c r="BS24" i="2" s="1"/>
  <c r="BQ236" i="2"/>
  <c r="BR236" i="2" s="1"/>
  <c r="BS236" i="2" s="1"/>
  <c r="BQ144" i="2"/>
  <c r="BR144" i="2" s="1"/>
  <c r="BS144" i="2" s="1"/>
  <c r="BP122" i="2"/>
  <c r="BQ101" i="2"/>
  <c r="BR101" i="2" s="1"/>
  <c r="BS101" i="2" s="1"/>
  <c r="BQ48" i="2"/>
  <c r="BR48" i="2" s="1"/>
  <c r="BS48" i="2" s="1"/>
  <c r="BQ29" i="2"/>
  <c r="BR29" i="2" s="1"/>
  <c r="BS29" i="2" s="1"/>
  <c r="BP28" i="2"/>
  <c r="BP24" i="2"/>
  <c r="BQ14" i="2"/>
  <c r="BR14" i="2" s="1"/>
  <c r="BS14" i="2" s="1"/>
  <c r="BQ10" i="2"/>
  <c r="BR10" i="2" s="1"/>
  <c r="BS10" i="2" s="1"/>
  <c r="BQ6" i="2"/>
  <c r="BR6" i="2" s="1"/>
  <c r="BS6" i="2" s="1"/>
  <c r="BP14" i="2"/>
  <c r="BP10" i="2"/>
  <c r="BP6" i="2"/>
  <c r="BQ9" i="2"/>
  <c r="BR9" i="2" s="1"/>
  <c r="BS9" i="2" s="1"/>
  <c r="BQ5" i="2"/>
  <c r="BR5" i="2" s="1"/>
  <c r="BS5" i="2" s="1"/>
  <c r="BQ4" i="2"/>
  <c r="BR4" i="2" s="1"/>
  <c r="BS4" i="2" s="1"/>
  <c r="BP40" i="2"/>
  <c r="BQ188" i="2"/>
  <c r="BR188" i="2" s="1"/>
  <c r="BS188" i="2" s="1"/>
  <c r="BP46" i="2"/>
  <c r="BQ26" i="2"/>
  <c r="BR26" i="2" s="1"/>
  <c r="BS26" i="2" s="1"/>
  <c r="BQ90" i="2"/>
  <c r="BR90" i="2" s="1"/>
  <c r="BS90" i="2" s="1"/>
  <c r="BP48" i="2"/>
  <c r="BQ42" i="2"/>
  <c r="BR42" i="2" s="1"/>
  <c r="BS42" i="2" s="1"/>
  <c r="BQ30" i="2"/>
  <c r="BR30" i="2" s="1"/>
  <c r="BS30" i="2" s="1"/>
  <c r="BQ3" i="2"/>
  <c r="BR3" i="2" s="1"/>
  <c r="BS3" i="2" s="1"/>
  <c r="BQ165" i="2"/>
  <c r="BR165" i="2" s="1"/>
  <c r="BS165" i="2" s="1"/>
  <c r="BQ142" i="2"/>
  <c r="BR142" i="2" s="1"/>
  <c r="BS142" i="2" s="1"/>
  <c r="BQ70" i="2"/>
  <c r="BR70" i="2" s="1"/>
  <c r="BS70" i="2" s="1"/>
  <c r="BQ58" i="2"/>
  <c r="BR58" i="2" s="1"/>
  <c r="BS58" i="2" s="1"/>
  <c r="BP42" i="2"/>
  <c r="BQ32" i="2"/>
  <c r="BR32" i="2" s="1"/>
  <c r="BS32" i="2" s="1"/>
  <c r="BP31" i="2"/>
  <c r="BP30" i="2"/>
  <c r="BP19" i="2"/>
  <c r="BP15" i="2"/>
  <c r="BP52" i="2"/>
  <c r="BP55" i="2"/>
  <c r="BP23" i="2"/>
  <c r="BQ164" i="2"/>
  <c r="BR164" i="2" s="1"/>
  <c r="BS164" i="2" s="1"/>
  <c r="BP58" i="2"/>
  <c r="BP43" i="2"/>
  <c r="BQ33" i="2"/>
  <c r="BR33" i="2" s="1"/>
  <c r="BS33" i="2" s="1"/>
  <c r="BP32" i="2"/>
  <c r="BQ16" i="2"/>
  <c r="BR16" i="2" s="1"/>
  <c r="BS16" i="2" s="1"/>
  <c r="BQ13" i="2"/>
  <c r="BR13" i="2" s="1"/>
  <c r="BS13" i="2" s="1"/>
  <c r="BP163" i="2"/>
  <c r="BP129" i="2"/>
  <c r="BQ108" i="2"/>
  <c r="BR108" i="2" s="1"/>
  <c r="BS108" i="2" s="1"/>
  <c r="BQ78" i="2"/>
  <c r="BR78" i="2" s="1"/>
  <c r="BS78" i="2" s="1"/>
  <c r="BQ44" i="2"/>
  <c r="BR44" i="2" s="1"/>
  <c r="BS44" i="2" s="1"/>
  <c r="BQ34" i="2"/>
  <c r="BR34" i="2" s="1"/>
  <c r="BS34" i="2" s="1"/>
  <c r="BQ17" i="2"/>
  <c r="BR17" i="2" s="1"/>
  <c r="BS17" i="2" s="1"/>
  <c r="BP16" i="2"/>
  <c r="BP13" i="2"/>
  <c r="BP9" i="2"/>
  <c r="BP5" i="2"/>
  <c r="BP18" i="2"/>
  <c r="BQ25" i="2"/>
  <c r="BR25" i="2" s="1"/>
  <c r="BS25" i="2" s="1"/>
  <c r="BQ162" i="2"/>
  <c r="BR162" i="2" s="1"/>
  <c r="BS162" i="2" s="1"/>
  <c r="BQ54" i="2"/>
  <c r="BR54" i="2" s="1"/>
  <c r="BS54" i="2" s="1"/>
  <c r="BQ50" i="2"/>
  <c r="BR50" i="2" s="1"/>
  <c r="BS50" i="2" s="1"/>
  <c r="BP44" i="2"/>
  <c r="BQ36" i="2"/>
  <c r="BR36" i="2" s="1"/>
  <c r="BS36" i="2" s="1"/>
  <c r="BP35" i="2"/>
  <c r="BP34" i="2"/>
  <c r="BP17" i="2"/>
  <c r="BQ74" i="2"/>
  <c r="BR74" i="2" s="1"/>
  <c r="BS74" i="2" s="1"/>
  <c r="BQ11" i="2"/>
  <c r="BR11" i="2" s="1"/>
  <c r="BS11" i="2" s="1"/>
  <c r="BQ174" i="2"/>
  <c r="BR174" i="2" s="1"/>
  <c r="BS174" i="2" s="1"/>
  <c r="BQ86" i="2"/>
  <c r="BR86" i="2" s="1"/>
  <c r="BS86" i="2" s="1"/>
  <c r="BQ62" i="2"/>
  <c r="BR62" i="2" s="1"/>
  <c r="BS62" i="2" s="1"/>
  <c r="BP54" i="2"/>
  <c r="BP50" i="2"/>
  <c r="BQ37" i="2"/>
  <c r="BR37" i="2" s="1"/>
  <c r="BS37" i="2" s="1"/>
  <c r="BP36" i="2"/>
  <c r="BQ21" i="2"/>
  <c r="BR21" i="2" s="1"/>
  <c r="BS21" i="2" s="1"/>
  <c r="BQ12" i="2"/>
  <c r="BR12" i="2" s="1"/>
  <c r="BS12" i="2" s="1"/>
  <c r="BQ8" i="2"/>
  <c r="BR8" i="2" s="1"/>
  <c r="BS8" i="2" s="1"/>
  <c r="BQ46" i="2"/>
  <c r="BR46" i="2" s="1"/>
  <c r="BS46" i="2" s="1"/>
  <c r="BP7" i="2"/>
  <c r="BQ265" i="2"/>
  <c r="BR265" i="2" s="1"/>
  <c r="BS265" i="2" s="1"/>
  <c r="BP95" i="2"/>
  <c r="BP62" i="2"/>
  <c r="BP51" i="2"/>
  <c r="BQ38" i="2"/>
  <c r="BR38" i="2" s="1"/>
  <c r="BS38" i="2" s="1"/>
  <c r="BP21" i="2"/>
  <c r="BQ20" i="2"/>
  <c r="BR20" i="2" s="1"/>
  <c r="BS20" i="2" s="1"/>
  <c r="BP12" i="2"/>
  <c r="BP8" i="2"/>
  <c r="BP4" i="2"/>
  <c r="BQ18" i="2"/>
  <c r="BR18" i="2" s="1"/>
  <c r="BS18" i="2" s="1"/>
  <c r="BP22" i="2"/>
  <c r="BQ7" i="2"/>
  <c r="BR7" i="2" s="1"/>
  <c r="BS7" i="2" s="1"/>
  <c r="BP11" i="2"/>
  <c r="BP3" i="2"/>
  <c r="BQ115" i="2"/>
  <c r="BR115" i="2" s="1"/>
  <c r="BS115" i="2" s="1"/>
  <c r="BQ66" i="2"/>
  <c r="BR66" i="2" s="1"/>
  <c r="BS66" i="2" s="1"/>
  <c r="BQ52" i="2"/>
  <c r="BR52" i="2" s="1"/>
  <c r="BS52" i="2" s="1"/>
  <c r="BQ40" i="2"/>
  <c r="BR40" i="2" s="1"/>
  <c r="BS40" i="2" s="1"/>
  <c r="BP39" i="2"/>
  <c r="BP38" i="2"/>
  <c r="BQ22" i="2"/>
  <c r="BR22" i="2" s="1"/>
  <c r="BS22" i="2" s="1"/>
  <c r="BP20" i="2"/>
  <c r="BQ190" i="2"/>
  <c r="BR190" i="2" s="1"/>
  <c r="BS190" i="2" s="1"/>
  <c r="BP66" i="2"/>
  <c r="BY1586" i="2"/>
  <c r="BZ1586" i="2" s="1"/>
  <c r="CA1586" i="2" s="1"/>
  <c r="BH18" i="2"/>
  <c r="BI18" i="2" s="1"/>
  <c r="BU1586" i="2"/>
  <c r="BV1586" i="2" s="1"/>
  <c r="BW1586" i="2" s="1"/>
  <c r="BD18" i="2"/>
  <c r="BE18" i="2" s="1"/>
  <c r="AP24" i="2"/>
  <c r="AP23" i="2"/>
  <c r="BX1581" i="2"/>
  <c r="CC1581" i="2" s="1"/>
  <c r="CD1581" i="2" s="1"/>
  <c r="BX1580" i="2"/>
  <c r="CC1580" i="2" s="1"/>
  <c r="CD1580" i="2" s="1"/>
  <c r="BX1576" i="2"/>
  <c r="CC1576" i="2" s="1"/>
  <c r="CD1576" i="2" s="1"/>
  <c r="BX1572" i="2"/>
  <c r="CC1572" i="2" s="1"/>
  <c r="CD1572" i="2" s="1"/>
  <c r="BX1568" i="2"/>
  <c r="CC1568" i="2" s="1"/>
  <c r="CD1568" i="2" s="1"/>
  <c r="BX1583" i="2"/>
  <c r="CC1583" i="2" s="1"/>
  <c r="CD1583" i="2" s="1"/>
  <c r="BX1579" i="2"/>
  <c r="CC1579" i="2" s="1"/>
  <c r="CD1579" i="2" s="1"/>
  <c r="BX1575" i="2"/>
  <c r="CC1575" i="2" s="1"/>
  <c r="CD1575" i="2" s="1"/>
  <c r="BX1571" i="2"/>
  <c r="CC1571" i="2" s="1"/>
  <c r="CD1571" i="2" s="1"/>
  <c r="BX1567" i="2"/>
  <c r="CC1567" i="2" s="1"/>
  <c r="CD1567" i="2" s="1"/>
  <c r="BX1582" i="2"/>
  <c r="CC1582" i="2" s="1"/>
  <c r="CD1582" i="2" s="1"/>
  <c r="BX1565" i="2"/>
  <c r="CC1565" i="2" s="1"/>
  <c r="CD1565" i="2" s="1"/>
  <c r="BX1536" i="2"/>
  <c r="CC1536" i="2" s="1"/>
  <c r="CD1536" i="2" s="1"/>
  <c r="BX1535" i="2"/>
  <c r="CC1535" i="2" s="1"/>
  <c r="CD1535" i="2" s="1"/>
  <c r="BX1534" i="2"/>
  <c r="CC1534" i="2" s="1"/>
  <c r="CD1534" i="2" s="1"/>
  <c r="BX1578" i="2"/>
  <c r="CC1578" i="2" s="1"/>
  <c r="CD1578" i="2" s="1"/>
  <c r="BX1561" i="2"/>
  <c r="CC1561" i="2" s="1"/>
  <c r="CD1561" i="2" s="1"/>
  <c r="BX1533" i="2"/>
  <c r="CC1533" i="2" s="1"/>
  <c r="CD1533" i="2" s="1"/>
  <c r="BX1519" i="2"/>
  <c r="CC1519" i="2" s="1"/>
  <c r="CD1519" i="2" s="1"/>
  <c r="BX1515" i="2"/>
  <c r="CC1515" i="2" s="1"/>
  <c r="CD1515" i="2" s="1"/>
  <c r="BX1511" i="2"/>
  <c r="CC1511" i="2" s="1"/>
  <c r="CD1511" i="2" s="1"/>
  <c r="BX1507" i="2"/>
  <c r="CC1507" i="2" s="1"/>
  <c r="CD1507" i="2" s="1"/>
  <c r="BX1503" i="2"/>
  <c r="CC1503" i="2" s="1"/>
  <c r="CD1503" i="2" s="1"/>
  <c r="BX1499" i="2"/>
  <c r="CC1499" i="2" s="1"/>
  <c r="CD1499" i="2" s="1"/>
  <c r="BX1495" i="2"/>
  <c r="CC1495" i="2" s="1"/>
  <c r="CD1495" i="2" s="1"/>
  <c r="BX1562" i="2"/>
  <c r="CC1562" i="2" s="1"/>
  <c r="CD1562" i="2" s="1"/>
  <c r="BX1554" i="2"/>
  <c r="CC1554" i="2" s="1"/>
  <c r="CD1554" i="2" s="1"/>
  <c r="BX1532" i="2"/>
  <c r="CC1532" i="2" s="1"/>
  <c r="CD1532" i="2" s="1"/>
  <c r="BX1566" i="2"/>
  <c r="CC1566" i="2" s="1"/>
  <c r="CD1566" i="2" s="1"/>
  <c r="BX1553" i="2"/>
  <c r="CC1553" i="2" s="1"/>
  <c r="CD1553" i="2" s="1"/>
  <c r="BX1529" i="2"/>
  <c r="CC1529" i="2" s="1"/>
  <c r="CD1529" i="2" s="1"/>
  <c r="BX1555" i="2"/>
  <c r="CC1555" i="2" s="1"/>
  <c r="CD1555" i="2" s="1"/>
  <c r="BX1552" i="2"/>
  <c r="CC1552" i="2" s="1"/>
  <c r="CD1552" i="2" s="1"/>
  <c r="BX1551" i="2"/>
  <c r="CC1551" i="2" s="1"/>
  <c r="CD1551" i="2" s="1"/>
  <c r="BX1550" i="2"/>
  <c r="CC1550" i="2" s="1"/>
  <c r="CD1550" i="2" s="1"/>
  <c r="BX1563" i="2"/>
  <c r="CC1563" i="2" s="1"/>
  <c r="CD1563" i="2" s="1"/>
  <c r="BX1557" i="2"/>
  <c r="CC1557" i="2" s="1"/>
  <c r="CD1557" i="2" s="1"/>
  <c r="BX1556" i="2"/>
  <c r="CC1556" i="2" s="1"/>
  <c r="CD1556" i="2" s="1"/>
  <c r="BX1549" i="2"/>
  <c r="CC1549" i="2" s="1"/>
  <c r="CD1549" i="2" s="1"/>
  <c r="BX1577" i="2"/>
  <c r="CC1577" i="2" s="1"/>
  <c r="CD1577" i="2" s="1"/>
  <c r="BX1558" i="2"/>
  <c r="CC1558" i="2" s="1"/>
  <c r="CD1558" i="2" s="1"/>
  <c r="BX1548" i="2"/>
  <c r="CC1548" i="2" s="1"/>
  <c r="CD1548" i="2" s="1"/>
  <c r="BX1547" i="2"/>
  <c r="CC1547" i="2" s="1"/>
  <c r="CD1547" i="2" s="1"/>
  <c r="BX1546" i="2"/>
  <c r="CC1546" i="2" s="1"/>
  <c r="CD1546" i="2" s="1"/>
  <c r="BX1524" i="2"/>
  <c r="CC1524" i="2" s="1"/>
  <c r="CD1524" i="2" s="1"/>
  <c r="BX1523" i="2"/>
  <c r="CC1523" i="2" s="1"/>
  <c r="CD1523" i="2" s="1"/>
  <c r="BX1544" i="2"/>
  <c r="CC1544" i="2" s="1"/>
  <c r="CD1544" i="2" s="1"/>
  <c r="BX1542" i="2"/>
  <c r="CC1542" i="2" s="1"/>
  <c r="CD1542" i="2" s="1"/>
  <c r="BX1559" i="2"/>
  <c r="CC1559" i="2" s="1"/>
  <c r="CD1559" i="2" s="1"/>
  <c r="BX1541" i="2"/>
  <c r="CC1541" i="2" s="1"/>
  <c r="CD1541" i="2" s="1"/>
  <c r="BX1521" i="2"/>
  <c r="CC1521" i="2" s="1"/>
  <c r="CD1521" i="2" s="1"/>
  <c r="BX1518" i="2"/>
  <c r="CC1518" i="2" s="1"/>
  <c r="CD1518" i="2" s="1"/>
  <c r="BX1510" i="2"/>
  <c r="CC1510" i="2" s="1"/>
  <c r="CD1510" i="2" s="1"/>
  <c r="BX1509" i="2"/>
  <c r="CC1509" i="2" s="1"/>
  <c r="CD1509" i="2" s="1"/>
  <c r="BX1506" i="2"/>
  <c r="CC1506" i="2" s="1"/>
  <c r="CD1506" i="2" s="1"/>
  <c r="BX1491" i="2"/>
  <c r="CC1491" i="2" s="1"/>
  <c r="CD1491" i="2" s="1"/>
  <c r="BX1484" i="2"/>
  <c r="CC1484" i="2" s="1"/>
  <c r="CD1484" i="2" s="1"/>
  <c r="BX1478" i="2"/>
  <c r="CC1478" i="2" s="1"/>
  <c r="CD1478" i="2" s="1"/>
  <c r="BX1474" i="2"/>
  <c r="CC1474" i="2" s="1"/>
  <c r="CD1474" i="2" s="1"/>
  <c r="BX1470" i="2"/>
  <c r="CC1470" i="2" s="1"/>
  <c r="CD1470" i="2" s="1"/>
  <c r="BX1466" i="2"/>
  <c r="CC1466" i="2" s="1"/>
  <c r="CD1466" i="2" s="1"/>
  <c r="BX1462" i="2"/>
  <c r="CC1462" i="2" s="1"/>
  <c r="CD1462" i="2" s="1"/>
  <c r="BX1527" i="2"/>
  <c r="CC1527" i="2" s="1"/>
  <c r="CD1527" i="2" s="1"/>
  <c r="BX1505" i="2"/>
  <c r="CC1505" i="2" s="1"/>
  <c r="CD1505" i="2" s="1"/>
  <c r="BX1525" i="2"/>
  <c r="CC1525" i="2" s="1"/>
  <c r="CD1525" i="2" s="1"/>
  <c r="BX1512" i="2"/>
  <c r="CC1512" i="2" s="1"/>
  <c r="CD1512" i="2" s="1"/>
  <c r="BX1569" i="2"/>
  <c r="CC1569" i="2" s="1"/>
  <c r="CD1569" i="2" s="1"/>
  <c r="BX1538" i="2"/>
  <c r="CC1538" i="2" s="1"/>
  <c r="CD1538" i="2" s="1"/>
  <c r="BX1545" i="2"/>
  <c r="CC1545" i="2" s="1"/>
  <c r="CD1545" i="2" s="1"/>
  <c r="BX1530" i="2"/>
  <c r="CC1530" i="2" s="1"/>
  <c r="CD1530" i="2" s="1"/>
  <c r="BX1520" i="2"/>
  <c r="CC1520" i="2" s="1"/>
  <c r="CD1520" i="2" s="1"/>
  <c r="BX1537" i="2"/>
  <c r="CC1537" i="2" s="1"/>
  <c r="CD1537" i="2" s="1"/>
  <c r="BX1528" i="2"/>
  <c r="CC1528" i="2" s="1"/>
  <c r="CD1528" i="2" s="1"/>
  <c r="BX1574" i="2"/>
  <c r="CC1574" i="2" s="1"/>
  <c r="CD1574" i="2" s="1"/>
  <c r="BX1471" i="2"/>
  <c r="CC1471" i="2" s="1"/>
  <c r="CD1471" i="2" s="1"/>
  <c r="BX1464" i="2"/>
  <c r="CC1464" i="2" s="1"/>
  <c r="CD1464" i="2" s="1"/>
  <c r="BX1496" i="2"/>
  <c r="CC1496" i="2" s="1"/>
  <c r="CD1496" i="2" s="1"/>
  <c r="BX1494" i="2"/>
  <c r="CC1494" i="2" s="1"/>
  <c r="CD1494" i="2" s="1"/>
  <c r="BX1477" i="2"/>
  <c r="CC1477" i="2" s="1"/>
  <c r="CD1477" i="2" s="1"/>
  <c r="BX1497" i="2"/>
  <c r="CC1497" i="2" s="1"/>
  <c r="CD1497" i="2" s="1"/>
  <c r="BX1493" i="2"/>
  <c r="CC1493" i="2" s="1"/>
  <c r="CD1493" i="2" s="1"/>
  <c r="BX1492" i="2"/>
  <c r="CC1492" i="2" s="1"/>
  <c r="CD1492" i="2" s="1"/>
  <c r="BX1463" i="2"/>
  <c r="CC1463" i="2" s="1"/>
  <c r="CD1463" i="2" s="1"/>
  <c r="BX1457" i="2"/>
  <c r="CC1457" i="2" s="1"/>
  <c r="CD1457" i="2" s="1"/>
  <c r="BX1453" i="2"/>
  <c r="CC1453" i="2" s="1"/>
  <c r="CD1453" i="2" s="1"/>
  <c r="BX1449" i="2"/>
  <c r="CC1449" i="2" s="1"/>
  <c r="CD1449" i="2" s="1"/>
  <c r="BX1517" i="2"/>
  <c r="CC1517" i="2" s="1"/>
  <c r="CD1517" i="2" s="1"/>
  <c r="BX1508" i="2"/>
  <c r="CC1508" i="2" s="1"/>
  <c r="CD1508" i="2" s="1"/>
  <c r="BX1500" i="2"/>
  <c r="CC1500" i="2" s="1"/>
  <c r="CD1500" i="2" s="1"/>
  <c r="BX1490" i="2"/>
  <c r="CC1490" i="2" s="1"/>
  <c r="CD1490" i="2" s="1"/>
  <c r="BX1476" i="2"/>
  <c r="CC1476" i="2" s="1"/>
  <c r="CD1476" i="2" s="1"/>
  <c r="BX1469" i="2"/>
  <c r="CC1469" i="2" s="1"/>
  <c r="CD1469" i="2" s="1"/>
  <c r="BX1502" i="2"/>
  <c r="CC1502" i="2" s="1"/>
  <c r="CD1502" i="2" s="1"/>
  <c r="BX1501" i="2"/>
  <c r="CC1501" i="2" s="1"/>
  <c r="CD1501" i="2" s="1"/>
  <c r="BX1489" i="2"/>
  <c r="CC1489" i="2" s="1"/>
  <c r="CD1489" i="2" s="1"/>
  <c r="BX1488" i="2"/>
  <c r="CC1488" i="2" s="1"/>
  <c r="CD1488" i="2" s="1"/>
  <c r="BX1560" i="2"/>
  <c r="CC1560" i="2" s="1"/>
  <c r="CD1560" i="2" s="1"/>
  <c r="BX1504" i="2"/>
  <c r="CC1504" i="2" s="1"/>
  <c r="CD1504" i="2" s="1"/>
  <c r="BX1487" i="2"/>
  <c r="CC1487" i="2" s="1"/>
  <c r="CD1487" i="2" s="1"/>
  <c r="BX1475" i="2"/>
  <c r="CC1475" i="2" s="1"/>
  <c r="CD1475" i="2" s="1"/>
  <c r="BX1468" i="2"/>
  <c r="CC1468" i="2" s="1"/>
  <c r="CD1468" i="2" s="1"/>
  <c r="BX1461" i="2"/>
  <c r="CC1461" i="2" s="1"/>
  <c r="CD1461" i="2" s="1"/>
  <c r="BX1456" i="2"/>
  <c r="CC1456" i="2" s="1"/>
  <c r="CD1456" i="2" s="1"/>
  <c r="BX1526" i="2"/>
  <c r="CC1526" i="2" s="1"/>
  <c r="CD1526" i="2" s="1"/>
  <c r="BX1486" i="2"/>
  <c r="CC1486" i="2" s="1"/>
  <c r="CD1486" i="2" s="1"/>
  <c r="BX1513" i="2"/>
  <c r="CC1513" i="2" s="1"/>
  <c r="CD1513" i="2" s="1"/>
  <c r="BX1485" i="2"/>
  <c r="CC1485" i="2" s="1"/>
  <c r="CD1485" i="2" s="1"/>
  <c r="BX1483" i="2"/>
  <c r="CC1483" i="2" s="1"/>
  <c r="CD1483" i="2" s="1"/>
  <c r="BX1467" i="2"/>
  <c r="CC1467" i="2" s="1"/>
  <c r="CD1467" i="2" s="1"/>
  <c r="BX1482" i="2"/>
  <c r="CC1482" i="2" s="1"/>
  <c r="CD1482" i="2" s="1"/>
  <c r="BX1473" i="2"/>
  <c r="CC1473" i="2" s="1"/>
  <c r="CD1473" i="2" s="1"/>
  <c r="BX1522" i="2"/>
  <c r="CC1522" i="2" s="1"/>
  <c r="CD1522" i="2" s="1"/>
  <c r="BX1481" i="2"/>
  <c r="CC1481" i="2" s="1"/>
  <c r="CD1481" i="2" s="1"/>
  <c r="BX1480" i="2"/>
  <c r="CC1480" i="2" s="1"/>
  <c r="CD1480" i="2" s="1"/>
  <c r="BX1459" i="2"/>
  <c r="CC1459" i="2" s="1"/>
  <c r="CD1459" i="2" s="1"/>
  <c r="BX1429" i="2"/>
  <c r="CC1429" i="2" s="1"/>
  <c r="CD1429" i="2" s="1"/>
  <c r="BX1422" i="2"/>
  <c r="CC1422" i="2" s="1"/>
  <c r="CD1422" i="2" s="1"/>
  <c r="BX1417" i="2"/>
  <c r="CC1417" i="2" s="1"/>
  <c r="CD1417" i="2" s="1"/>
  <c r="BX1413" i="2"/>
  <c r="CC1413" i="2" s="1"/>
  <c r="CD1413" i="2" s="1"/>
  <c r="BX1409" i="2"/>
  <c r="CC1409" i="2" s="1"/>
  <c r="CD1409" i="2" s="1"/>
  <c r="BX1405" i="2"/>
  <c r="CC1405" i="2" s="1"/>
  <c r="CD1405" i="2" s="1"/>
  <c r="BX1401" i="2"/>
  <c r="CC1401" i="2" s="1"/>
  <c r="CD1401" i="2" s="1"/>
  <c r="BX1397" i="2"/>
  <c r="CC1397" i="2" s="1"/>
  <c r="CD1397" i="2" s="1"/>
  <c r="BX1393" i="2"/>
  <c r="CC1393" i="2" s="1"/>
  <c r="CD1393" i="2" s="1"/>
  <c r="BX1389" i="2"/>
  <c r="CC1389" i="2" s="1"/>
  <c r="CD1389" i="2" s="1"/>
  <c r="BX1385" i="2"/>
  <c r="CC1385" i="2" s="1"/>
  <c r="CD1385" i="2" s="1"/>
  <c r="BX1381" i="2"/>
  <c r="CC1381" i="2" s="1"/>
  <c r="CD1381" i="2" s="1"/>
  <c r="BX1377" i="2"/>
  <c r="CC1377" i="2" s="1"/>
  <c r="CD1377" i="2" s="1"/>
  <c r="BX1373" i="2"/>
  <c r="CC1373" i="2" s="1"/>
  <c r="CD1373" i="2" s="1"/>
  <c r="BX1369" i="2"/>
  <c r="CC1369" i="2" s="1"/>
  <c r="CD1369" i="2" s="1"/>
  <c r="BX1365" i="2"/>
  <c r="CC1365" i="2" s="1"/>
  <c r="CD1365" i="2" s="1"/>
  <c r="BX1361" i="2"/>
  <c r="CC1361" i="2" s="1"/>
  <c r="CD1361" i="2" s="1"/>
  <c r="BX1357" i="2"/>
  <c r="CC1357" i="2" s="1"/>
  <c r="CD1357" i="2" s="1"/>
  <c r="BX1353" i="2"/>
  <c r="CC1353" i="2" s="1"/>
  <c r="CD1353" i="2" s="1"/>
  <c r="BX1349" i="2"/>
  <c r="CC1349" i="2" s="1"/>
  <c r="CD1349" i="2" s="1"/>
  <c r="BX1345" i="2"/>
  <c r="CC1345" i="2" s="1"/>
  <c r="CD1345" i="2" s="1"/>
  <c r="BX1341" i="2"/>
  <c r="CC1341" i="2" s="1"/>
  <c r="CD1341" i="2" s="1"/>
  <c r="BX1337" i="2"/>
  <c r="CC1337" i="2" s="1"/>
  <c r="CD1337" i="2" s="1"/>
  <c r="BX1333" i="2"/>
  <c r="CC1333" i="2" s="1"/>
  <c r="CD1333" i="2" s="1"/>
  <c r="BX1329" i="2"/>
  <c r="CC1329" i="2" s="1"/>
  <c r="CD1329" i="2" s="1"/>
  <c r="BX1516" i="2"/>
  <c r="CC1516" i="2" s="1"/>
  <c r="CD1516" i="2" s="1"/>
  <c r="BX1472" i="2"/>
  <c r="CC1472" i="2" s="1"/>
  <c r="CD1472" i="2" s="1"/>
  <c r="BX1450" i="2"/>
  <c r="CC1450" i="2" s="1"/>
  <c r="CD1450" i="2" s="1"/>
  <c r="BX1435" i="2"/>
  <c r="CC1435" i="2" s="1"/>
  <c r="CD1435" i="2" s="1"/>
  <c r="BX1428" i="2"/>
  <c r="CC1428" i="2" s="1"/>
  <c r="CD1428" i="2" s="1"/>
  <c r="BX1421" i="2"/>
  <c r="CC1421" i="2" s="1"/>
  <c r="CD1421" i="2" s="1"/>
  <c r="BX1540" i="2"/>
  <c r="CC1540" i="2" s="1"/>
  <c r="CD1540" i="2" s="1"/>
  <c r="BX1454" i="2"/>
  <c r="CC1454" i="2" s="1"/>
  <c r="CD1454" i="2" s="1"/>
  <c r="BX1444" i="2"/>
  <c r="CC1444" i="2" s="1"/>
  <c r="CD1444" i="2" s="1"/>
  <c r="BX1443" i="2"/>
  <c r="CC1443" i="2" s="1"/>
  <c r="CD1443" i="2" s="1"/>
  <c r="BX1442" i="2"/>
  <c r="CC1442" i="2" s="1"/>
  <c r="CD1442" i="2" s="1"/>
  <c r="BX1441" i="2"/>
  <c r="CC1441" i="2" s="1"/>
  <c r="CD1441" i="2" s="1"/>
  <c r="BX1434" i="2"/>
  <c r="CC1434" i="2" s="1"/>
  <c r="CD1434" i="2" s="1"/>
  <c r="BX1460" i="2"/>
  <c r="CC1460" i="2" s="1"/>
  <c r="CD1460" i="2" s="1"/>
  <c r="BX1445" i="2"/>
  <c r="CC1445" i="2" s="1"/>
  <c r="CD1445" i="2" s="1"/>
  <c r="BX1427" i="2"/>
  <c r="CC1427" i="2" s="1"/>
  <c r="CD1427" i="2" s="1"/>
  <c r="BX1420" i="2"/>
  <c r="CC1420" i="2" s="1"/>
  <c r="CD1420" i="2" s="1"/>
  <c r="BX1416" i="2"/>
  <c r="CC1416" i="2" s="1"/>
  <c r="CD1416" i="2" s="1"/>
  <c r="BX1412" i="2"/>
  <c r="CC1412" i="2" s="1"/>
  <c r="CD1412" i="2" s="1"/>
  <c r="BX1514" i="2"/>
  <c r="CC1514" i="2" s="1"/>
  <c r="CD1514" i="2" s="1"/>
  <c r="BX1451" i="2"/>
  <c r="CC1451" i="2" s="1"/>
  <c r="CD1451" i="2" s="1"/>
  <c r="BX1440" i="2"/>
  <c r="CC1440" i="2" s="1"/>
  <c r="CD1440" i="2" s="1"/>
  <c r="BX1433" i="2"/>
  <c r="CC1433" i="2" s="1"/>
  <c r="CD1433" i="2" s="1"/>
  <c r="BX1426" i="2"/>
  <c r="CC1426" i="2" s="1"/>
  <c r="CD1426" i="2" s="1"/>
  <c r="BX1455" i="2"/>
  <c r="CC1455" i="2" s="1"/>
  <c r="CD1455" i="2" s="1"/>
  <c r="BX1446" i="2"/>
  <c r="CC1446" i="2" s="1"/>
  <c r="CD1446" i="2" s="1"/>
  <c r="BX1458" i="2"/>
  <c r="CC1458" i="2" s="1"/>
  <c r="CD1458" i="2" s="1"/>
  <c r="BX1452" i="2"/>
  <c r="CC1452" i="2" s="1"/>
  <c r="CD1452" i="2" s="1"/>
  <c r="BX1439" i="2"/>
  <c r="CC1439" i="2" s="1"/>
  <c r="CD1439" i="2" s="1"/>
  <c r="BX1425" i="2"/>
  <c r="CC1425" i="2" s="1"/>
  <c r="CD1425" i="2" s="1"/>
  <c r="BX1419" i="2"/>
  <c r="CC1419" i="2" s="1"/>
  <c r="CD1419" i="2" s="1"/>
  <c r="BX1447" i="2"/>
  <c r="CC1447" i="2" s="1"/>
  <c r="CD1447" i="2" s="1"/>
  <c r="BX1438" i="2"/>
  <c r="CC1438" i="2" s="1"/>
  <c r="CD1438" i="2" s="1"/>
  <c r="BX1465" i="2"/>
  <c r="CC1465" i="2" s="1"/>
  <c r="CD1465" i="2" s="1"/>
  <c r="BX1448" i="2"/>
  <c r="CC1448" i="2" s="1"/>
  <c r="CD1448" i="2" s="1"/>
  <c r="BX1431" i="2"/>
  <c r="CC1431" i="2" s="1"/>
  <c r="CD1431" i="2" s="1"/>
  <c r="BX1479" i="2"/>
  <c r="CC1479" i="2" s="1"/>
  <c r="CD1479" i="2" s="1"/>
  <c r="BX1390" i="2"/>
  <c r="CC1390" i="2" s="1"/>
  <c r="CD1390" i="2" s="1"/>
  <c r="BX1388" i="2"/>
  <c r="CC1388" i="2" s="1"/>
  <c r="CD1388" i="2" s="1"/>
  <c r="BX1378" i="2"/>
  <c r="CC1378" i="2" s="1"/>
  <c r="CD1378" i="2" s="1"/>
  <c r="BX1371" i="2"/>
  <c r="CC1371" i="2" s="1"/>
  <c r="CD1371" i="2" s="1"/>
  <c r="BX1364" i="2"/>
  <c r="CC1364" i="2" s="1"/>
  <c r="CD1364" i="2" s="1"/>
  <c r="BX1398" i="2"/>
  <c r="CC1398" i="2" s="1"/>
  <c r="CD1398" i="2" s="1"/>
  <c r="BX1387" i="2"/>
  <c r="CC1387" i="2" s="1"/>
  <c r="CD1387" i="2" s="1"/>
  <c r="BX1350" i="2"/>
  <c r="CC1350" i="2" s="1"/>
  <c r="CD1350" i="2" s="1"/>
  <c r="BX1343" i="2"/>
  <c r="CC1343" i="2" s="1"/>
  <c r="CD1343" i="2" s="1"/>
  <c r="BX1336" i="2"/>
  <c r="CC1336" i="2" s="1"/>
  <c r="CD1336" i="2" s="1"/>
  <c r="BX1437" i="2"/>
  <c r="CC1437" i="2" s="1"/>
  <c r="CD1437" i="2" s="1"/>
  <c r="BX1423" i="2"/>
  <c r="CC1423" i="2" s="1"/>
  <c r="CD1423" i="2" s="1"/>
  <c r="BX1410" i="2"/>
  <c r="CC1410" i="2" s="1"/>
  <c r="CD1410" i="2" s="1"/>
  <c r="BX1399" i="2"/>
  <c r="CC1399" i="2" s="1"/>
  <c r="CD1399" i="2" s="1"/>
  <c r="BX1386" i="2"/>
  <c r="CC1386" i="2" s="1"/>
  <c r="CD1386" i="2" s="1"/>
  <c r="BX1384" i="2"/>
  <c r="CC1384" i="2" s="1"/>
  <c r="CD1384" i="2" s="1"/>
  <c r="BX1370" i="2"/>
  <c r="CC1370" i="2" s="1"/>
  <c r="CD1370" i="2" s="1"/>
  <c r="BX1363" i="2"/>
  <c r="CC1363" i="2" s="1"/>
  <c r="CD1363" i="2" s="1"/>
  <c r="BX1356" i="2"/>
  <c r="CC1356" i="2" s="1"/>
  <c r="CD1356" i="2" s="1"/>
  <c r="BX1400" i="2"/>
  <c r="CC1400" i="2" s="1"/>
  <c r="CD1400" i="2" s="1"/>
  <c r="BX1383" i="2"/>
  <c r="CC1383" i="2" s="1"/>
  <c r="CD1383" i="2" s="1"/>
  <c r="BX1376" i="2"/>
  <c r="CC1376" i="2" s="1"/>
  <c r="CD1376" i="2" s="1"/>
  <c r="BX1342" i="2"/>
  <c r="CC1342" i="2" s="1"/>
  <c r="CD1342" i="2" s="1"/>
  <c r="BX1335" i="2"/>
  <c r="CC1335" i="2" s="1"/>
  <c r="CD1335" i="2" s="1"/>
  <c r="BX1328" i="2"/>
  <c r="CC1328" i="2" s="1"/>
  <c r="CD1328" i="2" s="1"/>
  <c r="BX1415" i="2"/>
  <c r="CC1415" i="2" s="1"/>
  <c r="CD1415" i="2" s="1"/>
  <c r="BX1362" i="2"/>
  <c r="CC1362" i="2" s="1"/>
  <c r="CD1362" i="2" s="1"/>
  <c r="BX1355" i="2"/>
  <c r="CC1355" i="2" s="1"/>
  <c r="CD1355" i="2" s="1"/>
  <c r="BX1348" i="2"/>
  <c r="CC1348" i="2" s="1"/>
  <c r="CD1348" i="2" s="1"/>
  <c r="BX1411" i="2"/>
  <c r="CC1411" i="2" s="1"/>
  <c r="CD1411" i="2" s="1"/>
  <c r="BX1406" i="2"/>
  <c r="CC1406" i="2" s="1"/>
  <c r="CD1406" i="2" s="1"/>
  <c r="BX1382" i="2"/>
  <c r="CC1382" i="2" s="1"/>
  <c r="CD1382" i="2" s="1"/>
  <c r="BX1375" i="2"/>
  <c r="CC1375" i="2" s="1"/>
  <c r="CD1375" i="2" s="1"/>
  <c r="BX1368" i="2"/>
  <c r="CC1368" i="2" s="1"/>
  <c r="CD1368" i="2" s="1"/>
  <c r="BX1430" i="2"/>
  <c r="CC1430" i="2" s="1"/>
  <c r="CD1430" i="2" s="1"/>
  <c r="BX1407" i="2"/>
  <c r="CC1407" i="2" s="1"/>
  <c r="CD1407" i="2" s="1"/>
  <c r="BX1354" i="2"/>
  <c r="CC1354" i="2" s="1"/>
  <c r="CD1354" i="2" s="1"/>
  <c r="BX1347" i="2"/>
  <c r="CC1347" i="2" s="1"/>
  <c r="CD1347" i="2" s="1"/>
  <c r="BX1408" i="2"/>
  <c r="CC1408" i="2" s="1"/>
  <c r="CD1408" i="2" s="1"/>
  <c r="BX1374" i="2"/>
  <c r="CC1374" i="2" s="1"/>
  <c r="CD1374" i="2" s="1"/>
  <c r="BX1367" i="2"/>
  <c r="CC1367" i="2" s="1"/>
  <c r="CD1367" i="2" s="1"/>
  <c r="BX1360" i="2"/>
  <c r="CC1360" i="2" s="1"/>
  <c r="CD1360" i="2" s="1"/>
  <c r="BX1380" i="2"/>
  <c r="CC1380" i="2" s="1"/>
  <c r="CD1380" i="2" s="1"/>
  <c r="BX1346" i="2"/>
  <c r="CC1346" i="2" s="1"/>
  <c r="CD1346" i="2" s="1"/>
  <c r="BX1424" i="2"/>
  <c r="CC1424" i="2" s="1"/>
  <c r="CD1424" i="2" s="1"/>
  <c r="BX1402" i="2"/>
  <c r="CC1402" i="2" s="1"/>
  <c r="CD1402" i="2" s="1"/>
  <c r="BX1366" i="2"/>
  <c r="CC1366" i="2" s="1"/>
  <c r="CD1366" i="2" s="1"/>
  <c r="BX1359" i="2"/>
  <c r="CC1359" i="2" s="1"/>
  <c r="CD1359" i="2" s="1"/>
  <c r="BX1352" i="2"/>
  <c r="CC1352" i="2" s="1"/>
  <c r="CD1352" i="2" s="1"/>
  <c r="BX1325" i="2"/>
  <c r="CC1325" i="2" s="1"/>
  <c r="CD1325" i="2" s="1"/>
  <c r="BX1321" i="2"/>
  <c r="CC1321" i="2" s="1"/>
  <c r="CD1321" i="2" s="1"/>
  <c r="BX1317" i="2"/>
  <c r="CC1317" i="2" s="1"/>
  <c r="CD1317" i="2" s="1"/>
  <c r="BX1313" i="2"/>
  <c r="CC1313" i="2" s="1"/>
  <c r="CD1313" i="2" s="1"/>
  <c r="BX1309" i="2"/>
  <c r="CC1309" i="2" s="1"/>
  <c r="CD1309" i="2" s="1"/>
  <c r="BX1305" i="2"/>
  <c r="CC1305" i="2" s="1"/>
  <c r="CD1305" i="2" s="1"/>
  <c r="BX1301" i="2"/>
  <c r="CC1301" i="2" s="1"/>
  <c r="CD1301" i="2" s="1"/>
  <c r="BX1297" i="2"/>
  <c r="CC1297" i="2" s="1"/>
  <c r="CD1297" i="2" s="1"/>
  <c r="BX1323" i="2"/>
  <c r="CC1323" i="2" s="1"/>
  <c r="CD1323" i="2" s="1"/>
  <c r="BX1316" i="2"/>
  <c r="CC1316" i="2" s="1"/>
  <c r="CD1316" i="2" s="1"/>
  <c r="BX1296" i="2"/>
  <c r="CC1296" i="2" s="1"/>
  <c r="CD1296" i="2" s="1"/>
  <c r="BX1292" i="2"/>
  <c r="CC1292" i="2" s="1"/>
  <c r="CD1292" i="2" s="1"/>
  <c r="BX1288" i="2"/>
  <c r="CC1288" i="2" s="1"/>
  <c r="CD1288" i="2" s="1"/>
  <c r="BX1284" i="2"/>
  <c r="CC1284" i="2" s="1"/>
  <c r="CD1284" i="2" s="1"/>
  <c r="BX1280" i="2"/>
  <c r="CC1280" i="2" s="1"/>
  <c r="CD1280" i="2" s="1"/>
  <c r="BX1276" i="2"/>
  <c r="CC1276" i="2" s="1"/>
  <c r="CD1276" i="2" s="1"/>
  <c r="BX1404" i="2"/>
  <c r="CC1404" i="2" s="1"/>
  <c r="CD1404" i="2" s="1"/>
  <c r="BX1391" i="2"/>
  <c r="CC1391" i="2" s="1"/>
  <c r="CD1391" i="2" s="1"/>
  <c r="BX1302" i="2"/>
  <c r="CC1302" i="2" s="1"/>
  <c r="CD1302" i="2" s="1"/>
  <c r="BX1403" i="2"/>
  <c r="CC1403" i="2" s="1"/>
  <c r="CD1403" i="2" s="1"/>
  <c r="BX1396" i="2"/>
  <c r="CC1396" i="2" s="1"/>
  <c r="CD1396" i="2" s="1"/>
  <c r="BX1379" i="2"/>
  <c r="CC1379" i="2" s="1"/>
  <c r="CD1379" i="2" s="1"/>
  <c r="BX1322" i="2"/>
  <c r="CC1322" i="2" s="1"/>
  <c r="CD1322" i="2" s="1"/>
  <c r="BX1315" i="2"/>
  <c r="CC1315" i="2" s="1"/>
  <c r="CD1315" i="2" s="1"/>
  <c r="BX1308" i="2"/>
  <c r="CC1308" i="2" s="1"/>
  <c r="CD1308" i="2" s="1"/>
  <c r="BX1358" i="2"/>
  <c r="CC1358" i="2" s="1"/>
  <c r="CD1358" i="2" s="1"/>
  <c r="BX1344" i="2"/>
  <c r="CC1344" i="2" s="1"/>
  <c r="CD1344" i="2" s="1"/>
  <c r="BX1338" i="2"/>
  <c r="CC1338" i="2" s="1"/>
  <c r="CD1338" i="2" s="1"/>
  <c r="BX1295" i="2"/>
  <c r="CC1295" i="2" s="1"/>
  <c r="CD1295" i="2" s="1"/>
  <c r="BX1291" i="2"/>
  <c r="CC1291" i="2" s="1"/>
  <c r="CD1291" i="2" s="1"/>
  <c r="BX1287" i="2"/>
  <c r="CC1287" i="2" s="1"/>
  <c r="CD1287" i="2" s="1"/>
  <c r="BX1283" i="2"/>
  <c r="CC1283" i="2" s="1"/>
  <c r="CD1283" i="2" s="1"/>
  <c r="BX1279" i="2"/>
  <c r="CC1279" i="2" s="1"/>
  <c r="CD1279" i="2" s="1"/>
  <c r="BX1275" i="2"/>
  <c r="CC1275" i="2" s="1"/>
  <c r="CD1275" i="2" s="1"/>
  <c r="BX1271" i="2"/>
  <c r="CC1271" i="2" s="1"/>
  <c r="CD1271" i="2" s="1"/>
  <c r="BX1267" i="2"/>
  <c r="CC1267" i="2" s="1"/>
  <c r="CD1267" i="2" s="1"/>
  <c r="BX1395" i="2"/>
  <c r="CC1395" i="2" s="1"/>
  <c r="CD1395" i="2" s="1"/>
  <c r="BX1314" i="2"/>
  <c r="CC1314" i="2" s="1"/>
  <c r="CD1314" i="2" s="1"/>
  <c r="BX1307" i="2"/>
  <c r="CC1307" i="2" s="1"/>
  <c r="CD1307" i="2" s="1"/>
  <c r="BX1300" i="2"/>
  <c r="CC1300" i="2" s="1"/>
  <c r="CD1300" i="2" s="1"/>
  <c r="BX1339" i="2"/>
  <c r="CC1339" i="2" s="1"/>
  <c r="CD1339" i="2" s="1"/>
  <c r="BX1320" i="2"/>
  <c r="CC1320" i="2" s="1"/>
  <c r="CD1320" i="2" s="1"/>
  <c r="BX1418" i="2"/>
  <c r="CC1418" i="2" s="1"/>
  <c r="CD1418" i="2" s="1"/>
  <c r="BX1394" i="2"/>
  <c r="CC1394" i="2" s="1"/>
  <c r="CD1394" i="2" s="1"/>
  <c r="BX1372" i="2"/>
  <c r="CC1372" i="2" s="1"/>
  <c r="CD1372" i="2" s="1"/>
  <c r="BX1340" i="2"/>
  <c r="CC1340" i="2" s="1"/>
  <c r="CD1340" i="2" s="1"/>
  <c r="BX1306" i="2"/>
  <c r="CC1306" i="2" s="1"/>
  <c r="CD1306" i="2" s="1"/>
  <c r="BX1299" i="2"/>
  <c r="CC1299" i="2" s="1"/>
  <c r="CD1299" i="2" s="1"/>
  <c r="BX1294" i="2"/>
  <c r="CC1294" i="2" s="1"/>
  <c r="CD1294" i="2" s="1"/>
  <c r="BX1290" i="2"/>
  <c r="CC1290" i="2" s="1"/>
  <c r="CD1290" i="2" s="1"/>
  <c r="BX1286" i="2"/>
  <c r="CC1286" i="2" s="1"/>
  <c r="CD1286" i="2" s="1"/>
  <c r="BX1282" i="2"/>
  <c r="CC1282" i="2" s="1"/>
  <c r="CD1282" i="2" s="1"/>
  <c r="BX1327" i="2"/>
  <c r="CC1327" i="2" s="1"/>
  <c r="CD1327" i="2" s="1"/>
  <c r="BX1319" i="2"/>
  <c r="CC1319" i="2" s="1"/>
  <c r="CD1319" i="2" s="1"/>
  <c r="BX1351" i="2"/>
  <c r="CC1351" i="2" s="1"/>
  <c r="CD1351" i="2" s="1"/>
  <c r="BX1331" i="2"/>
  <c r="CC1331" i="2" s="1"/>
  <c r="CD1331" i="2" s="1"/>
  <c r="BX1330" i="2"/>
  <c r="CC1330" i="2" s="1"/>
  <c r="CD1330" i="2" s="1"/>
  <c r="BX1326" i="2"/>
  <c r="CC1326" i="2" s="1"/>
  <c r="CD1326" i="2" s="1"/>
  <c r="BX1332" i="2"/>
  <c r="CC1332" i="2" s="1"/>
  <c r="CD1332" i="2" s="1"/>
  <c r="BX1318" i="2"/>
  <c r="CC1318" i="2" s="1"/>
  <c r="CD1318" i="2" s="1"/>
  <c r="BX1311" i="2"/>
  <c r="CC1311" i="2" s="1"/>
  <c r="CD1311" i="2" s="1"/>
  <c r="BX1304" i="2"/>
  <c r="CC1304" i="2" s="1"/>
  <c r="CD1304" i="2" s="1"/>
  <c r="BX1293" i="2"/>
  <c r="CC1293" i="2" s="1"/>
  <c r="CD1293" i="2" s="1"/>
  <c r="BX1289" i="2"/>
  <c r="CC1289" i="2" s="1"/>
  <c r="CD1289" i="2" s="1"/>
  <c r="BX1285" i="2"/>
  <c r="CC1285" i="2" s="1"/>
  <c r="CD1285" i="2" s="1"/>
  <c r="BX1281" i="2"/>
  <c r="CC1281" i="2" s="1"/>
  <c r="CD1281" i="2" s="1"/>
  <c r="BX1277" i="2"/>
  <c r="CC1277" i="2" s="1"/>
  <c r="CD1277" i="2" s="1"/>
  <c r="BX1273" i="2"/>
  <c r="CC1273" i="2" s="1"/>
  <c r="CD1273" i="2" s="1"/>
  <c r="BX1269" i="2"/>
  <c r="CC1269" i="2" s="1"/>
  <c r="CD1269" i="2" s="1"/>
  <c r="BX1265" i="2"/>
  <c r="CC1265" i="2" s="1"/>
  <c r="CD1265" i="2" s="1"/>
  <c r="BX1261" i="2"/>
  <c r="CC1261" i="2" s="1"/>
  <c r="CD1261" i="2" s="1"/>
  <c r="BX1257" i="2"/>
  <c r="CC1257" i="2" s="1"/>
  <c r="CD1257" i="2" s="1"/>
  <c r="BX1253" i="2"/>
  <c r="CC1253" i="2" s="1"/>
  <c r="CD1253" i="2" s="1"/>
  <c r="BX1249" i="2"/>
  <c r="CC1249" i="2" s="1"/>
  <c r="CD1249" i="2" s="1"/>
  <c r="BX1245" i="2"/>
  <c r="CC1245" i="2" s="1"/>
  <c r="CD1245" i="2" s="1"/>
  <c r="BX1241" i="2"/>
  <c r="CC1241" i="2" s="1"/>
  <c r="CD1241" i="2" s="1"/>
  <c r="BX1237" i="2"/>
  <c r="CC1237" i="2" s="1"/>
  <c r="CD1237" i="2" s="1"/>
  <c r="BX1233" i="2"/>
  <c r="CC1233" i="2" s="1"/>
  <c r="CD1233" i="2" s="1"/>
  <c r="BX1229" i="2"/>
  <c r="CC1229" i="2" s="1"/>
  <c r="CD1229" i="2" s="1"/>
  <c r="BX1225" i="2"/>
  <c r="CC1225" i="2" s="1"/>
  <c r="CD1225" i="2" s="1"/>
  <c r="BX1221" i="2"/>
  <c r="CC1221" i="2" s="1"/>
  <c r="CD1221" i="2" s="1"/>
  <c r="BX1217" i="2"/>
  <c r="CC1217" i="2" s="1"/>
  <c r="CD1217" i="2" s="1"/>
  <c r="BX1392" i="2"/>
  <c r="CC1392" i="2" s="1"/>
  <c r="CD1392" i="2" s="1"/>
  <c r="BX1264" i="2"/>
  <c r="CC1264" i="2" s="1"/>
  <c r="CD1264" i="2" s="1"/>
  <c r="BX1230" i="2"/>
  <c r="CC1230" i="2" s="1"/>
  <c r="CD1230" i="2" s="1"/>
  <c r="BX1223" i="2"/>
  <c r="CC1223" i="2" s="1"/>
  <c r="CD1223" i="2" s="1"/>
  <c r="BX1414" i="2"/>
  <c r="CC1414" i="2" s="1"/>
  <c r="CD1414" i="2" s="1"/>
  <c r="BX1324" i="2"/>
  <c r="CC1324" i="2" s="1"/>
  <c r="CD1324" i="2" s="1"/>
  <c r="BX1310" i="2"/>
  <c r="CC1310" i="2" s="1"/>
  <c r="CD1310" i="2" s="1"/>
  <c r="BX1303" i="2"/>
  <c r="CC1303" i="2" s="1"/>
  <c r="CD1303" i="2" s="1"/>
  <c r="BX1250" i="2"/>
  <c r="CC1250" i="2" s="1"/>
  <c r="CD1250" i="2" s="1"/>
  <c r="BX1243" i="2"/>
  <c r="CC1243" i="2" s="1"/>
  <c r="CD1243" i="2" s="1"/>
  <c r="BX1236" i="2"/>
  <c r="CC1236" i="2" s="1"/>
  <c r="CD1236" i="2" s="1"/>
  <c r="BX1263" i="2"/>
  <c r="CC1263" i="2" s="1"/>
  <c r="CD1263" i="2" s="1"/>
  <c r="BX1256" i="2"/>
  <c r="CC1256" i="2" s="1"/>
  <c r="CD1256" i="2" s="1"/>
  <c r="BX1222" i="2"/>
  <c r="CC1222" i="2" s="1"/>
  <c r="CD1222" i="2" s="1"/>
  <c r="BX1242" i="2"/>
  <c r="CC1242" i="2" s="1"/>
  <c r="CD1242" i="2" s="1"/>
  <c r="BX1235" i="2"/>
  <c r="CC1235" i="2" s="1"/>
  <c r="CD1235" i="2" s="1"/>
  <c r="BX1228" i="2"/>
  <c r="CC1228" i="2" s="1"/>
  <c r="CD1228" i="2" s="1"/>
  <c r="BX1262" i="2"/>
  <c r="CC1262" i="2" s="1"/>
  <c r="CD1262" i="2" s="1"/>
  <c r="BX1255" i="2"/>
  <c r="CC1255" i="2" s="1"/>
  <c r="CD1255" i="2" s="1"/>
  <c r="BX1248" i="2"/>
  <c r="CC1248" i="2" s="1"/>
  <c r="CD1248" i="2" s="1"/>
  <c r="BX1334" i="2"/>
  <c r="CC1334" i="2" s="1"/>
  <c r="CD1334" i="2" s="1"/>
  <c r="BX1298" i="2"/>
  <c r="CC1298" i="2" s="1"/>
  <c r="CD1298" i="2" s="1"/>
  <c r="BX1272" i="2"/>
  <c r="CC1272" i="2" s="1"/>
  <c r="CD1272" i="2" s="1"/>
  <c r="BX1274" i="2"/>
  <c r="CC1274" i="2" s="1"/>
  <c r="CD1274" i="2" s="1"/>
  <c r="BX1270" i="2"/>
  <c r="CC1270" i="2" s="1"/>
  <c r="CD1270" i="2" s="1"/>
  <c r="BX1254" i="2"/>
  <c r="CC1254" i="2" s="1"/>
  <c r="CD1254" i="2" s="1"/>
  <c r="BX1247" i="2"/>
  <c r="CC1247" i="2" s="1"/>
  <c r="CD1247" i="2" s="1"/>
  <c r="BX1240" i="2"/>
  <c r="CC1240" i="2" s="1"/>
  <c r="CD1240" i="2" s="1"/>
  <c r="BX1268" i="2"/>
  <c r="CC1268" i="2" s="1"/>
  <c r="CD1268" i="2" s="1"/>
  <c r="BX1260" i="2"/>
  <c r="CC1260" i="2" s="1"/>
  <c r="CD1260" i="2" s="1"/>
  <c r="BX1246" i="2"/>
  <c r="CC1246" i="2" s="1"/>
  <c r="CD1246" i="2" s="1"/>
  <c r="BX1239" i="2"/>
  <c r="CC1239" i="2" s="1"/>
  <c r="CD1239" i="2" s="1"/>
  <c r="BX1278" i="2"/>
  <c r="CC1278" i="2" s="1"/>
  <c r="CD1278" i="2" s="1"/>
  <c r="BX1266" i="2"/>
  <c r="CC1266" i="2" s="1"/>
  <c r="CD1266" i="2" s="1"/>
  <c r="BX1259" i="2"/>
  <c r="CC1259" i="2" s="1"/>
  <c r="CD1259" i="2" s="1"/>
  <c r="BX1252" i="2"/>
  <c r="CC1252" i="2" s="1"/>
  <c r="CD1252" i="2" s="1"/>
  <c r="BX1226" i="2"/>
  <c r="CC1226" i="2" s="1"/>
  <c r="CD1226" i="2" s="1"/>
  <c r="BX1191" i="2"/>
  <c r="CC1191" i="2" s="1"/>
  <c r="CD1191" i="2" s="1"/>
  <c r="BX1184" i="2"/>
  <c r="CC1184" i="2" s="1"/>
  <c r="CD1184" i="2" s="1"/>
  <c r="BX1177" i="2"/>
  <c r="CC1177" i="2" s="1"/>
  <c r="CD1177" i="2" s="1"/>
  <c r="BX1251" i="2"/>
  <c r="CC1251" i="2" s="1"/>
  <c r="CD1251" i="2" s="1"/>
  <c r="BX1211" i="2"/>
  <c r="CC1211" i="2" s="1"/>
  <c r="CD1211" i="2" s="1"/>
  <c r="BX1204" i="2"/>
  <c r="CC1204" i="2" s="1"/>
  <c r="CD1204" i="2" s="1"/>
  <c r="BX1197" i="2"/>
  <c r="CC1197" i="2" s="1"/>
  <c r="CD1197" i="2" s="1"/>
  <c r="BX1190" i="2"/>
  <c r="CC1190" i="2" s="1"/>
  <c r="CD1190" i="2" s="1"/>
  <c r="BX1163" i="2"/>
  <c r="CC1163" i="2" s="1"/>
  <c r="CD1163" i="2" s="1"/>
  <c r="BX1227" i="2"/>
  <c r="CC1227" i="2" s="1"/>
  <c r="CD1227" i="2" s="1"/>
  <c r="BX1210" i="2"/>
  <c r="CC1210" i="2" s="1"/>
  <c r="CD1210" i="2" s="1"/>
  <c r="BX1183" i="2"/>
  <c r="CC1183" i="2" s="1"/>
  <c r="CD1183" i="2" s="1"/>
  <c r="BX1176" i="2"/>
  <c r="CC1176" i="2" s="1"/>
  <c r="CD1176" i="2" s="1"/>
  <c r="BX1169" i="2"/>
  <c r="CC1169" i="2" s="1"/>
  <c r="CD1169" i="2" s="1"/>
  <c r="BX1162" i="2"/>
  <c r="CC1162" i="2" s="1"/>
  <c r="CD1162" i="2" s="1"/>
  <c r="BX1156" i="2"/>
  <c r="CC1156" i="2" s="1"/>
  <c r="CD1156" i="2" s="1"/>
  <c r="BX1152" i="2"/>
  <c r="CC1152" i="2" s="1"/>
  <c r="CD1152" i="2" s="1"/>
  <c r="BX1148" i="2"/>
  <c r="CC1148" i="2" s="1"/>
  <c r="CD1148" i="2" s="1"/>
  <c r="BX1234" i="2"/>
  <c r="CC1234" i="2" s="1"/>
  <c r="CD1234" i="2" s="1"/>
  <c r="BX1203" i="2"/>
  <c r="CC1203" i="2" s="1"/>
  <c r="CD1203" i="2" s="1"/>
  <c r="BX1196" i="2"/>
  <c r="CC1196" i="2" s="1"/>
  <c r="CD1196" i="2" s="1"/>
  <c r="BX1189" i="2"/>
  <c r="CC1189" i="2" s="1"/>
  <c r="CD1189" i="2" s="1"/>
  <c r="BX1182" i="2"/>
  <c r="CC1182" i="2" s="1"/>
  <c r="CD1182" i="2" s="1"/>
  <c r="BX1238" i="2"/>
  <c r="CC1238" i="2" s="1"/>
  <c r="CD1238" i="2" s="1"/>
  <c r="BX1231" i="2"/>
  <c r="CC1231" i="2" s="1"/>
  <c r="CD1231" i="2" s="1"/>
  <c r="BX1209" i="2"/>
  <c r="CC1209" i="2" s="1"/>
  <c r="CD1209" i="2" s="1"/>
  <c r="BX1202" i="2"/>
  <c r="CC1202" i="2" s="1"/>
  <c r="CD1202" i="2" s="1"/>
  <c r="BX1175" i="2"/>
  <c r="CC1175" i="2" s="1"/>
  <c r="CD1175" i="2" s="1"/>
  <c r="BX1168" i="2"/>
  <c r="CC1168" i="2" s="1"/>
  <c r="CD1168" i="2" s="1"/>
  <c r="BX1219" i="2"/>
  <c r="CC1219" i="2" s="1"/>
  <c r="CD1219" i="2" s="1"/>
  <c r="BX1195" i="2"/>
  <c r="CC1195" i="2" s="1"/>
  <c r="CD1195" i="2" s="1"/>
  <c r="BX1188" i="2"/>
  <c r="CC1188" i="2" s="1"/>
  <c r="CD1188" i="2" s="1"/>
  <c r="BX1181" i="2"/>
  <c r="CC1181" i="2" s="1"/>
  <c r="CD1181" i="2" s="1"/>
  <c r="BX1174" i="2"/>
  <c r="CC1174" i="2" s="1"/>
  <c r="CD1174" i="2" s="1"/>
  <c r="BX1220" i="2"/>
  <c r="CC1220" i="2" s="1"/>
  <c r="CD1220" i="2" s="1"/>
  <c r="BX1218" i="2"/>
  <c r="CC1218" i="2" s="1"/>
  <c r="CD1218" i="2" s="1"/>
  <c r="BX1208" i="2"/>
  <c r="CC1208" i="2" s="1"/>
  <c r="CD1208" i="2" s="1"/>
  <c r="BX1201" i="2"/>
  <c r="CC1201" i="2" s="1"/>
  <c r="CD1201" i="2" s="1"/>
  <c r="BX1194" i="2"/>
  <c r="CC1194" i="2" s="1"/>
  <c r="CD1194" i="2" s="1"/>
  <c r="BX1167" i="2"/>
  <c r="CC1167" i="2" s="1"/>
  <c r="CD1167" i="2" s="1"/>
  <c r="BX1244" i="2"/>
  <c r="CC1244" i="2" s="1"/>
  <c r="CD1244" i="2" s="1"/>
  <c r="BX1232" i="2"/>
  <c r="CC1232" i="2" s="1"/>
  <c r="CD1232" i="2" s="1"/>
  <c r="BX1224" i="2"/>
  <c r="CC1224" i="2" s="1"/>
  <c r="CD1224" i="2" s="1"/>
  <c r="BX1216" i="2"/>
  <c r="CC1216" i="2" s="1"/>
  <c r="CD1216" i="2" s="1"/>
  <c r="BX1215" i="2"/>
  <c r="CC1215" i="2" s="1"/>
  <c r="CD1215" i="2" s="1"/>
  <c r="BX1187" i="2"/>
  <c r="CC1187" i="2" s="1"/>
  <c r="CD1187" i="2" s="1"/>
  <c r="BX1180" i="2"/>
  <c r="CC1180" i="2" s="1"/>
  <c r="CD1180" i="2" s="1"/>
  <c r="BX1173" i="2"/>
  <c r="CC1173" i="2" s="1"/>
  <c r="CD1173" i="2" s="1"/>
  <c r="BX1166" i="2"/>
  <c r="CC1166" i="2" s="1"/>
  <c r="CD1166" i="2" s="1"/>
  <c r="BX1214" i="2"/>
  <c r="CC1214" i="2" s="1"/>
  <c r="CD1214" i="2" s="1"/>
  <c r="BX1207" i="2"/>
  <c r="CC1207" i="2" s="1"/>
  <c r="CD1207" i="2" s="1"/>
  <c r="BX1200" i="2"/>
  <c r="CC1200" i="2" s="1"/>
  <c r="CD1200" i="2" s="1"/>
  <c r="BX1193" i="2"/>
  <c r="CC1193" i="2" s="1"/>
  <c r="CD1193" i="2" s="1"/>
  <c r="BX1186" i="2"/>
  <c r="CC1186" i="2" s="1"/>
  <c r="CD1186" i="2" s="1"/>
  <c r="BX1159" i="2"/>
  <c r="CC1159" i="2" s="1"/>
  <c r="CD1159" i="2" s="1"/>
  <c r="BX1154" i="2"/>
  <c r="CC1154" i="2" s="1"/>
  <c r="CD1154" i="2" s="1"/>
  <c r="BX1150" i="2"/>
  <c r="CC1150" i="2" s="1"/>
  <c r="CD1150" i="2" s="1"/>
  <c r="BX1146" i="2"/>
  <c r="CC1146" i="2" s="1"/>
  <c r="CD1146" i="2" s="1"/>
  <c r="BX1142" i="2"/>
  <c r="CC1142" i="2" s="1"/>
  <c r="CD1142" i="2" s="1"/>
  <c r="BX1138" i="2"/>
  <c r="CC1138" i="2" s="1"/>
  <c r="CD1138" i="2" s="1"/>
  <c r="BX1134" i="2"/>
  <c r="CC1134" i="2" s="1"/>
  <c r="CD1134" i="2" s="1"/>
  <c r="BX1258" i="2"/>
  <c r="CC1258" i="2" s="1"/>
  <c r="CD1258" i="2" s="1"/>
  <c r="BX1213" i="2"/>
  <c r="CC1213" i="2" s="1"/>
  <c r="CD1213" i="2" s="1"/>
  <c r="BX1206" i="2"/>
  <c r="CC1206" i="2" s="1"/>
  <c r="CD1206" i="2" s="1"/>
  <c r="BX1179" i="2"/>
  <c r="CC1179" i="2" s="1"/>
  <c r="CD1179" i="2" s="1"/>
  <c r="BX1172" i="2"/>
  <c r="CC1172" i="2" s="1"/>
  <c r="CD1172" i="2" s="1"/>
  <c r="BX1192" i="2"/>
  <c r="CC1192" i="2" s="1"/>
  <c r="CD1192" i="2" s="1"/>
  <c r="BX1131" i="2"/>
  <c r="CC1131" i="2" s="1"/>
  <c r="CD1131" i="2" s="1"/>
  <c r="BX1137" i="2"/>
  <c r="CC1137" i="2" s="1"/>
  <c r="CD1137" i="2" s="1"/>
  <c r="BX1171" i="2"/>
  <c r="CC1171" i="2" s="1"/>
  <c r="CD1171" i="2" s="1"/>
  <c r="BX1155" i="2"/>
  <c r="CC1155" i="2" s="1"/>
  <c r="CD1155" i="2" s="1"/>
  <c r="BX1147" i="2"/>
  <c r="CC1147" i="2" s="1"/>
  <c r="CD1147" i="2" s="1"/>
  <c r="BX1130" i="2"/>
  <c r="CC1130" i="2" s="1"/>
  <c r="CD1130" i="2" s="1"/>
  <c r="BX1126" i="2"/>
  <c r="CC1126" i="2" s="1"/>
  <c r="CD1126" i="2" s="1"/>
  <c r="BX1122" i="2"/>
  <c r="CC1122" i="2" s="1"/>
  <c r="CD1122" i="2" s="1"/>
  <c r="BX1118" i="2"/>
  <c r="CC1118" i="2" s="1"/>
  <c r="CD1118" i="2" s="1"/>
  <c r="BX1114" i="2"/>
  <c r="CC1114" i="2" s="1"/>
  <c r="CD1114" i="2" s="1"/>
  <c r="BX1110" i="2"/>
  <c r="CC1110" i="2" s="1"/>
  <c r="CD1110" i="2" s="1"/>
  <c r="BX1106" i="2"/>
  <c r="CC1106" i="2" s="1"/>
  <c r="CD1106" i="2" s="1"/>
  <c r="BX1102" i="2"/>
  <c r="CC1102" i="2" s="1"/>
  <c r="CD1102" i="2" s="1"/>
  <c r="BX1098" i="2"/>
  <c r="CC1098" i="2" s="1"/>
  <c r="CD1098" i="2" s="1"/>
  <c r="BX1094" i="2"/>
  <c r="CC1094" i="2" s="1"/>
  <c r="CD1094" i="2" s="1"/>
  <c r="BX1090" i="2"/>
  <c r="CC1090" i="2" s="1"/>
  <c r="CD1090" i="2" s="1"/>
  <c r="BX1086" i="2"/>
  <c r="CC1086" i="2" s="1"/>
  <c r="CD1086" i="2" s="1"/>
  <c r="BX1082" i="2"/>
  <c r="CC1082" i="2" s="1"/>
  <c r="CD1082" i="2" s="1"/>
  <c r="BX1078" i="2"/>
  <c r="CC1078" i="2" s="1"/>
  <c r="CD1078" i="2" s="1"/>
  <c r="BX1074" i="2"/>
  <c r="CC1074" i="2" s="1"/>
  <c r="CD1074" i="2" s="1"/>
  <c r="BX1070" i="2"/>
  <c r="CC1070" i="2" s="1"/>
  <c r="CD1070" i="2" s="1"/>
  <c r="BX1066" i="2"/>
  <c r="CC1066" i="2" s="1"/>
  <c r="CD1066" i="2" s="1"/>
  <c r="BX1062" i="2"/>
  <c r="CC1062" i="2" s="1"/>
  <c r="CD1062" i="2" s="1"/>
  <c r="BX1058" i="2"/>
  <c r="CC1058" i="2" s="1"/>
  <c r="CD1058" i="2" s="1"/>
  <c r="BX1212" i="2"/>
  <c r="CC1212" i="2" s="1"/>
  <c r="CD1212" i="2" s="1"/>
  <c r="BX1160" i="2"/>
  <c r="CC1160" i="2" s="1"/>
  <c r="CD1160" i="2" s="1"/>
  <c r="BX1149" i="2"/>
  <c r="CC1149" i="2" s="1"/>
  <c r="CD1149" i="2" s="1"/>
  <c r="BX1145" i="2"/>
  <c r="CC1145" i="2" s="1"/>
  <c r="CD1145" i="2" s="1"/>
  <c r="BX1144" i="2"/>
  <c r="CC1144" i="2" s="1"/>
  <c r="CD1144" i="2" s="1"/>
  <c r="BX1136" i="2"/>
  <c r="CC1136" i="2" s="1"/>
  <c r="CD1136" i="2" s="1"/>
  <c r="BX1185" i="2"/>
  <c r="CC1185" i="2" s="1"/>
  <c r="CD1185" i="2" s="1"/>
  <c r="BX1164" i="2"/>
  <c r="CC1164" i="2" s="1"/>
  <c r="CD1164" i="2" s="1"/>
  <c r="BX1143" i="2"/>
  <c r="CC1143" i="2" s="1"/>
  <c r="CD1143" i="2" s="1"/>
  <c r="BX1161" i="2"/>
  <c r="CC1161" i="2" s="1"/>
  <c r="CD1161" i="2" s="1"/>
  <c r="BX1135" i="2"/>
  <c r="CC1135" i="2" s="1"/>
  <c r="CD1135" i="2" s="1"/>
  <c r="BX1129" i="2"/>
  <c r="CC1129" i="2" s="1"/>
  <c r="CD1129" i="2" s="1"/>
  <c r="BX1125" i="2"/>
  <c r="CC1125" i="2" s="1"/>
  <c r="CD1125" i="2" s="1"/>
  <c r="BX1121" i="2"/>
  <c r="CC1121" i="2" s="1"/>
  <c r="CD1121" i="2" s="1"/>
  <c r="BX1117" i="2"/>
  <c r="CC1117" i="2" s="1"/>
  <c r="CD1117" i="2" s="1"/>
  <c r="BX1113" i="2"/>
  <c r="CC1113" i="2" s="1"/>
  <c r="CD1113" i="2" s="1"/>
  <c r="BX1109" i="2"/>
  <c r="CC1109" i="2" s="1"/>
  <c r="CD1109" i="2" s="1"/>
  <c r="BX1170" i="2"/>
  <c r="CC1170" i="2" s="1"/>
  <c r="CD1170" i="2" s="1"/>
  <c r="BX1151" i="2"/>
  <c r="CC1151" i="2" s="1"/>
  <c r="CD1151" i="2" s="1"/>
  <c r="BX1141" i="2"/>
  <c r="CC1141" i="2" s="1"/>
  <c r="CD1141" i="2" s="1"/>
  <c r="BX1205" i="2"/>
  <c r="CC1205" i="2" s="1"/>
  <c r="CD1205" i="2" s="1"/>
  <c r="BX1199" i="2"/>
  <c r="CC1199" i="2" s="1"/>
  <c r="CD1199" i="2" s="1"/>
  <c r="BX1178" i="2"/>
  <c r="CC1178" i="2" s="1"/>
  <c r="CD1178" i="2" s="1"/>
  <c r="BX1140" i="2"/>
  <c r="CC1140" i="2" s="1"/>
  <c r="CD1140" i="2" s="1"/>
  <c r="BX1133" i="2"/>
  <c r="CC1133" i="2" s="1"/>
  <c r="CD1133" i="2" s="1"/>
  <c r="BX1128" i="2"/>
  <c r="CC1128" i="2" s="1"/>
  <c r="CD1128" i="2" s="1"/>
  <c r="BX1124" i="2"/>
  <c r="CC1124" i="2" s="1"/>
  <c r="CD1124" i="2" s="1"/>
  <c r="BX1120" i="2"/>
  <c r="CC1120" i="2" s="1"/>
  <c r="CD1120" i="2" s="1"/>
  <c r="BX1116" i="2"/>
  <c r="CC1116" i="2" s="1"/>
  <c r="CD1116" i="2" s="1"/>
  <c r="BX1119" i="2"/>
  <c r="CC1119" i="2" s="1"/>
  <c r="CD1119" i="2" s="1"/>
  <c r="BX1092" i="2"/>
  <c r="CC1092" i="2" s="1"/>
  <c r="CD1092" i="2" s="1"/>
  <c r="BX1165" i="2"/>
  <c r="CC1165" i="2" s="1"/>
  <c r="CD1165" i="2" s="1"/>
  <c r="BX1157" i="2"/>
  <c r="CC1157" i="2" s="1"/>
  <c r="CD1157" i="2" s="1"/>
  <c r="BX1091" i="2"/>
  <c r="CC1091" i="2" s="1"/>
  <c r="CD1091" i="2" s="1"/>
  <c r="BX1089" i="2"/>
  <c r="CC1089" i="2" s="1"/>
  <c r="CD1089" i="2" s="1"/>
  <c r="BX1075" i="2"/>
  <c r="CC1075" i="2" s="1"/>
  <c r="CD1075" i="2" s="1"/>
  <c r="BX1068" i="2"/>
  <c r="CC1068" i="2" s="1"/>
  <c r="CD1068" i="2" s="1"/>
  <c r="BX1061" i="2"/>
  <c r="CC1061" i="2" s="1"/>
  <c r="CD1061" i="2" s="1"/>
  <c r="BX1111" i="2"/>
  <c r="CC1111" i="2" s="1"/>
  <c r="CD1111" i="2" s="1"/>
  <c r="BX1198" i="2"/>
  <c r="CC1198" i="2" s="1"/>
  <c r="CD1198" i="2" s="1"/>
  <c r="BX1107" i="2"/>
  <c r="CC1107" i="2" s="1"/>
  <c r="CD1107" i="2" s="1"/>
  <c r="BX1067" i="2"/>
  <c r="CC1067" i="2" s="1"/>
  <c r="CD1067" i="2" s="1"/>
  <c r="BX1060" i="2"/>
  <c r="CC1060" i="2" s="1"/>
  <c r="CD1060" i="2" s="1"/>
  <c r="BX1055" i="2"/>
  <c r="CC1055" i="2" s="1"/>
  <c r="CD1055" i="2" s="1"/>
  <c r="BX1051" i="2"/>
  <c r="CC1051" i="2" s="1"/>
  <c r="CD1051" i="2" s="1"/>
  <c r="BX1047" i="2"/>
  <c r="CC1047" i="2" s="1"/>
  <c r="CD1047" i="2" s="1"/>
  <c r="BX1153" i="2"/>
  <c r="CC1153" i="2" s="1"/>
  <c r="CD1153" i="2" s="1"/>
  <c r="BX1123" i="2"/>
  <c r="CC1123" i="2" s="1"/>
  <c r="CD1123" i="2" s="1"/>
  <c r="BX1112" i="2"/>
  <c r="CC1112" i="2" s="1"/>
  <c r="CD1112" i="2" s="1"/>
  <c r="BX1108" i="2"/>
  <c r="CC1108" i="2" s="1"/>
  <c r="CD1108" i="2" s="1"/>
  <c r="BX1087" i="2"/>
  <c r="CC1087" i="2" s="1"/>
  <c r="CD1087" i="2" s="1"/>
  <c r="BX1080" i="2"/>
  <c r="CC1080" i="2" s="1"/>
  <c r="CD1080" i="2" s="1"/>
  <c r="BX1073" i="2"/>
  <c r="CC1073" i="2" s="1"/>
  <c r="CD1073" i="2" s="1"/>
  <c r="BX1059" i="2"/>
  <c r="CC1059" i="2" s="1"/>
  <c r="CD1059" i="2" s="1"/>
  <c r="BX1079" i="2"/>
  <c r="CC1079" i="2" s="1"/>
  <c r="CD1079" i="2" s="1"/>
  <c r="BX1072" i="2"/>
  <c r="CC1072" i="2" s="1"/>
  <c r="CD1072" i="2" s="1"/>
  <c r="BX1065" i="2"/>
  <c r="CC1065" i="2" s="1"/>
  <c r="CD1065" i="2" s="1"/>
  <c r="BX1132" i="2"/>
  <c r="CC1132" i="2" s="1"/>
  <c r="CD1132" i="2" s="1"/>
  <c r="BX1103" i="2"/>
  <c r="CC1103" i="2" s="1"/>
  <c r="CD1103" i="2" s="1"/>
  <c r="BX1085" i="2"/>
  <c r="CC1085" i="2" s="1"/>
  <c r="CD1085" i="2" s="1"/>
  <c r="BX1127" i="2"/>
  <c r="CC1127" i="2" s="1"/>
  <c r="CD1127" i="2" s="1"/>
  <c r="BX1104" i="2"/>
  <c r="CC1104" i="2" s="1"/>
  <c r="CD1104" i="2" s="1"/>
  <c r="BX1071" i="2"/>
  <c r="CC1071" i="2" s="1"/>
  <c r="CD1071" i="2" s="1"/>
  <c r="BX1115" i="2"/>
  <c r="CC1115" i="2" s="1"/>
  <c r="CD1115" i="2" s="1"/>
  <c r="BX1097" i="2"/>
  <c r="CC1097" i="2" s="1"/>
  <c r="CD1097" i="2" s="1"/>
  <c r="BX1083" i="2"/>
  <c r="CC1083" i="2" s="1"/>
  <c r="CD1083" i="2" s="1"/>
  <c r="BX1158" i="2"/>
  <c r="CC1158" i="2" s="1"/>
  <c r="CD1158" i="2" s="1"/>
  <c r="BX1100" i="2"/>
  <c r="CC1100" i="2" s="1"/>
  <c r="CD1100" i="2" s="1"/>
  <c r="BX1088" i="2"/>
  <c r="CC1088" i="2" s="1"/>
  <c r="CD1088" i="2" s="1"/>
  <c r="BX1077" i="2"/>
  <c r="CC1077" i="2" s="1"/>
  <c r="CD1077" i="2" s="1"/>
  <c r="BX1043" i="2"/>
  <c r="CC1043" i="2" s="1"/>
  <c r="CD1043" i="2" s="1"/>
  <c r="BX1037" i="2"/>
  <c r="CC1037" i="2" s="1"/>
  <c r="CD1037" i="2" s="1"/>
  <c r="BX1033" i="2"/>
  <c r="CC1033" i="2" s="1"/>
  <c r="CD1033" i="2" s="1"/>
  <c r="BX1029" i="2"/>
  <c r="CC1029" i="2" s="1"/>
  <c r="CD1029" i="2" s="1"/>
  <c r="BX1025" i="2"/>
  <c r="CC1025" i="2" s="1"/>
  <c r="CD1025" i="2" s="1"/>
  <c r="BX1021" i="2"/>
  <c r="CC1021" i="2" s="1"/>
  <c r="CD1021" i="2" s="1"/>
  <c r="BX1017" i="2"/>
  <c r="CC1017" i="2" s="1"/>
  <c r="CD1017" i="2" s="1"/>
  <c r="BX1013" i="2"/>
  <c r="CC1013" i="2" s="1"/>
  <c r="CD1013" i="2" s="1"/>
  <c r="BX1009" i="2"/>
  <c r="CC1009" i="2" s="1"/>
  <c r="CD1009" i="2" s="1"/>
  <c r="BX1005" i="2"/>
  <c r="CC1005" i="2" s="1"/>
  <c r="CD1005" i="2" s="1"/>
  <c r="BX1001" i="2"/>
  <c r="CC1001" i="2" s="1"/>
  <c r="CD1001" i="2" s="1"/>
  <c r="BX997" i="2"/>
  <c r="CC997" i="2" s="1"/>
  <c r="CD997" i="2" s="1"/>
  <c r="BX1096" i="2"/>
  <c r="CC1096" i="2" s="1"/>
  <c r="CD1096" i="2" s="1"/>
  <c r="BX1093" i="2"/>
  <c r="CC1093" i="2" s="1"/>
  <c r="CD1093" i="2" s="1"/>
  <c r="BX1069" i="2"/>
  <c r="CC1069" i="2" s="1"/>
  <c r="CD1069" i="2" s="1"/>
  <c r="BX1053" i="2"/>
  <c r="CC1053" i="2" s="1"/>
  <c r="CD1053" i="2" s="1"/>
  <c r="BX1042" i="2"/>
  <c r="CC1042" i="2" s="1"/>
  <c r="CD1042" i="2" s="1"/>
  <c r="BX1099" i="2"/>
  <c r="CC1099" i="2" s="1"/>
  <c r="CD1099" i="2" s="1"/>
  <c r="BX1054" i="2"/>
  <c r="CC1054" i="2" s="1"/>
  <c r="CD1054" i="2" s="1"/>
  <c r="BX1052" i="2"/>
  <c r="CC1052" i="2" s="1"/>
  <c r="CD1052" i="2" s="1"/>
  <c r="BX1041" i="2"/>
  <c r="CC1041" i="2" s="1"/>
  <c r="CD1041" i="2" s="1"/>
  <c r="BX1084" i="2"/>
  <c r="CC1084" i="2" s="1"/>
  <c r="CD1084" i="2" s="1"/>
  <c r="BX1050" i="2"/>
  <c r="CC1050" i="2" s="1"/>
  <c r="CD1050" i="2" s="1"/>
  <c r="BX1049" i="2"/>
  <c r="CC1049" i="2" s="1"/>
  <c r="CD1049" i="2" s="1"/>
  <c r="BX1036" i="2"/>
  <c r="CC1036" i="2" s="1"/>
  <c r="CD1036" i="2" s="1"/>
  <c r="BX1032" i="2"/>
  <c r="CC1032" i="2" s="1"/>
  <c r="CD1032" i="2" s="1"/>
  <c r="BX1028" i="2"/>
  <c r="CC1028" i="2" s="1"/>
  <c r="CD1028" i="2" s="1"/>
  <c r="BX1024" i="2"/>
  <c r="CC1024" i="2" s="1"/>
  <c r="CD1024" i="2" s="1"/>
  <c r="BX1020" i="2"/>
  <c r="CC1020" i="2" s="1"/>
  <c r="CD1020" i="2" s="1"/>
  <c r="BX1016" i="2"/>
  <c r="CC1016" i="2" s="1"/>
  <c r="CD1016" i="2" s="1"/>
  <c r="BX1012" i="2"/>
  <c r="CC1012" i="2" s="1"/>
  <c r="CD1012" i="2" s="1"/>
  <c r="BX1008" i="2"/>
  <c r="CC1008" i="2" s="1"/>
  <c r="CD1008" i="2" s="1"/>
  <c r="BX1004" i="2"/>
  <c r="CC1004" i="2" s="1"/>
  <c r="CD1004" i="2" s="1"/>
  <c r="BX1000" i="2"/>
  <c r="CC1000" i="2" s="1"/>
  <c r="CD1000" i="2" s="1"/>
  <c r="BX996" i="2"/>
  <c r="CC996" i="2" s="1"/>
  <c r="CD996" i="2" s="1"/>
  <c r="BX1063" i="2"/>
  <c r="CC1063" i="2" s="1"/>
  <c r="CD1063" i="2" s="1"/>
  <c r="BX1056" i="2"/>
  <c r="CC1056" i="2" s="1"/>
  <c r="CD1056" i="2" s="1"/>
  <c r="BX1048" i="2"/>
  <c r="CC1048" i="2" s="1"/>
  <c r="CD1048" i="2" s="1"/>
  <c r="BX1040" i="2"/>
  <c r="CC1040" i="2" s="1"/>
  <c r="CD1040" i="2" s="1"/>
  <c r="BX1139" i="2"/>
  <c r="CC1139" i="2" s="1"/>
  <c r="CD1139" i="2" s="1"/>
  <c r="BX1095" i="2"/>
  <c r="CC1095" i="2" s="1"/>
  <c r="CD1095" i="2" s="1"/>
  <c r="BX1076" i="2"/>
  <c r="CC1076" i="2" s="1"/>
  <c r="CD1076" i="2" s="1"/>
  <c r="BX1057" i="2"/>
  <c r="CC1057" i="2" s="1"/>
  <c r="CD1057" i="2" s="1"/>
  <c r="BX1101" i="2"/>
  <c r="CC1101" i="2" s="1"/>
  <c r="CD1101" i="2" s="1"/>
  <c r="BX1081" i="2"/>
  <c r="CC1081" i="2" s="1"/>
  <c r="CD1081" i="2" s="1"/>
  <c r="BX1046" i="2"/>
  <c r="CC1046" i="2" s="1"/>
  <c r="CD1046" i="2" s="1"/>
  <c r="BX1039" i="2"/>
  <c r="CC1039" i="2" s="1"/>
  <c r="CD1039" i="2" s="1"/>
  <c r="BX1035" i="2"/>
  <c r="CC1035" i="2" s="1"/>
  <c r="CD1035" i="2" s="1"/>
  <c r="BX1031" i="2"/>
  <c r="CC1031" i="2" s="1"/>
  <c r="CD1031" i="2" s="1"/>
  <c r="BX1027" i="2"/>
  <c r="CC1027" i="2" s="1"/>
  <c r="CD1027" i="2" s="1"/>
  <c r="BX1023" i="2"/>
  <c r="CC1023" i="2" s="1"/>
  <c r="CD1023" i="2" s="1"/>
  <c r="BX1019" i="2"/>
  <c r="CC1019" i="2" s="1"/>
  <c r="CD1019" i="2" s="1"/>
  <c r="BX1015" i="2"/>
  <c r="CC1015" i="2" s="1"/>
  <c r="CD1015" i="2" s="1"/>
  <c r="BX1011" i="2"/>
  <c r="CC1011" i="2" s="1"/>
  <c r="CD1011" i="2" s="1"/>
  <c r="BX1007" i="2"/>
  <c r="CC1007" i="2" s="1"/>
  <c r="CD1007" i="2" s="1"/>
  <c r="BX1003" i="2"/>
  <c r="CC1003" i="2" s="1"/>
  <c r="CD1003" i="2" s="1"/>
  <c r="BX999" i="2"/>
  <c r="CC999" i="2" s="1"/>
  <c r="CD999" i="2" s="1"/>
  <c r="BX995" i="2"/>
  <c r="CC995" i="2" s="1"/>
  <c r="CD995" i="2" s="1"/>
  <c r="BX991" i="2"/>
  <c r="CC991" i="2" s="1"/>
  <c r="CD991" i="2" s="1"/>
  <c r="BX987" i="2"/>
  <c r="CC987" i="2" s="1"/>
  <c r="CD987" i="2" s="1"/>
  <c r="BX983" i="2"/>
  <c r="CC983" i="2" s="1"/>
  <c r="CD983" i="2" s="1"/>
  <c r="BX979" i="2"/>
  <c r="CC979" i="2" s="1"/>
  <c r="CD979" i="2" s="1"/>
  <c r="BX975" i="2"/>
  <c r="CC975" i="2" s="1"/>
  <c r="CD975" i="2" s="1"/>
  <c r="BX971" i="2"/>
  <c r="CC971" i="2" s="1"/>
  <c r="CD971" i="2" s="1"/>
  <c r="BX967" i="2"/>
  <c r="CC967" i="2" s="1"/>
  <c r="CD967" i="2" s="1"/>
  <c r="BX963" i="2"/>
  <c r="CC963" i="2" s="1"/>
  <c r="CD963" i="2" s="1"/>
  <c r="BX959" i="2"/>
  <c r="CC959" i="2" s="1"/>
  <c r="CD959" i="2" s="1"/>
  <c r="BX955" i="2"/>
  <c r="CC955" i="2" s="1"/>
  <c r="CD955" i="2" s="1"/>
  <c r="BX951" i="2"/>
  <c r="CC951" i="2" s="1"/>
  <c r="CD951" i="2" s="1"/>
  <c r="BX947" i="2"/>
  <c r="CC947" i="2" s="1"/>
  <c r="CD947" i="2" s="1"/>
  <c r="BX943" i="2"/>
  <c r="CC943" i="2" s="1"/>
  <c r="CD943" i="2" s="1"/>
  <c r="BX939" i="2"/>
  <c r="CC939" i="2" s="1"/>
  <c r="CD939" i="2" s="1"/>
  <c r="BX1105" i="2"/>
  <c r="CC1105" i="2" s="1"/>
  <c r="CD1105" i="2" s="1"/>
  <c r="BX1045" i="2"/>
  <c r="CC1045" i="2" s="1"/>
  <c r="CD1045" i="2" s="1"/>
  <c r="BX1026" i="2"/>
  <c r="CC1026" i="2" s="1"/>
  <c r="CD1026" i="2" s="1"/>
  <c r="BX1010" i="2"/>
  <c r="CC1010" i="2" s="1"/>
  <c r="CD1010" i="2" s="1"/>
  <c r="BX993" i="2"/>
  <c r="CC993" i="2" s="1"/>
  <c r="CD993" i="2" s="1"/>
  <c r="BX992" i="2"/>
  <c r="CC992" i="2" s="1"/>
  <c r="CD992" i="2" s="1"/>
  <c r="BX964" i="2"/>
  <c r="CC964" i="2" s="1"/>
  <c r="CD964" i="2" s="1"/>
  <c r="BX998" i="2"/>
  <c r="CC998" i="2" s="1"/>
  <c r="CD998" i="2" s="1"/>
  <c r="BX962" i="2"/>
  <c r="CC962" i="2" s="1"/>
  <c r="CD962" i="2" s="1"/>
  <c r="BX961" i="2"/>
  <c r="CC961" i="2" s="1"/>
  <c r="CD961" i="2" s="1"/>
  <c r="BX960" i="2"/>
  <c r="CC960" i="2" s="1"/>
  <c r="CD960" i="2" s="1"/>
  <c r="BX1038" i="2"/>
  <c r="CC1038" i="2" s="1"/>
  <c r="CD1038" i="2" s="1"/>
  <c r="BX1022" i="2"/>
  <c r="CC1022" i="2" s="1"/>
  <c r="CD1022" i="2" s="1"/>
  <c r="BX994" i="2"/>
  <c r="CC994" i="2" s="1"/>
  <c r="CD994" i="2" s="1"/>
  <c r="BX981" i="2"/>
  <c r="CC981" i="2" s="1"/>
  <c r="CD981" i="2" s="1"/>
  <c r="BX958" i="2"/>
  <c r="CC958" i="2" s="1"/>
  <c r="CD958" i="2" s="1"/>
  <c r="BX957" i="2"/>
  <c r="CC957" i="2" s="1"/>
  <c r="CD957" i="2" s="1"/>
  <c r="BX980" i="2"/>
  <c r="CC980" i="2" s="1"/>
  <c r="CD980" i="2" s="1"/>
  <c r="BX956" i="2"/>
  <c r="CC956" i="2" s="1"/>
  <c r="CD956" i="2" s="1"/>
  <c r="BX982" i="2"/>
  <c r="CC982" i="2" s="1"/>
  <c r="CD982" i="2" s="1"/>
  <c r="BX978" i="2"/>
  <c r="CC978" i="2" s="1"/>
  <c r="CD978" i="2" s="1"/>
  <c r="BX977" i="2"/>
  <c r="CC977" i="2" s="1"/>
  <c r="CD977" i="2" s="1"/>
  <c r="BX1044" i="2"/>
  <c r="CC1044" i="2" s="1"/>
  <c r="CD1044" i="2" s="1"/>
  <c r="BX1034" i="2"/>
  <c r="CC1034" i="2" s="1"/>
  <c r="CD1034" i="2" s="1"/>
  <c r="BX1018" i="2"/>
  <c r="CC1018" i="2" s="1"/>
  <c r="CD1018" i="2" s="1"/>
  <c r="BX1002" i="2"/>
  <c r="CC1002" i="2" s="1"/>
  <c r="CD1002" i="2" s="1"/>
  <c r="BX985" i="2"/>
  <c r="CC985" i="2" s="1"/>
  <c r="CD985" i="2" s="1"/>
  <c r="BX984" i="2"/>
  <c r="CC984" i="2" s="1"/>
  <c r="CD984" i="2" s="1"/>
  <c r="BX976" i="2"/>
  <c r="CC976" i="2" s="1"/>
  <c r="CD976" i="2" s="1"/>
  <c r="BX974" i="2"/>
  <c r="CC974" i="2" s="1"/>
  <c r="CD974" i="2" s="1"/>
  <c r="BX973" i="2"/>
  <c r="CC973" i="2" s="1"/>
  <c r="CD973" i="2" s="1"/>
  <c r="BX986" i="2"/>
  <c r="CC986" i="2" s="1"/>
  <c r="CD986" i="2" s="1"/>
  <c r="BX972" i="2"/>
  <c r="CC972" i="2" s="1"/>
  <c r="CD972" i="2" s="1"/>
  <c r="BX1030" i="2"/>
  <c r="CC1030" i="2" s="1"/>
  <c r="CD1030" i="2" s="1"/>
  <c r="BX1014" i="2"/>
  <c r="CC1014" i="2" s="1"/>
  <c r="CD1014" i="2" s="1"/>
  <c r="BX989" i="2"/>
  <c r="CC989" i="2" s="1"/>
  <c r="CD989" i="2" s="1"/>
  <c r="BX988" i="2"/>
  <c r="CC988" i="2" s="1"/>
  <c r="CD988" i="2" s="1"/>
  <c r="BX970" i="2"/>
  <c r="CC970" i="2" s="1"/>
  <c r="CD970" i="2" s="1"/>
  <c r="BX969" i="2"/>
  <c r="CC969" i="2" s="1"/>
  <c r="CD969" i="2" s="1"/>
  <c r="BX968" i="2"/>
  <c r="CC968" i="2" s="1"/>
  <c r="CD968" i="2" s="1"/>
  <c r="BX944" i="2"/>
  <c r="CC944" i="2" s="1"/>
  <c r="CD944" i="2" s="1"/>
  <c r="BX935" i="2"/>
  <c r="CC935" i="2" s="1"/>
  <c r="CD935" i="2" s="1"/>
  <c r="BX990" i="2"/>
  <c r="CC990" i="2" s="1"/>
  <c r="CD990" i="2" s="1"/>
  <c r="BX938" i="2"/>
  <c r="CC938" i="2" s="1"/>
  <c r="CD938" i="2" s="1"/>
  <c r="BX937" i="2"/>
  <c r="CC937" i="2" s="1"/>
  <c r="CD937" i="2" s="1"/>
  <c r="BX927" i="2"/>
  <c r="CC927" i="2" s="1"/>
  <c r="CD927" i="2" s="1"/>
  <c r="BX920" i="2"/>
  <c r="CC920" i="2" s="1"/>
  <c r="CD920" i="2" s="1"/>
  <c r="BX953" i="2"/>
  <c r="CC953" i="2" s="1"/>
  <c r="CD953" i="2" s="1"/>
  <c r="BX936" i="2"/>
  <c r="CC936" i="2" s="1"/>
  <c r="CD936" i="2" s="1"/>
  <c r="BX915" i="2"/>
  <c r="CC915" i="2" s="1"/>
  <c r="CD915" i="2" s="1"/>
  <c r="BX911" i="2"/>
  <c r="CC911" i="2" s="1"/>
  <c r="CD911" i="2" s="1"/>
  <c r="BX907" i="2"/>
  <c r="CC907" i="2" s="1"/>
  <c r="CD907" i="2" s="1"/>
  <c r="BX903" i="2"/>
  <c r="CC903" i="2" s="1"/>
  <c r="CD903" i="2" s="1"/>
  <c r="BX899" i="2"/>
  <c r="CC899" i="2" s="1"/>
  <c r="CD899" i="2" s="1"/>
  <c r="BX895" i="2"/>
  <c r="CC895" i="2" s="1"/>
  <c r="CD895" i="2" s="1"/>
  <c r="BX891" i="2"/>
  <c r="CC891" i="2" s="1"/>
  <c r="CD891" i="2" s="1"/>
  <c r="BX887" i="2"/>
  <c r="CC887" i="2" s="1"/>
  <c r="CD887" i="2" s="1"/>
  <c r="BX883" i="2"/>
  <c r="CC883" i="2" s="1"/>
  <c r="CD883" i="2" s="1"/>
  <c r="BX879" i="2"/>
  <c r="CC879" i="2" s="1"/>
  <c r="CD879" i="2" s="1"/>
  <c r="BX875" i="2"/>
  <c r="CC875" i="2" s="1"/>
  <c r="CD875" i="2" s="1"/>
  <c r="BX946" i="2"/>
  <c r="CC946" i="2" s="1"/>
  <c r="CD946" i="2" s="1"/>
  <c r="BX934" i="2"/>
  <c r="CC934" i="2" s="1"/>
  <c r="CD934" i="2" s="1"/>
  <c r="BX933" i="2"/>
  <c r="CC933" i="2" s="1"/>
  <c r="CD933" i="2" s="1"/>
  <c r="BX926" i="2"/>
  <c r="CC926" i="2" s="1"/>
  <c r="CD926" i="2" s="1"/>
  <c r="BX919" i="2"/>
  <c r="CC919" i="2" s="1"/>
  <c r="CD919" i="2" s="1"/>
  <c r="BX940" i="2"/>
  <c r="CC940" i="2" s="1"/>
  <c r="CD940" i="2" s="1"/>
  <c r="BX932" i="2"/>
  <c r="CC932" i="2" s="1"/>
  <c r="CD932" i="2" s="1"/>
  <c r="BX925" i="2"/>
  <c r="CC925" i="2" s="1"/>
  <c r="CD925" i="2" s="1"/>
  <c r="BX941" i="2"/>
  <c r="CC941" i="2" s="1"/>
  <c r="CD941" i="2" s="1"/>
  <c r="BX918" i="2"/>
  <c r="CC918" i="2" s="1"/>
  <c r="CD918" i="2" s="1"/>
  <c r="BX914" i="2"/>
  <c r="CC914" i="2" s="1"/>
  <c r="CD914" i="2" s="1"/>
  <c r="BX910" i="2"/>
  <c r="CC910" i="2" s="1"/>
  <c r="CD910" i="2" s="1"/>
  <c r="BX906" i="2"/>
  <c r="CC906" i="2" s="1"/>
  <c r="CD906" i="2" s="1"/>
  <c r="BX902" i="2"/>
  <c r="CC902" i="2" s="1"/>
  <c r="CD902" i="2" s="1"/>
  <c r="BX898" i="2"/>
  <c r="CC898" i="2" s="1"/>
  <c r="CD898" i="2" s="1"/>
  <c r="BX894" i="2"/>
  <c r="CC894" i="2" s="1"/>
  <c r="CD894" i="2" s="1"/>
  <c r="BX931" i="2"/>
  <c r="CC931" i="2" s="1"/>
  <c r="CD931" i="2" s="1"/>
  <c r="BX924" i="2"/>
  <c r="CC924" i="2" s="1"/>
  <c r="CD924" i="2" s="1"/>
  <c r="BX954" i="2"/>
  <c r="CC954" i="2" s="1"/>
  <c r="CD954" i="2" s="1"/>
  <c r="BX942" i="2"/>
  <c r="CC942" i="2" s="1"/>
  <c r="CD942" i="2" s="1"/>
  <c r="BX966" i="2"/>
  <c r="CC966" i="2" s="1"/>
  <c r="CD966" i="2" s="1"/>
  <c r="BX948" i="2"/>
  <c r="CC948" i="2" s="1"/>
  <c r="CD948" i="2" s="1"/>
  <c r="BX930" i="2"/>
  <c r="CC930" i="2" s="1"/>
  <c r="CD930" i="2" s="1"/>
  <c r="BX923" i="2"/>
  <c r="CC923" i="2" s="1"/>
  <c r="CD923" i="2" s="1"/>
  <c r="BX917" i="2"/>
  <c r="CC917" i="2" s="1"/>
  <c r="CD917" i="2" s="1"/>
  <c r="BX913" i="2"/>
  <c r="CC913" i="2" s="1"/>
  <c r="CD913" i="2" s="1"/>
  <c r="BX909" i="2"/>
  <c r="CC909" i="2" s="1"/>
  <c r="CD909" i="2" s="1"/>
  <c r="BX905" i="2"/>
  <c r="CC905" i="2" s="1"/>
  <c r="CD905" i="2" s="1"/>
  <c r="BX901" i="2"/>
  <c r="CC901" i="2" s="1"/>
  <c r="CD901" i="2" s="1"/>
  <c r="BX897" i="2"/>
  <c r="CC897" i="2" s="1"/>
  <c r="CD897" i="2" s="1"/>
  <c r="BX929" i="2"/>
  <c r="CC929" i="2" s="1"/>
  <c r="CD929" i="2" s="1"/>
  <c r="BX952" i="2"/>
  <c r="CC952" i="2" s="1"/>
  <c r="CD952" i="2" s="1"/>
  <c r="BX922" i="2"/>
  <c r="CC922" i="2" s="1"/>
  <c r="CD922" i="2" s="1"/>
  <c r="BX949" i="2"/>
  <c r="CC949" i="2" s="1"/>
  <c r="CD949" i="2" s="1"/>
  <c r="BX928" i="2"/>
  <c r="CC928" i="2" s="1"/>
  <c r="CD928" i="2" s="1"/>
  <c r="BX921" i="2"/>
  <c r="CC921" i="2" s="1"/>
  <c r="CD921" i="2" s="1"/>
  <c r="BX916" i="2"/>
  <c r="CC916" i="2" s="1"/>
  <c r="CD916" i="2" s="1"/>
  <c r="BX912" i="2"/>
  <c r="CC912" i="2" s="1"/>
  <c r="CD912" i="2" s="1"/>
  <c r="BX908" i="2"/>
  <c r="CC908" i="2" s="1"/>
  <c r="CD908" i="2" s="1"/>
  <c r="BX904" i="2"/>
  <c r="CC904" i="2" s="1"/>
  <c r="CD904" i="2" s="1"/>
  <c r="BX900" i="2"/>
  <c r="CC900" i="2" s="1"/>
  <c r="CD900" i="2" s="1"/>
  <c r="BX896" i="2"/>
  <c r="CC896" i="2" s="1"/>
  <c r="CD896" i="2" s="1"/>
  <c r="BX892" i="2"/>
  <c r="CC892" i="2" s="1"/>
  <c r="CD892" i="2" s="1"/>
  <c r="BX888" i="2"/>
  <c r="CC888" i="2" s="1"/>
  <c r="CD888" i="2" s="1"/>
  <c r="BX884" i="2"/>
  <c r="CC884" i="2" s="1"/>
  <c r="CD884" i="2" s="1"/>
  <c r="BX880" i="2"/>
  <c r="CC880" i="2" s="1"/>
  <c r="CD880" i="2" s="1"/>
  <c r="BX876" i="2"/>
  <c r="CC876" i="2" s="1"/>
  <c r="CD876" i="2" s="1"/>
  <c r="BX872" i="2"/>
  <c r="CC872" i="2" s="1"/>
  <c r="CD872" i="2" s="1"/>
  <c r="BX868" i="2"/>
  <c r="CC868" i="2" s="1"/>
  <c r="CD868" i="2" s="1"/>
  <c r="BX864" i="2"/>
  <c r="CC864" i="2" s="1"/>
  <c r="CD864" i="2" s="1"/>
  <c r="BX860" i="2"/>
  <c r="CC860" i="2" s="1"/>
  <c r="CD860" i="2" s="1"/>
  <c r="BX856" i="2"/>
  <c r="CC856" i="2" s="1"/>
  <c r="CD856" i="2" s="1"/>
  <c r="BX852" i="2"/>
  <c r="CC852" i="2" s="1"/>
  <c r="CD852" i="2" s="1"/>
  <c r="BX848" i="2"/>
  <c r="CC848" i="2" s="1"/>
  <c r="CD848" i="2" s="1"/>
  <c r="BX844" i="2"/>
  <c r="CC844" i="2" s="1"/>
  <c r="CD844" i="2" s="1"/>
  <c r="BX840" i="2"/>
  <c r="CC840" i="2" s="1"/>
  <c r="CD840" i="2" s="1"/>
  <c r="BX836" i="2"/>
  <c r="CC836" i="2" s="1"/>
  <c r="CD836" i="2" s="1"/>
  <c r="BX832" i="2"/>
  <c r="CC832" i="2" s="1"/>
  <c r="CD832" i="2" s="1"/>
  <c r="BX828" i="2"/>
  <c r="CC828" i="2" s="1"/>
  <c r="CD828" i="2" s="1"/>
  <c r="BX824" i="2"/>
  <c r="CC824" i="2" s="1"/>
  <c r="CD824" i="2" s="1"/>
  <c r="BX820" i="2"/>
  <c r="CC820" i="2" s="1"/>
  <c r="CD820" i="2" s="1"/>
  <c r="BX878" i="2"/>
  <c r="CC878" i="2" s="1"/>
  <c r="CD878" i="2" s="1"/>
  <c r="BX865" i="2"/>
  <c r="CC865" i="2" s="1"/>
  <c r="CD865" i="2" s="1"/>
  <c r="BX841" i="2"/>
  <c r="CC841" i="2" s="1"/>
  <c r="CD841" i="2" s="1"/>
  <c r="BX823" i="2"/>
  <c r="CC823" i="2" s="1"/>
  <c r="CD823" i="2" s="1"/>
  <c r="BX817" i="2"/>
  <c r="CC817" i="2" s="1"/>
  <c r="CD817" i="2" s="1"/>
  <c r="BX813" i="2"/>
  <c r="CC813" i="2" s="1"/>
  <c r="CD813" i="2" s="1"/>
  <c r="BX809" i="2"/>
  <c r="CC809" i="2" s="1"/>
  <c r="CD809" i="2" s="1"/>
  <c r="BX805" i="2"/>
  <c r="CC805" i="2" s="1"/>
  <c r="CD805" i="2" s="1"/>
  <c r="BX801" i="2"/>
  <c r="CC801" i="2" s="1"/>
  <c r="CD801" i="2" s="1"/>
  <c r="BX797" i="2"/>
  <c r="CC797" i="2" s="1"/>
  <c r="CD797" i="2" s="1"/>
  <c r="BX793" i="2"/>
  <c r="CC793" i="2" s="1"/>
  <c r="CD793" i="2" s="1"/>
  <c r="BX863" i="2"/>
  <c r="CC863" i="2" s="1"/>
  <c r="CD863" i="2" s="1"/>
  <c r="BX862" i="2"/>
  <c r="CC862" i="2" s="1"/>
  <c r="CD862" i="2" s="1"/>
  <c r="BX839" i="2"/>
  <c r="CC839" i="2" s="1"/>
  <c r="CD839" i="2" s="1"/>
  <c r="BX838" i="2"/>
  <c r="CC838" i="2" s="1"/>
  <c r="CD838" i="2" s="1"/>
  <c r="BX861" i="2"/>
  <c r="CC861" i="2" s="1"/>
  <c r="CD861" i="2" s="1"/>
  <c r="BX837" i="2"/>
  <c r="CC837" i="2" s="1"/>
  <c r="CD837" i="2" s="1"/>
  <c r="BX822" i="2"/>
  <c r="CC822" i="2" s="1"/>
  <c r="CD822" i="2" s="1"/>
  <c r="BX889" i="2"/>
  <c r="CC889" i="2" s="1"/>
  <c r="CD889" i="2" s="1"/>
  <c r="BX885" i="2"/>
  <c r="CC885" i="2" s="1"/>
  <c r="CD885" i="2" s="1"/>
  <c r="BX859" i="2"/>
  <c r="CC859" i="2" s="1"/>
  <c r="CD859" i="2" s="1"/>
  <c r="BX858" i="2"/>
  <c r="CC858" i="2" s="1"/>
  <c r="CD858" i="2" s="1"/>
  <c r="BX835" i="2"/>
  <c r="CC835" i="2" s="1"/>
  <c r="CD835" i="2" s="1"/>
  <c r="BX834" i="2"/>
  <c r="CC834" i="2" s="1"/>
  <c r="CD834" i="2" s="1"/>
  <c r="BX816" i="2"/>
  <c r="CC816" i="2" s="1"/>
  <c r="CD816" i="2" s="1"/>
  <c r="BX812" i="2"/>
  <c r="CC812" i="2" s="1"/>
  <c r="CD812" i="2" s="1"/>
  <c r="BX808" i="2"/>
  <c r="CC808" i="2" s="1"/>
  <c r="CD808" i="2" s="1"/>
  <c r="BX804" i="2"/>
  <c r="CC804" i="2" s="1"/>
  <c r="CD804" i="2" s="1"/>
  <c r="BX800" i="2"/>
  <c r="CC800" i="2" s="1"/>
  <c r="CD800" i="2" s="1"/>
  <c r="BX796" i="2"/>
  <c r="CC796" i="2" s="1"/>
  <c r="CD796" i="2" s="1"/>
  <c r="BX792" i="2"/>
  <c r="CC792" i="2" s="1"/>
  <c r="CD792" i="2" s="1"/>
  <c r="BX788" i="2"/>
  <c r="CC788" i="2" s="1"/>
  <c r="CD788" i="2" s="1"/>
  <c r="BX965" i="2"/>
  <c r="CC965" i="2" s="1"/>
  <c r="CD965" i="2" s="1"/>
  <c r="BX945" i="2"/>
  <c r="CC945" i="2" s="1"/>
  <c r="CD945" i="2" s="1"/>
  <c r="BX886" i="2"/>
  <c r="CC886" i="2" s="1"/>
  <c r="CD886" i="2" s="1"/>
  <c r="BX857" i="2"/>
  <c r="CC857" i="2" s="1"/>
  <c r="CD857" i="2" s="1"/>
  <c r="BX833" i="2"/>
  <c r="CC833" i="2" s="1"/>
  <c r="CD833" i="2" s="1"/>
  <c r="BX821" i="2"/>
  <c r="CC821" i="2" s="1"/>
  <c r="CD821" i="2" s="1"/>
  <c r="BX855" i="2"/>
  <c r="CC855" i="2" s="1"/>
  <c r="CD855" i="2" s="1"/>
  <c r="BX854" i="2"/>
  <c r="CC854" i="2" s="1"/>
  <c r="CD854" i="2" s="1"/>
  <c r="BX831" i="2"/>
  <c r="CC831" i="2" s="1"/>
  <c r="CD831" i="2" s="1"/>
  <c r="BX830" i="2"/>
  <c r="CC830" i="2" s="1"/>
  <c r="CD830" i="2" s="1"/>
  <c r="BX893" i="2"/>
  <c r="CC893" i="2" s="1"/>
  <c r="CD893" i="2" s="1"/>
  <c r="BX853" i="2"/>
  <c r="CC853" i="2" s="1"/>
  <c r="CD853" i="2" s="1"/>
  <c r="BX829" i="2"/>
  <c r="CC829" i="2" s="1"/>
  <c r="CD829" i="2" s="1"/>
  <c r="BX881" i="2"/>
  <c r="CC881" i="2" s="1"/>
  <c r="CD881" i="2" s="1"/>
  <c r="BX874" i="2"/>
  <c r="CC874" i="2" s="1"/>
  <c r="CD874" i="2" s="1"/>
  <c r="BX851" i="2"/>
  <c r="CC851" i="2" s="1"/>
  <c r="CD851" i="2" s="1"/>
  <c r="BX850" i="2"/>
  <c r="CC850" i="2" s="1"/>
  <c r="CD850" i="2" s="1"/>
  <c r="BX827" i="2"/>
  <c r="CC827" i="2" s="1"/>
  <c r="CD827" i="2" s="1"/>
  <c r="BX826" i="2"/>
  <c r="CC826" i="2" s="1"/>
  <c r="CD826" i="2" s="1"/>
  <c r="BX882" i="2"/>
  <c r="CC882" i="2" s="1"/>
  <c r="CD882" i="2" s="1"/>
  <c r="BX873" i="2"/>
  <c r="CC873" i="2" s="1"/>
  <c r="CD873" i="2" s="1"/>
  <c r="BX849" i="2"/>
  <c r="CC849" i="2" s="1"/>
  <c r="CD849" i="2" s="1"/>
  <c r="BX890" i="2"/>
  <c r="CC890" i="2" s="1"/>
  <c r="CD890" i="2" s="1"/>
  <c r="BX871" i="2"/>
  <c r="CC871" i="2" s="1"/>
  <c r="CD871" i="2" s="1"/>
  <c r="BX870" i="2"/>
  <c r="CC870" i="2" s="1"/>
  <c r="CD870" i="2" s="1"/>
  <c r="BX847" i="2"/>
  <c r="CC847" i="2" s="1"/>
  <c r="CD847" i="2" s="1"/>
  <c r="BX846" i="2"/>
  <c r="CC846" i="2" s="1"/>
  <c r="CD846" i="2" s="1"/>
  <c r="BX825" i="2"/>
  <c r="CC825" i="2" s="1"/>
  <c r="CD825" i="2" s="1"/>
  <c r="BX869" i="2"/>
  <c r="CC869" i="2" s="1"/>
  <c r="CD869" i="2" s="1"/>
  <c r="BX845" i="2"/>
  <c r="CC845" i="2" s="1"/>
  <c r="CD845" i="2" s="1"/>
  <c r="BX799" i="2"/>
  <c r="CC799" i="2" s="1"/>
  <c r="CD799" i="2" s="1"/>
  <c r="BX765" i="2"/>
  <c r="CC765" i="2" s="1"/>
  <c r="CD765" i="2" s="1"/>
  <c r="BX763" i="2"/>
  <c r="CC763" i="2" s="1"/>
  <c r="CD763" i="2" s="1"/>
  <c r="BX744" i="2"/>
  <c r="CC744" i="2" s="1"/>
  <c r="CD744" i="2" s="1"/>
  <c r="BX717" i="2"/>
  <c r="CC717" i="2" s="1"/>
  <c r="CD717" i="2" s="1"/>
  <c r="BX710" i="2"/>
  <c r="CC710" i="2" s="1"/>
  <c r="CD710" i="2" s="1"/>
  <c r="BX810" i="2"/>
  <c r="CC810" i="2" s="1"/>
  <c r="CD810" i="2" s="1"/>
  <c r="BX784" i="2"/>
  <c r="CC784" i="2" s="1"/>
  <c r="CD784" i="2" s="1"/>
  <c r="BX762" i="2"/>
  <c r="CC762" i="2" s="1"/>
  <c r="CD762" i="2" s="1"/>
  <c r="BX760" i="2"/>
  <c r="CC760" i="2" s="1"/>
  <c r="CD760" i="2" s="1"/>
  <c r="BX737" i="2"/>
  <c r="CC737" i="2" s="1"/>
  <c r="CD737" i="2" s="1"/>
  <c r="BX730" i="2"/>
  <c r="CC730" i="2" s="1"/>
  <c r="CD730" i="2" s="1"/>
  <c r="BX723" i="2"/>
  <c r="CC723" i="2" s="1"/>
  <c r="CD723" i="2" s="1"/>
  <c r="BX716" i="2"/>
  <c r="CC716" i="2" s="1"/>
  <c r="CD716" i="2" s="1"/>
  <c r="BX814" i="2"/>
  <c r="CC814" i="2" s="1"/>
  <c r="CD814" i="2" s="1"/>
  <c r="BX783" i="2"/>
  <c r="CC783" i="2" s="1"/>
  <c r="CD783" i="2" s="1"/>
  <c r="BX761" i="2"/>
  <c r="CC761" i="2" s="1"/>
  <c r="CD761" i="2" s="1"/>
  <c r="BX759" i="2"/>
  <c r="CC759" i="2" s="1"/>
  <c r="CD759" i="2" s="1"/>
  <c r="BX743" i="2"/>
  <c r="CC743" i="2" s="1"/>
  <c r="CD743" i="2" s="1"/>
  <c r="BX736" i="2"/>
  <c r="CC736" i="2" s="1"/>
  <c r="CD736" i="2" s="1"/>
  <c r="BX709" i="2"/>
  <c r="CC709" i="2" s="1"/>
  <c r="CD709" i="2" s="1"/>
  <c r="BX705" i="2"/>
  <c r="CC705" i="2" s="1"/>
  <c r="CD705" i="2" s="1"/>
  <c r="BX701" i="2"/>
  <c r="CC701" i="2" s="1"/>
  <c r="CD701" i="2" s="1"/>
  <c r="BX697" i="2"/>
  <c r="CC697" i="2" s="1"/>
  <c r="CD697" i="2" s="1"/>
  <c r="BX693" i="2"/>
  <c r="CC693" i="2" s="1"/>
  <c r="CD693" i="2" s="1"/>
  <c r="BX689" i="2"/>
  <c r="CC689" i="2" s="1"/>
  <c r="CD689" i="2" s="1"/>
  <c r="BX685" i="2"/>
  <c r="CC685" i="2" s="1"/>
  <c r="CD685" i="2" s="1"/>
  <c r="BX681" i="2"/>
  <c r="CC681" i="2" s="1"/>
  <c r="CD681" i="2" s="1"/>
  <c r="BX677" i="2"/>
  <c r="CC677" i="2" s="1"/>
  <c r="CD677" i="2" s="1"/>
  <c r="BX673" i="2"/>
  <c r="CC673" i="2" s="1"/>
  <c r="CD673" i="2" s="1"/>
  <c r="BX669" i="2"/>
  <c r="CC669" i="2" s="1"/>
  <c r="CD669" i="2" s="1"/>
  <c r="BX665" i="2"/>
  <c r="CC665" i="2" s="1"/>
  <c r="CD665" i="2" s="1"/>
  <c r="BX661" i="2"/>
  <c r="CC661" i="2" s="1"/>
  <c r="CD661" i="2" s="1"/>
  <c r="BX657" i="2"/>
  <c r="CC657" i="2" s="1"/>
  <c r="CD657" i="2" s="1"/>
  <c r="BX653" i="2"/>
  <c r="CC653" i="2" s="1"/>
  <c r="CD653" i="2" s="1"/>
  <c r="BX867" i="2"/>
  <c r="CC867" i="2" s="1"/>
  <c r="CD867" i="2" s="1"/>
  <c r="BX811" i="2"/>
  <c r="CC811" i="2" s="1"/>
  <c r="CD811" i="2" s="1"/>
  <c r="BX806" i="2"/>
  <c r="CC806" i="2" s="1"/>
  <c r="CD806" i="2" s="1"/>
  <c r="BX794" i="2"/>
  <c r="CC794" i="2" s="1"/>
  <c r="CD794" i="2" s="1"/>
  <c r="BX787" i="2"/>
  <c r="CC787" i="2" s="1"/>
  <c r="CD787" i="2" s="1"/>
  <c r="BX786" i="2"/>
  <c r="CC786" i="2" s="1"/>
  <c r="CD786" i="2" s="1"/>
  <c r="BX785" i="2"/>
  <c r="CC785" i="2" s="1"/>
  <c r="CD785" i="2" s="1"/>
  <c r="BX782" i="2"/>
  <c r="CC782" i="2" s="1"/>
  <c r="CD782" i="2" s="1"/>
  <c r="BX780" i="2"/>
  <c r="CC780" i="2" s="1"/>
  <c r="CD780" i="2" s="1"/>
  <c r="BX758" i="2"/>
  <c r="CC758" i="2" s="1"/>
  <c r="CD758" i="2" s="1"/>
  <c r="BX756" i="2"/>
  <c r="CC756" i="2" s="1"/>
  <c r="CD756" i="2" s="1"/>
  <c r="BX729" i="2"/>
  <c r="CC729" i="2" s="1"/>
  <c r="CD729" i="2" s="1"/>
  <c r="BX722" i="2"/>
  <c r="CC722" i="2" s="1"/>
  <c r="CD722" i="2" s="1"/>
  <c r="BX715" i="2"/>
  <c r="CC715" i="2" s="1"/>
  <c r="CD715" i="2" s="1"/>
  <c r="BX866" i="2"/>
  <c r="CC866" i="2" s="1"/>
  <c r="CD866" i="2" s="1"/>
  <c r="BX843" i="2"/>
  <c r="CC843" i="2" s="1"/>
  <c r="CD843" i="2" s="1"/>
  <c r="BX815" i="2"/>
  <c r="CC815" i="2" s="1"/>
  <c r="CD815" i="2" s="1"/>
  <c r="BX807" i="2"/>
  <c r="CC807" i="2" s="1"/>
  <c r="CD807" i="2" s="1"/>
  <c r="BX795" i="2"/>
  <c r="CC795" i="2" s="1"/>
  <c r="CD795" i="2" s="1"/>
  <c r="BX781" i="2"/>
  <c r="CC781" i="2" s="1"/>
  <c r="CD781" i="2" s="1"/>
  <c r="BX779" i="2"/>
  <c r="CC779" i="2" s="1"/>
  <c r="CD779" i="2" s="1"/>
  <c r="BX757" i="2"/>
  <c r="CC757" i="2" s="1"/>
  <c r="CD757" i="2" s="1"/>
  <c r="BX755" i="2"/>
  <c r="CC755" i="2" s="1"/>
  <c r="CD755" i="2" s="1"/>
  <c r="BX742" i="2"/>
  <c r="CC742" i="2" s="1"/>
  <c r="CD742" i="2" s="1"/>
  <c r="BX735" i="2"/>
  <c r="CC735" i="2" s="1"/>
  <c r="CD735" i="2" s="1"/>
  <c r="BX728" i="2"/>
  <c r="CC728" i="2" s="1"/>
  <c r="CD728" i="2" s="1"/>
  <c r="BX877" i="2"/>
  <c r="CC877" i="2" s="1"/>
  <c r="CD877" i="2" s="1"/>
  <c r="BX842" i="2"/>
  <c r="CC842" i="2" s="1"/>
  <c r="CD842" i="2" s="1"/>
  <c r="BX778" i="2"/>
  <c r="CC778" i="2" s="1"/>
  <c r="CD778" i="2" s="1"/>
  <c r="BX776" i="2"/>
  <c r="CC776" i="2" s="1"/>
  <c r="CD776" i="2" s="1"/>
  <c r="BX754" i="2"/>
  <c r="CC754" i="2" s="1"/>
  <c r="CD754" i="2" s="1"/>
  <c r="BX752" i="2"/>
  <c r="CC752" i="2" s="1"/>
  <c r="CD752" i="2" s="1"/>
  <c r="BX721" i="2"/>
  <c r="CC721" i="2" s="1"/>
  <c r="CD721" i="2" s="1"/>
  <c r="BX714" i="2"/>
  <c r="CC714" i="2" s="1"/>
  <c r="CD714" i="2" s="1"/>
  <c r="BX708" i="2"/>
  <c r="CC708" i="2" s="1"/>
  <c r="CD708" i="2" s="1"/>
  <c r="BX704" i="2"/>
  <c r="CC704" i="2" s="1"/>
  <c r="CD704" i="2" s="1"/>
  <c r="BX700" i="2"/>
  <c r="CC700" i="2" s="1"/>
  <c r="CD700" i="2" s="1"/>
  <c r="BX696" i="2"/>
  <c r="CC696" i="2" s="1"/>
  <c r="CD696" i="2" s="1"/>
  <c r="BX692" i="2"/>
  <c r="CC692" i="2" s="1"/>
  <c r="CD692" i="2" s="1"/>
  <c r="BX818" i="2"/>
  <c r="CC818" i="2" s="1"/>
  <c r="CD818" i="2" s="1"/>
  <c r="BX789" i="2"/>
  <c r="CC789" i="2" s="1"/>
  <c r="CD789" i="2" s="1"/>
  <c r="BX777" i="2"/>
  <c r="CC777" i="2" s="1"/>
  <c r="CD777" i="2" s="1"/>
  <c r="BX775" i="2"/>
  <c r="CC775" i="2" s="1"/>
  <c r="CD775" i="2" s="1"/>
  <c r="BX753" i="2"/>
  <c r="CC753" i="2" s="1"/>
  <c r="CD753" i="2" s="1"/>
  <c r="BX751" i="2"/>
  <c r="CC751" i="2" s="1"/>
  <c r="CD751" i="2" s="1"/>
  <c r="BX741" i="2"/>
  <c r="CC741" i="2" s="1"/>
  <c r="CD741" i="2" s="1"/>
  <c r="BX734" i="2"/>
  <c r="CC734" i="2" s="1"/>
  <c r="CD734" i="2" s="1"/>
  <c r="BX727" i="2"/>
  <c r="CC727" i="2" s="1"/>
  <c r="CD727" i="2" s="1"/>
  <c r="BX720" i="2"/>
  <c r="CC720" i="2" s="1"/>
  <c r="CD720" i="2" s="1"/>
  <c r="BX802" i="2"/>
  <c r="CC802" i="2" s="1"/>
  <c r="CD802" i="2" s="1"/>
  <c r="BX790" i="2"/>
  <c r="CC790" i="2" s="1"/>
  <c r="CD790" i="2" s="1"/>
  <c r="BX774" i="2"/>
  <c r="CC774" i="2" s="1"/>
  <c r="CD774" i="2" s="1"/>
  <c r="BX772" i="2"/>
  <c r="CC772" i="2" s="1"/>
  <c r="CD772" i="2" s="1"/>
  <c r="BX750" i="2"/>
  <c r="CC750" i="2" s="1"/>
  <c r="CD750" i="2" s="1"/>
  <c r="BX748" i="2"/>
  <c r="CC748" i="2" s="1"/>
  <c r="CD748" i="2" s="1"/>
  <c r="BX740" i="2"/>
  <c r="CC740" i="2" s="1"/>
  <c r="CD740" i="2" s="1"/>
  <c r="BX713" i="2"/>
  <c r="CC713" i="2" s="1"/>
  <c r="CD713" i="2" s="1"/>
  <c r="BX803" i="2"/>
  <c r="CC803" i="2" s="1"/>
  <c r="CD803" i="2" s="1"/>
  <c r="BX791" i="2"/>
  <c r="CC791" i="2" s="1"/>
  <c r="CD791" i="2" s="1"/>
  <c r="BX773" i="2"/>
  <c r="CC773" i="2" s="1"/>
  <c r="CD773" i="2" s="1"/>
  <c r="BX771" i="2"/>
  <c r="CC771" i="2" s="1"/>
  <c r="CD771" i="2" s="1"/>
  <c r="BX749" i="2"/>
  <c r="CC749" i="2" s="1"/>
  <c r="CD749" i="2" s="1"/>
  <c r="BX747" i="2"/>
  <c r="CC747" i="2" s="1"/>
  <c r="CD747" i="2" s="1"/>
  <c r="BX733" i="2"/>
  <c r="CC733" i="2" s="1"/>
  <c r="CD733" i="2" s="1"/>
  <c r="BX726" i="2"/>
  <c r="CC726" i="2" s="1"/>
  <c r="CD726" i="2" s="1"/>
  <c r="BX719" i="2"/>
  <c r="CC719" i="2" s="1"/>
  <c r="CD719" i="2" s="1"/>
  <c r="BX712" i="2"/>
  <c r="CC712" i="2" s="1"/>
  <c r="CD712" i="2" s="1"/>
  <c r="BX707" i="2"/>
  <c r="CC707" i="2" s="1"/>
  <c r="CD707" i="2" s="1"/>
  <c r="BX703" i="2"/>
  <c r="CC703" i="2" s="1"/>
  <c r="CD703" i="2" s="1"/>
  <c r="BX699" i="2"/>
  <c r="CC699" i="2" s="1"/>
  <c r="CD699" i="2" s="1"/>
  <c r="BX695" i="2"/>
  <c r="CC695" i="2" s="1"/>
  <c r="CD695" i="2" s="1"/>
  <c r="BX691" i="2"/>
  <c r="CC691" i="2" s="1"/>
  <c r="CD691" i="2" s="1"/>
  <c r="BX770" i="2"/>
  <c r="CC770" i="2" s="1"/>
  <c r="CD770" i="2" s="1"/>
  <c r="BX768" i="2"/>
  <c r="CC768" i="2" s="1"/>
  <c r="CD768" i="2" s="1"/>
  <c r="BX746" i="2"/>
  <c r="CC746" i="2" s="1"/>
  <c r="CD746" i="2" s="1"/>
  <c r="BX739" i="2"/>
  <c r="CC739" i="2" s="1"/>
  <c r="CD739" i="2" s="1"/>
  <c r="BX732" i="2"/>
  <c r="CC732" i="2" s="1"/>
  <c r="CD732" i="2" s="1"/>
  <c r="BX819" i="2"/>
  <c r="CC819" i="2" s="1"/>
  <c r="CD819" i="2" s="1"/>
  <c r="BX769" i="2"/>
  <c r="CC769" i="2" s="1"/>
  <c r="CD769" i="2" s="1"/>
  <c r="BX767" i="2"/>
  <c r="CC767" i="2" s="1"/>
  <c r="CD767" i="2" s="1"/>
  <c r="BX668" i="2"/>
  <c r="CC668" i="2" s="1"/>
  <c r="CD668" i="2" s="1"/>
  <c r="BX667" i="2"/>
  <c r="CC667" i="2" s="1"/>
  <c r="CD667" i="2" s="1"/>
  <c r="BX652" i="2"/>
  <c r="CC652" i="2" s="1"/>
  <c r="CD652" i="2" s="1"/>
  <c r="BX628" i="2"/>
  <c r="CC628" i="2" s="1"/>
  <c r="CD628" i="2" s="1"/>
  <c r="BX738" i="2"/>
  <c r="CC738" i="2" s="1"/>
  <c r="CD738" i="2" s="1"/>
  <c r="BX702" i="2"/>
  <c r="CC702" i="2" s="1"/>
  <c r="CD702" i="2" s="1"/>
  <c r="BX651" i="2"/>
  <c r="CC651" i="2" s="1"/>
  <c r="CD651" i="2" s="1"/>
  <c r="BX650" i="2"/>
  <c r="CC650" i="2" s="1"/>
  <c r="CD650" i="2" s="1"/>
  <c r="BX649" i="2"/>
  <c r="CC649" i="2" s="1"/>
  <c r="CD649" i="2" s="1"/>
  <c r="BX627" i="2"/>
  <c r="CC627" i="2" s="1"/>
  <c r="CD627" i="2" s="1"/>
  <c r="BX626" i="2"/>
  <c r="CC626" i="2" s="1"/>
  <c r="CD626" i="2" s="1"/>
  <c r="BX625" i="2"/>
  <c r="CC625" i="2" s="1"/>
  <c r="CD625" i="2" s="1"/>
  <c r="BX603" i="2"/>
  <c r="CC603" i="2" s="1"/>
  <c r="CD603" i="2" s="1"/>
  <c r="BX602" i="2"/>
  <c r="CC602" i="2" s="1"/>
  <c r="CD602" i="2" s="1"/>
  <c r="BX601" i="2"/>
  <c r="CC601" i="2" s="1"/>
  <c r="CD601" i="2" s="1"/>
  <c r="BX567" i="2"/>
  <c r="CC567" i="2" s="1"/>
  <c r="CD567" i="2" s="1"/>
  <c r="BX711" i="2"/>
  <c r="CC711" i="2" s="1"/>
  <c r="CD711" i="2" s="1"/>
  <c r="BX688" i="2"/>
  <c r="CC688" i="2" s="1"/>
  <c r="CD688" i="2" s="1"/>
  <c r="BX674" i="2"/>
  <c r="CC674" i="2" s="1"/>
  <c r="CD674" i="2" s="1"/>
  <c r="BX654" i="2"/>
  <c r="CC654" i="2" s="1"/>
  <c r="CD654" i="2" s="1"/>
  <c r="BX648" i="2"/>
  <c r="CC648" i="2" s="1"/>
  <c r="CD648" i="2" s="1"/>
  <c r="BX624" i="2"/>
  <c r="CC624" i="2" s="1"/>
  <c r="CD624" i="2" s="1"/>
  <c r="BX600" i="2"/>
  <c r="CC600" i="2" s="1"/>
  <c r="CD600" i="2" s="1"/>
  <c r="BX587" i="2"/>
  <c r="CC587" i="2" s="1"/>
  <c r="CD587" i="2" s="1"/>
  <c r="BX580" i="2"/>
  <c r="CC580" i="2" s="1"/>
  <c r="CD580" i="2" s="1"/>
  <c r="BX706" i="2"/>
  <c r="CC706" i="2" s="1"/>
  <c r="CD706" i="2" s="1"/>
  <c r="BX678" i="2"/>
  <c r="CC678" i="2" s="1"/>
  <c r="CD678" i="2" s="1"/>
  <c r="BX656" i="2"/>
  <c r="CC656" i="2" s="1"/>
  <c r="CD656" i="2" s="1"/>
  <c r="BX655" i="2"/>
  <c r="CC655" i="2" s="1"/>
  <c r="CD655" i="2" s="1"/>
  <c r="BX647" i="2"/>
  <c r="CC647" i="2" s="1"/>
  <c r="CD647" i="2" s="1"/>
  <c r="BX646" i="2"/>
  <c r="CC646" i="2" s="1"/>
  <c r="CD646" i="2" s="1"/>
  <c r="BX645" i="2"/>
  <c r="CC645" i="2" s="1"/>
  <c r="CD645" i="2" s="1"/>
  <c r="BX623" i="2"/>
  <c r="CC623" i="2" s="1"/>
  <c r="CD623" i="2" s="1"/>
  <c r="BX622" i="2"/>
  <c r="CC622" i="2" s="1"/>
  <c r="CD622" i="2" s="1"/>
  <c r="BX621" i="2"/>
  <c r="CC621" i="2" s="1"/>
  <c r="CD621" i="2" s="1"/>
  <c r="BX599" i="2"/>
  <c r="CC599" i="2" s="1"/>
  <c r="CD599" i="2" s="1"/>
  <c r="BX598" i="2"/>
  <c r="CC598" i="2" s="1"/>
  <c r="CD598" i="2" s="1"/>
  <c r="BX597" i="2"/>
  <c r="CC597" i="2" s="1"/>
  <c r="CD597" i="2" s="1"/>
  <c r="BX586" i="2"/>
  <c r="CC586" i="2" s="1"/>
  <c r="CD586" i="2" s="1"/>
  <c r="BX561" i="2"/>
  <c r="CC561" i="2" s="1"/>
  <c r="CD561" i="2" s="1"/>
  <c r="BX557" i="2"/>
  <c r="CC557" i="2" s="1"/>
  <c r="CD557" i="2" s="1"/>
  <c r="BX553" i="2"/>
  <c r="CC553" i="2" s="1"/>
  <c r="CD553" i="2" s="1"/>
  <c r="BX549" i="2"/>
  <c r="CC549" i="2" s="1"/>
  <c r="CD549" i="2" s="1"/>
  <c r="BX545" i="2"/>
  <c r="CC545" i="2" s="1"/>
  <c r="CD545" i="2" s="1"/>
  <c r="BX682" i="2"/>
  <c r="CC682" i="2" s="1"/>
  <c r="CD682" i="2" s="1"/>
  <c r="BX644" i="2"/>
  <c r="CC644" i="2" s="1"/>
  <c r="CD644" i="2" s="1"/>
  <c r="BX620" i="2"/>
  <c r="CC620" i="2" s="1"/>
  <c r="CD620" i="2" s="1"/>
  <c r="BX596" i="2"/>
  <c r="CC596" i="2" s="1"/>
  <c r="CD596" i="2" s="1"/>
  <c r="BX731" i="2"/>
  <c r="CC731" i="2" s="1"/>
  <c r="CD731" i="2" s="1"/>
  <c r="BX675" i="2"/>
  <c r="CC675" i="2" s="1"/>
  <c r="CD675" i="2" s="1"/>
  <c r="BX670" i="2"/>
  <c r="CC670" i="2" s="1"/>
  <c r="CD670" i="2" s="1"/>
  <c r="BX658" i="2"/>
  <c r="CC658" i="2" s="1"/>
  <c r="CD658" i="2" s="1"/>
  <c r="BX643" i="2"/>
  <c r="CC643" i="2" s="1"/>
  <c r="CD643" i="2" s="1"/>
  <c r="BX642" i="2"/>
  <c r="CC642" i="2" s="1"/>
  <c r="CD642" i="2" s="1"/>
  <c r="BX641" i="2"/>
  <c r="CC641" i="2" s="1"/>
  <c r="CD641" i="2" s="1"/>
  <c r="BX619" i="2"/>
  <c r="CC619" i="2" s="1"/>
  <c r="CD619" i="2" s="1"/>
  <c r="BX618" i="2"/>
  <c r="CC618" i="2" s="1"/>
  <c r="CD618" i="2" s="1"/>
  <c r="BX617" i="2"/>
  <c r="CC617" i="2" s="1"/>
  <c r="CD617" i="2" s="1"/>
  <c r="BX595" i="2"/>
  <c r="CC595" i="2" s="1"/>
  <c r="CD595" i="2" s="1"/>
  <c r="BX594" i="2"/>
  <c r="CC594" i="2" s="1"/>
  <c r="CD594" i="2" s="1"/>
  <c r="BX593" i="2"/>
  <c r="CC593" i="2" s="1"/>
  <c r="CD593" i="2" s="1"/>
  <c r="BX585" i="2"/>
  <c r="CC585" i="2" s="1"/>
  <c r="CD585" i="2" s="1"/>
  <c r="BX766" i="2"/>
  <c r="CC766" i="2" s="1"/>
  <c r="CD766" i="2" s="1"/>
  <c r="BX725" i="2"/>
  <c r="CC725" i="2" s="1"/>
  <c r="CD725" i="2" s="1"/>
  <c r="BX686" i="2"/>
  <c r="CC686" i="2" s="1"/>
  <c r="CD686" i="2" s="1"/>
  <c r="BX679" i="2"/>
  <c r="CC679" i="2" s="1"/>
  <c r="CD679" i="2" s="1"/>
  <c r="BX660" i="2"/>
  <c r="CC660" i="2" s="1"/>
  <c r="CD660" i="2" s="1"/>
  <c r="BX659" i="2"/>
  <c r="CC659" i="2" s="1"/>
  <c r="CD659" i="2" s="1"/>
  <c r="BX640" i="2"/>
  <c r="CC640" i="2" s="1"/>
  <c r="CD640" i="2" s="1"/>
  <c r="BX616" i="2"/>
  <c r="CC616" i="2" s="1"/>
  <c r="CD616" i="2" s="1"/>
  <c r="BX592" i="2"/>
  <c r="CC592" i="2" s="1"/>
  <c r="CD592" i="2" s="1"/>
  <c r="BX690" i="2"/>
  <c r="CC690" i="2" s="1"/>
  <c r="CD690" i="2" s="1"/>
  <c r="BX683" i="2"/>
  <c r="CC683" i="2" s="1"/>
  <c r="CD683" i="2" s="1"/>
  <c r="BX676" i="2"/>
  <c r="CC676" i="2" s="1"/>
  <c r="CD676" i="2" s="1"/>
  <c r="BX671" i="2"/>
  <c r="CC671" i="2" s="1"/>
  <c r="CD671" i="2" s="1"/>
  <c r="BX639" i="2"/>
  <c r="CC639" i="2" s="1"/>
  <c r="CD639" i="2" s="1"/>
  <c r="BX638" i="2"/>
  <c r="CC638" i="2" s="1"/>
  <c r="CD638" i="2" s="1"/>
  <c r="BX637" i="2"/>
  <c r="CC637" i="2" s="1"/>
  <c r="CD637" i="2" s="1"/>
  <c r="BX615" i="2"/>
  <c r="CC615" i="2" s="1"/>
  <c r="CD615" i="2" s="1"/>
  <c r="BX614" i="2"/>
  <c r="CC614" i="2" s="1"/>
  <c r="CD614" i="2" s="1"/>
  <c r="BX613" i="2"/>
  <c r="CC613" i="2" s="1"/>
  <c r="CD613" i="2" s="1"/>
  <c r="BX591" i="2"/>
  <c r="CC591" i="2" s="1"/>
  <c r="CD591" i="2" s="1"/>
  <c r="BX584" i="2"/>
  <c r="CC584" i="2" s="1"/>
  <c r="CD584" i="2" s="1"/>
  <c r="BX764" i="2"/>
  <c r="CC764" i="2" s="1"/>
  <c r="CD764" i="2" s="1"/>
  <c r="BX680" i="2"/>
  <c r="CC680" i="2" s="1"/>
  <c r="CD680" i="2" s="1"/>
  <c r="BX672" i="2"/>
  <c r="CC672" i="2" s="1"/>
  <c r="CD672" i="2" s="1"/>
  <c r="BX662" i="2"/>
  <c r="CC662" i="2" s="1"/>
  <c r="CD662" i="2" s="1"/>
  <c r="BX636" i="2"/>
  <c r="CC636" i="2" s="1"/>
  <c r="CD636" i="2" s="1"/>
  <c r="BX612" i="2"/>
  <c r="CC612" i="2" s="1"/>
  <c r="CD612" i="2" s="1"/>
  <c r="BX590" i="2"/>
  <c r="CC590" i="2" s="1"/>
  <c r="CD590" i="2" s="1"/>
  <c r="BX745" i="2"/>
  <c r="CC745" i="2" s="1"/>
  <c r="CD745" i="2" s="1"/>
  <c r="BX724" i="2"/>
  <c r="CC724" i="2" s="1"/>
  <c r="CD724" i="2" s="1"/>
  <c r="BX694" i="2"/>
  <c r="CC694" i="2" s="1"/>
  <c r="CD694" i="2" s="1"/>
  <c r="BX684" i="2"/>
  <c r="CC684" i="2" s="1"/>
  <c r="CD684" i="2" s="1"/>
  <c r="BX664" i="2"/>
  <c r="CC664" i="2" s="1"/>
  <c r="CD664" i="2" s="1"/>
  <c r="BX663" i="2"/>
  <c r="CC663" i="2" s="1"/>
  <c r="CD663" i="2" s="1"/>
  <c r="BX635" i="2"/>
  <c r="CC635" i="2" s="1"/>
  <c r="CD635" i="2" s="1"/>
  <c r="BX634" i="2"/>
  <c r="CC634" i="2" s="1"/>
  <c r="CD634" i="2" s="1"/>
  <c r="BX633" i="2"/>
  <c r="CC633" i="2" s="1"/>
  <c r="CD633" i="2" s="1"/>
  <c r="BX611" i="2"/>
  <c r="CC611" i="2" s="1"/>
  <c r="CD611" i="2" s="1"/>
  <c r="BX610" i="2"/>
  <c r="CC610" i="2" s="1"/>
  <c r="CD610" i="2" s="1"/>
  <c r="BX609" i="2"/>
  <c r="CC609" i="2" s="1"/>
  <c r="CD609" i="2" s="1"/>
  <c r="BX583" i="2"/>
  <c r="CC583" i="2" s="1"/>
  <c r="CD583" i="2" s="1"/>
  <c r="BX718" i="2"/>
  <c r="CC718" i="2" s="1"/>
  <c r="CD718" i="2" s="1"/>
  <c r="BX687" i="2"/>
  <c r="CC687" i="2" s="1"/>
  <c r="CD687" i="2" s="1"/>
  <c r="BX632" i="2"/>
  <c r="CC632" i="2" s="1"/>
  <c r="CD632" i="2" s="1"/>
  <c r="BX608" i="2"/>
  <c r="CC608" i="2" s="1"/>
  <c r="CD608" i="2" s="1"/>
  <c r="BX589" i="2"/>
  <c r="CC589" i="2" s="1"/>
  <c r="CD589" i="2" s="1"/>
  <c r="BX582" i="2"/>
  <c r="CC582" i="2" s="1"/>
  <c r="CD582" i="2" s="1"/>
  <c r="BX605" i="2"/>
  <c r="CC605" i="2" s="1"/>
  <c r="CD605" i="2" s="1"/>
  <c r="BX578" i="2"/>
  <c r="CC578" i="2" s="1"/>
  <c r="CD578" i="2" s="1"/>
  <c r="BX562" i="2"/>
  <c r="CC562" i="2" s="1"/>
  <c r="CD562" i="2" s="1"/>
  <c r="BX546" i="2"/>
  <c r="CC546" i="2" s="1"/>
  <c r="CD546" i="2" s="1"/>
  <c r="BX536" i="2"/>
  <c r="CC536" i="2" s="1"/>
  <c r="CD536" i="2" s="1"/>
  <c r="BX512" i="2"/>
  <c r="CC512" i="2" s="1"/>
  <c r="CD512" i="2" s="1"/>
  <c r="BX488" i="2"/>
  <c r="CC488" i="2" s="1"/>
  <c r="CD488" i="2" s="1"/>
  <c r="BX474" i="2"/>
  <c r="CC474" i="2" s="1"/>
  <c r="CD474" i="2" s="1"/>
  <c r="BX467" i="2"/>
  <c r="CC467" i="2" s="1"/>
  <c r="CD467" i="2" s="1"/>
  <c r="BX460" i="2"/>
  <c r="CC460" i="2" s="1"/>
  <c r="CD460" i="2" s="1"/>
  <c r="BX454" i="2"/>
  <c r="CC454" i="2" s="1"/>
  <c r="CD454" i="2" s="1"/>
  <c r="BX798" i="2"/>
  <c r="CC798" i="2" s="1"/>
  <c r="CD798" i="2" s="1"/>
  <c r="BX588" i="2"/>
  <c r="CC588" i="2" s="1"/>
  <c r="CD588" i="2" s="1"/>
  <c r="BX571" i="2"/>
  <c r="CC571" i="2" s="1"/>
  <c r="CD571" i="2" s="1"/>
  <c r="BX564" i="2"/>
  <c r="CC564" i="2" s="1"/>
  <c r="CD564" i="2" s="1"/>
  <c r="BX563" i="2"/>
  <c r="CC563" i="2" s="1"/>
  <c r="CD563" i="2" s="1"/>
  <c r="BX548" i="2"/>
  <c r="CC548" i="2" s="1"/>
  <c r="CD548" i="2" s="1"/>
  <c r="BX547" i="2"/>
  <c r="CC547" i="2" s="1"/>
  <c r="CD547" i="2" s="1"/>
  <c r="BX535" i="2"/>
  <c r="CC535" i="2" s="1"/>
  <c r="CD535" i="2" s="1"/>
  <c r="BX534" i="2"/>
  <c r="CC534" i="2" s="1"/>
  <c r="CD534" i="2" s="1"/>
  <c r="BX533" i="2"/>
  <c r="CC533" i="2" s="1"/>
  <c r="CD533" i="2" s="1"/>
  <c r="BX511" i="2"/>
  <c r="CC511" i="2" s="1"/>
  <c r="CD511" i="2" s="1"/>
  <c r="BX510" i="2"/>
  <c r="CC510" i="2" s="1"/>
  <c r="CD510" i="2" s="1"/>
  <c r="BX509" i="2"/>
  <c r="CC509" i="2" s="1"/>
  <c r="CD509" i="2" s="1"/>
  <c r="BX487" i="2"/>
  <c r="CC487" i="2" s="1"/>
  <c r="CD487" i="2" s="1"/>
  <c r="BX486" i="2"/>
  <c r="CC486" i="2" s="1"/>
  <c r="CD486" i="2" s="1"/>
  <c r="BX485" i="2"/>
  <c r="CC485" i="2" s="1"/>
  <c r="CD485" i="2" s="1"/>
  <c r="BX473" i="2"/>
  <c r="CC473" i="2" s="1"/>
  <c r="CD473" i="2" s="1"/>
  <c r="BX579" i="2"/>
  <c r="CC579" i="2" s="1"/>
  <c r="CD579" i="2" s="1"/>
  <c r="BX572" i="2"/>
  <c r="CC572" i="2" s="1"/>
  <c r="CD572" i="2" s="1"/>
  <c r="BX565" i="2"/>
  <c r="CC565" i="2" s="1"/>
  <c r="CD565" i="2" s="1"/>
  <c r="BX532" i="2"/>
  <c r="CC532" i="2" s="1"/>
  <c r="CD532" i="2" s="1"/>
  <c r="BX508" i="2"/>
  <c r="CC508" i="2" s="1"/>
  <c r="CD508" i="2" s="1"/>
  <c r="BX484" i="2"/>
  <c r="CC484" i="2" s="1"/>
  <c r="CD484" i="2" s="1"/>
  <c r="BX466" i="2"/>
  <c r="CC466" i="2" s="1"/>
  <c r="CD466" i="2" s="1"/>
  <c r="BX459" i="2"/>
  <c r="CC459" i="2" s="1"/>
  <c r="CD459" i="2" s="1"/>
  <c r="BX698" i="2"/>
  <c r="CC698" i="2" s="1"/>
  <c r="CD698" i="2" s="1"/>
  <c r="BX604" i="2"/>
  <c r="CC604" i="2" s="1"/>
  <c r="CD604" i="2" s="1"/>
  <c r="BX550" i="2"/>
  <c r="CC550" i="2" s="1"/>
  <c r="CD550" i="2" s="1"/>
  <c r="BX531" i="2"/>
  <c r="CC531" i="2" s="1"/>
  <c r="CD531" i="2" s="1"/>
  <c r="BX530" i="2"/>
  <c r="CC530" i="2" s="1"/>
  <c r="CD530" i="2" s="1"/>
  <c r="BX529" i="2"/>
  <c r="CC529" i="2" s="1"/>
  <c r="CD529" i="2" s="1"/>
  <c r="BX507" i="2"/>
  <c r="CC507" i="2" s="1"/>
  <c r="CD507" i="2" s="1"/>
  <c r="BX506" i="2"/>
  <c r="CC506" i="2" s="1"/>
  <c r="CD506" i="2" s="1"/>
  <c r="BX505" i="2"/>
  <c r="CC505" i="2" s="1"/>
  <c r="CD505" i="2" s="1"/>
  <c r="BX483" i="2"/>
  <c r="CC483" i="2" s="1"/>
  <c r="CD483" i="2" s="1"/>
  <c r="BX482" i="2"/>
  <c r="CC482" i="2" s="1"/>
  <c r="CD482" i="2" s="1"/>
  <c r="BX481" i="2"/>
  <c r="CC481" i="2" s="1"/>
  <c r="CD481" i="2" s="1"/>
  <c r="BX472" i="2"/>
  <c r="CC472" i="2" s="1"/>
  <c r="CD472" i="2" s="1"/>
  <c r="BX465" i="2"/>
  <c r="CC465" i="2" s="1"/>
  <c r="CD465" i="2" s="1"/>
  <c r="BX453" i="2"/>
  <c r="CC453" i="2" s="1"/>
  <c r="CD453" i="2" s="1"/>
  <c r="BX449" i="2"/>
  <c r="CC449" i="2" s="1"/>
  <c r="CD449" i="2" s="1"/>
  <c r="BX445" i="2"/>
  <c r="CC445" i="2" s="1"/>
  <c r="CD445" i="2" s="1"/>
  <c r="BX441" i="2"/>
  <c r="CC441" i="2" s="1"/>
  <c r="CD441" i="2" s="1"/>
  <c r="BX437" i="2"/>
  <c r="CC437" i="2" s="1"/>
  <c r="CD437" i="2" s="1"/>
  <c r="BX433" i="2"/>
  <c r="CC433" i="2" s="1"/>
  <c r="CD433" i="2" s="1"/>
  <c r="BX429" i="2"/>
  <c r="CC429" i="2" s="1"/>
  <c r="CD429" i="2" s="1"/>
  <c r="BX425" i="2"/>
  <c r="CC425" i="2" s="1"/>
  <c r="CD425" i="2" s="1"/>
  <c r="BX421" i="2"/>
  <c r="CC421" i="2" s="1"/>
  <c r="CD421" i="2" s="1"/>
  <c r="BX573" i="2"/>
  <c r="CC573" i="2" s="1"/>
  <c r="CD573" i="2" s="1"/>
  <c r="BX566" i="2"/>
  <c r="CC566" i="2" s="1"/>
  <c r="CD566" i="2" s="1"/>
  <c r="BX552" i="2"/>
  <c r="CC552" i="2" s="1"/>
  <c r="CD552" i="2" s="1"/>
  <c r="BX551" i="2"/>
  <c r="CC551" i="2" s="1"/>
  <c r="CD551" i="2" s="1"/>
  <c r="BX528" i="2"/>
  <c r="CC528" i="2" s="1"/>
  <c r="CD528" i="2" s="1"/>
  <c r="BX504" i="2"/>
  <c r="CC504" i="2" s="1"/>
  <c r="CD504" i="2" s="1"/>
  <c r="BX480" i="2"/>
  <c r="CC480" i="2" s="1"/>
  <c r="CD480" i="2" s="1"/>
  <c r="BX458" i="2"/>
  <c r="CC458" i="2" s="1"/>
  <c r="CD458" i="2" s="1"/>
  <c r="BX527" i="2"/>
  <c r="CC527" i="2" s="1"/>
  <c r="CD527" i="2" s="1"/>
  <c r="BX526" i="2"/>
  <c r="CC526" i="2" s="1"/>
  <c r="CD526" i="2" s="1"/>
  <c r="BX525" i="2"/>
  <c r="CC525" i="2" s="1"/>
  <c r="CD525" i="2" s="1"/>
  <c r="BX503" i="2"/>
  <c r="CC503" i="2" s="1"/>
  <c r="CD503" i="2" s="1"/>
  <c r="BX502" i="2"/>
  <c r="CC502" i="2" s="1"/>
  <c r="CD502" i="2" s="1"/>
  <c r="BX501" i="2"/>
  <c r="CC501" i="2" s="1"/>
  <c r="CD501" i="2" s="1"/>
  <c r="BX479" i="2"/>
  <c r="CC479" i="2" s="1"/>
  <c r="CD479" i="2" s="1"/>
  <c r="BX478" i="2"/>
  <c r="CC478" i="2" s="1"/>
  <c r="CD478" i="2" s="1"/>
  <c r="BX471" i="2"/>
  <c r="CC471" i="2" s="1"/>
  <c r="CD471" i="2" s="1"/>
  <c r="BX464" i="2"/>
  <c r="CC464" i="2" s="1"/>
  <c r="CD464" i="2" s="1"/>
  <c r="BX457" i="2"/>
  <c r="CC457" i="2" s="1"/>
  <c r="CD457" i="2" s="1"/>
  <c r="BX574" i="2"/>
  <c r="CC574" i="2" s="1"/>
  <c r="CD574" i="2" s="1"/>
  <c r="BX554" i="2"/>
  <c r="CC554" i="2" s="1"/>
  <c r="CD554" i="2" s="1"/>
  <c r="BX524" i="2"/>
  <c r="CC524" i="2" s="1"/>
  <c r="CD524" i="2" s="1"/>
  <c r="BX500" i="2"/>
  <c r="CC500" i="2" s="1"/>
  <c r="CD500" i="2" s="1"/>
  <c r="BX477" i="2"/>
  <c r="CC477" i="2" s="1"/>
  <c r="CD477" i="2" s="1"/>
  <c r="BX452" i="2"/>
  <c r="CC452" i="2" s="1"/>
  <c r="CD452" i="2" s="1"/>
  <c r="BX448" i="2"/>
  <c r="CC448" i="2" s="1"/>
  <c r="CD448" i="2" s="1"/>
  <c r="BX444" i="2"/>
  <c r="CC444" i="2" s="1"/>
  <c r="CD444" i="2" s="1"/>
  <c r="BX556" i="2"/>
  <c r="CC556" i="2" s="1"/>
  <c r="CD556" i="2" s="1"/>
  <c r="BX555" i="2"/>
  <c r="CC555" i="2" s="1"/>
  <c r="CD555" i="2" s="1"/>
  <c r="BX523" i="2"/>
  <c r="CC523" i="2" s="1"/>
  <c r="CD523" i="2" s="1"/>
  <c r="BX522" i="2"/>
  <c r="CC522" i="2" s="1"/>
  <c r="CD522" i="2" s="1"/>
  <c r="BX521" i="2"/>
  <c r="CC521" i="2" s="1"/>
  <c r="CD521" i="2" s="1"/>
  <c r="BX499" i="2"/>
  <c r="CC499" i="2" s="1"/>
  <c r="CD499" i="2" s="1"/>
  <c r="BX498" i="2"/>
  <c r="CC498" i="2" s="1"/>
  <c r="CD498" i="2" s="1"/>
  <c r="BX497" i="2"/>
  <c r="CC497" i="2" s="1"/>
  <c r="CD497" i="2" s="1"/>
  <c r="BX470" i="2"/>
  <c r="CC470" i="2" s="1"/>
  <c r="CD470" i="2" s="1"/>
  <c r="BX463" i="2"/>
  <c r="CC463" i="2" s="1"/>
  <c r="CD463" i="2" s="1"/>
  <c r="BX456" i="2"/>
  <c r="CC456" i="2" s="1"/>
  <c r="CD456" i="2" s="1"/>
  <c r="BX575" i="2"/>
  <c r="CC575" i="2" s="1"/>
  <c r="CD575" i="2" s="1"/>
  <c r="BX568" i="2"/>
  <c r="CC568" i="2" s="1"/>
  <c r="CD568" i="2" s="1"/>
  <c r="BX520" i="2"/>
  <c r="CC520" i="2" s="1"/>
  <c r="CD520" i="2" s="1"/>
  <c r="BX496" i="2"/>
  <c r="CC496" i="2" s="1"/>
  <c r="CD496" i="2" s="1"/>
  <c r="BX476" i="2"/>
  <c r="CC476" i="2" s="1"/>
  <c r="CD476" i="2" s="1"/>
  <c r="BX469" i="2"/>
  <c r="CC469" i="2" s="1"/>
  <c r="CD469" i="2" s="1"/>
  <c r="BX631" i="2"/>
  <c r="CC631" i="2" s="1"/>
  <c r="CD631" i="2" s="1"/>
  <c r="BX558" i="2"/>
  <c r="CC558" i="2" s="1"/>
  <c r="CD558" i="2" s="1"/>
  <c r="BX542" i="2"/>
  <c r="CC542" i="2" s="1"/>
  <c r="CD542" i="2" s="1"/>
  <c r="BX541" i="2"/>
  <c r="CC541" i="2" s="1"/>
  <c r="CD541" i="2" s="1"/>
  <c r="BX519" i="2"/>
  <c r="CC519" i="2" s="1"/>
  <c r="CD519" i="2" s="1"/>
  <c r="BX518" i="2"/>
  <c r="CC518" i="2" s="1"/>
  <c r="CD518" i="2" s="1"/>
  <c r="BX517" i="2"/>
  <c r="CC517" i="2" s="1"/>
  <c r="CD517" i="2" s="1"/>
  <c r="BX495" i="2"/>
  <c r="CC495" i="2" s="1"/>
  <c r="CD495" i="2" s="1"/>
  <c r="BX494" i="2"/>
  <c r="CC494" i="2" s="1"/>
  <c r="CD494" i="2" s="1"/>
  <c r="BX493" i="2"/>
  <c r="CC493" i="2" s="1"/>
  <c r="CD493" i="2" s="1"/>
  <c r="BX462" i="2"/>
  <c r="CC462" i="2" s="1"/>
  <c r="CD462" i="2" s="1"/>
  <c r="BX455" i="2"/>
  <c r="CC455" i="2" s="1"/>
  <c r="CD455" i="2" s="1"/>
  <c r="BX451" i="2"/>
  <c r="CC451" i="2" s="1"/>
  <c r="CD451" i="2" s="1"/>
  <c r="BX447" i="2"/>
  <c r="CC447" i="2" s="1"/>
  <c r="CD447" i="2" s="1"/>
  <c r="BX443" i="2"/>
  <c r="CC443" i="2" s="1"/>
  <c r="CD443" i="2" s="1"/>
  <c r="BX439" i="2"/>
  <c r="CC439" i="2" s="1"/>
  <c r="CD439" i="2" s="1"/>
  <c r="BX435" i="2"/>
  <c r="CC435" i="2" s="1"/>
  <c r="CD435" i="2" s="1"/>
  <c r="BX431" i="2"/>
  <c r="CC431" i="2" s="1"/>
  <c r="CD431" i="2" s="1"/>
  <c r="BX427" i="2"/>
  <c r="CC427" i="2" s="1"/>
  <c r="CD427" i="2" s="1"/>
  <c r="BX423" i="2"/>
  <c r="CC423" i="2" s="1"/>
  <c r="CD423" i="2" s="1"/>
  <c r="BX419" i="2"/>
  <c r="CC419" i="2" s="1"/>
  <c r="CD419" i="2" s="1"/>
  <c r="BX666" i="2"/>
  <c r="CC666" i="2" s="1"/>
  <c r="CD666" i="2" s="1"/>
  <c r="BX630" i="2"/>
  <c r="CC630" i="2" s="1"/>
  <c r="CD630" i="2" s="1"/>
  <c r="BX607" i="2"/>
  <c r="CC607" i="2" s="1"/>
  <c r="CD607" i="2" s="1"/>
  <c r="BX576" i="2"/>
  <c r="CC576" i="2" s="1"/>
  <c r="CD576" i="2" s="1"/>
  <c r="BX569" i="2"/>
  <c r="CC569" i="2" s="1"/>
  <c r="CD569" i="2" s="1"/>
  <c r="BX560" i="2"/>
  <c r="CC560" i="2" s="1"/>
  <c r="CD560" i="2" s="1"/>
  <c r="BX559" i="2"/>
  <c r="CC559" i="2" s="1"/>
  <c r="CD559" i="2" s="1"/>
  <c r="BX544" i="2"/>
  <c r="CC544" i="2" s="1"/>
  <c r="CD544" i="2" s="1"/>
  <c r="BX543" i="2"/>
  <c r="CC543" i="2" s="1"/>
  <c r="CD543" i="2" s="1"/>
  <c r="BX540" i="2"/>
  <c r="CC540" i="2" s="1"/>
  <c r="CD540" i="2" s="1"/>
  <c r="BX516" i="2"/>
  <c r="CC516" i="2" s="1"/>
  <c r="CD516" i="2" s="1"/>
  <c r="BX492" i="2"/>
  <c r="CC492" i="2" s="1"/>
  <c r="CD492" i="2" s="1"/>
  <c r="BX475" i="2"/>
  <c r="CC475" i="2" s="1"/>
  <c r="CD475" i="2" s="1"/>
  <c r="BX468" i="2"/>
  <c r="CC468" i="2" s="1"/>
  <c r="CD468" i="2" s="1"/>
  <c r="BX461" i="2"/>
  <c r="CC461" i="2" s="1"/>
  <c r="CD461" i="2" s="1"/>
  <c r="BX581" i="2"/>
  <c r="CC581" i="2" s="1"/>
  <c r="CD581" i="2" s="1"/>
  <c r="BX426" i="2"/>
  <c r="CC426" i="2" s="1"/>
  <c r="CD426" i="2" s="1"/>
  <c r="BX411" i="2"/>
  <c r="CC411" i="2" s="1"/>
  <c r="CD411" i="2" s="1"/>
  <c r="BX410" i="2"/>
  <c r="CC410" i="2" s="1"/>
  <c r="CD410" i="2" s="1"/>
  <c r="BX409" i="2"/>
  <c r="CC409" i="2" s="1"/>
  <c r="CD409" i="2" s="1"/>
  <c r="BX387" i="2"/>
  <c r="CC387" i="2" s="1"/>
  <c r="CD387" i="2" s="1"/>
  <c r="BX386" i="2"/>
  <c r="CC386" i="2" s="1"/>
  <c r="CD386" i="2" s="1"/>
  <c r="BX385" i="2"/>
  <c r="CC385" i="2" s="1"/>
  <c r="CD385" i="2" s="1"/>
  <c r="BX363" i="2"/>
  <c r="CC363" i="2" s="1"/>
  <c r="CD363" i="2" s="1"/>
  <c r="BX362" i="2"/>
  <c r="CC362" i="2" s="1"/>
  <c r="CD362" i="2" s="1"/>
  <c r="BX361" i="2"/>
  <c r="CC361" i="2" s="1"/>
  <c r="CD361" i="2" s="1"/>
  <c r="BX326" i="2"/>
  <c r="CC326" i="2" s="1"/>
  <c r="CD326" i="2" s="1"/>
  <c r="BX319" i="2"/>
  <c r="CC319" i="2" s="1"/>
  <c r="CD319" i="2" s="1"/>
  <c r="BX312" i="2"/>
  <c r="CC312" i="2" s="1"/>
  <c r="CD312" i="2" s="1"/>
  <c r="BX430" i="2"/>
  <c r="CC430" i="2" s="1"/>
  <c r="CD430" i="2" s="1"/>
  <c r="BX420" i="2"/>
  <c r="CC420" i="2" s="1"/>
  <c r="CD420" i="2" s="1"/>
  <c r="BX408" i="2"/>
  <c r="CC408" i="2" s="1"/>
  <c r="CD408" i="2" s="1"/>
  <c r="BX384" i="2"/>
  <c r="CC384" i="2" s="1"/>
  <c r="CD384" i="2" s="1"/>
  <c r="BX360" i="2"/>
  <c r="CC360" i="2" s="1"/>
  <c r="CD360" i="2" s="1"/>
  <c r="BX339" i="2"/>
  <c r="CC339" i="2" s="1"/>
  <c r="CD339" i="2" s="1"/>
  <c r="BX332" i="2"/>
  <c r="CC332" i="2" s="1"/>
  <c r="CD332" i="2" s="1"/>
  <c r="BX325" i="2"/>
  <c r="CC325" i="2" s="1"/>
  <c r="CD325" i="2" s="1"/>
  <c r="BX298" i="2"/>
  <c r="CC298" i="2" s="1"/>
  <c r="CD298" i="2" s="1"/>
  <c r="BX539" i="2"/>
  <c r="CC539" i="2" s="1"/>
  <c r="CD539" i="2" s="1"/>
  <c r="BX434" i="2"/>
  <c r="CC434" i="2" s="1"/>
  <c r="CD434" i="2" s="1"/>
  <c r="BX407" i="2"/>
  <c r="CC407" i="2" s="1"/>
  <c r="CD407" i="2" s="1"/>
  <c r="BX406" i="2"/>
  <c r="CC406" i="2" s="1"/>
  <c r="CD406" i="2" s="1"/>
  <c r="BX405" i="2"/>
  <c r="CC405" i="2" s="1"/>
  <c r="CD405" i="2" s="1"/>
  <c r="BX383" i="2"/>
  <c r="CC383" i="2" s="1"/>
  <c r="CD383" i="2" s="1"/>
  <c r="BX382" i="2"/>
  <c r="CC382" i="2" s="1"/>
  <c r="CD382" i="2" s="1"/>
  <c r="BX381" i="2"/>
  <c r="CC381" i="2" s="1"/>
  <c r="CD381" i="2" s="1"/>
  <c r="BX359" i="2"/>
  <c r="CC359" i="2" s="1"/>
  <c r="CD359" i="2" s="1"/>
  <c r="BX358" i="2"/>
  <c r="CC358" i="2" s="1"/>
  <c r="CD358" i="2" s="1"/>
  <c r="BX357" i="2"/>
  <c r="CC357" i="2" s="1"/>
  <c r="CD357" i="2" s="1"/>
  <c r="BX318" i="2"/>
  <c r="CC318" i="2" s="1"/>
  <c r="CD318" i="2" s="1"/>
  <c r="BX311" i="2"/>
  <c r="CC311" i="2" s="1"/>
  <c r="CD311" i="2" s="1"/>
  <c r="BX304" i="2"/>
  <c r="CC304" i="2" s="1"/>
  <c r="CD304" i="2" s="1"/>
  <c r="BX297" i="2"/>
  <c r="CC297" i="2" s="1"/>
  <c r="CD297" i="2" s="1"/>
  <c r="BX577" i="2"/>
  <c r="CC577" i="2" s="1"/>
  <c r="CD577" i="2" s="1"/>
  <c r="BX538" i="2"/>
  <c r="CC538" i="2" s="1"/>
  <c r="CD538" i="2" s="1"/>
  <c r="BX515" i="2"/>
  <c r="CC515" i="2" s="1"/>
  <c r="CD515" i="2" s="1"/>
  <c r="BX450" i="2"/>
  <c r="CC450" i="2" s="1"/>
  <c r="CD450" i="2" s="1"/>
  <c r="BX404" i="2"/>
  <c r="CC404" i="2" s="1"/>
  <c r="CD404" i="2" s="1"/>
  <c r="BX380" i="2"/>
  <c r="CC380" i="2" s="1"/>
  <c r="CD380" i="2" s="1"/>
  <c r="BX356" i="2"/>
  <c r="CC356" i="2" s="1"/>
  <c r="CD356" i="2" s="1"/>
  <c r="BX338" i="2"/>
  <c r="CC338" i="2" s="1"/>
  <c r="CD338" i="2" s="1"/>
  <c r="BX331" i="2"/>
  <c r="CC331" i="2" s="1"/>
  <c r="CD331" i="2" s="1"/>
  <c r="BX324" i="2"/>
  <c r="CC324" i="2" s="1"/>
  <c r="CD324" i="2" s="1"/>
  <c r="BX317" i="2"/>
  <c r="CC317" i="2" s="1"/>
  <c r="CD317" i="2" s="1"/>
  <c r="BX292" i="2"/>
  <c r="CC292" i="2" s="1"/>
  <c r="CD292" i="2" s="1"/>
  <c r="BX288" i="2"/>
  <c r="CC288" i="2" s="1"/>
  <c r="CD288" i="2" s="1"/>
  <c r="BX284" i="2"/>
  <c r="CC284" i="2" s="1"/>
  <c r="CD284" i="2" s="1"/>
  <c r="BX280" i="2"/>
  <c r="CC280" i="2" s="1"/>
  <c r="CD280" i="2" s="1"/>
  <c r="BX276" i="2"/>
  <c r="CC276" i="2" s="1"/>
  <c r="CD276" i="2" s="1"/>
  <c r="BX272" i="2"/>
  <c r="CC272" i="2" s="1"/>
  <c r="CD272" i="2" s="1"/>
  <c r="BX268" i="2"/>
  <c r="CC268" i="2" s="1"/>
  <c r="CD268" i="2" s="1"/>
  <c r="BX264" i="2"/>
  <c r="CC264" i="2" s="1"/>
  <c r="CD264" i="2" s="1"/>
  <c r="BX537" i="2"/>
  <c r="CC537" i="2" s="1"/>
  <c r="CD537" i="2" s="1"/>
  <c r="BX514" i="2"/>
  <c r="CC514" i="2" s="1"/>
  <c r="CD514" i="2" s="1"/>
  <c r="BX491" i="2"/>
  <c r="CC491" i="2" s="1"/>
  <c r="CD491" i="2" s="1"/>
  <c r="BX440" i="2"/>
  <c r="CC440" i="2" s="1"/>
  <c r="CD440" i="2" s="1"/>
  <c r="BX438" i="2"/>
  <c r="CC438" i="2" s="1"/>
  <c r="CD438" i="2" s="1"/>
  <c r="BX422" i="2"/>
  <c r="CC422" i="2" s="1"/>
  <c r="CD422" i="2" s="1"/>
  <c r="BX403" i="2"/>
  <c r="CC403" i="2" s="1"/>
  <c r="CD403" i="2" s="1"/>
  <c r="BX402" i="2"/>
  <c r="CC402" i="2" s="1"/>
  <c r="CD402" i="2" s="1"/>
  <c r="BX401" i="2"/>
  <c r="CC401" i="2" s="1"/>
  <c r="CD401" i="2" s="1"/>
  <c r="BX379" i="2"/>
  <c r="CC379" i="2" s="1"/>
  <c r="CD379" i="2" s="1"/>
  <c r="BX378" i="2"/>
  <c r="CC378" i="2" s="1"/>
  <c r="CD378" i="2" s="1"/>
  <c r="BX377" i="2"/>
  <c r="CC377" i="2" s="1"/>
  <c r="CD377" i="2" s="1"/>
  <c r="BX355" i="2"/>
  <c r="CC355" i="2" s="1"/>
  <c r="CD355" i="2" s="1"/>
  <c r="BX354" i="2"/>
  <c r="CC354" i="2" s="1"/>
  <c r="CD354" i="2" s="1"/>
  <c r="BX353" i="2"/>
  <c r="CC353" i="2" s="1"/>
  <c r="CD353" i="2" s="1"/>
  <c r="BX337" i="2"/>
  <c r="CC337" i="2" s="1"/>
  <c r="CD337" i="2" s="1"/>
  <c r="BX310" i="2"/>
  <c r="CC310" i="2" s="1"/>
  <c r="CD310" i="2" s="1"/>
  <c r="BX303" i="2"/>
  <c r="CC303" i="2" s="1"/>
  <c r="CD303" i="2" s="1"/>
  <c r="BX629" i="2"/>
  <c r="CC629" i="2" s="1"/>
  <c r="CD629" i="2" s="1"/>
  <c r="BX513" i="2"/>
  <c r="CC513" i="2" s="1"/>
  <c r="CD513" i="2" s="1"/>
  <c r="BX490" i="2"/>
  <c r="CC490" i="2" s="1"/>
  <c r="CD490" i="2" s="1"/>
  <c r="BX446" i="2"/>
  <c r="CC446" i="2" s="1"/>
  <c r="CD446" i="2" s="1"/>
  <c r="BX400" i="2"/>
  <c r="CC400" i="2" s="1"/>
  <c r="CD400" i="2" s="1"/>
  <c r="BX376" i="2"/>
  <c r="CC376" i="2" s="1"/>
  <c r="CD376" i="2" s="1"/>
  <c r="BX352" i="2"/>
  <c r="CC352" i="2" s="1"/>
  <c r="CD352" i="2" s="1"/>
  <c r="BX330" i="2"/>
  <c r="CC330" i="2" s="1"/>
  <c r="CD330" i="2" s="1"/>
  <c r="BX323" i="2"/>
  <c r="CC323" i="2" s="1"/>
  <c r="CD323" i="2" s="1"/>
  <c r="BX316" i="2"/>
  <c r="CC316" i="2" s="1"/>
  <c r="CD316" i="2" s="1"/>
  <c r="BX309" i="2"/>
  <c r="CC309" i="2" s="1"/>
  <c r="CD309" i="2" s="1"/>
  <c r="BX489" i="2"/>
  <c r="CC489" i="2" s="1"/>
  <c r="CD489" i="2" s="1"/>
  <c r="BX428" i="2"/>
  <c r="CC428" i="2" s="1"/>
  <c r="CD428" i="2" s="1"/>
  <c r="BX399" i="2"/>
  <c r="CC399" i="2" s="1"/>
  <c r="CD399" i="2" s="1"/>
  <c r="BX398" i="2"/>
  <c r="CC398" i="2" s="1"/>
  <c r="CD398" i="2" s="1"/>
  <c r="BX397" i="2"/>
  <c r="CC397" i="2" s="1"/>
  <c r="CD397" i="2" s="1"/>
  <c r="BX375" i="2"/>
  <c r="CC375" i="2" s="1"/>
  <c r="CD375" i="2" s="1"/>
  <c r="BX374" i="2"/>
  <c r="CC374" i="2" s="1"/>
  <c r="CD374" i="2" s="1"/>
  <c r="BX373" i="2"/>
  <c r="CC373" i="2" s="1"/>
  <c r="CD373" i="2" s="1"/>
  <c r="BX351" i="2"/>
  <c r="CC351" i="2" s="1"/>
  <c r="CD351" i="2" s="1"/>
  <c r="BX350" i="2"/>
  <c r="CC350" i="2" s="1"/>
  <c r="CD350" i="2" s="1"/>
  <c r="BX349" i="2"/>
  <c r="CC349" i="2" s="1"/>
  <c r="CD349" i="2" s="1"/>
  <c r="BX336" i="2"/>
  <c r="CC336" i="2" s="1"/>
  <c r="CD336" i="2" s="1"/>
  <c r="BX329" i="2"/>
  <c r="CC329" i="2" s="1"/>
  <c r="CD329" i="2" s="1"/>
  <c r="BX302" i="2"/>
  <c r="CC302" i="2" s="1"/>
  <c r="CD302" i="2" s="1"/>
  <c r="BX606" i="2"/>
  <c r="CC606" i="2" s="1"/>
  <c r="CD606" i="2" s="1"/>
  <c r="BX432" i="2"/>
  <c r="CC432" i="2" s="1"/>
  <c r="CD432" i="2" s="1"/>
  <c r="BX396" i="2"/>
  <c r="CC396" i="2" s="1"/>
  <c r="CD396" i="2" s="1"/>
  <c r="BX372" i="2"/>
  <c r="CC372" i="2" s="1"/>
  <c r="CD372" i="2" s="1"/>
  <c r="BX348" i="2"/>
  <c r="CC348" i="2" s="1"/>
  <c r="CD348" i="2" s="1"/>
  <c r="BX322" i="2"/>
  <c r="CC322" i="2" s="1"/>
  <c r="CD322" i="2" s="1"/>
  <c r="BX315" i="2"/>
  <c r="CC315" i="2" s="1"/>
  <c r="CD315" i="2" s="1"/>
  <c r="BX308" i="2"/>
  <c r="CC308" i="2" s="1"/>
  <c r="CD308" i="2" s="1"/>
  <c r="BX301" i="2"/>
  <c r="CC301" i="2" s="1"/>
  <c r="CD301" i="2" s="1"/>
  <c r="BX442" i="2"/>
  <c r="CC442" i="2" s="1"/>
  <c r="CD442" i="2" s="1"/>
  <c r="BX436" i="2"/>
  <c r="CC436" i="2" s="1"/>
  <c r="CD436" i="2" s="1"/>
  <c r="BX424" i="2"/>
  <c r="CC424" i="2" s="1"/>
  <c r="CD424" i="2" s="1"/>
  <c r="BX395" i="2"/>
  <c r="CC395" i="2" s="1"/>
  <c r="CD395" i="2" s="1"/>
  <c r="BX394" i="2"/>
  <c r="CC394" i="2" s="1"/>
  <c r="CD394" i="2" s="1"/>
  <c r="BX393" i="2"/>
  <c r="CC393" i="2" s="1"/>
  <c r="CD393" i="2" s="1"/>
  <c r="BX371" i="2"/>
  <c r="CC371" i="2" s="1"/>
  <c r="CD371" i="2" s="1"/>
  <c r="BX370" i="2"/>
  <c r="CC370" i="2" s="1"/>
  <c r="CD370" i="2" s="1"/>
  <c r="BX369" i="2"/>
  <c r="CC369" i="2" s="1"/>
  <c r="CD369" i="2" s="1"/>
  <c r="BX347" i="2"/>
  <c r="CC347" i="2" s="1"/>
  <c r="CD347" i="2" s="1"/>
  <c r="BX346" i="2"/>
  <c r="CC346" i="2" s="1"/>
  <c r="CD346" i="2" s="1"/>
  <c r="BX345" i="2"/>
  <c r="CC345" i="2" s="1"/>
  <c r="CD345" i="2" s="1"/>
  <c r="BX335" i="2"/>
  <c r="CC335" i="2" s="1"/>
  <c r="CD335" i="2" s="1"/>
  <c r="BX328" i="2"/>
  <c r="CC328" i="2" s="1"/>
  <c r="CD328" i="2" s="1"/>
  <c r="BX321" i="2"/>
  <c r="CC321" i="2" s="1"/>
  <c r="CD321" i="2" s="1"/>
  <c r="BX570" i="2"/>
  <c r="CC570" i="2" s="1"/>
  <c r="CD570" i="2" s="1"/>
  <c r="BX392" i="2"/>
  <c r="CC392" i="2" s="1"/>
  <c r="CD392" i="2" s="1"/>
  <c r="BX368" i="2"/>
  <c r="CC368" i="2" s="1"/>
  <c r="CD368" i="2" s="1"/>
  <c r="BX344" i="2"/>
  <c r="CC344" i="2" s="1"/>
  <c r="CD344" i="2" s="1"/>
  <c r="BX314" i="2"/>
  <c r="CC314" i="2" s="1"/>
  <c r="CD314" i="2" s="1"/>
  <c r="BX307" i="2"/>
  <c r="CC307" i="2" s="1"/>
  <c r="CD307" i="2" s="1"/>
  <c r="BX413" i="2"/>
  <c r="CC413" i="2" s="1"/>
  <c r="CD413" i="2" s="1"/>
  <c r="BX390" i="2"/>
  <c r="CC390" i="2" s="1"/>
  <c r="CD390" i="2" s="1"/>
  <c r="BX367" i="2"/>
  <c r="CC367" i="2" s="1"/>
  <c r="CD367" i="2" s="1"/>
  <c r="BX290" i="2"/>
  <c r="CC290" i="2" s="1"/>
  <c r="CD290" i="2" s="1"/>
  <c r="BX289" i="2"/>
  <c r="CC289" i="2" s="1"/>
  <c r="CD289" i="2" s="1"/>
  <c r="BX275" i="2"/>
  <c r="CC275" i="2" s="1"/>
  <c r="CD275" i="2" s="1"/>
  <c r="BX274" i="2"/>
  <c r="CC274" i="2" s="1"/>
  <c r="CD274" i="2" s="1"/>
  <c r="BX273" i="2"/>
  <c r="CC273" i="2" s="1"/>
  <c r="CD273" i="2" s="1"/>
  <c r="BX245" i="2"/>
  <c r="CC245" i="2" s="1"/>
  <c r="CD245" i="2" s="1"/>
  <c r="BX243" i="2"/>
  <c r="CC243" i="2" s="1"/>
  <c r="CD243" i="2" s="1"/>
  <c r="BX221" i="2"/>
  <c r="CC221" i="2" s="1"/>
  <c r="CD221" i="2" s="1"/>
  <c r="BX213" i="2"/>
  <c r="CC213" i="2" s="1"/>
  <c r="CD213" i="2" s="1"/>
  <c r="BX206" i="2"/>
  <c r="CC206" i="2" s="1"/>
  <c r="CD206" i="2" s="1"/>
  <c r="BX199" i="2"/>
  <c r="CC199" i="2" s="1"/>
  <c r="CD199" i="2" s="1"/>
  <c r="BX192" i="2"/>
  <c r="CC192" i="2" s="1"/>
  <c r="CD192" i="2" s="1"/>
  <c r="BX333" i="2"/>
  <c r="CC333" i="2" s="1"/>
  <c r="CD333" i="2" s="1"/>
  <c r="BX291" i="2"/>
  <c r="CC291" i="2" s="1"/>
  <c r="CD291" i="2" s="1"/>
  <c r="BX242" i="2"/>
  <c r="CC242" i="2" s="1"/>
  <c r="CD242" i="2" s="1"/>
  <c r="BX240" i="2"/>
  <c r="CC240" i="2" s="1"/>
  <c r="CD240" i="2" s="1"/>
  <c r="BX219" i="2"/>
  <c r="CC219" i="2" s="1"/>
  <c r="CD219" i="2" s="1"/>
  <c r="BX212" i="2"/>
  <c r="CC212" i="2" s="1"/>
  <c r="CD212" i="2" s="1"/>
  <c r="BX185" i="2"/>
  <c r="CC185" i="2" s="1"/>
  <c r="CD185" i="2" s="1"/>
  <c r="BX178" i="2"/>
  <c r="CC178" i="2" s="1"/>
  <c r="CD178" i="2" s="1"/>
  <c r="BX389" i="2"/>
  <c r="CC389" i="2" s="1"/>
  <c r="CD389" i="2" s="1"/>
  <c r="BX366" i="2"/>
  <c r="CC366" i="2" s="1"/>
  <c r="CD366" i="2" s="1"/>
  <c r="BX343" i="2"/>
  <c r="CC343" i="2" s="1"/>
  <c r="CD343" i="2" s="1"/>
  <c r="BX327" i="2"/>
  <c r="CC327" i="2" s="1"/>
  <c r="CD327" i="2" s="1"/>
  <c r="BX296" i="2"/>
  <c r="CC296" i="2" s="1"/>
  <c r="CD296" i="2" s="1"/>
  <c r="BX241" i="2"/>
  <c r="CC241" i="2" s="1"/>
  <c r="CD241" i="2" s="1"/>
  <c r="BX239" i="2"/>
  <c r="CC239" i="2" s="1"/>
  <c r="CD239" i="2" s="1"/>
  <c r="BX205" i="2"/>
  <c r="CC205" i="2" s="1"/>
  <c r="CD205" i="2" s="1"/>
  <c r="BX198" i="2"/>
  <c r="CC198" i="2" s="1"/>
  <c r="CD198" i="2" s="1"/>
  <c r="BX418" i="2"/>
  <c r="CC418" i="2" s="1"/>
  <c r="CD418" i="2" s="1"/>
  <c r="BX412" i="2"/>
  <c r="CC412" i="2" s="1"/>
  <c r="CD412" i="2" s="1"/>
  <c r="BX279" i="2"/>
  <c r="CC279" i="2" s="1"/>
  <c r="CD279" i="2" s="1"/>
  <c r="BX278" i="2"/>
  <c r="CC278" i="2" s="1"/>
  <c r="CD278" i="2" s="1"/>
  <c r="BX277" i="2"/>
  <c r="CC277" i="2" s="1"/>
  <c r="CD277" i="2" s="1"/>
  <c r="BX263" i="2"/>
  <c r="CC263" i="2" s="1"/>
  <c r="CD263" i="2" s="1"/>
  <c r="BX262" i="2"/>
  <c r="CC262" i="2" s="1"/>
  <c r="CD262" i="2" s="1"/>
  <c r="BX260" i="2"/>
  <c r="CC260" i="2" s="1"/>
  <c r="CD260" i="2" s="1"/>
  <c r="BX238" i="2"/>
  <c r="CC238" i="2" s="1"/>
  <c r="CD238" i="2" s="1"/>
  <c r="BX236" i="2"/>
  <c r="CC236" i="2" s="1"/>
  <c r="CD236" i="2" s="1"/>
  <c r="BX218" i="2"/>
  <c r="CC218" i="2" s="1"/>
  <c r="CD218" i="2" s="1"/>
  <c r="BX211" i="2"/>
  <c r="CC211" i="2" s="1"/>
  <c r="CD211" i="2" s="1"/>
  <c r="BX204" i="2"/>
  <c r="CC204" i="2" s="1"/>
  <c r="CD204" i="2" s="1"/>
  <c r="BX177" i="2"/>
  <c r="CC177" i="2" s="1"/>
  <c r="CD177" i="2" s="1"/>
  <c r="BX417" i="2"/>
  <c r="CC417" i="2" s="1"/>
  <c r="CD417" i="2" s="1"/>
  <c r="BX365" i="2"/>
  <c r="CC365" i="2" s="1"/>
  <c r="CD365" i="2" s="1"/>
  <c r="BX342" i="2"/>
  <c r="CC342" i="2" s="1"/>
  <c r="CD342" i="2" s="1"/>
  <c r="BX306" i="2"/>
  <c r="CC306" i="2" s="1"/>
  <c r="CD306" i="2" s="1"/>
  <c r="BX261" i="2"/>
  <c r="CC261" i="2" s="1"/>
  <c r="CD261" i="2" s="1"/>
  <c r="BX259" i="2"/>
  <c r="CC259" i="2" s="1"/>
  <c r="CD259" i="2" s="1"/>
  <c r="BX237" i="2"/>
  <c r="CC237" i="2" s="1"/>
  <c r="CD237" i="2" s="1"/>
  <c r="BX235" i="2"/>
  <c r="CC235" i="2" s="1"/>
  <c r="CD235" i="2" s="1"/>
  <c r="BX197" i="2"/>
  <c r="CC197" i="2" s="1"/>
  <c r="CD197" i="2" s="1"/>
  <c r="BX190" i="2"/>
  <c r="CC190" i="2" s="1"/>
  <c r="CD190" i="2" s="1"/>
  <c r="BX183" i="2"/>
  <c r="CC183" i="2" s="1"/>
  <c r="CD183" i="2" s="1"/>
  <c r="BX176" i="2"/>
  <c r="CC176" i="2" s="1"/>
  <c r="CD176" i="2" s="1"/>
  <c r="BX388" i="2"/>
  <c r="CC388" i="2" s="1"/>
  <c r="CD388" i="2" s="1"/>
  <c r="BX258" i="2"/>
  <c r="CC258" i="2" s="1"/>
  <c r="CD258" i="2" s="1"/>
  <c r="BX256" i="2"/>
  <c r="CC256" i="2" s="1"/>
  <c r="CD256" i="2" s="1"/>
  <c r="BX234" i="2"/>
  <c r="CC234" i="2" s="1"/>
  <c r="CD234" i="2" s="1"/>
  <c r="BX232" i="2"/>
  <c r="CC232" i="2" s="1"/>
  <c r="CD232" i="2" s="1"/>
  <c r="BX217" i="2"/>
  <c r="CC217" i="2" s="1"/>
  <c r="CD217" i="2" s="1"/>
  <c r="BX210" i="2"/>
  <c r="CC210" i="2" s="1"/>
  <c r="CD210" i="2" s="1"/>
  <c r="BX203" i="2"/>
  <c r="CC203" i="2" s="1"/>
  <c r="CD203" i="2" s="1"/>
  <c r="BX196" i="2"/>
  <c r="CC196" i="2" s="1"/>
  <c r="CD196" i="2" s="1"/>
  <c r="BX416" i="2"/>
  <c r="CC416" i="2" s="1"/>
  <c r="CD416" i="2" s="1"/>
  <c r="BX341" i="2"/>
  <c r="CC341" i="2" s="1"/>
  <c r="CD341" i="2" s="1"/>
  <c r="BX320" i="2"/>
  <c r="CC320" i="2" s="1"/>
  <c r="CD320" i="2" s="1"/>
  <c r="BX299" i="2"/>
  <c r="CC299" i="2" s="1"/>
  <c r="CD299" i="2" s="1"/>
  <c r="BX293" i="2"/>
  <c r="CC293" i="2" s="1"/>
  <c r="CD293" i="2" s="1"/>
  <c r="BX283" i="2"/>
  <c r="CC283" i="2" s="1"/>
  <c r="CD283" i="2" s="1"/>
  <c r="BX282" i="2"/>
  <c r="CC282" i="2" s="1"/>
  <c r="CD282" i="2" s="1"/>
  <c r="BX281" i="2"/>
  <c r="CC281" i="2" s="1"/>
  <c r="CD281" i="2" s="1"/>
  <c r="BX267" i="2"/>
  <c r="CC267" i="2" s="1"/>
  <c r="CD267" i="2" s="1"/>
  <c r="BX266" i="2"/>
  <c r="CC266" i="2" s="1"/>
  <c r="CD266" i="2" s="1"/>
  <c r="BX265" i="2"/>
  <c r="CC265" i="2" s="1"/>
  <c r="CD265" i="2" s="1"/>
  <c r="BX257" i="2"/>
  <c r="CC257" i="2" s="1"/>
  <c r="CD257" i="2" s="1"/>
  <c r="BX255" i="2"/>
  <c r="CC255" i="2" s="1"/>
  <c r="CD255" i="2" s="1"/>
  <c r="BX233" i="2"/>
  <c r="CC233" i="2" s="1"/>
  <c r="CD233" i="2" s="1"/>
  <c r="BX231" i="2"/>
  <c r="CC231" i="2" s="1"/>
  <c r="CD231" i="2" s="1"/>
  <c r="BX216" i="2"/>
  <c r="CC216" i="2" s="1"/>
  <c r="CD216" i="2" s="1"/>
  <c r="BX364" i="2"/>
  <c r="CC364" i="2" s="1"/>
  <c r="CD364" i="2" s="1"/>
  <c r="BX294" i="2"/>
  <c r="CC294" i="2" s="1"/>
  <c r="CD294" i="2" s="1"/>
  <c r="BX254" i="2"/>
  <c r="CC254" i="2" s="1"/>
  <c r="CD254" i="2" s="1"/>
  <c r="BX252" i="2"/>
  <c r="CC252" i="2" s="1"/>
  <c r="CD252" i="2" s="1"/>
  <c r="BX230" i="2"/>
  <c r="CC230" i="2" s="1"/>
  <c r="CD230" i="2" s="1"/>
  <c r="BX228" i="2"/>
  <c r="CC228" i="2" s="1"/>
  <c r="CD228" i="2" s="1"/>
  <c r="BX209" i="2"/>
  <c r="CC209" i="2" s="1"/>
  <c r="CD209" i="2" s="1"/>
  <c r="BX202" i="2"/>
  <c r="CC202" i="2" s="1"/>
  <c r="CD202" i="2" s="1"/>
  <c r="BX195" i="2"/>
  <c r="CC195" i="2" s="1"/>
  <c r="CD195" i="2" s="1"/>
  <c r="BX188" i="2"/>
  <c r="CC188" i="2" s="1"/>
  <c r="CD188" i="2" s="1"/>
  <c r="BX415" i="2"/>
  <c r="CC415" i="2" s="1"/>
  <c r="CD415" i="2" s="1"/>
  <c r="BX253" i="2"/>
  <c r="CC253" i="2" s="1"/>
  <c r="CD253" i="2" s="1"/>
  <c r="BX251" i="2"/>
  <c r="CC251" i="2" s="1"/>
  <c r="CD251" i="2" s="1"/>
  <c r="BX229" i="2"/>
  <c r="CC229" i="2" s="1"/>
  <c r="CD229" i="2" s="1"/>
  <c r="BX227" i="2"/>
  <c r="CC227" i="2" s="1"/>
  <c r="CD227" i="2" s="1"/>
  <c r="BX215" i="2"/>
  <c r="CC215" i="2" s="1"/>
  <c r="CD215" i="2" s="1"/>
  <c r="BX208" i="2"/>
  <c r="CC208" i="2" s="1"/>
  <c r="CD208" i="2" s="1"/>
  <c r="BX181" i="2"/>
  <c r="CC181" i="2" s="1"/>
  <c r="CD181" i="2" s="1"/>
  <c r="BX340" i="2"/>
  <c r="CC340" i="2" s="1"/>
  <c r="CD340" i="2" s="1"/>
  <c r="BX305" i="2"/>
  <c r="CC305" i="2" s="1"/>
  <c r="CD305" i="2" s="1"/>
  <c r="BX295" i="2"/>
  <c r="CC295" i="2" s="1"/>
  <c r="CD295" i="2" s="1"/>
  <c r="BX287" i="2"/>
  <c r="CC287" i="2" s="1"/>
  <c r="CD287" i="2" s="1"/>
  <c r="BX286" i="2"/>
  <c r="CC286" i="2" s="1"/>
  <c r="CD286" i="2" s="1"/>
  <c r="BX285" i="2"/>
  <c r="CC285" i="2" s="1"/>
  <c r="CD285" i="2" s="1"/>
  <c r="BX271" i="2"/>
  <c r="CC271" i="2" s="1"/>
  <c r="CD271" i="2" s="1"/>
  <c r="BX270" i="2"/>
  <c r="CC270" i="2" s="1"/>
  <c r="CD270" i="2" s="1"/>
  <c r="BX269" i="2"/>
  <c r="CC269" i="2" s="1"/>
  <c r="CD269" i="2" s="1"/>
  <c r="BX250" i="2"/>
  <c r="CC250" i="2" s="1"/>
  <c r="CD250" i="2" s="1"/>
  <c r="BX248" i="2"/>
  <c r="CC248" i="2" s="1"/>
  <c r="CD248" i="2" s="1"/>
  <c r="BX226" i="2"/>
  <c r="CC226" i="2" s="1"/>
  <c r="CD226" i="2" s="1"/>
  <c r="BX224" i="2"/>
  <c r="CC224" i="2" s="1"/>
  <c r="CD224" i="2" s="1"/>
  <c r="BX201" i="2"/>
  <c r="CC201" i="2" s="1"/>
  <c r="CD201" i="2" s="1"/>
  <c r="BX194" i="2"/>
  <c r="CC194" i="2" s="1"/>
  <c r="CD194" i="2" s="1"/>
  <c r="BX187" i="2"/>
  <c r="CC187" i="2" s="1"/>
  <c r="CD187" i="2" s="1"/>
  <c r="BX180" i="2"/>
  <c r="CC180" i="2" s="1"/>
  <c r="CD180" i="2" s="1"/>
  <c r="BX153" i="2"/>
  <c r="CC153" i="2" s="1"/>
  <c r="CD153" i="2" s="1"/>
  <c r="BX146" i="2"/>
  <c r="CC146" i="2" s="1"/>
  <c r="CD146" i="2" s="1"/>
  <c r="BX139" i="2"/>
  <c r="CC139" i="2" s="1"/>
  <c r="CD139" i="2" s="1"/>
  <c r="BX132" i="2"/>
  <c r="CC132" i="2" s="1"/>
  <c r="CD132" i="2" s="1"/>
  <c r="BX414" i="2"/>
  <c r="CC414" i="2" s="1"/>
  <c r="CD414" i="2" s="1"/>
  <c r="BX171" i="2"/>
  <c r="CC171" i="2" s="1"/>
  <c r="CD171" i="2" s="1"/>
  <c r="BX151" i="2"/>
  <c r="CC151" i="2" s="1"/>
  <c r="CD151" i="2" s="1"/>
  <c r="BX133" i="2"/>
  <c r="CC133" i="2" s="1"/>
  <c r="CD133" i="2" s="1"/>
  <c r="BX131" i="2"/>
  <c r="CC131" i="2" s="1"/>
  <c r="CD131" i="2" s="1"/>
  <c r="BX104" i="2"/>
  <c r="CC104" i="2" s="1"/>
  <c r="CD104" i="2" s="1"/>
  <c r="BX97" i="2"/>
  <c r="CC97" i="2" s="1"/>
  <c r="CD97" i="2" s="1"/>
  <c r="BX313" i="2"/>
  <c r="CC313" i="2" s="1"/>
  <c r="CD313" i="2" s="1"/>
  <c r="BX223" i="2"/>
  <c r="CC223" i="2" s="1"/>
  <c r="CD223" i="2" s="1"/>
  <c r="BX207" i="2"/>
  <c r="CC207" i="2" s="1"/>
  <c r="CD207" i="2" s="1"/>
  <c r="BX150" i="2"/>
  <c r="CC150" i="2" s="1"/>
  <c r="CD150" i="2" s="1"/>
  <c r="BX124" i="2"/>
  <c r="CC124" i="2" s="1"/>
  <c r="CD124" i="2" s="1"/>
  <c r="BX117" i="2"/>
  <c r="CC117" i="2" s="1"/>
  <c r="CD117" i="2" s="1"/>
  <c r="BX110" i="2"/>
  <c r="CC110" i="2" s="1"/>
  <c r="CD110" i="2" s="1"/>
  <c r="BX103" i="2"/>
  <c r="CC103" i="2" s="1"/>
  <c r="CD103" i="2" s="1"/>
  <c r="BX91" i="2"/>
  <c r="CC91" i="2" s="1"/>
  <c r="CD91" i="2" s="1"/>
  <c r="BX87" i="2"/>
  <c r="CC87" i="2" s="1"/>
  <c r="CD87" i="2" s="1"/>
  <c r="BX83" i="2"/>
  <c r="CC83" i="2" s="1"/>
  <c r="CD83" i="2" s="1"/>
  <c r="BX79" i="2"/>
  <c r="CC79" i="2" s="1"/>
  <c r="CD79" i="2" s="1"/>
  <c r="BX75" i="2"/>
  <c r="CC75" i="2" s="1"/>
  <c r="CD75" i="2" s="1"/>
  <c r="BX71" i="2"/>
  <c r="CC71" i="2" s="1"/>
  <c r="CD71" i="2" s="1"/>
  <c r="BX67" i="2"/>
  <c r="CC67" i="2" s="1"/>
  <c r="CD67" i="2" s="1"/>
  <c r="BX63" i="2"/>
  <c r="CC63" i="2" s="1"/>
  <c r="CD63" i="2" s="1"/>
  <c r="BX59" i="2"/>
  <c r="CC59" i="2" s="1"/>
  <c r="CD59" i="2" s="1"/>
  <c r="BX55" i="2"/>
  <c r="CC55" i="2" s="1"/>
  <c r="CD55" i="2" s="1"/>
  <c r="BX51" i="2"/>
  <c r="CC51" i="2" s="1"/>
  <c r="CD51" i="2" s="1"/>
  <c r="BX47" i="2"/>
  <c r="CC47" i="2" s="1"/>
  <c r="CD47" i="2" s="1"/>
  <c r="BX43" i="2"/>
  <c r="CC43" i="2" s="1"/>
  <c r="CD43" i="2" s="1"/>
  <c r="BX39" i="2"/>
  <c r="CC39" i="2" s="1"/>
  <c r="CD39" i="2" s="1"/>
  <c r="BX35" i="2"/>
  <c r="CC35" i="2" s="1"/>
  <c r="CD35" i="2" s="1"/>
  <c r="BX31" i="2"/>
  <c r="CC31" i="2" s="1"/>
  <c r="CD31" i="2" s="1"/>
  <c r="BX27" i="2"/>
  <c r="CC27" i="2" s="1"/>
  <c r="CD27" i="2" s="1"/>
  <c r="BX23" i="2"/>
  <c r="CC23" i="2" s="1"/>
  <c r="CD23" i="2" s="1"/>
  <c r="BX19" i="2"/>
  <c r="CC19" i="2" s="1"/>
  <c r="CD19" i="2" s="1"/>
  <c r="BX246" i="2"/>
  <c r="CC246" i="2" s="1"/>
  <c r="CD246" i="2" s="1"/>
  <c r="BX172" i="2"/>
  <c r="CC172" i="2" s="1"/>
  <c r="CD172" i="2" s="1"/>
  <c r="BX149" i="2"/>
  <c r="CC149" i="2" s="1"/>
  <c r="CD149" i="2" s="1"/>
  <c r="BX148" i="2"/>
  <c r="CC148" i="2" s="1"/>
  <c r="CD148" i="2" s="1"/>
  <c r="BX130" i="2"/>
  <c r="CC130" i="2" s="1"/>
  <c r="CD130" i="2" s="1"/>
  <c r="BX123" i="2"/>
  <c r="CC123" i="2" s="1"/>
  <c r="CD123" i="2" s="1"/>
  <c r="BX96" i="2"/>
  <c r="CC96" i="2" s="1"/>
  <c r="CD96" i="2" s="1"/>
  <c r="BX189" i="2"/>
  <c r="CC189" i="2" s="1"/>
  <c r="CD189" i="2" s="1"/>
  <c r="BX147" i="2"/>
  <c r="CC147" i="2" s="1"/>
  <c r="CD147" i="2" s="1"/>
  <c r="BX116" i="2"/>
  <c r="CC116" i="2" s="1"/>
  <c r="CD116" i="2" s="1"/>
  <c r="BX109" i="2"/>
  <c r="CC109" i="2" s="1"/>
  <c r="CD109" i="2" s="1"/>
  <c r="BX102" i="2"/>
  <c r="CC102" i="2" s="1"/>
  <c r="CD102" i="2" s="1"/>
  <c r="BX95" i="2"/>
  <c r="CC95" i="2" s="1"/>
  <c r="CD95" i="2" s="1"/>
  <c r="BX222" i="2"/>
  <c r="CC222" i="2" s="1"/>
  <c r="CD222" i="2" s="1"/>
  <c r="BX179" i="2"/>
  <c r="CC179" i="2" s="1"/>
  <c r="CD179" i="2" s="1"/>
  <c r="BX145" i="2"/>
  <c r="CC145" i="2" s="1"/>
  <c r="CD145" i="2" s="1"/>
  <c r="BX144" i="2"/>
  <c r="CC144" i="2" s="1"/>
  <c r="CD144" i="2" s="1"/>
  <c r="BX129" i="2"/>
  <c r="CC129" i="2" s="1"/>
  <c r="CD129" i="2" s="1"/>
  <c r="BX122" i="2"/>
  <c r="CC122" i="2" s="1"/>
  <c r="CD122" i="2" s="1"/>
  <c r="BX115" i="2"/>
  <c r="CC115" i="2" s="1"/>
  <c r="CD115" i="2" s="1"/>
  <c r="BX90" i="2"/>
  <c r="CC90" i="2" s="1"/>
  <c r="CD90" i="2" s="1"/>
  <c r="BX86" i="2"/>
  <c r="CC86" i="2" s="1"/>
  <c r="CD86" i="2" s="1"/>
  <c r="BX82" i="2"/>
  <c r="CC82" i="2" s="1"/>
  <c r="CD82" i="2" s="1"/>
  <c r="BX78" i="2"/>
  <c r="CC78" i="2" s="1"/>
  <c r="CD78" i="2" s="1"/>
  <c r="BX74" i="2"/>
  <c r="CC74" i="2" s="1"/>
  <c r="CD74" i="2" s="1"/>
  <c r="BX70" i="2"/>
  <c r="CC70" i="2" s="1"/>
  <c r="CD70" i="2" s="1"/>
  <c r="BX66" i="2"/>
  <c r="CC66" i="2" s="1"/>
  <c r="CD66" i="2" s="1"/>
  <c r="BX62" i="2"/>
  <c r="CC62" i="2" s="1"/>
  <c r="CD62" i="2" s="1"/>
  <c r="BX334" i="2"/>
  <c r="CC334" i="2" s="1"/>
  <c r="CD334" i="2" s="1"/>
  <c r="BX200" i="2"/>
  <c r="CC200" i="2" s="1"/>
  <c r="CD200" i="2" s="1"/>
  <c r="BX173" i="2"/>
  <c r="CC173" i="2" s="1"/>
  <c r="CD173" i="2" s="1"/>
  <c r="BX164" i="2"/>
  <c r="CC164" i="2" s="1"/>
  <c r="CD164" i="2" s="1"/>
  <c r="BX163" i="2"/>
  <c r="CC163" i="2" s="1"/>
  <c r="CD163" i="2" s="1"/>
  <c r="BX143" i="2"/>
  <c r="CC143" i="2" s="1"/>
  <c r="CD143" i="2" s="1"/>
  <c r="BX108" i="2"/>
  <c r="CC108" i="2" s="1"/>
  <c r="CD108" i="2" s="1"/>
  <c r="BX101" i="2"/>
  <c r="CC101" i="2" s="1"/>
  <c r="CD101" i="2" s="1"/>
  <c r="BX94" i="2"/>
  <c r="CC94" i="2" s="1"/>
  <c r="CD94" i="2" s="1"/>
  <c r="BX244" i="2"/>
  <c r="CC244" i="2" s="1"/>
  <c r="CD244" i="2" s="1"/>
  <c r="BX191" i="2"/>
  <c r="CC191" i="2" s="1"/>
  <c r="CD191" i="2" s="1"/>
  <c r="BX166" i="2"/>
  <c r="CC166" i="2" s="1"/>
  <c r="CD166" i="2" s="1"/>
  <c r="BX165" i="2"/>
  <c r="CC165" i="2" s="1"/>
  <c r="CD165" i="2" s="1"/>
  <c r="BX162" i="2"/>
  <c r="CC162" i="2" s="1"/>
  <c r="CD162" i="2" s="1"/>
  <c r="BX142" i="2"/>
  <c r="CC142" i="2" s="1"/>
  <c r="CD142" i="2" s="1"/>
  <c r="BX128" i="2"/>
  <c r="CC128" i="2" s="1"/>
  <c r="CD128" i="2" s="1"/>
  <c r="BX121" i="2"/>
  <c r="CC121" i="2" s="1"/>
  <c r="CD121" i="2" s="1"/>
  <c r="BX114" i="2"/>
  <c r="CC114" i="2" s="1"/>
  <c r="CD114" i="2" s="1"/>
  <c r="BX107" i="2"/>
  <c r="CC107" i="2" s="1"/>
  <c r="CD107" i="2" s="1"/>
  <c r="BX249" i="2"/>
  <c r="CC249" i="2" s="1"/>
  <c r="CD249" i="2" s="1"/>
  <c r="BX184" i="2"/>
  <c r="CC184" i="2" s="1"/>
  <c r="CD184" i="2" s="1"/>
  <c r="BX182" i="2"/>
  <c r="CC182" i="2" s="1"/>
  <c r="CD182" i="2" s="1"/>
  <c r="BX168" i="2"/>
  <c r="CC168" i="2" s="1"/>
  <c r="CD168" i="2" s="1"/>
  <c r="BX167" i="2"/>
  <c r="CC167" i="2" s="1"/>
  <c r="CD167" i="2" s="1"/>
  <c r="BX161" i="2"/>
  <c r="CC161" i="2" s="1"/>
  <c r="CD161" i="2" s="1"/>
  <c r="BX160" i="2"/>
  <c r="CC160" i="2" s="1"/>
  <c r="CD160" i="2" s="1"/>
  <c r="BX159" i="2"/>
  <c r="CC159" i="2" s="1"/>
  <c r="CD159" i="2" s="1"/>
  <c r="BX141" i="2"/>
  <c r="CC141" i="2" s="1"/>
  <c r="CD141" i="2" s="1"/>
  <c r="BX140" i="2"/>
  <c r="CC140" i="2" s="1"/>
  <c r="CD140" i="2" s="1"/>
  <c r="BX127" i="2"/>
  <c r="CC127" i="2" s="1"/>
  <c r="CD127" i="2" s="1"/>
  <c r="BX100" i="2"/>
  <c r="CC100" i="2" s="1"/>
  <c r="CD100" i="2" s="1"/>
  <c r="BX93" i="2"/>
  <c r="CC93" i="2" s="1"/>
  <c r="CD93" i="2" s="1"/>
  <c r="BX89" i="2"/>
  <c r="CC89" i="2" s="1"/>
  <c r="CD89" i="2" s="1"/>
  <c r="BX85" i="2"/>
  <c r="CC85" i="2" s="1"/>
  <c r="CD85" i="2" s="1"/>
  <c r="BX81" i="2"/>
  <c r="CC81" i="2" s="1"/>
  <c r="CD81" i="2" s="1"/>
  <c r="BX77" i="2"/>
  <c r="CC77" i="2" s="1"/>
  <c r="CD77" i="2" s="1"/>
  <c r="BX73" i="2"/>
  <c r="CC73" i="2" s="1"/>
  <c r="CD73" i="2" s="1"/>
  <c r="BX69" i="2"/>
  <c r="CC69" i="2" s="1"/>
  <c r="CD69" i="2" s="1"/>
  <c r="BX65" i="2"/>
  <c r="CC65" i="2" s="1"/>
  <c r="CD65" i="2" s="1"/>
  <c r="BX220" i="2"/>
  <c r="CC220" i="2" s="1"/>
  <c r="CD220" i="2" s="1"/>
  <c r="BX186" i="2"/>
  <c r="CC186" i="2" s="1"/>
  <c r="CD186" i="2" s="1"/>
  <c r="BX174" i="2"/>
  <c r="CC174" i="2" s="1"/>
  <c r="CD174" i="2" s="1"/>
  <c r="BX158" i="2"/>
  <c r="CC158" i="2" s="1"/>
  <c r="CD158" i="2" s="1"/>
  <c r="BX138" i="2"/>
  <c r="CC138" i="2" s="1"/>
  <c r="CD138" i="2" s="1"/>
  <c r="BX120" i="2"/>
  <c r="CC120" i="2" s="1"/>
  <c r="CD120" i="2" s="1"/>
  <c r="BX113" i="2"/>
  <c r="CC113" i="2" s="1"/>
  <c r="CD113" i="2" s="1"/>
  <c r="BX106" i="2"/>
  <c r="CC106" i="2" s="1"/>
  <c r="CD106" i="2" s="1"/>
  <c r="BX99" i="2"/>
  <c r="CC99" i="2" s="1"/>
  <c r="CD99" i="2" s="1"/>
  <c r="BX391" i="2"/>
  <c r="CC391" i="2" s="1"/>
  <c r="CD391" i="2" s="1"/>
  <c r="BX300" i="2"/>
  <c r="CC300" i="2" s="1"/>
  <c r="CD300" i="2" s="1"/>
  <c r="BX225" i="2"/>
  <c r="CC225" i="2" s="1"/>
  <c r="CD225" i="2" s="1"/>
  <c r="BX214" i="2"/>
  <c r="CC214" i="2" s="1"/>
  <c r="CD214" i="2" s="1"/>
  <c r="BX169" i="2"/>
  <c r="CC169" i="2" s="1"/>
  <c r="CD169" i="2" s="1"/>
  <c r="BX157" i="2"/>
  <c r="CC157" i="2" s="1"/>
  <c r="CD157" i="2" s="1"/>
  <c r="BX156" i="2"/>
  <c r="CC156" i="2" s="1"/>
  <c r="CD156" i="2" s="1"/>
  <c r="BX137" i="2"/>
  <c r="CC137" i="2" s="1"/>
  <c r="CD137" i="2" s="1"/>
  <c r="BX136" i="2"/>
  <c r="CC136" i="2" s="1"/>
  <c r="CD136" i="2" s="1"/>
  <c r="BX126" i="2"/>
  <c r="CC126" i="2" s="1"/>
  <c r="CD126" i="2" s="1"/>
  <c r="BX119" i="2"/>
  <c r="CC119" i="2" s="1"/>
  <c r="CD119" i="2" s="1"/>
  <c r="BX175" i="2"/>
  <c r="CC175" i="2" s="1"/>
  <c r="CD175" i="2" s="1"/>
  <c r="BX155" i="2"/>
  <c r="CC155" i="2" s="1"/>
  <c r="CD155" i="2" s="1"/>
  <c r="BX135" i="2"/>
  <c r="CC135" i="2" s="1"/>
  <c r="CD135" i="2" s="1"/>
  <c r="BX112" i="2"/>
  <c r="CC112" i="2" s="1"/>
  <c r="CD112" i="2" s="1"/>
  <c r="BX105" i="2"/>
  <c r="CC105" i="2" s="1"/>
  <c r="CD105" i="2" s="1"/>
  <c r="BX98" i="2"/>
  <c r="CC98" i="2" s="1"/>
  <c r="CD98" i="2" s="1"/>
  <c r="BX92" i="2"/>
  <c r="CC92" i="2" s="1"/>
  <c r="CD92" i="2" s="1"/>
  <c r="BX88" i="2"/>
  <c r="CC88" i="2" s="1"/>
  <c r="CD88" i="2" s="1"/>
  <c r="BX84" i="2"/>
  <c r="CC84" i="2" s="1"/>
  <c r="CD84" i="2" s="1"/>
  <c r="BX80" i="2"/>
  <c r="CC80" i="2" s="1"/>
  <c r="CD80" i="2" s="1"/>
  <c r="BX76" i="2"/>
  <c r="CC76" i="2" s="1"/>
  <c r="CD76" i="2" s="1"/>
  <c r="BX72" i="2"/>
  <c r="CC72" i="2" s="1"/>
  <c r="CD72" i="2" s="1"/>
  <c r="BX68" i="2"/>
  <c r="CC68" i="2" s="1"/>
  <c r="CD68" i="2" s="1"/>
  <c r="BX64" i="2"/>
  <c r="CC64" i="2" s="1"/>
  <c r="CD64" i="2" s="1"/>
  <c r="BX60" i="2"/>
  <c r="CC60" i="2" s="1"/>
  <c r="CD60" i="2" s="1"/>
  <c r="BX56" i="2"/>
  <c r="CC56" i="2" s="1"/>
  <c r="CD56" i="2" s="1"/>
  <c r="BX52" i="2"/>
  <c r="CC52" i="2" s="1"/>
  <c r="CD52" i="2" s="1"/>
  <c r="BX50" i="2"/>
  <c r="CC50" i="2" s="1"/>
  <c r="CD50" i="2" s="1"/>
  <c r="BX12" i="2"/>
  <c r="CC12" i="2" s="1"/>
  <c r="CD12" i="2" s="1"/>
  <c r="BX8" i="2"/>
  <c r="CC8" i="2" s="1"/>
  <c r="CD8" i="2" s="1"/>
  <c r="BX4" i="2"/>
  <c r="CC4" i="2" s="1"/>
  <c r="CD4" i="2" s="1"/>
  <c r="BX111" i="2"/>
  <c r="CC111" i="2" s="1"/>
  <c r="CD111" i="2" s="1"/>
  <c r="BX58" i="2"/>
  <c r="CC58" i="2" s="1"/>
  <c r="CD58" i="2" s="1"/>
  <c r="BX44" i="2"/>
  <c r="CC44" i="2" s="1"/>
  <c r="CD44" i="2" s="1"/>
  <c r="BX36" i="2"/>
  <c r="CC36" i="2" s="1"/>
  <c r="CD36" i="2" s="1"/>
  <c r="BX3" i="2"/>
  <c r="CC3" i="2" s="1"/>
  <c r="CD3" i="2" s="1"/>
  <c r="BX34" i="2"/>
  <c r="CC34" i="2" s="1"/>
  <c r="CD34" i="2" s="1"/>
  <c r="BX154" i="2"/>
  <c r="CC154" i="2" s="1"/>
  <c r="CD154" i="2" s="1"/>
  <c r="BX54" i="2"/>
  <c r="CC54" i="2" s="1"/>
  <c r="CD54" i="2" s="1"/>
  <c r="BX38" i="2"/>
  <c r="CC38" i="2" s="1"/>
  <c r="CD38" i="2" s="1"/>
  <c r="BX37" i="2"/>
  <c r="CC37" i="2" s="1"/>
  <c r="CD37" i="2" s="1"/>
  <c r="BX21" i="2"/>
  <c r="CC21" i="2" s="1"/>
  <c r="CD21" i="2" s="1"/>
  <c r="BX20" i="2"/>
  <c r="CC20" i="2" s="1"/>
  <c r="CD20" i="2" s="1"/>
  <c r="BX45" i="2"/>
  <c r="CC45" i="2" s="1"/>
  <c r="CD45" i="2" s="1"/>
  <c r="BX22" i="2"/>
  <c r="CC22" i="2" s="1"/>
  <c r="CD22" i="2" s="1"/>
  <c r="BX18" i="2"/>
  <c r="CC18" i="2" s="1"/>
  <c r="CD18" i="2" s="1"/>
  <c r="BX11" i="2"/>
  <c r="CC11" i="2" s="1"/>
  <c r="CD11" i="2" s="1"/>
  <c r="BX7" i="2"/>
  <c r="CC7" i="2" s="1"/>
  <c r="CD7" i="2" s="1"/>
  <c r="BX33" i="2"/>
  <c r="CC33" i="2" s="1"/>
  <c r="CD33" i="2" s="1"/>
  <c r="BX152" i="2"/>
  <c r="CC152" i="2" s="1"/>
  <c r="CD152" i="2" s="1"/>
  <c r="BX46" i="2"/>
  <c r="CC46" i="2" s="1"/>
  <c r="CD46" i="2" s="1"/>
  <c r="BX118" i="2"/>
  <c r="CC118" i="2" s="1"/>
  <c r="CD118" i="2" s="1"/>
  <c r="BX40" i="2"/>
  <c r="CC40" i="2" s="1"/>
  <c r="CD40" i="2" s="1"/>
  <c r="BX26" i="2"/>
  <c r="CC26" i="2" s="1"/>
  <c r="CD26" i="2" s="1"/>
  <c r="BX170" i="2"/>
  <c r="CC170" i="2" s="1"/>
  <c r="CD170" i="2" s="1"/>
  <c r="BX53" i="2"/>
  <c r="CC53" i="2" s="1"/>
  <c r="CD53" i="2" s="1"/>
  <c r="BX57" i="2"/>
  <c r="CC57" i="2" s="1"/>
  <c r="CD57" i="2" s="1"/>
  <c r="BX25" i="2"/>
  <c r="CC25" i="2" s="1"/>
  <c r="CD25" i="2" s="1"/>
  <c r="BX24" i="2"/>
  <c r="CC24" i="2" s="1"/>
  <c r="CD24" i="2" s="1"/>
  <c r="BX10" i="2"/>
  <c r="CC10" i="2" s="1"/>
  <c r="CD10" i="2" s="1"/>
  <c r="BX6" i="2"/>
  <c r="CC6" i="2" s="1"/>
  <c r="CD6" i="2" s="1"/>
  <c r="BX41" i="2"/>
  <c r="CC41" i="2" s="1"/>
  <c r="CD41" i="2" s="1"/>
  <c r="BX28" i="2"/>
  <c r="CC28" i="2" s="1"/>
  <c r="CD28" i="2" s="1"/>
  <c r="BX14" i="2"/>
  <c r="CC14" i="2" s="1"/>
  <c r="CD14" i="2" s="1"/>
  <c r="BX61" i="2"/>
  <c r="CC61" i="2" s="1"/>
  <c r="CD61" i="2" s="1"/>
  <c r="BX32" i="2"/>
  <c r="CC32" i="2" s="1"/>
  <c r="CD32" i="2" s="1"/>
  <c r="BX42" i="2"/>
  <c r="CC42" i="2" s="1"/>
  <c r="CD42" i="2" s="1"/>
  <c r="BX30" i="2"/>
  <c r="CC30" i="2" s="1"/>
  <c r="CD30" i="2" s="1"/>
  <c r="BX29" i="2"/>
  <c r="CC29" i="2" s="1"/>
  <c r="CD29" i="2" s="1"/>
  <c r="BX15" i="2"/>
  <c r="CC15" i="2" s="1"/>
  <c r="CD15" i="2" s="1"/>
  <c r="BX16" i="2"/>
  <c r="CC16" i="2" s="1"/>
  <c r="CD16" i="2" s="1"/>
  <c r="BX13" i="2"/>
  <c r="CC13" i="2" s="1"/>
  <c r="CD13" i="2" s="1"/>
  <c r="BX247" i="2"/>
  <c r="CC247" i="2" s="1"/>
  <c r="CD247" i="2" s="1"/>
  <c r="BX49" i="2"/>
  <c r="CC49" i="2" s="1"/>
  <c r="CD49" i="2" s="1"/>
  <c r="BX17" i="2"/>
  <c r="CC17" i="2" s="1"/>
  <c r="CD17" i="2" s="1"/>
  <c r="BX193" i="2"/>
  <c r="CC193" i="2" s="1"/>
  <c r="CD193" i="2" s="1"/>
  <c r="BX125" i="2"/>
  <c r="CC125" i="2" s="1"/>
  <c r="CD125" i="2" s="1"/>
  <c r="BX48" i="2"/>
  <c r="CC48" i="2" s="1"/>
  <c r="CD48" i="2" s="1"/>
  <c r="BX9" i="2"/>
  <c r="CC9" i="2" s="1"/>
  <c r="CD9" i="2" s="1"/>
  <c r="BX5" i="2"/>
  <c r="CC5" i="2" s="1"/>
  <c r="CD5" i="2" s="1"/>
  <c r="BX134" i="2"/>
  <c r="CC134" i="2" s="1"/>
  <c r="CD134" i="2" s="1"/>
  <c r="CD1588" i="2" l="1"/>
  <c r="BY1581" i="2"/>
  <c r="BZ1581" i="2" s="1"/>
  <c r="CA1581" i="2" s="1"/>
  <c r="BY1577" i="2"/>
  <c r="BZ1577" i="2" s="1"/>
  <c r="CA1577" i="2" s="1"/>
  <c r="BU1582" i="2"/>
  <c r="BV1582" i="2" s="1"/>
  <c r="BW1582" i="2" s="1"/>
  <c r="BT1582" i="2"/>
  <c r="CB1582" i="2" s="1"/>
  <c r="BT1578" i="2"/>
  <c r="CB1578" i="2" s="1"/>
  <c r="BT1574" i="2"/>
  <c r="CB1574" i="2" s="1"/>
  <c r="BT1566" i="2"/>
  <c r="CB1566" i="2" s="1"/>
  <c r="BT1562" i="2"/>
  <c r="CB1562" i="2" s="1"/>
  <c r="BT1558" i="2"/>
  <c r="CB1558" i="2" s="1"/>
  <c r="BY1580" i="2"/>
  <c r="BZ1580" i="2" s="1"/>
  <c r="CA1580" i="2" s="1"/>
  <c r="BY1576" i="2"/>
  <c r="BZ1576" i="2" s="1"/>
  <c r="CA1576" i="2" s="1"/>
  <c r="BY1572" i="2"/>
  <c r="BZ1572" i="2" s="1"/>
  <c r="CA1572" i="2" s="1"/>
  <c r="BY1568" i="2"/>
  <c r="BZ1568" i="2" s="1"/>
  <c r="CA1568" i="2" s="1"/>
  <c r="BU1581" i="2"/>
  <c r="BV1581" i="2" s="1"/>
  <c r="BW1581" i="2" s="1"/>
  <c r="BU1577" i="2"/>
  <c r="BV1577" i="2" s="1"/>
  <c r="BW1577" i="2" s="1"/>
  <c r="BU1569" i="2"/>
  <c r="BV1569" i="2" s="1"/>
  <c r="BW1569" i="2" s="1"/>
  <c r="BU1565" i="2"/>
  <c r="BV1565" i="2" s="1"/>
  <c r="BW1565" i="2" s="1"/>
  <c r="BT1581" i="2"/>
  <c r="CB1581" i="2" s="1"/>
  <c r="BT1577" i="2"/>
  <c r="CB1577" i="2" s="1"/>
  <c r="BT1569" i="2"/>
  <c r="CB1569" i="2" s="1"/>
  <c r="BY1583" i="2"/>
  <c r="BZ1583" i="2" s="1"/>
  <c r="CA1583" i="2" s="1"/>
  <c r="BY1579" i="2"/>
  <c r="BZ1579" i="2" s="1"/>
  <c r="CA1579" i="2" s="1"/>
  <c r="BY1575" i="2"/>
  <c r="BZ1575" i="2" s="1"/>
  <c r="CA1575" i="2" s="1"/>
  <c r="BY1571" i="2"/>
  <c r="BZ1571" i="2" s="1"/>
  <c r="CA1571" i="2" s="1"/>
  <c r="BY1567" i="2"/>
  <c r="BZ1567" i="2" s="1"/>
  <c r="CA1567" i="2" s="1"/>
  <c r="BY1563" i="2"/>
  <c r="BZ1563" i="2" s="1"/>
  <c r="CA1563" i="2" s="1"/>
  <c r="BY1559" i="2"/>
  <c r="BZ1559" i="2" s="1"/>
  <c r="CA1559" i="2" s="1"/>
  <c r="BY1555" i="2"/>
  <c r="BZ1555" i="2" s="1"/>
  <c r="CA1555" i="2" s="1"/>
  <c r="BY1551" i="2"/>
  <c r="BZ1551" i="2" s="1"/>
  <c r="CA1551" i="2" s="1"/>
  <c r="BY1547" i="2"/>
  <c r="BZ1547" i="2" s="1"/>
  <c r="CA1547" i="2" s="1"/>
  <c r="BY1535" i="2"/>
  <c r="BZ1535" i="2" s="1"/>
  <c r="CA1535" i="2" s="1"/>
  <c r="BY1527" i="2"/>
  <c r="BZ1527" i="2" s="1"/>
  <c r="CA1527" i="2" s="1"/>
  <c r="BY1523" i="2"/>
  <c r="BZ1523" i="2" s="1"/>
  <c r="CA1523" i="2" s="1"/>
  <c r="BU1580" i="2"/>
  <c r="BV1580" i="2" s="1"/>
  <c r="BW1580" i="2" s="1"/>
  <c r="BU1576" i="2"/>
  <c r="BV1576" i="2" s="1"/>
  <c r="BW1576" i="2" s="1"/>
  <c r="BU1572" i="2"/>
  <c r="BV1572" i="2" s="1"/>
  <c r="BW1572" i="2" s="1"/>
  <c r="BU1568" i="2"/>
  <c r="BV1568" i="2" s="1"/>
  <c r="BW1568" i="2" s="1"/>
  <c r="BT1580" i="2"/>
  <c r="CB1580" i="2" s="1"/>
  <c r="BT1576" i="2"/>
  <c r="CB1576" i="2" s="1"/>
  <c r="BT1572" i="2"/>
  <c r="CB1572" i="2" s="1"/>
  <c r="BT1568" i="2"/>
  <c r="CB1568" i="2" s="1"/>
  <c r="BT1560" i="2"/>
  <c r="CB1560" i="2" s="1"/>
  <c r="BT1556" i="2"/>
  <c r="CB1556" i="2" s="1"/>
  <c r="BY1582" i="2"/>
  <c r="BZ1582" i="2" s="1"/>
  <c r="CA1582" i="2" s="1"/>
  <c r="BY1578" i="2"/>
  <c r="BZ1578" i="2" s="1"/>
  <c r="CA1578" i="2" s="1"/>
  <c r="BY1574" i="2"/>
  <c r="BZ1574" i="2" s="1"/>
  <c r="CA1574" i="2" s="1"/>
  <c r="BY1566" i="2"/>
  <c r="BZ1566" i="2" s="1"/>
  <c r="CA1566" i="2" s="1"/>
  <c r="BY1562" i="2"/>
  <c r="BZ1562" i="2" s="1"/>
  <c r="CA1562" i="2" s="1"/>
  <c r="BY1558" i="2"/>
  <c r="BZ1558" i="2" s="1"/>
  <c r="CA1558" i="2" s="1"/>
  <c r="BY1554" i="2"/>
  <c r="BZ1554" i="2" s="1"/>
  <c r="CA1554" i="2" s="1"/>
  <c r="BY1550" i="2"/>
  <c r="BZ1550" i="2" s="1"/>
  <c r="CA1550" i="2" s="1"/>
  <c r="BY1546" i="2"/>
  <c r="BZ1546" i="2" s="1"/>
  <c r="CA1546" i="2" s="1"/>
  <c r="BY1542" i="2"/>
  <c r="BZ1542" i="2" s="1"/>
  <c r="CA1542" i="2" s="1"/>
  <c r="BY1538" i="2"/>
  <c r="BZ1538" i="2" s="1"/>
  <c r="CA1538" i="2" s="1"/>
  <c r="BY1534" i="2"/>
  <c r="BZ1534" i="2" s="1"/>
  <c r="CA1534" i="2" s="1"/>
  <c r="BY1530" i="2"/>
  <c r="BZ1530" i="2" s="1"/>
  <c r="CA1530" i="2" s="1"/>
  <c r="BY1526" i="2"/>
  <c r="BZ1526" i="2" s="1"/>
  <c r="CA1526" i="2" s="1"/>
  <c r="BY1522" i="2"/>
  <c r="BZ1522" i="2" s="1"/>
  <c r="CA1522" i="2" s="1"/>
  <c r="BT1571" i="2"/>
  <c r="CB1571" i="2" s="1"/>
  <c r="BY1561" i="2"/>
  <c r="BZ1561" i="2" s="1"/>
  <c r="CA1561" i="2" s="1"/>
  <c r="BT1542" i="2"/>
  <c r="CB1542" i="2" s="1"/>
  <c r="BU1541" i="2"/>
  <c r="BV1541" i="2" s="1"/>
  <c r="BW1541" i="2" s="1"/>
  <c r="BU1540" i="2"/>
  <c r="BV1540" i="2" s="1"/>
  <c r="BW1540" i="2" s="1"/>
  <c r="BY1533" i="2"/>
  <c r="BZ1533" i="2" s="1"/>
  <c r="CA1533" i="2" s="1"/>
  <c r="BU1521" i="2"/>
  <c r="BV1521" i="2" s="1"/>
  <c r="BW1521" i="2" s="1"/>
  <c r="BY1519" i="2"/>
  <c r="BZ1519" i="2" s="1"/>
  <c r="CA1519" i="2" s="1"/>
  <c r="BY1515" i="2"/>
  <c r="BZ1515" i="2" s="1"/>
  <c r="CA1515" i="2" s="1"/>
  <c r="BT1565" i="2"/>
  <c r="CB1565" i="2" s="1"/>
  <c r="BU1560" i="2"/>
  <c r="BV1560" i="2" s="1"/>
  <c r="BW1560" i="2" s="1"/>
  <c r="BT1541" i="2"/>
  <c r="CB1541" i="2" s="1"/>
  <c r="BT1540" i="2"/>
  <c r="CB1540" i="2" s="1"/>
  <c r="BU1538" i="2"/>
  <c r="BV1538" i="2" s="1"/>
  <c r="BW1538" i="2" s="1"/>
  <c r="BY1532" i="2"/>
  <c r="BZ1532" i="2" s="1"/>
  <c r="CA1532" i="2" s="1"/>
  <c r="BT1521" i="2"/>
  <c r="CB1521" i="2" s="1"/>
  <c r="BU1516" i="2"/>
  <c r="BV1516" i="2" s="1"/>
  <c r="BW1516" i="2" s="1"/>
  <c r="BU1512" i="2"/>
  <c r="BV1512" i="2" s="1"/>
  <c r="BW1512" i="2" s="1"/>
  <c r="BU1508" i="2"/>
  <c r="BV1508" i="2" s="1"/>
  <c r="BW1508" i="2" s="1"/>
  <c r="BU1504" i="2"/>
  <c r="BV1504" i="2" s="1"/>
  <c r="BW1504" i="2" s="1"/>
  <c r="BU1500" i="2"/>
  <c r="BV1500" i="2" s="1"/>
  <c r="BW1500" i="2" s="1"/>
  <c r="BU1496" i="2"/>
  <c r="BV1496" i="2" s="1"/>
  <c r="BW1496" i="2" s="1"/>
  <c r="BY1553" i="2"/>
  <c r="BZ1553" i="2" s="1"/>
  <c r="CA1553" i="2" s="1"/>
  <c r="BT1538" i="2"/>
  <c r="CB1538" i="2" s="1"/>
  <c r="BU1537" i="2"/>
  <c r="BV1537" i="2" s="1"/>
  <c r="BW1537" i="2" s="1"/>
  <c r="BU1536" i="2"/>
  <c r="BV1536" i="2" s="1"/>
  <c r="BW1536" i="2" s="1"/>
  <c r="BU1535" i="2"/>
  <c r="BV1535" i="2" s="1"/>
  <c r="BW1535" i="2" s="1"/>
  <c r="BU1578" i="2"/>
  <c r="BV1578" i="2" s="1"/>
  <c r="BW1578" i="2" s="1"/>
  <c r="BU1575" i="2"/>
  <c r="BV1575" i="2" s="1"/>
  <c r="BW1575" i="2" s="1"/>
  <c r="BU1561" i="2"/>
  <c r="BV1561" i="2" s="1"/>
  <c r="BW1561" i="2" s="1"/>
  <c r="BY1552" i="2"/>
  <c r="BZ1552" i="2" s="1"/>
  <c r="CA1552" i="2" s="1"/>
  <c r="BT1537" i="2"/>
  <c r="CB1537" i="2" s="1"/>
  <c r="BT1536" i="2"/>
  <c r="CB1536" i="2" s="1"/>
  <c r="BT1535" i="2"/>
  <c r="CB1535" i="2" s="1"/>
  <c r="BU1534" i="2"/>
  <c r="BV1534" i="2" s="1"/>
  <c r="BW1534" i="2" s="1"/>
  <c r="BY1528" i="2"/>
  <c r="BZ1528" i="2" s="1"/>
  <c r="CA1528" i="2" s="1"/>
  <c r="BT1520" i="2"/>
  <c r="CB1520" i="2" s="1"/>
  <c r="BY1518" i="2"/>
  <c r="BZ1518" i="2" s="1"/>
  <c r="CA1518" i="2" s="1"/>
  <c r="BY1514" i="2"/>
  <c r="BZ1514" i="2" s="1"/>
  <c r="CA1514" i="2" s="1"/>
  <c r="BY1510" i="2"/>
  <c r="BZ1510" i="2" s="1"/>
  <c r="CA1510" i="2" s="1"/>
  <c r="BT1575" i="2"/>
  <c r="CB1575" i="2" s="1"/>
  <c r="BT1561" i="2"/>
  <c r="CB1561" i="2" s="1"/>
  <c r="BY1557" i="2"/>
  <c r="BZ1557" i="2" s="1"/>
  <c r="CA1557" i="2" s="1"/>
  <c r="BY1556" i="2"/>
  <c r="BZ1556" i="2" s="1"/>
  <c r="CA1556" i="2" s="1"/>
  <c r="BY1549" i="2"/>
  <c r="BZ1549" i="2" s="1"/>
  <c r="CA1549" i="2" s="1"/>
  <c r="BT1534" i="2"/>
  <c r="CB1534" i="2" s="1"/>
  <c r="BU1533" i="2"/>
  <c r="BV1533" i="2" s="1"/>
  <c r="BW1533" i="2" s="1"/>
  <c r="BU1532" i="2"/>
  <c r="BV1532" i="2" s="1"/>
  <c r="BW1532" i="2" s="1"/>
  <c r="BU1562" i="2"/>
  <c r="BV1562" i="2" s="1"/>
  <c r="BW1562" i="2" s="1"/>
  <c r="BU1555" i="2"/>
  <c r="BV1555" i="2" s="1"/>
  <c r="BW1555" i="2" s="1"/>
  <c r="BU1554" i="2"/>
  <c r="BV1554" i="2" s="1"/>
  <c r="BW1554" i="2" s="1"/>
  <c r="BY1548" i="2"/>
  <c r="BZ1548" i="2" s="1"/>
  <c r="CA1548" i="2" s="1"/>
  <c r="BT1533" i="2"/>
  <c r="CB1533" i="2" s="1"/>
  <c r="BT1532" i="2"/>
  <c r="CB1532" i="2" s="1"/>
  <c r="BU1566" i="2"/>
  <c r="BV1566" i="2" s="1"/>
  <c r="BW1566" i="2" s="1"/>
  <c r="BU1563" i="2"/>
  <c r="BV1563" i="2" s="1"/>
  <c r="BW1563" i="2" s="1"/>
  <c r="BT1555" i="2"/>
  <c r="CB1555" i="2" s="1"/>
  <c r="BT1554" i="2"/>
  <c r="CB1554" i="2" s="1"/>
  <c r="BU1553" i="2"/>
  <c r="BV1553" i="2" s="1"/>
  <c r="BW1553" i="2" s="1"/>
  <c r="BU1552" i="2"/>
  <c r="BV1552" i="2" s="1"/>
  <c r="BW1552" i="2" s="1"/>
  <c r="BU1551" i="2"/>
  <c r="BV1551" i="2" s="1"/>
  <c r="BW1551" i="2" s="1"/>
  <c r="BY1545" i="2"/>
  <c r="BZ1545" i="2" s="1"/>
  <c r="CA1545" i="2" s="1"/>
  <c r="BT1530" i="2"/>
  <c r="CB1530" i="2" s="1"/>
  <c r="BU1529" i="2"/>
  <c r="BV1529" i="2" s="1"/>
  <c r="BW1529" i="2" s="1"/>
  <c r="BU1528" i="2"/>
  <c r="BV1528" i="2" s="1"/>
  <c r="BW1528" i="2" s="1"/>
  <c r="BU1527" i="2"/>
  <c r="BV1527" i="2" s="1"/>
  <c r="BW1527" i="2" s="1"/>
  <c r="BU1557" i="2"/>
  <c r="BV1557" i="2" s="1"/>
  <c r="BW1557" i="2" s="1"/>
  <c r="BT1550" i="2"/>
  <c r="CB1550" i="2" s="1"/>
  <c r="BU1549" i="2"/>
  <c r="BV1549" i="2" s="1"/>
  <c r="BW1549" i="2" s="1"/>
  <c r="BU1548" i="2"/>
  <c r="BV1548" i="2" s="1"/>
  <c r="BW1548" i="2" s="1"/>
  <c r="BU1547" i="2"/>
  <c r="BV1547" i="2" s="1"/>
  <c r="BW1547" i="2" s="1"/>
  <c r="BY1541" i="2"/>
  <c r="BZ1541" i="2" s="1"/>
  <c r="CA1541" i="2" s="1"/>
  <c r="BT1526" i="2"/>
  <c r="CB1526" i="2" s="1"/>
  <c r="BU1525" i="2"/>
  <c r="BV1525" i="2" s="1"/>
  <c r="BW1525" i="2" s="1"/>
  <c r="BU1524" i="2"/>
  <c r="BV1524" i="2" s="1"/>
  <c r="BW1524" i="2" s="1"/>
  <c r="BY1569" i="2"/>
  <c r="BZ1569" i="2" s="1"/>
  <c r="CA1569" i="2" s="1"/>
  <c r="BU1567" i="2"/>
  <c r="BV1567" i="2" s="1"/>
  <c r="BW1567" i="2" s="1"/>
  <c r="BU1558" i="2"/>
  <c r="BV1558" i="2" s="1"/>
  <c r="BW1558" i="2" s="1"/>
  <c r="BT1557" i="2"/>
  <c r="CB1557" i="2" s="1"/>
  <c r="BT1549" i="2"/>
  <c r="CB1549" i="2" s="1"/>
  <c r="BT1548" i="2"/>
  <c r="CB1548" i="2" s="1"/>
  <c r="BT1547" i="2"/>
  <c r="CB1547" i="2" s="1"/>
  <c r="BU1546" i="2"/>
  <c r="BV1546" i="2" s="1"/>
  <c r="BW1546" i="2" s="1"/>
  <c r="BY1540" i="2"/>
  <c r="BZ1540" i="2" s="1"/>
  <c r="CA1540" i="2" s="1"/>
  <c r="BT1525" i="2"/>
  <c r="CB1525" i="2" s="1"/>
  <c r="BT1524" i="2"/>
  <c r="CB1524" i="2" s="1"/>
  <c r="BT1523" i="2"/>
  <c r="CB1523" i="2" s="1"/>
  <c r="BY1516" i="2"/>
  <c r="BZ1516" i="2" s="1"/>
  <c r="CA1516" i="2" s="1"/>
  <c r="BY1512" i="2"/>
  <c r="BZ1512" i="2" s="1"/>
  <c r="CA1512" i="2" s="1"/>
  <c r="BY1508" i="2"/>
  <c r="BZ1508" i="2" s="1"/>
  <c r="CA1508" i="2" s="1"/>
  <c r="BY1504" i="2"/>
  <c r="BZ1504" i="2" s="1"/>
  <c r="CA1504" i="2" s="1"/>
  <c r="BY1500" i="2"/>
  <c r="BZ1500" i="2" s="1"/>
  <c r="CA1500" i="2" s="1"/>
  <c r="BY1496" i="2"/>
  <c r="BZ1496" i="2" s="1"/>
  <c r="CA1496" i="2" s="1"/>
  <c r="BY1492" i="2"/>
  <c r="BZ1492" i="2" s="1"/>
  <c r="CA1492" i="2" s="1"/>
  <c r="BY1488" i="2"/>
  <c r="BZ1488" i="2" s="1"/>
  <c r="CA1488" i="2" s="1"/>
  <c r="BY1484" i="2"/>
  <c r="BZ1484" i="2" s="1"/>
  <c r="CA1484" i="2" s="1"/>
  <c r="BY1480" i="2"/>
  <c r="BZ1480" i="2" s="1"/>
  <c r="CA1480" i="2" s="1"/>
  <c r="BU1583" i="2"/>
  <c r="BV1583" i="2" s="1"/>
  <c r="BW1583" i="2" s="1"/>
  <c r="BU1559" i="2"/>
  <c r="BV1559" i="2" s="1"/>
  <c r="BW1559" i="2" s="1"/>
  <c r="BY1529" i="2"/>
  <c r="BZ1529" i="2" s="1"/>
  <c r="CA1529" i="2" s="1"/>
  <c r="BY1505" i="2"/>
  <c r="BZ1505" i="2" s="1"/>
  <c r="CA1505" i="2" s="1"/>
  <c r="BT1493" i="2"/>
  <c r="CB1493" i="2" s="1"/>
  <c r="BU1486" i="2"/>
  <c r="BV1486" i="2" s="1"/>
  <c r="BW1486" i="2" s="1"/>
  <c r="BU1479" i="2"/>
  <c r="BV1479" i="2" s="1"/>
  <c r="BW1479" i="2" s="1"/>
  <c r="BU1475" i="2"/>
  <c r="BV1475" i="2" s="1"/>
  <c r="BW1475" i="2" s="1"/>
  <c r="BU1471" i="2"/>
  <c r="BV1471" i="2" s="1"/>
  <c r="BW1471" i="2" s="1"/>
  <c r="BU1467" i="2"/>
  <c r="BV1467" i="2" s="1"/>
  <c r="BW1467" i="2" s="1"/>
  <c r="BU1463" i="2"/>
  <c r="BV1463" i="2" s="1"/>
  <c r="BW1463" i="2" s="1"/>
  <c r="BU1459" i="2"/>
  <c r="BV1459" i="2" s="1"/>
  <c r="BW1459" i="2" s="1"/>
  <c r="BT1583" i="2"/>
  <c r="CB1583" i="2" s="1"/>
  <c r="BU1571" i="2"/>
  <c r="BV1571" i="2" s="1"/>
  <c r="BW1571" i="2" s="1"/>
  <c r="BT1559" i="2"/>
  <c r="CB1559" i="2" s="1"/>
  <c r="BY1525" i="2"/>
  <c r="BZ1525" i="2" s="1"/>
  <c r="CA1525" i="2" s="1"/>
  <c r="BU1522" i="2"/>
  <c r="BV1522" i="2" s="1"/>
  <c r="BW1522" i="2" s="1"/>
  <c r="BU1517" i="2"/>
  <c r="BV1517" i="2" s="1"/>
  <c r="BW1517" i="2" s="1"/>
  <c r="BY1511" i="2"/>
  <c r="BZ1511" i="2" s="1"/>
  <c r="CA1511" i="2" s="1"/>
  <c r="BT1563" i="2"/>
  <c r="CB1563" i="2" s="1"/>
  <c r="BU1550" i="2"/>
  <c r="BV1550" i="2" s="1"/>
  <c r="BW1550" i="2" s="1"/>
  <c r="BT1522" i="2"/>
  <c r="CB1522" i="2" s="1"/>
  <c r="BT1517" i="2"/>
  <c r="CB1517" i="2" s="1"/>
  <c r="BY1513" i="2"/>
  <c r="BZ1513" i="2" s="1"/>
  <c r="CA1513" i="2" s="1"/>
  <c r="BU1509" i="2"/>
  <c r="BV1509" i="2" s="1"/>
  <c r="BW1509" i="2" s="1"/>
  <c r="BT1508" i="2"/>
  <c r="CB1508" i="2" s="1"/>
  <c r="BU1507" i="2"/>
  <c r="BV1507" i="2" s="1"/>
  <c r="BW1507" i="2" s="1"/>
  <c r="BU1579" i="2"/>
  <c r="BV1579" i="2" s="1"/>
  <c r="BW1579" i="2" s="1"/>
  <c r="BT1546" i="2"/>
  <c r="CB1546" i="2" s="1"/>
  <c r="BT1529" i="2"/>
  <c r="CB1529" i="2" s="1"/>
  <c r="BT1527" i="2"/>
  <c r="CB1527" i="2" s="1"/>
  <c r="BT1579" i="2"/>
  <c r="CB1579" i="2" s="1"/>
  <c r="BU1542" i="2"/>
  <c r="BV1542" i="2" s="1"/>
  <c r="BW1542" i="2" s="1"/>
  <c r="BU1523" i="2"/>
  <c r="BV1523" i="2" s="1"/>
  <c r="BW1523" i="2" s="1"/>
  <c r="BU1519" i="2"/>
  <c r="BV1519" i="2" s="1"/>
  <c r="BW1519" i="2" s="1"/>
  <c r="BT1553" i="2"/>
  <c r="CB1553" i="2" s="1"/>
  <c r="BT1567" i="2"/>
  <c r="CB1567" i="2" s="1"/>
  <c r="BU1545" i="2"/>
  <c r="BV1545" i="2" s="1"/>
  <c r="BW1545" i="2" s="1"/>
  <c r="BY1537" i="2"/>
  <c r="BZ1537" i="2" s="1"/>
  <c r="CA1537" i="2" s="1"/>
  <c r="BT1545" i="2"/>
  <c r="CB1545" i="2" s="1"/>
  <c r="BU1574" i="2"/>
  <c r="BV1574" i="2" s="1"/>
  <c r="BW1574" i="2" s="1"/>
  <c r="BY1560" i="2"/>
  <c r="BZ1560" i="2" s="1"/>
  <c r="CA1560" i="2" s="1"/>
  <c r="BY1524" i="2"/>
  <c r="BZ1524" i="2" s="1"/>
  <c r="CA1524" i="2" s="1"/>
  <c r="BY1521" i="2"/>
  <c r="BZ1521" i="2" s="1"/>
  <c r="CA1521" i="2" s="1"/>
  <c r="BT1519" i="2"/>
  <c r="CB1519" i="2" s="1"/>
  <c r="BT1516" i="2"/>
  <c r="CB1516" i="2" s="1"/>
  <c r="BY1507" i="2"/>
  <c r="BZ1507" i="2" s="1"/>
  <c r="CA1507" i="2" s="1"/>
  <c r="BY1495" i="2"/>
  <c r="BZ1495" i="2" s="1"/>
  <c r="CA1495" i="2" s="1"/>
  <c r="BY1494" i="2"/>
  <c r="BZ1494" i="2" s="1"/>
  <c r="CA1494" i="2" s="1"/>
  <c r="BT1482" i="2"/>
  <c r="CB1482" i="2" s="1"/>
  <c r="BT1481" i="2"/>
  <c r="CB1481" i="2" s="1"/>
  <c r="BU1480" i="2"/>
  <c r="BV1480" i="2" s="1"/>
  <c r="BW1480" i="2" s="1"/>
  <c r="BY1477" i="2"/>
  <c r="BZ1477" i="2" s="1"/>
  <c r="CA1477" i="2" s="1"/>
  <c r="BT1473" i="2"/>
  <c r="CB1473" i="2" s="1"/>
  <c r="BT1466" i="2"/>
  <c r="CB1466" i="2" s="1"/>
  <c r="BT1459" i="2"/>
  <c r="CB1459" i="2" s="1"/>
  <c r="BT1455" i="2"/>
  <c r="CB1455" i="2" s="1"/>
  <c r="BT1451" i="2"/>
  <c r="CB1451" i="2" s="1"/>
  <c r="BT1551" i="2"/>
  <c r="CB1551" i="2" s="1"/>
  <c r="BU1511" i="2"/>
  <c r="BV1511" i="2" s="1"/>
  <c r="BW1511" i="2" s="1"/>
  <c r="BT1507" i="2"/>
  <c r="CB1507" i="2" s="1"/>
  <c r="BY1497" i="2"/>
  <c r="BZ1497" i="2" s="1"/>
  <c r="CA1497" i="2" s="1"/>
  <c r="BY1493" i="2"/>
  <c r="BZ1493" i="2" s="1"/>
  <c r="CA1493" i="2" s="1"/>
  <c r="BT1480" i="2"/>
  <c r="CB1480" i="2" s="1"/>
  <c r="BT1479" i="2"/>
  <c r="CB1479" i="2" s="1"/>
  <c r="BU1472" i="2"/>
  <c r="BV1472" i="2" s="1"/>
  <c r="BW1472" i="2" s="1"/>
  <c r="BY1470" i="2"/>
  <c r="BZ1470" i="2" s="1"/>
  <c r="CA1470" i="2" s="1"/>
  <c r="BU1465" i="2"/>
  <c r="BV1465" i="2" s="1"/>
  <c r="BW1465" i="2" s="1"/>
  <c r="BY1463" i="2"/>
  <c r="BZ1463" i="2" s="1"/>
  <c r="CA1463" i="2" s="1"/>
  <c r="BY1457" i="2"/>
  <c r="BZ1457" i="2" s="1"/>
  <c r="CA1457" i="2" s="1"/>
  <c r="BY1453" i="2"/>
  <c r="BZ1453" i="2" s="1"/>
  <c r="CA1453" i="2" s="1"/>
  <c r="BY1449" i="2"/>
  <c r="BZ1449" i="2" s="1"/>
  <c r="CA1449" i="2" s="1"/>
  <c r="BY1445" i="2"/>
  <c r="BZ1445" i="2" s="1"/>
  <c r="CA1445" i="2" s="1"/>
  <c r="BY1441" i="2"/>
  <c r="BZ1441" i="2" s="1"/>
  <c r="CA1441" i="2" s="1"/>
  <c r="BY1565" i="2"/>
  <c r="BZ1565" i="2" s="1"/>
  <c r="CA1565" i="2" s="1"/>
  <c r="BY1517" i="2"/>
  <c r="BZ1517" i="2" s="1"/>
  <c r="CA1517" i="2" s="1"/>
  <c r="BU1514" i="2"/>
  <c r="BV1514" i="2" s="1"/>
  <c r="BW1514" i="2" s="1"/>
  <c r="BT1511" i="2"/>
  <c r="CB1511" i="2" s="1"/>
  <c r="BY1499" i="2"/>
  <c r="BZ1499" i="2" s="1"/>
  <c r="CA1499" i="2" s="1"/>
  <c r="BY1491" i="2"/>
  <c r="BZ1491" i="2" s="1"/>
  <c r="CA1491" i="2" s="1"/>
  <c r="BY1490" i="2"/>
  <c r="BZ1490" i="2" s="1"/>
  <c r="CA1490" i="2" s="1"/>
  <c r="BU1478" i="2"/>
  <c r="BV1478" i="2" s="1"/>
  <c r="BW1478" i="2" s="1"/>
  <c r="BY1476" i="2"/>
  <c r="BZ1476" i="2" s="1"/>
  <c r="CA1476" i="2" s="1"/>
  <c r="BT1472" i="2"/>
  <c r="CB1472" i="2" s="1"/>
  <c r="BY1469" i="2"/>
  <c r="BZ1469" i="2" s="1"/>
  <c r="CA1469" i="2" s="1"/>
  <c r="BT1465" i="2"/>
  <c r="CB1465" i="2" s="1"/>
  <c r="BU1458" i="2"/>
  <c r="BV1458" i="2" s="1"/>
  <c r="BW1458" i="2" s="1"/>
  <c r="BU1454" i="2"/>
  <c r="BV1454" i="2" s="1"/>
  <c r="BW1454" i="2" s="1"/>
  <c r="BU1450" i="2"/>
  <c r="BV1450" i="2" s="1"/>
  <c r="BW1450" i="2" s="1"/>
  <c r="BU1446" i="2"/>
  <c r="BV1446" i="2" s="1"/>
  <c r="BW1446" i="2" s="1"/>
  <c r="BT1528" i="2"/>
  <c r="CB1528" i="2" s="1"/>
  <c r="BT1514" i="2"/>
  <c r="CB1514" i="2" s="1"/>
  <c r="BY1502" i="2"/>
  <c r="BZ1502" i="2" s="1"/>
  <c r="CA1502" i="2" s="1"/>
  <c r="BY1501" i="2"/>
  <c r="BZ1501" i="2" s="1"/>
  <c r="CA1501" i="2" s="1"/>
  <c r="BU1495" i="2"/>
  <c r="BV1495" i="2" s="1"/>
  <c r="BW1495" i="2" s="1"/>
  <c r="BY1489" i="2"/>
  <c r="BZ1489" i="2" s="1"/>
  <c r="CA1489" i="2" s="1"/>
  <c r="BT1478" i="2"/>
  <c r="CB1478" i="2" s="1"/>
  <c r="BT1471" i="2"/>
  <c r="CB1471" i="2" s="1"/>
  <c r="BU1464" i="2"/>
  <c r="BV1464" i="2" s="1"/>
  <c r="BW1464" i="2" s="1"/>
  <c r="BY1462" i="2"/>
  <c r="BZ1462" i="2" s="1"/>
  <c r="CA1462" i="2" s="1"/>
  <c r="BT1458" i="2"/>
  <c r="CB1458" i="2" s="1"/>
  <c r="BT1454" i="2"/>
  <c r="CB1454" i="2" s="1"/>
  <c r="BT1450" i="2"/>
  <c r="CB1450" i="2" s="1"/>
  <c r="BT1446" i="2"/>
  <c r="CB1446" i="2" s="1"/>
  <c r="BY1536" i="2"/>
  <c r="BZ1536" i="2" s="1"/>
  <c r="CA1536" i="2" s="1"/>
  <c r="BY1503" i="2"/>
  <c r="BZ1503" i="2" s="1"/>
  <c r="CA1503" i="2" s="1"/>
  <c r="BU1497" i="2"/>
  <c r="BV1497" i="2" s="1"/>
  <c r="BW1497" i="2" s="1"/>
  <c r="BT1496" i="2"/>
  <c r="CB1496" i="2" s="1"/>
  <c r="BT1495" i="2"/>
  <c r="CB1495" i="2" s="1"/>
  <c r="BU1494" i="2"/>
  <c r="BV1494" i="2" s="1"/>
  <c r="BW1494" i="2" s="1"/>
  <c r="BU1493" i="2"/>
  <c r="BV1493" i="2" s="1"/>
  <c r="BW1493" i="2" s="1"/>
  <c r="BU1492" i="2"/>
  <c r="BV1492" i="2" s="1"/>
  <c r="BW1492" i="2" s="1"/>
  <c r="BY1487" i="2"/>
  <c r="BZ1487" i="2" s="1"/>
  <c r="CA1487" i="2" s="1"/>
  <c r="BU1477" i="2"/>
  <c r="BV1477" i="2" s="1"/>
  <c r="BW1477" i="2" s="1"/>
  <c r="BY1475" i="2"/>
  <c r="BZ1475" i="2" s="1"/>
  <c r="CA1475" i="2" s="1"/>
  <c r="BU1470" i="2"/>
  <c r="BV1470" i="2" s="1"/>
  <c r="BW1470" i="2" s="1"/>
  <c r="BY1468" i="2"/>
  <c r="BZ1468" i="2" s="1"/>
  <c r="CA1468" i="2" s="1"/>
  <c r="BT1464" i="2"/>
  <c r="CB1464" i="2" s="1"/>
  <c r="BY1520" i="2"/>
  <c r="BZ1520" i="2" s="1"/>
  <c r="CA1520" i="2" s="1"/>
  <c r="BU1499" i="2"/>
  <c r="BV1499" i="2" s="1"/>
  <c r="BW1499" i="2" s="1"/>
  <c r="BT1497" i="2"/>
  <c r="CB1497" i="2" s="1"/>
  <c r="BT1494" i="2"/>
  <c r="CB1494" i="2" s="1"/>
  <c r="BT1492" i="2"/>
  <c r="CB1492" i="2" s="1"/>
  <c r="BU1491" i="2"/>
  <c r="BV1491" i="2" s="1"/>
  <c r="BW1491" i="2" s="1"/>
  <c r="BY1486" i="2"/>
  <c r="BZ1486" i="2" s="1"/>
  <c r="CA1486" i="2" s="1"/>
  <c r="BT1477" i="2"/>
  <c r="CB1477" i="2" s="1"/>
  <c r="BT1470" i="2"/>
  <c r="CB1470" i="2" s="1"/>
  <c r="BT1463" i="2"/>
  <c r="CB1463" i="2" s="1"/>
  <c r="BU1457" i="2"/>
  <c r="BV1457" i="2" s="1"/>
  <c r="BW1457" i="2" s="1"/>
  <c r="BY1544" i="2"/>
  <c r="BZ1544" i="2" s="1"/>
  <c r="CA1544" i="2" s="1"/>
  <c r="BU1520" i="2"/>
  <c r="BV1520" i="2" s="1"/>
  <c r="BW1520" i="2" s="1"/>
  <c r="BU1515" i="2"/>
  <c r="BV1515" i="2" s="1"/>
  <c r="BW1515" i="2" s="1"/>
  <c r="BT1512" i="2"/>
  <c r="CB1512" i="2" s="1"/>
  <c r="BY1509" i="2"/>
  <c r="BZ1509" i="2" s="1"/>
  <c r="CA1509" i="2" s="1"/>
  <c r="BU1501" i="2"/>
  <c r="BV1501" i="2" s="1"/>
  <c r="BW1501" i="2" s="1"/>
  <c r="BT1500" i="2"/>
  <c r="CB1500" i="2" s="1"/>
  <c r="BT1499" i="2"/>
  <c r="CB1499" i="2" s="1"/>
  <c r="BT1491" i="2"/>
  <c r="CB1491" i="2" s="1"/>
  <c r="BU1490" i="2"/>
  <c r="BV1490" i="2" s="1"/>
  <c r="BW1490" i="2" s="1"/>
  <c r="BU1489" i="2"/>
  <c r="BV1489" i="2" s="1"/>
  <c r="BW1489" i="2" s="1"/>
  <c r="BY1485" i="2"/>
  <c r="BZ1485" i="2" s="1"/>
  <c r="CA1485" i="2" s="1"/>
  <c r="BY1483" i="2"/>
  <c r="BZ1483" i="2" s="1"/>
  <c r="CA1483" i="2" s="1"/>
  <c r="BU1476" i="2"/>
  <c r="BV1476" i="2" s="1"/>
  <c r="BW1476" i="2" s="1"/>
  <c r="BY1474" i="2"/>
  <c r="BZ1474" i="2" s="1"/>
  <c r="CA1474" i="2" s="1"/>
  <c r="BU1469" i="2"/>
  <c r="BV1469" i="2" s="1"/>
  <c r="BW1469" i="2" s="1"/>
  <c r="BY1467" i="2"/>
  <c r="BZ1467" i="2" s="1"/>
  <c r="CA1467" i="2" s="1"/>
  <c r="BU1556" i="2"/>
  <c r="BV1556" i="2" s="1"/>
  <c r="BW1556" i="2" s="1"/>
  <c r="BU1544" i="2"/>
  <c r="BV1544" i="2" s="1"/>
  <c r="BW1544" i="2" s="1"/>
  <c r="BU1518" i="2"/>
  <c r="BV1518" i="2" s="1"/>
  <c r="BW1518" i="2" s="1"/>
  <c r="BT1515" i="2"/>
  <c r="CB1515" i="2" s="1"/>
  <c r="BT1509" i="2"/>
  <c r="CB1509" i="2" s="1"/>
  <c r="BU1503" i="2"/>
  <c r="BV1503" i="2" s="1"/>
  <c r="BW1503" i="2" s="1"/>
  <c r="BU1502" i="2"/>
  <c r="BV1502" i="2" s="1"/>
  <c r="BW1502" i="2" s="1"/>
  <c r="BT1501" i="2"/>
  <c r="CB1501" i="2" s="1"/>
  <c r="BT1490" i="2"/>
  <c r="CB1490" i="2" s="1"/>
  <c r="BT1489" i="2"/>
  <c r="CB1489" i="2" s="1"/>
  <c r="BU1488" i="2"/>
  <c r="BV1488" i="2" s="1"/>
  <c r="BW1488" i="2" s="1"/>
  <c r="BY1482" i="2"/>
  <c r="BZ1482" i="2" s="1"/>
  <c r="CA1482" i="2" s="1"/>
  <c r="BT1476" i="2"/>
  <c r="CB1476" i="2" s="1"/>
  <c r="BY1473" i="2"/>
  <c r="BZ1473" i="2" s="1"/>
  <c r="CA1473" i="2" s="1"/>
  <c r="BT1469" i="2"/>
  <c r="CB1469" i="2" s="1"/>
  <c r="BT1544" i="2"/>
  <c r="CB1544" i="2" s="1"/>
  <c r="BU1526" i="2"/>
  <c r="BV1526" i="2" s="1"/>
  <c r="BW1526" i="2" s="1"/>
  <c r="BT1518" i="2"/>
  <c r="CB1518" i="2" s="1"/>
  <c r="BU1505" i="2"/>
  <c r="BV1505" i="2" s="1"/>
  <c r="BW1505" i="2" s="1"/>
  <c r="BT1504" i="2"/>
  <c r="CB1504" i="2" s="1"/>
  <c r="BT1503" i="2"/>
  <c r="CB1503" i="2" s="1"/>
  <c r="BT1502" i="2"/>
  <c r="CB1502" i="2" s="1"/>
  <c r="BT1488" i="2"/>
  <c r="CB1488" i="2" s="1"/>
  <c r="BU1487" i="2"/>
  <c r="BV1487" i="2" s="1"/>
  <c r="BW1487" i="2" s="1"/>
  <c r="BU1485" i="2"/>
  <c r="BV1485" i="2" s="1"/>
  <c r="BW1485" i="2" s="1"/>
  <c r="BY1481" i="2"/>
  <c r="BZ1481" i="2" s="1"/>
  <c r="CA1481" i="2" s="1"/>
  <c r="BT1475" i="2"/>
  <c r="CB1475" i="2" s="1"/>
  <c r="BU1468" i="2"/>
  <c r="BV1468" i="2" s="1"/>
  <c r="BW1468" i="2" s="1"/>
  <c r="BY1466" i="2"/>
  <c r="BZ1466" i="2" s="1"/>
  <c r="CA1466" i="2" s="1"/>
  <c r="BU1513" i="2"/>
  <c r="BV1513" i="2" s="1"/>
  <c r="BW1513" i="2" s="1"/>
  <c r="BY1506" i="2"/>
  <c r="BZ1506" i="2" s="1"/>
  <c r="CA1506" i="2" s="1"/>
  <c r="BT1505" i="2"/>
  <c r="CB1505" i="2" s="1"/>
  <c r="BT1487" i="2"/>
  <c r="CB1487" i="2" s="1"/>
  <c r="BT1486" i="2"/>
  <c r="CB1486" i="2" s="1"/>
  <c r="BT1485" i="2"/>
  <c r="CB1485" i="2" s="1"/>
  <c r="BU1484" i="2"/>
  <c r="BV1484" i="2" s="1"/>
  <c r="BW1484" i="2" s="1"/>
  <c r="BY1479" i="2"/>
  <c r="BZ1479" i="2" s="1"/>
  <c r="CA1479" i="2" s="1"/>
  <c r="BU1474" i="2"/>
  <c r="BV1474" i="2" s="1"/>
  <c r="BW1474" i="2" s="1"/>
  <c r="BY1472" i="2"/>
  <c r="BZ1472" i="2" s="1"/>
  <c r="CA1472" i="2" s="1"/>
  <c r="BT1468" i="2"/>
  <c r="CB1468" i="2" s="1"/>
  <c r="BY1465" i="2"/>
  <c r="BZ1465" i="2" s="1"/>
  <c r="CA1465" i="2" s="1"/>
  <c r="BT1461" i="2"/>
  <c r="CB1461" i="2" s="1"/>
  <c r="BT1456" i="2"/>
  <c r="CB1456" i="2" s="1"/>
  <c r="BT1452" i="2"/>
  <c r="CB1452" i="2" s="1"/>
  <c r="BT1448" i="2"/>
  <c r="CB1448" i="2" s="1"/>
  <c r="BT1444" i="2"/>
  <c r="CB1444" i="2" s="1"/>
  <c r="BT1440" i="2"/>
  <c r="CB1440" i="2" s="1"/>
  <c r="BT1428" i="2"/>
  <c r="CB1428" i="2" s="1"/>
  <c r="BT1424" i="2"/>
  <c r="CB1424" i="2" s="1"/>
  <c r="BT1552" i="2"/>
  <c r="CB1552" i="2" s="1"/>
  <c r="BT1484" i="2"/>
  <c r="CB1484" i="2" s="1"/>
  <c r="BU1453" i="2"/>
  <c r="BV1453" i="2" s="1"/>
  <c r="BW1453" i="2" s="1"/>
  <c r="BU1448" i="2"/>
  <c r="BV1448" i="2" s="1"/>
  <c r="BW1448" i="2" s="1"/>
  <c r="BT1438" i="2"/>
  <c r="CB1438" i="2" s="1"/>
  <c r="BT1431" i="2"/>
  <c r="CB1431" i="2" s="1"/>
  <c r="BU1424" i="2"/>
  <c r="BV1424" i="2" s="1"/>
  <c r="BW1424" i="2" s="1"/>
  <c r="BY1417" i="2"/>
  <c r="BZ1417" i="2" s="1"/>
  <c r="CA1417" i="2" s="1"/>
  <c r="BY1413" i="2"/>
  <c r="BZ1413" i="2" s="1"/>
  <c r="CA1413" i="2" s="1"/>
  <c r="BY1409" i="2"/>
  <c r="BZ1409" i="2" s="1"/>
  <c r="CA1409" i="2" s="1"/>
  <c r="BY1405" i="2"/>
  <c r="BZ1405" i="2" s="1"/>
  <c r="CA1405" i="2" s="1"/>
  <c r="BY1401" i="2"/>
  <c r="BZ1401" i="2" s="1"/>
  <c r="CA1401" i="2" s="1"/>
  <c r="BY1397" i="2"/>
  <c r="BZ1397" i="2" s="1"/>
  <c r="CA1397" i="2" s="1"/>
  <c r="BY1393" i="2"/>
  <c r="BZ1393" i="2" s="1"/>
  <c r="CA1393" i="2" s="1"/>
  <c r="BY1389" i="2"/>
  <c r="BZ1389" i="2" s="1"/>
  <c r="CA1389" i="2" s="1"/>
  <c r="BY1385" i="2"/>
  <c r="BZ1385" i="2" s="1"/>
  <c r="CA1385" i="2" s="1"/>
  <c r="BY1478" i="2"/>
  <c r="BZ1478" i="2" s="1"/>
  <c r="CA1478" i="2" s="1"/>
  <c r="BU1473" i="2"/>
  <c r="BV1473" i="2" s="1"/>
  <c r="BW1473" i="2" s="1"/>
  <c r="BT1453" i="2"/>
  <c r="CB1453" i="2" s="1"/>
  <c r="BY1450" i="2"/>
  <c r="BZ1450" i="2" s="1"/>
  <c r="CA1450" i="2" s="1"/>
  <c r="BU1449" i="2"/>
  <c r="BV1449" i="2" s="1"/>
  <c r="BW1449" i="2" s="1"/>
  <c r="BU1437" i="2"/>
  <c r="BV1437" i="2" s="1"/>
  <c r="BW1437" i="2" s="1"/>
  <c r="BY1435" i="2"/>
  <c r="BZ1435" i="2" s="1"/>
  <c r="CA1435" i="2" s="1"/>
  <c r="BU1430" i="2"/>
  <c r="BV1430" i="2" s="1"/>
  <c r="BW1430" i="2" s="1"/>
  <c r="BY1428" i="2"/>
  <c r="BZ1428" i="2" s="1"/>
  <c r="CA1428" i="2" s="1"/>
  <c r="BU1423" i="2"/>
  <c r="BV1423" i="2" s="1"/>
  <c r="BW1423" i="2" s="1"/>
  <c r="BY1421" i="2"/>
  <c r="BZ1421" i="2" s="1"/>
  <c r="CA1421" i="2" s="1"/>
  <c r="BU1418" i="2"/>
  <c r="BV1418" i="2" s="1"/>
  <c r="BW1418" i="2" s="1"/>
  <c r="BU1414" i="2"/>
  <c r="BV1414" i="2" s="1"/>
  <c r="BW1414" i="2" s="1"/>
  <c r="BU1410" i="2"/>
  <c r="BV1410" i="2" s="1"/>
  <c r="BW1410" i="2" s="1"/>
  <c r="BU1406" i="2"/>
  <c r="BV1406" i="2" s="1"/>
  <c r="BW1406" i="2" s="1"/>
  <c r="BU1402" i="2"/>
  <c r="BV1402" i="2" s="1"/>
  <c r="BW1402" i="2" s="1"/>
  <c r="BU1398" i="2"/>
  <c r="BV1398" i="2" s="1"/>
  <c r="BW1398" i="2" s="1"/>
  <c r="BU1394" i="2"/>
  <c r="BV1394" i="2" s="1"/>
  <c r="BW1394" i="2" s="1"/>
  <c r="BU1390" i="2"/>
  <c r="BV1390" i="2" s="1"/>
  <c r="BW1390" i="2" s="1"/>
  <c r="BU1386" i="2"/>
  <c r="BV1386" i="2" s="1"/>
  <c r="BW1386" i="2" s="1"/>
  <c r="BU1382" i="2"/>
  <c r="BV1382" i="2" s="1"/>
  <c r="BW1382" i="2" s="1"/>
  <c r="BU1378" i="2"/>
  <c r="BV1378" i="2" s="1"/>
  <c r="BW1378" i="2" s="1"/>
  <c r="BU1374" i="2"/>
  <c r="BV1374" i="2" s="1"/>
  <c r="BW1374" i="2" s="1"/>
  <c r="BU1370" i="2"/>
  <c r="BV1370" i="2" s="1"/>
  <c r="BW1370" i="2" s="1"/>
  <c r="BU1366" i="2"/>
  <c r="BV1366" i="2" s="1"/>
  <c r="BW1366" i="2" s="1"/>
  <c r="BU1362" i="2"/>
  <c r="BV1362" i="2" s="1"/>
  <c r="BW1362" i="2" s="1"/>
  <c r="BU1358" i="2"/>
  <c r="BV1358" i="2" s="1"/>
  <c r="BW1358" i="2" s="1"/>
  <c r="BU1354" i="2"/>
  <c r="BV1354" i="2" s="1"/>
  <c r="BW1354" i="2" s="1"/>
  <c r="BU1350" i="2"/>
  <c r="BV1350" i="2" s="1"/>
  <c r="BW1350" i="2" s="1"/>
  <c r="BU1346" i="2"/>
  <c r="BV1346" i="2" s="1"/>
  <c r="BW1346" i="2" s="1"/>
  <c r="BU1342" i="2"/>
  <c r="BV1342" i="2" s="1"/>
  <c r="BW1342" i="2" s="1"/>
  <c r="BU1338" i="2"/>
  <c r="BV1338" i="2" s="1"/>
  <c r="BW1338" i="2" s="1"/>
  <c r="BU1334" i="2"/>
  <c r="BV1334" i="2" s="1"/>
  <c r="BW1334" i="2" s="1"/>
  <c r="BU1330" i="2"/>
  <c r="BV1330" i="2" s="1"/>
  <c r="BW1330" i="2" s="1"/>
  <c r="BU1326" i="2"/>
  <c r="BV1326" i="2" s="1"/>
  <c r="BW1326" i="2" s="1"/>
  <c r="BU1483" i="2"/>
  <c r="BV1483" i="2" s="1"/>
  <c r="BW1483" i="2" s="1"/>
  <c r="BT1467" i="2"/>
  <c r="CB1467" i="2" s="1"/>
  <c r="BY1464" i="2"/>
  <c r="BZ1464" i="2" s="1"/>
  <c r="CA1464" i="2" s="1"/>
  <c r="BY1454" i="2"/>
  <c r="BZ1454" i="2" s="1"/>
  <c r="CA1454" i="2" s="1"/>
  <c r="BT1449" i="2"/>
  <c r="CB1449" i="2" s="1"/>
  <c r="BY1444" i="2"/>
  <c r="BZ1444" i="2" s="1"/>
  <c r="CA1444" i="2" s="1"/>
  <c r="BY1443" i="2"/>
  <c r="BZ1443" i="2" s="1"/>
  <c r="CA1443" i="2" s="1"/>
  <c r="BY1442" i="2"/>
  <c r="BZ1442" i="2" s="1"/>
  <c r="CA1442" i="2" s="1"/>
  <c r="BT1437" i="2"/>
  <c r="CB1437" i="2" s="1"/>
  <c r="BY1434" i="2"/>
  <c r="BZ1434" i="2" s="1"/>
  <c r="CA1434" i="2" s="1"/>
  <c r="BT1430" i="2"/>
  <c r="CB1430" i="2" s="1"/>
  <c r="BT1423" i="2"/>
  <c r="CB1423" i="2" s="1"/>
  <c r="BT1418" i="2"/>
  <c r="CB1418" i="2" s="1"/>
  <c r="BT1414" i="2"/>
  <c r="CB1414" i="2" s="1"/>
  <c r="BT1410" i="2"/>
  <c r="CB1410" i="2" s="1"/>
  <c r="BT1406" i="2"/>
  <c r="CB1406" i="2" s="1"/>
  <c r="BT1402" i="2"/>
  <c r="CB1402" i="2" s="1"/>
  <c r="BT1483" i="2"/>
  <c r="CB1483" i="2" s="1"/>
  <c r="BU1462" i="2"/>
  <c r="BV1462" i="2" s="1"/>
  <c r="BW1462" i="2" s="1"/>
  <c r="BY1460" i="2"/>
  <c r="BZ1460" i="2" s="1"/>
  <c r="CA1460" i="2" s="1"/>
  <c r="BT1457" i="2"/>
  <c r="CB1457" i="2" s="1"/>
  <c r="BU1429" i="2"/>
  <c r="BV1429" i="2" s="1"/>
  <c r="BW1429" i="2" s="1"/>
  <c r="BY1427" i="2"/>
  <c r="BZ1427" i="2" s="1"/>
  <c r="CA1427" i="2" s="1"/>
  <c r="BU1422" i="2"/>
  <c r="BV1422" i="2" s="1"/>
  <c r="BW1422" i="2" s="1"/>
  <c r="BY1420" i="2"/>
  <c r="BZ1420" i="2" s="1"/>
  <c r="CA1420" i="2" s="1"/>
  <c r="BY1416" i="2"/>
  <c r="BZ1416" i="2" s="1"/>
  <c r="CA1416" i="2" s="1"/>
  <c r="BY1412" i="2"/>
  <c r="BZ1412" i="2" s="1"/>
  <c r="CA1412" i="2" s="1"/>
  <c r="BY1408" i="2"/>
  <c r="BZ1408" i="2" s="1"/>
  <c r="CA1408" i="2" s="1"/>
  <c r="BY1404" i="2"/>
  <c r="BZ1404" i="2" s="1"/>
  <c r="CA1404" i="2" s="1"/>
  <c r="BY1400" i="2"/>
  <c r="BZ1400" i="2" s="1"/>
  <c r="CA1400" i="2" s="1"/>
  <c r="BY1396" i="2"/>
  <c r="BZ1396" i="2" s="1"/>
  <c r="CA1396" i="2" s="1"/>
  <c r="BU1530" i="2"/>
  <c r="BV1530" i="2" s="1"/>
  <c r="BW1530" i="2" s="1"/>
  <c r="BU1506" i="2"/>
  <c r="BV1506" i="2" s="1"/>
  <c r="BW1506" i="2" s="1"/>
  <c r="BT1462" i="2"/>
  <c r="CB1462" i="2" s="1"/>
  <c r="BY1451" i="2"/>
  <c r="BZ1451" i="2" s="1"/>
  <c r="CA1451" i="2" s="1"/>
  <c r="BY1440" i="2"/>
  <c r="BZ1440" i="2" s="1"/>
  <c r="CA1440" i="2" s="1"/>
  <c r="BU1435" i="2"/>
  <c r="BV1435" i="2" s="1"/>
  <c r="BW1435" i="2" s="1"/>
  <c r="BY1433" i="2"/>
  <c r="BZ1433" i="2" s="1"/>
  <c r="CA1433" i="2" s="1"/>
  <c r="BT1429" i="2"/>
  <c r="CB1429" i="2" s="1"/>
  <c r="BY1426" i="2"/>
  <c r="BZ1426" i="2" s="1"/>
  <c r="CA1426" i="2" s="1"/>
  <c r="BT1422" i="2"/>
  <c r="CB1422" i="2" s="1"/>
  <c r="BU1417" i="2"/>
  <c r="BV1417" i="2" s="1"/>
  <c r="BW1417" i="2" s="1"/>
  <c r="BU1413" i="2"/>
  <c r="BV1413" i="2" s="1"/>
  <c r="BW1413" i="2" s="1"/>
  <c r="BT1506" i="2"/>
  <c r="CB1506" i="2" s="1"/>
  <c r="BU1482" i="2"/>
  <c r="BV1482" i="2" s="1"/>
  <c r="BW1482" i="2" s="1"/>
  <c r="BY1471" i="2"/>
  <c r="BZ1471" i="2" s="1"/>
  <c r="CA1471" i="2" s="1"/>
  <c r="BY1455" i="2"/>
  <c r="BZ1455" i="2" s="1"/>
  <c r="CA1455" i="2" s="1"/>
  <c r="BY1446" i="2"/>
  <c r="BZ1446" i="2" s="1"/>
  <c r="CA1446" i="2" s="1"/>
  <c r="BU1443" i="2"/>
  <c r="BV1443" i="2" s="1"/>
  <c r="BW1443" i="2" s="1"/>
  <c r="BU1442" i="2"/>
  <c r="BV1442" i="2" s="1"/>
  <c r="BW1442" i="2" s="1"/>
  <c r="BT1435" i="2"/>
  <c r="CB1435" i="2" s="1"/>
  <c r="BU1428" i="2"/>
  <c r="BV1428" i="2" s="1"/>
  <c r="BW1428" i="2" s="1"/>
  <c r="BU1421" i="2"/>
  <c r="BV1421" i="2" s="1"/>
  <c r="BW1421" i="2" s="1"/>
  <c r="BT1417" i="2"/>
  <c r="CB1417" i="2" s="1"/>
  <c r="BT1413" i="2"/>
  <c r="CB1413" i="2" s="1"/>
  <c r="BT1513" i="2"/>
  <c r="CB1513" i="2" s="1"/>
  <c r="BU1466" i="2"/>
  <c r="BV1466" i="2" s="1"/>
  <c r="BW1466" i="2" s="1"/>
  <c r="BU1460" i="2"/>
  <c r="BV1460" i="2" s="1"/>
  <c r="BW1460" i="2" s="1"/>
  <c r="BY1458" i="2"/>
  <c r="BZ1458" i="2" s="1"/>
  <c r="CA1458" i="2" s="1"/>
  <c r="BY1452" i="2"/>
  <c r="BZ1452" i="2" s="1"/>
  <c r="CA1452" i="2" s="1"/>
  <c r="BU1445" i="2"/>
  <c r="BV1445" i="2" s="1"/>
  <c r="BW1445" i="2" s="1"/>
  <c r="BU1444" i="2"/>
  <c r="BV1444" i="2" s="1"/>
  <c r="BW1444" i="2" s="1"/>
  <c r="BT1443" i="2"/>
  <c r="CB1443" i="2" s="1"/>
  <c r="BT1442" i="2"/>
  <c r="CB1442" i="2" s="1"/>
  <c r="BU1441" i="2"/>
  <c r="BV1441" i="2" s="1"/>
  <c r="BW1441" i="2" s="1"/>
  <c r="BY1439" i="2"/>
  <c r="BZ1439" i="2" s="1"/>
  <c r="CA1439" i="2" s="1"/>
  <c r="BU1434" i="2"/>
  <c r="BV1434" i="2" s="1"/>
  <c r="BW1434" i="2" s="1"/>
  <c r="BU1427" i="2"/>
  <c r="BV1427" i="2" s="1"/>
  <c r="BW1427" i="2" s="1"/>
  <c r="BY1425" i="2"/>
  <c r="BZ1425" i="2" s="1"/>
  <c r="CA1425" i="2" s="1"/>
  <c r="BT1421" i="2"/>
  <c r="CB1421" i="2" s="1"/>
  <c r="BU1481" i="2"/>
  <c r="BV1481" i="2" s="1"/>
  <c r="BW1481" i="2" s="1"/>
  <c r="BT1460" i="2"/>
  <c r="CB1460" i="2" s="1"/>
  <c r="BU1451" i="2"/>
  <c r="BV1451" i="2" s="1"/>
  <c r="BW1451" i="2" s="1"/>
  <c r="BY1447" i="2"/>
  <c r="BZ1447" i="2" s="1"/>
  <c r="CA1447" i="2" s="1"/>
  <c r="BT1445" i="2"/>
  <c r="CB1445" i="2" s="1"/>
  <c r="BT1441" i="2"/>
  <c r="CB1441" i="2" s="1"/>
  <c r="BY1438" i="2"/>
  <c r="BZ1438" i="2" s="1"/>
  <c r="CA1438" i="2" s="1"/>
  <c r="BT1434" i="2"/>
  <c r="CB1434" i="2" s="1"/>
  <c r="BT1427" i="2"/>
  <c r="CB1427" i="2" s="1"/>
  <c r="BU1420" i="2"/>
  <c r="BV1420" i="2" s="1"/>
  <c r="BW1420" i="2" s="1"/>
  <c r="BY1461" i="2"/>
  <c r="BZ1461" i="2" s="1"/>
  <c r="CA1461" i="2" s="1"/>
  <c r="BY1456" i="2"/>
  <c r="BZ1456" i="2" s="1"/>
  <c r="CA1456" i="2" s="1"/>
  <c r="BU1455" i="2"/>
  <c r="BV1455" i="2" s="1"/>
  <c r="BW1455" i="2" s="1"/>
  <c r="BY1448" i="2"/>
  <c r="BZ1448" i="2" s="1"/>
  <c r="CA1448" i="2" s="1"/>
  <c r="BU1440" i="2"/>
  <c r="BV1440" i="2" s="1"/>
  <c r="BW1440" i="2" s="1"/>
  <c r="BU1433" i="2"/>
  <c r="BV1433" i="2" s="1"/>
  <c r="BW1433" i="2" s="1"/>
  <c r="BY1431" i="2"/>
  <c r="BZ1431" i="2" s="1"/>
  <c r="CA1431" i="2" s="1"/>
  <c r="BU1426" i="2"/>
  <c r="BV1426" i="2" s="1"/>
  <c r="BW1426" i="2" s="1"/>
  <c r="BY1424" i="2"/>
  <c r="BZ1424" i="2" s="1"/>
  <c r="CA1424" i="2" s="1"/>
  <c r="BT1420" i="2"/>
  <c r="CB1420" i="2" s="1"/>
  <c r="BT1416" i="2"/>
  <c r="CB1416" i="2" s="1"/>
  <c r="BT1412" i="2"/>
  <c r="CB1412" i="2" s="1"/>
  <c r="BU1439" i="2"/>
  <c r="BV1439" i="2" s="1"/>
  <c r="BW1439" i="2" s="1"/>
  <c r="BY1437" i="2"/>
  <c r="BZ1437" i="2" s="1"/>
  <c r="CA1437" i="2" s="1"/>
  <c r="BT1433" i="2"/>
  <c r="CB1433" i="2" s="1"/>
  <c r="BY1430" i="2"/>
  <c r="BZ1430" i="2" s="1"/>
  <c r="CA1430" i="2" s="1"/>
  <c r="BT1426" i="2"/>
  <c r="CB1426" i="2" s="1"/>
  <c r="BU1412" i="2"/>
  <c r="BV1412" i="2" s="1"/>
  <c r="BW1412" i="2" s="1"/>
  <c r="BT1409" i="2"/>
  <c r="CB1409" i="2" s="1"/>
  <c r="BY1398" i="2"/>
  <c r="BZ1398" i="2" s="1"/>
  <c r="CA1398" i="2" s="1"/>
  <c r="BT1394" i="2"/>
  <c r="CB1394" i="2" s="1"/>
  <c r="BU1393" i="2"/>
  <c r="BV1393" i="2" s="1"/>
  <c r="BW1393" i="2" s="1"/>
  <c r="BY1387" i="2"/>
  <c r="BZ1387" i="2" s="1"/>
  <c r="CA1387" i="2" s="1"/>
  <c r="BT1380" i="2"/>
  <c r="CB1380" i="2" s="1"/>
  <c r="BT1373" i="2"/>
  <c r="CB1373" i="2" s="1"/>
  <c r="BT1366" i="2"/>
  <c r="CB1366" i="2" s="1"/>
  <c r="BU1359" i="2"/>
  <c r="BV1359" i="2" s="1"/>
  <c r="BW1359" i="2" s="1"/>
  <c r="BY1357" i="2"/>
  <c r="BZ1357" i="2" s="1"/>
  <c r="CA1357" i="2" s="1"/>
  <c r="BU1352" i="2"/>
  <c r="BV1352" i="2" s="1"/>
  <c r="BW1352" i="2" s="1"/>
  <c r="BY1459" i="2"/>
  <c r="BZ1459" i="2" s="1"/>
  <c r="CA1459" i="2" s="1"/>
  <c r="BU1438" i="2"/>
  <c r="BV1438" i="2" s="1"/>
  <c r="BW1438" i="2" s="1"/>
  <c r="BY1423" i="2"/>
  <c r="BZ1423" i="2" s="1"/>
  <c r="CA1423" i="2" s="1"/>
  <c r="BY1410" i="2"/>
  <c r="BZ1410" i="2" s="1"/>
  <c r="CA1410" i="2" s="1"/>
  <c r="BU1403" i="2"/>
  <c r="BV1403" i="2" s="1"/>
  <c r="BW1403" i="2" s="1"/>
  <c r="BY1399" i="2"/>
  <c r="BZ1399" i="2" s="1"/>
  <c r="CA1399" i="2" s="1"/>
  <c r="BU1397" i="2"/>
  <c r="BV1397" i="2" s="1"/>
  <c r="BW1397" i="2" s="1"/>
  <c r="BU1396" i="2"/>
  <c r="BV1396" i="2" s="1"/>
  <c r="BW1396" i="2" s="1"/>
  <c r="BU1395" i="2"/>
  <c r="BV1395" i="2" s="1"/>
  <c r="BW1395" i="2" s="1"/>
  <c r="BT1393" i="2"/>
  <c r="CB1393" i="2" s="1"/>
  <c r="BU1392" i="2"/>
  <c r="BV1392" i="2" s="1"/>
  <c r="BW1392" i="2" s="1"/>
  <c r="BY1386" i="2"/>
  <c r="BZ1386" i="2" s="1"/>
  <c r="CA1386" i="2" s="1"/>
  <c r="BY1384" i="2"/>
  <c r="BZ1384" i="2" s="1"/>
  <c r="CA1384" i="2" s="1"/>
  <c r="BU1379" i="2"/>
  <c r="BV1379" i="2" s="1"/>
  <c r="BW1379" i="2" s="1"/>
  <c r="BY1377" i="2"/>
  <c r="BZ1377" i="2" s="1"/>
  <c r="CA1377" i="2" s="1"/>
  <c r="BU1372" i="2"/>
  <c r="BV1372" i="2" s="1"/>
  <c r="BW1372" i="2" s="1"/>
  <c r="BY1370" i="2"/>
  <c r="BZ1370" i="2" s="1"/>
  <c r="CA1370" i="2" s="1"/>
  <c r="BU1365" i="2"/>
  <c r="BV1365" i="2" s="1"/>
  <c r="BW1365" i="2" s="1"/>
  <c r="BY1363" i="2"/>
  <c r="BZ1363" i="2" s="1"/>
  <c r="CA1363" i="2" s="1"/>
  <c r="BT1359" i="2"/>
  <c r="CB1359" i="2" s="1"/>
  <c r="BY1356" i="2"/>
  <c r="BZ1356" i="2" s="1"/>
  <c r="CA1356" i="2" s="1"/>
  <c r="BT1352" i="2"/>
  <c r="CB1352" i="2" s="1"/>
  <c r="BT1345" i="2"/>
  <c r="CB1345" i="2" s="1"/>
  <c r="BT1338" i="2"/>
  <c r="CB1338" i="2" s="1"/>
  <c r="BU1510" i="2"/>
  <c r="BV1510" i="2" s="1"/>
  <c r="BW1510" i="2" s="1"/>
  <c r="BT1474" i="2"/>
  <c r="CB1474" i="2" s="1"/>
  <c r="BU1404" i="2"/>
  <c r="BV1404" i="2" s="1"/>
  <c r="BW1404" i="2" s="1"/>
  <c r="BT1403" i="2"/>
  <c r="CB1403" i="2" s="1"/>
  <c r="BT1397" i="2"/>
  <c r="CB1397" i="2" s="1"/>
  <c r="BT1396" i="2"/>
  <c r="CB1396" i="2" s="1"/>
  <c r="BT1395" i="2"/>
  <c r="CB1395" i="2" s="1"/>
  <c r="BT1392" i="2"/>
  <c r="CB1392" i="2" s="1"/>
  <c r="BU1391" i="2"/>
  <c r="BV1391" i="2" s="1"/>
  <c r="BW1391" i="2" s="1"/>
  <c r="BT1390" i="2"/>
  <c r="CB1390" i="2" s="1"/>
  <c r="BU1389" i="2"/>
  <c r="BV1389" i="2" s="1"/>
  <c r="BW1389" i="2" s="1"/>
  <c r="BY1383" i="2"/>
  <c r="BZ1383" i="2" s="1"/>
  <c r="CA1383" i="2" s="1"/>
  <c r="BT1379" i="2"/>
  <c r="CB1379" i="2" s="1"/>
  <c r="BY1376" i="2"/>
  <c r="BZ1376" i="2" s="1"/>
  <c r="CA1376" i="2" s="1"/>
  <c r="BT1372" i="2"/>
  <c r="CB1372" i="2" s="1"/>
  <c r="BT1365" i="2"/>
  <c r="CB1365" i="2" s="1"/>
  <c r="BT1358" i="2"/>
  <c r="CB1358" i="2" s="1"/>
  <c r="BT1510" i="2"/>
  <c r="CB1510" i="2" s="1"/>
  <c r="BY1419" i="2"/>
  <c r="BZ1419" i="2" s="1"/>
  <c r="CA1419" i="2" s="1"/>
  <c r="BY1415" i="2"/>
  <c r="BZ1415" i="2" s="1"/>
  <c r="CA1415" i="2" s="1"/>
  <c r="BU1405" i="2"/>
  <c r="BV1405" i="2" s="1"/>
  <c r="BW1405" i="2" s="1"/>
  <c r="BT1404" i="2"/>
  <c r="CB1404" i="2" s="1"/>
  <c r="BT1398" i="2"/>
  <c r="CB1398" i="2" s="1"/>
  <c r="BT1391" i="2"/>
  <c r="CB1391" i="2" s="1"/>
  <c r="BT1389" i="2"/>
  <c r="CB1389" i="2" s="1"/>
  <c r="BU1388" i="2"/>
  <c r="BV1388" i="2" s="1"/>
  <c r="BW1388" i="2" s="1"/>
  <c r="BT1378" i="2"/>
  <c r="CB1378" i="2" s="1"/>
  <c r="BU1371" i="2"/>
  <c r="BV1371" i="2" s="1"/>
  <c r="BW1371" i="2" s="1"/>
  <c r="BY1369" i="2"/>
  <c r="BZ1369" i="2" s="1"/>
  <c r="CA1369" i="2" s="1"/>
  <c r="BU1364" i="2"/>
  <c r="BV1364" i="2" s="1"/>
  <c r="BW1364" i="2" s="1"/>
  <c r="BY1362" i="2"/>
  <c r="BZ1362" i="2" s="1"/>
  <c r="CA1362" i="2" s="1"/>
  <c r="BU1357" i="2"/>
  <c r="BV1357" i="2" s="1"/>
  <c r="BW1357" i="2" s="1"/>
  <c r="BY1355" i="2"/>
  <c r="BZ1355" i="2" s="1"/>
  <c r="CA1355" i="2" s="1"/>
  <c r="BT1351" i="2"/>
  <c r="CB1351" i="2" s="1"/>
  <c r="BY1348" i="2"/>
  <c r="BZ1348" i="2" s="1"/>
  <c r="CA1348" i="2" s="1"/>
  <c r="BT1344" i="2"/>
  <c r="CB1344" i="2" s="1"/>
  <c r="BT1337" i="2"/>
  <c r="CB1337" i="2" s="1"/>
  <c r="BT1330" i="2"/>
  <c r="CB1330" i="2" s="1"/>
  <c r="BY1411" i="2"/>
  <c r="BZ1411" i="2" s="1"/>
  <c r="CA1411" i="2" s="1"/>
  <c r="BY1406" i="2"/>
  <c r="BZ1406" i="2" s="1"/>
  <c r="CA1406" i="2" s="1"/>
  <c r="BT1405" i="2"/>
  <c r="CB1405" i="2" s="1"/>
  <c r="BT1388" i="2"/>
  <c r="CB1388" i="2" s="1"/>
  <c r="BU1387" i="2"/>
  <c r="BV1387" i="2" s="1"/>
  <c r="BW1387" i="2" s="1"/>
  <c r="BT1386" i="2"/>
  <c r="CB1386" i="2" s="1"/>
  <c r="BU1385" i="2"/>
  <c r="BV1385" i="2" s="1"/>
  <c r="BW1385" i="2" s="1"/>
  <c r="BY1382" i="2"/>
  <c r="BZ1382" i="2" s="1"/>
  <c r="CA1382" i="2" s="1"/>
  <c r="BU1377" i="2"/>
  <c r="BV1377" i="2" s="1"/>
  <c r="BW1377" i="2" s="1"/>
  <c r="BY1375" i="2"/>
  <c r="BZ1375" i="2" s="1"/>
  <c r="CA1375" i="2" s="1"/>
  <c r="BT1371" i="2"/>
  <c r="CB1371" i="2" s="1"/>
  <c r="BY1368" i="2"/>
  <c r="BZ1368" i="2" s="1"/>
  <c r="CA1368" i="2" s="1"/>
  <c r="BT1364" i="2"/>
  <c r="CB1364" i="2" s="1"/>
  <c r="BT1357" i="2"/>
  <c r="CB1357" i="2" s="1"/>
  <c r="BT1350" i="2"/>
  <c r="CB1350" i="2" s="1"/>
  <c r="BU1456" i="2"/>
  <c r="BV1456" i="2" s="1"/>
  <c r="BW1456" i="2" s="1"/>
  <c r="BU1431" i="2"/>
  <c r="BV1431" i="2" s="1"/>
  <c r="BW1431" i="2" s="1"/>
  <c r="BY1422" i="2"/>
  <c r="BZ1422" i="2" s="1"/>
  <c r="CA1422" i="2" s="1"/>
  <c r="BU1419" i="2"/>
  <c r="BV1419" i="2" s="1"/>
  <c r="BW1419" i="2" s="1"/>
  <c r="BY1407" i="2"/>
  <c r="BZ1407" i="2" s="1"/>
  <c r="CA1407" i="2" s="1"/>
  <c r="BU1399" i="2"/>
  <c r="BV1399" i="2" s="1"/>
  <c r="BW1399" i="2" s="1"/>
  <c r="BT1387" i="2"/>
  <c r="CB1387" i="2" s="1"/>
  <c r="BT1385" i="2"/>
  <c r="CB1385" i="2" s="1"/>
  <c r="BU1384" i="2"/>
  <c r="BV1384" i="2" s="1"/>
  <c r="BW1384" i="2" s="1"/>
  <c r="BT1377" i="2"/>
  <c r="CB1377" i="2" s="1"/>
  <c r="BT1370" i="2"/>
  <c r="CB1370" i="2" s="1"/>
  <c r="BU1363" i="2"/>
  <c r="BV1363" i="2" s="1"/>
  <c r="BW1363" i="2" s="1"/>
  <c r="BY1361" i="2"/>
  <c r="BZ1361" i="2" s="1"/>
  <c r="CA1361" i="2" s="1"/>
  <c r="BU1356" i="2"/>
  <c r="BV1356" i="2" s="1"/>
  <c r="BW1356" i="2" s="1"/>
  <c r="BY1354" i="2"/>
  <c r="BZ1354" i="2" s="1"/>
  <c r="CA1354" i="2" s="1"/>
  <c r="BU1447" i="2"/>
  <c r="BV1447" i="2" s="1"/>
  <c r="BW1447" i="2" s="1"/>
  <c r="BT1419" i="2"/>
  <c r="CB1419" i="2" s="1"/>
  <c r="BU1415" i="2"/>
  <c r="BV1415" i="2" s="1"/>
  <c r="BW1415" i="2" s="1"/>
  <c r="BU1400" i="2"/>
  <c r="BV1400" i="2" s="1"/>
  <c r="BW1400" i="2" s="1"/>
  <c r="BT1399" i="2"/>
  <c r="CB1399" i="2" s="1"/>
  <c r="BT1384" i="2"/>
  <c r="CB1384" i="2" s="1"/>
  <c r="BU1383" i="2"/>
  <c r="BV1383" i="2" s="1"/>
  <c r="BW1383" i="2" s="1"/>
  <c r="BY1381" i="2"/>
  <c r="BZ1381" i="2" s="1"/>
  <c r="CA1381" i="2" s="1"/>
  <c r="BU1376" i="2"/>
  <c r="BV1376" i="2" s="1"/>
  <c r="BW1376" i="2" s="1"/>
  <c r="BY1374" i="2"/>
  <c r="BZ1374" i="2" s="1"/>
  <c r="CA1374" i="2" s="1"/>
  <c r="BU1369" i="2"/>
  <c r="BV1369" i="2" s="1"/>
  <c r="BW1369" i="2" s="1"/>
  <c r="BY1367" i="2"/>
  <c r="BZ1367" i="2" s="1"/>
  <c r="CA1367" i="2" s="1"/>
  <c r="BT1363" i="2"/>
  <c r="CB1363" i="2" s="1"/>
  <c r="BY1360" i="2"/>
  <c r="BZ1360" i="2" s="1"/>
  <c r="CA1360" i="2" s="1"/>
  <c r="BT1356" i="2"/>
  <c r="CB1356" i="2" s="1"/>
  <c r="BT1349" i="2"/>
  <c r="CB1349" i="2" s="1"/>
  <c r="BT1447" i="2"/>
  <c r="CB1447" i="2" s="1"/>
  <c r="BU1425" i="2"/>
  <c r="BV1425" i="2" s="1"/>
  <c r="BW1425" i="2" s="1"/>
  <c r="BT1415" i="2"/>
  <c r="CB1415" i="2" s="1"/>
  <c r="BU1401" i="2"/>
  <c r="BV1401" i="2" s="1"/>
  <c r="BW1401" i="2" s="1"/>
  <c r="BT1400" i="2"/>
  <c r="CB1400" i="2" s="1"/>
  <c r="BT1383" i="2"/>
  <c r="CB1383" i="2" s="1"/>
  <c r="BY1380" i="2"/>
  <c r="BZ1380" i="2" s="1"/>
  <c r="CA1380" i="2" s="1"/>
  <c r="BT1376" i="2"/>
  <c r="CB1376" i="2" s="1"/>
  <c r="BT1369" i="2"/>
  <c r="CB1369" i="2" s="1"/>
  <c r="BT1362" i="2"/>
  <c r="CB1362" i="2" s="1"/>
  <c r="BU1355" i="2"/>
  <c r="BV1355" i="2" s="1"/>
  <c r="BW1355" i="2" s="1"/>
  <c r="BY1353" i="2"/>
  <c r="BZ1353" i="2" s="1"/>
  <c r="CA1353" i="2" s="1"/>
  <c r="BU1348" i="2"/>
  <c r="BV1348" i="2" s="1"/>
  <c r="BW1348" i="2" s="1"/>
  <c r="BY1346" i="2"/>
  <c r="BZ1346" i="2" s="1"/>
  <c r="CA1346" i="2" s="1"/>
  <c r="BT1425" i="2"/>
  <c r="CB1425" i="2" s="1"/>
  <c r="BU1411" i="2"/>
  <c r="BV1411" i="2" s="1"/>
  <c r="BW1411" i="2" s="1"/>
  <c r="BY1402" i="2"/>
  <c r="BZ1402" i="2" s="1"/>
  <c r="CA1402" i="2" s="1"/>
  <c r="BT1401" i="2"/>
  <c r="CB1401" i="2" s="1"/>
  <c r="BT1382" i="2"/>
  <c r="CB1382" i="2" s="1"/>
  <c r="BU1375" i="2"/>
  <c r="BV1375" i="2" s="1"/>
  <c r="BW1375" i="2" s="1"/>
  <c r="BY1373" i="2"/>
  <c r="BZ1373" i="2" s="1"/>
  <c r="CA1373" i="2" s="1"/>
  <c r="BU1368" i="2"/>
  <c r="BV1368" i="2" s="1"/>
  <c r="BW1368" i="2" s="1"/>
  <c r="BY1366" i="2"/>
  <c r="BZ1366" i="2" s="1"/>
  <c r="CA1366" i="2" s="1"/>
  <c r="BU1361" i="2"/>
  <c r="BV1361" i="2" s="1"/>
  <c r="BW1361" i="2" s="1"/>
  <c r="BY1359" i="2"/>
  <c r="BZ1359" i="2" s="1"/>
  <c r="CA1359" i="2" s="1"/>
  <c r="BT1355" i="2"/>
  <c r="CB1355" i="2" s="1"/>
  <c r="BY1352" i="2"/>
  <c r="BZ1352" i="2" s="1"/>
  <c r="CA1352" i="2" s="1"/>
  <c r="BT1348" i="2"/>
  <c r="CB1348" i="2" s="1"/>
  <c r="BY1429" i="2"/>
  <c r="BZ1429" i="2" s="1"/>
  <c r="CA1429" i="2" s="1"/>
  <c r="BY1418" i="2"/>
  <c r="BZ1418" i="2" s="1"/>
  <c r="CA1418" i="2" s="1"/>
  <c r="BT1411" i="2"/>
  <c r="CB1411" i="2" s="1"/>
  <c r="BU1407" i="2"/>
  <c r="BV1407" i="2" s="1"/>
  <c r="BW1407" i="2" s="1"/>
  <c r="BY1403" i="2"/>
  <c r="BZ1403" i="2" s="1"/>
  <c r="CA1403" i="2" s="1"/>
  <c r="BY1395" i="2"/>
  <c r="BZ1395" i="2" s="1"/>
  <c r="CA1395" i="2" s="1"/>
  <c r="BY1394" i="2"/>
  <c r="BZ1394" i="2" s="1"/>
  <c r="CA1394" i="2" s="1"/>
  <c r="BY1392" i="2"/>
  <c r="BZ1392" i="2" s="1"/>
  <c r="CA1392" i="2" s="1"/>
  <c r="BU1381" i="2"/>
  <c r="BV1381" i="2" s="1"/>
  <c r="BW1381" i="2" s="1"/>
  <c r="BY1379" i="2"/>
  <c r="BZ1379" i="2" s="1"/>
  <c r="CA1379" i="2" s="1"/>
  <c r="BT1375" i="2"/>
  <c r="CB1375" i="2" s="1"/>
  <c r="BY1372" i="2"/>
  <c r="BZ1372" i="2" s="1"/>
  <c r="CA1372" i="2" s="1"/>
  <c r="BT1368" i="2"/>
  <c r="CB1368" i="2" s="1"/>
  <c r="BT1361" i="2"/>
  <c r="CB1361" i="2" s="1"/>
  <c r="BT1354" i="2"/>
  <c r="CB1354" i="2" s="1"/>
  <c r="BU1347" i="2"/>
  <c r="BV1347" i="2" s="1"/>
  <c r="BW1347" i="2" s="1"/>
  <c r="BY1345" i="2"/>
  <c r="BZ1345" i="2" s="1"/>
  <c r="CA1345" i="2" s="1"/>
  <c r="BU1340" i="2"/>
  <c r="BV1340" i="2" s="1"/>
  <c r="BW1340" i="2" s="1"/>
  <c r="BY1338" i="2"/>
  <c r="BZ1338" i="2" s="1"/>
  <c r="CA1338" i="2" s="1"/>
  <c r="BU1333" i="2"/>
  <c r="BV1333" i="2" s="1"/>
  <c r="BW1333" i="2" s="1"/>
  <c r="BY1331" i="2"/>
  <c r="BZ1331" i="2" s="1"/>
  <c r="CA1331" i="2" s="1"/>
  <c r="BT1327" i="2"/>
  <c r="CB1327" i="2" s="1"/>
  <c r="BU1322" i="2"/>
  <c r="BV1322" i="2" s="1"/>
  <c r="BW1322" i="2" s="1"/>
  <c r="BU1318" i="2"/>
  <c r="BV1318" i="2" s="1"/>
  <c r="BW1318" i="2" s="1"/>
  <c r="BU1314" i="2"/>
  <c r="BV1314" i="2" s="1"/>
  <c r="BW1314" i="2" s="1"/>
  <c r="BU1310" i="2"/>
  <c r="BV1310" i="2" s="1"/>
  <c r="BW1310" i="2" s="1"/>
  <c r="BU1306" i="2"/>
  <c r="BV1306" i="2" s="1"/>
  <c r="BW1306" i="2" s="1"/>
  <c r="BU1302" i="2"/>
  <c r="BV1302" i="2" s="1"/>
  <c r="BW1302" i="2" s="1"/>
  <c r="BU1298" i="2"/>
  <c r="BV1298" i="2" s="1"/>
  <c r="BW1298" i="2" s="1"/>
  <c r="BY1391" i="2"/>
  <c r="BZ1391" i="2" s="1"/>
  <c r="CA1391" i="2" s="1"/>
  <c r="BT1342" i="2"/>
  <c r="CB1342" i="2" s="1"/>
  <c r="BT1333" i="2"/>
  <c r="CB1333" i="2" s="1"/>
  <c r="BT1332" i="2"/>
  <c r="CB1332" i="2" s="1"/>
  <c r="BT1331" i="2"/>
  <c r="CB1331" i="2" s="1"/>
  <c r="BT1325" i="2"/>
  <c r="CB1325" i="2" s="1"/>
  <c r="BT1318" i="2"/>
  <c r="CB1318" i="2" s="1"/>
  <c r="BU1311" i="2"/>
  <c r="BV1311" i="2" s="1"/>
  <c r="BW1311" i="2" s="1"/>
  <c r="BY1309" i="2"/>
  <c r="BZ1309" i="2" s="1"/>
  <c r="CA1309" i="2" s="1"/>
  <c r="BU1304" i="2"/>
  <c r="BV1304" i="2" s="1"/>
  <c r="BW1304" i="2" s="1"/>
  <c r="BY1302" i="2"/>
  <c r="BZ1302" i="2" s="1"/>
  <c r="CA1302" i="2" s="1"/>
  <c r="BU1297" i="2"/>
  <c r="BV1297" i="2" s="1"/>
  <c r="BW1297" i="2" s="1"/>
  <c r="BU1293" i="2"/>
  <c r="BV1293" i="2" s="1"/>
  <c r="BW1293" i="2" s="1"/>
  <c r="BU1289" i="2"/>
  <c r="BV1289" i="2" s="1"/>
  <c r="BW1289" i="2" s="1"/>
  <c r="BU1285" i="2"/>
  <c r="BV1285" i="2" s="1"/>
  <c r="BW1285" i="2" s="1"/>
  <c r="BU1281" i="2"/>
  <c r="BV1281" i="2" s="1"/>
  <c r="BW1281" i="2" s="1"/>
  <c r="BU1277" i="2"/>
  <c r="BV1277" i="2" s="1"/>
  <c r="BW1277" i="2" s="1"/>
  <c r="BU1273" i="2"/>
  <c r="BV1273" i="2" s="1"/>
  <c r="BW1273" i="2" s="1"/>
  <c r="BU1380" i="2"/>
  <c r="BV1380" i="2" s="1"/>
  <c r="BW1380" i="2" s="1"/>
  <c r="BY1364" i="2"/>
  <c r="BZ1364" i="2" s="1"/>
  <c r="CA1364" i="2" s="1"/>
  <c r="BU1343" i="2"/>
  <c r="BV1343" i="2" s="1"/>
  <c r="BW1343" i="2" s="1"/>
  <c r="BY1337" i="2"/>
  <c r="BZ1337" i="2" s="1"/>
  <c r="CA1337" i="2" s="1"/>
  <c r="BU1336" i="2"/>
  <c r="BV1336" i="2" s="1"/>
  <c r="BW1336" i="2" s="1"/>
  <c r="BU1335" i="2"/>
  <c r="BV1335" i="2" s="1"/>
  <c r="BW1335" i="2" s="1"/>
  <c r="BT1334" i="2"/>
  <c r="CB1334" i="2" s="1"/>
  <c r="BU1324" i="2"/>
  <c r="BV1324" i="2" s="1"/>
  <c r="BW1324" i="2" s="1"/>
  <c r="BY1322" i="2"/>
  <c r="BZ1322" i="2" s="1"/>
  <c r="CA1322" i="2" s="1"/>
  <c r="BU1317" i="2"/>
  <c r="BV1317" i="2" s="1"/>
  <c r="BW1317" i="2" s="1"/>
  <c r="BY1315" i="2"/>
  <c r="BZ1315" i="2" s="1"/>
  <c r="CA1315" i="2" s="1"/>
  <c r="BT1311" i="2"/>
  <c r="CB1311" i="2" s="1"/>
  <c r="BY1308" i="2"/>
  <c r="BZ1308" i="2" s="1"/>
  <c r="CA1308" i="2" s="1"/>
  <c r="BT1304" i="2"/>
  <c r="CB1304" i="2" s="1"/>
  <c r="BT1297" i="2"/>
  <c r="CB1297" i="2" s="1"/>
  <c r="BT1293" i="2"/>
  <c r="CB1293" i="2" s="1"/>
  <c r="BT1289" i="2"/>
  <c r="CB1289" i="2" s="1"/>
  <c r="BT1285" i="2"/>
  <c r="CB1285" i="2" s="1"/>
  <c r="BT1374" i="2"/>
  <c r="CB1374" i="2" s="1"/>
  <c r="BY1358" i="2"/>
  <c r="BZ1358" i="2" s="1"/>
  <c r="CA1358" i="2" s="1"/>
  <c r="BU1353" i="2"/>
  <c r="BV1353" i="2" s="1"/>
  <c r="BW1353" i="2" s="1"/>
  <c r="BY1350" i="2"/>
  <c r="BZ1350" i="2" s="1"/>
  <c r="CA1350" i="2" s="1"/>
  <c r="BY1344" i="2"/>
  <c r="BZ1344" i="2" s="1"/>
  <c r="CA1344" i="2" s="1"/>
  <c r="BT1343" i="2"/>
  <c r="CB1343" i="2" s="1"/>
  <c r="BT1336" i="2"/>
  <c r="CB1336" i="2" s="1"/>
  <c r="BT1335" i="2"/>
  <c r="CB1335" i="2" s="1"/>
  <c r="BT1324" i="2"/>
  <c r="CB1324" i="2" s="1"/>
  <c r="BT1317" i="2"/>
  <c r="CB1317" i="2" s="1"/>
  <c r="BT1310" i="2"/>
  <c r="CB1310" i="2" s="1"/>
  <c r="BU1303" i="2"/>
  <c r="BV1303" i="2" s="1"/>
  <c r="BW1303" i="2" s="1"/>
  <c r="BY1301" i="2"/>
  <c r="BZ1301" i="2" s="1"/>
  <c r="CA1301" i="2" s="1"/>
  <c r="BY1295" i="2"/>
  <c r="BZ1295" i="2" s="1"/>
  <c r="CA1295" i="2" s="1"/>
  <c r="BY1291" i="2"/>
  <c r="BZ1291" i="2" s="1"/>
  <c r="CA1291" i="2" s="1"/>
  <c r="BY1287" i="2"/>
  <c r="BZ1287" i="2" s="1"/>
  <c r="CA1287" i="2" s="1"/>
  <c r="BU1461" i="2"/>
  <c r="BV1461" i="2" s="1"/>
  <c r="BW1461" i="2" s="1"/>
  <c r="BY1390" i="2"/>
  <c r="BZ1390" i="2" s="1"/>
  <c r="CA1390" i="2" s="1"/>
  <c r="BT1353" i="2"/>
  <c r="CB1353" i="2" s="1"/>
  <c r="BT1346" i="2"/>
  <c r="CB1346" i="2" s="1"/>
  <c r="BU1337" i="2"/>
  <c r="BV1337" i="2" s="1"/>
  <c r="BW1337" i="2" s="1"/>
  <c r="BU1323" i="2"/>
  <c r="BV1323" i="2" s="1"/>
  <c r="BW1323" i="2" s="1"/>
  <c r="BY1321" i="2"/>
  <c r="BZ1321" i="2" s="1"/>
  <c r="CA1321" i="2" s="1"/>
  <c r="BU1316" i="2"/>
  <c r="BV1316" i="2" s="1"/>
  <c r="BW1316" i="2" s="1"/>
  <c r="BY1314" i="2"/>
  <c r="BZ1314" i="2" s="1"/>
  <c r="CA1314" i="2" s="1"/>
  <c r="BU1309" i="2"/>
  <c r="BV1309" i="2" s="1"/>
  <c r="BW1309" i="2" s="1"/>
  <c r="BY1307" i="2"/>
  <c r="BZ1307" i="2" s="1"/>
  <c r="CA1307" i="2" s="1"/>
  <c r="BT1303" i="2"/>
  <c r="CB1303" i="2" s="1"/>
  <c r="BY1300" i="2"/>
  <c r="BZ1300" i="2" s="1"/>
  <c r="CA1300" i="2" s="1"/>
  <c r="BU1296" i="2"/>
  <c r="BV1296" i="2" s="1"/>
  <c r="BW1296" i="2" s="1"/>
  <c r="BU1292" i="2"/>
  <c r="BV1292" i="2" s="1"/>
  <c r="BW1292" i="2" s="1"/>
  <c r="BU1288" i="2"/>
  <c r="BV1288" i="2" s="1"/>
  <c r="BW1288" i="2" s="1"/>
  <c r="BU1284" i="2"/>
  <c r="BV1284" i="2" s="1"/>
  <c r="BW1284" i="2" s="1"/>
  <c r="BU1280" i="2"/>
  <c r="BV1280" i="2" s="1"/>
  <c r="BW1280" i="2" s="1"/>
  <c r="BU1276" i="2"/>
  <c r="BV1276" i="2" s="1"/>
  <c r="BW1276" i="2" s="1"/>
  <c r="BU1272" i="2"/>
  <c r="BV1272" i="2" s="1"/>
  <c r="BW1272" i="2" s="1"/>
  <c r="BU1268" i="2"/>
  <c r="BV1268" i="2" s="1"/>
  <c r="BW1268" i="2" s="1"/>
  <c r="BU1452" i="2"/>
  <c r="BV1452" i="2" s="1"/>
  <c r="BW1452" i="2" s="1"/>
  <c r="BY1339" i="2"/>
  <c r="BZ1339" i="2" s="1"/>
  <c r="CA1339" i="2" s="1"/>
  <c r="BT1323" i="2"/>
  <c r="CB1323" i="2" s="1"/>
  <c r="BY1320" i="2"/>
  <c r="BZ1320" i="2" s="1"/>
  <c r="CA1320" i="2" s="1"/>
  <c r="BT1316" i="2"/>
  <c r="CB1316" i="2" s="1"/>
  <c r="BT1309" i="2"/>
  <c r="CB1309" i="2" s="1"/>
  <c r="BT1302" i="2"/>
  <c r="CB1302" i="2" s="1"/>
  <c r="BT1296" i="2"/>
  <c r="CB1296" i="2" s="1"/>
  <c r="BT1292" i="2"/>
  <c r="CB1292" i="2" s="1"/>
  <c r="BT1288" i="2"/>
  <c r="CB1288" i="2" s="1"/>
  <c r="BT1284" i="2"/>
  <c r="CB1284" i="2" s="1"/>
  <c r="BU1409" i="2"/>
  <c r="BV1409" i="2" s="1"/>
  <c r="BW1409" i="2" s="1"/>
  <c r="BY1378" i="2"/>
  <c r="BZ1378" i="2" s="1"/>
  <c r="CA1378" i="2" s="1"/>
  <c r="BU1373" i="2"/>
  <c r="BV1373" i="2" s="1"/>
  <c r="BW1373" i="2" s="1"/>
  <c r="BU1344" i="2"/>
  <c r="BV1344" i="2" s="1"/>
  <c r="BW1344" i="2" s="1"/>
  <c r="BY1340" i="2"/>
  <c r="BZ1340" i="2" s="1"/>
  <c r="CA1340" i="2" s="1"/>
  <c r="BT1322" i="2"/>
  <c r="CB1322" i="2" s="1"/>
  <c r="BU1315" i="2"/>
  <c r="BV1315" i="2" s="1"/>
  <c r="BW1315" i="2" s="1"/>
  <c r="BY1313" i="2"/>
  <c r="BZ1313" i="2" s="1"/>
  <c r="CA1313" i="2" s="1"/>
  <c r="BU1308" i="2"/>
  <c r="BV1308" i="2" s="1"/>
  <c r="BW1308" i="2" s="1"/>
  <c r="BY1306" i="2"/>
  <c r="BZ1306" i="2" s="1"/>
  <c r="CA1306" i="2" s="1"/>
  <c r="BU1301" i="2"/>
  <c r="BV1301" i="2" s="1"/>
  <c r="BW1301" i="2" s="1"/>
  <c r="BY1299" i="2"/>
  <c r="BZ1299" i="2" s="1"/>
  <c r="CA1299" i="2" s="1"/>
  <c r="BY1294" i="2"/>
  <c r="BZ1294" i="2" s="1"/>
  <c r="CA1294" i="2" s="1"/>
  <c r="BY1290" i="2"/>
  <c r="BZ1290" i="2" s="1"/>
  <c r="CA1290" i="2" s="1"/>
  <c r="BY1286" i="2"/>
  <c r="BZ1286" i="2" s="1"/>
  <c r="CA1286" i="2" s="1"/>
  <c r="BY1282" i="2"/>
  <c r="BZ1282" i="2" s="1"/>
  <c r="CA1282" i="2" s="1"/>
  <c r="BU1408" i="2"/>
  <c r="BV1408" i="2" s="1"/>
  <c r="BW1408" i="2" s="1"/>
  <c r="BU1367" i="2"/>
  <c r="BV1367" i="2" s="1"/>
  <c r="BW1367" i="2" s="1"/>
  <c r="BY1328" i="2"/>
  <c r="BZ1328" i="2" s="1"/>
  <c r="CA1328" i="2" s="1"/>
  <c r="BY1327" i="2"/>
  <c r="BZ1327" i="2" s="1"/>
  <c r="CA1327" i="2" s="1"/>
  <c r="BU1321" i="2"/>
  <c r="BV1321" i="2" s="1"/>
  <c r="BW1321" i="2" s="1"/>
  <c r="BY1319" i="2"/>
  <c r="BZ1319" i="2" s="1"/>
  <c r="CA1319" i="2" s="1"/>
  <c r="BT1315" i="2"/>
  <c r="CB1315" i="2" s="1"/>
  <c r="BT1308" i="2"/>
  <c r="CB1308" i="2" s="1"/>
  <c r="BT1301" i="2"/>
  <c r="CB1301" i="2" s="1"/>
  <c r="BU1295" i="2"/>
  <c r="BV1295" i="2" s="1"/>
  <c r="BW1295" i="2" s="1"/>
  <c r="BU1291" i="2"/>
  <c r="BV1291" i="2" s="1"/>
  <c r="BW1291" i="2" s="1"/>
  <c r="BU1287" i="2"/>
  <c r="BV1287" i="2" s="1"/>
  <c r="BW1287" i="2" s="1"/>
  <c r="BU1283" i="2"/>
  <c r="BV1283" i="2" s="1"/>
  <c r="BW1283" i="2" s="1"/>
  <c r="BT1408" i="2"/>
  <c r="CB1408" i="2" s="1"/>
  <c r="BY1388" i="2"/>
  <c r="BZ1388" i="2" s="1"/>
  <c r="CA1388" i="2" s="1"/>
  <c r="BT1367" i="2"/>
  <c r="CB1367" i="2" s="1"/>
  <c r="BY1351" i="2"/>
  <c r="BZ1351" i="2" s="1"/>
  <c r="CA1351" i="2" s="1"/>
  <c r="BY1347" i="2"/>
  <c r="BZ1347" i="2" s="1"/>
  <c r="CA1347" i="2" s="1"/>
  <c r="BY1341" i="2"/>
  <c r="BZ1341" i="2" s="1"/>
  <c r="CA1341" i="2" s="1"/>
  <c r="BU1339" i="2"/>
  <c r="BV1339" i="2" s="1"/>
  <c r="BW1339" i="2" s="1"/>
  <c r="BY1330" i="2"/>
  <c r="BZ1330" i="2" s="1"/>
  <c r="CA1330" i="2" s="1"/>
  <c r="BY1329" i="2"/>
  <c r="BZ1329" i="2" s="1"/>
  <c r="CA1329" i="2" s="1"/>
  <c r="BY1326" i="2"/>
  <c r="BZ1326" i="2" s="1"/>
  <c r="CA1326" i="2" s="1"/>
  <c r="BT1321" i="2"/>
  <c r="CB1321" i="2" s="1"/>
  <c r="BT1314" i="2"/>
  <c r="CB1314" i="2" s="1"/>
  <c r="BU1307" i="2"/>
  <c r="BV1307" i="2" s="1"/>
  <c r="BW1307" i="2" s="1"/>
  <c r="BY1305" i="2"/>
  <c r="BZ1305" i="2" s="1"/>
  <c r="CA1305" i="2" s="1"/>
  <c r="BU1300" i="2"/>
  <c r="BV1300" i="2" s="1"/>
  <c r="BW1300" i="2" s="1"/>
  <c r="BY1298" i="2"/>
  <c r="BZ1298" i="2" s="1"/>
  <c r="CA1298" i="2" s="1"/>
  <c r="BT1295" i="2"/>
  <c r="CB1295" i="2" s="1"/>
  <c r="BT1291" i="2"/>
  <c r="CB1291" i="2" s="1"/>
  <c r="BT1287" i="2"/>
  <c r="CB1287" i="2" s="1"/>
  <c r="BT1439" i="2"/>
  <c r="CB1439" i="2" s="1"/>
  <c r="BT1407" i="2"/>
  <c r="CB1407" i="2" s="1"/>
  <c r="BY1349" i="2"/>
  <c r="BZ1349" i="2" s="1"/>
  <c r="CA1349" i="2" s="1"/>
  <c r="BT1347" i="2"/>
  <c r="CB1347" i="2" s="1"/>
  <c r="BT1339" i="2"/>
  <c r="CB1339" i="2" s="1"/>
  <c r="BY1332" i="2"/>
  <c r="BZ1332" i="2" s="1"/>
  <c r="CA1332" i="2" s="1"/>
  <c r="BY1325" i="2"/>
  <c r="BZ1325" i="2" s="1"/>
  <c r="CA1325" i="2" s="1"/>
  <c r="BU1320" i="2"/>
  <c r="BV1320" i="2" s="1"/>
  <c r="BW1320" i="2" s="1"/>
  <c r="BY1318" i="2"/>
  <c r="BZ1318" i="2" s="1"/>
  <c r="CA1318" i="2" s="1"/>
  <c r="BU1313" i="2"/>
  <c r="BV1313" i="2" s="1"/>
  <c r="BW1313" i="2" s="1"/>
  <c r="BU1416" i="2"/>
  <c r="BV1416" i="2" s="1"/>
  <c r="BW1416" i="2" s="1"/>
  <c r="BY1371" i="2"/>
  <c r="BZ1371" i="2" s="1"/>
  <c r="CA1371" i="2" s="1"/>
  <c r="BU1349" i="2"/>
  <c r="BV1349" i="2" s="1"/>
  <c r="BW1349" i="2" s="1"/>
  <c r="BY1342" i="2"/>
  <c r="BZ1342" i="2" s="1"/>
  <c r="CA1342" i="2" s="1"/>
  <c r="BT1340" i="2"/>
  <c r="CB1340" i="2" s="1"/>
  <c r="BY1334" i="2"/>
  <c r="BZ1334" i="2" s="1"/>
  <c r="CA1334" i="2" s="1"/>
  <c r="BY1333" i="2"/>
  <c r="BZ1333" i="2" s="1"/>
  <c r="CA1333" i="2" s="1"/>
  <c r="BU1329" i="2"/>
  <c r="BV1329" i="2" s="1"/>
  <c r="BW1329" i="2" s="1"/>
  <c r="BU1328" i="2"/>
  <c r="BV1328" i="2" s="1"/>
  <c r="BW1328" i="2" s="1"/>
  <c r="BY1324" i="2"/>
  <c r="BZ1324" i="2" s="1"/>
  <c r="CA1324" i="2" s="1"/>
  <c r="BT1320" i="2"/>
  <c r="CB1320" i="2" s="1"/>
  <c r="BT1313" i="2"/>
  <c r="CB1313" i="2" s="1"/>
  <c r="BT1306" i="2"/>
  <c r="CB1306" i="2" s="1"/>
  <c r="BU1299" i="2"/>
  <c r="BV1299" i="2" s="1"/>
  <c r="BW1299" i="2" s="1"/>
  <c r="BY1297" i="2"/>
  <c r="BZ1297" i="2" s="1"/>
  <c r="CA1297" i="2" s="1"/>
  <c r="BU1294" i="2"/>
  <c r="BV1294" i="2" s="1"/>
  <c r="BW1294" i="2" s="1"/>
  <c r="BU1290" i="2"/>
  <c r="BV1290" i="2" s="1"/>
  <c r="BW1290" i="2" s="1"/>
  <c r="BU1286" i="2"/>
  <c r="BV1286" i="2" s="1"/>
  <c r="BW1286" i="2" s="1"/>
  <c r="BU1282" i="2"/>
  <c r="BV1282" i="2" s="1"/>
  <c r="BW1282" i="2" s="1"/>
  <c r="BU1278" i="2"/>
  <c r="BV1278" i="2" s="1"/>
  <c r="BW1278" i="2" s="1"/>
  <c r="BU1274" i="2"/>
  <c r="BV1274" i="2" s="1"/>
  <c r="BW1274" i="2" s="1"/>
  <c r="BU1270" i="2"/>
  <c r="BV1270" i="2" s="1"/>
  <c r="BW1270" i="2" s="1"/>
  <c r="BU1266" i="2"/>
  <c r="BV1266" i="2" s="1"/>
  <c r="BW1266" i="2" s="1"/>
  <c r="BU1262" i="2"/>
  <c r="BV1262" i="2" s="1"/>
  <c r="BW1262" i="2" s="1"/>
  <c r="BU1258" i="2"/>
  <c r="BV1258" i="2" s="1"/>
  <c r="BW1258" i="2" s="1"/>
  <c r="BU1254" i="2"/>
  <c r="BV1254" i="2" s="1"/>
  <c r="BW1254" i="2" s="1"/>
  <c r="BU1250" i="2"/>
  <c r="BV1250" i="2" s="1"/>
  <c r="BW1250" i="2" s="1"/>
  <c r="BU1246" i="2"/>
  <c r="BV1246" i="2" s="1"/>
  <c r="BW1246" i="2" s="1"/>
  <c r="BU1242" i="2"/>
  <c r="BV1242" i="2" s="1"/>
  <c r="BW1242" i="2" s="1"/>
  <c r="BU1238" i="2"/>
  <c r="BV1238" i="2" s="1"/>
  <c r="BW1238" i="2" s="1"/>
  <c r="BU1234" i="2"/>
  <c r="BV1234" i="2" s="1"/>
  <c r="BW1234" i="2" s="1"/>
  <c r="BU1230" i="2"/>
  <c r="BV1230" i="2" s="1"/>
  <c r="BW1230" i="2" s="1"/>
  <c r="BU1226" i="2"/>
  <c r="BV1226" i="2" s="1"/>
  <c r="BW1226" i="2" s="1"/>
  <c r="BU1222" i="2"/>
  <c r="BV1222" i="2" s="1"/>
  <c r="BW1222" i="2" s="1"/>
  <c r="BU1218" i="2"/>
  <c r="BV1218" i="2" s="1"/>
  <c r="BW1218" i="2" s="1"/>
  <c r="BU1214" i="2"/>
  <c r="BV1214" i="2" s="1"/>
  <c r="BW1214" i="2" s="1"/>
  <c r="BY1414" i="2"/>
  <c r="BZ1414" i="2" s="1"/>
  <c r="CA1414" i="2" s="1"/>
  <c r="BT1381" i="2"/>
  <c r="CB1381" i="2" s="1"/>
  <c r="BY1365" i="2"/>
  <c r="BZ1365" i="2" s="1"/>
  <c r="CA1365" i="2" s="1"/>
  <c r="BU1360" i="2"/>
  <c r="BV1360" i="2" s="1"/>
  <c r="BW1360" i="2" s="1"/>
  <c r="BU1351" i="2"/>
  <c r="BV1351" i="2" s="1"/>
  <c r="BW1351" i="2" s="1"/>
  <c r="BU1345" i="2"/>
  <c r="BV1345" i="2" s="1"/>
  <c r="BW1345" i="2" s="1"/>
  <c r="BU1341" i="2"/>
  <c r="BV1341" i="2" s="1"/>
  <c r="BW1341" i="2" s="1"/>
  <c r="BU1331" i="2"/>
  <c r="BV1331" i="2" s="1"/>
  <c r="BW1331" i="2" s="1"/>
  <c r="BU1325" i="2"/>
  <c r="BV1325" i="2" s="1"/>
  <c r="BW1325" i="2" s="1"/>
  <c r="BY1310" i="2"/>
  <c r="BZ1310" i="2" s="1"/>
  <c r="CA1310" i="2" s="1"/>
  <c r="BY1303" i="2"/>
  <c r="BZ1303" i="2" s="1"/>
  <c r="CA1303" i="2" s="1"/>
  <c r="BT1290" i="2"/>
  <c r="CB1290" i="2" s="1"/>
  <c r="BU1279" i="2"/>
  <c r="BV1279" i="2" s="1"/>
  <c r="BW1279" i="2" s="1"/>
  <c r="BT1278" i="2"/>
  <c r="CB1278" i="2" s="1"/>
  <c r="BT1266" i="2"/>
  <c r="CB1266" i="2" s="1"/>
  <c r="BU1259" i="2"/>
  <c r="BV1259" i="2" s="1"/>
  <c r="BW1259" i="2" s="1"/>
  <c r="BY1257" i="2"/>
  <c r="BZ1257" i="2" s="1"/>
  <c r="CA1257" i="2" s="1"/>
  <c r="BU1252" i="2"/>
  <c r="BV1252" i="2" s="1"/>
  <c r="BW1252" i="2" s="1"/>
  <c r="BY1250" i="2"/>
  <c r="BZ1250" i="2" s="1"/>
  <c r="CA1250" i="2" s="1"/>
  <c r="BU1245" i="2"/>
  <c r="BV1245" i="2" s="1"/>
  <c r="BW1245" i="2" s="1"/>
  <c r="BY1243" i="2"/>
  <c r="BZ1243" i="2" s="1"/>
  <c r="CA1243" i="2" s="1"/>
  <c r="BT1239" i="2"/>
  <c r="CB1239" i="2" s="1"/>
  <c r="BY1236" i="2"/>
  <c r="BZ1236" i="2" s="1"/>
  <c r="CA1236" i="2" s="1"/>
  <c r="BT1232" i="2"/>
  <c r="CB1232" i="2" s="1"/>
  <c r="BT1225" i="2"/>
  <c r="CB1225" i="2" s="1"/>
  <c r="BU1319" i="2"/>
  <c r="BV1319" i="2" s="1"/>
  <c r="BW1319" i="2" s="1"/>
  <c r="BY1296" i="2"/>
  <c r="BZ1296" i="2" s="1"/>
  <c r="CA1296" i="2" s="1"/>
  <c r="BT1280" i="2"/>
  <c r="CB1280" i="2" s="1"/>
  <c r="BT1279" i="2"/>
  <c r="CB1279" i="2" s="1"/>
  <c r="BU1265" i="2"/>
  <c r="BV1265" i="2" s="1"/>
  <c r="BW1265" i="2" s="1"/>
  <c r="BY1263" i="2"/>
  <c r="BZ1263" i="2" s="1"/>
  <c r="CA1263" i="2" s="1"/>
  <c r="BT1259" i="2"/>
  <c r="CB1259" i="2" s="1"/>
  <c r="BY1256" i="2"/>
  <c r="BZ1256" i="2" s="1"/>
  <c r="CA1256" i="2" s="1"/>
  <c r="BT1252" i="2"/>
  <c r="CB1252" i="2" s="1"/>
  <c r="BT1245" i="2"/>
  <c r="CB1245" i="2" s="1"/>
  <c r="BT1238" i="2"/>
  <c r="CB1238" i="2" s="1"/>
  <c r="BU1231" i="2"/>
  <c r="BV1231" i="2" s="1"/>
  <c r="BW1231" i="2" s="1"/>
  <c r="BY1229" i="2"/>
  <c r="BZ1229" i="2" s="1"/>
  <c r="CA1229" i="2" s="1"/>
  <c r="BU1224" i="2"/>
  <c r="BV1224" i="2" s="1"/>
  <c r="BW1224" i="2" s="1"/>
  <c r="BY1222" i="2"/>
  <c r="BZ1222" i="2" s="1"/>
  <c r="CA1222" i="2" s="1"/>
  <c r="BU1217" i="2"/>
  <c r="BV1217" i="2" s="1"/>
  <c r="BW1217" i="2" s="1"/>
  <c r="BY1215" i="2"/>
  <c r="BZ1215" i="2" s="1"/>
  <c r="CA1215" i="2" s="1"/>
  <c r="BT1212" i="2"/>
  <c r="CB1212" i="2" s="1"/>
  <c r="BT1208" i="2"/>
  <c r="CB1208" i="2" s="1"/>
  <c r="BT1204" i="2"/>
  <c r="CB1204" i="2" s="1"/>
  <c r="BT1200" i="2"/>
  <c r="CB1200" i="2" s="1"/>
  <c r="BT1196" i="2"/>
  <c r="CB1196" i="2" s="1"/>
  <c r="BT1192" i="2"/>
  <c r="CB1192" i="2" s="1"/>
  <c r="BT1188" i="2"/>
  <c r="CB1188" i="2" s="1"/>
  <c r="BT1184" i="2"/>
  <c r="CB1184" i="2" s="1"/>
  <c r="BT1180" i="2"/>
  <c r="CB1180" i="2" s="1"/>
  <c r="BT1176" i="2"/>
  <c r="CB1176" i="2" s="1"/>
  <c r="BT1172" i="2"/>
  <c r="CB1172" i="2" s="1"/>
  <c r="BT1168" i="2"/>
  <c r="CB1168" i="2" s="1"/>
  <c r="BT1164" i="2"/>
  <c r="CB1164" i="2" s="1"/>
  <c r="BT1160" i="2"/>
  <c r="CB1160" i="2" s="1"/>
  <c r="BY1336" i="2"/>
  <c r="BZ1336" i="2" s="1"/>
  <c r="CA1336" i="2" s="1"/>
  <c r="BT1319" i="2"/>
  <c r="CB1319" i="2" s="1"/>
  <c r="BY1289" i="2"/>
  <c r="BZ1289" i="2" s="1"/>
  <c r="CA1289" i="2" s="1"/>
  <c r="BT1281" i="2"/>
  <c r="CB1281" i="2" s="1"/>
  <c r="BT1265" i="2"/>
  <c r="CB1265" i="2" s="1"/>
  <c r="BT1258" i="2"/>
  <c r="CB1258" i="2" s="1"/>
  <c r="BU1251" i="2"/>
  <c r="BV1251" i="2" s="1"/>
  <c r="BW1251" i="2" s="1"/>
  <c r="BY1249" i="2"/>
  <c r="BZ1249" i="2" s="1"/>
  <c r="CA1249" i="2" s="1"/>
  <c r="BU1244" i="2"/>
  <c r="BV1244" i="2" s="1"/>
  <c r="BW1244" i="2" s="1"/>
  <c r="BY1242" i="2"/>
  <c r="BZ1242" i="2" s="1"/>
  <c r="CA1242" i="2" s="1"/>
  <c r="BU1237" i="2"/>
  <c r="BV1237" i="2" s="1"/>
  <c r="BW1237" i="2" s="1"/>
  <c r="BY1235" i="2"/>
  <c r="BZ1235" i="2" s="1"/>
  <c r="CA1235" i="2" s="1"/>
  <c r="BT1231" i="2"/>
  <c r="CB1231" i="2" s="1"/>
  <c r="BY1228" i="2"/>
  <c r="BZ1228" i="2" s="1"/>
  <c r="CA1228" i="2" s="1"/>
  <c r="BT1224" i="2"/>
  <c r="CB1224" i="2" s="1"/>
  <c r="BY1335" i="2"/>
  <c r="BZ1335" i="2" s="1"/>
  <c r="CA1335" i="2" s="1"/>
  <c r="BT1329" i="2"/>
  <c r="CB1329" i="2" s="1"/>
  <c r="BT1299" i="2"/>
  <c r="CB1299" i="2" s="1"/>
  <c r="BT1286" i="2"/>
  <c r="CB1286" i="2" s="1"/>
  <c r="BT1282" i="2"/>
  <c r="CB1282" i="2" s="1"/>
  <c r="BU1264" i="2"/>
  <c r="BV1264" i="2" s="1"/>
  <c r="BW1264" i="2" s="1"/>
  <c r="BY1262" i="2"/>
  <c r="BZ1262" i="2" s="1"/>
  <c r="CA1262" i="2" s="1"/>
  <c r="BU1257" i="2"/>
  <c r="BV1257" i="2" s="1"/>
  <c r="BW1257" i="2" s="1"/>
  <c r="BY1255" i="2"/>
  <c r="BZ1255" i="2" s="1"/>
  <c r="CA1255" i="2" s="1"/>
  <c r="BT1251" i="2"/>
  <c r="CB1251" i="2" s="1"/>
  <c r="BY1248" i="2"/>
  <c r="BZ1248" i="2" s="1"/>
  <c r="CA1248" i="2" s="1"/>
  <c r="BT1244" i="2"/>
  <c r="CB1244" i="2" s="1"/>
  <c r="BT1237" i="2"/>
  <c r="CB1237" i="2" s="1"/>
  <c r="BT1230" i="2"/>
  <c r="CB1230" i="2" s="1"/>
  <c r="BU1223" i="2"/>
  <c r="BV1223" i="2" s="1"/>
  <c r="BW1223" i="2" s="1"/>
  <c r="BY1221" i="2"/>
  <c r="BZ1221" i="2" s="1"/>
  <c r="CA1221" i="2" s="1"/>
  <c r="BY1343" i="2"/>
  <c r="BZ1343" i="2" s="1"/>
  <c r="CA1343" i="2" s="1"/>
  <c r="BY1323" i="2"/>
  <c r="BZ1323" i="2" s="1"/>
  <c r="CA1323" i="2" s="1"/>
  <c r="BY1292" i="2"/>
  <c r="BZ1292" i="2" s="1"/>
  <c r="CA1292" i="2" s="1"/>
  <c r="BY1283" i="2"/>
  <c r="BZ1283" i="2" s="1"/>
  <c r="CA1283" i="2" s="1"/>
  <c r="BY1272" i="2"/>
  <c r="BZ1272" i="2" s="1"/>
  <c r="CA1272" i="2" s="1"/>
  <c r="BT1264" i="2"/>
  <c r="CB1264" i="2" s="1"/>
  <c r="BT1257" i="2"/>
  <c r="CB1257" i="2" s="1"/>
  <c r="BT1250" i="2"/>
  <c r="CB1250" i="2" s="1"/>
  <c r="BU1243" i="2"/>
  <c r="BV1243" i="2" s="1"/>
  <c r="BW1243" i="2" s="1"/>
  <c r="BY1241" i="2"/>
  <c r="BZ1241" i="2" s="1"/>
  <c r="CA1241" i="2" s="1"/>
  <c r="BU1236" i="2"/>
  <c r="BV1236" i="2" s="1"/>
  <c r="BW1236" i="2" s="1"/>
  <c r="BY1234" i="2"/>
  <c r="BZ1234" i="2" s="1"/>
  <c r="CA1234" i="2" s="1"/>
  <c r="BT1328" i="2"/>
  <c r="CB1328" i="2" s="1"/>
  <c r="BY1317" i="2"/>
  <c r="BZ1317" i="2" s="1"/>
  <c r="CA1317" i="2" s="1"/>
  <c r="BY1285" i="2"/>
  <c r="BZ1285" i="2" s="1"/>
  <c r="CA1285" i="2" s="1"/>
  <c r="BY1274" i="2"/>
  <c r="BZ1274" i="2" s="1"/>
  <c r="CA1274" i="2" s="1"/>
  <c r="BY1273" i="2"/>
  <c r="BZ1273" i="2" s="1"/>
  <c r="CA1273" i="2" s="1"/>
  <c r="BY1271" i="2"/>
  <c r="BZ1271" i="2" s="1"/>
  <c r="CA1271" i="2" s="1"/>
  <c r="BY1270" i="2"/>
  <c r="BZ1270" i="2" s="1"/>
  <c r="CA1270" i="2" s="1"/>
  <c r="BU1263" i="2"/>
  <c r="BV1263" i="2" s="1"/>
  <c r="BW1263" i="2" s="1"/>
  <c r="BY1261" i="2"/>
  <c r="BZ1261" i="2" s="1"/>
  <c r="CA1261" i="2" s="1"/>
  <c r="BU1256" i="2"/>
  <c r="BV1256" i="2" s="1"/>
  <c r="BW1256" i="2" s="1"/>
  <c r="BY1254" i="2"/>
  <c r="BZ1254" i="2" s="1"/>
  <c r="CA1254" i="2" s="1"/>
  <c r="BU1249" i="2"/>
  <c r="BV1249" i="2" s="1"/>
  <c r="BW1249" i="2" s="1"/>
  <c r="BY1247" i="2"/>
  <c r="BZ1247" i="2" s="1"/>
  <c r="CA1247" i="2" s="1"/>
  <c r="BT1243" i="2"/>
  <c r="CB1243" i="2" s="1"/>
  <c r="BY1240" i="2"/>
  <c r="BZ1240" i="2" s="1"/>
  <c r="CA1240" i="2" s="1"/>
  <c r="BT1341" i="2"/>
  <c r="CB1341" i="2" s="1"/>
  <c r="BU1305" i="2"/>
  <c r="BV1305" i="2" s="1"/>
  <c r="BW1305" i="2" s="1"/>
  <c r="BT1283" i="2"/>
  <c r="CB1283" i="2" s="1"/>
  <c r="BY1275" i="2"/>
  <c r="BZ1275" i="2" s="1"/>
  <c r="CA1275" i="2" s="1"/>
  <c r="BY1269" i="2"/>
  <c r="BZ1269" i="2" s="1"/>
  <c r="CA1269" i="2" s="1"/>
  <c r="BY1268" i="2"/>
  <c r="BZ1268" i="2" s="1"/>
  <c r="CA1268" i="2" s="1"/>
  <c r="BT1263" i="2"/>
  <c r="CB1263" i="2" s="1"/>
  <c r="BY1260" i="2"/>
  <c r="BZ1260" i="2" s="1"/>
  <c r="CA1260" i="2" s="1"/>
  <c r="BT1256" i="2"/>
  <c r="CB1256" i="2" s="1"/>
  <c r="BT1249" i="2"/>
  <c r="CB1249" i="2" s="1"/>
  <c r="BT1242" i="2"/>
  <c r="CB1242" i="2" s="1"/>
  <c r="BU1235" i="2"/>
  <c r="BV1235" i="2" s="1"/>
  <c r="BW1235" i="2" s="1"/>
  <c r="BU1327" i="2"/>
  <c r="BV1327" i="2" s="1"/>
  <c r="BW1327" i="2" s="1"/>
  <c r="BT1305" i="2"/>
  <c r="CB1305" i="2" s="1"/>
  <c r="BT1298" i="2"/>
  <c r="CB1298" i="2" s="1"/>
  <c r="BY1288" i="2"/>
  <c r="BZ1288" i="2" s="1"/>
  <c r="CA1288" i="2" s="1"/>
  <c r="BY1276" i="2"/>
  <c r="BZ1276" i="2" s="1"/>
  <c r="CA1276" i="2" s="1"/>
  <c r="BY1267" i="2"/>
  <c r="BZ1267" i="2" s="1"/>
  <c r="CA1267" i="2" s="1"/>
  <c r="BT1262" i="2"/>
  <c r="CB1262" i="2" s="1"/>
  <c r="BU1255" i="2"/>
  <c r="BV1255" i="2" s="1"/>
  <c r="BW1255" i="2" s="1"/>
  <c r="BY1253" i="2"/>
  <c r="BZ1253" i="2" s="1"/>
  <c r="CA1253" i="2" s="1"/>
  <c r="BU1248" i="2"/>
  <c r="BV1248" i="2" s="1"/>
  <c r="BW1248" i="2" s="1"/>
  <c r="BY1246" i="2"/>
  <c r="BZ1246" i="2" s="1"/>
  <c r="CA1246" i="2" s="1"/>
  <c r="BU1241" i="2"/>
  <c r="BV1241" i="2" s="1"/>
  <c r="BW1241" i="2" s="1"/>
  <c r="BY1239" i="2"/>
  <c r="BZ1239" i="2" s="1"/>
  <c r="CA1239" i="2" s="1"/>
  <c r="BY1316" i="2"/>
  <c r="BZ1316" i="2" s="1"/>
  <c r="CA1316" i="2" s="1"/>
  <c r="BY1311" i="2"/>
  <c r="BZ1311" i="2" s="1"/>
  <c r="CA1311" i="2" s="1"/>
  <c r="BY1304" i="2"/>
  <c r="BZ1304" i="2" s="1"/>
  <c r="CA1304" i="2" s="1"/>
  <c r="BY1278" i="2"/>
  <c r="BZ1278" i="2" s="1"/>
  <c r="CA1278" i="2" s="1"/>
  <c r="BY1277" i="2"/>
  <c r="BZ1277" i="2" s="1"/>
  <c r="CA1277" i="2" s="1"/>
  <c r="BT1273" i="2"/>
  <c r="CB1273" i="2" s="1"/>
  <c r="BT1272" i="2"/>
  <c r="CB1272" i="2" s="1"/>
  <c r="BU1271" i="2"/>
  <c r="BV1271" i="2" s="1"/>
  <c r="BW1271" i="2" s="1"/>
  <c r="BY1266" i="2"/>
  <c r="BZ1266" i="2" s="1"/>
  <c r="CA1266" i="2" s="1"/>
  <c r="BU1261" i="2"/>
  <c r="BV1261" i="2" s="1"/>
  <c r="BW1261" i="2" s="1"/>
  <c r="BY1259" i="2"/>
  <c r="BZ1259" i="2" s="1"/>
  <c r="CA1259" i="2" s="1"/>
  <c r="BT1255" i="2"/>
  <c r="CB1255" i="2" s="1"/>
  <c r="BY1252" i="2"/>
  <c r="BZ1252" i="2" s="1"/>
  <c r="CA1252" i="2" s="1"/>
  <c r="BT1248" i="2"/>
  <c r="CB1248" i="2" s="1"/>
  <c r="BT1241" i="2"/>
  <c r="CB1241" i="2" s="1"/>
  <c r="BT1326" i="2"/>
  <c r="CB1326" i="2" s="1"/>
  <c r="BT1294" i="2"/>
  <c r="CB1294" i="2" s="1"/>
  <c r="BY1279" i="2"/>
  <c r="BZ1279" i="2" s="1"/>
  <c r="CA1279" i="2" s="1"/>
  <c r="BU1275" i="2"/>
  <c r="BV1275" i="2" s="1"/>
  <c r="BW1275" i="2" s="1"/>
  <c r="BT1274" i="2"/>
  <c r="CB1274" i="2" s="1"/>
  <c r="BT1271" i="2"/>
  <c r="CB1271" i="2" s="1"/>
  <c r="BT1270" i="2"/>
  <c r="CB1270" i="2" s="1"/>
  <c r="BU1269" i="2"/>
  <c r="BV1269" i="2" s="1"/>
  <c r="BW1269" i="2" s="1"/>
  <c r="BT1261" i="2"/>
  <c r="CB1261" i="2" s="1"/>
  <c r="BT1254" i="2"/>
  <c r="CB1254" i="2" s="1"/>
  <c r="BU1247" i="2"/>
  <c r="BV1247" i="2" s="1"/>
  <c r="BW1247" i="2" s="1"/>
  <c r="BT1360" i="2"/>
  <c r="CB1360" i="2" s="1"/>
  <c r="BU1267" i="2"/>
  <c r="BV1267" i="2" s="1"/>
  <c r="BW1267" i="2" s="1"/>
  <c r="BY1251" i="2"/>
  <c r="BZ1251" i="2" s="1"/>
  <c r="CA1251" i="2" s="1"/>
  <c r="BY1230" i="2"/>
  <c r="BZ1230" i="2" s="1"/>
  <c r="CA1230" i="2" s="1"/>
  <c r="BU1225" i="2"/>
  <c r="BV1225" i="2" s="1"/>
  <c r="BW1225" i="2" s="1"/>
  <c r="BT1221" i="2"/>
  <c r="CB1221" i="2" s="1"/>
  <c r="BU1213" i="2"/>
  <c r="BV1213" i="2" s="1"/>
  <c r="BW1213" i="2" s="1"/>
  <c r="BY1211" i="2"/>
  <c r="BZ1211" i="2" s="1"/>
  <c r="CA1211" i="2" s="1"/>
  <c r="BU1206" i="2"/>
  <c r="BV1206" i="2" s="1"/>
  <c r="BW1206" i="2" s="1"/>
  <c r="BY1204" i="2"/>
  <c r="BZ1204" i="2" s="1"/>
  <c r="CA1204" i="2" s="1"/>
  <c r="BU1199" i="2"/>
  <c r="BV1199" i="2" s="1"/>
  <c r="BW1199" i="2" s="1"/>
  <c r="BY1197" i="2"/>
  <c r="BZ1197" i="2" s="1"/>
  <c r="CA1197" i="2" s="1"/>
  <c r="BT1193" i="2"/>
  <c r="CB1193" i="2" s="1"/>
  <c r="BY1190" i="2"/>
  <c r="BZ1190" i="2" s="1"/>
  <c r="CA1190" i="2" s="1"/>
  <c r="BT1186" i="2"/>
  <c r="CB1186" i="2" s="1"/>
  <c r="BT1179" i="2"/>
  <c r="CB1179" i="2" s="1"/>
  <c r="BU1172" i="2"/>
  <c r="BV1172" i="2" s="1"/>
  <c r="BW1172" i="2" s="1"/>
  <c r="BT1267" i="2"/>
  <c r="CB1267" i="2" s="1"/>
  <c r="BT1246" i="2"/>
  <c r="CB1246" i="2" s="1"/>
  <c r="BU1239" i="2"/>
  <c r="BV1239" i="2" s="1"/>
  <c r="BW1239" i="2" s="1"/>
  <c r="BU1233" i="2"/>
  <c r="BV1233" i="2" s="1"/>
  <c r="BW1233" i="2" s="1"/>
  <c r="BY1227" i="2"/>
  <c r="BZ1227" i="2" s="1"/>
  <c r="CA1227" i="2" s="1"/>
  <c r="BT1213" i="2"/>
  <c r="CB1213" i="2" s="1"/>
  <c r="BY1210" i="2"/>
  <c r="BZ1210" i="2" s="1"/>
  <c r="CA1210" i="2" s="1"/>
  <c r="BT1206" i="2"/>
  <c r="CB1206" i="2" s="1"/>
  <c r="BT1199" i="2"/>
  <c r="CB1199" i="2" s="1"/>
  <c r="BU1192" i="2"/>
  <c r="BV1192" i="2" s="1"/>
  <c r="BW1192" i="2" s="1"/>
  <c r="BU1185" i="2"/>
  <c r="BV1185" i="2" s="1"/>
  <c r="BW1185" i="2" s="1"/>
  <c r="BY1183" i="2"/>
  <c r="BZ1183" i="2" s="1"/>
  <c r="CA1183" i="2" s="1"/>
  <c r="BU1178" i="2"/>
  <c r="BV1178" i="2" s="1"/>
  <c r="BW1178" i="2" s="1"/>
  <c r="BY1176" i="2"/>
  <c r="BZ1176" i="2" s="1"/>
  <c r="CA1176" i="2" s="1"/>
  <c r="BU1171" i="2"/>
  <c r="BV1171" i="2" s="1"/>
  <c r="BW1171" i="2" s="1"/>
  <c r="BY1169" i="2"/>
  <c r="BZ1169" i="2" s="1"/>
  <c r="CA1169" i="2" s="1"/>
  <c r="BT1165" i="2"/>
  <c r="CB1165" i="2" s="1"/>
  <c r="BY1162" i="2"/>
  <c r="BZ1162" i="2" s="1"/>
  <c r="CA1162" i="2" s="1"/>
  <c r="BT1158" i="2"/>
  <c r="CB1158" i="2" s="1"/>
  <c r="BY1156" i="2"/>
  <c r="BZ1156" i="2" s="1"/>
  <c r="CA1156" i="2" s="1"/>
  <c r="BY1152" i="2"/>
  <c r="BZ1152" i="2" s="1"/>
  <c r="CA1152" i="2" s="1"/>
  <c r="BY1148" i="2"/>
  <c r="BZ1148" i="2" s="1"/>
  <c r="CA1148" i="2" s="1"/>
  <c r="BY1144" i="2"/>
  <c r="BZ1144" i="2" s="1"/>
  <c r="CA1144" i="2" s="1"/>
  <c r="BY1245" i="2"/>
  <c r="BZ1245" i="2" s="1"/>
  <c r="CA1245" i="2" s="1"/>
  <c r="BT1233" i="2"/>
  <c r="CB1233" i="2" s="1"/>
  <c r="BT1222" i="2"/>
  <c r="CB1222" i="2" s="1"/>
  <c r="BU1212" i="2"/>
  <c r="BV1212" i="2" s="1"/>
  <c r="BW1212" i="2" s="1"/>
  <c r="BU1205" i="2"/>
  <c r="BV1205" i="2" s="1"/>
  <c r="BW1205" i="2" s="1"/>
  <c r="BY1203" i="2"/>
  <c r="BZ1203" i="2" s="1"/>
  <c r="CA1203" i="2" s="1"/>
  <c r="BU1198" i="2"/>
  <c r="BV1198" i="2" s="1"/>
  <c r="BW1198" i="2" s="1"/>
  <c r="BY1196" i="2"/>
  <c r="BZ1196" i="2" s="1"/>
  <c r="CA1196" i="2" s="1"/>
  <c r="BU1191" i="2"/>
  <c r="BV1191" i="2" s="1"/>
  <c r="BW1191" i="2" s="1"/>
  <c r="BY1189" i="2"/>
  <c r="BZ1189" i="2" s="1"/>
  <c r="CA1189" i="2" s="1"/>
  <c r="BT1185" i="2"/>
  <c r="CB1185" i="2" s="1"/>
  <c r="BY1182" i="2"/>
  <c r="BZ1182" i="2" s="1"/>
  <c r="CA1182" i="2" s="1"/>
  <c r="BT1178" i="2"/>
  <c r="CB1178" i="2" s="1"/>
  <c r="BT1171" i="2"/>
  <c r="CB1171" i="2" s="1"/>
  <c r="BU1164" i="2"/>
  <c r="BV1164" i="2" s="1"/>
  <c r="BW1164" i="2" s="1"/>
  <c r="BU1157" i="2"/>
  <c r="BV1157" i="2" s="1"/>
  <c r="BW1157" i="2" s="1"/>
  <c r="BU1153" i="2"/>
  <c r="BV1153" i="2" s="1"/>
  <c r="BW1153" i="2" s="1"/>
  <c r="BU1149" i="2"/>
  <c r="BV1149" i="2" s="1"/>
  <c r="BW1149" i="2" s="1"/>
  <c r="BT1307" i="2"/>
  <c r="CB1307" i="2" s="1"/>
  <c r="BY1238" i="2"/>
  <c r="BZ1238" i="2" s="1"/>
  <c r="CA1238" i="2" s="1"/>
  <c r="BT1236" i="2"/>
  <c r="CB1236" i="2" s="1"/>
  <c r="BY1231" i="2"/>
  <c r="BZ1231" i="2" s="1"/>
  <c r="CA1231" i="2" s="1"/>
  <c r="BT1226" i="2"/>
  <c r="CB1226" i="2" s="1"/>
  <c r="BU1211" i="2"/>
  <c r="BV1211" i="2" s="1"/>
  <c r="BW1211" i="2" s="1"/>
  <c r="BY1209" i="2"/>
  <c r="BZ1209" i="2" s="1"/>
  <c r="CA1209" i="2" s="1"/>
  <c r="BT1205" i="2"/>
  <c r="CB1205" i="2" s="1"/>
  <c r="BY1202" i="2"/>
  <c r="BZ1202" i="2" s="1"/>
  <c r="CA1202" i="2" s="1"/>
  <c r="BT1198" i="2"/>
  <c r="CB1198" i="2" s="1"/>
  <c r="BT1191" i="2"/>
  <c r="CB1191" i="2" s="1"/>
  <c r="BU1184" i="2"/>
  <c r="BV1184" i="2" s="1"/>
  <c r="BW1184" i="2" s="1"/>
  <c r="BU1177" i="2"/>
  <c r="BV1177" i="2" s="1"/>
  <c r="BW1177" i="2" s="1"/>
  <c r="BY1175" i="2"/>
  <c r="BZ1175" i="2" s="1"/>
  <c r="CA1175" i="2" s="1"/>
  <c r="BU1170" i="2"/>
  <c r="BV1170" i="2" s="1"/>
  <c r="BW1170" i="2" s="1"/>
  <c r="BY1168" i="2"/>
  <c r="BZ1168" i="2" s="1"/>
  <c r="CA1168" i="2" s="1"/>
  <c r="BU1163" i="2"/>
  <c r="BV1163" i="2" s="1"/>
  <c r="BW1163" i="2" s="1"/>
  <c r="BY1161" i="2"/>
  <c r="BZ1161" i="2" s="1"/>
  <c r="CA1161" i="2" s="1"/>
  <c r="BT1157" i="2"/>
  <c r="CB1157" i="2" s="1"/>
  <c r="BT1153" i="2"/>
  <c r="CB1153" i="2" s="1"/>
  <c r="BU1332" i="2"/>
  <c r="BV1332" i="2" s="1"/>
  <c r="BW1332" i="2" s="1"/>
  <c r="BY1284" i="2"/>
  <c r="BZ1284" i="2" s="1"/>
  <c r="CA1284" i="2" s="1"/>
  <c r="BY1265" i="2"/>
  <c r="BZ1265" i="2" s="1"/>
  <c r="CA1265" i="2" s="1"/>
  <c r="BU1260" i="2"/>
  <c r="BV1260" i="2" s="1"/>
  <c r="BW1260" i="2" s="1"/>
  <c r="BY1223" i="2"/>
  <c r="BZ1223" i="2" s="1"/>
  <c r="CA1223" i="2" s="1"/>
  <c r="BY1219" i="2"/>
  <c r="BZ1219" i="2" s="1"/>
  <c r="CA1219" i="2" s="1"/>
  <c r="BT1211" i="2"/>
  <c r="CB1211" i="2" s="1"/>
  <c r="BU1204" i="2"/>
  <c r="BV1204" i="2" s="1"/>
  <c r="BW1204" i="2" s="1"/>
  <c r="BU1197" i="2"/>
  <c r="BV1197" i="2" s="1"/>
  <c r="BW1197" i="2" s="1"/>
  <c r="BY1195" i="2"/>
  <c r="BZ1195" i="2" s="1"/>
  <c r="CA1195" i="2" s="1"/>
  <c r="BU1190" i="2"/>
  <c r="BV1190" i="2" s="1"/>
  <c r="BW1190" i="2" s="1"/>
  <c r="BY1188" i="2"/>
  <c r="BZ1188" i="2" s="1"/>
  <c r="CA1188" i="2" s="1"/>
  <c r="BU1183" i="2"/>
  <c r="BV1183" i="2" s="1"/>
  <c r="BW1183" i="2" s="1"/>
  <c r="BY1181" i="2"/>
  <c r="BZ1181" i="2" s="1"/>
  <c r="CA1181" i="2" s="1"/>
  <c r="BT1177" i="2"/>
  <c r="CB1177" i="2" s="1"/>
  <c r="BY1174" i="2"/>
  <c r="BZ1174" i="2" s="1"/>
  <c r="CA1174" i="2" s="1"/>
  <c r="BT1170" i="2"/>
  <c r="CB1170" i="2" s="1"/>
  <c r="BT1277" i="2"/>
  <c r="CB1277" i="2" s="1"/>
  <c r="BT1260" i="2"/>
  <c r="CB1260" i="2" s="1"/>
  <c r="BT1234" i="2"/>
  <c r="CB1234" i="2" s="1"/>
  <c r="BU1227" i="2"/>
  <c r="BV1227" i="2" s="1"/>
  <c r="BW1227" i="2" s="1"/>
  <c r="BT1223" i="2"/>
  <c r="CB1223" i="2" s="1"/>
  <c r="BY1220" i="2"/>
  <c r="BZ1220" i="2" s="1"/>
  <c r="CA1220" i="2" s="1"/>
  <c r="BY1218" i="2"/>
  <c r="BZ1218" i="2" s="1"/>
  <c r="CA1218" i="2" s="1"/>
  <c r="BU1210" i="2"/>
  <c r="BV1210" i="2" s="1"/>
  <c r="BW1210" i="2" s="1"/>
  <c r="BY1208" i="2"/>
  <c r="BZ1208" i="2" s="1"/>
  <c r="CA1208" i="2" s="1"/>
  <c r="BU1203" i="2"/>
  <c r="BV1203" i="2" s="1"/>
  <c r="BW1203" i="2" s="1"/>
  <c r="BY1201" i="2"/>
  <c r="BZ1201" i="2" s="1"/>
  <c r="CA1201" i="2" s="1"/>
  <c r="BT1197" i="2"/>
  <c r="CB1197" i="2" s="1"/>
  <c r="BY1194" i="2"/>
  <c r="BZ1194" i="2" s="1"/>
  <c r="CA1194" i="2" s="1"/>
  <c r="BT1190" i="2"/>
  <c r="CB1190" i="2" s="1"/>
  <c r="BT1183" i="2"/>
  <c r="CB1183" i="2" s="1"/>
  <c r="BU1176" i="2"/>
  <c r="BV1176" i="2" s="1"/>
  <c r="BW1176" i="2" s="1"/>
  <c r="BU1169" i="2"/>
  <c r="BV1169" i="2" s="1"/>
  <c r="BW1169" i="2" s="1"/>
  <c r="BY1167" i="2"/>
  <c r="BZ1167" i="2" s="1"/>
  <c r="CA1167" i="2" s="1"/>
  <c r="BT1276" i="2"/>
  <c r="CB1276" i="2" s="1"/>
  <c r="BY1244" i="2"/>
  <c r="BZ1244" i="2" s="1"/>
  <c r="CA1244" i="2" s="1"/>
  <c r="BY1232" i="2"/>
  <c r="BZ1232" i="2" s="1"/>
  <c r="CA1232" i="2" s="1"/>
  <c r="BT1227" i="2"/>
  <c r="CB1227" i="2" s="1"/>
  <c r="BY1224" i="2"/>
  <c r="BZ1224" i="2" s="1"/>
  <c r="CA1224" i="2" s="1"/>
  <c r="BY1217" i="2"/>
  <c r="BZ1217" i="2" s="1"/>
  <c r="CA1217" i="2" s="1"/>
  <c r="BY1216" i="2"/>
  <c r="BZ1216" i="2" s="1"/>
  <c r="CA1216" i="2" s="1"/>
  <c r="BT1210" i="2"/>
  <c r="CB1210" i="2" s="1"/>
  <c r="BT1203" i="2"/>
  <c r="CB1203" i="2" s="1"/>
  <c r="BU1196" i="2"/>
  <c r="BV1196" i="2" s="1"/>
  <c r="BW1196" i="2" s="1"/>
  <c r="BU1189" i="2"/>
  <c r="BV1189" i="2" s="1"/>
  <c r="BW1189" i="2" s="1"/>
  <c r="BY1187" i="2"/>
  <c r="BZ1187" i="2" s="1"/>
  <c r="CA1187" i="2" s="1"/>
  <c r="BU1182" i="2"/>
  <c r="BV1182" i="2" s="1"/>
  <c r="BW1182" i="2" s="1"/>
  <c r="BY1180" i="2"/>
  <c r="BZ1180" i="2" s="1"/>
  <c r="CA1180" i="2" s="1"/>
  <c r="BU1175" i="2"/>
  <c r="BV1175" i="2" s="1"/>
  <c r="BW1175" i="2" s="1"/>
  <c r="BY1173" i="2"/>
  <c r="BZ1173" i="2" s="1"/>
  <c r="CA1173" i="2" s="1"/>
  <c r="BT1169" i="2"/>
  <c r="CB1169" i="2" s="1"/>
  <c r="BY1166" i="2"/>
  <c r="BZ1166" i="2" s="1"/>
  <c r="CA1166" i="2" s="1"/>
  <c r="BT1300" i="2"/>
  <c r="CB1300" i="2" s="1"/>
  <c r="BY1264" i="2"/>
  <c r="BZ1264" i="2" s="1"/>
  <c r="CA1264" i="2" s="1"/>
  <c r="BU1228" i="2"/>
  <c r="BV1228" i="2" s="1"/>
  <c r="BW1228" i="2" s="1"/>
  <c r="BY1214" i="2"/>
  <c r="BZ1214" i="2" s="1"/>
  <c r="CA1214" i="2" s="1"/>
  <c r="BU1209" i="2"/>
  <c r="BV1209" i="2" s="1"/>
  <c r="BW1209" i="2" s="1"/>
  <c r="BY1207" i="2"/>
  <c r="BZ1207" i="2" s="1"/>
  <c r="CA1207" i="2" s="1"/>
  <c r="BU1202" i="2"/>
  <c r="BV1202" i="2" s="1"/>
  <c r="BW1202" i="2" s="1"/>
  <c r="BY1200" i="2"/>
  <c r="BZ1200" i="2" s="1"/>
  <c r="CA1200" i="2" s="1"/>
  <c r="BU1195" i="2"/>
  <c r="BV1195" i="2" s="1"/>
  <c r="BW1195" i="2" s="1"/>
  <c r="BY1193" i="2"/>
  <c r="BZ1193" i="2" s="1"/>
  <c r="CA1193" i="2" s="1"/>
  <c r="BT1189" i="2"/>
  <c r="CB1189" i="2" s="1"/>
  <c r="BY1186" i="2"/>
  <c r="BZ1186" i="2" s="1"/>
  <c r="CA1186" i="2" s="1"/>
  <c r="BT1182" i="2"/>
  <c r="CB1182" i="2" s="1"/>
  <c r="BT1175" i="2"/>
  <c r="CB1175" i="2" s="1"/>
  <c r="BU1168" i="2"/>
  <c r="BV1168" i="2" s="1"/>
  <c r="BW1168" i="2" s="1"/>
  <c r="BT1275" i="2"/>
  <c r="CB1275" i="2" s="1"/>
  <c r="BT1269" i="2"/>
  <c r="CB1269" i="2" s="1"/>
  <c r="BY1258" i="2"/>
  <c r="BZ1258" i="2" s="1"/>
  <c r="CA1258" i="2" s="1"/>
  <c r="BU1253" i="2"/>
  <c r="BV1253" i="2" s="1"/>
  <c r="BW1253" i="2" s="1"/>
  <c r="BU1240" i="2"/>
  <c r="BV1240" i="2" s="1"/>
  <c r="BW1240" i="2" s="1"/>
  <c r="BT1228" i="2"/>
  <c r="CB1228" i="2" s="1"/>
  <c r="BU1219" i="2"/>
  <c r="BV1219" i="2" s="1"/>
  <c r="BW1219" i="2" s="1"/>
  <c r="BY1213" i="2"/>
  <c r="BZ1213" i="2" s="1"/>
  <c r="CA1213" i="2" s="1"/>
  <c r="BT1209" i="2"/>
  <c r="CB1209" i="2" s="1"/>
  <c r="BY1206" i="2"/>
  <c r="BZ1206" i="2" s="1"/>
  <c r="CA1206" i="2" s="1"/>
  <c r="BT1202" i="2"/>
  <c r="CB1202" i="2" s="1"/>
  <c r="BT1195" i="2"/>
  <c r="CB1195" i="2" s="1"/>
  <c r="BU1188" i="2"/>
  <c r="BV1188" i="2" s="1"/>
  <c r="BW1188" i="2" s="1"/>
  <c r="BU1181" i="2"/>
  <c r="BV1181" i="2" s="1"/>
  <c r="BW1181" i="2" s="1"/>
  <c r="BY1179" i="2"/>
  <c r="BZ1179" i="2" s="1"/>
  <c r="CA1179" i="2" s="1"/>
  <c r="BU1174" i="2"/>
  <c r="BV1174" i="2" s="1"/>
  <c r="BW1174" i="2" s="1"/>
  <c r="BY1172" i="2"/>
  <c r="BZ1172" i="2" s="1"/>
  <c r="CA1172" i="2" s="1"/>
  <c r="BU1167" i="2"/>
  <c r="BV1167" i="2" s="1"/>
  <c r="BW1167" i="2" s="1"/>
  <c r="BY1165" i="2"/>
  <c r="BZ1165" i="2" s="1"/>
  <c r="CA1165" i="2" s="1"/>
  <c r="BT1161" i="2"/>
  <c r="CB1161" i="2" s="1"/>
  <c r="BY1158" i="2"/>
  <c r="BZ1158" i="2" s="1"/>
  <c r="CA1158" i="2" s="1"/>
  <c r="BU1155" i="2"/>
  <c r="BV1155" i="2" s="1"/>
  <c r="BW1155" i="2" s="1"/>
  <c r="BU1151" i="2"/>
  <c r="BV1151" i="2" s="1"/>
  <c r="BW1151" i="2" s="1"/>
  <c r="BU1147" i="2"/>
  <c r="BV1147" i="2" s="1"/>
  <c r="BW1147" i="2" s="1"/>
  <c r="BU1143" i="2"/>
  <c r="BV1143" i="2" s="1"/>
  <c r="BW1143" i="2" s="1"/>
  <c r="BU1139" i="2"/>
  <c r="BV1139" i="2" s="1"/>
  <c r="BW1139" i="2" s="1"/>
  <c r="BU1135" i="2"/>
  <c r="BV1135" i="2" s="1"/>
  <c r="BW1135" i="2" s="1"/>
  <c r="BU1131" i="2"/>
  <c r="BV1131" i="2" s="1"/>
  <c r="BW1131" i="2" s="1"/>
  <c r="BY1281" i="2"/>
  <c r="BZ1281" i="2" s="1"/>
  <c r="CA1281" i="2" s="1"/>
  <c r="BT1253" i="2"/>
  <c r="CB1253" i="2" s="1"/>
  <c r="BT1240" i="2"/>
  <c r="CB1240" i="2" s="1"/>
  <c r="BY1237" i="2"/>
  <c r="BZ1237" i="2" s="1"/>
  <c r="CA1237" i="2" s="1"/>
  <c r="BU1229" i="2"/>
  <c r="BV1229" i="2" s="1"/>
  <c r="BW1229" i="2" s="1"/>
  <c r="BY1225" i="2"/>
  <c r="BZ1225" i="2" s="1"/>
  <c r="CA1225" i="2" s="1"/>
  <c r="BU1220" i="2"/>
  <c r="BV1220" i="2" s="1"/>
  <c r="BW1220" i="2" s="1"/>
  <c r="BT1219" i="2"/>
  <c r="CB1219" i="2" s="1"/>
  <c r="BT1218" i="2"/>
  <c r="CB1218" i="2" s="1"/>
  <c r="BT1217" i="2"/>
  <c r="CB1217" i="2" s="1"/>
  <c r="BU1216" i="2"/>
  <c r="BV1216" i="2" s="1"/>
  <c r="BW1216" i="2" s="1"/>
  <c r="BU1208" i="2"/>
  <c r="BV1208" i="2" s="1"/>
  <c r="BW1208" i="2" s="1"/>
  <c r="BU1201" i="2"/>
  <c r="BV1201" i="2" s="1"/>
  <c r="BW1201" i="2" s="1"/>
  <c r="BY1199" i="2"/>
  <c r="BZ1199" i="2" s="1"/>
  <c r="CA1199" i="2" s="1"/>
  <c r="BU1194" i="2"/>
  <c r="BV1194" i="2" s="1"/>
  <c r="BW1194" i="2" s="1"/>
  <c r="BY1192" i="2"/>
  <c r="BZ1192" i="2" s="1"/>
  <c r="CA1192" i="2" s="1"/>
  <c r="BU1187" i="2"/>
  <c r="BV1187" i="2" s="1"/>
  <c r="BW1187" i="2" s="1"/>
  <c r="BY1185" i="2"/>
  <c r="BZ1185" i="2" s="1"/>
  <c r="CA1185" i="2" s="1"/>
  <c r="BT1181" i="2"/>
  <c r="CB1181" i="2" s="1"/>
  <c r="BY1178" i="2"/>
  <c r="BZ1178" i="2" s="1"/>
  <c r="CA1178" i="2" s="1"/>
  <c r="BT1174" i="2"/>
  <c r="CB1174" i="2" s="1"/>
  <c r="BT1235" i="2"/>
  <c r="CB1235" i="2" s="1"/>
  <c r="BT1187" i="2"/>
  <c r="CB1187" i="2" s="1"/>
  <c r="BY1163" i="2"/>
  <c r="BZ1163" i="2" s="1"/>
  <c r="CA1163" i="2" s="1"/>
  <c r="BY1159" i="2"/>
  <c r="BZ1159" i="2" s="1"/>
  <c r="CA1159" i="2" s="1"/>
  <c r="BU1158" i="2"/>
  <c r="BV1158" i="2" s="1"/>
  <c r="BW1158" i="2" s="1"/>
  <c r="BY1154" i="2"/>
  <c r="BZ1154" i="2" s="1"/>
  <c r="CA1154" i="2" s="1"/>
  <c r="BT1140" i="2"/>
  <c r="CB1140" i="2" s="1"/>
  <c r="BY1137" i="2"/>
  <c r="BZ1137" i="2" s="1"/>
  <c r="CA1137" i="2" s="1"/>
  <c r="BT1133" i="2"/>
  <c r="CB1133" i="2" s="1"/>
  <c r="BT1128" i="2"/>
  <c r="CB1128" i="2" s="1"/>
  <c r="BT1124" i="2"/>
  <c r="CB1124" i="2" s="1"/>
  <c r="BT1120" i="2"/>
  <c r="CB1120" i="2" s="1"/>
  <c r="BT1116" i="2"/>
  <c r="CB1116" i="2" s="1"/>
  <c r="BY1226" i="2"/>
  <c r="BZ1226" i="2" s="1"/>
  <c r="CA1226" i="2" s="1"/>
  <c r="BY1171" i="2"/>
  <c r="BZ1171" i="2" s="1"/>
  <c r="CA1171" i="2" s="1"/>
  <c r="BU1166" i="2"/>
  <c r="BV1166" i="2" s="1"/>
  <c r="BW1166" i="2" s="1"/>
  <c r="BT1163" i="2"/>
  <c r="CB1163" i="2" s="1"/>
  <c r="BY1155" i="2"/>
  <c r="BZ1155" i="2" s="1"/>
  <c r="CA1155" i="2" s="1"/>
  <c r="BY1147" i="2"/>
  <c r="BZ1147" i="2" s="1"/>
  <c r="CA1147" i="2" s="1"/>
  <c r="BT1139" i="2"/>
  <c r="CB1139" i="2" s="1"/>
  <c r="BU1132" i="2"/>
  <c r="BV1132" i="2" s="1"/>
  <c r="BW1132" i="2" s="1"/>
  <c r="BY1130" i="2"/>
  <c r="BZ1130" i="2" s="1"/>
  <c r="CA1130" i="2" s="1"/>
  <c r="BY1126" i="2"/>
  <c r="BZ1126" i="2" s="1"/>
  <c r="CA1126" i="2" s="1"/>
  <c r="BY1122" i="2"/>
  <c r="BZ1122" i="2" s="1"/>
  <c r="CA1122" i="2" s="1"/>
  <c r="BY1118" i="2"/>
  <c r="BZ1118" i="2" s="1"/>
  <c r="CA1118" i="2" s="1"/>
  <c r="BY1114" i="2"/>
  <c r="BZ1114" i="2" s="1"/>
  <c r="CA1114" i="2" s="1"/>
  <c r="BY1110" i="2"/>
  <c r="BZ1110" i="2" s="1"/>
  <c r="CA1110" i="2" s="1"/>
  <c r="BY1106" i="2"/>
  <c r="BZ1106" i="2" s="1"/>
  <c r="CA1106" i="2" s="1"/>
  <c r="BY1102" i="2"/>
  <c r="BZ1102" i="2" s="1"/>
  <c r="CA1102" i="2" s="1"/>
  <c r="BY1098" i="2"/>
  <c r="BZ1098" i="2" s="1"/>
  <c r="CA1098" i="2" s="1"/>
  <c r="BY1094" i="2"/>
  <c r="BZ1094" i="2" s="1"/>
  <c r="CA1094" i="2" s="1"/>
  <c r="BY1090" i="2"/>
  <c r="BZ1090" i="2" s="1"/>
  <c r="CA1090" i="2" s="1"/>
  <c r="BY1233" i="2"/>
  <c r="BZ1233" i="2" s="1"/>
  <c r="CA1233" i="2" s="1"/>
  <c r="BY1212" i="2"/>
  <c r="BZ1212" i="2" s="1"/>
  <c r="CA1212" i="2" s="1"/>
  <c r="BU1207" i="2"/>
  <c r="BV1207" i="2" s="1"/>
  <c r="BW1207" i="2" s="1"/>
  <c r="BT1166" i="2"/>
  <c r="CB1166" i="2" s="1"/>
  <c r="BY1160" i="2"/>
  <c r="BZ1160" i="2" s="1"/>
  <c r="CA1160" i="2" s="1"/>
  <c r="BU1159" i="2"/>
  <c r="BV1159" i="2" s="1"/>
  <c r="BW1159" i="2" s="1"/>
  <c r="BY1149" i="2"/>
  <c r="BZ1149" i="2" s="1"/>
  <c r="CA1149" i="2" s="1"/>
  <c r="BY1146" i="2"/>
  <c r="BZ1146" i="2" s="1"/>
  <c r="CA1146" i="2" s="1"/>
  <c r="BY1145" i="2"/>
  <c r="BZ1145" i="2" s="1"/>
  <c r="CA1145" i="2" s="1"/>
  <c r="BU1138" i="2"/>
  <c r="BV1138" i="2" s="1"/>
  <c r="BW1138" i="2" s="1"/>
  <c r="BY1136" i="2"/>
  <c r="BZ1136" i="2" s="1"/>
  <c r="CA1136" i="2" s="1"/>
  <c r="BT1132" i="2"/>
  <c r="CB1132" i="2" s="1"/>
  <c r="BU1127" i="2"/>
  <c r="BV1127" i="2" s="1"/>
  <c r="BW1127" i="2" s="1"/>
  <c r="BU1123" i="2"/>
  <c r="BV1123" i="2" s="1"/>
  <c r="BW1123" i="2" s="1"/>
  <c r="BU1119" i="2"/>
  <c r="BV1119" i="2" s="1"/>
  <c r="BW1119" i="2" s="1"/>
  <c r="BU1115" i="2"/>
  <c r="BV1115" i="2" s="1"/>
  <c r="BW1115" i="2" s="1"/>
  <c r="BU1111" i="2"/>
  <c r="BV1111" i="2" s="1"/>
  <c r="BW1111" i="2" s="1"/>
  <c r="BU1107" i="2"/>
  <c r="BV1107" i="2" s="1"/>
  <c r="BW1107" i="2" s="1"/>
  <c r="BU1103" i="2"/>
  <c r="BV1103" i="2" s="1"/>
  <c r="BW1103" i="2" s="1"/>
  <c r="BU1099" i="2"/>
  <c r="BV1099" i="2" s="1"/>
  <c r="BW1099" i="2" s="1"/>
  <c r="BU1095" i="2"/>
  <c r="BV1095" i="2" s="1"/>
  <c r="BW1095" i="2" s="1"/>
  <c r="BU1091" i="2"/>
  <c r="BV1091" i="2" s="1"/>
  <c r="BW1091" i="2" s="1"/>
  <c r="BU1087" i="2"/>
  <c r="BV1087" i="2" s="1"/>
  <c r="BW1087" i="2" s="1"/>
  <c r="BU1083" i="2"/>
  <c r="BV1083" i="2" s="1"/>
  <c r="BW1083" i="2" s="1"/>
  <c r="BU1079" i="2"/>
  <c r="BV1079" i="2" s="1"/>
  <c r="BW1079" i="2" s="1"/>
  <c r="BU1075" i="2"/>
  <c r="BV1075" i="2" s="1"/>
  <c r="BW1075" i="2" s="1"/>
  <c r="BU1071" i="2"/>
  <c r="BV1071" i="2" s="1"/>
  <c r="BW1071" i="2" s="1"/>
  <c r="BU1067" i="2"/>
  <c r="BV1067" i="2" s="1"/>
  <c r="BW1067" i="2" s="1"/>
  <c r="BU1063" i="2"/>
  <c r="BV1063" i="2" s="1"/>
  <c r="BW1063" i="2" s="1"/>
  <c r="BU1059" i="2"/>
  <c r="BV1059" i="2" s="1"/>
  <c r="BW1059" i="2" s="1"/>
  <c r="BY1293" i="2"/>
  <c r="BZ1293" i="2" s="1"/>
  <c r="CA1293" i="2" s="1"/>
  <c r="BT1207" i="2"/>
  <c r="CB1207" i="2" s="1"/>
  <c r="BY1191" i="2"/>
  <c r="BZ1191" i="2" s="1"/>
  <c r="CA1191" i="2" s="1"/>
  <c r="BU1186" i="2"/>
  <c r="BV1186" i="2" s="1"/>
  <c r="BW1186" i="2" s="1"/>
  <c r="BY1164" i="2"/>
  <c r="BZ1164" i="2" s="1"/>
  <c r="CA1164" i="2" s="1"/>
  <c r="BT1159" i="2"/>
  <c r="CB1159" i="2" s="1"/>
  <c r="BU1154" i="2"/>
  <c r="BV1154" i="2" s="1"/>
  <c r="BW1154" i="2" s="1"/>
  <c r="BY1143" i="2"/>
  <c r="BZ1143" i="2" s="1"/>
  <c r="CA1143" i="2" s="1"/>
  <c r="BT1138" i="2"/>
  <c r="CB1138" i="2" s="1"/>
  <c r="BT1131" i="2"/>
  <c r="CB1131" i="2" s="1"/>
  <c r="BT1127" i="2"/>
  <c r="CB1127" i="2" s="1"/>
  <c r="BT1123" i="2"/>
  <c r="CB1123" i="2" s="1"/>
  <c r="BT1119" i="2"/>
  <c r="CB1119" i="2" s="1"/>
  <c r="BT1115" i="2"/>
  <c r="CB1115" i="2" s="1"/>
  <c r="BT1111" i="2"/>
  <c r="CB1111" i="2" s="1"/>
  <c r="BT1107" i="2"/>
  <c r="CB1107" i="2" s="1"/>
  <c r="BT1103" i="2"/>
  <c r="CB1103" i="2" s="1"/>
  <c r="BT1099" i="2"/>
  <c r="CB1099" i="2" s="1"/>
  <c r="BY1280" i="2"/>
  <c r="BZ1280" i="2" s="1"/>
  <c r="CA1280" i="2" s="1"/>
  <c r="BT1247" i="2"/>
  <c r="CB1247" i="2" s="1"/>
  <c r="BU1232" i="2"/>
  <c r="BV1232" i="2" s="1"/>
  <c r="BW1232" i="2" s="1"/>
  <c r="BT1201" i="2"/>
  <c r="CB1201" i="2" s="1"/>
  <c r="BU1180" i="2"/>
  <c r="BV1180" i="2" s="1"/>
  <c r="BW1180" i="2" s="1"/>
  <c r="BT1154" i="2"/>
  <c r="CB1154" i="2" s="1"/>
  <c r="BY1150" i="2"/>
  <c r="BZ1150" i="2" s="1"/>
  <c r="CA1150" i="2" s="1"/>
  <c r="BU1148" i="2"/>
  <c r="BV1148" i="2" s="1"/>
  <c r="BW1148" i="2" s="1"/>
  <c r="BY1142" i="2"/>
  <c r="BZ1142" i="2" s="1"/>
  <c r="CA1142" i="2" s="1"/>
  <c r="BU1137" i="2"/>
  <c r="BV1137" i="2" s="1"/>
  <c r="BW1137" i="2" s="1"/>
  <c r="BY1135" i="2"/>
  <c r="BZ1135" i="2" s="1"/>
  <c r="CA1135" i="2" s="1"/>
  <c r="BY1129" i="2"/>
  <c r="BZ1129" i="2" s="1"/>
  <c r="CA1129" i="2" s="1"/>
  <c r="BY1125" i="2"/>
  <c r="BZ1125" i="2" s="1"/>
  <c r="CA1125" i="2" s="1"/>
  <c r="BY1121" i="2"/>
  <c r="BZ1121" i="2" s="1"/>
  <c r="CA1121" i="2" s="1"/>
  <c r="BY1117" i="2"/>
  <c r="BZ1117" i="2" s="1"/>
  <c r="CA1117" i="2" s="1"/>
  <c r="BY1113" i="2"/>
  <c r="BZ1113" i="2" s="1"/>
  <c r="CA1113" i="2" s="1"/>
  <c r="BY1170" i="2"/>
  <c r="BZ1170" i="2" s="1"/>
  <c r="CA1170" i="2" s="1"/>
  <c r="BU1160" i="2"/>
  <c r="BV1160" i="2" s="1"/>
  <c r="BW1160" i="2" s="1"/>
  <c r="BT1155" i="2"/>
  <c r="CB1155" i="2" s="1"/>
  <c r="BY1151" i="2"/>
  <c r="BZ1151" i="2" s="1"/>
  <c r="CA1151" i="2" s="1"/>
  <c r="BT1149" i="2"/>
  <c r="CB1149" i="2" s="1"/>
  <c r="BT1148" i="2"/>
  <c r="CB1148" i="2" s="1"/>
  <c r="BT1147" i="2"/>
  <c r="CB1147" i="2" s="1"/>
  <c r="BU1146" i="2"/>
  <c r="BV1146" i="2" s="1"/>
  <c r="BW1146" i="2" s="1"/>
  <c r="BU1145" i="2"/>
  <c r="BV1145" i="2" s="1"/>
  <c r="BW1145" i="2" s="1"/>
  <c r="BY1141" i="2"/>
  <c r="BZ1141" i="2" s="1"/>
  <c r="CA1141" i="2" s="1"/>
  <c r="BT1137" i="2"/>
  <c r="CB1137" i="2" s="1"/>
  <c r="BU1130" i="2"/>
  <c r="BV1130" i="2" s="1"/>
  <c r="BW1130" i="2" s="1"/>
  <c r="BU1126" i="2"/>
  <c r="BV1126" i="2" s="1"/>
  <c r="BW1126" i="2" s="1"/>
  <c r="BU1122" i="2"/>
  <c r="BV1122" i="2" s="1"/>
  <c r="BW1122" i="2" s="1"/>
  <c r="BU1118" i="2"/>
  <c r="BV1118" i="2" s="1"/>
  <c r="BW1118" i="2" s="1"/>
  <c r="BU1114" i="2"/>
  <c r="BV1114" i="2" s="1"/>
  <c r="BW1114" i="2" s="1"/>
  <c r="BU1110" i="2"/>
  <c r="BV1110" i="2" s="1"/>
  <c r="BW1110" i="2" s="1"/>
  <c r="BT1216" i="2"/>
  <c r="CB1216" i="2" s="1"/>
  <c r="BY1205" i="2"/>
  <c r="BZ1205" i="2" s="1"/>
  <c r="CA1205" i="2" s="1"/>
  <c r="BY1157" i="2"/>
  <c r="BZ1157" i="2" s="1"/>
  <c r="CA1157" i="2" s="1"/>
  <c r="BU1156" i="2"/>
  <c r="BV1156" i="2" s="1"/>
  <c r="BW1156" i="2" s="1"/>
  <c r="BT1146" i="2"/>
  <c r="CB1146" i="2" s="1"/>
  <c r="BT1145" i="2"/>
  <c r="CB1145" i="2" s="1"/>
  <c r="BU1144" i="2"/>
  <c r="BV1144" i="2" s="1"/>
  <c r="BW1144" i="2" s="1"/>
  <c r="BU1136" i="2"/>
  <c r="BV1136" i="2" s="1"/>
  <c r="BW1136" i="2" s="1"/>
  <c r="BY1134" i="2"/>
  <c r="BZ1134" i="2" s="1"/>
  <c r="CA1134" i="2" s="1"/>
  <c r="BT1130" i="2"/>
  <c r="CB1130" i="2" s="1"/>
  <c r="BT1126" i="2"/>
  <c r="CB1126" i="2" s="1"/>
  <c r="BT1122" i="2"/>
  <c r="CB1122" i="2" s="1"/>
  <c r="BT1118" i="2"/>
  <c r="CB1118" i="2" s="1"/>
  <c r="BT1114" i="2"/>
  <c r="CB1114" i="2" s="1"/>
  <c r="BT1110" i="2"/>
  <c r="CB1110" i="2" s="1"/>
  <c r="BT1106" i="2"/>
  <c r="CB1106" i="2" s="1"/>
  <c r="BT1102" i="2"/>
  <c r="CB1102" i="2" s="1"/>
  <c r="BU1200" i="2"/>
  <c r="BV1200" i="2" s="1"/>
  <c r="BW1200" i="2" s="1"/>
  <c r="BT1268" i="2"/>
  <c r="CB1268" i="2" s="1"/>
  <c r="BT1229" i="2"/>
  <c r="CB1229" i="2" s="1"/>
  <c r="BU1215" i="2"/>
  <c r="BV1215" i="2" s="1"/>
  <c r="BW1215" i="2" s="1"/>
  <c r="BT1194" i="2"/>
  <c r="CB1194" i="2" s="1"/>
  <c r="BU1173" i="2"/>
  <c r="BV1173" i="2" s="1"/>
  <c r="BW1173" i="2" s="1"/>
  <c r="BU1161" i="2"/>
  <c r="BV1161" i="2" s="1"/>
  <c r="BW1161" i="2" s="1"/>
  <c r="BT1150" i="2"/>
  <c r="CB1150" i="2" s="1"/>
  <c r="BT1142" i="2"/>
  <c r="CB1142" i="2" s="1"/>
  <c r="BT1135" i="2"/>
  <c r="CB1135" i="2" s="1"/>
  <c r="BU1129" i="2"/>
  <c r="BV1129" i="2" s="1"/>
  <c r="BW1129" i="2" s="1"/>
  <c r="BU1125" i="2"/>
  <c r="BV1125" i="2" s="1"/>
  <c r="BW1125" i="2" s="1"/>
  <c r="BU1121" i="2"/>
  <c r="BV1121" i="2" s="1"/>
  <c r="BW1121" i="2" s="1"/>
  <c r="BU1117" i="2"/>
  <c r="BV1117" i="2" s="1"/>
  <c r="BW1117" i="2" s="1"/>
  <c r="BU1221" i="2"/>
  <c r="BV1221" i="2" s="1"/>
  <c r="BW1221" i="2" s="1"/>
  <c r="BT1215" i="2"/>
  <c r="CB1215" i="2" s="1"/>
  <c r="BT1173" i="2"/>
  <c r="CB1173" i="2" s="1"/>
  <c r="BT1162" i="2"/>
  <c r="CB1162" i="2" s="1"/>
  <c r="BY1131" i="2"/>
  <c r="BZ1131" i="2" s="1"/>
  <c r="CA1131" i="2" s="1"/>
  <c r="BU1124" i="2"/>
  <c r="BV1124" i="2" s="1"/>
  <c r="BW1124" i="2" s="1"/>
  <c r="BU1105" i="2"/>
  <c r="BV1105" i="2" s="1"/>
  <c r="BW1105" i="2" s="1"/>
  <c r="BT1104" i="2"/>
  <c r="CB1104" i="2" s="1"/>
  <c r="BY1091" i="2"/>
  <c r="BZ1091" i="2" s="1"/>
  <c r="CA1091" i="2" s="1"/>
  <c r="BY1089" i="2"/>
  <c r="BZ1089" i="2" s="1"/>
  <c r="CA1089" i="2" s="1"/>
  <c r="BU1084" i="2"/>
  <c r="BV1084" i="2" s="1"/>
  <c r="BW1084" i="2" s="1"/>
  <c r="BY1082" i="2"/>
  <c r="BZ1082" i="2" s="1"/>
  <c r="CA1082" i="2" s="1"/>
  <c r="BU1077" i="2"/>
  <c r="BV1077" i="2" s="1"/>
  <c r="BW1077" i="2" s="1"/>
  <c r="BY1075" i="2"/>
  <c r="BZ1075" i="2" s="1"/>
  <c r="CA1075" i="2" s="1"/>
  <c r="BU1070" i="2"/>
  <c r="BV1070" i="2" s="1"/>
  <c r="BW1070" i="2" s="1"/>
  <c r="BY1068" i="2"/>
  <c r="BZ1068" i="2" s="1"/>
  <c r="CA1068" i="2" s="1"/>
  <c r="BY1061" i="2"/>
  <c r="BZ1061" i="2" s="1"/>
  <c r="CA1061" i="2" s="1"/>
  <c r="BY1177" i="2"/>
  <c r="BZ1177" i="2" s="1"/>
  <c r="CA1177" i="2" s="1"/>
  <c r="BU1150" i="2"/>
  <c r="BV1150" i="2" s="1"/>
  <c r="BW1150" i="2" s="1"/>
  <c r="BT1144" i="2"/>
  <c r="CB1144" i="2" s="1"/>
  <c r="BT1136" i="2"/>
  <c r="CB1136" i="2" s="1"/>
  <c r="BY1133" i="2"/>
  <c r="BZ1133" i="2" s="1"/>
  <c r="CA1133" i="2" s="1"/>
  <c r="BY1128" i="2"/>
  <c r="BZ1128" i="2" s="1"/>
  <c r="CA1128" i="2" s="1"/>
  <c r="BY1116" i="2"/>
  <c r="BZ1116" i="2" s="1"/>
  <c r="CA1116" i="2" s="1"/>
  <c r="BY1111" i="2"/>
  <c r="BZ1111" i="2" s="1"/>
  <c r="CA1111" i="2" s="1"/>
  <c r="BT1105" i="2"/>
  <c r="CB1105" i="2" s="1"/>
  <c r="BY1101" i="2"/>
  <c r="BZ1101" i="2" s="1"/>
  <c r="CA1101" i="2" s="1"/>
  <c r="BY1100" i="2"/>
  <c r="BZ1100" i="2" s="1"/>
  <c r="CA1100" i="2" s="1"/>
  <c r="BY1099" i="2"/>
  <c r="BZ1099" i="2" s="1"/>
  <c r="CA1099" i="2" s="1"/>
  <c r="BT1095" i="2"/>
  <c r="CB1095" i="2" s="1"/>
  <c r="BU1094" i="2"/>
  <c r="BV1094" i="2" s="1"/>
  <c r="BW1094" i="2" s="1"/>
  <c r="BY1088" i="2"/>
  <c r="BZ1088" i="2" s="1"/>
  <c r="CA1088" i="2" s="1"/>
  <c r="BT1084" i="2"/>
  <c r="CB1084" i="2" s="1"/>
  <c r="BY1081" i="2"/>
  <c r="BZ1081" i="2" s="1"/>
  <c r="CA1081" i="2" s="1"/>
  <c r="BT1077" i="2"/>
  <c r="CB1077" i="2" s="1"/>
  <c r="BT1070" i="2"/>
  <c r="CB1070" i="2" s="1"/>
  <c r="BT1063" i="2"/>
  <c r="CB1063" i="2" s="1"/>
  <c r="BY1198" i="2"/>
  <c r="BZ1198" i="2" s="1"/>
  <c r="CA1198" i="2" s="1"/>
  <c r="BU1141" i="2"/>
  <c r="BV1141" i="2" s="1"/>
  <c r="BW1141" i="2" s="1"/>
  <c r="BT1121" i="2"/>
  <c r="CB1121" i="2" s="1"/>
  <c r="BY1107" i="2"/>
  <c r="BZ1107" i="2" s="1"/>
  <c r="CA1107" i="2" s="1"/>
  <c r="BU1106" i="2"/>
  <c r="BV1106" i="2" s="1"/>
  <c r="BW1106" i="2" s="1"/>
  <c r="BU1165" i="2"/>
  <c r="BV1165" i="2" s="1"/>
  <c r="BW1165" i="2" s="1"/>
  <c r="BY1153" i="2"/>
  <c r="BZ1153" i="2" s="1"/>
  <c r="CA1153" i="2" s="1"/>
  <c r="BT1141" i="2"/>
  <c r="CB1141" i="2" s="1"/>
  <c r="BY1123" i="2"/>
  <c r="BZ1123" i="2" s="1"/>
  <c r="CA1123" i="2" s="1"/>
  <c r="BY1112" i="2"/>
  <c r="BZ1112" i="2" s="1"/>
  <c r="CA1112" i="2" s="1"/>
  <c r="BY1108" i="2"/>
  <c r="BZ1108" i="2" s="1"/>
  <c r="CA1108" i="2" s="1"/>
  <c r="BT1098" i="2"/>
  <c r="CB1098" i="2" s="1"/>
  <c r="BT1097" i="2"/>
  <c r="CB1097" i="2" s="1"/>
  <c r="BT1096" i="2"/>
  <c r="CB1096" i="2" s="1"/>
  <c r="BT1093" i="2"/>
  <c r="CB1093" i="2" s="1"/>
  <c r="BU1092" i="2"/>
  <c r="BV1092" i="2" s="1"/>
  <c r="BW1092" i="2" s="1"/>
  <c r="BT1091" i="2"/>
  <c r="CB1091" i="2" s="1"/>
  <c r="BU1090" i="2"/>
  <c r="BV1090" i="2" s="1"/>
  <c r="BW1090" i="2" s="1"/>
  <c r="BY1087" i="2"/>
  <c r="BZ1087" i="2" s="1"/>
  <c r="CA1087" i="2" s="1"/>
  <c r="BU1082" i="2"/>
  <c r="BV1082" i="2" s="1"/>
  <c r="BW1082" i="2" s="1"/>
  <c r="BY1080" i="2"/>
  <c r="BZ1080" i="2" s="1"/>
  <c r="CA1080" i="2" s="1"/>
  <c r="BT1076" i="2"/>
  <c r="CB1076" i="2" s="1"/>
  <c r="BY1073" i="2"/>
  <c r="BZ1073" i="2" s="1"/>
  <c r="CA1073" i="2" s="1"/>
  <c r="BT1069" i="2"/>
  <c r="CB1069" i="2" s="1"/>
  <c r="BT1062" i="2"/>
  <c r="CB1062" i="2" s="1"/>
  <c r="BU1056" i="2"/>
  <c r="BV1056" i="2" s="1"/>
  <c r="BW1056" i="2" s="1"/>
  <c r="BU1052" i="2"/>
  <c r="BV1052" i="2" s="1"/>
  <c r="BW1052" i="2" s="1"/>
  <c r="BU1048" i="2"/>
  <c r="BV1048" i="2" s="1"/>
  <c r="BW1048" i="2" s="1"/>
  <c r="BY1138" i="2"/>
  <c r="BZ1138" i="2" s="1"/>
  <c r="CA1138" i="2" s="1"/>
  <c r="BU1133" i="2"/>
  <c r="BV1133" i="2" s="1"/>
  <c r="BW1133" i="2" s="1"/>
  <c r="BU1128" i="2"/>
  <c r="BV1128" i="2" s="1"/>
  <c r="BW1128" i="2" s="1"/>
  <c r="BU1116" i="2"/>
  <c r="BV1116" i="2" s="1"/>
  <c r="BW1116" i="2" s="1"/>
  <c r="BT1092" i="2"/>
  <c r="CB1092" i="2" s="1"/>
  <c r="BT1090" i="2"/>
  <c r="CB1090" i="2" s="1"/>
  <c r="BU1089" i="2"/>
  <c r="BV1089" i="2" s="1"/>
  <c r="BW1089" i="2" s="1"/>
  <c r="BT1082" i="2"/>
  <c r="CB1082" i="2" s="1"/>
  <c r="BT1075" i="2"/>
  <c r="CB1075" i="2" s="1"/>
  <c r="BU1068" i="2"/>
  <c r="BV1068" i="2" s="1"/>
  <c r="BW1068" i="2" s="1"/>
  <c r="BY1066" i="2"/>
  <c r="BZ1066" i="2" s="1"/>
  <c r="CA1066" i="2" s="1"/>
  <c r="BU1061" i="2"/>
  <c r="BV1061" i="2" s="1"/>
  <c r="BW1061" i="2" s="1"/>
  <c r="BY1059" i="2"/>
  <c r="BZ1059" i="2" s="1"/>
  <c r="CA1059" i="2" s="1"/>
  <c r="BT1056" i="2"/>
  <c r="CB1056" i="2" s="1"/>
  <c r="BU1193" i="2"/>
  <c r="BV1193" i="2" s="1"/>
  <c r="BW1193" i="2" s="1"/>
  <c r="BT1156" i="2"/>
  <c r="CB1156" i="2" s="1"/>
  <c r="BT1143" i="2"/>
  <c r="CB1143" i="2" s="1"/>
  <c r="BY1140" i="2"/>
  <c r="BZ1140" i="2" s="1"/>
  <c r="CA1140" i="2" s="1"/>
  <c r="BY1120" i="2"/>
  <c r="BZ1120" i="2" s="1"/>
  <c r="CA1120" i="2" s="1"/>
  <c r="BU1101" i="2"/>
  <c r="BV1101" i="2" s="1"/>
  <c r="BW1101" i="2" s="1"/>
  <c r="BU1100" i="2"/>
  <c r="BV1100" i="2" s="1"/>
  <c r="BW1100" i="2" s="1"/>
  <c r="BT1089" i="2"/>
  <c r="CB1089" i="2" s="1"/>
  <c r="BU1088" i="2"/>
  <c r="BV1088" i="2" s="1"/>
  <c r="BW1088" i="2" s="1"/>
  <c r="BY1086" i="2"/>
  <c r="BZ1086" i="2" s="1"/>
  <c r="CA1086" i="2" s="1"/>
  <c r="BU1081" i="2"/>
  <c r="BV1081" i="2" s="1"/>
  <c r="BW1081" i="2" s="1"/>
  <c r="BY1079" i="2"/>
  <c r="BZ1079" i="2" s="1"/>
  <c r="CA1079" i="2" s="1"/>
  <c r="BU1074" i="2"/>
  <c r="BV1074" i="2" s="1"/>
  <c r="BW1074" i="2" s="1"/>
  <c r="BY1072" i="2"/>
  <c r="BZ1072" i="2" s="1"/>
  <c r="CA1072" i="2" s="1"/>
  <c r="BT1068" i="2"/>
  <c r="CB1068" i="2" s="1"/>
  <c r="BY1065" i="2"/>
  <c r="BZ1065" i="2" s="1"/>
  <c r="CA1065" i="2" s="1"/>
  <c r="BT1061" i="2"/>
  <c r="CB1061" i="2" s="1"/>
  <c r="BT1220" i="2"/>
  <c r="CB1220" i="2" s="1"/>
  <c r="BY1132" i="2"/>
  <c r="BZ1132" i="2" s="1"/>
  <c r="CA1132" i="2" s="1"/>
  <c r="BT1125" i="2"/>
  <c r="CB1125" i="2" s="1"/>
  <c r="BY1109" i="2"/>
  <c r="BZ1109" i="2" s="1"/>
  <c r="CA1109" i="2" s="1"/>
  <c r="BY1103" i="2"/>
  <c r="BZ1103" i="2" s="1"/>
  <c r="CA1103" i="2" s="1"/>
  <c r="BU1102" i="2"/>
  <c r="BV1102" i="2" s="1"/>
  <c r="BW1102" i="2" s="1"/>
  <c r="BT1101" i="2"/>
  <c r="CB1101" i="2" s="1"/>
  <c r="BT1100" i="2"/>
  <c r="CB1100" i="2" s="1"/>
  <c r="BT1088" i="2"/>
  <c r="CB1088" i="2" s="1"/>
  <c r="BY1085" i="2"/>
  <c r="BZ1085" i="2" s="1"/>
  <c r="CA1085" i="2" s="1"/>
  <c r="BT1081" i="2"/>
  <c r="CB1081" i="2" s="1"/>
  <c r="BT1074" i="2"/>
  <c r="CB1074" i="2" s="1"/>
  <c r="BT1067" i="2"/>
  <c r="CB1067" i="2" s="1"/>
  <c r="BU1060" i="2"/>
  <c r="BV1060" i="2" s="1"/>
  <c r="BW1060" i="2" s="1"/>
  <c r="BU1152" i="2"/>
  <c r="BV1152" i="2" s="1"/>
  <c r="BW1152" i="2" s="1"/>
  <c r="BY1127" i="2"/>
  <c r="BZ1127" i="2" s="1"/>
  <c r="CA1127" i="2" s="1"/>
  <c r="BU1112" i="2"/>
  <c r="BV1112" i="2" s="1"/>
  <c r="BW1112" i="2" s="1"/>
  <c r="BU1108" i="2"/>
  <c r="BV1108" i="2" s="1"/>
  <c r="BW1108" i="2" s="1"/>
  <c r="BY1104" i="2"/>
  <c r="BZ1104" i="2" s="1"/>
  <c r="CA1104" i="2" s="1"/>
  <c r="BT1087" i="2"/>
  <c r="CB1087" i="2" s="1"/>
  <c r="BU1080" i="2"/>
  <c r="BV1080" i="2" s="1"/>
  <c r="BW1080" i="2" s="1"/>
  <c r="BY1078" i="2"/>
  <c r="BZ1078" i="2" s="1"/>
  <c r="CA1078" i="2" s="1"/>
  <c r="BU1073" i="2"/>
  <c r="BV1073" i="2" s="1"/>
  <c r="BW1073" i="2" s="1"/>
  <c r="BY1071" i="2"/>
  <c r="BZ1071" i="2" s="1"/>
  <c r="CA1071" i="2" s="1"/>
  <c r="BU1066" i="2"/>
  <c r="BV1066" i="2" s="1"/>
  <c r="BW1066" i="2" s="1"/>
  <c r="BY1184" i="2"/>
  <c r="BZ1184" i="2" s="1"/>
  <c r="CA1184" i="2" s="1"/>
  <c r="BT1152" i="2"/>
  <c r="CB1152" i="2" s="1"/>
  <c r="BU1140" i="2"/>
  <c r="BV1140" i="2" s="1"/>
  <c r="BW1140" i="2" s="1"/>
  <c r="BU1120" i="2"/>
  <c r="BV1120" i="2" s="1"/>
  <c r="BW1120" i="2" s="1"/>
  <c r="BY1115" i="2"/>
  <c r="BZ1115" i="2" s="1"/>
  <c r="CA1115" i="2" s="1"/>
  <c r="BT1112" i="2"/>
  <c r="CB1112" i="2" s="1"/>
  <c r="BU1109" i="2"/>
  <c r="BV1109" i="2" s="1"/>
  <c r="BW1109" i="2" s="1"/>
  <c r="BT1108" i="2"/>
  <c r="CB1108" i="2" s="1"/>
  <c r="BU1086" i="2"/>
  <c r="BV1086" i="2" s="1"/>
  <c r="BW1086" i="2" s="1"/>
  <c r="BY1084" i="2"/>
  <c r="BZ1084" i="2" s="1"/>
  <c r="CA1084" i="2" s="1"/>
  <c r="BT1080" i="2"/>
  <c r="CB1080" i="2" s="1"/>
  <c r="BY1077" i="2"/>
  <c r="BZ1077" i="2" s="1"/>
  <c r="CA1077" i="2" s="1"/>
  <c r="BT1073" i="2"/>
  <c r="CB1073" i="2" s="1"/>
  <c r="BT1066" i="2"/>
  <c r="CB1066" i="2" s="1"/>
  <c r="BT1059" i="2"/>
  <c r="CB1059" i="2" s="1"/>
  <c r="BY1057" i="2"/>
  <c r="BZ1057" i="2" s="1"/>
  <c r="CA1057" i="2" s="1"/>
  <c r="BY1053" i="2"/>
  <c r="BZ1053" i="2" s="1"/>
  <c r="CA1053" i="2" s="1"/>
  <c r="BY1049" i="2"/>
  <c r="BZ1049" i="2" s="1"/>
  <c r="CA1049" i="2" s="1"/>
  <c r="BY1045" i="2"/>
  <c r="BZ1045" i="2" s="1"/>
  <c r="CA1045" i="2" s="1"/>
  <c r="BY1041" i="2"/>
  <c r="BZ1041" i="2" s="1"/>
  <c r="CA1041" i="2" s="1"/>
  <c r="BT1214" i="2"/>
  <c r="CB1214" i="2" s="1"/>
  <c r="BY1124" i="2"/>
  <c r="BZ1124" i="2" s="1"/>
  <c r="CA1124" i="2" s="1"/>
  <c r="BT1109" i="2"/>
  <c r="CB1109" i="2" s="1"/>
  <c r="BT1078" i="2"/>
  <c r="CB1078" i="2" s="1"/>
  <c r="BY1062" i="2"/>
  <c r="BZ1062" i="2" s="1"/>
  <c r="CA1062" i="2" s="1"/>
  <c r="BU1134" i="2"/>
  <c r="BV1134" i="2" s="1"/>
  <c r="BW1134" i="2" s="1"/>
  <c r="BU1097" i="2"/>
  <c r="BV1097" i="2" s="1"/>
  <c r="BW1097" i="2" s="1"/>
  <c r="BT1094" i="2"/>
  <c r="CB1094" i="2" s="1"/>
  <c r="BT1083" i="2"/>
  <c r="CB1083" i="2" s="1"/>
  <c r="BY1067" i="2"/>
  <c r="BZ1067" i="2" s="1"/>
  <c r="CA1067" i="2" s="1"/>
  <c r="BU1062" i="2"/>
  <c r="BV1062" i="2" s="1"/>
  <c r="BW1062" i="2" s="1"/>
  <c r="BU1058" i="2"/>
  <c r="BV1058" i="2" s="1"/>
  <c r="BW1058" i="2" s="1"/>
  <c r="BU1045" i="2"/>
  <c r="BV1045" i="2" s="1"/>
  <c r="BW1045" i="2" s="1"/>
  <c r="BY1043" i="2"/>
  <c r="BZ1043" i="2" s="1"/>
  <c r="CA1043" i="2" s="1"/>
  <c r="BT1039" i="2"/>
  <c r="CB1039" i="2" s="1"/>
  <c r="BT1035" i="2"/>
  <c r="CB1035" i="2" s="1"/>
  <c r="BT1031" i="2"/>
  <c r="CB1031" i="2" s="1"/>
  <c r="BT1027" i="2"/>
  <c r="CB1027" i="2" s="1"/>
  <c r="BT1023" i="2"/>
  <c r="CB1023" i="2" s="1"/>
  <c r="BT1019" i="2"/>
  <c r="CB1019" i="2" s="1"/>
  <c r="BT1015" i="2"/>
  <c r="CB1015" i="2" s="1"/>
  <c r="BT1011" i="2"/>
  <c r="CB1011" i="2" s="1"/>
  <c r="BT1007" i="2"/>
  <c r="CB1007" i="2" s="1"/>
  <c r="BT1003" i="2"/>
  <c r="CB1003" i="2" s="1"/>
  <c r="BT999" i="2"/>
  <c r="CB999" i="2" s="1"/>
  <c r="BT995" i="2"/>
  <c r="CB995" i="2" s="1"/>
  <c r="BT991" i="2"/>
  <c r="CB991" i="2" s="1"/>
  <c r="BT987" i="2"/>
  <c r="CB987" i="2" s="1"/>
  <c r="BT983" i="2"/>
  <c r="CB983" i="2" s="1"/>
  <c r="BT1134" i="2"/>
  <c r="CB1134" i="2" s="1"/>
  <c r="BU1104" i="2"/>
  <c r="BV1104" i="2" s="1"/>
  <c r="BW1104" i="2" s="1"/>
  <c r="BU1072" i="2"/>
  <c r="BV1072" i="2" s="1"/>
  <c r="BW1072" i="2" s="1"/>
  <c r="BT1058" i="2"/>
  <c r="CB1058" i="2" s="1"/>
  <c r="BT1045" i="2"/>
  <c r="CB1045" i="2" s="1"/>
  <c r="BY1037" i="2"/>
  <c r="BZ1037" i="2" s="1"/>
  <c r="CA1037" i="2" s="1"/>
  <c r="BY1033" i="2"/>
  <c r="BZ1033" i="2" s="1"/>
  <c r="CA1033" i="2" s="1"/>
  <c r="BY1029" i="2"/>
  <c r="BZ1029" i="2" s="1"/>
  <c r="CA1029" i="2" s="1"/>
  <c r="BY1025" i="2"/>
  <c r="BZ1025" i="2" s="1"/>
  <c r="CA1025" i="2" s="1"/>
  <c r="BY1021" i="2"/>
  <c r="BZ1021" i="2" s="1"/>
  <c r="CA1021" i="2" s="1"/>
  <c r="BY1017" i="2"/>
  <c r="BZ1017" i="2" s="1"/>
  <c r="CA1017" i="2" s="1"/>
  <c r="BY1013" i="2"/>
  <c r="BZ1013" i="2" s="1"/>
  <c r="CA1013" i="2" s="1"/>
  <c r="BY1009" i="2"/>
  <c r="BZ1009" i="2" s="1"/>
  <c r="CA1009" i="2" s="1"/>
  <c r="BY1005" i="2"/>
  <c r="BZ1005" i="2" s="1"/>
  <c r="CA1005" i="2" s="1"/>
  <c r="BY1001" i="2"/>
  <c r="BZ1001" i="2" s="1"/>
  <c r="CA1001" i="2" s="1"/>
  <c r="BY997" i="2"/>
  <c r="BZ997" i="2" s="1"/>
  <c r="CA997" i="2" s="1"/>
  <c r="BY993" i="2"/>
  <c r="BZ993" i="2" s="1"/>
  <c r="CA993" i="2" s="1"/>
  <c r="BY989" i="2"/>
  <c r="BZ989" i="2" s="1"/>
  <c r="CA989" i="2" s="1"/>
  <c r="BY985" i="2"/>
  <c r="BZ985" i="2" s="1"/>
  <c r="CA985" i="2" s="1"/>
  <c r="BY981" i="2"/>
  <c r="BZ981" i="2" s="1"/>
  <c r="CA981" i="2" s="1"/>
  <c r="BY977" i="2"/>
  <c r="BZ977" i="2" s="1"/>
  <c r="CA977" i="2" s="1"/>
  <c r="BY973" i="2"/>
  <c r="BZ973" i="2" s="1"/>
  <c r="CA973" i="2" s="1"/>
  <c r="BY969" i="2"/>
  <c r="BZ969" i="2" s="1"/>
  <c r="CA969" i="2" s="1"/>
  <c r="BY965" i="2"/>
  <c r="BZ965" i="2" s="1"/>
  <c r="CA965" i="2" s="1"/>
  <c r="BY961" i="2"/>
  <c r="BZ961" i="2" s="1"/>
  <c r="CA961" i="2" s="1"/>
  <c r="BY957" i="2"/>
  <c r="BZ957" i="2" s="1"/>
  <c r="CA957" i="2" s="1"/>
  <c r="BY953" i="2"/>
  <c r="BZ953" i="2" s="1"/>
  <c r="CA953" i="2" s="1"/>
  <c r="BY949" i="2"/>
  <c r="BZ949" i="2" s="1"/>
  <c r="CA949" i="2" s="1"/>
  <c r="BY945" i="2"/>
  <c r="BZ945" i="2" s="1"/>
  <c r="CA945" i="2" s="1"/>
  <c r="BY941" i="2"/>
  <c r="BZ941" i="2" s="1"/>
  <c r="CA941" i="2" s="1"/>
  <c r="BU1142" i="2"/>
  <c r="BV1142" i="2" s="1"/>
  <c r="BW1142" i="2" s="1"/>
  <c r="BU1113" i="2"/>
  <c r="BV1113" i="2" s="1"/>
  <c r="BW1113" i="2" s="1"/>
  <c r="BY1096" i="2"/>
  <c r="BZ1096" i="2" s="1"/>
  <c r="CA1096" i="2" s="1"/>
  <c r="BY1093" i="2"/>
  <c r="BZ1093" i="2" s="1"/>
  <c r="CA1093" i="2" s="1"/>
  <c r="BU1085" i="2"/>
  <c r="BV1085" i="2" s="1"/>
  <c r="BW1085" i="2" s="1"/>
  <c r="BT1072" i="2"/>
  <c r="CB1072" i="2" s="1"/>
  <c r="BY1069" i="2"/>
  <c r="BZ1069" i="2" s="1"/>
  <c r="CA1069" i="2" s="1"/>
  <c r="BU1044" i="2"/>
  <c r="BV1044" i="2" s="1"/>
  <c r="BW1044" i="2" s="1"/>
  <c r="BY1042" i="2"/>
  <c r="BZ1042" i="2" s="1"/>
  <c r="CA1042" i="2" s="1"/>
  <c r="BU1038" i="2"/>
  <c r="BV1038" i="2" s="1"/>
  <c r="BW1038" i="2" s="1"/>
  <c r="BU1034" i="2"/>
  <c r="BV1034" i="2" s="1"/>
  <c r="BW1034" i="2" s="1"/>
  <c r="BU1030" i="2"/>
  <c r="BV1030" i="2" s="1"/>
  <c r="BW1030" i="2" s="1"/>
  <c r="BU1026" i="2"/>
  <c r="BV1026" i="2" s="1"/>
  <c r="BW1026" i="2" s="1"/>
  <c r="BU1022" i="2"/>
  <c r="BV1022" i="2" s="1"/>
  <c r="BW1022" i="2" s="1"/>
  <c r="BU1018" i="2"/>
  <c r="BV1018" i="2" s="1"/>
  <c r="BW1018" i="2" s="1"/>
  <c r="BU1014" i="2"/>
  <c r="BV1014" i="2" s="1"/>
  <c r="BW1014" i="2" s="1"/>
  <c r="BU1010" i="2"/>
  <c r="BV1010" i="2" s="1"/>
  <c r="BW1010" i="2" s="1"/>
  <c r="BU1002" i="2"/>
  <c r="BV1002" i="2" s="1"/>
  <c r="BW1002" i="2" s="1"/>
  <c r="BU998" i="2"/>
  <c r="BV998" i="2" s="1"/>
  <c r="BW998" i="2" s="1"/>
  <c r="BT1113" i="2"/>
  <c r="CB1113" i="2" s="1"/>
  <c r="BT1085" i="2"/>
  <c r="CB1085" i="2" s="1"/>
  <c r="BY1054" i="2"/>
  <c r="BZ1054" i="2" s="1"/>
  <c r="CA1054" i="2" s="1"/>
  <c r="BY1052" i="2"/>
  <c r="BZ1052" i="2" s="1"/>
  <c r="CA1052" i="2" s="1"/>
  <c r="BT1044" i="2"/>
  <c r="CB1044" i="2" s="1"/>
  <c r="BT1038" i="2"/>
  <c r="CB1038" i="2" s="1"/>
  <c r="BT1034" i="2"/>
  <c r="CB1034" i="2" s="1"/>
  <c r="BT1030" i="2"/>
  <c r="CB1030" i="2" s="1"/>
  <c r="BT1026" i="2"/>
  <c r="CB1026" i="2" s="1"/>
  <c r="BT1022" i="2"/>
  <c r="CB1022" i="2" s="1"/>
  <c r="BT1018" i="2"/>
  <c r="CB1018" i="2" s="1"/>
  <c r="BT1014" i="2"/>
  <c r="CB1014" i="2" s="1"/>
  <c r="BT1010" i="2"/>
  <c r="CB1010" i="2" s="1"/>
  <c r="BT1002" i="2"/>
  <c r="CB1002" i="2" s="1"/>
  <c r="BT998" i="2"/>
  <c r="CB998" i="2" s="1"/>
  <c r="BU1179" i="2"/>
  <c r="BV1179" i="2" s="1"/>
  <c r="BW1179" i="2" s="1"/>
  <c r="BU1096" i="2"/>
  <c r="BV1096" i="2" s="1"/>
  <c r="BW1096" i="2" s="1"/>
  <c r="BU1093" i="2"/>
  <c r="BV1093" i="2" s="1"/>
  <c r="BW1093" i="2" s="1"/>
  <c r="BY1074" i="2"/>
  <c r="BZ1074" i="2" s="1"/>
  <c r="CA1074" i="2" s="1"/>
  <c r="BU1069" i="2"/>
  <c r="BV1069" i="2" s="1"/>
  <c r="BW1069" i="2" s="1"/>
  <c r="BY1051" i="2"/>
  <c r="BZ1051" i="2" s="1"/>
  <c r="CA1051" i="2" s="1"/>
  <c r="BY1050" i="2"/>
  <c r="BZ1050" i="2" s="1"/>
  <c r="CA1050" i="2" s="1"/>
  <c r="BU1043" i="2"/>
  <c r="BV1043" i="2" s="1"/>
  <c r="BW1043" i="2" s="1"/>
  <c r="BY1036" i="2"/>
  <c r="BZ1036" i="2" s="1"/>
  <c r="CA1036" i="2" s="1"/>
  <c r="BY1032" i="2"/>
  <c r="BZ1032" i="2" s="1"/>
  <c r="CA1032" i="2" s="1"/>
  <c r="BY1028" i="2"/>
  <c r="BZ1028" i="2" s="1"/>
  <c r="CA1028" i="2" s="1"/>
  <c r="BY1024" i="2"/>
  <c r="BZ1024" i="2" s="1"/>
  <c r="CA1024" i="2" s="1"/>
  <c r="BY1020" i="2"/>
  <c r="BZ1020" i="2" s="1"/>
  <c r="CA1020" i="2" s="1"/>
  <c r="BY1016" i="2"/>
  <c r="BZ1016" i="2" s="1"/>
  <c r="CA1016" i="2" s="1"/>
  <c r="BY1012" i="2"/>
  <c r="BZ1012" i="2" s="1"/>
  <c r="CA1012" i="2" s="1"/>
  <c r="BY1008" i="2"/>
  <c r="BZ1008" i="2" s="1"/>
  <c r="CA1008" i="2" s="1"/>
  <c r="BY1004" i="2"/>
  <c r="BZ1004" i="2" s="1"/>
  <c r="CA1004" i="2" s="1"/>
  <c r="BY1000" i="2"/>
  <c r="BZ1000" i="2" s="1"/>
  <c r="CA1000" i="2" s="1"/>
  <c r="BY996" i="2"/>
  <c r="BZ996" i="2" s="1"/>
  <c r="CA996" i="2" s="1"/>
  <c r="BT1167" i="2"/>
  <c r="CB1167" i="2" s="1"/>
  <c r="BT1079" i="2"/>
  <c r="CB1079" i="2" s="1"/>
  <c r="BY1063" i="2"/>
  <c r="BZ1063" i="2" s="1"/>
  <c r="CA1063" i="2" s="1"/>
  <c r="BY1056" i="2"/>
  <c r="BZ1056" i="2" s="1"/>
  <c r="CA1056" i="2" s="1"/>
  <c r="BY1055" i="2"/>
  <c r="BZ1055" i="2" s="1"/>
  <c r="CA1055" i="2" s="1"/>
  <c r="BY1048" i="2"/>
  <c r="BZ1048" i="2" s="1"/>
  <c r="CA1048" i="2" s="1"/>
  <c r="BT1043" i="2"/>
  <c r="CB1043" i="2" s="1"/>
  <c r="BU1042" i="2"/>
  <c r="BV1042" i="2" s="1"/>
  <c r="BW1042" i="2" s="1"/>
  <c r="BY1040" i="2"/>
  <c r="BZ1040" i="2" s="1"/>
  <c r="CA1040" i="2" s="1"/>
  <c r="BU1037" i="2"/>
  <c r="BV1037" i="2" s="1"/>
  <c r="BW1037" i="2" s="1"/>
  <c r="BU1033" i="2"/>
  <c r="BV1033" i="2" s="1"/>
  <c r="BW1033" i="2" s="1"/>
  <c r="BU1029" i="2"/>
  <c r="BV1029" i="2" s="1"/>
  <c r="BW1029" i="2" s="1"/>
  <c r="BU1025" i="2"/>
  <c r="BV1025" i="2" s="1"/>
  <c r="BW1025" i="2" s="1"/>
  <c r="BU1021" i="2"/>
  <c r="BV1021" i="2" s="1"/>
  <c r="BW1021" i="2" s="1"/>
  <c r="BU1017" i="2"/>
  <c r="BV1017" i="2" s="1"/>
  <c r="BW1017" i="2" s="1"/>
  <c r="BU1013" i="2"/>
  <c r="BV1013" i="2" s="1"/>
  <c r="BW1013" i="2" s="1"/>
  <c r="BU1009" i="2"/>
  <c r="BV1009" i="2" s="1"/>
  <c r="BW1009" i="2" s="1"/>
  <c r="BU1005" i="2"/>
  <c r="BV1005" i="2" s="1"/>
  <c r="BW1005" i="2" s="1"/>
  <c r="BU1001" i="2"/>
  <c r="BV1001" i="2" s="1"/>
  <c r="BW1001" i="2" s="1"/>
  <c r="BU997" i="2"/>
  <c r="BV997" i="2" s="1"/>
  <c r="BW997" i="2" s="1"/>
  <c r="BT1151" i="2"/>
  <c r="CB1151" i="2" s="1"/>
  <c r="BY1139" i="2"/>
  <c r="BZ1139" i="2" s="1"/>
  <c r="CA1139" i="2" s="1"/>
  <c r="BT1129" i="2"/>
  <c r="CB1129" i="2" s="1"/>
  <c r="BY1095" i="2"/>
  <c r="BZ1095" i="2" s="1"/>
  <c r="CA1095" i="2" s="1"/>
  <c r="BY1076" i="2"/>
  <c r="BZ1076" i="2" s="1"/>
  <c r="CA1076" i="2" s="1"/>
  <c r="BU1054" i="2"/>
  <c r="BV1054" i="2" s="1"/>
  <c r="BW1054" i="2" s="1"/>
  <c r="BU1053" i="2"/>
  <c r="BV1053" i="2" s="1"/>
  <c r="BW1053" i="2" s="1"/>
  <c r="BY1047" i="2"/>
  <c r="BZ1047" i="2" s="1"/>
  <c r="CA1047" i="2" s="1"/>
  <c r="BT1042" i="2"/>
  <c r="CB1042" i="2" s="1"/>
  <c r="BT1037" i="2"/>
  <c r="CB1037" i="2" s="1"/>
  <c r="BT1033" i="2"/>
  <c r="CB1033" i="2" s="1"/>
  <c r="BT1029" i="2"/>
  <c r="CB1029" i="2" s="1"/>
  <c r="BT1025" i="2"/>
  <c r="CB1025" i="2" s="1"/>
  <c r="BT1021" i="2"/>
  <c r="CB1021" i="2" s="1"/>
  <c r="BT1017" i="2"/>
  <c r="CB1017" i="2" s="1"/>
  <c r="BT1013" i="2"/>
  <c r="CB1013" i="2" s="1"/>
  <c r="BT1009" i="2"/>
  <c r="CB1009" i="2" s="1"/>
  <c r="BT1005" i="2"/>
  <c r="CB1005" i="2" s="1"/>
  <c r="BT1001" i="2"/>
  <c r="CB1001" i="2" s="1"/>
  <c r="BT997" i="2"/>
  <c r="CB997" i="2" s="1"/>
  <c r="BY1119" i="2"/>
  <c r="BZ1119" i="2" s="1"/>
  <c r="CA1119" i="2" s="1"/>
  <c r="BY1092" i="2"/>
  <c r="BZ1092" i="2" s="1"/>
  <c r="CA1092" i="2" s="1"/>
  <c r="BT1071" i="2"/>
  <c r="CB1071" i="2" s="1"/>
  <c r="BU1055" i="2"/>
  <c r="BV1055" i="2" s="1"/>
  <c r="BW1055" i="2" s="1"/>
  <c r="BT1054" i="2"/>
  <c r="CB1054" i="2" s="1"/>
  <c r="BT1053" i="2"/>
  <c r="CB1053" i="2" s="1"/>
  <c r="BT1052" i="2"/>
  <c r="CB1052" i="2" s="1"/>
  <c r="BU1051" i="2"/>
  <c r="BV1051" i="2" s="1"/>
  <c r="BW1051" i="2" s="1"/>
  <c r="BU1050" i="2"/>
  <c r="BV1050" i="2" s="1"/>
  <c r="BW1050" i="2" s="1"/>
  <c r="BY1046" i="2"/>
  <c r="BZ1046" i="2" s="1"/>
  <c r="CA1046" i="2" s="1"/>
  <c r="BU1041" i="2"/>
  <c r="BV1041" i="2" s="1"/>
  <c r="BW1041" i="2" s="1"/>
  <c r="BY1039" i="2"/>
  <c r="BZ1039" i="2" s="1"/>
  <c r="CA1039" i="2" s="1"/>
  <c r="BY1035" i="2"/>
  <c r="BZ1035" i="2" s="1"/>
  <c r="CA1035" i="2" s="1"/>
  <c r="BY1031" i="2"/>
  <c r="BZ1031" i="2" s="1"/>
  <c r="CA1031" i="2" s="1"/>
  <c r="BY1027" i="2"/>
  <c r="BZ1027" i="2" s="1"/>
  <c r="CA1027" i="2" s="1"/>
  <c r="BY1023" i="2"/>
  <c r="BZ1023" i="2" s="1"/>
  <c r="CA1023" i="2" s="1"/>
  <c r="BY1019" i="2"/>
  <c r="BZ1019" i="2" s="1"/>
  <c r="CA1019" i="2" s="1"/>
  <c r="BY1015" i="2"/>
  <c r="BZ1015" i="2" s="1"/>
  <c r="CA1015" i="2" s="1"/>
  <c r="BY1011" i="2"/>
  <c r="BZ1011" i="2" s="1"/>
  <c r="CA1011" i="2" s="1"/>
  <c r="BY1007" i="2"/>
  <c r="BZ1007" i="2" s="1"/>
  <c r="CA1007" i="2" s="1"/>
  <c r="BY1003" i="2"/>
  <c r="BZ1003" i="2" s="1"/>
  <c r="CA1003" i="2" s="1"/>
  <c r="BY1105" i="2"/>
  <c r="BZ1105" i="2" s="1"/>
  <c r="CA1105" i="2" s="1"/>
  <c r="BU1098" i="2"/>
  <c r="BV1098" i="2" s="1"/>
  <c r="BW1098" i="2" s="1"/>
  <c r="BU1076" i="2"/>
  <c r="BV1076" i="2" s="1"/>
  <c r="BW1076" i="2" s="1"/>
  <c r="BT1055" i="2"/>
  <c r="CB1055" i="2" s="1"/>
  <c r="BT1051" i="2"/>
  <c r="CB1051" i="2" s="1"/>
  <c r="BT1050" i="2"/>
  <c r="CB1050" i="2" s="1"/>
  <c r="BU1049" i="2"/>
  <c r="BV1049" i="2" s="1"/>
  <c r="BW1049" i="2" s="1"/>
  <c r="BT1041" i="2"/>
  <c r="CB1041" i="2" s="1"/>
  <c r="BU1036" i="2"/>
  <c r="BV1036" i="2" s="1"/>
  <c r="BW1036" i="2" s="1"/>
  <c r="BU1032" i="2"/>
  <c r="BV1032" i="2" s="1"/>
  <c r="BW1032" i="2" s="1"/>
  <c r="BU1028" i="2"/>
  <c r="BV1028" i="2" s="1"/>
  <c r="BW1028" i="2" s="1"/>
  <c r="BU1024" i="2"/>
  <c r="BV1024" i="2" s="1"/>
  <c r="BW1024" i="2" s="1"/>
  <c r="BU1020" i="2"/>
  <c r="BV1020" i="2" s="1"/>
  <c r="BW1020" i="2" s="1"/>
  <c r="BU1016" i="2"/>
  <c r="BV1016" i="2" s="1"/>
  <c r="BW1016" i="2" s="1"/>
  <c r="BU1012" i="2"/>
  <c r="BV1012" i="2" s="1"/>
  <c r="BW1012" i="2" s="1"/>
  <c r="BU1008" i="2"/>
  <c r="BV1008" i="2" s="1"/>
  <c r="BW1008" i="2" s="1"/>
  <c r="BU1004" i="2"/>
  <c r="BV1004" i="2" s="1"/>
  <c r="BW1004" i="2" s="1"/>
  <c r="BU1000" i="2"/>
  <c r="BV1000" i="2" s="1"/>
  <c r="BW1000" i="2" s="1"/>
  <c r="BU996" i="2"/>
  <c r="BV996" i="2" s="1"/>
  <c r="BW996" i="2" s="1"/>
  <c r="BU992" i="2"/>
  <c r="BV992" i="2" s="1"/>
  <c r="BW992" i="2" s="1"/>
  <c r="BU988" i="2"/>
  <c r="BV988" i="2" s="1"/>
  <c r="BW988" i="2" s="1"/>
  <c r="BU984" i="2"/>
  <c r="BV984" i="2" s="1"/>
  <c r="BW984" i="2" s="1"/>
  <c r="BU980" i="2"/>
  <c r="BV980" i="2" s="1"/>
  <c r="BW980" i="2" s="1"/>
  <c r="BU976" i="2"/>
  <c r="BV976" i="2" s="1"/>
  <c r="BW976" i="2" s="1"/>
  <c r="BU972" i="2"/>
  <c r="BV972" i="2" s="1"/>
  <c r="BW972" i="2" s="1"/>
  <c r="BU968" i="2"/>
  <c r="BV968" i="2" s="1"/>
  <c r="BW968" i="2" s="1"/>
  <c r="BU964" i="2"/>
  <c r="BV964" i="2" s="1"/>
  <c r="BW964" i="2" s="1"/>
  <c r="BU960" i="2"/>
  <c r="BV960" i="2" s="1"/>
  <c r="BW960" i="2" s="1"/>
  <c r="BU956" i="2"/>
  <c r="BV956" i="2" s="1"/>
  <c r="BW956" i="2" s="1"/>
  <c r="BU952" i="2"/>
  <c r="BV952" i="2" s="1"/>
  <c r="BW952" i="2" s="1"/>
  <c r="BU948" i="2"/>
  <c r="BV948" i="2" s="1"/>
  <c r="BW948" i="2" s="1"/>
  <c r="BU944" i="2"/>
  <c r="BV944" i="2" s="1"/>
  <c r="BW944" i="2" s="1"/>
  <c r="BU940" i="2"/>
  <c r="BV940" i="2" s="1"/>
  <c r="BW940" i="2" s="1"/>
  <c r="BT1117" i="2"/>
  <c r="CB1117" i="2" s="1"/>
  <c r="BT1086" i="2"/>
  <c r="CB1086" i="2" s="1"/>
  <c r="BY1070" i="2"/>
  <c r="BZ1070" i="2" s="1"/>
  <c r="CA1070" i="2" s="1"/>
  <c r="BU1065" i="2"/>
  <c r="BV1065" i="2" s="1"/>
  <c r="BW1065" i="2" s="1"/>
  <c r="BY1060" i="2"/>
  <c r="BZ1060" i="2" s="1"/>
  <c r="CA1060" i="2" s="1"/>
  <c r="BT1049" i="2"/>
  <c r="CB1049" i="2" s="1"/>
  <c r="BT1048" i="2"/>
  <c r="CB1048" i="2" s="1"/>
  <c r="BU1047" i="2"/>
  <c r="BV1047" i="2" s="1"/>
  <c r="BW1047" i="2" s="1"/>
  <c r="BU1162" i="2"/>
  <c r="BV1162" i="2" s="1"/>
  <c r="BW1162" i="2" s="1"/>
  <c r="BY1058" i="2"/>
  <c r="BZ1058" i="2" s="1"/>
  <c r="CA1058" i="2" s="1"/>
  <c r="BU1046" i="2"/>
  <c r="BV1046" i="2" s="1"/>
  <c r="BW1046" i="2" s="1"/>
  <c r="BU1039" i="2"/>
  <c r="BV1039" i="2" s="1"/>
  <c r="BW1039" i="2" s="1"/>
  <c r="BU1023" i="2"/>
  <c r="BV1023" i="2" s="1"/>
  <c r="BW1023" i="2" s="1"/>
  <c r="BU1007" i="2"/>
  <c r="BV1007" i="2" s="1"/>
  <c r="BW1007" i="2" s="1"/>
  <c r="BY998" i="2"/>
  <c r="BZ998" i="2" s="1"/>
  <c r="CA998" i="2" s="1"/>
  <c r="BU990" i="2"/>
  <c r="BV990" i="2" s="1"/>
  <c r="BW990" i="2" s="1"/>
  <c r="BU989" i="2"/>
  <c r="BV989" i="2" s="1"/>
  <c r="BW989" i="2" s="1"/>
  <c r="BT988" i="2"/>
  <c r="CB988" i="2" s="1"/>
  <c r="BT971" i="2"/>
  <c r="CB971" i="2" s="1"/>
  <c r="BT970" i="2"/>
  <c r="CB970" i="2" s="1"/>
  <c r="BU969" i="2"/>
  <c r="BV969" i="2" s="1"/>
  <c r="BW969" i="2" s="1"/>
  <c r="BY963" i="2"/>
  <c r="BZ963" i="2" s="1"/>
  <c r="CA963" i="2" s="1"/>
  <c r="BY962" i="2"/>
  <c r="BZ962" i="2" s="1"/>
  <c r="CA962" i="2" s="1"/>
  <c r="BY1083" i="2"/>
  <c r="BZ1083" i="2" s="1"/>
  <c r="CA1083" i="2" s="1"/>
  <c r="BT1046" i="2"/>
  <c r="CB1046" i="2" s="1"/>
  <c r="BT1032" i="2"/>
  <c r="CB1032" i="2" s="1"/>
  <c r="BT1016" i="2"/>
  <c r="CB1016" i="2" s="1"/>
  <c r="BT996" i="2"/>
  <c r="CB996" i="2" s="1"/>
  <c r="BT990" i="2"/>
  <c r="CB990" i="2" s="1"/>
  <c r="BT989" i="2"/>
  <c r="CB989" i="2" s="1"/>
  <c r="BT969" i="2"/>
  <c r="CB969" i="2" s="1"/>
  <c r="BT968" i="2"/>
  <c r="CB968" i="2" s="1"/>
  <c r="BU967" i="2"/>
  <c r="BV967" i="2" s="1"/>
  <c r="BW967" i="2" s="1"/>
  <c r="BU966" i="2"/>
  <c r="BV966" i="2" s="1"/>
  <c r="BW966" i="2" s="1"/>
  <c r="BY960" i="2"/>
  <c r="BZ960" i="2" s="1"/>
  <c r="CA960" i="2" s="1"/>
  <c r="BU1057" i="2"/>
  <c r="BV1057" i="2" s="1"/>
  <c r="BW1057" i="2" s="1"/>
  <c r="BY1038" i="2"/>
  <c r="BZ1038" i="2" s="1"/>
  <c r="CA1038" i="2" s="1"/>
  <c r="BY1022" i="2"/>
  <c r="BZ1022" i="2" s="1"/>
  <c r="CA1022" i="2" s="1"/>
  <c r="BY994" i="2"/>
  <c r="BZ994" i="2" s="1"/>
  <c r="CA994" i="2" s="1"/>
  <c r="BU991" i="2"/>
  <c r="BV991" i="2" s="1"/>
  <c r="BW991" i="2" s="1"/>
  <c r="BT967" i="2"/>
  <c r="CB967" i="2" s="1"/>
  <c r="BT966" i="2"/>
  <c r="CB966" i="2" s="1"/>
  <c r="BU965" i="2"/>
  <c r="BV965" i="2" s="1"/>
  <c r="BW965" i="2" s="1"/>
  <c r="BY959" i="2"/>
  <c r="BZ959" i="2" s="1"/>
  <c r="CA959" i="2" s="1"/>
  <c r="BY958" i="2"/>
  <c r="BZ958" i="2" s="1"/>
  <c r="CA958" i="2" s="1"/>
  <c r="BT943" i="2"/>
  <c r="CB943" i="2" s="1"/>
  <c r="BT942" i="2"/>
  <c r="CB942" i="2" s="1"/>
  <c r="BU941" i="2"/>
  <c r="BV941" i="2" s="1"/>
  <c r="BW941" i="2" s="1"/>
  <c r="BT935" i="2"/>
  <c r="CB935" i="2" s="1"/>
  <c r="BT931" i="2"/>
  <c r="CB931" i="2" s="1"/>
  <c r="BT927" i="2"/>
  <c r="CB927" i="2" s="1"/>
  <c r="BT923" i="2"/>
  <c r="CB923" i="2" s="1"/>
  <c r="BT919" i="2"/>
  <c r="CB919" i="2" s="1"/>
  <c r="BU1078" i="2"/>
  <c r="BV1078" i="2" s="1"/>
  <c r="BW1078" i="2" s="1"/>
  <c r="BT1057" i="2"/>
  <c r="CB1057" i="2" s="1"/>
  <c r="BU1035" i="2"/>
  <c r="BV1035" i="2" s="1"/>
  <c r="BW1035" i="2" s="1"/>
  <c r="BU1019" i="2"/>
  <c r="BV1019" i="2" s="1"/>
  <c r="BW1019" i="2" s="1"/>
  <c r="BU1003" i="2"/>
  <c r="BV1003" i="2" s="1"/>
  <c r="BW1003" i="2" s="1"/>
  <c r="BT1000" i="2"/>
  <c r="CB1000" i="2" s="1"/>
  <c r="BU993" i="2"/>
  <c r="BV993" i="2" s="1"/>
  <c r="BW993" i="2" s="1"/>
  <c r="BT992" i="2"/>
  <c r="CB992" i="2" s="1"/>
  <c r="BY980" i="2"/>
  <c r="BZ980" i="2" s="1"/>
  <c r="CA980" i="2" s="1"/>
  <c r="BT965" i="2"/>
  <c r="CB965" i="2" s="1"/>
  <c r="BT964" i="2"/>
  <c r="CB964" i="2" s="1"/>
  <c r="BU963" i="2"/>
  <c r="BV963" i="2" s="1"/>
  <c r="BW963" i="2" s="1"/>
  <c r="BU962" i="2"/>
  <c r="BV962" i="2" s="1"/>
  <c r="BW962" i="2" s="1"/>
  <c r="BY956" i="2"/>
  <c r="BZ956" i="2" s="1"/>
  <c r="CA956" i="2" s="1"/>
  <c r="BT1028" i="2"/>
  <c r="CB1028" i="2" s="1"/>
  <c r="BT1012" i="2"/>
  <c r="CB1012" i="2" s="1"/>
  <c r="BU994" i="2"/>
  <c r="BV994" i="2" s="1"/>
  <c r="BW994" i="2" s="1"/>
  <c r="BT993" i="2"/>
  <c r="CB993" i="2" s="1"/>
  <c r="BY982" i="2"/>
  <c r="BZ982" i="2" s="1"/>
  <c r="CA982" i="2" s="1"/>
  <c r="BY979" i="2"/>
  <c r="BZ979" i="2" s="1"/>
  <c r="CA979" i="2" s="1"/>
  <c r="BY978" i="2"/>
  <c r="BZ978" i="2" s="1"/>
  <c r="CA978" i="2" s="1"/>
  <c r="BT963" i="2"/>
  <c r="CB963" i="2" s="1"/>
  <c r="BT962" i="2"/>
  <c r="CB962" i="2" s="1"/>
  <c r="BU961" i="2"/>
  <c r="BV961" i="2" s="1"/>
  <c r="BW961" i="2" s="1"/>
  <c r="BY1044" i="2"/>
  <c r="BZ1044" i="2" s="1"/>
  <c r="CA1044" i="2" s="1"/>
  <c r="BY1034" i="2"/>
  <c r="BZ1034" i="2" s="1"/>
  <c r="CA1034" i="2" s="1"/>
  <c r="BY1018" i="2"/>
  <c r="BZ1018" i="2" s="1"/>
  <c r="CA1018" i="2" s="1"/>
  <c r="BY1002" i="2"/>
  <c r="BZ1002" i="2" s="1"/>
  <c r="CA1002" i="2" s="1"/>
  <c r="BT994" i="2"/>
  <c r="CB994" i="2" s="1"/>
  <c r="BY984" i="2"/>
  <c r="BZ984" i="2" s="1"/>
  <c r="CA984" i="2" s="1"/>
  <c r="BY983" i="2"/>
  <c r="BZ983" i="2" s="1"/>
  <c r="CA983" i="2" s="1"/>
  <c r="BY976" i="2"/>
  <c r="BZ976" i="2" s="1"/>
  <c r="CA976" i="2" s="1"/>
  <c r="BU1031" i="2"/>
  <c r="BV1031" i="2" s="1"/>
  <c r="BW1031" i="2" s="1"/>
  <c r="BU1015" i="2"/>
  <c r="BV1015" i="2" s="1"/>
  <c r="BW1015" i="2" s="1"/>
  <c r="BY999" i="2"/>
  <c r="BZ999" i="2" s="1"/>
  <c r="CA999" i="2" s="1"/>
  <c r="BY995" i="2"/>
  <c r="BZ995" i="2" s="1"/>
  <c r="CA995" i="2" s="1"/>
  <c r="BU982" i="2"/>
  <c r="BV982" i="2" s="1"/>
  <c r="BW982" i="2" s="1"/>
  <c r="BU981" i="2"/>
  <c r="BV981" i="2" s="1"/>
  <c r="BW981" i="2" s="1"/>
  <c r="BY975" i="2"/>
  <c r="BZ975" i="2" s="1"/>
  <c r="CA975" i="2" s="1"/>
  <c r="BY974" i="2"/>
  <c r="BZ974" i="2" s="1"/>
  <c r="CA974" i="2" s="1"/>
  <c r="BU1040" i="2"/>
  <c r="BV1040" i="2" s="1"/>
  <c r="BW1040" i="2" s="1"/>
  <c r="BT1024" i="2"/>
  <c r="CB1024" i="2" s="1"/>
  <c r="BT1008" i="2"/>
  <c r="CB1008" i="2" s="1"/>
  <c r="BY986" i="2"/>
  <c r="BZ986" i="2" s="1"/>
  <c r="CA986" i="2" s="1"/>
  <c r="BT982" i="2"/>
  <c r="CB982" i="2" s="1"/>
  <c r="BT981" i="2"/>
  <c r="CB981" i="2" s="1"/>
  <c r="BT980" i="2"/>
  <c r="CB980" i="2" s="1"/>
  <c r="BU979" i="2"/>
  <c r="BV979" i="2" s="1"/>
  <c r="BW979" i="2" s="1"/>
  <c r="BU978" i="2"/>
  <c r="BV978" i="2" s="1"/>
  <c r="BW978" i="2" s="1"/>
  <c r="BY972" i="2"/>
  <c r="BZ972" i="2" s="1"/>
  <c r="CA972" i="2" s="1"/>
  <c r="BY1097" i="2"/>
  <c r="BZ1097" i="2" s="1"/>
  <c r="CA1097" i="2" s="1"/>
  <c r="BT1065" i="2"/>
  <c r="CB1065" i="2" s="1"/>
  <c r="BT1040" i="2"/>
  <c r="CB1040" i="2" s="1"/>
  <c r="BY1030" i="2"/>
  <c r="BZ1030" i="2" s="1"/>
  <c r="CA1030" i="2" s="1"/>
  <c r="BY1014" i="2"/>
  <c r="BZ1014" i="2" s="1"/>
  <c r="CA1014" i="2" s="1"/>
  <c r="BY988" i="2"/>
  <c r="BZ988" i="2" s="1"/>
  <c r="CA988" i="2" s="1"/>
  <c r="BY987" i="2"/>
  <c r="BZ987" i="2" s="1"/>
  <c r="CA987" i="2" s="1"/>
  <c r="BU983" i="2"/>
  <c r="BV983" i="2" s="1"/>
  <c r="BW983" i="2" s="1"/>
  <c r="BT979" i="2"/>
  <c r="CB979" i="2" s="1"/>
  <c r="BT978" i="2"/>
  <c r="CB978" i="2" s="1"/>
  <c r="BU977" i="2"/>
  <c r="BV977" i="2" s="1"/>
  <c r="BW977" i="2" s="1"/>
  <c r="BY971" i="2"/>
  <c r="BZ971" i="2" s="1"/>
  <c r="CA971" i="2" s="1"/>
  <c r="BY970" i="2"/>
  <c r="BZ970" i="2" s="1"/>
  <c r="CA970" i="2" s="1"/>
  <c r="BU1027" i="2"/>
  <c r="BV1027" i="2" s="1"/>
  <c r="BW1027" i="2" s="1"/>
  <c r="BU1011" i="2"/>
  <c r="BV1011" i="2" s="1"/>
  <c r="BW1011" i="2" s="1"/>
  <c r="BU999" i="2"/>
  <c r="BV999" i="2" s="1"/>
  <c r="BW999" i="2" s="1"/>
  <c r="BU995" i="2"/>
  <c r="BV995" i="2" s="1"/>
  <c r="BW995" i="2" s="1"/>
  <c r="BU986" i="2"/>
  <c r="BV986" i="2" s="1"/>
  <c r="BW986" i="2" s="1"/>
  <c r="BU985" i="2"/>
  <c r="BV985" i="2" s="1"/>
  <c r="BW985" i="2" s="1"/>
  <c r="BT984" i="2"/>
  <c r="CB984" i="2" s="1"/>
  <c r="BT977" i="2"/>
  <c r="CB977" i="2" s="1"/>
  <c r="BT976" i="2"/>
  <c r="CB976" i="2" s="1"/>
  <c r="BU975" i="2"/>
  <c r="BV975" i="2" s="1"/>
  <c r="BW975" i="2" s="1"/>
  <c r="BU974" i="2"/>
  <c r="BV974" i="2" s="1"/>
  <c r="BW974" i="2" s="1"/>
  <c r="BT1060" i="2"/>
  <c r="CB1060" i="2" s="1"/>
  <c r="BT1047" i="2"/>
  <c r="CB1047" i="2" s="1"/>
  <c r="BT1036" i="2"/>
  <c r="CB1036" i="2" s="1"/>
  <c r="BT1020" i="2"/>
  <c r="CB1020" i="2" s="1"/>
  <c r="BT1004" i="2"/>
  <c r="CB1004" i="2" s="1"/>
  <c r="BY990" i="2"/>
  <c r="BZ990" i="2" s="1"/>
  <c r="CA990" i="2" s="1"/>
  <c r="BT986" i="2"/>
  <c r="CB986" i="2" s="1"/>
  <c r="BT985" i="2"/>
  <c r="CB985" i="2" s="1"/>
  <c r="BT975" i="2"/>
  <c r="CB975" i="2" s="1"/>
  <c r="BT974" i="2"/>
  <c r="CB974" i="2" s="1"/>
  <c r="BU973" i="2"/>
  <c r="BV973" i="2" s="1"/>
  <c r="BW973" i="2" s="1"/>
  <c r="BY967" i="2"/>
  <c r="BZ967" i="2" s="1"/>
  <c r="CA967" i="2" s="1"/>
  <c r="BY966" i="2"/>
  <c r="BZ966" i="2" s="1"/>
  <c r="CA966" i="2" s="1"/>
  <c r="BT951" i="2"/>
  <c r="CB951" i="2" s="1"/>
  <c r="BU949" i="2"/>
  <c r="BV949" i="2" s="1"/>
  <c r="BW949" i="2" s="1"/>
  <c r="BY943" i="2"/>
  <c r="BZ943" i="2" s="1"/>
  <c r="CA943" i="2" s="1"/>
  <c r="BY942" i="2"/>
  <c r="BZ942" i="2" s="1"/>
  <c r="CA942" i="2" s="1"/>
  <c r="BU936" i="2"/>
  <c r="BV936" i="2" s="1"/>
  <c r="BW936" i="2" s="1"/>
  <c r="BY968" i="2"/>
  <c r="BZ968" i="2" s="1"/>
  <c r="CA968" i="2" s="1"/>
  <c r="BT957" i="2"/>
  <c r="CB957" i="2" s="1"/>
  <c r="BT952" i="2"/>
  <c r="CB952" i="2" s="1"/>
  <c r="BT944" i="2"/>
  <c r="CB944" i="2" s="1"/>
  <c r="BY936" i="2"/>
  <c r="BZ936" i="2" s="1"/>
  <c r="CA936" i="2" s="1"/>
  <c r="BT929" i="2"/>
  <c r="CB929" i="2" s="1"/>
  <c r="BT922" i="2"/>
  <c r="CB922" i="2" s="1"/>
  <c r="BY915" i="2"/>
  <c r="BZ915" i="2" s="1"/>
  <c r="CA915" i="2" s="1"/>
  <c r="BY911" i="2"/>
  <c r="BZ911" i="2" s="1"/>
  <c r="CA911" i="2" s="1"/>
  <c r="BY907" i="2"/>
  <c r="BZ907" i="2" s="1"/>
  <c r="CA907" i="2" s="1"/>
  <c r="BY903" i="2"/>
  <c r="BZ903" i="2" s="1"/>
  <c r="CA903" i="2" s="1"/>
  <c r="BY899" i="2"/>
  <c r="BZ899" i="2" s="1"/>
  <c r="CA899" i="2" s="1"/>
  <c r="BY895" i="2"/>
  <c r="BZ895" i="2" s="1"/>
  <c r="CA895" i="2" s="1"/>
  <c r="BU955" i="2"/>
  <c r="BV955" i="2" s="1"/>
  <c r="BW955" i="2" s="1"/>
  <c r="BT949" i="2"/>
  <c r="CB949" i="2" s="1"/>
  <c r="BY946" i="2"/>
  <c r="BZ946" i="2" s="1"/>
  <c r="CA946" i="2" s="1"/>
  <c r="BU945" i="2"/>
  <c r="BV945" i="2" s="1"/>
  <c r="BW945" i="2" s="1"/>
  <c r="BY939" i="2"/>
  <c r="BZ939" i="2" s="1"/>
  <c r="CA939" i="2" s="1"/>
  <c r="BY935" i="2"/>
  <c r="BZ935" i="2" s="1"/>
  <c r="CA935" i="2" s="1"/>
  <c r="BY934" i="2"/>
  <c r="BZ934" i="2" s="1"/>
  <c r="CA934" i="2" s="1"/>
  <c r="BY933" i="2"/>
  <c r="BZ933" i="2" s="1"/>
  <c r="CA933" i="2" s="1"/>
  <c r="BU928" i="2"/>
  <c r="BV928" i="2" s="1"/>
  <c r="BW928" i="2" s="1"/>
  <c r="BY926" i="2"/>
  <c r="BZ926" i="2" s="1"/>
  <c r="CA926" i="2" s="1"/>
  <c r="BU921" i="2"/>
  <c r="BV921" i="2" s="1"/>
  <c r="BW921" i="2" s="1"/>
  <c r="BY919" i="2"/>
  <c r="BZ919" i="2" s="1"/>
  <c r="CA919" i="2" s="1"/>
  <c r="BU916" i="2"/>
  <c r="BV916" i="2" s="1"/>
  <c r="BW916" i="2" s="1"/>
  <c r="BU912" i="2"/>
  <c r="BV912" i="2" s="1"/>
  <c r="BW912" i="2" s="1"/>
  <c r="BU908" i="2"/>
  <c r="BV908" i="2" s="1"/>
  <c r="BW908" i="2" s="1"/>
  <c r="BU904" i="2"/>
  <c r="BV904" i="2" s="1"/>
  <c r="BW904" i="2" s="1"/>
  <c r="BU900" i="2"/>
  <c r="BV900" i="2" s="1"/>
  <c r="BW900" i="2" s="1"/>
  <c r="BU896" i="2"/>
  <c r="BV896" i="2" s="1"/>
  <c r="BW896" i="2" s="1"/>
  <c r="BU892" i="2"/>
  <c r="BV892" i="2" s="1"/>
  <c r="BW892" i="2" s="1"/>
  <c r="BU888" i="2"/>
  <c r="BV888" i="2" s="1"/>
  <c r="BW888" i="2" s="1"/>
  <c r="BU884" i="2"/>
  <c r="BV884" i="2" s="1"/>
  <c r="BW884" i="2" s="1"/>
  <c r="BU880" i="2"/>
  <c r="BV880" i="2" s="1"/>
  <c r="BW880" i="2" s="1"/>
  <c r="BU876" i="2"/>
  <c r="BV876" i="2" s="1"/>
  <c r="BW876" i="2" s="1"/>
  <c r="BY1010" i="2"/>
  <c r="BZ1010" i="2" s="1"/>
  <c r="CA1010" i="2" s="1"/>
  <c r="BT955" i="2"/>
  <c r="CB955" i="2" s="1"/>
  <c r="BT945" i="2"/>
  <c r="CB945" i="2" s="1"/>
  <c r="BY940" i="2"/>
  <c r="BZ940" i="2" s="1"/>
  <c r="CA940" i="2" s="1"/>
  <c r="BU938" i="2"/>
  <c r="BV938" i="2" s="1"/>
  <c r="BW938" i="2" s="1"/>
  <c r="BY932" i="2"/>
  <c r="BZ932" i="2" s="1"/>
  <c r="CA932" i="2" s="1"/>
  <c r="BT928" i="2"/>
  <c r="CB928" i="2" s="1"/>
  <c r="BY925" i="2"/>
  <c r="BZ925" i="2" s="1"/>
  <c r="CA925" i="2" s="1"/>
  <c r="BT921" i="2"/>
  <c r="CB921" i="2" s="1"/>
  <c r="BT916" i="2"/>
  <c r="CB916" i="2" s="1"/>
  <c r="BT912" i="2"/>
  <c r="CB912" i="2" s="1"/>
  <c r="BT908" i="2"/>
  <c r="CB908" i="2" s="1"/>
  <c r="BT904" i="2"/>
  <c r="CB904" i="2" s="1"/>
  <c r="BT900" i="2"/>
  <c r="CB900" i="2" s="1"/>
  <c r="BT896" i="2"/>
  <c r="CB896" i="2" s="1"/>
  <c r="BT892" i="2"/>
  <c r="CB892" i="2" s="1"/>
  <c r="BT888" i="2"/>
  <c r="CB888" i="2" s="1"/>
  <c r="BT884" i="2"/>
  <c r="CB884" i="2" s="1"/>
  <c r="BT880" i="2"/>
  <c r="CB880" i="2" s="1"/>
  <c r="BT876" i="2"/>
  <c r="CB876" i="2" s="1"/>
  <c r="BT872" i="2"/>
  <c r="CB872" i="2" s="1"/>
  <c r="BT868" i="2"/>
  <c r="CB868" i="2" s="1"/>
  <c r="BT864" i="2"/>
  <c r="CB864" i="2" s="1"/>
  <c r="BT860" i="2"/>
  <c r="CB860" i="2" s="1"/>
  <c r="BT856" i="2"/>
  <c r="CB856" i="2" s="1"/>
  <c r="BT852" i="2"/>
  <c r="CB852" i="2" s="1"/>
  <c r="BT848" i="2"/>
  <c r="CB848" i="2" s="1"/>
  <c r="BT844" i="2"/>
  <c r="CB844" i="2" s="1"/>
  <c r="BT840" i="2"/>
  <c r="CB840" i="2" s="1"/>
  <c r="BT836" i="2"/>
  <c r="CB836" i="2" s="1"/>
  <c r="BT832" i="2"/>
  <c r="CB832" i="2" s="1"/>
  <c r="BT828" i="2"/>
  <c r="CB828" i="2" s="1"/>
  <c r="BU987" i="2"/>
  <c r="BV987" i="2" s="1"/>
  <c r="BW987" i="2" s="1"/>
  <c r="BY964" i="2"/>
  <c r="BZ964" i="2" s="1"/>
  <c r="CA964" i="2" s="1"/>
  <c r="BU946" i="2"/>
  <c r="BV946" i="2" s="1"/>
  <c r="BW946" i="2" s="1"/>
  <c r="BU939" i="2"/>
  <c r="BV939" i="2" s="1"/>
  <c r="BW939" i="2" s="1"/>
  <c r="BT938" i="2"/>
  <c r="CB938" i="2" s="1"/>
  <c r="BU937" i="2"/>
  <c r="BV937" i="2" s="1"/>
  <c r="BW937" i="2" s="1"/>
  <c r="BU927" i="2"/>
  <c r="BV927" i="2" s="1"/>
  <c r="BW927" i="2" s="1"/>
  <c r="BU920" i="2"/>
  <c r="BV920" i="2" s="1"/>
  <c r="BW920" i="2" s="1"/>
  <c r="BY918" i="2"/>
  <c r="BZ918" i="2" s="1"/>
  <c r="CA918" i="2" s="1"/>
  <c r="BY914" i="2"/>
  <c r="BZ914" i="2" s="1"/>
  <c r="CA914" i="2" s="1"/>
  <c r="BY910" i="2"/>
  <c r="BZ910" i="2" s="1"/>
  <c r="CA910" i="2" s="1"/>
  <c r="BY906" i="2"/>
  <c r="BZ906" i="2" s="1"/>
  <c r="CA906" i="2" s="1"/>
  <c r="BY902" i="2"/>
  <c r="BZ902" i="2" s="1"/>
  <c r="CA902" i="2" s="1"/>
  <c r="BY898" i="2"/>
  <c r="BZ898" i="2" s="1"/>
  <c r="CA898" i="2" s="1"/>
  <c r="BY894" i="2"/>
  <c r="BZ894" i="2" s="1"/>
  <c r="CA894" i="2" s="1"/>
  <c r="BY890" i="2"/>
  <c r="BZ890" i="2" s="1"/>
  <c r="CA890" i="2" s="1"/>
  <c r="BY886" i="2"/>
  <c r="BZ886" i="2" s="1"/>
  <c r="CA886" i="2" s="1"/>
  <c r="BY882" i="2"/>
  <c r="BZ882" i="2" s="1"/>
  <c r="CA882" i="2" s="1"/>
  <c r="BY878" i="2"/>
  <c r="BZ878" i="2" s="1"/>
  <c r="CA878" i="2" s="1"/>
  <c r="BT960" i="2"/>
  <c r="CB960" i="2" s="1"/>
  <c r="BU958" i="2"/>
  <c r="BV958" i="2" s="1"/>
  <c r="BW958" i="2" s="1"/>
  <c r="BU953" i="2"/>
  <c r="BV953" i="2" s="1"/>
  <c r="BW953" i="2" s="1"/>
  <c r="BY947" i="2"/>
  <c r="BZ947" i="2" s="1"/>
  <c r="CA947" i="2" s="1"/>
  <c r="BT946" i="2"/>
  <c r="CB946" i="2" s="1"/>
  <c r="BT939" i="2"/>
  <c r="CB939" i="2" s="1"/>
  <c r="BT937" i="2"/>
  <c r="CB937" i="2" s="1"/>
  <c r="BT936" i="2"/>
  <c r="CB936" i="2" s="1"/>
  <c r="BU935" i="2"/>
  <c r="BV935" i="2" s="1"/>
  <c r="BW935" i="2" s="1"/>
  <c r="BU934" i="2"/>
  <c r="BV934" i="2" s="1"/>
  <c r="BW934" i="2" s="1"/>
  <c r="BY931" i="2"/>
  <c r="BZ931" i="2" s="1"/>
  <c r="CA931" i="2" s="1"/>
  <c r="BU926" i="2"/>
  <c r="BV926" i="2" s="1"/>
  <c r="BW926" i="2" s="1"/>
  <c r="BY924" i="2"/>
  <c r="BZ924" i="2" s="1"/>
  <c r="CA924" i="2" s="1"/>
  <c r="BT920" i="2"/>
  <c r="CB920" i="2" s="1"/>
  <c r="BU915" i="2"/>
  <c r="BV915" i="2" s="1"/>
  <c r="BW915" i="2" s="1"/>
  <c r="BU911" i="2"/>
  <c r="BV911" i="2" s="1"/>
  <c r="BW911" i="2" s="1"/>
  <c r="BU907" i="2"/>
  <c r="BV907" i="2" s="1"/>
  <c r="BW907" i="2" s="1"/>
  <c r="BU903" i="2"/>
  <c r="BV903" i="2" s="1"/>
  <c r="BW903" i="2" s="1"/>
  <c r="BU899" i="2"/>
  <c r="BV899" i="2" s="1"/>
  <c r="BW899" i="2" s="1"/>
  <c r="BU895" i="2"/>
  <c r="BV895" i="2" s="1"/>
  <c r="BW895" i="2" s="1"/>
  <c r="BT973" i="2"/>
  <c r="CB973" i="2" s="1"/>
  <c r="BT958" i="2"/>
  <c r="CB958" i="2" s="1"/>
  <c r="BY954" i="2"/>
  <c r="BZ954" i="2" s="1"/>
  <c r="CA954" i="2" s="1"/>
  <c r="BT953" i="2"/>
  <c r="CB953" i="2" s="1"/>
  <c r="BY951" i="2"/>
  <c r="BZ951" i="2" s="1"/>
  <c r="CA951" i="2" s="1"/>
  <c r="BT940" i="2"/>
  <c r="CB940" i="2" s="1"/>
  <c r="BT934" i="2"/>
  <c r="CB934" i="2" s="1"/>
  <c r="BU933" i="2"/>
  <c r="BV933" i="2" s="1"/>
  <c r="BW933" i="2" s="1"/>
  <c r="BT926" i="2"/>
  <c r="CB926" i="2" s="1"/>
  <c r="BU919" i="2"/>
  <c r="BV919" i="2" s="1"/>
  <c r="BW919" i="2" s="1"/>
  <c r="BT915" i="2"/>
  <c r="CB915" i="2" s="1"/>
  <c r="BT911" i="2"/>
  <c r="CB911" i="2" s="1"/>
  <c r="BT907" i="2"/>
  <c r="CB907" i="2" s="1"/>
  <c r="BT903" i="2"/>
  <c r="CB903" i="2" s="1"/>
  <c r="BT899" i="2"/>
  <c r="CB899" i="2" s="1"/>
  <c r="BT895" i="2"/>
  <c r="CB895" i="2" s="1"/>
  <c r="BT891" i="2"/>
  <c r="CB891" i="2" s="1"/>
  <c r="BT972" i="2"/>
  <c r="CB972" i="2" s="1"/>
  <c r="BT956" i="2"/>
  <c r="CB956" i="2" s="1"/>
  <c r="BY948" i="2"/>
  <c r="BZ948" i="2" s="1"/>
  <c r="CA948" i="2" s="1"/>
  <c r="BU947" i="2"/>
  <c r="BV947" i="2" s="1"/>
  <c r="BW947" i="2" s="1"/>
  <c r="BT933" i="2"/>
  <c r="CB933" i="2" s="1"/>
  <c r="BU932" i="2"/>
  <c r="BV932" i="2" s="1"/>
  <c r="BW932" i="2" s="1"/>
  <c r="BY930" i="2"/>
  <c r="BZ930" i="2" s="1"/>
  <c r="CA930" i="2" s="1"/>
  <c r="BU925" i="2"/>
  <c r="BV925" i="2" s="1"/>
  <c r="BW925" i="2" s="1"/>
  <c r="BY923" i="2"/>
  <c r="BZ923" i="2" s="1"/>
  <c r="CA923" i="2" s="1"/>
  <c r="BY917" i="2"/>
  <c r="BZ917" i="2" s="1"/>
  <c r="CA917" i="2" s="1"/>
  <c r="BY913" i="2"/>
  <c r="BZ913" i="2" s="1"/>
  <c r="CA913" i="2" s="1"/>
  <c r="BY909" i="2"/>
  <c r="BZ909" i="2" s="1"/>
  <c r="CA909" i="2" s="1"/>
  <c r="BY905" i="2"/>
  <c r="BZ905" i="2" s="1"/>
  <c r="CA905" i="2" s="1"/>
  <c r="BY901" i="2"/>
  <c r="BZ901" i="2" s="1"/>
  <c r="CA901" i="2" s="1"/>
  <c r="BY897" i="2"/>
  <c r="BZ897" i="2" s="1"/>
  <c r="CA897" i="2" s="1"/>
  <c r="BY893" i="2"/>
  <c r="BZ893" i="2" s="1"/>
  <c r="CA893" i="2" s="1"/>
  <c r="BU971" i="2"/>
  <c r="BV971" i="2" s="1"/>
  <c r="BW971" i="2" s="1"/>
  <c r="BT947" i="2"/>
  <c r="CB947" i="2" s="1"/>
  <c r="BT941" i="2"/>
  <c r="CB941" i="2" s="1"/>
  <c r="BT932" i="2"/>
  <c r="CB932" i="2" s="1"/>
  <c r="BY929" i="2"/>
  <c r="BZ929" i="2" s="1"/>
  <c r="CA929" i="2" s="1"/>
  <c r="BT925" i="2"/>
  <c r="CB925" i="2" s="1"/>
  <c r="BU918" i="2"/>
  <c r="BV918" i="2" s="1"/>
  <c r="BW918" i="2" s="1"/>
  <c r="BU914" i="2"/>
  <c r="BV914" i="2" s="1"/>
  <c r="BW914" i="2" s="1"/>
  <c r="BU910" i="2"/>
  <c r="BV910" i="2" s="1"/>
  <c r="BW910" i="2" s="1"/>
  <c r="BU906" i="2"/>
  <c r="BV906" i="2" s="1"/>
  <c r="BW906" i="2" s="1"/>
  <c r="BU902" i="2"/>
  <c r="BV902" i="2" s="1"/>
  <c r="BW902" i="2" s="1"/>
  <c r="BU898" i="2"/>
  <c r="BV898" i="2" s="1"/>
  <c r="BW898" i="2" s="1"/>
  <c r="BU894" i="2"/>
  <c r="BV894" i="2" s="1"/>
  <c r="BW894" i="2" s="1"/>
  <c r="BU970" i="2"/>
  <c r="BV970" i="2" s="1"/>
  <c r="BW970" i="2" s="1"/>
  <c r="BU954" i="2"/>
  <c r="BV954" i="2" s="1"/>
  <c r="BW954" i="2" s="1"/>
  <c r="BY952" i="2"/>
  <c r="BZ952" i="2" s="1"/>
  <c r="CA952" i="2" s="1"/>
  <c r="BU951" i="2"/>
  <c r="BV951" i="2" s="1"/>
  <c r="BW951" i="2" s="1"/>
  <c r="BU942" i="2"/>
  <c r="BV942" i="2" s="1"/>
  <c r="BW942" i="2" s="1"/>
  <c r="BU931" i="2"/>
  <c r="BV931" i="2" s="1"/>
  <c r="BW931" i="2" s="1"/>
  <c r="BU924" i="2"/>
  <c r="BV924" i="2" s="1"/>
  <c r="BW924" i="2" s="1"/>
  <c r="BY922" i="2"/>
  <c r="BZ922" i="2" s="1"/>
  <c r="CA922" i="2" s="1"/>
  <c r="BT918" i="2"/>
  <c r="CB918" i="2" s="1"/>
  <c r="BT914" i="2"/>
  <c r="CB914" i="2" s="1"/>
  <c r="BT910" i="2"/>
  <c r="CB910" i="2" s="1"/>
  <c r="BT906" i="2"/>
  <c r="CB906" i="2" s="1"/>
  <c r="BT902" i="2"/>
  <c r="CB902" i="2" s="1"/>
  <c r="BT898" i="2"/>
  <c r="CB898" i="2" s="1"/>
  <c r="BT894" i="2"/>
  <c r="CB894" i="2" s="1"/>
  <c r="BT890" i="2"/>
  <c r="CB890" i="2" s="1"/>
  <c r="BY1026" i="2"/>
  <c r="BZ1026" i="2" s="1"/>
  <c r="CA1026" i="2" s="1"/>
  <c r="BT954" i="2"/>
  <c r="CB954" i="2" s="1"/>
  <c r="BT948" i="2"/>
  <c r="CB948" i="2" s="1"/>
  <c r="BY944" i="2"/>
  <c r="BZ944" i="2" s="1"/>
  <c r="CA944" i="2" s="1"/>
  <c r="BU930" i="2"/>
  <c r="BV930" i="2" s="1"/>
  <c r="BW930" i="2" s="1"/>
  <c r="BY928" i="2"/>
  <c r="BZ928" i="2" s="1"/>
  <c r="CA928" i="2" s="1"/>
  <c r="BT924" i="2"/>
  <c r="CB924" i="2" s="1"/>
  <c r="BY921" i="2"/>
  <c r="BZ921" i="2" s="1"/>
  <c r="CA921" i="2" s="1"/>
  <c r="BY916" i="2"/>
  <c r="BZ916" i="2" s="1"/>
  <c r="CA916" i="2" s="1"/>
  <c r="BY912" i="2"/>
  <c r="BZ912" i="2" s="1"/>
  <c r="CA912" i="2" s="1"/>
  <c r="BY908" i="2"/>
  <c r="BZ908" i="2" s="1"/>
  <c r="CA908" i="2" s="1"/>
  <c r="BY904" i="2"/>
  <c r="BZ904" i="2" s="1"/>
  <c r="CA904" i="2" s="1"/>
  <c r="BY900" i="2"/>
  <c r="BZ900" i="2" s="1"/>
  <c r="CA900" i="2" s="1"/>
  <c r="BY896" i="2"/>
  <c r="BZ896" i="2" s="1"/>
  <c r="CA896" i="2" s="1"/>
  <c r="BY892" i="2"/>
  <c r="BZ892" i="2" s="1"/>
  <c r="CA892" i="2" s="1"/>
  <c r="BY888" i="2"/>
  <c r="BZ888" i="2" s="1"/>
  <c r="CA888" i="2" s="1"/>
  <c r="BY992" i="2"/>
  <c r="BZ992" i="2" s="1"/>
  <c r="CA992" i="2" s="1"/>
  <c r="BT961" i="2"/>
  <c r="CB961" i="2" s="1"/>
  <c r="BU959" i="2"/>
  <c r="BV959" i="2" s="1"/>
  <c r="BW959" i="2" s="1"/>
  <c r="BY955" i="2"/>
  <c r="BZ955" i="2" s="1"/>
  <c r="CA955" i="2" s="1"/>
  <c r="BU943" i="2"/>
  <c r="BV943" i="2" s="1"/>
  <c r="BW943" i="2" s="1"/>
  <c r="BT930" i="2"/>
  <c r="CB930" i="2" s="1"/>
  <c r="BU923" i="2"/>
  <c r="BV923" i="2" s="1"/>
  <c r="BW923" i="2" s="1"/>
  <c r="BU917" i="2"/>
  <c r="BV917" i="2" s="1"/>
  <c r="BW917" i="2" s="1"/>
  <c r="BU913" i="2"/>
  <c r="BV913" i="2" s="1"/>
  <c r="BW913" i="2" s="1"/>
  <c r="BU909" i="2"/>
  <c r="BV909" i="2" s="1"/>
  <c r="BW909" i="2" s="1"/>
  <c r="BU905" i="2"/>
  <c r="BV905" i="2" s="1"/>
  <c r="BW905" i="2" s="1"/>
  <c r="BU901" i="2"/>
  <c r="BV901" i="2" s="1"/>
  <c r="BW901" i="2" s="1"/>
  <c r="BU897" i="2"/>
  <c r="BV897" i="2" s="1"/>
  <c r="BW897" i="2" s="1"/>
  <c r="BU893" i="2"/>
  <c r="BV893" i="2" s="1"/>
  <c r="BW893" i="2" s="1"/>
  <c r="BU889" i="2"/>
  <c r="BV889" i="2" s="1"/>
  <c r="BW889" i="2" s="1"/>
  <c r="BU885" i="2"/>
  <c r="BV885" i="2" s="1"/>
  <c r="BW885" i="2" s="1"/>
  <c r="BU881" i="2"/>
  <c r="BV881" i="2" s="1"/>
  <c r="BW881" i="2" s="1"/>
  <c r="BU877" i="2"/>
  <c r="BV877" i="2" s="1"/>
  <c r="BW877" i="2" s="1"/>
  <c r="BU873" i="2"/>
  <c r="BV873" i="2" s="1"/>
  <c r="BW873" i="2" s="1"/>
  <c r="BU869" i="2"/>
  <c r="BV869" i="2" s="1"/>
  <c r="BW869" i="2" s="1"/>
  <c r="BU865" i="2"/>
  <c r="BV865" i="2" s="1"/>
  <c r="BW865" i="2" s="1"/>
  <c r="BU861" i="2"/>
  <c r="BV861" i="2" s="1"/>
  <c r="BW861" i="2" s="1"/>
  <c r="BU857" i="2"/>
  <c r="BV857" i="2" s="1"/>
  <c r="BW857" i="2" s="1"/>
  <c r="BU853" i="2"/>
  <c r="BV853" i="2" s="1"/>
  <c r="BW853" i="2" s="1"/>
  <c r="BU849" i="2"/>
  <c r="BV849" i="2" s="1"/>
  <c r="BW849" i="2" s="1"/>
  <c r="BU845" i="2"/>
  <c r="BV845" i="2" s="1"/>
  <c r="BW845" i="2" s="1"/>
  <c r="BU841" i="2"/>
  <c r="BV841" i="2" s="1"/>
  <c r="BW841" i="2" s="1"/>
  <c r="BU837" i="2"/>
  <c r="BV837" i="2" s="1"/>
  <c r="BW837" i="2" s="1"/>
  <c r="BU833" i="2"/>
  <c r="BV833" i="2" s="1"/>
  <c r="BW833" i="2" s="1"/>
  <c r="BU829" i="2"/>
  <c r="BV829" i="2" s="1"/>
  <c r="BW829" i="2" s="1"/>
  <c r="BU825" i="2"/>
  <c r="BV825" i="2" s="1"/>
  <c r="BW825" i="2" s="1"/>
  <c r="BU821" i="2"/>
  <c r="BV821" i="2" s="1"/>
  <c r="BW821" i="2" s="1"/>
  <c r="BU883" i="2"/>
  <c r="BV883" i="2" s="1"/>
  <c r="BW883" i="2" s="1"/>
  <c r="BT882" i="2"/>
  <c r="CB882" i="2" s="1"/>
  <c r="BT871" i="2"/>
  <c r="CB871" i="2" s="1"/>
  <c r="BU870" i="2"/>
  <c r="BV870" i="2" s="1"/>
  <c r="BW870" i="2" s="1"/>
  <c r="BY864" i="2"/>
  <c r="BZ864" i="2" s="1"/>
  <c r="CA864" i="2" s="1"/>
  <c r="BY863" i="2"/>
  <c r="BZ863" i="2" s="1"/>
  <c r="CA863" i="2" s="1"/>
  <c r="BY862" i="2"/>
  <c r="BZ862" i="2" s="1"/>
  <c r="CA862" i="2" s="1"/>
  <c r="BT847" i="2"/>
  <c r="CB847" i="2" s="1"/>
  <c r="BU846" i="2"/>
  <c r="BV846" i="2" s="1"/>
  <c r="BW846" i="2" s="1"/>
  <c r="BY840" i="2"/>
  <c r="BZ840" i="2" s="1"/>
  <c r="CA840" i="2" s="1"/>
  <c r="BY839" i="2"/>
  <c r="BZ839" i="2" s="1"/>
  <c r="CA839" i="2" s="1"/>
  <c r="BY838" i="2"/>
  <c r="BZ838" i="2" s="1"/>
  <c r="CA838" i="2" s="1"/>
  <c r="BT825" i="2"/>
  <c r="CB825" i="2" s="1"/>
  <c r="BU818" i="2"/>
  <c r="BV818" i="2" s="1"/>
  <c r="BW818" i="2" s="1"/>
  <c r="BU814" i="2"/>
  <c r="BV814" i="2" s="1"/>
  <c r="BW814" i="2" s="1"/>
  <c r="BU810" i="2"/>
  <c r="BV810" i="2" s="1"/>
  <c r="BW810" i="2" s="1"/>
  <c r="BU806" i="2"/>
  <c r="BV806" i="2" s="1"/>
  <c r="BW806" i="2" s="1"/>
  <c r="BU802" i="2"/>
  <c r="BV802" i="2" s="1"/>
  <c r="BW802" i="2" s="1"/>
  <c r="BU798" i="2"/>
  <c r="BV798" i="2" s="1"/>
  <c r="BW798" i="2" s="1"/>
  <c r="BU794" i="2"/>
  <c r="BV794" i="2" s="1"/>
  <c r="BW794" i="2" s="1"/>
  <c r="BU790" i="2"/>
  <c r="BV790" i="2" s="1"/>
  <c r="BW790" i="2" s="1"/>
  <c r="BY991" i="2"/>
  <c r="BZ991" i="2" s="1"/>
  <c r="CA991" i="2" s="1"/>
  <c r="BT905" i="2"/>
  <c r="CB905" i="2" s="1"/>
  <c r="BY884" i="2"/>
  <c r="BZ884" i="2" s="1"/>
  <c r="CA884" i="2" s="1"/>
  <c r="BT883" i="2"/>
  <c r="CB883" i="2" s="1"/>
  <c r="BT870" i="2"/>
  <c r="CB870" i="2" s="1"/>
  <c r="BT869" i="2"/>
  <c r="CB869" i="2" s="1"/>
  <c r="BU868" i="2"/>
  <c r="BV868" i="2" s="1"/>
  <c r="BW868" i="2" s="1"/>
  <c r="BU867" i="2"/>
  <c r="BV867" i="2" s="1"/>
  <c r="BW867" i="2" s="1"/>
  <c r="BY861" i="2"/>
  <c r="BZ861" i="2" s="1"/>
  <c r="CA861" i="2" s="1"/>
  <c r="BT846" i="2"/>
  <c r="CB846" i="2" s="1"/>
  <c r="BT845" i="2"/>
  <c r="CB845" i="2" s="1"/>
  <c r="BU844" i="2"/>
  <c r="BV844" i="2" s="1"/>
  <c r="BW844" i="2" s="1"/>
  <c r="BU843" i="2"/>
  <c r="BV843" i="2" s="1"/>
  <c r="BW843" i="2" s="1"/>
  <c r="BY837" i="2"/>
  <c r="BZ837" i="2" s="1"/>
  <c r="CA837" i="2" s="1"/>
  <c r="BU824" i="2"/>
  <c r="BV824" i="2" s="1"/>
  <c r="BW824" i="2" s="1"/>
  <c r="BY822" i="2"/>
  <c r="BZ822" i="2" s="1"/>
  <c r="CA822" i="2" s="1"/>
  <c r="BT818" i="2"/>
  <c r="CB818" i="2" s="1"/>
  <c r="BT814" i="2"/>
  <c r="CB814" i="2" s="1"/>
  <c r="BT810" i="2"/>
  <c r="CB810" i="2" s="1"/>
  <c r="BT806" i="2"/>
  <c r="CB806" i="2" s="1"/>
  <c r="BT802" i="2"/>
  <c r="CB802" i="2" s="1"/>
  <c r="BT798" i="2"/>
  <c r="CB798" i="2" s="1"/>
  <c r="BT794" i="2"/>
  <c r="CB794" i="2" s="1"/>
  <c r="BT790" i="2"/>
  <c r="CB790" i="2" s="1"/>
  <c r="BT786" i="2"/>
  <c r="CB786" i="2" s="1"/>
  <c r="BT782" i="2"/>
  <c r="CB782" i="2" s="1"/>
  <c r="BT778" i="2"/>
  <c r="CB778" i="2" s="1"/>
  <c r="BT774" i="2"/>
  <c r="CB774" i="2" s="1"/>
  <c r="BT770" i="2"/>
  <c r="CB770" i="2" s="1"/>
  <c r="BT766" i="2"/>
  <c r="CB766" i="2" s="1"/>
  <c r="BT762" i="2"/>
  <c r="CB762" i="2" s="1"/>
  <c r="BT758" i="2"/>
  <c r="CB758" i="2" s="1"/>
  <c r="BT754" i="2"/>
  <c r="CB754" i="2" s="1"/>
  <c r="BT750" i="2"/>
  <c r="CB750" i="2" s="1"/>
  <c r="BT746" i="2"/>
  <c r="CB746" i="2" s="1"/>
  <c r="BT742" i="2"/>
  <c r="CB742" i="2" s="1"/>
  <c r="BT738" i="2"/>
  <c r="CB738" i="2" s="1"/>
  <c r="BT734" i="2"/>
  <c r="CB734" i="2" s="1"/>
  <c r="BT730" i="2"/>
  <c r="CB730" i="2" s="1"/>
  <c r="BT726" i="2"/>
  <c r="CB726" i="2" s="1"/>
  <c r="BT722" i="2"/>
  <c r="CB722" i="2" s="1"/>
  <c r="BT718" i="2"/>
  <c r="CB718" i="2" s="1"/>
  <c r="BT714" i="2"/>
  <c r="CB714" i="2" s="1"/>
  <c r="BT710" i="2"/>
  <c r="CB710" i="2" s="1"/>
  <c r="BY889" i="2"/>
  <c r="BZ889" i="2" s="1"/>
  <c r="CA889" i="2" s="1"/>
  <c r="BY885" i="2"/>
  <c r="BZ885" i="2" s="1"/>
  <c r="CA885" i="2" s="1"/>
  <c r="BT877" i="2"/>
  <c r="CB877" i="2" s="1"/>
  <c r="BT867" i="2"/>
  <c r="CB867" i="2" s="1"/>
  <c r="BU866" i="2"/>
  <c r="BV866" i="2" s="1"/>
  <c r="BW866" i="2" s="1"/>
  <c r="BY860" i="2"/>
  <c r="BZ860" i="2" s="1"/>
  <c r="CA860" i="2" s="1"/>
  <c r="BY859" i="2"/>
  <c r="BZ859" i="2" s="1"/>
  <c r="CA859" i="2" s="1"/>
  <c r="BY858" i="2"/>
  <c r="BZ858" i="2" s="1"/>
  <c r="CA858" i="2" s="1"/>
  <c r="BT843" i="2"/>
  <c r="CB843" i="2" s="1"/>
  <c r="BU842" i="2"/>
  <c r="BV842" i="2" s="1"/>
  <c r="BW842" i="2" s="1"/>
  <c r="BY836" i="2"/>
  <c r="BZ836" i="2" s="1"/>
  <c r="CA836" i="2" s="1"/>
  <c r="BY835" i="2"/>
  <c r="BZ835" i="2" s="1"/>
  <c r="CA835" i="2" s="1"/>
  <c r="BY834" i="2"/>
  <c r="BZ834" i="2" s="1"/>
  <c r="CA834" i="2" s="1"/>
  <c r="BT824" i="2"/>
  <c r="CB824" i="2" s="1"/>
  <c r="BY816" i="2"/>
  <c r="BZ816" i="2" s="1"/>
  <c r="CA816" i="2" s="1"/>
  <c r="BY812" i="2"/>
  <c r="BZ812" i="2" s="1"/>
  <c r="CA812" i="2" s="1"/>
  <c r="BY808" i="2"/>
  <c r="BZ808" i="2" s="1"/>
  <c r="CA808" i="2" s="1"/>
  <c r="BY804" i="2"/>
  <c r="BZ804" i="2" s="1"/>
  <c r="CA804" i="2" s="1"/>
  <c r="BY800" i="2"/>
  <c r="BZ800" i="2" s="1"/>
  <c r="CA800" i="2" s="1"/>
  <c r="BY796" i="2"/>
  <c r="BZ796" i="2" s="1"/>
  <c r="CA796" i="2" s="1"/>
  <c r="BY792" i="2"/>
  <c r="BZ792" i="2" s="1"/>
  <c r="CA792" i="2" s="1"/>
  <c r="BY788" i="2"/>
  <c r="BZ788" i="2" s="1"/>
  <c r="CA788" i="2" s="1"/>
  <c r="BY784" i="2"/>
  <c r="BZ784" i="2" s="1"/>
  <c r="CA784" i="2" s="1"/>
  <c r="BY780" i="2"/>
  <c r="BZ780" i="2" s="1"/>
  <c r="CA780" i="2" s="1"/>
  <c r="BY776" i="2"/>
  <c r="BZ776" i="2" s="1"/>
  <c r="CA776" i="2" s="1"/>
  <c r="BY772" i="2"/>
  <c r="BZ772" i="2" s="1"/>
  <c r="CA772" i="2" s="1"/>
  <c r="BY768" i="2"/>
  <c r="BZ768" i="2" s="1"/>
  <c r="CA768" i="2" s="1"/>
  <c r="BY764" i="2"/>
  <c r="BZ764" i="2" s="1"/>
  <c r="CA764" i="2" s="1"/>
  <c r="BY760" i="2"/>
  <c r="BZ760" i="2" s="1"/>
  <c r="CA760" i="2" s="1"/>
  <c r="BY756" i="2"/>
  <c r="BZ756" i="2" s="1"/>
  <c r="CA756" i="2" s="1"/>
  <c r="BY752" i="2"/>
  <c r="BZ752" i="2" s="1"/>
  <c r="CA752" i="2" s="1"/>
  <c r="BY748" i="2"/>
  <c r="BZ748" i="2" s="1"/>
  <c r="CA748" i="2" s="1"/>
  <c r="BT913" i="2"/>
  <c r="CB913" i="2" s="1"/>
  <c r="BY879" i="2"/>
  <c r="BZ879" i="2" s="1"/>
  <c r="CA879" i="2" s="1"/>
  <c r="BU878" i="2"/>
  <c r="BV878" i="2" s="1"/>
  <c r="BW878" i="2" s="1"/>
  <c r="BT866" i="2"/>
  <c r="CB866" i="2" s="1"/>
  <c r="BT865" i="2"/>
  <c r="CB865" i="2" s="1"/>
  <c r="BU864" i="2"/>
  <c r="BV864" i="2" s="1"/>
  <c r="BW864" i="2" s="1"/>
  <c r="BU863" i="2"/>
  <c r="BV863" i="2" s="1"/>
  <c r="BW863" i="2" s="1"/>
  <c r="BY857" i="2"/>
  <c r="BZ857" i="2" s="1"/>
  <c r="CA857" i="2" s="1"/>
  <c r="BT842" i="2"/>
  <c r="CB842" i="2" s="1"/>
  <c r="BT841" i="2"/>
  <c r="CB841" i="2" s="1"/>
  <c r="BU840" i="2"/>
  <c r="BV840" i="2" s="1"/>
  <c r="BW840" i="2" s="1"/>
  <c r="BU839" i="2"/>
  <c r="BV839" i="2" s="1"/>
  <c r="BW839" i="2" s="1"/>
  <c r="BY833" i="2"/>
  <c r="BZ833" i="2" s="1"/>
  <c r="CA833" i="2" s="1"/>
  <c r="BU823" i="2"/>
  <c r="BV823" i="2" s="1"/>
  <c r="BW823" i="2" s="1"/>
  <c r="BY821" i="2"/>
  <c r="BZ821" i="2" s="1"/>
  <c r="CA821" i="2" s="1"/>
  <c r="BU817" i="2"/>
  <c r="BV817" i="2" s="1"/>
  <c r="BW817" i="2" s="1"/>
  <c r="BU813" i="2"/>
  <c r="BV813" i="2" s="1"/>
  <c r="BW813" i="2" s="1"/>
  <c r="BU809" i="2"/>
  <c r="BV809" i="2" s="1"/>
  <c r="BW809" i="2" s="1"/>
  <c r="BU805" i="2"/>
  <c r="BV805" i="2" s="1"/>
  <c r="BW805" i="2" s="1"/>
  <c r="BU801" i="2"/>
  <c r="BV801" i="2" s="1"/>
  <c r="BW801" i="2" s="1"/>
  <c r="BU797" i="2"/>
  <c r="BV797" i="2" s="1"/>
  <c r="BW797" i="2" s="1"/>
  <c r="BU793" i="2"/>
  <c r="BV793" i="2" s="1"/>
  <c r="BW793" i="2" s="1"/>
  <c r="BU789" i="2"/>
  <c r="BV789" i="2" s="1"/>
  <c r="BW789" i="2" s="1"/>
  <c r="BU785" i="2"/>
  <c r="BV785" i="2" s="1"/>
  <c r="BW785" i="2" s="1"/>
  <c r="BU922" i="2"/>
  <c r="BV922" i="2" s="1"/>
  <c r="BW922" i="2" s="1"/>
  <c r="BY891" i="2"/>
  <c r="BZ891" i="2" s="1"/>
  <c r="CA891" i="2" s="1"/>
  <c r="BU879" i="2"/>
  <c r="BV879" i="2" s="1"/>
  <c r="BW879" i="2" s="1"/>
  <c r="BT878" i="2"/>
  <c r="CB878" i="2" s="1"/>
  <c r="BT863" i="2"/>
  <c r="CB863" i="2" s="1"/>
  <c r="BU862" i="2"/>
  <c r="BV862" i="2" s="1"/>
  <c r="BW862" i="2" s="1"/>
  <c r="BY856" i="2"/>
  <c r="BZ856" i="2" s="1"/>
  <c r="CA856" i="2" s="1"/>
  <c r="BY855" i="2"/>
  <c r="BZ855" i="2" s="1"/>
  <c r="CA855" i="2" s="1"/>
  <c r="BY854" i="2"/>
  <c r="BZ854" i="2" s="1"/>
  <c r="CA854" i="2" s="1"/>
  <c r="BT839" i="2"/>
  <c r="CB839" i="2" s="1"/>
  <c r="BU838" i="2"/>
  <c r="BV838" i="2" s="1"/>
  <c r="BW838" i="2" s="1"/>
  <c r="BY832" i="2"/>
  <c r="BZ832" i="2" s="1"/>
  <c r="CA832" i="2" s="1"/>
  <c r="BY831" i="2"/>
  <c r="BZ831" i="2" s="1"/>
  <c r="CA831" i="2" s="1"/>
  <c r="BY830" i="2"/>
  <c r="BZ830" i="2" s="1"/>
  <c r="CA830" i="2" s="1"/>
  <c r="BT823" i="2"/>
  <c r="CB823" i="2" s="1"/>
  <c r="BT817" i="2"/>
  <c r="CB817" i="2" s="1"/>
  <c r="BT813" i="2"/>
  <c r="CB813" i="2" s="1"/>
  <c r="BT809" i="2"/>
  <c r="CB809" i="2" s="1"/>
  <c r="BU891" i="2"/>
  <c r="BV891" i="2" s="1"/>
  <c r="BW891" i="2" s="1"/>
  <c r="BT889" i="2"/>
  <c r="CB889" i="2" s="1"/>
  <c r="BY880" i="2"/>
  <c r="BZ880" i="2" s="1"/>
  <c r="CA880" i="2" s="1"/>
  <c r="BT879" i="2"/>
  <c r="CB879" i="2" s="1"/>
  <c r="BT862" i="2"/>
  <c r="CB862" i="2" s="1"/>
  <c r="BT861" i="2"/>
  <c r="CB861" i="2" s="1"/>
  <c r="BU860" i="2"/>
  <c r="BV860" i="2" s="1"/>
  <c r="BW860" i="2" s="1"/>
  <c r="BU859" i="2"/>
  <c r="BV859" i="2" s="1"/>
  <c r="BW859" i="2" s="1"/>
  <c r="BY853" i="2"/>
  <c r="BZ853" i="2" s="1"/>
  <c r="CA853" i="2" s="1"/>
  <c r="BT838" i="2"/>
  <c r="CB838" i="2" s="1"/>
  <c r="BT837" i="2"/>
  <c r="CB837" i="2" s="1"/>
  <c r="BU836" i="2"/>
  <c r="BV836" i="2" s="1"/>
  <c r="BW836" i="2" s="1"/>
  <c r="BU835" i="2"/>
  <c r="BV835" i="2" s="1"/>
  <c r="BW835" i="2" s="1"/>
  <c r="BY829" i="2"/>
  <c r="BZ829" i="2" s="1"/>
  <c r="CA829" i="2" s="1"/>
  <c r="BU822" i="2"/>
  <c r="BV822" i="2" s="1"/>
  <c r="BW822" i="2" s="1"/>
  <c r="BY820" i="2"/>
  <c r="BZ820" i="2" s="1"/>
  <c r="CA820" i="2" s="1"/>
  <c r="BY920" i="2"/>
  <c r="BZ920" i="2" s="1"/>
  <c r="CA920" i="2" s="1"/>
  <c r="BT901" i="2"/>
  <c r="CB901" i="2" s="1"/>
  <c r="BT885" i="2"/>
  <c r="CB885" i="2" s="1"/>
  <c r="BY881" i="2"/>
  <c r="BZ881" i="2" s="1"/>
  <c r="CA881" i="2" s="1"/>
  <c r="BY874" i="2"/>
  <c r="BZ874" i="2" s="1"/>
  <c r="CA874" i="2" s="1"/>
  <c r="BT859" i="2"/>
  <c r="CB859" i="2" s="1"/>
  <c r="BU858" i="2"/>
  <c r="BV858" i="2" s="1"/>
  <c r="BW858" i="2" s="1"/>
  <c r="BY852" i="2"/>
  <c r="BZ852" i="2" s="1"/>
  <c r="CA852" i="2" s="1"/>
  <c r="BY851" i="2"/>
  <c r="BZ851" i="2" s="1"/>
  <c r="CA851" i="2" s="1"/>
  <c r="BY850" i="2"/>
  <c r="BZ850" i="2" s="1"/>
  <c r="CA850" i="2" s="1"/>
  <c r="BT835" i="2"/>
  <c r="CB835" i="2" s="1"/>
  <c r="BU834" i="2"/>
  <c r="BV834" i="2" s="1"/>
  <c r="BW834" i="2" s="1"/>
  <c r="BY828" i="2"/>
  <c r="BZ828" i="2" s="1"/>
  <c r="CA828" i="2" s="1"/>
  <c r="BY827" i="2"/>
  <c r="BZ827" i="2" s="1"/>
  <c r="CA827" i="2" s="1"/>
  <c r="BY826" i="2"/>
  <c r="BZ826" i="2" s="1"/>
  <c r="CA826" i="2" s="1"/>
  <c r="BT822" i="2"/>
  <c r="CB822" i="2" s="1"/>
  <c r="BY819" i="2"/>
  <c r="BZ819" i="2" s="1"/>
  <c r="CA819" i="2" s="1"/>
  <c r="BT959" i="2"/>
  <c r="CB959" i="2" s="1"/>
  <c r="BT893" i="2"/>
  <c r="CB893" i="2" s="1"/>
  <c r="BY887" i="2"/>
  <c r="BZ887" i="2" s="1"/>
  <c r="CA887" i="2" s="1"/>
  <c r="BU886" i="2"/>
  <c r="BV886" i="2" s="1"/>
  <c r="BW886" i="2" s="1"/>
  <c r="BY875" i="2"/>
  <c r="BZ875" i="2" s="1"/>
  <c r="CA875" i="2" s="1"/>
  <c r="BY873" i="2"/>
  <c r="BZ873" i="2" s="1"/>
  <c r="CA873" i="2" s="1"/>
  <c r="BT858" i="2"/>
  <c r="CB858" i="2" s="1"/>
  <c r="BT857" i="2"/>
  <c r="CB857" i="2" s="1"/>
  <c r="BU856" i="2"/>
  <c r="BV856" i="2" s="1"/>
  <c r="BW856" i="2" s="1"/>
  <c r="BU855" i="2"/>
  <c r="BV855" i="2" s="1"/>
  <c r="BW855" i="2" s="1"/>
  <c r="BY849" i="2"/>
  <c r="BZ849" i="2" s="1"/>
  <c r="CA849" i="2" s="1"/>
  <c r="BT834" i="2"/>
  <c r="CB834" i="2" s="1"/>
  <c r="BT833" i="2"/>
  <c r="CB833" i="2" s="1"/>
  <c r="BU832" i="2"/>
  <c r="BV832" i="2" s="1"/>
  <c r="BW832" i="2" s="1"/>
  <c r="BU831" i="2"/>
  <c r="BV831" i="2" s="1"/>
  <c r="BW831" i="2" s="1"/>
  <c r="BT821" i="2"/>
  <c r="CB821" i="2" s="1"/>
  <c r="BU957" i="2"/>
  <c r="BV957" i="2" s="1"/>
  <c r="BW957" i="2" s="1"/>
  <c r="BU929" i="2"/>
  <c r="BV929" i="2" s="1"/>
  <c r="BW929" i="2" s="1"/>
  <c r="BT909" i="2"/>
  <c r="CB909" i="2" s="1"/>
  <c r="BU887" i="2"/>
  <c r="BV887" i="2" s="1"/>
  <c r="BW887" i="2" s="1"/>
  <c r="BT886" i="2"/>
  <c r="CB886" i="2" s="1"/>
  <c r="BY872" i="2"/>
  <c r="BZ872" i="2" s="1"/>
  <c r="CA872" i="2" s="1"/>
  <c r="BY871" i="2"/>
  <c r="BZ871" i="2" s="1"/>
  <c r="CA871" i="2" s="1"/>
  <c r="BY870" i="2"/>
  <c r="BZ870" i="2" s="1"/>
  <c r="CA870" i="2" s="1"/>
  <c r="BT855" i="2"/>
  <c r="CB855" i="2" s="1"/>
  <c r="BU854" i="2"/>
  <c r="BV854" i="2" s="1"/>
  <c r="BW854" i="2" s="1"/>
  <c r="BY848" i="2"/>
  <c r="BZ848" i="2" s="1"/>
  <c r="CA848" i="2" s="1"/>
  <c r="BY847" i="2"/>
  <c r="BZ847" i="2" s="1"/>
  <c r="CA847" i="2" s="1"/>
  <c r="BY846" i="2"/>
  <c r="BZ846" i="2" s="1"/>
  <c r="CA846" i="2" s="1"/>
  <c r="BT831" i="2"/>
  <c r="CB831" i="2" s="1"/>
  <c r="BU830" i="2"/>
  <c r="BV830" i="2" s="1"/>
  <c r="BW830" i="2" s="1"/>
  <c r="BY825" i="2"/>
  <c r="BZ825" i="2" s="1"/>
  <c r="CA825" i="2" s="1"/>
  <c r="BT887" i="2"/>
  <c r="CB887" i="2" s="1"/>
  <c r="BY876" i="2"/>
  <c r="BZ876" i="2" s="1"/>
  <c r="CA876" i="2" s="1"/>
  <c r="BU875" i="2"/>
  <c r="BV875" i="2" s="1"/>
  <c r="BW875" i="2" s="1"/>
  <c r="BY869" i="2"/>
  <c r="BZ869" i="2" s="1"/>
  <c r="CA869" i="2" s="1"/>
  <c r="BT854" i="2"/>
  <c r="CB854" i="2" s="1"/>
  <c r="BT853" i="2"/>
  <c r="CB853" i="2" s="1"/>
  <c r="BU852" i="2"/>
  <c r="BV852" i="2" s="1"/>
  <c r="BW852" i="2" s="1"/>
  <c r="BU851" i="2"/>
  <c r="BV851" i="2" s="1"/>
  <c r="BW851" i="2" s="1"/>
  <c r="BY845" i="2"/>
  <c r="BZ845" i="2" s="1"/>
  <c r="CA845" i="2" s="1"/>
  <c r="BT830" i="2"/>
  <c r="CB830" i="2" s="1"/>
  <c r="BT829" i="2"/>
  <c r="CB829" i="2" s="1"/>
  <c r="BU828" i="2"/>
  <c r="BV828" i="2" s="1"/>
  <c r="BW828" i="2" s="1"/>
  <c r="BU827" i="2"/>
  <c r="BV827" i="2" s="1"/>
  <c r="BW827" i="2" s="1"/>
  <c r="BT820" i="2"/>
  <c r="CB820" i="2" s="1"/>
  <c r="BY938" i="2"/>
  <c r="BZ938" i="2" s="1"/>
  <c r="CA938" i="2" s="1"/>
  <c r="BY927" i="2"/>
  <c r="BZ927" i="2" s="1"/>
  <c r="CA927" i="2" s="1"/>
  <c r="BT917" i="2"/>
  <c r="CB917" i="2" s="1"/>
  <c r="BU890" i="2"/>
  <c r="BV890" i="2" s="1"/>
  <c r="BW890" i="2" s="1"/>
  <c r="BT881" i="2"/>
  <c r="CB881" i="2" s="1"/>
  <c r="BY877" i="2"/>
  <c r="BZ877" i="2" s="1"/>
  <c r="CA877" i="2" s="1"/>
  <c r="BT875" i="2"/>
  <c r="CB875" i="2" s="1"/>
  <c r="BU874" i="2"/>
  <c r="BV874" i="2" s="1"/>
  <c r="BW874" i="2" s="1"/>
  <c r="BY868" i="2"/>
  <c r="BZ868" i="2" s="1"/>
  <c r="CA868" i="2" s="1"/>
  <c r="BY867" i="2"/>
  <c r="BZ867" i="2" s="1"/>
  <c r="CA867" i="2" s="1"/>
  <c r="BY866" i="2"/>
  <c r="BZ866" i="2" s="1"/>
  <c r="CA866" i="2" s="1"/>
  <c r="BT851" i="2"/>
  <c r="CB851" i="2" s="1"/>
  <c r="BU850" i="2"/>
  <c r="BV850" i="2" s="1"/>
  <c r="BW850" i="2" s="1"/>
  <c r="BY844" i="2"/>
  <c r="BZ844" i="2" s="1"/>
  <c r="CA844" i="2" s="1"/>
  <c r="BY843" i="2"/>
  <c r="BZ843" i="2" s="1"/>
  <c r="CA843" i="2" s="1"/>
  <c r="BY842" i="2"/>
  <c r="BZ842" i="2" s="1"/>
  <c r="CA842" i="2" s="1"/>
  <c r="BY883" i="2"/>
  <c r="BZ883" i="2" s="1"/>
  <c r="CA883" i="2" s="1"/>
  <c r="BU847" i="2"/>
  <c r="BV847" i="2" s="1"/>
  <c r="BW847" i="2" s="1"/>
  <c r="BY823" i="2"/>
  <c r="BZ823" i="2" s="1"/>
  <c r="CA823" i="2" s="1"/>
  <c r="BY810" i="2"/>
  <c r="BZ810" i="2" s="1"/>
  <c r="CA810" i="2" s="1"/>
  <c r="BU804" i="2"/>
  <c r="BV804" i="2" s="1"/>
  <c r="BW804" i="2" s="1"/>
  <c r="BT803" i="2"/>
  <c r="CB803" i="2" s="1"/>
  <c r="BU792" i="2"/>
  <c r="BV792" i="2" s="1"/>
  <c r="BW792" i="2" s="1"/>
  <c r="BT791" i="2"/>
  <c r="CB791" i="2" s="1"/>
  <c r="BT771" i="2"/>
  <c r="CB771" i="2" s="1"/>
  <c r="BU770" i="2"/>
  <c r="BV770" i="2" s="1"/>
  <c r="BW770" i="2" s="1"/>
  <c r="BT769" i="2"/>
  <c r="CB769" i="2" s="1"/>
  <c r="BU768" i="2"/>
  <c r="BV768" i="2" s="1"/>
  <c r="BW768" i="2" s="1"/>
  <c r="BY762" i="2"/>
  <c r="BZ762" i="2" s="1"/>
  <c r="CA762" i="2" s="1"/>
  <c r="BT747" i="2"/>
  <c r="CB747" i="2" s="1"/>
  <c r="BU746" i="2"/>
  <c r="BV746" i="2" s="1"/>
  <c r="BW746" i="2" s="1"/>
  <c r="BU739" i="2"/>
  <c r="BV739" i="2" s="1"/>
  <c r="BW739" i="2" s="1"/>
  <c r="BY737" i="2"/>
  <c r="BZ737" i="2" s="1"/>
  <c r="CA737" i="2" s="1"/>
  <c r="BU732" i="2"/>
  <c r="BV732" i="2" s="1"/>
  <c r="BW732" i="2" s="1"/>
  <c r="BY730" i="2"/>
  <c r="BZ730" i="2" s="1"/>
  <c r="CA730" i="2" s="1"/>
  <c r="BU725" i="2"/>
  <c r="BV725" i="2" s="1"/>
  <c r="BW725" i="2" s="1"/>
  <c r="BY723" i="2"/>
  <c r="BZ723" i="2" s="1"/>
  <c r="CA723" i="2" s="1"/>
  <c r="BT719" i="2"/>
  <c r="CB719" i="2" s="1"/>
  <c r="BY716" i="2"/>
  <c r="BZ716" i="2" s="1"/>
  <c r="CA716" i="2" s="1"/>
  <c r="BT712" i="2"/>
  <c r="CB712" i="2" s="1"/>
  <c r="BT707" i="2"/>
  <c r="CB707" i="2" s="1"/>
  <c r="BT703" i="2"/>
  <c r="CB703" i="2" s="1"/>
  <c r="BT699" i="2"/>
  <c r="CB699" i="2" s="1"/>
  <c r="BT695" i="2"/>
  <c r="CB695" i="2" s="1"/>
  <c r="BT691" i="2"/>
  <c r="CB691" i="2" s="1"/>
  <c r="BT687" i="2"/>
  <c r="CB687" i="2" s="1"/>
  <c r="BT683" i="2"/>
  <c r="CB683" i="2" s="1"/>
  <c r="BT679" i="2"/>
  <c r="CB679" i="2" s="1"/>
  <c r="BT675" i="2"/>
  <c r="CB675" i="2" s="1"/>
  <c r="BT671" i="2"/>
  <c r="CB671" i="2" s="1"/>
  <c r="BY937" i="2"/>
  <c r="BZ937" i="2" s="1"/>
  <c r="CA937" i="2" s="1"/>
  <c r="BU882" i="2"/>
  <c r="BV882" i="2" s="1"/>
  <c r="BW882" i="2" s="1"/>
  <c r="BU819" i="2"/>
  <c r="BV819" i="2" s="1"/>
  <c r="BW819" i="2" s="1"/>
  <c r="BY814" i="2"/>
  <c r="BZ814" i="2" s="1"/>
  <c r="CA814" i="2" s="1"/>
  <c r="BY805" i="2"/>
  <c r="BZ805" i="2" s="1"/>
  <c r="CA805" i="2" s="1"/>
  <c r="BT804" i="2"/>
  <c r="CB804" i="2" s="1"/>
  <c r="BY793" i="2"/>
  <c r="BZ793" i="2" s="1"/>
  <c r="CA793" i="2" s="1"/>
  <c r="BT792" i="2"/>
  <c r="CB792" i="2" s="1"/>
  <c r="BY783" i="2"/>
  <c r="BZ783" i="2" s="1"/>
  <c r="CA783" i="2" s="1"/>
  <c r="BT768" i="2"/>
  <c r="CB768" i="2" s="1"/>
  <c r="BU767" i="2"/>
  <c r="BV767" i="2" s="1"/>
  <c r="BW767" i="2" s="1"/>
  <c r="BU765" i="2"/>
  <c r="BV765" i="2" s="1"/>
  <c r="BW765" i="2" s="1"/>
  <c r="BY761" i="2"/>
  <c r="BZ761" i="2" s="1"/>
  <c r="CA761" i="2" s="1"/>
  <c r="BY759" i="2"/>
  <c r="BZ759" i="2" s="1"/>
  <c r="CA759" i="2" s="1"/>
  <c r="BU745" i="2"/>
  <c r="BV745" i="2" s="1"/>
  <c r="BW745" i="2" s="1"/>
  <c r="BY743" i="2"/>
  <c r="BZ743" i="2" s="1"/>
  <c r="CA743" i="2" s="1"/>
  <c r="BT739" i="2"/>
  <c r="CB739" i="2" s="1"/>
  <c r="BY736" i="2"/>
  <c r="BZ736" i="2" s="1"/>
  <c r="CA736" i="2" s="1"/>
  <c r="BT732" i="2"/>
  <c r="CB732" i="2" s="1"/>
  <c r="BT725" i="2"/>
  <c r="CB725" i="2" s="1"/>
  <c r="BU718" i="2"/>
  <c r="BV718" i="2" s="1"/>
  <c r="BW718" i="2" s="1"/>
  <c r="BU711" i="2"/>
  <c r="BV711" i="2" s="1"/>
  <c r="BW711" i="2" s="1"/>
  <c r="BY709" i="2"/>
  <c r="BZ709" i="2" s="1"/>
  <c r="CA709" i="2" s="1"/>
  <c r="BY705" i="2"/>
  <c r="BZ705" i="2" s="1"/>
  <c r="CA705" i="2" s="1"/>
  <c r="BY701" i="2"/>
  <c r="BZ701" i="2" s="1"/>
  <c r="CA701" i="2" s="1"/>
  <c r="BY697" i="2"/>
  <c r="BZ697" i="2" s="1"/>
  <c r="CA697" i="2" s="1"/>
  <c r="BY693" i="2"/>
  <c r="BZ693" i="2" s="1"/>
  <c r="CA693" i="2" s="1"/>
  <c r="BY689" i="2"/>
  <c r="BZ689" i="2" s="1"/>
  <c r="CA689" i="2" s="1"/>
  <c r="BY685" i="2"/>
  <c r="BZ685" i="2" s="1"/>
  <c r="CA685" i="2" s="1"/>
  <c r="BY681" i="2"/>
  <c r="BZ681" i="2" s="1"/>
  <c r="CA681" i="2" s="1"/>
  <c r="BY677" i="2"/>
  <c r="BZ677" i="2" s="1"/>
  <c r="CA677" i="2" s="1"/>
  <c r="BY673" i="2"/>
  <c r="BZ673" i="2" s="1"/>
  <c r="CA673" i="2" s="1"/>
  <c r="BY669" i="2"/>
  <c r="BZ669" i="2" s="1"/>
  <c r="CA669" i="2" s="1"/>
  <c r="BY665" i="2"/>
  <c r="BZ665" i="2" s="1"/>
  <c r="CA665" i="2" s="1"/>
  <c r="BY661" i="2"/>
  <c r="BZ661" i="2" s="1"/>
  <c r="CA661" i="2" s="1"/>
  <c r="BY657" i="2"/>
  <c r="BZ657" i="2" s="1"/>
  <c r="CA657" i="2" s="1"/>
  <c r="BY653" i="2"/>
  <c r="BZ653" i="2" s="1"/>
  <c r="CA653" i="2" s="1"/>
  <c r="BY649" i="2"/>
  <c r="BZ649" i="2" s="1"/>
  <c r="CA649" i="2" s="1"/>
  <c r="BY645" i="2"/>
  <c r="BZ645" i="2" s="1"/>
  <c r="CA645" i="2" s="1"/>
  <c r="BY641" i="2"/>
  <c r="BZ641" i="2" s="1"/>
  <c r="CA641" i="2" s="1"/>
  <c r="BY637" i="2"/>
  <c r="BZ637" i="2" s="1"/>
  <c r="CA637" i="2" s="1"/>
  <c r="BY633" i="2"/>
  <c r="BZ633" i="2" s="1"/>
  <c r="CA633" i="2" s="1"/>
  <c r="BY629" i="2"/>
  <c r="BZ629" i="2" s="1"/>
  <c r="CA629" i="2" s="1"/>
  <c r="BY625" i="2"/>
  <c r="BZ625" i="2" s="1"/>
  <c r="CA625" i="2" s="1"/>
  <c r="BY621" i="2"/>
  <c r="BZ621" i="2" s="1"/>
  <c r="CA621" i="2" s="1"/>
  <c r="BY617" i="2"/>
  <c r="BZ617" i="2" s="1"/>
  <c r="CA617" i="2" s="1"/>
  <c r="BY613" i="2"/>
  <c r="BZ613" i="2" s="1"/>
  <c r="CA613" i="2" s="1"/>
  <c r="BY609" i="2"/>
  <c r="BZ609" i="2" s="1"/>
  <c r="CA609" i="2" s="1"/>
  <c r="BY605" i="2"/>
  <c r="BZ605" i="2" s="1"/>
  <c r="CA605" i="2" s="1"/>
  <c r="BY601" i="2"/>
  <c r="BZ601" i="2" s="1"/>
  <c r="CA601" i="2" s="1"/>
  <c r="BY597" i="2"/>
  <c r="BZ597" i="2" s="1"/>
  <c r="CA597" i="2" s="1"/>
  <c r="BY593" i="2"/>
  <c r="BZ593" i="2" s="1"/>
  <c r="CA593" i="2" s="1"/>
  <c r="BT819" i="2"/>
  <c r="CB819" i="2" s="1"/>
  <c r="BY817" i="2"/>
  <c r="BZ817" i="2" s="1"/>
  <c r="CA817" i="2" s="1"/>
  <c r="BY811" i="2"/>
  <c r="BZ811" i="2" s="1"/>
  <c r="CA811" i="2" s="1"/>
  <c r="BY806" i="2"/>
  <c r="BZ806" i="2" s="1"/>
  <c r="CA806" i="2" s="1"/>
  <c r="BT805" i="2"/>
  <c r="CB805" i="2" s="1"/>
  <c r="BY794" i="2"/>
  <c r="BZ794" i="2" s="1"/>
  <c r="CA794" i="2" s="1"/>
  <c r="BT793" i="2"/>
  <c r="CB793" i="2" s="1"/>
  <c r="BY787" i="2"/>
  <c r="BZ787" i="2" s="1"/>
  <c r="CA787" i="2" s="1"/>
  <c r="BY786" i="2"/>
  <c r="BZ786" i="2" s="1"/>
  <c r="CA786" i="2" s="1"/>
  <c r="BY785" i="2"/>
  <c r="BZ785" i="2" s="1"/>
  <c r="CA785" i="2" s="1"/>
  <c r="BY782" i="2"/>
  <c r="BZ782" i="2" s="1"/>
  <c r="CA782" i="2" s="1"/>
  <c r="BT767" i="2"/>
  <c r="CB767" i="2" s="1"/>
  <c r="BU766" i="2"/>
  <c r="BV766" i="2" s="1"/>
  <c r="BW766" i="2" s="1"/>
  <c r="BT765" i="2"/>
  <c r="CB765" i="2" s="1"/>
  <c r="BU764" i="2"/>
  <c r="BV764" i="2" s="1"/>
  <c r="BW764" i="2" s="1"/>
  <c r="BY758" i="2"/>
  <c r="BZ758" i="2" s="1"/>
  <c r="CA758" i="2" s="1"/>
  <c r="BT745" i="2"/>
  <c r="CB745" i="2" s="1"/>
  <c r="BU738" i="2"/>
  <c r="BV738" i="2" s="1"/>
  <c r="BW738" i="2" s="1"/>
  <c r="BU731" i="2"/>
  <c r="BV731" i="2" s="1"/>
  <c r="BW731" i="2" s="1"/>
  <c r="BY729" i="2"/>
  <c r="BZ729" i="2" s="1"/>
  <c r="CA729" i="2" s="1"/>
  <c r="BU724" i="2"/>
  <c r="BV724" i="2" s="1"/>
  <c r="BW724" i="2" s="1"/>
  <c r="BY722" i="2"/>
  <c r="BZ722" i="2" s="1"/>
  <c r="CA722" i="2" s="1"/>
  <c r="BU717" i="2"/>
  <c r="BV717" i="2" s="1"/>
  <c r="BW717" i="2" s="1"/>
  <c r="BY715" i="2"/>
  <c r="BZ715" i="2" s="1"/>
  <c r="CA715" i="2" s="1"/>
  <c r="BT711" i="2"/>
  <c r="CB711" i="2" s="1"/>
  <c r="BU706" i="2"/>
  <c r="BV706" i="2" s="1"/>
  <c r="BW706" i="2" s="1"/>
  <c r="BU702" i="2"/>
  <c r="BV702" i="2" s="1"/>
  <c r="BW702" i="2" s="1"/>
  <c r="BU698" i="2"/>
  <c r="BV698" i="2" s="1"/>
  <c r="BW698" i="2" s="1"/>
  <c r="BU694" i="2"/>
  <c r="BV694" i="2" s="1"/>
  <c r="BW694" i="2" s="1"/>
  <c r="BU690" i="2"/>
  <c r="BV690" i="2" s="1"/>
  <c r="BW690" i="2" s="1"/>
  <c r="BU686" i="2"/>
  <c r="BV686" i="2" s="1"/>
  <c r="BW686" i="2" s="1"/>
  <c r="BU682" i="2"/>
  <c r="BV682" i="2" s="1"/>
  <c r="BW682" i="2" s="1"/>
  <c r="BU678" i="2"/>
  <c r="BV678" i="2" s="1"/>
  <c r="BW678" i="2" s="1"/>
  <c r="BU674" i="2"/>
  <c r="BV674" i="2" s="1"/>
  <c r="BW674" i="2" s="1"/>
  <c r="BU670" i="2"/>
  <c r="BV670" i="2" s="1"/>
  <c r="BW670" i="2" s="1"/>
  <c r="BU666" i="2"/>
  <c r="BV666" i="2" s="1"/>
  <c r="BW666" i="2" s="1"/>
  <c r="BU662" i="2"/>
  <c r="BV662" i="2" s="1"/>
  <c r="BW662" i="2" s="1"/>
  <c r="BU658" i="2"/>
  <c r="BV658" i="2" s="1"/>
  <c r="BW658" i="2" s="1"/>
  <c r="BU654" i="2"/>
  <c r="BV654" i="2" s="1"/>
  <c r="BW654" i="2" s="1"/>
  <c r="BT827" i="2"/>
  <c r="CB827" i="2" s="1"/>
  <c r="BY815" i="2"/>
  <c r="BZ815" i="2" s="1"/>
  <c r="CA815" i="2" s="1"/>
  <c r="BY807" i="2"/>
  <c r="BZ807" i="2" s="1"/>
  <c r="CA807" i="2" s="1"/>
  <c r="BU799" i="2"/>
  <c r="BV799" i="2" s="1"/>
  <c r="BW799" i="2" s="1"/>
  <c r="BY795" i="2"/>
  <c r="BZ795" i="2" s="1"/>
  <c r="CA795" i="2" s="1"/>
  <c r="BY781" i="2"/>
  <c r="BZ781" i="2" s="1"/>
  <c r="CA781" i="2" s="1"/>
  <c r="BY779" i="2"/>
  <c r="BZ779" i="2" s="1"/>
  <c r="CA779" i="2" s="1"/>
  <c r="BT764" i="2"/>
  <c r="CB764" i="2" s="1"/>
  <c r="BU763" i="2"/>
  <c r="BV763" i="2" s="1"/>
  <c r="BW763" i="2" s="1"/>
  <c r="BU761" i="2"/>
  <c r="BV761" i="2" s="1"/>
  <c r="BW761" i="2" s="1"/>
  <c r="BY757" i="2"/>
  <c r="BZ757" i="2" s="1"/>
  <c r="CA757" i="2" s="1"/>
  <c r="BY755" i="2"/>
  <c r="BZ755" i="2" s="1"/>
  <c r="CA755" i="2" s="1"/>
  <c r="BU744" i="2"/>
  <c r="BV744" i="2" s="1"/>
  <c r="BW744" i="2" s="1"/>
  <c r="BY742" i="2"/>
  <c r="BZ742" i="2" s="1"/>
  <c r="CA742" i="2" s="1"/>
  <c r="BU737" i="2"/>
  <c r="BV737" i="2" s="1"/>
  <c r="BW737" i="2" s="1"/>
  <c r="BY735" i="2"/>
  <c r="BZ735" i="2" s="1"/>
  <c r="CA735" i="2" s="1"/>
  <c r="BT731" i="2"/>
  <c r="CB731" i="2" s="1"/>
  <c r="BY728" i="2"/>
  <c r="BZ728" i="2" s="1"/>
  <c r="CA728" i="2" s="1"/>
  <c r="BT724" i="2"/>
  <c r="CB724" i="2" s="1"/>
  <c r="BT717" i="2"/>
  <c r="CB717" i="2" s="1"/>
  <c r="BU710" i="2"/>
  <c r="BV710" i="2" s="1"/>
  <c r="BW710" i="2" s="1"/>
  <c r="BT706" i="2"/>
  <c r="CB706" i="2" s="1"/>
  <c r="BT702" i="2"/>
  <c r="CB702" i="2" s="1"/>
  <c r="BT698" i="2"/>
  <c r="CB698" i="2" s="1"/>
  <c r="BT694" i="2"/>
  <c r="CB694" i="2" s="1"/>
  <c r="BT690" i="2"/>
  <c r="CB690" i="2" s="1"/>
  <c r="BT686" i="2"/>
  <c r="CB686" i="2" s="1"/>
  <c r="BT682" i="2"/>
  <c r="CB682" i="2" s="1"/>
  <c r="BT678" i="2"/>
  <c r="CB678" i="2" s="1"/>
  <c r="BT674" i="2"/>
  <c r="CB674" i="2" s="1"/>
  <c r="BU800" i="2"/>
  <c r="BV800" i="2" s="1"/>
  <c r="BW800" i="2" s="1"/>
  <c r="BT799" i="2"/>
  <c r="CB799" i="2" s="1"/>
  <c r="BT785" i="2"/>
  <c r="CB785" i="2" s="1"/>
  <c r="BU784" i="2"/>
  <c r="BV784" i="2" s="1"/>
  <c r="BW784" i="2" s="1"/>
  <c r="BY778" i="2"/>
  <c r="BZ778" i="2" s="1"/>
  <c r="CA778" i="2" s="1"/>
  <c r="BT763" i="2"/>
  <c r="CB763" i="2" s="1"/>
  <c r="BU762" i="2"/>
  <c r="BV762" i="2" s="1"/>
  <c r="BW762" i="2" s="1"/>
  <c r="BT761" i="2"/>
  <c r="CB761" i="2" s="1"/>
  <c r="BU760" i="2"/>
  <c r="BV760" i="2" s="1"/>
  <c r="BW760" i="2" s="1"/>
  <c r="BY754" i="2"/>
  <c r="BZ754" i="2" s="1"/>
  <c r="CA754" i="2" s="1"/>
  <c r="BT744" i="2"/>
  <c r="CB744" i="2" s="1"/>
  <c r="BT737" i="2"/>
  <c r="CB737" i="2" s="1"/>
  <c r="BU730" i="2"/>
  <c r="BV730" i="2" s="1"/>
  <c r="BW730" i="2" s="1"/>
  <c r="BU723" i="2"/>
  <c r="BV723" i="2" s="1"/>
  <c r="BW723" i="2" s="1"/>
  <c r="BY721" i="2"/>
  <c r="BZ721" i="2" s="1"/>
  <c r="CA721" i="2" s="1"/>
  <c r="BU716" i="2"/>
  <c r="BV716" i="2" s="1"/>
  <c r="BW716" i="2" s="1"/>
  <c r="BY714" i="2"/>
  <c r="BZ714" i="2" s="1"/>
  <c r="CA714" i="2" s="1"/>
  <c r="BY708" i="2"/>
  <c r="BZ708" i="2" s="1"/>
  <c r="CA708" i="2" s="1"/>
  <c r="BY704" i="2"/>
  <c r="BZ704" i="2" s="1"/>
  <c r="CA704" i="2" s="1"/>
  <c r="BY700" i="2"/>
  <c r="BZ700" i="2" s="1"/>
  <c r="CA700" i="2" s="1"/>
  <c r="BY696" i="2"/>
  <c r="BZ696" i="2" s="1"/>
  <c r="CA696" i="2" s="1"/>
  <c r="BY692" i="2"/>
  <c r="BZ692" i="2" s="1"/>
  <c r="CA692" i="2" s="1"/>
  <c r="BY688" i="2"/>
  <c r="BZ688" i="2" s="1"/>
  <c r="CA688" i="2" s="1"/>
  <c r="BT897" i="2"/>
  <c r="CB897" i="2" s="1"/>
  <c r="BY865" i="2"/>
  <c r="BZ865" i="2" s="1"/>
  <c r="CA865" i="2" s="1"/>
  <c r="BU826" i="2"/>
  <c r="BV826" i="2" s="1"/>
  <c r="BW826" i="2" s="1"/>
  <c r="BY818" i="2"/>
  <c r="BZ818" i="2" s="1"/>
  <c r="CA818" i="2" s="1"/>
  <c r="BY801" i="2"/>
  <c r="BZ801" i="2" s="1"/>
  <c r="CA801" i="2" s="1"/>
  <c r="BT800" i="2"/>
  <c r="CB800" i="2" s="1"/>
  <c r="BY789" i="2"/>
  <c r="BZ789" i="2" s="1"/>
  <c r="CA789" i="2" s="1"/>
  <c r="BT784" i="2"/>
  <c r="CB784" i="2" s="1"/>
  <c r="BU783" i="2"/>
  <c r="BV783" i="2" s="1"/>
  <c r="BW783" i="2" s="1"/>
  <c r="BU781" i="2"/>
  <c r="BV781" i="2" s="1"/>
  <c r="BW781" i="2" s="1"/>
  <c r="BY777" i="2"/>
  <c r="BZ777" i="2" s="1"/>
  <c r="CA777" i="2" s="1"/>
  <c r="BY775" i="2"/>
  <c r="BZ775" i="2" s="1"/>
  <c r="CA775" i="2" s="1"/>
  <c r="BT760" i="2"/>
  <c r="CB760" i="2" s="1"/>
  <c r="BU759" i="2"/>
  <c r="BV759" i="2" s="1"/>
  <c r="BW759" i="2" s="1"/>
  <c r="BU757" i="2"/>
  <c r="BV757" i="2" s="1"/>
  <c r="BW757" i="2" s="1"/>
  <c r="BY753" i="2"/>
  <c r="BZ753" i="2" s="1"/>
  <c r="CA753" i="2" s="1"/>
  <c r="BY751" i="2"/>
  <c r="BZ751" i="2" s="1"/>
  <c r="CA751" i="2" s="1"/>
  <c r="BU743" i="2"/>
  <c r="BV743" i="2" s="1"/>
  <c r="BW743" i="2" s="1"/>
  <c r="BY741" i="2"/>
  <c r="BZ741" i="2" s="1"/>
  <c r="CA741" i="2" s="1"/>
  <c r="BU736" i="2"/>
  <c r="BV736" i="2" s="1"/>
  <c r="BW736" i="2" s="1"/>
  <c r="BY734" i="2"/>
  <c r="BZ734" i="2" s="1"/>
  <c r="CA734" i="2" s="1"/>
  <c r="BU729" i="2"/>
  <c r="BV729" i="2" s="1"/>
  <c r="BW729" i="2" s="1"/>
  <c r="BY727" i="2"/>
  <c r="BZ727" i="2" s="1"/>
  <c r="CA727" i="2" s="1"/>
  <c r="BT723" i="2"/>
  <c r="CB723" i="2" s="1"/>
  <c r="BY720" i="2"/>
  <c r="BZ720" i="2" s="1"/>
  <c r="CA720" i="2" s="1"/>
  <c r="BT716" i="2"/>
  <c r="CB716" i="2" s="1"/>
  <c r="BU709" i="2"/>
  <c r="BV709" i="2" s="1"/>
  <c r="BW709" i="2" s="1"/>
  <c r="BU705" i="2"/>
  <c r="BV705" i="2" s="1"/>
  <c r="BW705" i="2" s="1"/>
  <c r="BU701" i="2"/>
  <c r="BV701" i="2" s="1"/>
  <c r="BW701" i="2" s="1"/>
  <c r="BU697" i="2"/>
  <c r="BV697" i="2" s="1"/>
  <c r="BW697" i="2" s="1"/>
  <c r="BU693" i="2"/>
  <c r="BV693" i="2" s="1"/>
  <c r="BW693" i="2" s="1"/>
  <c r="BU689" i="2"/>
  <c r="BV689" i="2" s="1"/>
  <c r="BW689" i="2" s="1"/>
  <c r="BY841" i="2"/>
  <c r="BZ841" i="2" s="1"/>
  <c r="CA841" i="2" s="1"/>
  <c r="BT826" i="2"/>
  <c r="CB826" i="2" s="1"/>
  <c r="BU811" i="2"/>
  <c r="BV811" i="2" s="1"/>
  <c r="BW811" i="2" s="1"/>
  <c r="BY802" i="2"/>
  <c r="BZ802" i="2" s="1"/>
  <c r="CA802" i="2" s="1"/>
  <c r="BT801" i="2"/>
  <c r="CB801" i="2" s="1"/>
  <c r="BY790" i="2"/>
  <c r="BZ790" i="2" s="1"/>
  <c r="CA790" i="2" s="1"/>
  <c r="BU788" i="2"/>
  <c r="BV788" i="2" s="1"/>
  <c r="BW788" i="2" s="1"/>
  <c r="BU787" i="2"/>
  <c r="BV787" i="2" s="1"/>
  <c r="BW787" i="2" s="1"/>
  <c r="BU786" i="2"/>
  <c r="BV786" i="2" s="1"/>
  <c r="BW786" i="2" s="1"/>
  <c r="BT783" i="2"/>
  <c r="CB783" i="2" s="1"/>
  <c r="BU782" i="2"/>
  <c r="BV782" i="2" s="1"/>
  <c r="BW782" i="2" s="1"/>
  <c r="BT781" i="2"/>
  <c r="CB781" i="2" s="1"/>
  <c r="BU780" i="2"/>
  <c r="BV780" i="2" s="1"/>
  <c r="BW780" i="2" s="1"/>
  <c r="BY774" i="2"/>
  <c r="BZ774" i="2" s="1"/>
  <c r="CA774" i="2" s="1"/>
  <c r="BT759" i="2"/>
  <c r="CB759" i="2" s="1"/>
  <c r="BU758" i="2"/>
  <c r="BV758" i="2" s="1"/>
  <c r="BW758" i="2" s="1"/>
  <c r="BT757" i="2"/>
  <c r="CB757" i="2" s="1"/>
  <c r="BU756" i="2"/>
  <c r="BV756" i="2" s="1"/>
  <c r="BW756" i="2" s="1"/>
  <c r="BY750" i="2"/>
  <c r="BZ750" i="2" s="1"/>
  <c r="CA750" i="2" s="1"/>
  <c r="BT743" i="2"/>
  <c r="CB743" i="2" s="1"/>
  <c r="BY740" i="2"/>
  <c r="BZ740" i="2" s="1"/>
  <c r="CA740" i="2" s="1"/>
  <c r="BT736" i="2"/>
  <c r="CB736" i="2" s="1"/>
  <c r="BT729" i="2"/>
  <c r="CB729" i="2" s="1"/>
  <c r="BU722" i="2"/>
  <c r="BV722" i="2" s="1"/>
  <c r="BW722" i="2" s="1"/>
  <c r="BU715" i="2"/>
  <c r="BV715" i="2" s="1"/>
  <c r="BW715" i="2" s="1"/>
  <c r="BY713" i="2"/>
  <c r="BZ713" i="2" s="1"/>
  <c r="CA713" i="2" s="1"/>
  <c r="BT709" i="2"/>
  <c r="CB709" i="2" s="1"/>
  <c r="BT705" i="2"/>
  <c r="CB705" i="2" s="1"/>
  <c r="BT701" i="2"/>
  <c r="CB701" i="2" s="1"/>
  <c r="BT697" i="2"/>
  <c r="CB697" i="2" s="1"/>
  <c r="BT693" i="2"/>
  <c r="CB693" i="2" s="1"/>
  <c r="BU820" i="2"/>
  <c r="BV820" i="2" s="1"/>
  <c r="BW820" i="2" s="1"/>
  <c r="BU815" i="2"/>
  <c r="BV815" i="2" s="1"/>
  <c r="BW815" i="2" s="1"/>
  <c r="BT811" i="2"/>
  <c r="CB811" i="2" s="1"/>
  <c r="BU807" i="2"/>
  <c r="BV807" i="2" s="1"/>
  <c r="BW807" i="2" s="1"/>
  <c r="BY803" i="2"/>
  <c r="BZ803" i="2" s="1"/>
  <c r="CA803" i="2" s="1"/>
  <c r="BU795" i="2"/>
  <c r="BV795" i="2" s="1"/>
  <c r="BW795" i="2" s="1"/>
  <c r="BY791" i="2"/>
  <c r="BZ791" i="2" s="1"/>
  <c r="CA791" i="2" s="1"/>
  <c r="BT789" i="2"/>
  <c r="CB789" i="2" s="1"/>
  <c r="BT788" i="2"/>
  <c r="CB788" i="2" s="1"/>
  <c r="BT787" i="2"/>
  <c r="CB787" i="2" s="1"/>
  <c r="BT780" i="2"/>
  <c r="CB780" i="2" s="1"/>
  <c r="BU779" i="2"/>
  <c r="BV779" i="2" s="1"/>
  <c r="BW779" i="2" s="1"/>
  <c r="BU777" i="2"/>
  <c r="BV777" i="2" s="1"/>
  <c r="BW777" i="2" s="1"/>
  <c r="BY773" i="2"/>
  <c r="BZ773" i="2" s="1"/>
  <c r="CA773" i="2" s="1"/>
  <c r="BY771" i="2"/>
  <c r="BZ771" i="2" s="1"/>
  <c r="CA771" i="2" s="1"/>
  <c r="BT756" i="2"/>
  <c r="CB756" i="2" s="1"/>
  <c r="BU755" i="2"/>
  <c r="BV755" i="2" s="1"/>
  <c r="BW755" i="2" s="1"/>
  <c r="BU753" i="2"/>
  <c r="BV753" i="2" s="1"/>
  <c r="BW753" i="2" s="1"/>
  <c r="BY749" i="2"/>
  <c r="BZ749" i="2" s="1"/>
  <c r="CA749" i="2" s="1"/>
  <c r="BY747" i="2"/>
  <c r="BZ747" i="2" s="1"/>
  <c r="CA747" i="2" s="1"/>
  <c r="BU742" i="2"/>
  <c r="BV742" i="2" s="1"/>
  <c r="BW742" i="2" s="1"/>
  <c r="BU735" i="2"/>
  <c r="BV735" i="2" s="1"/>
  <c r="BW735" i="2" s="1"/>
  <c r="BY733" i="2"/>
  <c r="BZ733" i="2" s="1"/>
  <c r="CA733" i="2" s="1"/>
  <c r="BU728" i="2"/>
  <c r="BV728" i="2" s="1"/>
  <c r="BW728" i="2" s="1"/>
  <c r="BY726" i="2"/>
  <c r="BZ726" i="2" s="1"/>
  <c r="CA726" i="2" s="1"/>
  <c r="BU721" i="2"/>
  <c r="BV721" i="2" s="1"/>
  <c r="BW721" i="2" s="1"/>
  <c r="BY719" i="2"/>
  <c r="BZ719" i="2" s="1"/>
  <c r="CA719" i="2" s="1"/>
  <c r="BT715" i="2"/>
  <c r="CB715" i="2" s="1"/>
  <c r="BY712" i="2"/>
  <c r="BZ712" i="2" s="1"/>
  <c r="CA712" i="2" s="1"/>
  <c r="BY707" i="2"/>
  <c r="BZ707" i="2" s="1"/>
  <c r="CA707" i="2" s="1"/>
  <c r="BY703" i="2"/>
  <c r="BZ703" i="2" s="1"/>
  <c r="CA703" i="2" s="1"/>
  <c r="BY699" i="2"/>
  <c r="BZ699" i="2" s="1"/>
  <c r="CA699" i="2" s="1"/>
  <c r="BY695" i="2"/>
  <c r="BZ695" i="2" s="1"/>
  <c r="CA695" i="2" s="1"/>
  <c r="BY691" i="2"/>
  <c r="BZ691" i="2" s="1"/>
  <c r="CA691" i="2" s="1"/>
  <c r="BT874" i="2"/>
  <c r="CB874" i="2" s="1"/>
  <c r="BT815" i="2"/>
  <c r="CB815" i="2" s="1"/>
  <c r="BU812" i="2"/>
  <c r="BV812" i="2" s="1"/>
  <c r="BW812" i="2" s="1"/>
  <c r="BU808" i="2"/>
  <c r="BV808" i="2" s="1"/>
  <c r="BW808" i="2" s="1"/>
  <c r="BT807" i="2"/>
  <c r="CB807" i="2" s="1"/>
  <c r="BU796" i="2"/>
  <c r="BV796" i="2" s="1"/>
  <c r="BW796" i="2" s="1"/>
  <c r="BT795" i="2"/>
  <c r="CB795" i="2" s="1"/>
  <c r="BT779" i="2"/>
  <c r="CB779" i="2" s="1"/>
  <c r="BU778" i="2"/>
  <c r="BV778" i="2" s="1"/>
  <c r="BW778" i="2" s="1"/>
  <c r="BT777" i="2"/>
  <c r="CB777" i="2" s="1"/>
  <c r="BU776" i="2"/>
  <c r="BV776" i="2" s="1"/>
  <c r="BW776" i="2" s="1"/>
  <c r="BY770" i="2"/>
  <c r="BZ770" i="2" s="1"/>
  <c r="CA770" i="2" s="1"/>
  <c r="BT755" i="2"/>
  <c r="CB755" i="2" s="1"/>
  <c r="BU754" i="2"/>
  <c r="BV754" i="2" s="1"/>
  <c r="BW754" i="2" s="1"/>
  <c r="BT753" i="2"/>
  <c r="CB753" i="2" s="1"/>
  <c r="BU752" i="2"/>
  <c r="BV752" i="2" s="1"/>
  <c r="BW752" i="2" s="1"/>
  <c r="BY746" i="2"/>
  <c r="BZ746" i="2" s="1"/>
  <c r="CA746" i="2" s="1"/>
  <c r="BU741" i="2"/>
  <c r="BV741" i="2" s="1"/>
  <c r="BW741" i="2" s="1"/>
  <c r="BY739" i="2"/>
  <c r="BZ739" i="2" s="1"/>
  <c r="CA739" i="2" s="1"/>
  <c r="BT735" i="2"/>
  <c r="CB735" i="2" s="1"/>
  <c r="BY732" i="2"/>
  <c r="BZ732" i="2" s="1"/>
  <c r="CA732" i="2" s="1"/>
  <c r="BT728" i="2"/>
  <c r="CB728" i="2" s="1"/>
  <c r="BT721" i="2"/>
  <c r="CB721" i="2" s="1"/>
  <c r="BU714" i="2"/>
  <c r="BV714" i="2" s="1"/>
  <c r="BW714" i="2" s="1"/>
  <c r="BU708" i="2"/>
  <c r="BV708" i="2" s="1"/>
  <c r="BW708" i="2" s="1"/>
  <c r="BU704" i="2"/>
  <c r="BV704" i="2" s="1"/>
  <c r="BW704" i="2" s="1"/>
  <c r="BU700" i="2"/>
  <c r="BV700" i="2" s="1"/>
  <c r="BW700" i="2" s="1"/>
  <c r="BU696" i="2"/>
  <c r="BV696" i="2" s="1"/>
  <c r="BW696" i="2" s="1"/>
  <c r="BU692" i="2"/>
  <c r="BV692" i="2" s="1"/>
  <c r="BW692" i="2" s="1"/>
  <c r="BU688" i="2"/>
  <c r="BV688" i="2" s="1"/>
  <c r="BW688" i="2" s="1"/>
  <c r="BT873" i="2"/>
  <c r="CB873" i="2" s="1"/>
  <c r="BT850" i="2"/>
  <c r="CB850" i="2" s="1"/>
  <c r="BY824" i="2"/>
  <c r="BZ824" i="2" s="1"/>
  <c r="CA824" i="2" s="1"/>
  <c r="BU816" i="2"/>
  <c r="BV816" i="2" s="1"/>
  <c r="BW816" i="2" s="1"/>
  <c r="BT812" i="2"/>
  <c r="CB812" i="2" s="1"/>
  <c r="BT808" i="2"/>
  <c r="CB808" i="2" s="1"/>
  <c r="BY797" i="2"/>
  <c r="BZ797" i="2" s="1"/>
  <c r="CA797" i="2" s="1"/>
  <c r="BT796" i="2"/>
  <c r="CB796" i="2" s="1"/>
  <c r="BT776" i="2"/>
  <c r="CB776" i="2" s="1"/>
  <c r="BU775" i="2"/>
  <c r="BV775" i="2" s="1"/>
  <c r="BW775" i="2" s="1"/>
  <c r="BU773" i="2"/>
  <c r="BV773" i="2" s="1"/>
  <c r="BW773" i="2" s="1"/>
  <c r="BY769" i="2"/>
  <c r="BZ769" i="2" s="1"/>
  <c r="CA769" i="2" s="1"/>
  <c r="BY767" i="2"/>
  <c r="BZ767" i="2" s="1"/>
  <c r="CA767" i="2" s="1"/>
  <c r="BT752" i="2"/>
  <c r="CB752" i="2" s="1"/>
  <c r="BU751" i="2"/>
  <c r="BV751" i="2" s="1"/>
  <c r="BW751" i="2" s="1"/>
  <c r="BU749" i="2"/>
  <c r="BV749" i="2" s="1"/>
  <c r="BW749" i="2" s="1"/>
  <c r="BT741" i="2"/>
  <c r="CB741" i="2" s="1"/>
  <c r="BU734" i="2"/>
  <c r="BV734" i="2" s="1"/>
  <c r="BW734" i="2" s="1"/>
  <c r="BU727" i="2"/>
  <c r="BV727" i="2" s="1"/>
  <c r="BW727" i="2" s="1"/>
  <c r="BY725" i="2"/>
  <c r="BZ725" i="2" s="1"/>
  <c r="CA725" i="2" s="1"/>
  <c r="BU720" i="2"/>
  <c r="BV720" i="2" s="1"/>
  <c r="BW720" i="2" s="1"/>
  <c r="BY718" i="2"/>
  <c r="BZ718" i="2" s="1"/>
  <c r="CA718" i="2" s="1"/>
  <c r="BU713" i="2"/>
  <c r="BV713" i="2" s="1"/>
  <c r="BW713" i="2" s="1"/>
  <c r="BY711" i="2"/>
  <c r="BZ711" i="2" s="1"/>
  <c r="CA711" i="2" s="1"/>
  <c r="BT708" i="2"/>
  <c r="CB708" i="2" s="1"/>
  <c r="BT704" i="2"/>
  <c r="CB704" i="2" s="1"/>
  <c r="BT700" i="2"/>
  <c r="CB700" i="2" s="1"/>
  <c r="BT696" i="2"/>
  <c r="CB696" i="2" s="1"/>
  <c r="BT692" i="2"/>
  <c r="CB692" i="2" s="1"/>
  <c r="BT688" i="2"/>
  <c r="CB688" i="2" s="1"/>
  <c r="BT684" i="2"/>
  <c r="CB684" i="2" s="1"/>
  <c r="BT680" i="2"/>
  <c r="CB680" i="2" s="1"/>
  <c r="BT676" i="2"/>
  <c r="CB676" i="2" s="1"/>
  <c r="BT672" i="2"/>
  <c r="CB672" i="2" s="1"/>
  <c r="BT668" i="2"/>
  <c r="CB668" i="2" s="1"/>
  <c r="BT664" i="2"/>
  <c r="CB664" i="2" s="1"/>
  <c r="BT660" i="2"/>
  <c r="CB660" i="2" s="1"/>
  <c r="BT656" i="2"/>
  <c r="CB656" i="2" s="1"/>
  <c r="BT652" i="2"/>
  <c r="CB652" i="2" s="1"/>
  <c r="BT648" i="2"/>
  <c r="CB648" i="2" s="1"/>
  <c r="BT644" i="2"/>
  <c r="CB644" i="2" s="1"/>
  <c r="BT640" i="2"/>
  <c r="CB640" i="2" s="1"/>
  <c r="BT636" i="2"/>
  <c r="CB636" i="2" s="1"/>
  <c r="BT632" i="2"/>
  <c r="CB632" i="2" s="1"/>
  <c r="BT628" i="2"/>
  <c r="CB628" i="2" s="1"/>
  <c r="BT624" i="2"/>
  <c r="CB624" i="2" s="1"/>
  <c r="BT620" i="2"/>
  <c r="CB620" i="2" s="1"/>
  <c r="BT616" i="2"/>
  <c r="CB616" i="2" s="1"/>
  <c r="BT612" i="2"/>
  <c r="CB612" i="2" s="1"/>
  <c r="BT608" i="2"/>
  <c r="CB608" i="2" s="1"/>
  <c r="BT604" i="2"/>
  <c r="CB604" i="2" s="1"/>
  <c r="BT600" i="2"/>
  <c r="CB600" i="2" s="1"/>
  <c r="BT596" i="2"/>
  <c r="CB596" i="2" s="1"/>
  <c r="BT592" i="2"/>
  <c r="CB592" i="2" s="1"/>
  <c r="BT588" i="2"/>
  <c r="CB588" i="2" s="1"/>
  <c r="BT584" i="2"/>
  <c r="CB584" i="2" s="1"/>
  <c r="BT580" i="2"/>
  <c r="CB580" i="2" s="1"/>
  <c r="BT576" i="2"/>
  <c r="CB576" i="2" s="1"/>
  <c r="BT572" i="2"/>
  <c r="CB572" i="2" s="1"/>
  <c r="BT568" i="2"/>
  <c r="CB568" i="2" s="1"/>
  <c r="BU872" i="2"/>
  <c r="BV872" i="2" s="1"/>
  <c r="BW872" i="2" s="1"/>
  <c r="BT849" i="2"/>
  <c r="CB849" i="2" s="1"/>
  <c r="BT816" i="2"/>
  <c r="CB816" i="2" s="1"/>
  <c r="BY809" i="2"/>
  <c r="BZ809" i="2" s="1"/>
  <c r="CA809" i="2" s="1"/>
  <c r="BY798" i="2"/>
  <c r="BZ798" i="2" s="1"/>
  <c r="CA798" i="2" s="1"/>
  <c r="BT797" i="2"/>
  <c r="CB797" i="2" s="1"/>
  <c r="BT775" i="2"/>
  <c r="CB775" i="2" s="1"/>
  <c r="BU774" i="2"/>
  <c r="BV774" i="2" s="1"/>
  <c r="BW774" i="2" s="1"/>
  <c r="BT773" i="2"/>
  <c r="CB773" i="2" s="1"/>
  <c r="BU772" i="2"/>
  <c r="BV772" i="2" s="1"/>
  <c r="BW772" i="2" s="1"/>
  <c r="BY766" i="2"/>
  <c r="BZ766" i="2" s="1"/>
  <c r="CA766" i="2" s="1"/>
  <c r="BT751" i="2"/>
  <c r="CB751" i="2" s="1"/>
  <c r="BU750" i="2"/>
  <c r="BV750" i="2" s="1"/>
  <c r="BW750" i="2" s="1"/>
  <c r="BT772" i="2"/>
  <c r="CB772" i="2" s="1"/>
  <c r="BT749" i="2"/>
  <c r="CB749" i="2" s="1"/>
  <c r="BY738" i="2"/>
  <c r="BZ738" i="2" s="1"/>
  <c r="CA738" i="2" s="1"/>
  <c r="BU733" i="2"/>
  <c r="BV733" i="2" s="1"/>
  <c r="BW733" i="2" s="1"/>
  <c r="BY702" i="2"/>
  <c r="BZ702" i="2" s="1"/>
  <c r="CA702" i="2" s="1"/>
  <c r="BU687" i="2"/>
  <c r="BV687" i="2" s="1"/>
  <c r="BW687" i="2" s="1"/>
  <c r="BU684" i="2"/>
  <c r="BV684" i="2" s="1"/>
  <c r="BW684" i="2" s="1"/>
  <c r="BU677" i="2"/>
  <c r="BV677" i="2" s="1"/>
  <c r="BW677" i="2" s="1"/>
  <c r="BU673" i="2"/>
  <c r="BV673" i="2" s="1"/>
  <c r="BW673" i="2" s="1"/>
  <c r="BU665" i="2"/>
  <c r="BV665" i="2" s="1"/>
  <c r="BW665" i="2" s="1"/>
  <c r="BU664" i="2"/>
  <c r="BV664" i="2" s="1"/>
  <c r="BW664" i="2" s="1"/>
  <c r="BT663" i="2"/>
  <c r="CB663" i="2" s="1"/>
  <c r="BY651" i="2"/>
  <c r="BZ651" i="2" s="1"/>
  <c r="CA651" i="2" s="1"/>
  <c r="BY650" i="2"/>
  <c r="BZ650" i="2" s="1"/>
  <c r="CA650" i="2" s="1"/>
  <c r="BT635" i="2"/>
  <c r="CB635" i="2" s="1"/>
  <c r="BT634" i="2"/>
  <c r="CB634" i="2" s="1"/>
  <c r="BU633" i="2"/>
  <c r="BV633" i="2" s="1"/>
  <c r="BW633" i="2" s="1"/>
  <c r="BY627" i="2"/>
  <c r="BZ627" i="2" s="1"/>
  <c r="CA627" i="2" s="1"/>
  <c r="BY626" i="2"/>
  <c r="BZ626" i="2" s="1"/>
  <c r="CA626" i="2" s="1"/>
  <c r="BT611" i="2"/>
  <c r="CB611" i="2" s="1"/>
  <c r="BT610" i="2"/>
  <c r="CB610" i="2" s="1"/>
  <c r="BU609" i="2"/>
  <c r="BV609" i="2" s="1"/>
  <c r="BW609" i="2" s="1"/>
  <c r="BU871" i="2"/>
  <c r="BV871" i="2" s="1"/>
  <c r="BW871" i="2" s="1"/>
  <c r="BU771" i="2"/>
  <c r="BV771" i="2" s="1"/>
  <c r="BW771" i="2" s="1"/>
  <c r="BT733" i="2"/>
  <c r="CB733" i="2" s="1"/>
  <c r="BY717" i="2"/>
  <c r="BZ717" i="2" s="1"/>
  <c r="CA717" i="2" s="1"/>
  <c r="BU712" i="2"/>
  <c r="BV712" i="2" s="1"/>
  <c r="BW712" i="2" s="1"/>
  <c r="BU707" i="2"/>
  <c r="BV707" i="2" s="1"/>
  <c r="BW707" i="2" s="1"/>
  <c r="BU681" i="2"/>
  <c r="BV681" i="2" s="1"/>
  <c r="BW681" i="2" s="1"/>
  <c r="BT677" i="2"/>
  <c r="CB677" i="2" s="1"/>
  <c r="BY674" i="2"/>
  <c r="BZ674" i="2" s="1"/>
  <c r="CA674" i="2" s="1"/>
  <c r="BT673" i="2"/>
  <c r="CB673" i="2" s="1"/>
  <c r="BT666" i="2"/>
  <c r="CB666" i="2" s="1"/>
  <c r="BT665" i="2"/>
  <c r="CB665" i="2" s="1"/>
  <c r="BY654" i="2"/>
  <c r="BZ654" i="2" s="1"/>
  <c r="CA654" i="2" s="1"/>
  <c r="BY648" i="2"/>
  <c r="BZ648" i="2" s="1"/>
  <c r="CA648" i="2" s="1"/>
  <c r="BT633" i="2"/>
  <c r="CB633" i="2" s="1"/>
  <c r="BU632" i="2"/>
  <c r="BV632" i="2" s="1"/>
  <c r="BW632" i="2" s="1"/>
  <c r="BU631" i="2"/>
  <c r="BV631" i="2" s="1"/>
  <c r="BW631" i="2" s="1"/>
  <c r="BU630" i="2"/>
  <c r="BV630" i="2" s="1"/>
  <c r="BW630" i="2" s="1"/>
  <c r="BY624" i="2"/>
  <c r="BZ624" i="2" s="1"/>
  <c r="CA624" i="2" s="1"/>
  <c r="BT609" i="2"/>
  <c r="CB609" i="2" s="1"/>
  <c r="BU608" i="2"/>
  <c r="BV608" i="2" s="1"/>
  <c r="BW608" i="2" s="1"/>
  <c r="BU607" i="2"/>
  <c r="BV607" i="2" s="1"/>
  <c r="BW607" i="2" s="1"/>
  <c r="BU606" i="2"/>
  <c r="BV606" i="2" s="1"/>
  <c r="BW606" i="2" s="1"/>
  <c r="BY600" i="2"/>
  <c r="BZ600" i="2" s="1"/>
  <c r="CA600" i="2" s="1"/>
  <c r="BU589" i="2"/>
  <c r="BV589" i="2" s="1"/>
  <c r="BW589" i="2" s="1"/>
  <c r="BY587" i="2"/>
  <c r="BZ587" i="2" s="1"/>
  <c r="CA587" i="2" s="1"/>
  <c r="BU582" i="2"/>
  <c r="BV582" i="2" s="1"/>
  <c r="BW582" i="2" s="1"/>
  <c r="BY580" i="2"/>
  <c r="BZ580" i="2" s="1"/>
  <c r="CA580" i="2" s="1"/>
  <c r="BU575" i="2"/>
  <c r="BV575" i="2" s="1"/>
  <c r="BW575" i="2" s="1"/>
  <c r="BY573" i="2"/>
  <c r="BZ573" i="2" s="1"/>
  <c r="CA573" i="2" s="1"/>
  <c r="BT569" i="2"/>
  <c r="CB569" i="2" s="1"/>
  <c r="BY566" i="2"/>
  <c r="BZ566" i="2" s="1"/>
  <c r="CA566" i="2" s="1"/>
  <c r="BT563" i="2"/>
  <c r="CB563" i="2" s="1"/>
  <c r="BT559" i="2"/>
  <c r="CB559" i="2" s="1"/>
  <c r="BT555" i="2"/>
  <c r="CB555" i="2" s="1"/>
  <c r="BT551" i="2"/>
  <c r="CB551" i="2" s="1"/>
  <c r="BT547" i="2"/>
  <c r="CB547" i="2" s="1"/>
  <c r="BT543" i="2"/>
  <c r="CB543" i="2" s="1"/>
  <c r="BT539" i="2"/>
  <c r="CB539" i="2" s="1"/>
  <c r="BT535" i="2"/>
  <c r="CB535" i="2" s="1"/>
  <c r="BT531" i="2"/>
  <c r="CB531" i="2" s="1"/>
  <c r="BT527" i="2"/>
  <c r="CB527" i="2" s="1"/>
  <c r="BT523" i="2"/>
  <c r="CB523" i="2" s="1"/>
  <c r="BT519" i="2"/>
  <c r="CB519" i="2" s="1"/>
  <c r="BT515" i="2"/>
  <c r="CB515" i="2" s="1"/>
  <c r="BT511" i="2"/>
  <c r="CB511" i="2" s="1"/>
  <c r="BT507" i="2"/>
  <c r="CB507" i="2" s="1"/>
  <c r="BT503" i="2"/>
  <c r="CB503" i="2" s="1"/>
  <c r="BT499" i="2"/>
  <c r="CB499" i="2" s="1"/>
  <c r="BT495" i="2"/>
  <c r="CB495" i="2" s="1"/>
  <c r="BT491" i="2"/>
  <c r="CB491" i="2" s="1"/>
  <c r="BT487" i="2"/>
  <c r="CB487" i="2" s="1"/>
  <c r="BT483" i="2"/>
  <c r="CB483" i="2" s="1"/>
  <c r="BT479" i="2"/>
  <c r="CB479" i="2" s="1"/>
  <c r="BT475" i="2"/>
  <c r="CB475" i="2" s="1"/>
  <c r="BT471" i="2"/>
  <c r="CB471" i="2" s="1"/>
  <c r="BT467" i="2"/>
  <c r="CB467" i="2" s="1"/>
  <c r="BT463" i="2"/>
  <c r="CB463" i="2" s="1"/>
  <c r="BT459" i="2"/>
  <c r="CB459" i="2" s="1"/>
  <c r="BU748" i="2"/>
  <c r="BV748" i="2" s="1"/>
  <c r="BW748" i="2" s="1"/>
  <c r="BT727" i="2"/>
  <c r="CB727" i="2" s="1"/>
  <c r="BY706" i="2"/>
  <c r="BZ706" i="2" s="1"/>
  <c r="CA706" i="2" s="1"/>
  <c r="BU685" i="2"/>
  <c r="BV685" i="2" s="1"/>
  <c r="BW685" i="2" s="1"/>
  <c r="BT681" i="2"/>
  <c r="CB681" i="2" s="1"/>
  <c r="BY678" i="2"/>
  <c r="BZ678" i="2" s="1"/>
  <c r="CA678" i="2" s="1"/>
  <c r="BU667" i="2"/>
  <c r="BV667" i="2" s="1"/>
  <c r="BW667" i="2" s="1"/>
  <c r="BY656" i="2"/>
  <c r="BZ656" i="2" s="1"/>
  <c r="CA656" i="2" s="1"/>
  <c r="BY655" i="2"/>
  <c r="BZ655" i="2" s="1"/>
  <c r="CA655" i="2" s="1"/>
  <c r="BY647" i="2"/>
  <c r="BZ647" i="2" s="1"/>
  <c r="CA647" i="2" s="1"/>
  <c r="BY646" i="2"/>
  <c r="BZ646" i="2" s="1"/>
  <c r="CA646" i="2" s="1"/>
  <c r="BT631" i="2"/>
  <c r="CB631" i="2" s="1"/>
  <c r="BT630" i="2"/>
  <c r="CB630" i="2" s="1"/>
  <c r="BU629" i="2"/>
  <c r="BV629" i="2" s="1"/>
  <c r="BW629" i="2" s="1"/>
  <c r="BY623" i="2"/>
  <c r="BZ623" i="2" s="1"/>
  <c r="CA623" i="2" s="1"/>
  <c r="BY622" i="2"/>
  <c r="BZ622" i="2" s="1"/>
  <c r="CA622" i="2" s="1"/>
  <c r="BT607" i="2"/>
  <c r="CB607" i="2" s="1"/>
  <c r="BT606" i="2"/>
  <c r="CB606" i="2" s="1"/>
  <c r="BU605" i="2"/>
  <c r="BV605" i="2" s="1"/>
  <c r="BW605" i="2" s="1"/>
  <c r="BY599" i="2"/>
  <c r="BZ599" i="2" s="1"/>
  <c r="CA599" i="2" s="1"/>
  <c r="BY598" i="2"/>
  <c r="BZ598" i="2" s="1"/>
  <c r="CA598" i="2" s="1"/>
  <c r="BT589" i="2"/>
  <c r="CB589" i="2" s="1"/>
  <c r="BY586" i="2"/>
  <c r="BZ586" i="2" s="1"/>
  <c r="CA586" i="2" s="1"/>
  <c r="BT582" i="2"/>
  <c r="CB582" i="2" s="1"/>
  <c r="BU848" i="2"/>
  <c r="BV848" i="2" s="1"/>
  <c r="BW848" i="2" s="1"/>
  <c r="BU769" i="2"/>
  <c r="BV769" i="2" s="1"/>
  <c r="BW769" i="2" s="1"/>
  <c r="BT748" i="2"/>
  <c r="CB748" i="2" s="1"/>
  <c r="BT685" i="2"/>
  <c r="CB685" i="2" s="1"/>
  <c r="BY682" i="2"/>
  <c r="BZ682" i="2" s="1"/>
  <c r="CA682" i="2" s="1"/>
  <c r="BU668" i="2"/>
  <c r="BV668" i="2" s="1"/>
  <c r="BW668" i="2" s="1"/>
  <c r="BT667" i="2"/>
  <c r="CB667" i="2" s="1"/>
  <c r="BU653" i="2"/>
  <c r="BV653" i="2" s="1"/>
  <c r="BW653" i="2" s="1"/>
  <c r="BU652" i="2"/>
  <c r="BV652" i="2" s="1"/>
  <c r="BW652" i="2" s="1"/>
  <c r="BU651" i="2"/>
  <c r="BV651" i="2" s="1"/>
  <c r="BW651" i="2" s="1"/>
  <c r="BU650" i="2"/>
  <c r="BV650" i="2" s="1"/>
  <c r="BW650" i="2" s="1"/>
  <c r="BY644" i="2"/>
  <c r="BZ644" i="2" s="1"/>
  <c r="CA644" i="2" s="1"/>
  <c r="BT629" i="2"/>
  <c r="CB629" i="2" s="1"/>
  <c r="BU628" i="2"/>
  <c r="BV628" i="2" s="1"/>
  <c r="BW628" i="2" s="1"/>
  <c r="BU627" i="2"/>
  <c r="BV627" i="2" s="1"/>
  <c r="BW627" i="2" s="1"/>
  <c r="BU626" i="2"/>
  <c r="BV626" i="2" s="1"/>
  <c r="BW626" i="2" s="1"/>
  <c r="BY620" i="2"/>
  <c r="BZ620" i="2" s="1"/>
  <c r="CA620" i="2" s="1"/>
  <c r="BT605" i="2"/>
  <c r="CB605" i="2" s="1"/>
  <c r="BU604" i="2"/>
  <c r="BV604" i="2" s="1"/>
  <c r="BW604" i="2" s="1"/>
  <c r="BU603" i="2"/>
  <c r="BV603" i="2" s="1"/>
  <c r="BW603" i="2" s="1"/>
  <c r="BU602" i="2"/>
  <c r="BV602" i="2" s="1"/>
  <c r="BW602" i="2" s="1"/>
  <c r="BY596" i="2"/>
  <c r="BZ596" i="2" s="1"/>
  <c r="CA596" i="2" s="1"/>
  <c r="BU588" i="2"/>
  <c r="BV588" i="2" s="1"/>
  <c r="BW588" i="2" s="1"/>
  <c r="BU581" i="2"/>
  <c r="BV581" i="2" s="1"/>
  <c r="BW581" i="2" s="1"/>
  <c r="BY579" i="2"/>
  <c r="BZ579" i="2" s="1"/>
  <c r="CA579" i="2" s="1"/>
  <c r="BU574" i="2"/>
  <c r="BV574" i="2" s="1"/>
  <c r="BW574" i="2" s="1"/>
  <c r="BY572" i="2"/>
  <c r="BZ572" i="2" s="1"/>
  <c r="CA572" i="2" s="1"/>
  <c r="BU567" i="2"/>
  <c r="BV567" i="2" s="1"/>
  <c r="BW567" i="2" s="1"/>
  <c r="BY565" i="2"/>
  <c r="BZ565" i="2" s="1"/>
  <c r="CA565" i="2" s="1"/>
  <c r="BU562" i="2"/>
  <c r="BV562" i="2" s="1"/>
  <c r="BW562" i="2" s="1"/>
  <c r="BU558" i="2"/>
  <c r="BV558" i="2" s="1"/>
  <c r="BW558" i="2" s="1"/>
  <c r="BU554" i="2"/>
  <c r="BV554" i="2" s="1"/>
  <c r="BW554" i="2" s="1"/>
  <c r="BU550" i="2"/>
  <c r="BV550" i="2" s="1"/>
  <c r="BW550" i="2" s="1"/>
  <c r="BU546" i="2"/>
  <c r="BV546" i="2" s="1"/>
  <c r="BW546" i="2" s="1"/>
  <c r="BY731" i="2"/>
  <c r="BZ731" i="2" s="1"/>
  <c r="CA731" i="2" s="1"/>
  <c r="BY675" i="2"/>
  <c r="BZ675" i="2" s="1"/>
  <c r="CA675" i="2" s="1"/>
  <c r="BY670" i="2"/>
  <c r="BZ670" i="2" s="1"/>
  <c r="CA670" i="2" s="1"/>
  <c r="BU669" i="2"/>
  <c r="BV669" i="2" s="1"/>
  <c r="BW669" i="2" s="1"/>
  <c r="BY658" i="2"/>
  <c r="BZ658" i="2" s="1"/>
  <c r="CA658" i="2" s="1"/>
  <c r="BT654" i="2"/>
  <c r="CB654" i="2" s="1"/>
  <c r="BT653" i="2"/>
  <c r="CB653" i="2" s="1"/>
  <c r="BT651" i="2"/>
  <c r="CB651" i="2" s="1"/>
  <c r="BT650" i="2"/>
  <c r="CB650" i="2" s="1"/>
  <c r="BU649" i="2"/>
  <c r="BV649" i="2" s="1"/>
  <c r="BW649" i="2" s="1"/>
  <c r="BY643" i="2"/>
  <c r="BZ643" i="2" s="1"/>
  <c r="CA643" i="2" s="1"/>
  <c r="BY642" i="2"/>
  <c r="BZ642" i="2" s="1"/>
  <c r="CA642" i="2" s="1"/>
  <c r="BT627" i="2"/>
  <c r="CB627" i="2" s="1"/>
  <c r="BT626" i="2"/>
  <c r="CB626" i="2" s="1"/>
  <c r="BU625" i="2"/>
  <c r="BV625" i="2" s="1"/>
  <c r="BW625" i="2" s="1"/>
  <c r="BY619" i="2"/>
  <c r="BZ619" i="2" s="1"/>
  <c r="CA619" i="2" s="1"/>
  <c r="BY618" i="2"/>
  <c r="BZ618" i="2" s="1"/>
  <c r="CA618" i="2" s="1"/>
  <c r="BT603" i="2"/>
  <c r="CB603" i="2" s="1"/>
  <c r="BT602" i="2"/>
  <c r="CB602" i="2" s="1"/>
  <c r="BU601" i="2"/>
  <c r="BV601" i="2" s="1"/>
  <c r="BW601" i="2" s="1"/>
  <c r="BY595" i="2"/>
  <c r="BZ595" i="2" s="1"/>
  <c r="CA595" i="2" s="1"/>
  <c r="BY594" i="2"/>
  <c r="BZ594" i="2" s="1"/>
  <c r="CA594" i="2" s="1"/>
  <c r="BU587" i="2"/>
  <c r="BV587" i="2" s="1"/>
  <c r="BW587" i="2" s="1"/>
  <c r="BY585" i="2"/>
  <c r="BZ585" i="2" s="1"/>
  <c r="CA585" i="2" s="1"/>
  <c r="BT581" i="2"/>
  <c r="CB581" i="2" s="1"/>
  <c r="BU791" i="2"/>
  <c r="BV791" i="2" s="1"/>
  <c r="BW791" i="2" s="1"/>
  <c r="BU747" i="2"/>
  <c r="BV747" i="2" s="1"/>
  <c r="BW747" i="2" s="1"/>
  <c r="BU726" i="2"/>
  <c r="BV726" i="2" s="1"/>
  <c r="BW726" i="2" s="1"/>
  <c r="BY710" i="2"/>
  <c r="BZ710" i="2" s="1"/>
  <c r="CA710" i="2" s="1"/>
  <c r="BU691" i="2"/>
  <c r="BV691" i="2" s="1"/>
  <c r="BW691" i="2" s="1"/>
  <c r="BY686" i="2"/>
  <c r="BZ686" i="2" s="1"/>
  <c r="CA686" i="2" s="1"/>
  <c r="BY679" i="2"/>
  <c r="BZ679" i="2" s="1"/>
  <c r="CA679" i="2" s="1"/>
  <c r="BT669" i="2"/>
  <c r="CB669" i="2" s="1"/>
  <c r="BY660" i="2"/>
  <c r="BZ660" i="2" s="1"/>
  <c r="CA660" i="2" s="1"/>
  <c r="BY659" i="2"/>
  <c r="BZ659" i="2" s="1"/>
  <c r="CA659" i="2" s="1"/>
  <c r="BU655" i="2"/>
  <c r="BV655" i="2" s="1"/>
  <c r="BW655" i="2" s="1"/>
  <c r="BT649" i="2"/>
  <c r="CB649" i="2" s="1"/>
  <c r="BU648" i="2"/>
  <c r="BV648" i="2" s="1"/>
  <c r="BW648" i="2" s="1"/>
  <c r="BU647" i="2"/>
  <c r="BV647" i="2" s="1"/>
  <c r="BW647" i="2" s="1"/>
  <c r="BU646" i="2"/>
  <c r="BV646" i="2" s="1"/>
  <c r="BW646" i="2" s="1"/>
  <c r="BY640" i="2"/>
  <c r="BZ640" i="2" s="1"/>
  <c r="CA640" i="2" s="1"/>
  <c r="BT625" i="2"/>
  <c r="CB625" i="2" s="1"/>
  <c r="BU624" i="2"/>
  <c r="BV624" i="2" s="1"/>
  <c r="BW624" i="2" s="1"/>
  <c r="BU623" i="2"/>
  <c r="BV623" i="2" s="1"/>
  <c r="BW623" i="2" s="1"/>
  <c r="BU622" i="2"/>
  <c r="BV622" i="2" s="1"/>
  <c r="BW622" i="2" s="1"/>
  <c r="BY616" i="2"/>
  <c r="BZ616" i="2" s="1"/>
  <c r="CA616" i="2" s="1"/>
  <c r="BT601" i="2"/>
  <c r="CB601" i="2" s="1"/>
  <c r="BU600" i="2"/>
  <c r="BV600" i="2" s="1"/>
  <c r="BW600" i="2" s="1"/>
  <c r="BU599" i="2"/>
  <c r="BV599" i="2" s="1"/>
  <c r="BW599" i="2" s="1"/>
  <c r="BU598" i="2"/>
  <c r="BV598" i="2" s="1"/>
  <c r="BW598" i="2" s="1"/>
  <c r="BY592" i="2"/>
  <c r="BZ592" i="2" s="1"/>
  <c r="CA592" i="2" s="1"/>
  <c r="BT587" i="2"/>
  <c r="CB587" i="2" s="1"/>
  <c r="BT720" i="2"/>
  <c r="CB720" i="2" s="1"/>
  <c r="BY690" i="2"/>
  <c r="BZ690" i="2" s="1"/>
  <c r="CA690" i="2" s="1"/>
  <c r="BY683" i="2"/>
  <c r="BZ683" i="2" s="1"/>
  <c r="CA683" i="2" s="1"/>
  <c r="BY676" i="2"/>
  <c r="BZ676" i="2" s="1"/>
  <c r="CA676" i="2" s="1"/>
  <c r="BY671" i="2"/>
  <c r="BZ671" i="2" s="1"/>
  <c r="CA671" i="2" s="1"/>
  <c r="BT670" i="2"/>
  <c r="CB670" i="2" s="1"/>
  <c r="BU657" i="2"/>
  <c r="BV657" i="2" s="1"/>
  <c r="BW657" i="2" s="1"/>
  <c r="BU656" i="2"/>
  <c r="BV656" i="2" s="1"/>
  <c r="BW656" i="2" s="1"/>
  <c r="BT655" i="2"/>
  <c r="CB655" i="2" s="1"/>
  <c r="BT647" i="2"/>
  <c r="CB647" i="2" s="1"/>
  <c r="BT646" i="2"/>
  <c r="CB646" i="2" s="1"/>
  <c r="BU645" i="2"/>
  <c r="BV645" i="2" s="1"/>
  <c r="BW645" i="2" s="1"/>
  <c r="BY639" i="2"/>
  <c r="BZ639" i="2" s="1"/>
  <c r="CA639" i="2" s="1"/>
  <c r="BY638" i="2"/>
  <c r="BZ638" i="2" s="1"/>
  <c r="CA638" i="2" s="1"/>
  <c r="BT623" i="2"/>
  <c r="CB623" i="2" s="1"/>
  <c r="BT622" i="2"/>
  <c r="CB622" i="2" s="1"/>
  <c r="BU621" i="2"/>
  <c r="BV621" i="2" s="1"/>
  <c r="BW621" i="2" s="1"/>
  <c r="BY615" i="2"/>
  <c r="BZ615" i="2" s="1"/>
  <c r="CA615" i="2" s="1"/>
  <c r="BY614" i="2"/>
  <c r="BZ614" i="2" s="1"/>
  <c r="CA614" i="2" s="1"/>
  <c r="BT599" i="2"/>
  <c r="CB599" i="2" s="1"/>
  <c r="BT598" i="2"/>
  <c r="CB598" i="2" s="1"/>
  <c r="BU597" i="2"/>
  <c r="BV597" i="2" s="1"/>
  <c r="BW597" i="2" s="1"/>
  <c r="BY591" i="2"/>
  <c r="BZ591" i="2" s="1"/>
  <c r="CA591" i="2" s="1"/>
  <c r="BU586" i="2"/>
  <c r="BV586" i="2" s="1"/>
  <c r="BW586" i="2" s="1"/>
  <c r="BY584" i="2"/>
  <c r="BZ584" i="2" s="1"/>
  <c r="CA584" i="2" s="1"/>
  <c r="BU803" i="2"/>
  <c r="BV803" i="2" s="1"/>
  <c r="BW803" i="2" s="1"/>
  <c r="BY765" i="2"/>
  <c r="BZ765" i="2" s="1"/>
  <c r="CA765" i="2" s="1"/>
  <c r="BU695" i="2"/>
  <c r="BV695" i="2" s="1"/>
  <c r="BW695" i="2" s="1"/>
  <c r="BY680" i="2"/>
  <c r="BZ680" i="2" s="1"/>
  <c r="CA680" i="2" s="1"/>
  <c r="BU675" i="2"/>
  <c r="BV675" i="2" s="1"/>
  <c r="BW675" i="2" s="1"/>
  <c r="BY672" i="2"/>
  <c r="BZ672" i="2" s="1"/>
  <c r="CA672" i="2" s="1"/>
  <c r="BY662" i="2"/>
  <c r="BZ662" i="2" s="1"/>
  <c r="CA662" i="2" s="1"/>
  <c r="BT658" i="2"/>
  <c r="CB658" i="2" s="1"/>
  <c r="BT657" i="2"/>
  <c r="CB657" i="2" s="1"/>
  <c r="BT645" i="2"/>
  <c r="CB645" i="2" s="1"/>
  <c r="BU644" i="2"/>
  <c r="BV644" i="2" s="1"/>
  <c r="BW644" i="2" s="1"/>
  <c r="BU643" i="2"/>
  <c r="BV643" i="2" s="1"/>
  <c r="BW643" i="2" s="1"/>
  <c r="BU642" i="2"/>
  <c r="BV642" i="2" s="1"/>
  <c r="BW642" i="2" s="1"/>
  <c r="BY636" i="2"/>
  <c r="BZ636" i="2" s="1"/>
  <c r="CA636" i="2" s="1"/>
  <c r="BT621" i="2"/>
  <c r="CB621" i="2" s="1"/>
  <c r="BU620" i="2"/>
  <c r="BV620" i="2" s="1"/>
  <c r="BW620" i="2" s="1"/>
  <c r="BU619" i="2"/>
  <c r="BV619" i="2" s="1"/>
  <c r="BW619" i="2" s="1"/>
  <c r="BU618" i="2"/>
  <c r="BV618" i="2" s="1"/>
  <c r="BW618" i="2" s="1"/>
  <c r="BY612" i="2"/>
  <c r="BZ612" i="2" s="1"/>
  <c r="CA612" i="2" s="1"/>
  <c r="BT597" i="2"/>
  <c r="CB597" i="2" s="1"/>
  <c r="BU596" i="2"/>
  <c r="BV596" i="2" s="1"/>
  <c r="BW596" i="2" s="1"/>
  <c r="BU595" i="2"/>
  <c r="BV595" i="2" s="1"/>
  <c r="BW595" i="2" s="1"/>
  <c r="BU594" i="2"/>
  <c r="BV594" i="2" s="1"/>
  <c r="BW594" i="2" s="1"/>
  <c r="BY590" i="2"/>
  <c r="BZ590" i="2" s="1"/>
  <c r="CA590" i="2" s="1"/>
  <c r="BT586" i="2"/>
  <c r="CB586" i="2" s="1"/>
  <c r="BY745" i="2"/>
  <c r="BZ745" i="2" s="1"/>
  <c r="CA745" i="2" s="1"/>
  <c r="BU740" i="2"/>
  <c r="BV740" i="2" s="1"/>
  <c r="BW740" i="2" s="1"/>
  <c r="BY724" i="2"/>
  <c r="BZ724" i="2" s="1"/>
  <c r="CA724" i="2" s="1"/>
  <c r="BY694" i="2"/>
  <c r="BZ694" i="2" s="1"/>
  <c r="CA694" i="2" s="1"/>
  <c r="BY684" i="2"/>
  <c r="BZ684" i="2" s="1"/>
  <c r="CA684" i="2" s="1"/>
  <c r="BU679" i="2"/>
  <c r="BV679" i="2" s="1"/>
  <c r="BW679" i="2" s="1"/>
  <c r="BY664" i="2"/>
  <c r="BZ664" i="2" s="1"/>
  <c r="CA664" i="2" s="1"/>
  <c r="BY663" i="2"/>
  <c r="BZ663" i="2" s="1"/>
  <c r="CA663" i="2" s="1"/>
  <c r="BU659" i="2"/>
  <c r="BV659" i="2" s="1"/>
  <c r="BW659" i="2" s="1"/>
  <c r="BT643" i="2"/>
  <c r="CB643" i="2" s="1"/>
  <c r="BT642" i="2"/>
  <c r="CB642" i="2" s="1"/>
  <c r="BU641" i="2"/>
  <c r="BV641" i="2" s="1"/>
  <c r="BW641" i="2" s="1"/>
  <c r="BY635" i="2"/>
  <c r="BZ635" i="2" s="1"/>
  <c r="CA635" i="2" s="1"/>
  <c r="BY634" i="2"/>
  <c r="BZ634" i="2" s="1"/>
  <c r="CA634" i="2" s="1"/>
  <c r="BT619" i="2"/>
  <c r="CB619" i="2" s="1"/>
  <c r="BT618" i="2"/>
  <c r="CB618" i="2" s="1"/>
  <c r="BU617" i="2"/>
  <c r="BV617" i="2" s="1"/>
  <c r="BW617" i="2" s="1"/>
  <c r="BY611" i="2"/>
  <c r="BZ611" i="2" s="1"/>
  <c r="CA611" i="2" s="1"/>
  <c r="BY610" i="2"/>
  <c r="BZ610" i="2" s="1"/>
  <c r="CA610" i="2" s="1"/>
  <c r="BT595" i="2"/>
  <c r="CB595" i="2" s="1"/>
  <c r="BT594" i="2"/>
  <c r="CB594" i="2" s="1"/>
  <c r="BU593" i="2"/>
  <c r="BV593" i="2" s="1"/>
  <c r="BW593" i="2" s="1"/>
  <c r="BU585" i="2"/>
  <c r="BV585" i="2" s="1"/>
  <c r="BW585" i="2" s="1"/>
  <c r="BY583" i="2"/>
  <c r="BZ583" i="2" s="1"/>
  <c r="CA583" i="2" s="1"/>
  <c r="BY763" i="2"/>
  <c r="BZ763" i="2" s="1"/>
  <c r="CA763" i="2" s="1"/>
  <c r="BT740" i="2"/>
  <c r="CB740" i="2" s="1"/>
  <c r="BU719" i="2"/>
  <c r="BV719" i="2" s="1"/>
  <c r="BW719" i="2" s="1"/>
  <c r="BU699" i="2"/>
  <c r="BV699" i="2" s="1"/>
  <c r="BW699" i="2" s="1"/>
  <c r="BY687" i="2"/>
  <c r="BZ687" i="2" s="1"/>
  <c r="CA687" i="2" s="1"/>
  <c r="BU683" i="2"/>
  <c r="BV683" i="2" s="1"/>
  <c r="BW683" i="2" s="1"/>
  <c r="BU671" i="2"/>
  <c r="BV671" i="2" s="1"/>
  <c r="BW671" i="2" s="1"/>
  <c r="BU661" i="2"/>
  <c r="BV661" i="2" s="1"/>
  <c r="BW661" i="2" s="1"/>
  <c r="BU660" i="2"/>
  <c r="BV660" i="2" s="1"/>
  <c r="BW660" i="2" s="1"/>
  <c r="BT659" i="2"/>
  <c r="CB659" i="2" s="1"/>
  <c r="BT641" i="2"/>
  <c r="CB641" i="2" s="1"/>
  <c r="BU640" i="2"/>
  <c r="BV640" i="2" s="1"/>
  <c r="BW640" i="2" s="1"/>
  <c r="BU639" i="2"/>
  <c r="BV639" i="2" s="1"/>
  <c r="BW639" i="2" s="1"/>
  <c r="BU638" i="2"/>
  <c r="BV638" i="2" s="1"/>
  <c r="BW638" i="2" s="1"/>
  <c r="BY632" i="2"/>
  <c r="BZ632" i="2" s="1"/>
  <c r="CA632" i="2" s="1"/>
  <c r="BT617" i="2"/>
  <c r="CB617" i="2" s="1"/>
  <c r="BU616" i="2"/>
  <c r="BV616" i="2" s="1"/>
  <c r="BW616" i="2" s="1"/>
  <c r="BU615" i="2"/>
  <c r="BV615" i="2" s="1"/>
  <c r="BW615" i="2" s="1"/>
  <c r="BU614" i="2"/>
  <c r="BV614" i="2" s="1"/>
  <c r="BW614" i="2" s="1"/>
  <c r="BY608" i="2"/>
  <c r="BZ608" i="2" s="1"/>
  <c r="CA608" i="2" s="1"/>
  <c r="BT593" i="2"/>
  <c r="CB593" i="2" s="1"/>
  <c r="BU592" i="2"/>
  <c r="BV592" i="2" s="1"/>
  <c r="BW592" i="2" s="1"/>
  <c r="BU591" i="2"/>
  <c r="BV591" i="2" s="1"/>
  <c r="BW591" i="2" s="1"/>
  <c r="BY589" i="2"/>
  <c r="BZ589" i="2" s="1"/>
  <c r="CA589" i="2" s="1"/>
  <c r="BT585" i="2"/>
  <c r="CB585" i="2" s="1"/>
  <c r="BY582" i="2"/>
  <c r="BZ582" i="2" s="1"/>
  <c r="CA582" i="2" s="1"/>
  <c r="BY799" i="2"/>
  <c r="BZ799" i="2" s="1"/>
  <c r="CA799" i="2" s="1"/>
  <c r="BT713" i="2"/>
  <c r="CB713" i="2" s="1"/>
  <c r="BY698" i="2"/>
  <c r="BZ698" i="2" s="1"/>
  <c r="CA698" i="2" s="1"/>
  <c r="BT689" i="2"/>
  <c r="CB689" i="2" s="1"/>
  <c r="BU676" i="2"/>
  <c r="BV676" i="2" s="1"/>
  <c r="BW676" i="2" s="1"/>
  <c r="BY666" i="2"/>
  <c r="BZ666" i="2" s="1"/>
  <c r="CA666" i="2" s="1"/>
  <c r="BT662" i="2"/>
  <c r="CB662" i="2" s="1"/>
  <c r="BT661" i="2"/>
  <c r="CB661" i="2" s="1"/>
  <c r="BT639" i="2"/>
  <c r="CB639" i="2" s="1"/>
  <c r="BT638" i="2"/>
  <c r="CB638" i="2" s="1"/>
  <c r="BU637" i="2"/>
  <c r="BV637" i="2" s="1"/>
  <c r="BW637" i="2" s="1"/>
  <c r="BY631" i="2"/>
  <c r="BZ631" i="2" s="1"/>
  <c r="CA631" i="2" s="1"/>
  <c r="BY630" i="2"/>
  <c r="BZ630" i="2" s="1"/>
  <c r="CA630" i="2" s="1"/>
  <c r="BT615" i="2"/>
  <c r="CB615" i="2" s="1"/>
  <c r="BT614" i="2"/>
  <c r="CB614" i="2" s="1"/>
  <c r="BU613" i="2"/>
  <c r="BV613" i="2" s="1"/>
  <c r="BW613" i="2" s="1"/>
  <c r="BY607" i="2"/>
  <c r="BZ607" i="2" s="1"/>
  <c r="CA607" i="2" s="1"/>
  <c r="BY606" i="2"/>
  <c r="BZ606" i="2" s="1"/>
  <c r="CA606" i="2" s="1"/>
  <c r="BT591" i="2"/>
  <c r="CB591" i="2" s="1"/>
  <c r="BU584" i="2"/>
  <c r="BV584" i="2" s="1"/>
  <c r="BW584" i="2" s="1"/>
  <c r="BU577" i="2"/>
  <c r="BV577" i="2" s="1"/>
  <c r="BW577" i="2" s="1"/>
  <c r="BY575" i="2"/>
  <c r="BZ575" i="2" s="1"/>
  <c r="CA575" i="2" s="1"/>
  <c r="BU570" i="2"/>
  <c r="BV570" i="2" s="1"/>
  <c r="BW570" i="2" s="1"/>
  <c r="BY568" i="2"/>
  <c r="BZ568" i="2" s="1"/>
  <c r="CA568" i="2" s="1"/>
  <c r="BT564" i="2"/>
  <c r="CB564" i="2" s="1"/>
  <c r="BT560" i="2"/>
  <c r="CB560" i="2" s="1"/>
  <c r="BT556" i="2"/>
  <c r="CB556" i="2" s="1"/>
  <c r="BT552" i="2"/>
  <c r="CB552" i="2" s="1"/>
  <c r="BT548" i="2"/>
  <c r="CB548" i="2" s="1"/>
  <c r="BT544" i="2"/>
  <c r="CB544" i="2" s="1"/>
  <c r="BT540" i="2"/>
  <c r="CB540" i="2" s="1"/>
  <c r="BT536" i="2"/>
  <c r="CB536" i="2" s="1"/>
  <c r="BT532" i="2"/>
  <c r="CB532" i="2" s="1"/>
  <c r="BT528" i="2"/>
  <c r="CB528" i="2" s="1"/>
  <c r="BT524" i="2"/>
  <c r="CB524" i="2" s="1"/>
  <c r="BT520" i="2"/>
  <c r="CB520" i="2" s="1"/>
  <c r="BT516" i="2"/>
  <c r="CB516" i="2" s="1"/>
  <c r="BT512" i="2"/>
  <c r="CB512" i="2" s="1"/>
  <c r="BT508" i="2"/>
  <c r="CB508" i="2" s="1"/>
  <c r="BT504" i="2"/>
  <c r="CB504" i="2" s="1"/>
  <c r="BT500" i="2"/>
  <c r="CB500" i="2" s="1"/>
  <c r="BT496" i="2"/>
  <c r="CB496" i="2" s="1"/>
  <c r="BT492" i="2"/>
  <c r="CB492" i="2" s="1"/>
  <c r="BT488" i="2"/>
  <c r="CB488" i="2" s="1"/>
  <c r="BT484" i="2"/>
  <c r="CB484" i="2" s="1"/>
  <c r="BT480" i="2"/>
  <c r="CB480" i="2" s="1"/>
  <c r="BY813" i="2"/>
  <c r="BZ813" i="2" s="1"/>
  <c r="CA813" i="2" s="1"/>
  <c r="BY628" i="2"/>
  <c r="BZ628" i="2" s="1"/>
  <c r="CA628" i="2" s="1"/>
  <c r="BY588" i="2"/>
  <c r="BZ588" i="2" s="1"/>
  <c r="CA588" i="2" s="1"/>
  <c r="BU576" i="2"/>
  <c r="BV576" i="2" s="1"/>
  <c r="BW576" i="2" s="1"/>
  <c r="BY571" i="2"/>
  <c r="BZ571" i="2" s="1"/>
  <c r="CA571" i="2" s="1"/>
  <c r="BU569" i="2"/>
  <c r="BV569" i="2" s="1"/>
  <c r="BW569" i="2" s="1"/>
  <c r="BY564" i="2"/>
  <c r="BZ564" i="2" s="1"/>
  <c r="CA564" i="2" s="1"/>
  <c r="BY563" i="2"/>
  <c r="BZ563" i="2" s="1"/>
  <c r="CA563" i="2" s="1"/>
  <c r="BU559" i="2"/>
  <c r="BV559" i="2" s="1"/>
  <c r="BW559" i="2" s="1"/>
  <c r="BY548" i="2"/>
  <c r="BZ548" i="2" s="1"/>
  <c r="CA548" i="2" s="1"/>
  <c r="BY547" i="2"/>
  <c r="BZ547" i="2" s="1"/>
  <c r="CA547" i="2" s="1"/>
  <c r="BU543" i="2"/>
  <c r="BV543" i="2" s="1"/>
  <c r="BW543" i="2" s="1"/>
  <c r="BT542" i="2"/>
  <c r="CB542" i="2" s="1"/>
  <c r="BU541" i="2"/>
  <c r="BV541" i="2" s="1"/>
  <c r="BW541" i="2" s="1"/>
  <c r="BY535" i="2"/>
  <c r="BZ535" i="2" s="1"/>
  <c r="CA535" i="2" s="1"/>
  <c r="BY534" i="2"/>
  <c r="BZ534" i="2" s="1"/>
  <c r="CA534" i="2" s="1"/>
  <c r="BY533" i="2"/>
  <c r="BZ533" i="2" s="1"/>
  <c r="CA533" i="2" s="1"/>
  <c r="BT518" i="2"/>
  <c r="CB518" i="2" s="1"/>
  <c r="BU517" i="2"/>
  <c r="BV517" i="2" s="1"/>
  <c r="BW517" i="2" s="1"/>
  <c r="BY511" i="2"/>
  <c r="BZ511" i="2" s="1"/>
  <c r="CA511" i="2" s="1"/>
  <c r="BY510" i="2"/>
  <c r="BZ510" i="2" s="1"/>
  <c r="CA510" i="2" s="1"/>
  <c r="BY509" i="2"/>
  <c r="BZ509" i="2" s="1"/>
  <c r="CA509" i="2" s="1"/>
  <c r="BT494" i="2"/>
  <c r="CB494" i="2" s="1"/>
  <c r="BU493" i="2"/>
  <c r="BV493" i="2" s="1"/>
  <c r="BW493" i="2" s="1"/>
  <c r="BY487" i="2"/>
  <c r="BZ487" i="2" s="1"/>
  <c r="CA487" i="2" s="1"/>
  <c r="BY486" i="2"/>
  <c r="BZ486" i="2" s="1"/>
  <c r="CA486" i="2" s="1"/>
  <c r="BY485" i="2"/>
  <c r="BZ485" i="2" s="1"/>
  <c r="CA485" i="2" s="1"/>
  <c r="BT476" i="2"/>
  <c r="CB476" i="2" s="1"/>
  <c r="BY473" i="2"/>
  <c r="BZ473" i="2" s="1"/>
  <c r="CA473" i="2" s="1"/>
  <c r="BT469" i="2"/>
  <c r="CB469" i="2" s="1"/>
  <c r="BT462" i="2"/>
  <c r="CB462" i="2" s="1"/>
  <c r="BU455" i="2"/>
  <c r="BV455" i="2" s="1"/>
  <c r="BW455" i="2" s="1"/>
  <c r="BU451" i="2"/>
  <c r="BV451" i="2" s="1"/>
  <c r="BW451" i="2" s="1"/>
  <c r="BU663" i="2"/>
  <c r="BV663" i="2" s="1"/>
  <c r="BW663" i="2" s="1"/>
  <c r="BU583" i="2"/>
  <c r="BV583" i="2" s="1"/>
  <c r="BW583" i="2" s="1"/>
  <c r="BU561" i="2"/>
  <c r="BV561" i="2" s="1"/>
  <c r="BW561" i="2" s="1"/>
  <c r="BU560" i="2"/>
  <c r="BV560" i="2" s="1"/>
  <c r="BW560" i="2" s="1"/>
  <c r="BY549" i="2"/>
  <c r="BZ549" i="2" s="1"/>
  <c r="CA549" i="2" s="1"/>
  <c r="BU545" i="2"/>
  <c r="BV545" i="2" s="1"/>
  <c r="BW545" i="2" s="1"/>
  <c r="BU544" i="2"/>
  <c r="BV544" i="2" s="1"/>
  <c r="BW544" i="2" s="1"/>
  <c r="BT541" i="2"/>
  <c r="CB541" i="2" s="1"/>
  <c r="BU540" i="2"/>
  <c r="BV540" i="2" s="1"/>
  <c r="BW540" i="2" s="1"/>
  <c r="BU539" i="2"/>
  <c r="BV539" i="2" s="1"/>
  <c r="BW539" i="2" s="1"/>
  <c r="BU538" i="2"/>
  <c r="BV538" i="2" s="1"/>
  <c r="BW538" i="2" s="1"/>
  <c r="BY532" i="2"/>
  <c r="BZ532" i="2" s="1"/>
  <c r="CA532" i="2" s="1"/>
  <c r="BT517" i="2"/>
  <c r="CB517" i="2" s="1"/>
  <c r="BU516" i="2"/>
  <c r="BV516" i="2" s="1"/>
  <c r="BW516" i="2" s="1"/>
  <c r="BU515" i="2"/>
  <c r="BV515" i="2" s="1"/>
  <c r="BW515" i="2" s="1"/>
  <c r="BU514" i="2"/>
  <c r="BV514" i="2" s="1"/>
  <c r="BW514" i="2" s="1"/>
  <c r="BY508" i="2"/>
  <c r="BZ508" i="2" s="1"/>
  <c r="CA508" i="2" s="1"/>
  <c r="BT493" i="2"/>
  <c r="CB493" i="2" s="1"/>
  <c r="BU492" i="2"/>
  <c r="BV492" i="2" s="1"/>
  <c r="BW492" i="2" s="1"/>
  <c r="BU491" i="2"/>
  <c r="BV491" i="2" s="1"/>
  <c r="BW491" i="2" s="1"/>
  <c r="BU490" i="2"/>
  <c r="BV490" i="2" s="1"/>
  <c r="BW490" i="2" s="1"/>
  <c r="BY484" i="2"/>
  <c r="BZ484" i="2" s="1"/>
  <c r="CA484" i="2" s="1"/>
  <c r="BU475" i="2"/>
  <c r="BV475" i="2" s="1"/>
  <c r="BW475" i="2" s="1"/>
  <c r="BU468" i="2"/>
  <c r="BV468" i="2" s="1"/>
  <c r="BW468" i="2" s="1"/>
  <c r="BY466" i="2"/>
  <c r="BZ466" i="2" s="1"/>
  <c r="CA466" i="2" s="1"/>
  <c r="BU461" i="2"/>
  <c r="BV461" i="2" s="1"/>
  <c r="BW461" i="2" s="1"/>
  <c r="BY459" i="2"/>
  <c r="BZ459" i="2" s="1"/>
  <c r="CA459" i="2" s="1"/>
  <c r="BT455" i="2"/>
  <c r="CB455" i="2" s="1"/>
  <c r="BT451" i="2"/>
  <c r="CB451" i="2" s="1"/>
  <c r="BT447" i="2"/>
  <c r="CB447" i="2" s="1"/>
  <c r="BT443" i="2"/>
  <c r="CB443" i="2" s="1"/>
  <c r="BT439" i="2"/>
  <c r="CB439" i="2" s="1"/>
  <c r="BT435" i="2"/>
  <c r="CB435" i="2" s="1"/>
  <c r="BT431" i="2"/>
  <c r="CB431" i="2" s="1"/>
  <c r="BT427" i="2"/>
  <c r="CB427" i="2" s="1"/>
  <c r="BT423" i="2"/>
  <c r="CB423" i="2" s="1"/>
  <c r="BT419" i="2"/>
  <c r="CB419" i="2" s="1"/>
  <c r="BT415" i="2"/>
  <c r="CB415" i="2" s="1"/>
  <c r="BT411" i="2"/>
  <c r="CB411" i="2" s="1"/>
  <c r="BT407" i="2"/>
  <c r="CB407" i="2" s="1"/>
  <c r="BT403" i="2"/>
  <c r="CB403" i="2" s="1"/>
  <c r="BT399" i="2"/>
  <c r="CB399" i="2" s="1"/>
  <c r="BT395" i="2"/>
  <c r="CB395" i="2" s="1"/>
  <c r="BT391" i="2"/>
  <c r="CB391" i="2" s="1"/>
  <c r="BT387" i="2"/>
  <c r="CB387" i="2" s="1"/>
  <c r="BT383" i="2"/>
  <c r="CB383" i="2" s="1"/>
  <c r="BT379" i="2"/>
  <c r="CB379" i="2" s="1"/>
  <c r="BT375" i="2"/>
  <c r="CB375" i="2" s="1"/>
  <c r="BT371" i="2"/>
  <c r="CB371" i="2" s="1"/>
  <c r="BT367" i="2"/>
  <c r="CB367" i="2" s="1"/>
  <c r="BT363" i="2"/>
  <c r="CB363" i="2" s="1"/>
  <c r="BT359" i="2"/>
  <c r="CB359" i="2" s="1"/>
  <c r="BT355" i="2"/>
  <c r="CB355" i="2" s="1"/>
  <c r="BT351" i="2"/>
  <c r="CB351" i="2" s="1"/>
  <c r="BT347" i="2"/>
  <c r="CB347" i="2" s="1"/>
  <c r="BT343" i="2"/>
  <c r="CB343" i="2" s="1"/>
  <c r="BT339" i="2"/>
  <c r="CB339" i="2" s="1"/>
  <c r="BT335" i="2"/>
  <c r="CB335" i="2" s="1"/>
  <c r="BT331" i="2"/>
  <c r="CB331" i="2" s="1"/>
  <c r="BT327" i="2"/>
  <c r="CB327" i="2" s="1"/>
  <c r="BT323" i="2"/>
  <c r="CB323" i="2" s="1"/>
  <c r="BT319" i="2"/>
  <c r="CB319" i="2" s="1"/>
  <c r="BT315" i="2"/>
  <c r="CB315" i="2" s="1"/>
  <c r="BT311" i="2"/>
  <c r="CB311" i="2" s="1"/>
  <c r="BT307" i="2"/>
  <c r="CB307" i="2" s="1"/>
  <c r="BT303" i="2"/>
  <c r="CB303" i="2" s="1"/>
  <c r="BT299" i="2"/>
  <c r="CB299" i="2" s="1"/>
  <c r="BU703" i="2"/>
  <c r="BV703" i="2" s="1"/>
  <c r="BW703" i="2" s="1"/>
  <c r="BY604" i="2"/>
  <c r="BZ604" i="2" s="1"/>
  <c r="CA604" i="2" s="1"/>
  <c r="BT583" i="2"/>
  <c r="CB583" i="2" s="1"/>
  <c r="BT577" i="2"/>
  <c r="CB577" i="2" s="1"/>
  <c r="BT570" i="2"/>
  <c r="CB570" i="2" s="1"/>
  <c r="BT562" i="2"/>
  <c r="CB562" i="2" s="1"/>
  <c r="BT561" i="2"/>
  <c r="CB561" i="2" s="1"/>
  <c r="BY550" i="2"/>
  <c r="BZ550" i="2" s="1"/>
  <c r="CA550" i="2" s="1"/>
  <c r="BT546" i="2"/>
  <c r="CB546" i="2" s="1"/>
  <c r="BT545" i="2"/>
  <c r="CB545" i="2" s="1"/>
  <c r="BT538" i="2"/>
  <c r="CB538" i="2" s="1"/>
  <c r="BU537" i="2"/>
  <c r="BV537" i="2" s="1"/>
  <c r="BW537" i="2" s="1"/>
  <c r="BY531" i="2"/>
  <c r="BZ531" i="2" s="1"/>
  <c r="CA531" i="2" s="1"/>
  <c r="BY530" i="2"/>
  <c r="BZ530" i="2" s="1"/>
  <c r="CA530" i="2" s="1"/>
  <c r="BY529" i="2"/>
  <c r="BZ529" i="2" s="1"/>
  <c r="CA529" i="2" s="1"/>
  <c r="BT514" i="2"/>
  <c r="CB514" i="2" s="1"/>
  <c r="BU513" i="2"/>
  <c r="BV513" i="2" s="1"/>
  <c r="BW513" i="2" s="1"/>
  <c r="BY507" i="2"/>
  <c r="BZ507" i="2" s="1"/>
  <c r="CA507" i="2" s="1"/>
  <c r="BY506" i="2"/>
  <c r="BZ506" i="2" s="1"/>
  <c r="CA506" i="2" s="1"/>
  <c r="BY505" i="2"/>
  <c r="BZ505" i="2" s="1"/>
  <c r="CA505" i="2" s="1"/>
  <c r="BT490" i="2"/>
  <c r="CB490" i="2" s="1"/>
  <c r="BU489" i="2"/>
  <c r="BV489" i="2" s="1"/>
  <c r="BW489" i="2" s="1"/>
  <c r="BY483" i="2"/>
  <c r="BZ483" i="2" s="1"/>
  <c r="CA483" i="2" s="1"/>
  <c r="BY482" i="2"/>
  <c r="BZ482" i="2" s="1"/>
  <c r="CA482" i="2" s="1"/>
  <c r="BY481" i="2"/>
  <c r="BZ481" i="2" s="1"/>
  <c r="CA481" i="2" s="1"/>
  <c r="BU474" i="2"/>
  <c r="BV474" i="2" s="1"/>
  <c r="BW474" i="2" s="1"/>
  <c r="BY472" i="2"/>
  <c r="BZ472" i="2" s="1"/>
  <c r="CA472" i="2" s="1"/>
  <c r="BT468" i="2"/>
  <c r="CB468" i="2" s="1"/>
  <c r="BY465" i="2"/>
  <c r="BZ465" i="2" s="1"/>
  <c r="CA465" i="2" s="1"/>
  <c r="BT461" i="2"/>
  <c r="CB461" i="2" s="1"/>
  <c r="BY453" i="2"/>
  <c r="BZ453" i="2" s="1"/>
  <c r="CA453" i="2" s="1"/>
  <c r="BY449" i="2"/>
  <c r="BZ449" i="2" s="1"/>
  <c r="CA449" i="2" s="1"/>
  <c r="BY445" i="2"/>
  <c r="BZ445" i="2" s="1"/>
  <c r="CA445" i="2" s="1"/>
  <c r="BY441" i="2"/>
  <c r="BZ441" i="2" s="1"/>
  <c r="CA441" i="2" s="1"/>
  <c r="BY437" i="2"/>
  <c r="BZ437" i="2" s="1"/>
  <c r="CA437" i="2" s="1"/>
  <c r="BY433" i="2"/>
  <c r="BZ433" i="2" s="1"/>
  <c r="CA433" i="2" s="1"/>
  <c r="BY429" i="2"/>
  <c r="BZ429" i="2" s="1"/>
  <c r="CA429" i="2" s="1"/>
  <c r="BT637" i="2"/>
  <c r="CB637" i="2" s="1"/>
  <c r="BU578" i="2"/>
  <c r="BV578" i="2" s="1"/>
  <c r="BW578" i="2" s="1"/>
  <c r="BU571" i="2"/>
  <c r="BV571" i="2" s="1"/>
  <c r="BW571" i="2" s="1"/>
  <c r="BU563" i="2"/>
  <c r="BV563" i="2" s="1"/>
  <c r="BW563" i="2" s="1"/>
  <c r="BY552" i="2"/>
  <c r="BZ552" i="2" s="1"/>
  <c r="CA552" i="2" s="1"/>
  <c r="BY551" i="2"/>
  <c r="BZ551" i="2" s="1"/>
  <c r="CA551" i="2" s="1"/>
  <c r="BU547" i="2"/>
  <c r="BV547" i="2" s="1"/>
  <c r="BW547" i="2" s="1"/>
  <c r="BT537" i="2"/>
  <c r="CB537" i="2" s="1"/>
  <c r="BU536" i="2"/>
  <c r="BV536" i="2" s="1"/>
  <c r="BW536" i="2" s="1"/>
  <c r="BU535" i="2"/>
  <c r="BV535" i="2" s="1"/>
  <c r="BW535" i="2" s="1"/>
  <c r="BU534" i="2"/>
  <c r="BV534" i="2" s="1"/>
  <c r="BW534" i="2" s="1"/>
  <c r="BY528" i="2"/>
  <c r="BZ528" i="2" s="1"/>
  <c r="CA528" i="2" s="1"/>
  <c r="BT513" i="2"/>
  <c r="CB513" i="2" s="1"/>
  <c r="BU512" i="2"/>
  <c r="BV512" i="2" s="1"/>
  <c r="BW512" i="2" s="1"/>
  <c r="BU511" i="2"/>
  <c r="BV511" i="2" s="1"/>
  <c r="BW511" i="2" s="1"/>
  <c r="BU510" i="2"/>
  <c r="BV510" i="2" s="1"/>
  <c r="BW510" i="2" s="1"/>
  <c r="BY504" i="2"/>
  <c r="BZ504" i="2" s="1"/>
  <c r="CA504" i="2" s="1"/>
  <c r="BT489" i="2"/>
  <c r="CB489" i="2" s="1"/>
  <c r="BU488" i="2"/>
  <c r="BV488" i="2" s="1"/>
  <c r="BW488" i="2" s="1"/>
  <c r="BU487" i="2"/>
  <c r="BV487" i="2" s="1"/>
  <c r="BW487" i="2" s="1"/>
  <c r="BU486" i="2"/>
  <c r="BV486" i="2" s="1"/>
  <c r="BW486" i="2" s="1"/>
  <c r="BY480" i="2"/>
  <c r="BZ480" i="2" s="1"/>
  <c r="CA480" i="2" s="1"/>
  <c r="BT474" i="2"/>
  <c r="CB474" i="2" s="1"/>
  <c r="BU467" i="2"/>
  <c r="BV467" i="2" s="1"/>
  <c r="BW467" i="2" s="1"/>
  <c r="BU460" i="2"/>
  <c r="BV460" i="2" s="1"/>
  <c r="BW460" i="2" s="1"/>
  <c r="BY458" i="2"/>
  <c r="BZ458" i="2" s="1"/>
  <c r="CA458" i="2" s="1"/>
  <c r="BU454" i="2"/>
  <c r="BV454" i="2" s="1"/>
  <c r="BW454" i="2" s="1"/>
  <c r="BU450" i="2"/>
  <c r="BV450" i="2" s="1"/>
  <c r="BW450" i="2" s="1"/>
  <c r="BU446" i="2"/>
  <c r="BV446" i="2" s="1"/>
  <c r="BW446" i="2" s="1"/>
  <c r="BU442" i="2"/>
  <c r="BV442" i="2" s="1"/>
  <c r="BW442" i="2" s="1"/>
  <c r="BU438" i="2"/>
  <c r="BV438" i="2" s="1"/>
  <c r="BW438" i="2" s="1"/>
  <c r="BU434" i="2"/>
  <c r="BV434" i="2" s="1"/>
  <c r="BW434" i="2" s="1"/>
  <c r="BU430" i="2"/>
  <c r="BV430" i="2" s="1"/>
  <c r="BW430" i="2" s="1"/>
  <c r="BU426" i="2"/>
  <c r="BV426" i="2" s="1"/>
  <c r="BW426" i="2" s="1"/>
  <c r="BU422" i="2"/>
  <c r="BV422" i="2" s="1"/>
  <c r="BW422" i="2" s="1"/>
  <c r="BU636" i="2"/>
  <c r="BV636" i="2" s="1"/>
  <c r="BW636" i="2" s="1"/>
  <c r="BT613" i="2"/>
  <c r="CB613" i="2" s="1"/>
  <c r="BU579" i="2"/>
  <c r="BV579" i="2" s="1"/>
  <c r="BW579" i="2" s="1"/>
  <c r="BT578" i="2"/>
  <c r="CB578" i="2" s="1"/>
  <c r="BT571" i="2"/>
  <c r="CB571" i="2" s="1"/>
  <c r="BU564" i="2"/>
  <c r="BV564" i="2" s="1"/>
  <c r="BW564" i="2" s="1"/>
  <c r="BY553" i="2"/>
  <c r="BZ553" i="2" s="1"/>
  <c r="CA553" i="2" s="1"/>
  <c r="BU549" i="2"/>
  <c r="BV549" i="2" s="1"/>
  <c r="BW549" i="2" s="1"/>
  <c r="BU548" i="2"/>
  <c r="BV548" i="2" s="1"/>
  <c r="BW548" i="2" s="1"/>
  <c r="BT534" i="2"/>
  <c r="CB534" i="2" s="1"/>
  <c r="BU533" i="2"/>
  <c r="BV533" i="2" s="1"/>
  <c r="BW533" i="2" s="1"/>
  <c r="BY527" i="2"/>
  <c r="BZ527" i="2" s="1"/>
  <c r="CA527" i="2" s="1"/>
  <c r="BY526" i="2"/>
  <c r="BZ526" i="2" s="1"/>
  <c r="CA526" i="2" s="1"/>
  <c r="BY525" i="2"/>
  <c r="BZ525" i="2" s="1"/>
  <c r="CA525" i="2" s="1"/>
  <c r="BT510" i="2"/>
  <c r="CB510" i="2" s="1"/>
  <c r="BU509" i="2"/>
  <c r="BV509" i="2" s="1"/>
  <c r="BW509" i="2" s="1"/>
  <c r="BY503" i="2"/>
  <c r="BZ503" i="2" s="1"/>
  <c r="CA503" i="2" s="1"/>
  <c r="BY502" i="2"/>
  <c r="BZ502" i="2" s="1"/>
  <c r="CA502" i="2" s="1"/>
  <c r="BY501" i="2"/>
  <c r="BZ501" i="2" s="1"/>
  <c r="CA501" i="2" s="1"/>
  <c r="BT486" i="2"/>
  <c r="CB486" i="2" s="1"/>
  <c r="BU485" i="2"/>
  <c r="BV485" i="2" s="1"/>
  <c r="BW485" i="2" s="1"/>
  <c r="BY479" i="2"/>
  <c r="BZ479" i="2" s="1"/>
  <c r="CA479" i="2" s="1"/>
  <c r="BY478" i="2"/>
  <c r="BZ478" i="2" s="1"/>
  <c r="CA478" i="2" s="1"/>
  <c r="BU473" i="2"/>
  <c r="BV473" i="2" s="1"/>
  <c r="BW473" i="2" s="1"/>
  <c r="BY471" i="2"/>
  <c r="BZ471" i="2" s="1"/>
  <c r="CA471" i="2" s="1"/>
  <c r="BU466" i="2"/>
  <c r="BV466" i="2" s="1"/>
  <c r="BW466" i="2" s="1"/>
  <c r="BY464" i="2"/>
  <c r="BZ464" i="2" s="1"/>
  <c r="CA464" i="2" s="1"/>
  <c r="BT460" i="2"/>
  <c r="CB460" i="2" s="1"/>
  <c r="BY457" i="2"/>
  <c r="BZ457" i="2" s="1"/>
  <c r="CA457" i="2" s="1"/>
  <c r="BT454" i="2"/>
  <c r="CB454" i="2" s="1"/>
  <c r="BT450" i="2"/>
  <c r="CB450" i="2" s="1"/>
  <c r="BU672" i="2"/>
  <c r="BV672" i="2" s="1"/>
  <c r="BW672" i="2" s="1"/>
  <c r="BU635" i="2"/>
  <c r="BV635" i="2" s="1"/>
  <c r="BW635" i="2" s="1"/>
  <c r="BU612" i="2"/>
  <c r="BV612" i="2" s="1"/>
  <c r="BW612" i="2" s="1"/>
  <c r="BY603" i="2"/>
  <c r="BZ603" i="2" s="1"/>
  <c r="CA603" i="2" s="1"/>
  <c r="BT579" i="2"/>
  <c r="CB579" i="2" s="1"/>
  <c r="BY574" i="2"/>
  <c r="BZ574" i="2" s="1"/>
  <c r="CA574" i="2" s="1"/>
  <c r="BU572" i="2"/>
  <c r="BV572" i="2" s="1"/>
  <c r="BW572" i="2" s="1"/>
  <c r="BU565" i="2"/>
  <c r="BV565" i="2" s="1"/>
  <c r="BW565" i="2" s="1"/>
  <c r="BY554" i="2"/>
  <c r="BZ554" i="2" s="1"/>
  <c r="CA554" i="2" s="1"/>
  <c r="BT550" i="2"/>
  <c r="CB550" i="2" s="1"/>
  <c r="BT549" i="2"/>
  <c r="CB549" i="2" s="1"/>
  <c r="BT533" i="2"/>
  <c r="CB533" i="2" s="1"/>
  <c r="BU532" i="2"/>
  <c r="BV532" i="2" s="1"/>
  <c r="BW532" i="2" s="1"/>
  <c r="BU531" i="2"/>
  <c r="BV531" i="2" s="1"/>
  <c r="BW531" i="2" s="1"/>
  <c r="BU530" i="2"/>
  <c r="BV530" i="2" s="1"/>
  <c r="BW530" i="2" s="1"/>
  <c r="BY524" i="2"/>
  <c r="BZ524" i="2" s="1"/>
  <c r="CA524" i="2" s="1"/>
  <c r="BT509" i="2"/>
  <c r="CB509" i="2" s="1"/>
  <c r="BU508" i="2"/>
  <c r="BV508" i="2" s="1"/>
  <c r="BW508" i="2" s="1"/>
  <c r="BU507" i="2"/>
  <c r="BV507" i="2" s="1"/>
  <c r="BW507" i="2" s="1"/>
  <c r="BU506" i="2"/>
  <c r="BV506" i="2" s="1"/>
  <c r="BW506" i="2" s="1"/>
  <c r="BY500" i="2"/>
  <c r="BZ500" i="2" s="1"/>
  <c r="CA500" i="2" s="1"/>
  <c r="BT485" i="2"/>
  <c r="CB485" i="2" s="1"/>
  <c r="BU484" i="2"/>
  <c r="BV484" i="2" s="1"/>
  <c r="BW484" i="2" s="1"/>
  <c r="BU483" i="2"/>
  <c r="BV483" i="2" s="1"/>
  <c r="BW483" i="2" s="1"/>
  <c r="BU482" i="2"/>
  <c r="BV482" i="2" s="1"/>
  <c r="BW482" i="2" s="1"/>
  <c r="BY477" i="2"/>
  <c r="BZ477" i="2" s="1"/>
  <c r="CA477" i="2" s="1"/>
  <c r="BT473" i="2"/>
  <c r="CB473" i="2" s="1"/>
  <c r="BT466" i="2"/>
  <c r="CB466" i="2" s="1"/>
  <c r="BU459" i="2"/>
  <c r="BV459" i="2" s="1"/>
  <c r="BW459" i="2" s="1"/>
  <c r="BY452" i="2"/>
  <c r="BZ452" i="2" s="1"/>
  <c r="CA452" i="2" s="1"/>
  <c r="BY448" i="2"/>
  <c r="BZ448" i="2" s="1"/>
  <c r="CA448" i="2" s="1"/>
  <c r="BY444" i="2"/>
  <c r="BZ444" i="2" s="1"/>
  <c r="CA444" i="2" s="1"/>
  <c r="BY440" i="2"/>
  <c r="BZ440" i="2" s="1"/>
  <c r="CA440" i="2" s="1"/>
  <c r="BY744" i="2"/>
  <c r="BZ744" i="2" s="1"/>
  <c r="CA744" i="2" s="1"/>
  <c r="BU634" i="2"/>
  <c r="BV634" i="2" s="1"/>
  <c r="BW634" i="2" s="1"/>
  <c r="BU611" i="2"/>
  <c r="BV611" i="2" s="1"/>
  <c r="BW611" i="2" s="1"/>
  <c r="BU573" i="2"/>
  <c r="BV573" i="2" s="1"/>
  <c r="BW573" i="2" s="1"/>
  <c r="BY567" i="2"/>
  <c r="BZ567" i="2" s="1"/>
  <c r="CA567" i="2" s="1"/>
  <c r="BU566" i="2"/>
  <c r="BV566" i="2" s="1"/>
  <c r="BW566" i="2" s="1"/>
  <c r="BT565" i="2"/>
  <c r="CB565" i="2" s="1"/>
  <c r="BY556" i="2"/>
  <c r="BZ556" i="2" s="1"/>
  <c r="CA556" i="2" s="1"/>
  <c r="BY555" i="2"/>
  <c r="BZ555" i="2" s="1"/>
  <c r="CA555" i="2" s="1"/>
  <c r="BU551" i="2"/>
  <c r="BV551" i="2" s="1"/>
  <c r="BW551" i="2" s="1"/>
  <c r="BT530" i="2"/>
  <c r="CB530" i="2" s="1"/>
  <c r="BU529" i="2"/>
  <c r="BV529" i="2" s="1"/>
  <c r="BW529" i="2" s="1"/>
  <c r="BY523" i="2"/>
  <c r="BZ523" i="2" s="1"/>
  <c r="CA523" i="2" s="1"/>
  <c r="BY522" i="2"/>
  <c r="BZ522" i="2" s="1"/>
  <c r="CA522" i="2" s="1"/>
  <c r="BY521" i="2"/>
  <c r="BZ521" i="2" s="1"/>
  <c r="CA521" i="2" s="1"/>
  <c r="BT506" i="2"/>
  <c r="CB506" i="2" s="1"/>
  <c r="BU505" i="2"/>
  <c r="BV505" i="2" s="1"/>
  <c r="BW505" i="2" s="1"/>
  <c r="BY499" i="2"/>
  <c r="BZ499" i="2" s="1"/>
  <c r="CA499" i="2" s="1"/>
  <c r="BY498" i="2"/>
  <c r="BZ498" i="2" s="1"/>
  <c r="CA498" i="2" s="1"/>
  <c r="BY497" i="2"/>
  <c r="BZ497" i="2" s="1"/>
  <c r="CA497" i="2" s="1"/>
  <c r="BT482" i="2"/>
  <c r="CB482" i="2" s="1"/>
  <c r="BU481" i="2"/>
  <c r="BV481" i="2" s="1"/>
  <c r="BW481" i="2" s="1"/>
  <c r="BU472" i="2"/>
  <c r="BV472" i="2" s="1"/>
  <c r="BW472" i="2" s="1"/>
  <c r="BY470" i="2"/>
  <c r="BZ470" i="2" s="1"/>
  <c r="CA470" i="2" s="1"/>
  <c r="BU465" i="2"/>
  <c r="BV465" i="2" s="1"/>
  <c r="BW465" i="2" s="1"/>
  <c r="BY463" i="2"/>
  <c r="BZ463" i="2" s="1"/>
  <c r="CA463" i="2" s="1"/>
  <c r="BU458" i="2"/>
  <c r="BV458" i="2" s="1"/>
  <c r="BW458" i="2" s="1"/>
  <c r="BY456" i="2"/>
  <c r="BZ456" i="2" s="1"/>
  <c r="CA456" i="2" s="1"/>
  <c r="BU453" i="2"/>
  <c r="BV453" i="2" s="1"/>
  <c r="BW453" i="2" s="1"/>
  <c r="BU449" i="2"/>
  <c r="BV449" i="2" s="1"/>
  <c r="BW449" i="2" s="1"/>
  <c r="BU445" i="2"/>
  <c r="BV445" i="2" s="1"/>
  <c r="BW445" i="2" s="1"/>
  <c r="BU441" i="2"/>
  <c r="BV441" i="2" s="1"/>
  <c r="BW441" i="2" s="1"/>
  <c r="BU610" i="2"/>
  <c r="BV610" i="2" s="1"/>
  <c r="BW610" i="2" s="1"/>
  <c r="BY602" i="2"/>
  <c r="BZ602" i="2" s="1"/>
  <c r="CA602" i="2" s="1"/>
  <c r="BU580" i="2"/>
  <c r="BV580" i="2" s="1"/>
  <c r="BW580" i="2" s="1"/>
  <c r="BT573" i="2"/>
  <c r="CB573" i="2" s="1"/>
  <c r="BT566" i="2"/>
  <c r="CB566" i="2" s="1"/>
  <c r="BY557" i="2"/>
  <c r="BZ557" i="2" s="1"/>
  <c r="CA557" i="2" s="1"/>
  <c r="BU553" i="2"/>
  <c r="BV553" i="2" s="1"/>
  <c r="BW553" i="2" s="1"/>
  <c r="BU552" i="2"/>
  <c r="BV552" i="2" s="1"/>
  <c r="BW552" i="2" s="1"/>
  <c r="BT529" i="2"/>
  <c r="CB529" i="2" s="1"/>
  <c r="BU528" i="2"/>
  <c r="BV528" i="2" s="1"/>
  <c r="BW528" i="2" s="1"/>
  <c r="BU527" i="2"/>
  <c r="BV527" i="2" s="1"/>
  <c r="BW527" i="2" s="1"/>
  <c r="BU526" i="2"/>
  <c r="BV526" i="2" s="1"/>
  <c r="BW526" i="2" s="1"/>
  <c r="BY520" i="2"/>
  <c r="BZ520" i="2" s="1"/>
  <c r="CA520" i="2" s="1"/>
  <c r="BT505" i="2"/>
  <c r="CB505" i="2" s="1"/>
  <c r="BU504" i="2"/>
  <c r="BV504" i="2" s="1"/>
  <c r="BW504" i="2" s="1"/>
  <c r="BU503" i="2"/>
  <c r="BV503" i="2" s="1"/>
  <c r="BW503" i="2" s="1"/>
  <c r="BU502" i="2"/>
  <c r="BV502" i="2" s="1"/>
  <c r="BW502" i="2" s="1"/>
  <c r="BY496" i="2"/>
  <c r="BZ496" i="2" s="1"/>
  <c r="CA496" i="2" s="1"/>
  <c r="BT481" i="2"/>
  <c r="CB481" i="2" s="1"/>
  <c r="BU480" i="2"/>
  <c r="BV480" i="2" s="1"/>
  <c r="BW480" i="2" s="1"/>
  <c r="BU479" i="2"/>
  <c r="BV479" i="2" s="1"/>
  <c r="BW479" i="2" s="1"/>
  <c r="BU478" i="2"/>
  <c r="BV478" i="2" s="1"/>
  <c r="BW478" i="2" s="1"/>
  <c r="BY476" i="2"/>
  <c r="BZ476" i="2" s="1"/>
  <c r="CA476" i="2" s="1"/>
  <c r="BT472" i="2"/>
  <c r="CB472" i="2" s="1"/>
  <c r="BY469" i="2"/>
  <c r="BZ469" i="2" s="1"/>
  <c r="CA469" i="2" s="1"/>
  <c r="BT465" i="2"/>
  <c r="CB465" i="2" s="1"/>
  <c r="BT458" i="2"/>
  <c r="CB458" i="2" s="1"/>
  <c r="BT453" i="2"/>
  <c r="CB453" i="2" s="1"/>
  <c r="BT449" i="2"/>
  <c r="CB449" i="2" s="1"/>
  <c r="BT445" i="2"/>
  <c r="CB445" i="2" s="1"/>
  <c r="BT441" i="2"/>
  <c r="CB441" i="2" s="1"/>
  <c r="BY668" i="2"/>
  <c r="BZ668" i="2" s="1"/>
  <c r="CA668" i="2" s="1"/>
  <c r="BU590" i="2"/>
  <c r="BV590" i="2" s="1"/>
  <c r="BW590" i="2" s="1"/>
  <c r="BT574" i="2"/>
  <c r="CB574" i="2" s="1"/>
  <c r="BT567" i="2"/>
  <c r="CB567" i="2" s="1"/>
  <c r="BY558" i="2"/>
  <c r="BZ558" i="2" s="1"/>
  <c r="CA558" i="2" s="1"/>
  <c r="BT554" i="2"/>
  <c r="CB554" i="2" s="1"/>
  <c r="BT553" i="2"/>
  <c r="CB553" i="2" s="1"/>
  <c r="BY542" i="2"/>
  <c r="BZ542" i="2" s="1"/>
  <c r="CA542" i="2" s="1"/>
  <c r="BY541" i="2"/>
  <c r="BZ541" i="2" s="1"/>
  <c r="CA541" i="2" s="1"/>
  <c r="BT526" i="2"/>
  <c r="CB526" i="2" s="1"/>
  <c r="BU525" i="2"/>
  <c r="BV525" i="2" s="1"/>
  <c r="BW525" i="2" s="1"/>
  <c r="BY519" i="2"/>
  <c r="BZ519" i="2" s="1"/>
  <c r="CA519" i="2" s="1"/>
  <c r="BY518" i="2"/>
  <c r="BZ518" i="2" s="1"/>
  <c r="CA518" i="2" s="1"/>
  <c r="BY517" i="2"/>
  <c r="BZ517" i="2" s="1"/>
  <c r="CA517" i="2" s="1"/>
  <c r="BT502" i="2"/>
  <c r="CB502" i="2" s="1"/>
  <c r="BU501" i="2"/>
  <c r="BV501" i="2" s="1"/>
  <c r="BW501" i="2" s="1"/>
  <c r="BY495" i="2"/>
  <c r="BZ495" i="2" s="1"/>
  <c r="CA495" i="2" s="1"/>
  <c r="BY494" i="2"/>
  <c r="BZ494" i="2" s="1"/>
  <c r="CA494" i="2" s="1"/>
  <c r="BY493" i="2"/>
  <c r="BZ493" i="2" s="1"/>
  <c r="CA493" i="2" s="1"/>
  <c r="BT478" i="2"/>
  <c r="CB478" i="2" s="1"/>
  <c r="BU471" i="2"/>
  <c r="BV471" i="2" s="1"/>
  <c r="BW471" i="2" s="1"/>
  <c r="BU464" i="2"/>
  <c r="BV464" i="2" s="1"/>
  <c r="BW464" i="2" s="1"/>
  <c r="BY462" i="2"/>
  <c r="BZ462" i="2" s="1"/>
  <c r="CA462" i="2" s="1"/>
  <c r="BU457" i="2"/>
  <c r="BV457" i="2" s="1"/>
  <c r="BW457" i="2" s="1"/>
  <c r="BY455" i="2"/>
  <c r="BZ455" i="2" s="1"/>
  <c r="CA455" i="2" s="1"/>
  <c r="BY451" i="2"/>
  <c r="BZ451" i="2" s="1"/>
  <c r="CA451" i="2" s="1"/>
  <c r="BY447" i="2"/>
  <c r="BZ447" i="2" s="1"/>
  <c r="CA447" i="2" s="1"/>
  <c r="BY443" i="2"/>
  <c r="BZ443" i="2" s="1"/>
  <c r="CA443" i="2" s="1"/>
  <c r="BY439" i="2"/>
  <c r="BZ439" i="2" s="1"/>
  <c r="CA439" i="2" s="1"/>
  <c r="BY667" i="2"/>
  <c r="BZ667" i="2" s="1"/>
  <c r="CA667" i="2" s="1"/>
  <c r="BT590" i="2"/>
  <c r="CB590" i="2" s="1"/>
  <c r="BY576" i="2"/>
  <c r="BZ576" i="2" s="1"/>
  <c r="CA576" i="2" s="1"/>
  <c r="BY569" i="2"/>
  <c r="BZ569" i="2" s="1"/>
  <c r="CA569" i="2" s="1"/>
  <c r="BY560" i="2"/>
  <c r="BZ560" i="2" s="1"/>
  <c r="CA560" i="2" s="1"/>
  <c r="BY559" i="2"/>
  <c r="BZ559" i="2" s="1"/>
  <c r="CA559" i="2" s="1"/>
  <c r="BU555" i="2"/>
  <c r="BV555" i="2" s="1"/>
  <c r="BW555" i="2" s="1"/>
  <c r="BY544" i="2"/>
  <c r="BZ544" i="2" s="1"/>
  <c r="CA544" i="2" s="1"/>
  <c r="BY543" i="2"/>
  <c r="BZ543" i="2" s="1"/>
  <c r="CA543" i="2" s="1"/>
  <c r="BY540" i="2"/>
  <c r="BZ540" i="2" s="1"/>
  <c r="CA540" i="2" s="1"/>
  <c r="BT525" i="2"/>
  <c r="CB525" i="2" s="1"/>
  <c r="BU524" i="2"/>
  <c r="BV524" i="2" s="1"/>
  <c r="BW524" i="2" s="1"/>
  <c r="BU523" i="2"/>
  <c r="BV523" i="2" s="1"/>
  <c r="BW523" i="2" s="1"/>
  <c r="BU522" i="2"/>
  <c r="BV522" i="2" s="1"/>
  <c r="BW522" i="2" s="1"/>
  <c r="BY516" i="2"/>
  <c r="BZ516" i="2" s="1"/>
  <c r="CA516" i="2" s="1"/>
  <c r="BT501" i="2"/>
  <c r="CB501" i="2" s="1"/>
  <c r="BU500" i="2"/>
  <c r="BV500" i="2" s="1"/>
  <c r="BW500" i="2" s="1"/>
  <c r="BU499" i="2"/>
  <c r="BV499" i="2" s="1"/>
  <c r="BW499" i="2" s="1"/>
  <c r="BU498" i="2"/>
  <c r="BV498" i="2" s="1"/>
  <c r="BW498" i="2" s="1"/>
  <c r="BY492" i="2"/>
  <c r="BZ492" i="2" s="1"/>
  <c r="CA492" i="2" s="1"/>
  <c r="BU477" i="2"/>
  <c r="BV477" i="2" s="1"/>
  <c r="BW477" i="2" s="1"/>
  <c r="BY475" i="2"/>
  <c r="BZ475" i="2" s="1"/>
  <c r="CA475" i="2" s="1"/>
  <c r="BU470" i="2"/>
  <c r="BV470" i="2" s="1"/>
  <c r="BW470" i="2" s="1"/>
  <c r="BY468" i="2"/>
  <c r="BZ468" i="2" s="1"/>
  <c r="CA468" i="2" s="1"/>
  <c r="BT464" i="2"/>
  <c r="CB464" i="2" s="1"/>
  <c r="BY461" i="2"/>
  <c r="BZ461" i="2" s="1"/>
  <c r="CA461" i="2" s="1"/>
  <c r="BT457" i="2"/>
  <c r="CB457" i="2" s="1"/>
  <c r="BU452" i="2"/>
  <c r="BV452" i="2" s="1"/>
  <c r="BW452" i="2" s="1"/>
  <c r="BU448" i="2"/>
  <c r="BV448" i="2" s="1"/>
  <c r="BW448" i="2" s="1"/>
  <c r="BU444" i="2"/>
  <c r="BV444" i="2" s="1"/>
  <c r="BW444" i="2" s="1"/>
  <c r="BU440" i="2"/>
  <c r="BV440" i="2" s="1"/>
  <c r="BW440" i="2" s="1"/>
  <c r="BU436" i="2"/>
  <c r="BV436" i="2" s="1"/>
  <c r="BW436" i="2" s="1"/>
  <c r="BU432" i="2"/>
  <c r="BV432" i="2" s="1"/>
  <c r="BW432" i="2" s="1"/>
  <c r="BU428" i="2"/>
  <c r="BV428" i="2" s="1"/>
  <c r="BW428" i="2" s="1"/>
  <c r="BU424" i="2"/>
  <c r="BV424" i="2" s="1"/>
  <c r="BW424" i="2" s="1"/>
  <c r="BU420" i="2"/>
  <c r="BV420" i="2" s="1"/>
  <c r="BW420" i="2" s="1"/>
  <c r="BU416" i="2"/>
  <c r="BV416" i="2" s="1"/>
  <c r="BW416" i="2" s="1"/>
  <c r="BY581" i="2"/>
  <c r="BZ581" i="2" s="1"/>
  <c r="CA581" i="2" s="1"/>
  <c r="BY577" i="2"/>
  <c r="BZ577" i="2" s="1"/>
  <c r="CA577" i="2" s="1"/>
  <c r="BT575" i="2"/>
  <c r="CB575" i="2" s="1"/>
  <c r="BY570" i="2"/>
  <c r="BZ570" i="2" s="1"/>
  <c r="CA570" i="2" s="1"/>
  <c r="BU568" i="2"/>
  <c r="BV568" i="2" s="1"/>
  <c r="BW568" i="2" s="1"/>
  <c r="BY561" i="2"/>
  <c r="BZ561" i="2" s="1"/>
  <c r="CA561" i="2" s="1"/>
  <c r="BU557" i="2"/>
  <c r="BV557" i="2" s="1"/>
  <c r="BW557" i="2" s="1"/>
  <c r="BU556" i="2"/>
  <c r="BV556" i="2" s="1"/>
  <c r="BW556" i="2" s="1"/>
  <c r="BY545" i="2"/>
  <c r="BZ545" i="2" s="1"/>
  <c r="CA545" i="2" s="1"/>
  <c r="BY539" i="2"/>
  <c r="BZ539" i="2" s="1"/>
  <c r="CA539" i="2" s="1"/>
  <c r="BY538" i="2"/>
  <c r="BZ538" i="2" s="1"/>
  <c r="CA538" i="2" s="1"/>
  <c r="BY537" i="2"/>
  <c r="BZ537" i="2" s="1"/>
  <c r="CA537" i="2" s="1"/>
  <c r="BT522" i="2"/>
  <c r="CB522" i="2" s="1"/>
  <c r="BU521" i="2"/>
  <c r="BV521" i="2" s="1"/>
  <c r="BW521" i="2" s="1"/>
  <c r="BY515" i="2"/>
  <c r="BZ515" i="2" s="1"/>
  <c r="CA515" i="2" s="1"/>
  <c r="BY514" i="2"/>
  <c r="BZ514" i="2" s="1"/>
  <c r="CA514" i="2" s="1"/>
  <c r="BY513" i="2"/>
  <c r="BZ513" i="2" s="1"/>
  <c r="CA513" i="2" s="1"/>
  <c r="BT498" i="2"/>
  <c r="CB498" i="2" s="1"/>
  <c r="BU497" i="2"/>
  <c r="BV497" i="2" s="1"/>
  <c r="BW497" i="2" s="1"/>
  <c r="BY491" i="2"/>
  <c r="BZ491" i="2" s="1"/>
  <c r="CA491" i="2" s="1"/>
  <c r="BY490" i="2"/>
  <c r="BZ490" i="2" s="1"/>
  <c r="CA490" i="2" s="1"/>
  <c r="BY489" i="2"/>
  <c r="BZ489" i="2" s="1"/>
  <c r="CA489" i="2" s="1"/>
  <c r="BT477" i="2"/>
  <c r="CB477" i="2" s="1"/>
  <c r="BT470" i="2"/>
  <c r="CB470" i="2" s="1"/>
  <c r="BU463" i="2"/>
  <c r="BV463" i="2" s="1"/>
  <c r="BW463" i="2" s="1"/>
  <c r="BU456" i="2"/>
  <c r="BV456" i="2" s="1"/>
  <c r="BW456" i="2" s="1"/>
  <c r="BT452" i="2"/>
  <c r="CB452" i="2" s="1"/>
  <c r="BT448" i="2"/>
  <c r="CB448" i="2" s="1"/>
  <c r="BT444" i="2"/>
  <c r="CB444" i="2" s="1"/>
  <c r="BT440" i="2"/>
  <c r="CB440" i="2" s="1"/>
  <c r="BT436" i="2"/>
  <c r="CB436" i="2" s="1"/>
  <c r="BT432" i="2"/>
  <c r="CB432" i="2" s="1"/>
  <c r="BT428" i="2"/>
  <c r="CB428" i="2" s="1"/>
  <c r="BT424" i="2"/>
  <c r="CB424" i="2" s="1"/>
  <c r="BT420" i="2"/>
  <c r="CB420" i="2" s="1"/>
  <c r="BT416" i="2"/>
  <c r="CB416" i="2" s="1"/>
  <c r="BT412" i="2"/>
  <c r="CB412" i="2" s="1"/>
  <c r="BT408" i="2"/>
  <c r="CB408" i="2" s="1"/>
  <c r="BT404" i="2"/>
  <c r="CB404" i="2" s="1"/>
  <c r="BT400" i="2"/>
  <c r="CB400" i="2" s="1"/>
  <c r="BT396" i="2"/>
  <c r="CB396" i="2" s="1"/>
  <c r="BT392" i="2"/>
  <c r="CB392" i="2" s="1"/>
  <c r="BT388" i="2"/>
  <c r="CB388" i="2" s="1"/>
  <c r="BT384" i="2"/>
  <c r="CB384" i="2" s="1"/>
  <c r="BT380" i="2"/>
  <c r="CB380" i="2" s="1"/>
  <c r="BT376" i="2"/>
  <c r="CB376" i="2" s="1"/>
  <c r="BT372" i="2"/>
  <c r="CB372" i="2" s="1"/>
  <c r="BT368" i="2"/>
  <c r="CB368" i="2" s="1"/>
  <c r="BT364" i="2"/>
  <c r="CB364" i="2" s="1"/>
  <c r="BT360" i="2"/>
  <c r="CB360" i="2" s="1"/>
  <c r="BT356" i="2"/>
  <c r="CB356" i="2" s="1"/>
  <c r="BT352" i="2"/>
  <c r="CB352" i="2" s="1"/>
  <c r="BT348" i="2"/>
  <c r="CB348" i="2" s="1"/>
  <c r="BT344" i="2"/>
  <c r="CB344" i="2" s="1"/>
  <c r="BU518" i="2"/>
  <c r="BV518" i="2" s="1"/>
  <c r="BW518" i="2" s="1"/>
  <c r="BU495" i="2"/>
  <c r="BV495" i="2" s="1"/>
  <c r="BW495" i="2" s="1"/>
  <c r="BU462" i="2"/>
  <c r="BV462" i="2" s="1"/>
  <c r="BW462" i="2" s="1"/>
  <c r="BU433" i="2"/>
  <c r="BV433" i="2" s="1"/>
  <c r="BW433" i="2" s="1"/>
  <c r="BY430" i="2"/>
  <c r="BZ430" i="2" s="1"/>
  <c r="CA430" i="2" s="1"/>
  <c r="BT429" i="2"/>
  <c r="CB429" i="2" s="1"/>
  <c r="BU425" i="2"/>
  <c r="BV425" i="2" s="1"/>
  <c r="BW425" i="2" s="1"/>
  <c r="BY420" i="2"/>
  <c r="BZ420" i="2" s="1"/>
  <c r="CA420" i="2" s="1"/>
  <c r="BY419" i="2"/>
  <c r="BZ419" i="2" s="1"/>
  <c r="CA419" i="2" s="1"/>
  <c r="BU415" i="2"/>
  <c r="BV415" i="2" s="1"/>
  <c r="BW415" i="2" s="1"/>
  <c r="BU414" i="2"/>
  <c r="BV414" i="2" s="1"/>
  <c r="BW414" i="2" s="1"/>
  <c r="BY408" i="2"/>
  <c r="BZ408" i="2" s="1"/>
  <c r="CA408" i="2" s="1"/>
  <c r="BT393" i="2"/>
  <c r="CB393" i="2" s="1"/>
  <c r="BU392" i="2"/>
  <c r="BV392" i="2" s="1"/>
  <c r="BW392" i="2" s="1"/>
  <c r="BU391" i="2"/>
  <c r="BV391" i="2" s="1"/>
  <c r="BW391" i="2" s="1"/>
  <c r="BU390" i="2"/>
  <c r="BV390" i="2" s="1"/>
  <c r="BW390" i="2" s="1"/>
  <c r="BY384" i="2"/>
  <c r="BZ384" i="2" s="1"/>
  <c r="CA384" i="2" s="1"/>
  <c r="BT369" i="2"/>
  <c r="CB369" i="2" s="1"/>
  <c r="BU368" i="2"/>
  <c r="BV368" i="2" s="1"/>
  <c r="BW368" i="2" s="1"/>
  <c r="BU367" i="2"/>
  <c r="BV367" i="2" s="1"/>
  <c r="BW367" i="2" s="1"/>
  <c r="BU366" i="2"/>
  <c r="BV366" i="2" s="1"/>
  <c r="BW366" i="2" s="1"/>
  <c r="BY360" i="2"/>
  <c r="BZ360" i="2" s="1"/>
  <c r="CA360" i="2" s="1"/>
  <c r="BT345" i="2"/>
  <c r="CB345" i="2" s="1"/>
  <c r="BU344" i="2"/>
  <c r="BV344" i="2" s="1"/>
  <c r="BW344" i="2" s="1"/>
  <c r="BU343" i="2"/>
  <c r="BV343" i="2" s="1"/>
  <c r="BW343" i="2" s="1"/>
  <c r="BU342" i="2"/>
  <c r="BV342" i="2" s="1"/>
  <c r="BW342" i="2" s="1"/>
  <c r="BY339" i="2"/>
  <c r="BZ339" i="2" s="1"/>
  <c r="CA339" i="2" s="1"/>
  <c r="BU334" i="2"/>
  <c r="BV334" i="2" s="1"/>
  <c r="BW334" i="2" s="1"/>
  <c r="BY332" i="2"/>
  <c r="BZ332" i="2" s="1"/>
  <c r="CA332" i="2" s="1"/>
  <c r="BT328" i="2"/>
  <c r="CB328" i="2" s="1"/>
  <c r="BY325" i="2"/>
  <c r="BZ325" i="2" s="1"/>
  <c r="CA325" i="2" s="1"/>
  <c r="BT321" i="2"/>
  <c r="CB321" i="2" s="1"/>
  <c r="BT314" i="2"/>
  <c r="CB314" i="2" s="1"/>
  <c r="BU307" i="2"/>
  <c r="BV307" i="2" s="1"/>
  <c r="BW307" i="2" s="1"/>
  <c r="BU680" i="2"/>
  <c r="BV680" i="2" s="1"/>
  <c r="BW680" i="2" s="1"/>
  <c r="BU494" i="2"/>
  <c r="BV494" i="2" s="1"/>
  <c r="BW494" i="2" s="1"/>
  <c r="BU437" i="2"/>
  <c r="BV437" i="2" s="1"/>
  <c r="BW437" i="2" s="1"/>
  <c r="BY434" i="2"/>
  <c r="BZ434" i="2" s="1"/>
  <c r="CA434" i="2" s="1"/>
  <c r="BT433" i="2"/>
  <c r="CB433" i="2" s="1"/>
  <c r="BT425" i="2"/>
  <c r="CB425" i="2" s="1"/>
  <c r="BY421" i="2"/>
  <c r="BZ421" i="2" s="1"/>
  <c r="CA421" i="2" s="1"/>
  <c r="BU418" i="2"/>
  <c r="BV418" i="2" s="1"/>
  <c r="BW418" i="2" s="1"/>
  <c r="BU417" i="2"/>
  <c r="BV417" i="2" s="1"/>
  <c r="BW417" i="2" s="1"/>
  <c r="BT414" i="2"/>
  <c r="CB414" i="2" s="1"/>
  <c r="BU413" i="2"/>
  <c r="BV413" i="2" s="1"/>
  <c r="BW413" i="2" s="1"/>
  <c r="BY407" i="2"/>
  <c r="BZ407" i="2" s="1"/>
  <c r="CA407" i="2" s="1"/>
  <c r="BY406" i="2"/>
  <c r="BZ406" i="2" s="1"/>
  <c r="CA406" i="2" s="1"/>
  <c r="BY405" i="2"/>
  <c r="BZ405" i="2" s="1"/>
  <c r="CA405" i="2" s="1"/>
  <c r="BT390" i="2"/>
  <c r="CB390" i="2" s="1"/>
  <c r="BU389" i="2"/>
  <c r="BV389" i="2" s="1"/>
  <c r="BW389" i="2" s="1"/>
  <c r="BY383" i="2"/>
  <c r="BZ383" i="2" s="1"/>
  <c r="CA383" i="2" s="1"/>
  <c r="BY382" i="2"/>
  <c r="BZ382" i="2" s="1"/>
  <c r="CA382" i="2" s="1"/>
  <c r="BY381" i="2"/>
  <c r="BZ381" i="2" s="1"/>
  <c r="CA381" i="2" s="1"/>
  <c r="BT366" i="2"/>
  <c r="CB366" i="2" s="1"/>
  <c r="BU365" i="2"/>
  <c r="BV365" i="2" s="1"/>
  <c r="BW365" i="2" s="1"/>
  <c r="BY359" i="2"/>
  <c r="BZ359" i="2" s="1"/>
  <c r="CA359" i="2" s="1"/>
  <c r="BY358" i="2"/>
  <c r="BZ358" i="2" s="1"/>
  <c r="CA358" i="2" s="1"/>
  <c r="BY357" i="2"/>
  <c r="BZ357" i="2" s="1"/>
  <c r="CA357" i="2" s="1"/>
  <c r="BT342" i="2"/>
  <c r="CB342" i="2" s="1"/>
  <c r="BU341" i="2"/>
  <c r="BV341" i="2" s="1"/>
  <c r="BW341" i="2" s="1"/>
  <c r="BT334" i="2"/>
  <c r="CB334" i="2" s="1"/>
  <c r="BU327" i="2"/>
  <c r="BV327" i="2" s="1"/>
  <c r="BW327" i="2" s="1"/>
  <c r="BU320" i="2"/>
  <c r="BV320" i="2" s="1"/>
  <c r="BW320" i="2" s="1"/>
  <c r="BY318" i="2"/>
  <c r="BZ318" i="2" s="1"/>
  <c r="CA318" i="2" s="1"/>
  <c r="BU313" i="2"/>
  <c r="BV313" i="2" s="1"/>
  <c r="BW313" i="2" s="1"/>
  <c r="BY311" i="2"/>
  <c r="BZ311" i="2" s="1"/>
  <c r="CA311" i="2" s="1"/>
  <c r="BU306" i="2"/>
  <c r="BV306" i="2" s="1"/>
  <c r="BW306" i="2" s="1"/>
  <c r="BY304" i="2"/>
  <c r="BZ304" i="2" s="1"/>
  <c r="CA304" i="2" s="1"/>
  <c r="BT300" i="2"/>
  <c r="CB300" i="2" s="1"/>
  <c r="BY297" i="2"/>
  <c r="BZ297" i="2" s="1"/>
  <c r="CA297" i="2" s="1"/>
  <c r="BT294" i="2"/>
  <c r="CB294" i="2" s="1"/>
  <c r="BT290" i="2"/>
  <c r="CB290" i="2" s="1"/>
  <c r="BT286" i="2"/>
  <c r="CB286" i="2" s="1"/>
  <c r="BT282" i="2"/>
  <c r="CB282" i="2" s="1"/>
  <c r="BT278" i="2"/>
  <c r="CB278" i="2" s="1"/>
  <c r="BT274" i="2"/>
  <c r="CB274" i="2" s="1"/>
  <c r="BT270" i="2"/>
  <c r="CB270" i="2" s="1"/>
  <c r="BT266" i="2"/>
  <c r="CB266" i="2" s="1"/>
  <c r="BT262" i="2"/>
  <c r="CB262" i="2" s="1"/>
  <c r="BT258" i="2"/>
  <c r="CB258" i="2" s="1"/>
  <c r="BT254" i="2"/>
  <c r="CB254" i="2" s="1"/>
  <c r="BT250" i="2"/>
  <c r="CB250" i="2" s="1"/>
  <c r="BT246" i="2"/>
  <c r="CB246" i="2" s="1"/>
  <c r="BT242" i="2"/>
  <c r="CB242" i="2" s="1"/>
  <c r="BT238" i="2"/>
  <c r="CB238" i="2" s="1"/>
  <c r="BT234" i="2"/>
  <c r="CB234" i="2" s="1"/>
  <c r="BT230" i="2"/>
  <c r="CB230" i="2" s="1"/>
  <c r="BT226" i="2"/>
  <c r="CB226" i="2" s="1"/>
  <c r="BT222" i="2"/>
  <c r="CB222" i="2" s="1"/>
  <c r="BT218" i="2"/>
  <c r="CB218" i="2" s="1"/>
  <c r="BT214" i="2"/>
  <c r="CB214" i="2" s="1"/>
  <c r="BT210" i="2"/>
  <c r="CB210" i="2" s="1"/>
  <c r="BT206" i="2"/>
  <c r="CB206" i="2" s="1"/>
  <c r="BT202" i="2"/>
  <c r="CB202" i="2" s="1"/>
  <c r="BT198" i="2"/>
  <c r="CB198" i="2" s="1"/>
  <c r="BT194" i="2"/>
  <c r="CB194" i="2" s="1"/>
  <c r="BT190" i="2"/>
  <c r="CB190" i="2" s="1"/>
  <c r="BT186" i="2"/>
  <c r="CB186" i="2" s="1"/>
  <c r="BT182" i="2"/>
  <c r="CB182" i="2" s="1"/>
  <c r="BT178" i="2"/>
  <c r="CB178" i="2" s="1"/>
  <c r="BT174" i="2"/>
  <c r="CB174" i="2" s="1"/>
  <c r="BT170" i="2"/>
  <c r="CB170" i="2" s="1"/>
  <c r="BT166" i="2"/>
  <c r="CB166" i="2" s="1"/>
  <c r="BT162" i="2"/>
  <c r="CB162" i="2" s="1"/>
  <c r="BT158" i="2"/>
  <c r="CB158" i="2" s="1"/>
  <c r="BT154" i="2"/>
  <c r="CB154" i="2" s="1"/>
  <c r="BT150" i="2"/>
  <c r="CB150" i="2" s="1"/>
  <c r="BT146" i="2"/>
  <c r="CB146" i="2" s="1"/>
  <c r="BT142" i="2"/>
  <c r="CB142" i="2" s="1"/>
  <c r="BT138" i="2"/>
  <c r="CB138" i="2" s="1"/>
  <c r="BT134" i="2"/>
  <c r="CB134" i="2" s="1"/>
  <c r="BY578" i="2"/>
  <c r="BZ578" i="2" s="1"/>
  <c r="CA578" i="2" s="1"/>
  <c r="BY460" i="2"/>
  <c r="BZ460" i="2" s="1"/>
  <c r="CA460" i="2" s="1"/>
  <c r="BY450" i="2"/>
  <c r="BZ450" i="2" s="1"/>
  <c r="CA450" i="2" s="1"/>
  <c r="BU447" i="2"/>
  <c r="BV447" i="2" s="1"/>
  <c r="BW447" i="2" s="1"/>
  <c r="BT437" i="2"/>
  <c r="CB437" i="2" s="1"/>
  <c r="BT430" i="2"/>
  <c r="CB430" i="2" s="1"/>
  <c r="BT426" i="2"/>
  <c r="CB426" i="2" s="1"/>
  <c r="BU419" i="2"/>
  <c r="BV419" i="2" s="1"/>
  <c r="BW419" i="2" s="1"/>
  <c r="BT418" i="2"/>
  <c r="CB418" i="2" s="1"/>
  <c r="BT417" i="2"/>
  <c r="CB417" i="2" s="1"/>
  <c r="BT413" i="2"/>
  <c r="CB413" i="2" s="1"/>
  <c r="BU412" i="2"/>
  <c r="BV412" i="2" s="1"/>
  <c r="BW412" i="2" s="1"/>
  <c r="BU411" i="2"/>
  <c r="BV411" i="2" s="1"/>
  <c r="BW411" i="2" s="1"/>
  <c r="BU410" i="2"/>
  <c r="BV410" i="2" s="1"/>
  <c r="BW410" i="2" s="1"/>
  <c r="BY404" i="2"/>
  <c r="BZ404" i="2" s="1"/>
  <c r="CA404" i="2" s="1"/>
  <c r="BT389" i="2"/>
  <c r="CB389" i="2" s="1"/>
  <c r="BU388" i="2"/>
  <c r="BV388" i="2" s="1"/>
  <c r="BW388" i="2" s="1"/>
  <c r="BU387" i="2"/>
  <c r="BV387" i="2" s="1"/>
  <c r="BW387" i="2" s="1"/>
  <c r="BU386" i="2"/>
  <c r="BV386" i="2" s="1"/>
  <c r="BW386" i="2" s="1"/>
  <c r="BY380" i="2"/>
  <c r="BZ380" i="2" s="1"/>
  <c r="CA380" i="2" s="1"/>
  <c r="BT365" i="2"/>
  <c r="CB365" i="2" s="1"/>
  <c r="BU364" i="2"/>
  <c r="BV364" i="2" s="1"/>
  <c r="BW364" i="2" s="1"/>
  <c r="BU363" i="2"/>
  <c r="BV363" i="2" s="1"/>
  <c r="BW363" i="2" s="1"/>
  <c r="BU362" i="2"/>
  <c r="BV362" i="2" s="1"/>
  <c r="BW362" i="2" s="1"/>
  <c r="BY356" i="2"/>
  <c r="BZ356" i="2" s="1"/>
  <c r="CA356" i="2" s="1"/>
  <c r="BT341" i="2"/>
  <c r="CB341" i="2" s="1"/>
  <c r="BU340" i="2"/>
  <c r="BV340" i="2" s="1"/>
  <c r="BW340" i="2" s="1"/>
  <c r="BY338" i="2"/>
  <c r="BZ338" i="2" s="1"/>
  <c r="CA338" i="2" s="1"/>
  <c r="BU333" i="2"/>
  <c r="BV333" i="2" s="1"/>
  <c r="BW333" i="2" s="1"/>
  <c r="BY331" i="2"/>
  <c r="BZ331" i="2" s="1"/>
  <c r="CA331" i="2" s="1"/>
  <c r="BU326" i="2"/>
  <c r="BV326" i="2" s="1"/>
  <c r="BW326" i="2" s="1"/>
  <c r="BY324" i="2"/>
  <c r="BZ324" i="2" s="1"/>
  <c r="CA324" i="2" s="1"/>
  <c r="BT320" i="2"/>
  <c r="CB320" i="2" s="1"/>
  <c r="BY317" i="2"/>
  <c r="BZ317" i="2" s="1"/>
  <c r="CA317" i="2" s="1"/>
  <c r="BT313" i="2"/>
  <c r="CB313" i="2" s="1"/>
  <c r="BT306" i="2"/>
  <c r="CB306" i="2" s="1"/>
  <c r="BU299" i="2"/>
  <c r="BV299" i="2" s="1"/>
  <c r="BW299" i="2" s="1"/>
  <c r="BY292" i="2"/>
  <c r="BZ292" i="2" s="1"/>
  <c r="CA292" i="2" s="1"/>
  <c r="BY288" i="2"/>
  <c r="BZ288" i="2" s="1"/>
  <c r="CA288" i="2" s="1"/>
  <c r="BY284" i="2"/>
  <c r="BZ284" i="2" s="1"/>
  <c r="CA284" i="2" s="1"/>
  <c r="BY280" i="2"/>
  <c r="BZ280" i="2" s="1"/>
  <c r="CA280" i="2" s="1"/>
  <c r="BY276" i="2"/>
  <c r="BZ276" i="2" s="1"/>
  <c r="CA276" i="2" s="1"/>
  <c r="BY272" i="2"/>
  <c r="BZ272" i="2" s="1"/>
  <c r="CA272" i="2" s="1"/>
  <c r="BY268" i="2"/>
  <c r="BZ268" i="2" s="1"/>
  <c r="CA268" i="2" s="1"/>
  <c r="BY264" i="2"/>
  <c r="BZ264" i="2" s="1"/>
  <c r="CA264" i="2" s="1"/>
  <c r="BY260" i="2"/>
  <c r="BZ260" i="2" s="1"/>
  <c r="CA260" i="2" s="1"/>
  <c r="BY256" i="2"/>
  <c r="BZ256" i="2" s="1"/>
  <c r="CA256" i="2" s="1"/>
  <c r="BY252" i="2"/>
  <c r="BZ252" i="2" s="1"/>
  <c r="CA252" i="2" s="1"/>
  <c r="BY248" i="2"/>
  <c r="BZ248" i="2" s="1"/>
  <c r="CA248" i="2" s="1"/>
  <c r="BY244" i="2"/>
  <c r="BZ244" i="2" s="1"/>
  <c r="CA244" i="2" s="1"/>
  <c r="BY240" i="2"/>
  <c r="BZ240" i="2" s="1"/>
  <c r="CA240" i="2" s="1"/>
  <c r="BY236" i="2"/>
  <c r="BZ236" i="2" s="1"/>
  <c r="CA236" i="2" s="1"/>
  <c r="BY232" i="2"/>
  <c r="BZ232" i="2" s="1"/>
  <c r="CA232" i="2" s="1"/>
  <c r="BY228" i="2"/>
  <c r="BZ228" i="2" s="1"/>
  <c r="CA228" i="2" s="1"/>
  <c r="BY224" i="2"/>
  <c r="BZ224" i="2" s="1"/>
  <c r="CA224" i="2" s="1"/>
  <c r="BY220" i="2"/>
  <c r="BZ220" i="2" s="1"/>
  <c r="CA220" i="2" s="1"/>
  <c r="BY652" i="2"/>
  <c r="BZ652" i="2" s="1"/>
  <c r="CA652" i="2" s="1"/>
  <c r="BY438" i="2"/>
  <c r="BZ438" i="2" s="1"/>
  <c r="CA438" i="2" s="1"/>
  <c r="BT434" i="2"/>
  <c r="CB434" i="2" s="1"/>
  <c r="BY427" i="2"/>
  <c r="BZ427" i="2" s="1"/>
  <c r="CA427" i="2" s="1"/>
  <c r="BY422" i="2"/>
  <c r="BZ422" i="2" s="1"/>
  <c r="CA422" i="2" s="1"/>
  <c r="BT410" i="2"/>
  <c r="CB410" i="2" s="1"/>
  <c r="BU409" i="2"/>
  <c r="BV409" i="2" s="1"/>
  <c r="BW409" i="2" s="1"/>
  <c r="BY403" i="2"/>
  <c r="BZ403" i="2" s="1"/>
  <c r="CA403" i="2" s="1"/>
  <c r="BY402" i="2"/>
  <c r="BZ402" i="2" s="1"/>
  <c r="CA402" i="2" s="1"/>
  <c r="BY401" i="2"/>
  <c r="BZ401" i="2" s="1"/>
  <c r="CA401" i="2" s="1"/>
  <c r="BT386" i="2"/>
  <c r="CB386" i="2" s="1"/>
  <c r="BU385" i="2"/>
  <c r="BV385" i="2" s="1"/>
  <c r="BW385" i="2" s="1"/>
  <c r="BY379" i="2"/>
  <c r="BZ379" i="2" s="1"/>
  <c r="CA379" i="2" s="1"/>
  <c r="BY378" i="2"/>
  <c r="BZ378" i="2" s="1"/>
  <c r="CA378" i="2" s="1"/>
  <c r="BY377" i="2"/>
  <c r="BZ377" i="2" s="1"/>
  <c r="CA377" i="2" s="1"/>
  <c r="BT362" i="2"/>
  <c r="CB362" i="2" s="1"/>
  <c r="BU361" i="2"/>
  <c r="BV361" i="2" s="1"/>
  <c r="BW361" i="2" s="1"/>
  <c r="BY355" i="2"/>
  <c r="BZ355" i="2" s="1"/>
  <c r="CA355" i="2" s="1"/>
  <c r="BY354" i="2"/>
  <c r="BZ354" i="2" s="1"/>
  <c r="CA354" i="2" s="1"/>
  <c r="BY353" i="2"/>
  <c r="BZ353" i="2" s="1"/>
  <c r="CA353" i="2" s="1"/>
  <c r="BT340" i="2"/>
  <c r="CB340" i="2" s="1"/>
  <c r="BY337" i="2"/>
  <c r="BZ337" i="2" s="1"/>
  <c r="CA337" i="2" s="1"/>
  <c r="BT333" i="2"/>
  <c r="CB333" i="2" s="1"/>
  <c r="BT326" i="2"/>
  <c r="CB326" i="2" s="1"/>
  <c r="BU319" i="2"/>
  <c r="BV319" i="2" s="1"/>
  <c r="BW319" i="2" s="1"/>
  <c r="BU312" i="2"/>
  <c r="BV312" i="2" s="1"/>
  <c r="BW312" i="2" s="1"/>
  <c r="BY310" i="2"/>
  <c r="BZ310" i="2" s="1"/>
  <c r="CA310" i="2" s="1"/>
  <c r="BU305" i="2"/>
  <c r="BV305" i="2" s="1"/>
  <c r="BW305" i="2" s="1"/>
  <c r="BY303" i="2"/>
  <c r="BZ303" i="2" s="1"/>
  <c r="CA303" i="2" s="1"/>
  <c r="BU298" i="2"/>
  <c r="BV298" i="2" s="1"/>
  <c r="BW298" i="2" s="1"/>
  <c r="BY296" i="2"/>
  <c r="BZ296" i="2" s="1"/>
  <c r="CA296" i="2" s="1"/>
  <c r="BU293" i="2"/>
  <c r="BV293" i="2" s="1"/>
  <c r="BW293" i="2" s="1"/>
  <c r="BU289" i="2"/>
  <c r="BV289" i="2" s="1"/>
  <c r="BW289" i="2" s="1"/>
  <c r="BU285" i="2"/>
  <c r="BV285" i="2" s="1"/>
  <c r="BW285" i="2" s="1"/>
  <c r="BU281" i="2"/>
  <c r="BV281" i="2" s="1"/>
  <c r="BW281" i="2" s="1"/>
  <c r="BU277" i="2"/>
  <c r="BV277" i="2" s="1"/>
  <c r="BW277" i="2" s="1"/>
  <c r="BU273" i="2"/>
  <c r="BV273" i="2" s="1"/>
  <c r="BW273" i="2" s="1"/>
  <c r="BU269" i="2"/>
  <c r="BV269" i="2" s="1"/>
  <c r="BW269" i="2" s="1"/>
  <c r="BU265" i="2"/>
  <c r="BV265" i="2" s="1"/>
  <c r="BW265" i="2" s="1"/>
  <c r="BY562" i="2"/>
  <c r="BZ562" i="2" s="1"/>
  <c r="CA562" i="2" s="1"/>
  <c r="BU469" i="2"/>
  <c r="BV469" i="2" s="1"/>
  <c r="BW469" i="2" s="1"/>
  <c r="BY446" i="2"/>
  <c r="BZ446" i="2" s="1"/>
  <c r="CA446" i="2" s="1"/>
  <c r="BY431" i="2"/>
  <c r="BZ431" i="2" s="1"/>
  <c r="CA431" i="2" s="1"/>
  <c r="BU421" i="2"/>
  <c r="BV421" i="2" s="1"/>
  <c r="BW421" i="2" s="1"/>
  <c r="BT409" i="2"/>
  <c r="CB409" i="2" s="1"/>
  <c r="BU408" i="2"/>
  <c r="BV408" i="2" s="1"/>
  <c r="BW408" i="2" s="1"/>
  <c r="BU407" i="2"/>
  <c r="BV407" i="2" s="1"/>
  <c r="BW407" i="2" s="1"/>
  <c r="BU406" i="2"/>
  <c r="BV406" i="2" s="1"/>
  <c r="BW406" i="2" s="1"/>
  <c r="BY400" i="2"/>
  <c r="BZ400" i="2" s="1"/>
  <c r="CA400" i="2" s="1"/>
  <c r="BT385" i="2"/>
  <c r="CB385" i="2" s="1"/>
  <c r="BU384" i="2"/>
  <c r="BV384" i="2" s="1"/>
  <c r="BW384" i="2" s="1"/>
  <c r="BU383" i="2"/>
  <c r="BV383" i="2" s="1"/>
  <c r="BW383" i="2" s="1"/>
  <c r="BU382" i="2"/>
  <c r="BV382" i="2" s="1"/>
  <c r="BW382" i="2" s="1"/>
  <c r="BY376" i="2"/>
  <c r="BZ376" i="2" s="1"/>
  <c r="CA376" i="2" s="1"/>
  <c r="BT361" i="2"/>
  <c r="CB361" i="2" s="1"/>
  <c r="BU360" i="2"/>
  <c r="BV360" i="2" s="1"/>
  <c r="BW360" i="2" s="1"/>
  <c r="BU359" i="2"/>
  <c r="BV359" i="2" s="1"/>
  <c r="BW359" i="2" s="1"/>
  <c r="BU358" i="2"/>
  <c r="BV358" i="2" s="1"/>
  <c r="BW358" i="2" s="1"/>
  <c r="BY352" i="2"/>
  <c r="BZ352" i="2" s="1"/>
  <c r="CA352" i="2" s="1"/>
  <c r="BU339" i="2"/>
  <c r="BV339" i="2" s="1"/>
  <c r="BW339" i="2" s="1"/>
  <c r="BU332" i="2"/>
  <c r="BV332" i="2" s="1"/>
  <c r="BW332" i="2" s="1"/>
  <c r="BY330" i="2"/>
  <c r="BZ330" i="2" s="1"/>
  <c r="CA330" i="2" s="1"/>
  <c r="BU325" i="2"/>
  <c r="BV325" i="2" s="1"/>
  <c r="BW325" i="2" s="1"/>
  <c r="BY323" i="2"/>
  <c r="BZ323" i="2" s="1"/>
  <c r="CA323" i="2" s="1"/>
  <c r="BU318" i="2"/>
  <c r="BV318" i="2" s="1"/>
  <c r="BW318" i="2" s="1"/>
  <c r="BY316" i="2"/>
  <c r="BZ316" i="2" s="1"/>
  <c r="CA316" i="2" s="1"/>
  <c r="BT312" i="2"/>
  <c r="CB312" i="2" s="1"/>
  <c r="BY309" i="2"/>
  <c r="BZ309" i="2" s="1"/>
  <c r="CA309" i="2" s="1"/>
  <c r="BT305" i="2"/>
  <c r="CB305" i="2" s="1"/>
  <c r="BY536" i="2"/>
  <c r="BZ536" i="2" s="1"/>
  <c r="CA536" i="2" s="1"/>
  <c r="BU443" i="2"/>
  <c r="BV443" i="2" s="1"/>
  <c r="BW443" i="2" s="1"/>
  <c r="BT438" i="2"/>
  <c r="CB438" i="2" s="1"/>
  <c r="BY435" i="2"/>
  <c r="BZ435" i="2" s="1"/>
  <c r="CA435" i="2" s="1"/>
  <c r="BY428" i="2"/>
  <c r="BZ428" i="2" s="1"/>
  <c r="CA428" i="2" s="1"/>
  <c r="BU427" i="2"/>
  <c r="BV427" i="2" s="1"/>
  <c r="BW427" i="2" s="1"/>
  <c r="BT421" i="2"/>
  <c r="CB421" i="2" s="1"/>
  <c r="BT406" i="2"/>
  <c r="CB406" i="2" s="1"/>
  <c r="BU405" i="2"/>
  <c r="BV405" i="2" s="1"/>
  <c r="BW405" i="2" s="1"/>
  <c r="BY399" i="2"/>
  <c r="BZ399" i="2" s="1"/>
  <c r="CA399" i="2" s="1"/>
  <c r="BY398" i="2"/>
  <c r="BZ398" i="2" s="1"/>
  <c r="CA398" i="2" s="1"/>
  <c r="BY397" i="2"/>
  <c r="BZ397" i="2" s="1"/>
  <c r="CA397" i="2" s="1"/>
  <c r="BT382" i="2"/>
  <c r="CB382" i="2" s="1"/>
  <c r="BU381" i="2"/>
  <c r="BV381" i="2" s="1"/>
  <c r="BW381" i="2" s="1"/>
  <c r="BY375" i="2"/>
  <c r="BZ375" i="2" s="1"/>
  <c r="CA375" i="2" s="1"/>
  <c r="BY374" i="2"/>
  <c r="BZ374" i="2" s="1"/>
  <c r="CA374" i="2" s="1"/>
  <c r="BY373" i="2"/>
  <c r="BZ373" i="2" s="1"/>
  <c r="CA373" i="2" s="1"/>
  <c r="BT358" i="2"/>
  <c r="CB358" i="2" s="1"/>
  <c r="BU357" i="2"/>
  <c r="BV357" i="2" s="1"/>
  <c r="BW357" i="2" s="1"/>
  <c r="BY351" i="2"/>
  <c r="BZ351" i="2" s="1"/>
  <c r="CA351" i="2" s="1"/>
  <c r="BY350" i="2"/>
  <c r="BZ350" i="2" s="1"/>
  <c r="CA350" i="2" s="1"/>
  <c r="BY349" i="2"/>
  <c r="BZ349" i="2" s="1"/>
  <c r="CA349" i="2" s="1"/>
  <c r="BU338" i="2"/>
  <c r="BV338" i="2" s="1"/>
  <c r="BW338" i="2" s="1"/>
  <c r="BY336" i="2"/>
  <c r="BZ336" i="2" s="1"/>
  <c r="CA336" i="2" s="1"/>
  <c r="BT332" i="2"/>
  <c r="CB332" i="2" s="1"/>
  <c r="BY329" i="2"/>
  <c r="BZ329" i="2" s="1"/>
  <c r="CA329" i="2" s="1"/>
  <c r="BT325" i="2"/>
  <c r="CB325" i="2" s="1"/>
  <c r="BT318" i="2"/>
  <c r="CB318" i="2" s="1"/>
  <c r="BU311" i="2"/>
  <c r="BV311" i="2" s="1"/>
  <c r="BW311" i="2" s="1"/>
  <c r="BU304" i="2"/>
  <c r="BV304" i="2" s="1"/>
  <c r="BW304" i="2" s="1"/>
  <c r="BY302" i="2"/>
  <c r="BZ302" i="2" s="1"/>
  <c r="CA302" i="2" s="1"/>
  <c r="BU297" i="2"/>
  <c r="BV297" i="2" s="1"/>
  <c r="BW297" i="2" s="1"/>
  <c r="BY295" i="2"/>
  <c r="BZ295" i="2" s="1"/>
  <c r="CA295" i="2" s="1"/>
  <c r="BY512" i="2"/>
  <c r="BZ512" i="2" s="1"/>
  <c r="CA512" i="2" s="1"/>
  <c r="BY467" i="2"/>
  <c r="BZ467" i="2" s="1"/>
  <c r="CA467" i="2" s="1"/>
  <c r="BT446" i="2"/>
  <c r="CB446" i="2" s="1"/>
  <c r="BY432" i="2"/>
  <c r="BZ432" i="2" s="1"/>
  <c r="CA432" i="2" s="1"/>
  <c r="BU431" i="2"/>
  <c r="BV431" i="2" s="1"/>
  <c r="BW431" i="2" s="1"/>
  <c r="BY423" i="2"/>
  <c r="BZ423" i="2" s="1"/>
  <c r="CA423" i="2" s="1"/>
  <c r="BT422" i="2"/>
  <c r="CB422" i="2" s="1"/>
  <c r="BT405" i="2"/>
  <c r="CB405" i="2" s="1"/>
  <c r="BU404" i="2"/>
  <c r="BV404" i="2" s="1"/>
  <c r="BW404" i="2" s="1"/>
  <c r="BU403" i="2"/>
  <c r="BV403" i="2" s="1"/>
  <c r="BW403" i="2" s="1"/>
  <c r="BU402" i="2"/>
  <c r="BV402" i="2" s="1"/>
  <c r="BW402" i="2" s="1"/>
  <c r="BY396" i="2"/>
  <c r="BZ396" i="2" s="1"/>
  <c r="CA396" i="2" s="1"/>
  <c r="BT381" i="2"/>
  <c r="CB381" i="2" s="1"/>
  <c r="BU380" i="2"/>
  <c r="BV380" i="2" s="1"/>
  <c r="BW380" i="2" s="1"/>
  <c r="BU379" i="2"/>
  <c r="BV379" i="2" s="1"/>
  <c r="BW379" i="2" s="1"/>
  <c r="BU378" i="2"/>
  <c r="BV378" i="2" s="1"/>
  <c r="BW378" i="2" s="1"/>
  <c r="BY372" i="2"/>
  <c r="BZ372" i="2" s="1"/>
  <c r="CA372" i="2" s="1"/>
  <c r="BT357" i="2"/>
  <c r="CB357" i="2" s="1"/>
  <c r="BU356" i="2"/>
  <c r="BV356" i="2" s="1"/>
  <c r="BW356" i="2" s="1"/>
  <c r="BU355" i="2"/>
  <c r="BV355" i="2" s="1"/>
  <c r="BW355" i="2" s="1"/>
  <c r="BU354" i="2"/>
  <c r="BV354" i="2" s="1"/>
  <c r="BW354" i="2" s="1"/>
  <c r="BY348" i="2"/>
  <c r="BZ348" i="2" s="1"/>
  <c r="CA348" i="2" s="1"/>
  <c r="BT338" i="2"/>
  <c r="CB338" i="2" s="1"/>
  <c r="BU331" i="2"/>
  <c r="BV331" i="2" s="1"/>
  <c r="BW331" i="2" s="1"/>
  <c r="BU324" i="2"/>
  <c r="BV324" i="2" s="1"/>
  <c r="BW324" i="2" s="1"/>
  <c r="BY322" i="2"/>
  <c r="BZ322" i="2" s="1"/>
  <c r="CA322" i="2" s="1"/>
  <c r="BU317" i="2"/>
  <c r="BV317" i="2" s="1"/>
  <c r="BW317" i="2" s="1"/>
  <c r="BY315" i="2"/>
  <c r="BZ315" i="2" s="1"/>
  <c r="CA315" i="2" s="1"/>
  <c r="BU310" i="2"/>
  <c r="BV310" i="2" s="1"/>
  <c r="BW310" i="2" s="1"/>
  <c r="BY308" i="2"/>
  <c r="BZ308" i="2" s="1"/>
  <c r="CA308" i="2" s="1"/>
  <c r="BT304" i="2"/>
  <c r="CB304" i="2" s="1"/>
  <c r="BY301" i="2"/>
  <c r="BZ301" i="2" s="1"/>
  <c r="CA301" i="2" s="1"/>
  <c r="BY546" i="2"/>
  <c r="BZ546" i="2" s="1"/>
  <c r="CA546" i="2" s="1"/>
  <c r="BY488" i="2"/>
  <c r="BZ488" i="2" s="1"/>
  <c r="CA488" i="2" s="1"/>
  <c r="BT456" i="2"/>
  <c r="CB456" i="2" s="1"/>
  <c r="BY442" i="2"/>
  <c r="BZ442" i="2" s="1"/>
  <c r="CA442" i="2" s="1"/>
  <c r="BY436" i="2"/>
  <c r="BZ436" i="2" s="1"/>
  <c r="CA436" i="2" s="1"/>
  <c r="BU435" i="2"/>
  <c r="BV435" i="2" s="1"/>
  <c r="BW435" i="2" s="1"/>
  <c r="BY424" i="2"/>
  <c r="BZ424" i="2" s="1"/>
  <c r="CA424" i="2" s="1"/>
  <c r="BT402" i="2"/>
  <c r="CB402" i="2" s="1"/>
  <c r="BU401" i="2"/>
  <c r="BV401" i="2" s="1"/>
  <c r="BW401" i="2" s="1"/>
  <c r="BY395" i="2"/>
  <c r="BZ395" i="2" s="1"/>
  <c r="CA395" i="2" s="1"/>
  <c r="BY394" i="2"/>
  <c r="BZ394" i="2" s="1"/>
  <c r="CA394" i="2" s="1"/>
  <c r="BY393" i="2"/>
  <c r="BZ393" i="2" s="1"/>
  <c r="CA393" i="2" s="1"/>
  <c r="BT378" i="2"/>
  <c r="CB378" i="2" s="1"/>
  <c r="BU377" i="2"/>
  <c r="BV377" i="2" s="1"/>
  <c r="BW377" i="2" s="1"/>
  <c r="BY371" i="2"/>
  <c r="BZ371" i="2" s="1"/>
  <c r="CA371" i="2" s="1"/>
  <c r="BY370" i="2"/>
  <c r="BZ370" i="2" s="1"/>
  <c r="CA370" i="2" s="1"/>
  <c r="BY369" i="2"/>
  <c r="BZ369" i="2" s="1"/>
  <c r="CA369" i="2" s="1"/>
  <c r="BT354" i="2"/>
  <c r="CB354" i="2" s="1"/>
  <c r="BU353" i="2"/>
  <c r="BV353" i="2" s="1"/>
  <c r="BW353" i="2" s="1"/>
  <c r="BY347" i="2"/>
  <c r="BZ347" i="2" s="1"/>
  <c r="CA347" i="2" s="1"/>
  <c r="BY346" i="2"/>
  <c r="BZ346" i="2" s="1"/>
  <c r="CA346" i="2" s="1"/>
  <c r="BY345" i="2"/>
  <c r="BZ345" i="2" s="1"/>
  <c r="CA345" i="2" s="1"/>
  <c r="BU337" i="2"/>
  <c r="BV337" i="2" s="1"/>
  <c r="BW337" i="2" s="1"/>
  <c r="BY335" i="2"/>
  <c r="BZ335" i="2" s="1"/>
  <c r="CA335" i="2" s="1"/>
  <c r="BU330" i="2"/>
  <c r="BV330" i="2" s="1"/>
  <c r="BW330" i="2" s="1"/>
  <c r="BY328" i="2"/>
  <c r="BZ328" i="2" s="1"/>
  <c r="CA328" i="2" s="1"/>
  <c r="BT324" i="2"/>
  <c r="CB324" i="2" s="1"/>
  <c r="BY321" i="2"/>
  <c r="BZ321" i="2" s="1"/>
  <c r="CA321" i="2" s="1"/>
  <c r="BT317" i="2"/>
  <c r="CB317" i="2" s="1"/>
  <c r="BT310" i="2"/>
  <c r="CB310" i="2" s="1"/>
  <c r="BU303" i="2"/>
  <c r="BV303" i="2" s="1"/>
  <c r="BW303" i="2" s="1"/>
  <c r="BU296" i="2"/>
  <c r="BV296" i="2" s="1"/>
  <c r="BW296" i="2" s="1"/>
  <c r="BT558" i="2"/>
  <c r="CB558" i="2" s="1"/>
  <c r="BU476" i="2"/>
  <c r="BV476" i="2" s="1"/>
  <c r="BW476" i="2" s="1"/>
  <c r="BU423" i="2"/>
  <c r="BV423" i="2" s="1"/>
  <c r="BW423" i="2" s="1"/>
  <c r="BT401" i="2"/>
  <c r="CB401" i="2" s="1"/>
  <c r="BU400" i="2"/>
  <c r="BV400" i="2" s="1"/>
  <c r="BW400" i="2" s="1"/>
  <c r="BU399" i="2"/>
  <c r="BV399" i="2" s="1"/>
  <c r="BW399" i="2" s="1"/>
  <c r="BU398" i="2"/>
  <c r="BV398" i="2" s="1"/>
  <c r="BW398" i="2" s="1"/>
  <c r="BY392" i="2"/>
  <c r="BZ392" i="2" s="1"/>
  <c r="CA392" i="2" s="1"/>
  <c r="BT377" i="2"/>
  <c r="CB377" i="2" s="1"/>
  <c r="BU376" i="2"/>
  <c r="BV376" i="2" s="1"/>
  <c r="BW376" i="2" s="1"/>
  <c r="BU375" i="2"/>
  <c r="BV375" i="2" s="1"/>
  <c r="BW375" i="2" s="1"/>
  <c r="BU374" i="2"/>
  <c r="BV374" i="2" s="1"/>
  <c r="BW374" i="2" s="1"/>
  <c r="BY368" i="2"/>
  <c r="BZ368" i="2" s="1"/>
  <c r="CA368" i="2" s="1"/>
  <c r="BT353" i="2"/>
  <c r="CB353" i="2" s="1"/>
  <c r="BU352" i="2"/>
  <c r="BV352" i="2" s="1"/>
  <c r="BW352" i="2" s="1"/>
  <c r="BU351" i="2"/>
  <c r="BV351" i="2" s="1"/>
  <c r="BW351" i="2" s="1"/>
  <c r="BU350" i="2"/>
  <c r="BV350" i="2" s="1"/>
  <c r="BW350" i="2" s="1"/>
  <c r="BY344" i="2"/>
  <c r="BZ344" i="2" s="1"/>
  <c r="CA344" i="2" s="1"/>
  <c r="BT337" i="2"/>
  <c r="CB337" i="2" s="1"/>
  <c r="BT330" i="2"/>
  <c r="CB330" i="2" s="1"/>
  <c r="BU323" i="2"/>
  <c r="BV323" i="2" s="1"/>
  <c r="BW323" i="2" s="1"/>
  <c r="BU316" i="2"/>
  <c r="BV316" i="2" s="1"/>
  <c r="BW316" i="2" s="1"/>
  <c r="BY314" i="2"/>
  <c r="BZ314" i="2" s="1"/>
  <c r="CA314" i="2" s="1"/>
  <c r="BU309" i="2"/>
  <c r="BV309" i="2" s="1"/>
  <c r="BW309" i="2" s="1"/>
  <c r="BY307" i="2"/>
  <c r="BZ307" i="2" s="1"/>
  <c r="CA307" i="2" s="1"/>
  <c r="BU302" i="2"/>
  <c r="BV302" i="2" s="1"/>
  <c r="BW302" i="2" s="1"/>
  <c r="BY300" i="2"/>
  <c r="BZ300" i="2" s="1"/>
  <c r="CA300" i="2" s="1"/>
  <c r="BT296" i="2"/>
  <c r="CB296" i="2" s="1"/>
  <c r="BY294" i="2"/>
  <c r="BZ294" i="2" s="1"/>
  <c r="CA294" i="2" s="1"/>
  <c r="BT557" i="2"/>
  <c r="CB557" i="2" s="1"/>
  <c r="BT521" i="2"/>
  <c r="CB521" i="2" s="1"/>
  <c r="BY454" i="2"/>
  <c r="BZ454" i="2" s="1"/>
  <c r="CA454" i="2" s="1"/>
  <c r="BT442" i="2"/>
  <c r="CB442" i="2" s="1"/>
  <c r="BY425" i="2"/>
  <c r="BZ425" i="2" s="1"/>
  <c r="CA425" i="2" s="1"/>
  <c r="BY417" i="2"/>
  <c r="BZ417" i="2" s="1"/>
  <c r="CA417" i="2" s="1"/>
  <c r="BY416" i="2"/>
  <c r="BZ416" i="2" s="1"/>
  <c r="CA416" i="2" s="1"/>
  <c r="BY415" i="2"/>
  <c r="BZ415" i="2" s="1"/>
  <c r="CA415" i="2" s="1"/>
  <c r="BY414" i="2"/>
  <c r="BZ414" i="2" s="1"/>
  <c r="CA414" i="2" s="1"/>
  <c r="BY413" i="2"/>
  <c r="BZ413" i="2" s="1"/>
  <c r="CA413" i="2" s="1"/>
  <c r="BT398" i="2"/>
  <c r="CB398" i="2" s="1"/>
  <c r="BU397" i="2"/>
  <c r="BV397" i="2" s="1"/>
  <c r="BW397" i="2" s="1"/>
  <c r="BY391" i="2"/>
  <c r="BZ391" i="2" s="1"/>
  <c r="CA391" i="2" s="1"/>
  <c r="BY390" i="2"/>
  <c r="BZ390" i="2" s="1"/>
  <c r="CA390" i="2" s="1"/>
  <c r="BY389" i="2"/>
  <c r="BZ389" i="2" s="1"/>
  <c r="CA389" i="2" s="1"/>
  <c r="BT374" i="2"/>
  <c r="CB374" i="2" s="1"/>
  <c r="BU373" i="2"/>
  <c r="BV373" i="2" s="1"/>
  <c r="BW373" i="2" s="1"/>
  <c r="BY367" i="2"/>
  <c r="BZ367" i="2" s="1"/>
  <c r="CA367" i="2" s="1"/>
  <c r="BY366" i="2"/>
  <c r="BZ366" i="2" s="1"/>
  <c r="CA366" i="2" s="1"/>
  <c r="BY365" i="2"/>
  <c r="BZ365" i="2" s="1"/>
  <c r="CA365" i="2" s="1"/>
  <c r="BT350" i="2"/>
  <c r="CB350" i="2" s="1"/>
  <c r="BU349" i="2"/>
  <c r="BV349" i="2" s="1"/>
  <c r="BW349" i="2" s="1"/>
  <c r="BY343" i="2"/>
  <c r="BZ343" i="2" s="1"/>
  <c r="CA343" i="2" s="1"/>
  <c r="BY342" i="2"/>
  <c r="BZ342" i="2" s="1"/>
  <c r="CA342" i="2" s="1"/>
  <c r="BY341" i="2"/>
  <c r="BZ341" i="2" s="1"/>
  <c r="CA341" i="2" s="1"/>
  <c r="BU336" i="2"/>
  <c r="BV336" i="2" s="1"/>
  <c r="BW336" i="2" s="1"/>
  <c r="BY334" i="2"/>
  <c r="BZ334" i="2" s="1"/>
  <c r="CA334" i="2" s="1"/>
  <c r="BU329" i="2"/>
  <c r="BV329" i="2" s="1"/>
  <c r="BW329" i="2" s="1"/>
  <c r="BY327" i="2"/>
  <c r="BZ327" i="2" s="1"/>
  <c r="CA327" i="2" s="1"/>
  <c r="BU322" i="2"/>
  <c r="BV322" i="2" s="1"/>
  <c r="BW322" i="2" s="1"/>
  <c r="BY320" i="2"/>
  <c r="BZ320" i="2" s="1"/>
  <c r="CA320" i="2" s="1"/>
  <c r="BT316" i="2"/>
  <c r="CB316" i="2" s="1"/>
  <c r="BY313" i="2"/>
  <c r="BZ313" i="2" s="1"/>
  <c r="CA313" i="2" s="1"/>
  <c r="BT309" i="2"/>
  <c r="CB309" i="2" s="1"/>
  <c r="BU396" i="2"/>
  <c r="BV396" i="2" s="1"/>
  <c r="BW396" i="2" s="1"/>
  <c r="BT373" i="2"/>
  <c r="CB373" i="2" s="1"/>
  <c r="BY333" i="2"/>
  <c r="BZ333" i="2" s="1"/>
  <c r="CA333" i="2" s="1"/>
  <c r="BT295" i="2"/>
  <c r="CB295" i="2" s="1"/>
  <c r="BY291" i="2"/>
  <c r="BZ291" i="2" s="1"/>
  <c r="CA291" i="2" s="1"/>
  <c r="BU288" i="2"/>
  <c r="BV288" i="2" s="1"/>
  <c r="BW288" i="2" s="1"/>
  <c r="BU287" i="2"/>
  <c r="BV287" i="2" s="1"/>
  <c r="BW287" i="2" s="1"/>
  <c r="BU286" i="2"/>
  <c r="BV286" i="2" s="1"/>
  <c r="BW286" i="2" s="1"/>
  <c r="BU272" i="2"/>
  <c r="BV272" i="2" s="1"/>
  <c r="BW272" i="2" s="1"/>
  <c r="BU271" i="2"/>
  <c r="BV271" i="2" s="1"/>
  <c r="BW271" i="2" s="1"/>
  <c r="BU270" i="2"/>
  <c r="BV270" i="2" s="1"/>
  <c r="BW270" i="2" s="1"/>
  <c r="BT251" i="2"/>
  <c r="CB251" i="2" s="1"/>
  <c r="BU250" i="2"/>
  <c r="BV250" i="2" s="1"/>
  <c r="BW250" i="2" s="1"/>
  <c r="BT249" i="2"/>
  <c r="CB249" i="2" s="1"/>
  <c r="BU248" i="2"/>
  <c r="BV248" i="2" s="1"/>
  <c r="BW248" i="2" s="1"/>
  <c r="BY242" i="2"/>
  <c r="BZ242" i="2" s="1"/>
  <c r="CA242" i="2" s="1"/>
  <c r="BT227" i="2"/>
  <c r="CB227" i="2" s="1"/>
  <c r="BU226" i="2"/>
  <c r="BV226" i="2" s="1"/>
  <c r="BW226" i="2" s="1"/>
  <c r="BT225" i="2"/>
  <c r="CB225" i="2" s="1"/>
  <c r="BU224" i="2"/>
  <c r="BV224" i="2" s="1"/>
  <c r="BW224" i="2" s="1"/>
  <c r="BY219" i="2"/>
  <c r="BZ219" i="2" s="1"/>
  <c r="CA219" i="2" s="1"/>
  <c r="BT215" i="2"/>
  <c r="CB215" i="2" s="1"/>
  <c r="BY212" i="2"/>
  <c r="BZ212" i="2" s="1"/>
  <c r="CA212" i="2" s="1"/>
  <c r="BT208" i="2"/>
  <c r="CB208" i="2" s="1"/>
  <c r="BT201" i="2"/>
  <c r="CB201" i="2" s="1"/>
  <c r="BU194" i="2"/>
  <c r="BV194" i="2" s="1"/>
  <c r="BW194" i="2" s="1"/>
  <c r="BU187" i="2"/>
  <c r="BV187" i="2" s="1"/>
  <c r="BW187" i="2" s="1"/>
  <c r="BY185" i="2"/>
  <c r="BZ185" i="2" s="1"/>
  <c r="CA185" i="2" s="1"/>
  <c r="BU180" i="2"/>
  <c r="BV180" i="2" s="1"/>
  <c r="BW180" i="2" s="1"/>
  <c r="BY178" i="2"/>
  <c r="BZ178" i="2" s="1"/>
  <c r="CA178" i="2" s="1"/>
  <c r="BU173" i="2"/>
  <c r="BV173" i="2" s="1"/>
  <c r="BW173" i="2" s="1"/>
  <c r="BY171" i="2"/>
  <c r="BZ171" i="2" s="1"/>
  <c r="CA171" i="2" s="1"/>
  <c r="BY426" i="2"/>
  <c r="BZ426" i="2" s="1"/>
  <c r="CA426" i="2" s="1"/>
  <c r="BY361" i="2"/>
  <c r="BZ361" i="2" s="1"/>
  <c r="CA361" i="2" s="1"/>
  <c r="BU328" i="2"/>
  <c r="BV328" i="2" s="1"/>
  <c r="BW328" i="2" s="1"/>
  <c r="BY312" i="2"/>
  <c r="BZ312" i="2" s="1"/>
  <c r="CA312" i="2" s="1"/>
  <c r="BU300" i="2"/>
  <c r="BV300" i="2" s="1"/>
  <c r="BW300" i="2" s="1"/>
  <c r="BY298" i="2"/>
  <c r="BZ298" i="2" s="1"/>
  <c r="CA298" i="2" s="1"/>
  <c r="BT289" i="2"/>
  <c r="CB289" i="2" s="1"/>
  <c r="BT288" i="2"/>
  <c r="CB288" i="2" s="1"/>
  <c r="BT287" i="2"/>
  <c r="CB287" i="2" s="1"/>
  <c r="BT273" i="2"/>
  <c r="CB273" i="2" s="1"/>
  <c r="BT272" i="2"/>
  <c r="CB272" i="2" s="1"/>
  <c r="BT271" i="2"/>
  <c r="CB271" i="2" s="1"/>
  <c r="BT248" i="2"/>
  <c r="CB248" i="2" s="1"/>
  <c r="BU247" i="2"/>
  <c r="BV247" i="2" s="1"/>
  <c r="BW247" i="2" s="1"/>
  <c r="BU245" i="2"/>
  <c r="BV245" i="2" s="1"/>
  <c r="BW245" i="2" s="1"/>
  <c r="BY241" i="2"/>
  <c r="BZ241" i="2" s="1"/>
  <c r="CA241" i="2" s="1"/>
  <c r="BY239" i="2"/>
  <c r="BZ239" i="2" s="1"/>
  <c r="CA239" i="2" s="1"/>
  <c r="BT224" i="2"/>
  <c r="CB224" i="2" s="1"/>
  <c r="BU223" i="2"/>
  <c r="BV223" i="2" s="1"/>
  <c r="BW223" i="2" s="1"/>
  <c r="BU221" i="2"/>
  <c r="BV221" i="2" s="1"/>
  <c r="BW221" i="2" s="1"/>
  <c r="BU214" i="2"/>
  <c r="BV214" i="2" s="1"/>
  <c r="BW214" i="2" s="1"/>
  <c r="BU207" i="2"/>
  <c r="BV207" i="2" s="1"/>
  <c r="BW207" i="2" s="1"/>
  <c r="BY205" i="2"/>
  <c r="BZ205" i="2" s="1"/>
  <c r="CA205" i="2" s="1"/>
  <c r="BU200" i="2"/>
  <c r="BV200" i="2" s="1"/>
  <c r="BW200" i="2" s="1"/>
  <c r="BY198" i="2"/>
  <c r="BZ198" i="2" s="1"/>
  <c r="CA198" i="2" s="1"/>
  <c r="BU193" i="2"/>
  <c r="BV193" i="2" s="1"/>
  <c r="BW193" i="2" s="1"/>
  <c r="BY191" i="2"/>
  <c r="BZ191" i="2" s="1"/>
  <c r="CA191" i="2" s="1"/>
  <c r="BT187" i="2"/>
  <c r="CB187" i="2" s="1"/>
  <c r="BY184" i="2"/>
  <c r="BZ184" i="2" s="1"/>
  <c r="CA184" i="2" s="1"/>
  <c r="BT180" i="2"/>
  <c r="CB180" i="2" s="1"/>
  <c r="BT173" i="2"/>
  <c r="CB173" i="2" s="1"/>
  <c r="BT497" i="2"/>
  <c r="CB497" i="2" s="1"/>
  <c r="BY418" i="2"/>
  <c r="BZ418" i="2" s="1"/>
  <c r="CA418" i="2" s="1"/>
  <c r="BY412" i="2"/>
  <c r="BZ412" i="2" s="1"/>
  <c r="CA412" i="2" s="1"/>
  <c r="BU395" i="2"/>
  <c r="BV395" i="2" s="1"/>
  <c r="BW395" i="2" s="1"/>
  <c r="BU372" i="2"/>
  <c r="BV372" i="2" s="1"/>
  <c r="BW372" i="2" s="1"/>
  <c r="BT349" i="2"/>
  <c r="CB349" i="2" s="1"/>
  <c r="BT322" i="2"/>
  <c r="CB322" i="2" s="1"/>
  <c r="BT298" i="2"/>
  <c r="CB298" i="2" s="1"/>
  <c r="BY279" i="2"/>
  <c r="BZ279" i="2" s="1"/>
  <c r="CA279" i="2" s="1"/>
  <c r="BY278" i="2"/>
  <c r="BZ278" i="2" s="1"/>
  <c r="CA278" i="2" s="1"/>
  <c r="BY277" i="2"/>
  <c r="BZ277" i="2" s="1"/>
  <c r="CA277" i="2" s="1"/>
  <c r="BY263" i="2"/>
  <c r="BZ263" i="2" s="1"/>
  <c r="CA263" i="2" s="1"/>
  <c r="BY262" i="2"/>
  <c r="BZ262" i="2" s="1"/>
  <c r="CA262" i="2" s="1"/>
  <c r="BT247" i="2"/>
  <c r="CB247" i="2" s="1"/>
  <c r="BU246" i="2"/>
  <c r="BV246" i="2" s="1"/>
  <c r="BW246" i="2" s="1"/>
  <c r="BT245" i="2"/>
  <c r="CB245" i="2" s="1"/>
  <c r="BU244" i="2"/>
  <c r="BV244" i="2" s="1"/>
  <c r="BW244" i="2" s="1"/>
  <c r="BY238" i="2"/>
  <c r="BZ238" i="2" s="1"/>
  <c r="CA238" i="2" s="1"/>
  <c r="BT223" i="2"/>
  <c r="CB223" i="2" s="1"/>
  <c r="BU222" i="2"/>
  <c r="BV222" i="2" s="1"/>
  <c r="BW222" i="2" s="1"/>
  <c r="BT221" i="2"/>
  <c r="CB221" i="2" s="1"/>
  <c r="BU220" i="2"/>
  <c r="BV220" i="2" s="1"/>
  <c r="BW220" i="2" s="1"/>
  <c r="BY218" i="2"/>
  <c r="BZ218" i="2" s="1"/>
  <c r="CA218" i="2" s="1"/>
  <c r="BU213" i="2"/>
  <c r="BV213" i="2" s="1"/>
  <c r="BW213" i="2" s="1"/>
  <c r="BY211" i="2"/>
  <c r="BZ211" i="2" s="1"/>
  <c r="CA211" i="2" s="1"/>
  <c r="BT207" i="2"/>
  <c r="CB207" i="2" s="1"/>
  <c r="BY204" i="2"/>
  <c r="BZ204" i="2" s="1"/>
  <c r="CA204" i="2" s="1"/>
  <c r="BT200" i="2"/>
  <c r="CB200" i="2" s="1"/>
  <c r="BU496" i="2"/>
  <c r="BV496" i="2" s="1"/>
  <c r="BW496" i="2" s="1"/>
  <c r="BY306" i="2"/>
  <c r="BZ306" i="2" s="1"/>
  <c r="CA306" i="2" s="1"/>
  <c r="BU291" i="2"/>
  <c r="BV291" i="2" s="1"/>
  <c r="BW291" i="2" s="1"/>
  <c r="BU290" i="2"/>
  <c r="BV290" i="2" s="1"/>
  <c r="BW290" i="2" s="1"/>
  <c r="BU276" i="2"/>
  <c r="BV276" i="2" s="1"/>
  <c r="BW276" i="2" s="1"/>
  <c r="BU275" i="2"/>
  <c r="BV275" i="2" s="1"/>
  <c r="BW275" i="2" s="1"/>
  <c r="BU274" i="2"/>
  <c r="BV274" i="2" s="1"/>
  <c r="BW274" i="2" s="1"/>
  <c r="BY261" i="2"/>
  <c r="BZ261" i="2" s="1"/>
  <c r="CA261" i="2" s="1"/>
  <c r="BY259" i="2"/>
  <c r="BZ259" i="2" s="1"/>
  <c r="CA259" i="2" s="1"/>
  <c r="BT244" i="2"/>
  <c r="CB244" i="2" s="1"/>
  <c r="BU243" i="2"/>
  <c r="BV243" i="2" s="1"/>
  <c r="BW243" i="2" s="1"/>
  <c r="BU241" i="2"/>
  <c r="BV241" i="2" s="1"/>
  <c r="BW241" i="2" s="1"/>
  <c r="BY237" i="2"/>
  <c r="BZ237" i="2" s="1"/>
  <c r="CA237" i="2" s="1"/>
  <c r="BY235" i="2"/>
  <c r="BZ235" i="2" s="1"/>
  <c r="CA235" i="2" s="1"/>
  <c r="BT220" i="2"/>
  <c r="CB220" i="2" s="1"/>
  <c r="BT213" i="2"/>
  <c r="CB213" i="2" s="1"/>
  <c r="BU206" i="2"/>
  <c r="BV206" i="2" s="1"/>
  <c r="BW206" i="2" s="1"/>
  <c r="BU199" i="2"/>
  <c r="BV199" i="2" s="1"/>
  <c r="BW199" i="2" s="1"/>
  <c r="BY197" i="2"/>
  <c r="BZ197" i="2" s="1"/>
  <c r="CA197" i="2" s="1"/>
  <c r="BU192" i="2"/>
  <c r="BV192" i="2" s="1"/>
  <c r="BW192" i="2" s="1"/>
  <c r="BY190" i="2"/>
  <c r="BZ190" i="2" s="1"/>
  <c r="CA190" i="2" s="1"/>
  <c r="BU185" i="2"/>
  <c r="BV185" i="2" s="1"/>
  <c r="BW185" i="2" s="1"/>
  <c r="BY183" i="2"/>
  <c r="BZ183" i="2" s="1"/>
  <c r="CA183" i="2" s="1"/>
  <c r="BT179" i="2"/>
  <c r="CB179" i="2" s="1"/>
  <c r="BY176" i="2"/>
  <c r="BZ176" i="2" s="1"/>
  <c r="CA176" i="2" s="1"/>
  <c r="BU394" i="2"/>
  <c r="BV394" i="2" s="1"/>
  <c r="BW394" i="2" s="1"/>
  <c r="BY388" i="2"/>
  <c r="BZ388" i="2" s="1"/>
  <c r="CA388" i="2" s="1"/>
  <c r="BU371" i="2"/>
  <c r="BV371" i="2" s="1"/>
  <c r="BW371" i="2" s="1"/>
  <c r="BU348" i="2"/>
  <c r="BV348" i="2" s="1"/>
  <c r="BW348" i="2" s="1"/>
  <c r="BT291" i="2"/>
  <c r="CB291" i="2" s="1"/>
  <c r="BT277" i="2"/>
  <c r="CB277" i="2" s="1"/>
  <c r="BT276" i="2"/>
  <c r="CB276" i="2" s="1"/>
  <c r="BT275" i="2"/>
  <c r="CB275" i="2" s="1"/>
  <c r="BY258" i="2"/>
  <c r="BZ258" i="2" s="1"/>
  <c r="CA258" i="2" s="1"/>
  <c r="BT243" i="2"/>
  <c r="CB243" i="2" s="1"/>
  <c r="BU242" i="2"/>
  <c r="BV242" i="2" s="1"/>
  <c r="BW242" i="2" s="1"/>
  <c r="BT241" i="2"/>
  <c r="CB241" i="2" s="1"/>
  <c r="BU240" i="2"/>
  <c r="BV240" i="2" s="1"/>
  <c r="BW240" i="2" s="1"/>
  <c r="BY234" i="2"/>
  <c r="BZ234" i="2" s="1"/>
  <c r="CA234" i="2" s="1"/>
  <c r="BU219" i="2"/>
  <c r="BV219" i="2" s="1"/>
  <c r="BW219" i="2" s="1"/>
  <c r="BY217" i="2"/>
  <c r="BZ217" i="2" s="1"/>
  <c r="CA217" i="2" s="1"/>
  <c r="BU212" i="2"/>
  <c r="BV212" i="2" s="1"/>
  <c r="BW212" i="2" s="1"/>
  <c r="BY210" i="2"/>
  <c r="BZ210" i="2" s="1"/>
  <c r="CA210" i="2" s="1"/>
  <c r="BU205" i="2"/>
  <c r="BV205" i="2" s="1"/>
  <c r="BW205" i="2" s="1"/>
  <c r="BY203" i="2"/>
  <c r="BZ203" i="2" s="1"/>
  <c r="CA203" i="2" s="1"/>
  <c r="BT199" i="2"/>
  <c r="CB199" i="2" s="1"/>
  <c r="BY196" i="2"/>
  <c r="BZ196" i="2" s="1"/>
  <c r="CA196" i="2" s="1"/>
  <c r="BT192" i="2"/>
  <c r="CB192" i="2" s="1"/>
  <c r="BT185" i="2"/>
  <c r="CB185" i="2" s="1"/>
  <c r="BU178" i="2"/>
  <c r="BV178" i="2" s="1"/>
  <c r="BW178" i="2" s="1"/>
  <c r="BU171" i="2"/>
  <c r="BV171" i="2" s="1"/>
  <c r="BW171" i="2" s="1"/>
  <c r="BY169" i="2"/>
  <c r="BZ169" i="2" s="1"/>
  <c r="CA169" i="2" s="1"/>
  <c r="BU164" i="2"/>
  <c r="BV164" i="2" s="1"/>
  <c r="BW164" i="2" s="1"/>
  <c r="BY411" i="2"/>
  <c r="BZ411" i="2" s="1"/>
  <c r="CA411" i="2" s="1"/>
  <c r="BT394" i="2"/>
  <c r="CB394" i="2" s="1"/>
  <c r="BY326" i="2"/>
  <c r="BZ326" i="2" s="1"/>
  <c r="CA326" i="2" s="1"/>
  <c r="BU321" i="2"/>
  <c r="BV321" i="2" s="1"/>
  <c r="BW321" i="2" s="1"/>
  <c r="BU301" i="2"/>
  <c r="BV301" i="2" s="1"/>
  <c r="BW301" i="2" s="1"/>
  <c r="BY299" i="2"/>
  <c r="BZ299" i="2" s="1"/>
  <c r="CA299" i="2" s="1"/>
  <c r="BY293" i="2"/>
  <c r="BZ293" i="2" s="1"/>
  <c r="CA293" i="2" s="1"/>
  <c r="BU292" i="2"/>
  <c r="BV292" i="2" s="1"/>
  <c r="BW292" i="2" s="1"/>
  <c r="BY283" i="2"/>
  <c r="BZ283" i="2" s="1"/>
  <c r="CA283" i="2" s="1"/>
  <c r="BY282" i="2"/>
  <c r="BZ282" i="2" s="1"/>
  <c r="CA282" i="2" s="1"/>
  <c r="BY281" i="2"/>
  <c r="BZ281" i="2" s="1"/>
  <c r="CA281" i="2" s="1"/>
  <c r="BY267" i="2"/>
  <c r="BZ267" i="2" s="1"/>
  <c r="CA267" i="2" s="1"/>
  <c r="BY266" i="2"/>
  <c r="BZ266" i="2" s="1"/>
  <c r="CA266" i="2" s="1"/>
  <c r="BY265" i="2"/>
  <c r="BZ265" i="2" s="1"/>
  <c r="CA265" i="2" s="1"/>
  <c r="BU261" i="2"/>
  <c r="BV261" i="2" s="1"/>
  <c r="BW261" i="2" s="1"/>
  <c r="BY257" i="2"/>
  <c r="BZ257" i="2" s="1"/>
  <c r="CA257" i="2" s="1"/>
  <c r="BY255" i="2"/>
  <c r="BZ255" i="2" s="1"/>
  <c r="CA255" i="2" s="1"/>
  <c r="BT240" i="2"/>
  <c r="CB240" i="2" s="1"/>
  <c r="BU239" i="2"/>
  <c r="BV239" i="2" s="1"/>
  <c r="BW239" i="2" s="1"/>
  <c r="BU237" i="2"/>
  <c r="BV237" i="2" s="1"/>
  <c r="BW237" i="2" s="1"/>
  <c r="BY233" i="2"/>
  <c r="BZ233" i="2" s="1"/>
  <c r="CA233" i="2" s="1"/>
  <c r="BY231" i="2"/>
  <c r="BZ231" i="2" s="1"/>
  <c r="CA231" i="2" s="1"/>
  <c r="BT219" i="2"/>
  <c r="CB219" i="2" s="1"/>
  <c r="BY216" i="2"/>
  <c r="BZ216" i="2" s="1"/>
  <c r="CA216" i="2" s="1"/>
  <c r="BT212" i="2"/>
  <c r="CB212" i="2" s="1"/>
  <c r="BT205" i="2"/>
  <c r="CB205" i="2" s="1"/>
  <c r="BU198" i="2"/>
  <c r="BV198" i="2" s="1"/>
  <c r="BW198" i="2" s="1"/>
  <c r="BU191" i="2"/>
  <c r="BV191" i="2" s="1"/>
  <c r="BW191" i="2" s="1"/>
  <c r="BY474" i="2"/>
  <c r="BZ474" i="2" s="1"/>
  <c r="CA474" i="2" s="1"/>
  <c r="BU370" i="2"/>
  <c r="BV370" i="2" s="1"/>
  <c r="BW370" i="2" s="1"/>
  <c r="BY364" i="2"/>
  <c r="BZ364" i="2" s="1"/>
  <c r="CA364" i="2" s="1"/>
  <c r="BU347" i="2"/>
  <c r="BV347" i="2" s="1"/>
  <c r="BW347" i="2" s="1"/>
  <c r="BT336" i="2"/>
  <c r="CB336" i="2" s="1"/>
  <c r="BU315" i="2"/>
  <c r="BV315" i="2" s="1"/>
  <c r="BW315" i="2" s="1"/>
  <c r="BT301" i="2"/>
  <c r="CB301" i="2" s="1"/>
  <c r="BT292" i="2"/>
  <c r="CB292" i="2" s="1"/>
  <c r="BU280" i="2"/>
  <c r="BV280" i="2" s="1"/>
  <c r="BW280" i="2" s="1"/>
  <c r="BU279" i="2"/>
  <c r="BV279" i="2" s="1"/>
  <c r="BW279" i="2" s="1"/>
  <c r="BU278" i="2"/>
  <c r="BV278" i="2" s="1"/>
  <c r="BW278" i="2" s="1"/>
  <c r="BU264" i="2"/>
  <c r="BV264" i="2" s="1"/>
  <c r="BW264" i="2" s="1"/>
  <c r="BU263" i="2"/>
  <c r="BV263" i="2" s="1"/>
  <c r="BW263" i="2" s="1"/>
  <c r="BU262" i="2"/>
  <c r="BV262" i="2" s="1"/>
  <c r="BW262" i="2" s="1"/>
  <c r="BT261" i="2"/>
  <c r="CB261" i="2" s="1"/>
  <c r="BU260" i="2"/>
  <c r="BV260" i="2" s="1"/>
  <c r="BW260" i="2" s="1"/>
  <c r="BY254" i="2"/>
  <c r="BZ254" i="2" s="1"/>
  <c r="CA254" i="2" s="1"/>
  <c r="BT239" i="2"/>
  <c r="CB239" i="2" s="1"/>
  <c r="BU238" i="2"/>
  <c r="BV238" i="2" s="1"/>
  <c r="BW238" i="2" s="1"/>
  <c r="BT237" i="2"/>
  <c r="CB237" i="2" s="1"/>
  <c r="BU236" i="2"/>
  <c r="BV236" i="2" s="1"/>
  <c r="BW236" i="2" s="1"/>
  <c r="BY230" i="2"/>
  <c r="BZ230" i="2" s="1"/>
  <c r="CA230" i="2" s="1"/>
  <c r="BU218" i="2"/>
  <c r="BV218" i="2" s="1"/>
  <c r="BW218" i="2" s="1"/>
  <c r="BU211" i="2"/>
  <c r="BV211" i="2" s="1"/>
  <c r="BW211" i="2" s="1"/>
  <c r="BY209" i="2"/>
  <c r="BZ209" i="2" s="1"/>
  <c r="CA209" i="2" s="1"/>
  <c r="BU204" i="2"/>
  <c r="BV204" i="2" s="1"/>
  <c r="BW204" i="2" s="1"/>
  <c r="BY202" i="2"/>
  <c r="BZ202" i="2" s="1"/>
  <c r="CA202" i="2" s="1"/>
  <c r="BU197" i="2"/>
  <c r="BV197" i="2" s="1"/>
  <c r="BW197" i="2" s="1"/>
  <c r="BY195" i="2"/>
  <c r="BZ195" i="2" s="1"/>
  <c r="CA195" i="2" s="1"/>
  <c r="BT191" i="2"/>
  <c r="CB191" i="2" s="1"/>
  <c r="BU542" i="2"/>
  <c r="BV542" i="2" s="1"/>
  <c r="BW542" i="2" s="1"/>
  <c r="BU439" i="2"/>
  <c r="BV439" i="2" s="1"/>
  <c r="BW439" i="2" s="1"/>
  <c r="BY410" i="2"/>
  <c r="BZ410" i="2" s="1"/>
  <c r="CA410" i="2" s="1"/>
  <c r="BU393" i="2"/>
  <c r="BV393" i="2" s="1"/>
  <c r="BW393" i="2" s="1"/>
  <c r="BY387" i="2"/>
  <c r="BZ387" i="2" s="1"/>
  <c r="CA387" i="2" s="1"/>
  <c r="BT370" i="2"/>
  <c r="CB370" i="2" s="1"/>
  <c r="BT293" i="2"/>
  <c r="CB293" i="2" s="1"/>
  <c r="BT281" i="2"/>
  <c r="CB281" i="2" s="1"/>
  <c r="BT280" i="2"/>
  <c r="CB280" i="2" s="1"/>
  <c r="BT279" i="2"/>
  <c r="CB279" i="2" s="1"/>
  <c r="BT265" i="2"/>
  <c r="CB265" i="2" s="1"/>
  <c r="BT264" i="2"/>
  <c r="CB264" i="2" s="1"/>
  <c r="BT263" i="2"/>
  <c r="CB263" i="2" s="1"/>
  <c r="BT260" i="2"/>
  <c r="CB260" i="2" s="1"/>
  <c r="BU259" i="2"/>
  <c r="BV259" i="2" s="1"/>
  <c r="BW259" i="2" s="1"/>
  <c r="BU257" i="2"/>
  <c r="BV257" i="2" s="1"/>
  <c r="BW257" i="2" s="1"/>
  <c r="BY253" i="2"/>
  <c r="BZ253" i="2" s="1"/>
  <c r="CA253" i="2" s="1"/>
  <c r="BY251" i="2"/>
  <c r="BZ251" i="2" s="1"/>
  <c r="CA251" i="2" s="1"/>
  <c r="BT236" i="2"/>
  <c r="CB236" i="2" s="1"/>
  <c r="BU235" i="2"/>
  <c r="BV235" i="2" s="1"/>
  <c r="BW235" i="2" s="1"/>
  <c r="BU233" i="2"/>
  <c r="BV233" i="2" s="1"/>
  <c r="BW233" i="2" s="1"/>
  <c r="BY229" i="2"/>
  <c r="BZ229" i="2" s="1"/>
  <c r="CA229" i="2" s="1"/>
  <c r="BY227" i="2"/>
  <c r="BZ227" i="2" s="1"/>
  <c r="CA227" i="2" s="1"/>
  <c r="BU217" i="2"/>
  <c r="BV217" i="2" s="1"/>
  <c r="BW217" i="2" s="1"/>
  <c r="BY215" i="2"/>
  <c r="BZ215" i="2" s="1"/>
  <c r="CA215" i="2" s="1"/>
  <c r="BT211" i="2"/>
  <c r="CB211" i="2" s="1"/>
  <c r="BY208" i="2"/>
  <c r="BZ208" i="2" s="1"/>
  <c r="CA208" i="2" s="1"/>
  <c r="BT204" i="2"/>
  <c r="CB204" i="2" s="1"/>
  <c r="BT197" i="2"/>
  <c r="CB197" i="2" s="1"/>
  <c r="BU190" i="2"/>
  <c r="BV190" i="2" s="1"/>
  <c r="BW190" i="2" s="1"/>
  <c r="BU183" i="2"/>
  <c r="BV183" i="2" s="1"/>
  <c r="BW183" i="2" s="1"/>
  <c r="BU346" i="2"/>
  <c r="BV346" i="2" s="1"/>
  <c r="BW346" i="2" s="1"/>
  <c r="BY340" i="2"/>
  <c r="BZ340" i="2" s="1"/>
  <c r="CA340" i="2" s="1"/>
  <c r="BY305" i="2"/>
  <c r="BZ305" i="2" s="1"/>
  <c r="CA305" i="2" s="1"/>
  <c r="BY287" i="2"/>
  <c r="BZ287" i="2" s="1"/>
  <c r="CA287" i="2" s="1"/>
  <c r="BY286" i="2"/>
  <c r="BZ286" i="2" s="1"/>
  <c r="CA286" i="2" s="1"/>
  <c r="BY285" i="2"/>
  <c r="BZ285" i="2" s="1"/>
  <c r="CA285" i="2" s="1"/>
  <c r="BY271" i="2"/>
  <c r="BZ271" i="2" s="1"/>
  <c r="CA271" i="2" s="1"/>
  <c r="BY270" i="2"/>
  <c r="BZ270" i="2" s="1"/>
  <c r="CA270" i="2" s="1"/>
  <c r="BY269" i="2"/>
  <c r="BZ269" i="2" s="1"/>
  <c r="CA269" i="2" s="1"/>
  <c r="BT259" i="2"/>
  <c r="CB259" i="2" s="1"/>
  <c r="BU258" i="2"/>
  <c r="BV258" i="2" s="1"/>
  <c r="BW258" i="2" s="1"/>
  <c r="BT257" i="2"/>
  <c r="CB257" i="2" s="1"/>
  <c r="BU256" i="2"/>
  <c r="BV256" i="2" s="1"/>
  <c r="BW256" i="2" s="1"/>
  <c r="BY250" i="2"/>
  <c r="BZ250" i="2" s="1"/>
  <c r="CA250" i="2" s="1"/>
  <c r="BT235" i="2"/>
  <c r="CB235" i="2" s="1"/>
  <c r="BU234" i="2"/>
  <c r="BV234" i="2" s="1"/>
  <c r="BW234" i="2" s="1"/>
  <c r="BT233" i="2"/>
  <c r="CB233" i="2" s="1"/>
  <c r="BU232" i="2"/>
  <c r="BV232" i="2" s="1"/>
  <c r="BW232" i="2" s="1"/>
  <c r="BY226" i="2"/>
  <c r="BZ226" i="2" s="1"/>
  <c r="CA226" i="2" s="1"/>
  <c r="BT217" i="2"/>
  <c r="CB217" i="2" s="1"/>
  <c r="BU210" i="2"/>
  <c r="BV210" i="2" s="1"/>
  <c r="BW210" i="2" s="1"/>
  <c r="BU203" i="2"/>
  <c r="BV203" i="2" s="1"/>
  <c r="BW203" i="2" s="1"/>
  <c r="BY201" i="2"/>
  <c r="BZ201" i="2" s="1"/>
  <c r="CA201" i="2" s="1"/>
  <c r="BU196" i="2"/>
  <c r="BV196" i="2" s="1"/>
  <c r="BW196" i="2" s="1"/>
  <c r="BY194" i="2"/>
  <c r="BZ194" i="2" s="1"/>
  <c r="CA194" i="2" s="1"/>
  <c r="BU189" i="2"/>
  <c r="BV189" i="2" s="1"/>
  <c r="BW189" i="2" s="1"/>
  <c r="BY187" i="2"/>
  <c r="BZ187" i="2" s="1"/>
  <c r="CA187" i="2" s="1"/>
  <c r="BT183" i="2"/>
  <c r="CB183" i="2" s="1"/>
  <c r="BY180" i="2"/>
  <c r="BZ180" i="2" s="1"/>
  <c r="CA180" i="2" s="1"/>
  <c r="BU429" i="2"/>
  <c r="BV429" i="2" s="1"/>
  <c r="BW429" i="2" s="1"/>
  <c r="BY409" i="2"/>
  <c r="BZ409" i="2" s="1"/>
  <c r="CA409" i="2" s="1"/>
  <c r="BY386" i="2"/>
  <c r="BZ386" i="2" s="1"/>
  <c r="CA386" i="2" s="1"/>
  <c r="BU369" i="2"/>
  <c r="BV369" i="2" s="1"/>
  <c r="BW369" i="2" s="1"/>
  <c r="BY363" i="2"/>
  <c r="BZ363" i="2" s="1"/>
  <c r="CA363" i="2" s="1"/>
  <c r="BT346" i="2"/>
  <c r="CB346" i="2" s="1"/>
  <c r="BU335" i="2"/>
  <c r="BV335" i="2" s="1"/>
  <c r="BW335" i="2" s="1"/>
  <c r="BY319" i="2"/>
  <c r="BZ319" i="2" s="1"/>
  <c r="CA319" i="2" s="1"/>
  <c r="BU314" i="2"/>
  <c r="BV314" i="2" s="1"/>
  <c r="BW314" i="2" s="1"/>
  <c r="BT297" i="2"/>
  <c r="CB297" i="2" s="1"/>
  <c r="BU284" i="2"/>
  <c r="BV284" i="2" s="1"/>
  <c r="BW284" i="2" s="1"/>
  <c r="BU283" i="2"/>
  <c r="BV283" i="2" s="1"/>
  <c r="BW283" i="2" s="1"/>
  <c r="BU282" i="2"/>
  <c r="BV282" i="2" s="1"/>
  <c r="BW282" i="2" s="1"/>
  <c r="BU268" i="2"/>
  <c r="BV268" i="2" s="1"/>
  <c r="BW268" i="2" s="1"/>
  <c r="BU267" i="2"/>
  <c r="BV267" i="2" s="1"/>
  <c r="BW267" i="2" s="1"/>
  <c r="BU266" i="2"/>
  <c r="BV266" i="2" s="1"/>
  <c r="BW266" i="2" s="1"/>
  <c r="BT256" i="2"/>
  <c r="CB256" i="2" s="1"/>
  <c r="BU255" i="2"/>
  <c r="BV255" i="2" s="1"/>
  <c r="BW255" i="2" s="1"/>
  <c r="BU253" i="2"/>
  <c r="BV253" i="2" s="1"/>
  <c r="BW253" i="2" s="1"/>
  <c r="BY249" i="2"/>
  <c r="BZ249" i="2" s="1"/>
  <c r="CA249" i="2" s="1"/>
  <c r="BY247" i="2"/>
  <c r="BZ247" i="2" s="1"/>
  <c r="CA247" i="2" s="1"/>
  <c r="BT232" i="2"/>
  <c r="CB232" i="2" s="1"/>
  <c r="BU231" i="2"/>
  <c r="BV231" i="2" s="1"/>
  <c r="BW231" i="2" s="1"/>
  <c r="BU229" i="2"/>
  <c r="BV229" i="2" s="1"/>
  <c r="BW229" i="2" s="1"/>
  <c r="BY225" i="2"/>
  <c r="BZ225" i="2" s="1"/>
  <c r="CA225" i="2" s="1"/>
  <c r="BY223" i="2"/>
  <c r="BZ223" i="2" s="1"/>
  <c r="CA223" i="2" s="1"/>
  <c r="BU216" i="2"/>
  <c r="BV216" i="2" s="1"/>
  <c r="BW216" i="2" s="1"/>
  <c r="BY214" i="2"/>
  <c r="BZ214" i="2" s="1"/>
  <c r="CA214" i="2" s="1"/>
  <c r="BU209" i="2"/>
  <c r="BV209" i="2" s="1"/>
  <c r="BW209" i="2" s="1"/>
  <c r="BY207" i="2"/>
  <c r="BZ207" i="2" s="1"/>
  <c r="CA207" i="2" s="1"/>
  <c r="BT203" i="2"/>
  <c r="CB203" i="2" s="1"/>
  <c r="BY200" i="2"/>
  <c r="BZ200" i="2" s="1"/>
  <c r="CA200" i="2" s="1"/>
  <c r="BT196" i="2"/>
  <c r="CB196" i="2" s="1"/>
  <c r="BT189" i="2"/>
  <c r="CB189" i="2" s="1"/>
  <c r="BU182" i="2"/>
  <c r="BV182" i="2" s="1"/>
  <c r="BW182" i="2" s="1"/>
  <c r="BU175" i="2"/>
  <c r="BV175" i="2" s="1"/>
  <c r="BW175" i="2" s="1"/>
  <c r="BY173" i="2"/>
  <c r="BZ173" i="2" s="1"/>
  <c r="CA173" i="2" s="1"/>
  <c r="BU168" i="2"/>
  <c r="BV168" i="2" s="1"/>
  <c r="BW168" i="2" s="1"/>
  <c r="BY166" i="2"/>
  <c r="BZ166" i="2" s="1"/>
  <c r="CA166" i="2" s="1"/>
  <c r="BU161" i="2"/>
  <c r="BV161" i="2" s="1"/>
  <c r="BW161" i="2" s="1"/>
  <c r="BY159" i="2"/>
  <c r="BZ159" i="2" s="1"/>
  <c r="CA159" i="2" s="1"/>
  <c r="BT155" i="2"/>
  <c r="CB155" i="2" s="1"/>
  <c r="BY152" i="2"/>
  <c r="BZ152" i="2" s="1"/>
  <c r="CA152" i="2" s="1"/>
  <c r="BT148" i="2"/>
  <c r="CB148" i="2" s="1"/>
  <c r="BT141" i="2"/>
  <c r="CB141" i="2" s="1"/>
  <c r="BU134" i="2"/>
  <c r="BV134" i="2" s="1"/>
  <c r="BW134" i="2" s="1"/>
  <c r="BT129" i="2"/>
  <c r="CB129" i="2" s="1"/>
  <c r="BT125" i="2"/>
  <c r="CB125" i="2" s="1"/>
  <c r="BT121" i="2"/>
  <c r="CB121" i="2" s="1"/>
  <c r="BT117" i="2"/>
  <c r="CB117" i="2" s="1"/>
  <c r="BT113" i="2"/>
  <c r="CB113" i="2" s="1"/>
  <c r="BT109" i="2"/>
  <c r="CB109" i="2" s="1"/>
  <c r="BT105" i="2"/>
  <c r="CB105" i="2" s="1"/>
  <c r="BT101" i="2"/>
  <c r="CB101" i="2" s="1"/>
  <c r="BT97" i="2"/>
  <c r="CB97" i="2" s="1"/>
  <c r="BU520" i="2"/>
  <c r="BV520" i="2" s="1"/>
  <c r="BW520" i="2" s="1"/>
  <c r="BT397" i="2"/>
  <c r="CB397" i="2" s="1"/>
  <c r="BU519" i="2"/>
  <c r="BV519" i="2" s="1"/>
  <c r="BW519" i="2" s="1"/>
  <c r="BY385" i="2"/>
  <c r="BZ385" i="2" s="1"/>
  <c r="CA385" i="2" s="1"/>
  <c r="BY290" i="2"/>
  <c r="BZ290" i="2" s="1"/>
  <c r="CA290" i="2" s="1"/>
  <c r="BY213" i="2"/>
  <c r="BZ213" i="2" s="1"/>
  <c r="CA213" i="2" s="1"/>
  <c r="BU208" i="2"/>
  <c r="BV208" i="2" s="1"/>
  <c r="BW208" i="2" s="1"/>
  <c r="BT193" i="2"/>
  <c r="CB193" i="2" s="1"/>
  <c r="BT169" i="2"/>
  <c r="CB169" i="2" s="1"/>
  <c r="BT157" i="2"/>
  <c r="CB157" i="2" s="1"/>
  <c r="BU156" i="2"/>
  <c r="BV156" i="2" s="1"/>
  <c r="BW156" i="2" s="1"/>
  <c r="BY150" i="2"/>
  <c r="BZ150" i="2" s="1"/>
  <c r="CA150" i="2" s="1"/>
  <c r="BT137" i="2"/>
  <c r="CB137" i="2" s="1"/>
  <c r="BU136" i="2"/>
  <c r="BV136" i="2" s="1"/>
  <c r="BW136" i="2" s="1"/>
  <c r="BU126" i="2"/>
  <c r="BV126" i="2" s="1"/>
  <c r="BW126" i="2" s="1"/>
  <c r="BY124" i="2"/>
  <c r="BZ124" i="2" s="1"/>
  <c r="CA124" i="2" s="1"/>
  <c r="BU119" i="2"/>
  <c r="BV119" i="2" s="1"/>
  <c r="BW119" i="2" s="1"/>
  <c r="BY117" i="2"/>
  <c r="BZ117" i="2" s="1"/>
  <c r="CA117" i="2" s="1"/>
  <c r="BU112" i="2"/>
  <c r="BV112" i="2" s="1"/>
  <c r="BW112" i="2" s="1"/>
  <c r="BY110" i="2"/>
  <c r="BZ110" i="2" s="1"/>
  <c r="CA110" i="2" s="1"/>
  <c r="BT106" i="2"/>
  <c r="CB106" i="2" s="1"/>
  <c r="BY103" i="2"/>
  <c r="BZ103" i="2" s="1"/>
  <c r="CA103" i="2" s="1"/>
  <c r="BT99" i="2"/>
  <c r="CB99" i="2" s="1"/>
  <c r="BY91" i="2"/>
  <c r="BZ91" i="2" s="1"/>
  <c r="CA91" i="2" s="1"/>
  <c r="BY87" i="2"/>
  <c r="BZ87" i="2" s="1"/>
  <c r="CA87" i="2" s="1"/>
  <c r="BY83" i="2"/>
  <c r="BZ83" i="2" s="1"/>
  <c r="CA83" i="2" s="1"/>
  <c r="BY79" i="2"/>
  <c r="BZ79" i="2" s="1"/>
  <c r="CA79" i="2" s="1"/>
  <c r="BY75" i="2"/>
  <c r="BZ75" i="2" s="1"/>
  <c r="CA75" i="2" s="1"/>
  <c r="BY71" i="2"/>
  <c r="BZ71" i="2" s="1"/>
  <c r="CA71" i="2" s="1"/>
  <c r="BY67" i="2"/>
  <c r="BZ67" i="2" s="1"/>
  <c r="CA67" i="2" s="1"/>
  <c r="BT283" i="2"/>
  <c r="CB283" i="2" s="1"/>
  <c r="BU252" i="2"/>
  <c r="BV252" i="2" s="1"/>
  <c r="BW252" i="2" s="1"/>
  <c r="BY246" i="2"/>
  <c r="BZ246" i="2" s="1"/>
  <c r="CA246" i="2" s="1"/>
  <c r="BT229" i="2"/>
  <c r="CB229" i="2" s="1"/>
  <c r="BU202" i="2"/>
  <c r="BV202" i="2" s="1"/>
  <c r="BW202" i="2" s="1"/>
  <c r="BT175" i="2"/>
  <c r="CB175" i="2" s="1"/>
  <c r="BY172" i="2"/>
  <c r="BZ172" i="2" s="1"/>
  <c r="CA172" i="2" s="1"/>
  <c r="BU170" i="2"/>
  <c r="BV170" i="2" s="1"/>
  <c r="BW170" i="2" s="1"/>
  <c r="BT156" i="2"/>
  <c r="CB156" i="2" s="1"/>
  <c r="BU155" i="2"/>
  <c r="BV155" i="2" s="1"/>
  <c r="BW155" i="2" s="1"/>
  <c r="BU154" i="2"/>
  <c r="BV154" i="2" s="1"/>
  <c r="BW154" i="2" s="1"/>
  <c r="BU153" i="2"/>
  <c r="BV153" i="2" s="1"/>
  <c r="BW153" i="2" s="1"/>
  <c r="BY149" i="2"/>
  <c r="BZ149" i="2" s="1"/>
  <c r="CA149" i="2" s="1"/>
  <c r="BY148" i="2"/>
  <c r="BZ148" i="2" s="1"/>
  <c r="CA148" i="2" s="1"/>
  <c r="BT136" i="2"/>
  <c r="CB136" i="2" s="1"/>
  <c r="BU135" i="2"/>
  <c r="BV135" i="2" s="1"/>
  <c r="BW135" i="2" s="1"/>
  <c r="BU133" i="2"/>
  <c r="BV133" i="2" s="1"/>
  <c r="BW133" i="2" s="1"/>
  <c r="BY130" i="2"/>
  <c r="BZ130" i="2" s="1"/>
  <c r="CA130" i="2" s="1"/>
  <c r="BT126" i="2"/>
  <c r="CB126" i="2" s="1"/>
  <c r="BY123" i="2"/>
  <c r="BZ123" i="2" s="1"/>
  <c r="CA123" i="2" s="1"/>
  <c r="BT119" i="2"/>
  <c r="CB119" i="2" s="1"/>
  <c r="BT112" i="2"/>
  <c r="CB112" i="2" s="1"/>
  <c r="BU105" i="2"/>
  <c r="BV105" i="2" s="1"/>
  <c r="BW105" i="2" s="1"/>
  <c r="BU98" i="2"/>
  <c r="BV98" i="2" s="1"/>
  <c r="BW98" i="2" s="1"/>
  <c r="BY96" i="2"/>
  <c r="BZ96" i="2" s="1"/>
  <c r="CA96" i="2" s="1"/>
  <c r="BU92" i="2"/>
  <c r="BV92" i="2" s="1"/>
  <c r="BW92" i="2" s="1"/>
  <c r="BU88" i="2"/>
  <c r="BV88" i="2" s="1"/>
  <c r="BW88" i="2" s="1"/>
  <c r="BU84" i="2"/>
  <c r="BV84" i="2" s="1"/>
  <c r="BW84" i="2" s="1"/>
  <c r="BU80" i="2"/>
  <c r="BV80" i="2" s="1"/>
  <c r="BW80" i="2" s="1"/>
  <c r="BU76" i="2"/>
  <c r="BV76" i="2" s="1"/>
  <c r="BW76" i="2" s="1"/>
  <c r="BU72" i="2"/>
  <c r="BV72" i="2" s="1"/>
  <c r="BW72" i="2" s="1"/>
  <c r="BU68" i="2"/>
  <c r="BV68" i="2" s="1"/>
  <c r="BW68" i="2" s="1"/>
  <c r="BU64" i="2"/>
  <c r="BV64" i="2" s="1"/>
  <c r="BW64" i="2" s="1"/>
  <c r="BU60" i="2"/>
  <c r="BV60" i="2" s="1"/>
  <c r="BW60" i="2" s="1"/>
  <c r="BU56" i="2"/>
  <c r="BV56" i="2" s="1"/>
  <c r="BW56" i="2" s="1"/>
  <c r="BU52" i="2"/>
  <c r="BV52" i="2" s="1"/>
  <c r="BW52" i="2" s="1"/>
  <c r="BU48" i="2"/>
  <c r="BV48" i="2" s="1"/>
  <c r="BW48" i="2" s="1"/>
  <c r="BU44" i="2"/>
  <c r="BV44" i="2" s="1"/>
  <c r="BW44" i="2" s="1"/>
  <c r="BU40" i="2"/>
  <c r="BV40" i="2" s="1"/>
  <c r="BW40" i="2" s="1"/>
  <c r="BU36" i="2"/>
  <c r="BV36" i="2" s="1"/>
  <c r="BW36" i="2" s="1"/>
  <c r="BU32" i="2"/>
  <c r="BV32" i="2" s="1"/>
  <c r="BW32" i="2" s="1"/>
  <c r="BU28" i="2"/>
  <c r="BV28" i="2" s="1"/>
  <c r="BW28" i="2" s="1"/>
  <c r="BU24" i="2"/>
  <c r="BV24" i="2" s="1"/>
  <c r="BW24" i="2" s="1"/>
  <c r="BU20" i="2"/>
  <c r="BV20" i="2" s="1"/>
  <c r="BW20" i="2" s="1"/>
  <c r="BU345" i="2"/>
  <c r="BV345" i="2" s="1"/>
  <c r="BW345" i="2" s="1"/>
  <c r="BY289" i="2"/>
  <c r="BZ289" i="2" s="1"/>
  <c r="CA289" i="2" s="1"/>
  <c r="BT252" i="2"/>
  <c r="CB252" i="2" s="1"/>
  <c r="BY192" i="2"/>
  <c r="BZ192" i="2" s="1"/>
  <c r="CA192" i="2" s="1"/>
  <c r="BY189" i="2"/>
  <c r="BZ189" i="2" s="1"/>
  <c r="CA189" i="2" s="1"/>
  <c r="BY181" i="2"/>
  <c r="BZ181" i="2" s="1"/>
  <c r="CA181" i="2" s="1"/>
  <c r="BT153" i="2"/>
  <c r="CB153" i="2" s="1"/>
  <c r="BU152" i="2"/>
  <c r="BV152" i="2" s="1"/>
  <c r="BW152" i="2" s="1"/>
  <c r="BY147" i="2"/>
  <c r="BZ147" i="2" s="1"/>
  <c r="CA147" i="2" s="1"/>
  <c r="BT135" i="2"/>
  <c r="CB135" i="2" s="1"/>
  <c r="BT133" i="2"/>
  <c r="CB133" i="2" s="1"/>
  <c r="BU132" i="2"/>
  <c r="BV132" i="2" s="1"/>
  <c r="BW132" i="2" s="1"/>
  <c r="BU125" i="2"/>
  <c r="BV125" i="2" s="1"/>
  <c r="BW125" i="2" s="1"/>
  <c r="BU118" i="2"/>
  <c r="BV118" i="2" s="1"/>
  <c r="BW118" i="2" s="1"/>
  <c r="BY116" i="2"/>
  <c r="BZ116" i="2" s="1"/>
  <c r="CA116" i="2" s="1"/>
  <c r="BU111" i="2"/>
  <c r="BV111" i="2" s="1"/>
  <c r="BW111" i="2" s="1"/>
  <c r="BY109" i="2"/>
  <c r="BZ109" i="2" s="1"/>
  <c r="CA109" i="2" s="1"/>
  <c r="BU104" i="2"/>
  <c r="BV104" i="2" s="1"/>
  <c r="BW104" i="2" s="1"/>
  <c r="BY102" i="2"/>
  <c r="BZ102" i="2" s="1"/>
  <c r="CA102" i="2" s="1"/>
  <c r="BT98" i="2"/>
  <c r="CB98" i="2" s="1"/>
  <c r="BY95" i="2"/>
  <c r="BZ95" i="2" s="1"/>
  <c r="CA95" i="2" s="1"/>
  <c r="BT92" i="2"/>
  <c r="CB92" i="2" s="1"/>
  <c r="BT88" i="2"/>
  <c r="CB88" i="2" s="1"/>
  <c r="BT84" i="2"/>
  <c r="CB84" i="2" s="1"/>
  <c r="BT80" i="2"/>
  <c r="CB80" i="2" s="1"/>
  <c r="BT76" i="2"/>
  <c r="CB76" i="2" s="1"/>
  <c r="BT72" i="2"/>
  <c r="CB72" i="2" s="1"/>
  <c r="BT68" i="2"/>
  <c r="CB68" i="2" s="1"/>
  <c r="BT64" i="2"/>
  <c r="CB64" i="2" s="1"/>
  <c r="BT60" i="2"/>
  <c r="CB60" i="2" s="1"/>
  <c r="BT56" i="2"/>
  <c r="CB56" i="2" s="1"/>
  <c r="BT52" i="2"/>
  <c r="CB52" i="2" s="1"/>
  <c r="BT48" i="2"/>
  <c r="CB48" i="2" s="1"/>
  <c r="BT44" i="2"/>
  <c r="CB44" i="2" s="1"/>
  <c r="BT40" i="2"/>
  <c r="CB40" i="2" s="1"/>
  <c r="BU308" i="2"/>
  <c r="BV308" i="2" s="1"/>
  <c r="BW308" i="2" s="1"/>
  <c r="BT269" i="2"/>
  <c r="CB269" i="2" s="1"/>
  <c r="BU228" i="2"/>
  <c r="BV228" i="2" s="1"/>
  <c r="BW228" i="2" s="1"/>
  <c r="BY222" i="2"/>
  <c r="BZ222" i="2" s="1"/>
  <c r="CA222" i="2" s="1"/>
  <c r="BU181" i="2"/>
  <c r="BV181" i="2" s="1"/>
  <c r="BW181" i="2" s="1"/>
  <c r="BY179" i="2"/>
  <c r="BZ179" i="2" s="1"/>
  <c r="CA179" i="2" s="1"/>
  <c r="BU176" i="2"/>
  <c r="BV176" i="2" s="1"/>
  <c r="BW176" i="2" s="1"/>
  <c r="BT171" i="2"/>
  <c r="CB171" i="2" s="1"/>
  <c r="BT152" i="2"/>
  <c r="CB152" i="2" s="1"/>
  <c r="BU151" i="2"/>
  <c r="BV151" i="2" s="1"/>
  <c r="BW151" i="2" s="1"/>
  <c r="BY146" i="2"/>
  <c r="BZ146" i="2" s="1"/>
  <c r="CA146" i="2" s="1"/>
  <c r="BY145" i="2"/>
  <c r="BZ145" i="2" s="1"/>
  <c r="CA145" i="2" s="1"/>
  <c r="BY144" i="2"/>
  <c r="BZ144" i="2" s="1"/>
  <c r="CA144" i="2" s="1"/>
  <c r="BT132" i="2"/>
  <c r="CB132" i="2" s="1"/>
  <c r="BU131" i="2"/>
  <c r="BV131" i="2" s="1"/>
  <c r="BW131" i="2" s="1"/>
  <c r="BY129" i="2"/>
  <c r="BZ129" i="2" s="1"/>
  <c r="CA129" i="2" s="1"/>
  <c r="BU124" i="2"/>
  <c r="BV124" i="2" s="1"/>
  <c r="BW124" i="2" s="1"/>
  <c r="BY122" i="2"/>
  <c r="BZ122" i="2" s="1"/>
  <c r="CA122" i="2" s="1"/>
  <c r="BT118" i="2"/>
  <c r="CB118" i="2" s="1"/>
  <c r="BY115" i="2"/>
  <c r="BZ115" i="2" s="1"/>
  <c r="CA115" i="2" s="1"/>
  <c r="BT111" i="2"/>
  <c r="CB111" i="2" s="1"/>
  <c r="BT104" i="2"/>
  <c r="CB104" i="2" s="1"/>
  <c r="BU97" i="2"/>
  <c r="BV97" i="2" s="1"/>
  <c r="BW97" i="2" s="1"/>
  <c r="BY90" i="2"/>
  <c r="BZ90" i="2" s="1"/>
  <c r="CA90" i="2" s="1"/>
  <c r="BY86" i="2"/>
  <c r="BZ86" i="2" s="1"/>
  <c r="CA86" i="2" s="1"/>
  <c r="BY82" i="2"/>
  <c r="BZ82" i="2" s="1"/>
  <c r="CA82" i="2" s="1"/>
  <c r="BY78" i="2"/>
  <c r="BZ78" i="2" s="1"/>
  <c r="CA78" i="2" s="1"/>
  <c r="BY74" i="2"/>
  <c r="BZ74" i="2" s="1"/>
  <c r="CA74" i="2" s="1"/>
  <c r="BY70" i="2"/>
  <c r="BZ70" i="2" s="1"/>
  <c r="CA70" i="2" s="1"/>
  <c r="BY66" i="2"/>
  <c r="BZ66" i="2" s="1"/>
  <c r="CA66" i="2" s="1"/>
  <c r="BY62" i="2"/>
  <c r="BZ62" i="2" s="1"/>
  <c r="CA62" i="2" s="1"/>
  <c r="BY58" i="2"/>
  <c r="BZ58" i="2" s="1"/>
  <c r="CA58" i="2" s="1"/>
  <c r="BY54" i="2"/>
  <c r="BZ54" i="2" s="1"/>
  <c r="CA54" i="2" s="1"/>
  <c r="BY50" i="2"/>
  <c r="BZ50" i="2" s="1"/>
  <c r="CA50" i="2" s="1"/>
  <c r="BY46" i="2"/>
  <c r="BZ46" i="2" s="1"/>
  <c r="CA46" i="2" s="1"/>
  <c r="BY42" i="2"/>
  <c r="BZ42" i="2" s="1"/>
  <c r="CA42" i="2" s="1"/>
  <c r="BY38" i="2"/>
  <c r="BZ38" i="2" s="1"/>
  <c r="CA38" i="2" s="1"/>
  <c r="BY34" i="2"/>
  <c r="BZ34" i="2" s="1"/>
  <c r="CA34" i="2" s="1"/>
  <c r="BY30" i="2"/>
  <c r="BZ30" i="2" s="1"/>
  <c r="CA30" i="2" s="1"/>
  <c r="BY26" i="2"/>
  <c r="BZ26" i="2" s="1"/>
  <c r="CA26" i="2" s="1"/>
  <c r="BT308" i="2"/>
  <c r="CB308" i="2" s="1"/>
  <c r="BU295" i="2"/>
  <c r="BV295" i="2" s="1"/>
  <c r="BW295" i="2" s="1"/>
  <c r="BY275" i="2"/>
  <c r="BZ275" i="2" s="1"/>
  <c r="CA275" i="2" s="1"/>
  <c r="BU251" i="2"/>
  <c r="BV251" i="2" s="1"/>
  <c r="BW251" i="2" s="1"/>
  <c r="BY245" i="2"/>
  <c r="BZ245" i="2" s="1"/>
  <c r="CA245" i="2" s="1"/>
  <c r="BT228" i="2"/>
  <c r="CB228" i="2" s="1"/>
  <c r="BY206" i="2"/>
  <c r="BZ206" i="2" s="1"/>
  <c r="CA206" i="2" s="1"/>
  <c r="BU201" i="2"/>
  <c r="BV201" i="2" s="1"/>
  <c r="BW201" i="2" s="1"/>
  <c r="BT181" i="2"/>
  <c r="CB181" i="2" s="1"/>
  <c r="BT176" i="2"/>
  <c r="CB176" i="2" s="1"/>
  <c r="BU172" i="2"/>
  <c r="BV172" i="2" s="1"/>
  <c r="BW172" i="2" s="1"/>
  <c r="BY164" i="2"/>
  <c r="BZ164" i="2" s="1"/>
  <c r="CA164" i="2" s="1"/>
  <c r="BY163" i="2"/>
  <c r="BZ163" i="2" s="1"/>
  <c r="CA163" i="2" s="1"/>
  <c r="BT151" i="2"/>
  <c r="CB151" i="2" s="1"/>
  <c r="BU150" i="2"/>
  <c r="BV150" i="2" s="1"/>
  <c r="BW150" i="2" s="1"/>
  <c r="BU149" i="2"/>
  <c r="BV149" i="2" s="1"/>
  <c r="BW149" i="2" s="1"/>
  <c r="BY143" i="2"/>
  <c r="BZ143" i="2" s="1"/>
  <c r="CA143" i="2" s="1"/>
  <c r="BT131" i="2"/>
  <c r="CB131" i="2" s="1"/>
  <c r="BT124" i="2"/>
  <c r="CB124" i="2" s="1"/>
  <c r="BU117" i="2"/>
  <c r="BV117" i="2" s="1"/>
  <c r="BW117" i="2" s="1"/>
  <c r="BU110" i="2"/>
  <c r="BV110" i="2" s="1"/>
  <c r="BW110" i="2" s="1"/>
  <c r="BY108" i="2"/>
  <c r="BZ108" i="2" s="1"/>
  <c r="CA108" i="2" s="1"/>
  <c r="BU103" i="2"/>
  <c r="BV103" i="2" s="1"/>
  <c r="BW103" i="2" s="1"/>
  <c r="BY101" i="2"/>
  <c r="BZ101" i="2" s="1"/>
  <c r="CA101" i="2" s="1"/>
  <c r="BU96" i="2"/>
  <c r="BV96" i="2" s="1"/>
  <c r="BW96" i="2" s="1"/>
  <c r="BY94" i="2"/>
  <c r="BZ94" i="2" s="1"/>
  <c r="CA94" i="2" s="1"/>
  <c r="BU91" i="2"/>
  <c r="BV91" i="2" s="1"/>
  <c r="BW91" i="2" s="1"/>
  <c r="BU87" i="2"/>
  <c r="BV87" i="2" s="1"/>
  <c r="BW87" i="2" s="1"/>
  <c r="BU83" i="2"/>
  <c r="BV83" i="2" s="1"/>
  <c r="BW83" i="2" s="1"/>
  <c r="BU79" i="2"/>
  <c r="BV79" i="2" s="1"/>
  <c r="BW79" i="2" s="1"/>
  <c r="BU75" i="2"/>
  <c r="BV75" i="2" s="1"/>
  <c r="BW75" i="2" s="1"/>
  <c r="BU71" i="2"/>
  <c r="BV71" i="2" s="1"/>
  <c r="BW71" i="2" s="1"/>
  <c r="BU67" i="2"/>
  <c r="BV67" i="2" s="1"/>
  <c r="BW67" i="2" s="1"/>
  <c r="BU63" i="2"/>
  <c r="BV63" i="2" s="1"/>
  <c r="BW63" i="2" s="1"/>
  <c r="BU294" i="2"/>
  <c r="BV294" i="2" s="1"/>
  <c r="BW294" i="2" s="1"/>
  <c r="BT268" i="2"/>
  <c r="CB268" i="2" s="1"/>
  <c r="BT216" i="2"/>
  <c r="CB216" i="2" s="1"/>
  <c r="BU195" i="2"/>
  <c r="BV195" i="2" s="1"/>
  <c r="BW195" i="2" s="1"/>
  <c r="BU179" i="2"/>
  <c r="BV179" i="2" s="1"/>
  <c r="BW179" i="2" s="1"/>
  <c r="BY177" i="2"/>
  <c r="BZ177" i="2" s="1"/>
  <c r="CA177" i="2" s="1"/>
  <c r="BT172" i="2"/>
  <c r="CB172" i="2" s="1"/>
  <c r="BY165" i="2"/>
  <c r="BZ165" i="2" s="1"/>
  <c r="CA165" i="2" s="1"/>
  <c r="BY162" i="2"/>
  <c r="BZ162" i="2" s="1"/>
  <c r="CA162" i="2" s="1"/>
  <c r="BT149" i="2"/>
  <c r="CB149" i="2" s="1"/>
  <c r="BU148" i="2"/>
  <c r="BV148" i="2" s="1"/>
  <c r="BW148" i="2" s="1"/>
  <c r="BU147" i="2"/>
  <c r="BV147" i="2" s="1"/>
  <c r="BW147" i="2" s="1"/>
  <c r="BY142" i="2"/>
  <c r="BZ142" i="2" s="1"/>
  <c r="CA142" i="2" s="1"/>
  <c r="BU130" i="2"/>
  <c r="BV130" i="2" s="1"/>
  <c r="BW130" i="2" s="1"/>
  <c r="BY128" i="2"/>
  <c r="BZ128" i="2" s="1"/>
  <c r="CA128" i="2" s="1"/>
  <c r="BU123" i="2"/>
  <c r="BV123" i="2" s="1"/>
  <c r="BW123" i="2" s="1"/>
  <c r="BY121" i="2"/>
  <c r="BZ121" i="2" s="1"/>
  <c r="CA121" i="2" s="1"/>
  <c r="BU116" i="2"/>
  <c r="BV116" i="2" s="1"/>
  <c r="BW116" i="2" s="1"/>
  <c r="BY114" i="2"/>
  <c r="BZ114" i="2" s="1"/>
  <c r="CA114" i="2" s="1"/>
  <c r="BT110" i="2"/>
  <c r="CB110" i="2" s="1"/>
  <c r="BY107" i="2"/>
  <c r="BZ107" i="2" s="1"/>
  <c r="CA107" i="2" s="1"/>
  <c r="BT103" i="2"/>
  <c r="CB103" i="2" s="1"/>
  <c r="BT96" i="2"/>
  <c r="CB96" i="2" s="1"/>
  <c r="BT91" i="2"/>
  <c r="CB91" i="2" s="1"/>
  <c r="BT87" i="2"/>
  <c r="CB87" i="2" s="1"/>
  <c r="BT83" i="2"/>
  <c r="CB83" i="2" s="1"/>
  <c r="BT79" i="2"/>
  <c r="CB79" i="2" s="1"/>
  <c r="BT75" i="2"/>
  <c r="CB75" i="2" s="1"/>
  <c r="BT71" i="2"/>
  <c r="CB71" i="2" s="1"/>
  <c r="BT67" i="2"/>
  <c r="CB67" i="2" s="1"/>
  <c r="BT63" i="2"/>
  <c r="CB63" i="2" s="1"/>
  <c r="BT59" i="2"/>
  <c r="CB59" i="2" s="1"/>
  <c r="BT55" i="2"/>
  <c r="CB55" i="2" s="1"/>
  <c r="BY274" i="2"/>
  <c r="BZ274" i="2" s="1"/>
  <c r="CA274" i="2" s="1"/>
  <c r="BU227" i="2"/>
  <c r="BV227" i="2" s="1"/>
  <c r="BW227" i="2" s="1"/>
  <c r="BY221" i="2"/>
  <c r="BZ221" i="2" s="1"/>
  <c r="CA221" i="2" s="1"/>
  <c r="BT195" i="2"/>
  <c r="CB195" i="2" s="1"/>
  <c r="BY182" i="2"/>
  <c r="BZ182" i="2" s="1"/>
  <c r="CA182" i="2" s="1"/>
  <c r="BU177" i="2"/>
  <c r="BV177" i="2" s="1"/>
  <c r="BW177" i="2" s="1"/>
  <c r="BY168" i="2"/>
  <c r="BZ168" i="2" s="1"/>
  <c r="CA168" i="2" s="1"/>
  <c r="BY167" i="2"/>
  <c r="BZ167" i="2" s="1"/>
  <c r="CA167" i="2" s="1"/>
  <c r="BY161" i="2"/>
  <c r="BZ161" i="2" s="1"/>
  <c r="CA161" i="2" s="1"/>
  <c r="BY160" i="2"/>
  <c r="BZ160" i="2" s="1"/>
  <c r="CA160" i="2" s="1"/>
  <c r="BT147" i="2"/>
  <c r="CB147" i="2" s="1"/>
  <c r="BU146" i="2"/>
  <c r="BV146" i="2" s="1"/>
  <c r="BW146" i="2" s="1"/>
  <c r="BU145" i="2"/>
  <c r="BV145" i="2" s="1"/>
  <c r="BW145" i="2" s="1"/>
  <c r="BY141" i="2"/>
  <c r="BZ141" i="2" s="1"/>
  <c r="CA141" i="2" s="1"/>
  <c r="BY140" i="2"/>
  <c r="BZ140" i="2" s="1"/>
  <c r="CA140" i="2" s="1"/>
  <c r="BT130" i="2"/>
  <c r="CB130" i="2" s="1"/>
  <c r="BY127" i="2"/>
  <c r="BZ127" i="2" s="1"/>
  <c r="CA127" i="2" s="1"/>
  <c r="BT123" i="2"/>
  <c r="CB123" i="2" s="1"/>
  <c r="BT116" i="2"/>
  <c r="CB116" i="2" s="1"/>
  <c r="BU109" i="2"/>
  <c r="BV109" i="2" s="1"/>
  <c r="BW109" i="2" s="1"/>
  <c r="BU102" i="2"/>
  <c r="BV102" i="2" s="1"/>
  <c r="BW102" i="2" s="1"/>
  <c r="BY100" i="2"/>
  <c r="BZ100" i="2" s="1"/>
  <c r="CA100" i="2" s="1"/>
  <c r="BU95" i="2"/>
  <c r="BV95" i="2" s="1"/>
  <c r="BW95" i="2" s="1"/>
  <c r="BY93" i="2"/>
  <c r="BZ93" i="2" s="1"/>
  <c r="CA93" i="2" s="1"/>
  <c r="BY89" i="2"/>
  <c r="BZ89" i="2" s="1"/>
  <c r="CA89" i="2" s="1"/>
  <c r="BY85" i="2"/>
  <c r="BZ85" i="2" s="1"/>
  <c r="CA85" i="2" s="1"/>
  <c r="BY81" i="2"/>
  <c r="BZ81" i="2" s="1"/>
  <c r="CA81" i="2" s="1"/>
  <c r="BY77" i="2"/>
  <c r="BZ77" i="2" s="1"/>
  <c r="CA77" i="2" s="1"/>
  <c r="BY73" i="2"/>
  <c r="BZ73" i="2" s="1"/>
  <c r="CA73" i="2" s="1"/>
  <c r="BY69" i="2"/>
  <c r="BZ69" i="2" s="1"/>
  <c r="CA69" i="2" s="1"/>
  <c r="BY65" i="2"/>
  <c r="BZ65" i="2" s="1"/>
  <c r="CA65" i="2" s="1"/>
  <c r="BY61" i="2"/>
  <c r="BZ61" i="2" s="1"/>
  <c r="CA61" i="2" s="1"/>
  <c r="BY57" i="2"/>
  <c r="BZ57" i="2" s="1"/>
  <c r="CA57" i="2" s="1"/>
  <c r="BT329" i="2"/>
  <c r="CB329" i="2" s="1"/>
  <c r="BT267" i="2"/>
  <c r="CB267" i="2" s="1"/>
  <c r="BT255" i="2"/>
  <c r="CB255" i="2" s="1"/>
  <c r="BY186" i="2"/>
  <c r="BZ186" i="2" s="1"/>
  <c r="CA186" i="2" s="1"/>
  <c r="BT177" i="2"/>
  <c r="CB177" i="2" s="1"/>
  <c r="BY174" i="2"/>
  <c r="BZ174" i="2" s="1"/>
  <c r="CA174" i="2" s="1"/>
  <c r="BY158" i="2"/>
  <c r="BZ158" i="2" s="1"/>
  <c r="CA158" i="2" s="1"/>
  <c r="BT145" i="2"/>
  <c r="CB145" i="2" s="1"/>
  <c r="BU144" i="2"/>
  <c r="BV144" i="2" s="1"/>
  <c r="BW144" i="2" s="1"/>
  <c r="BY139" i="2"/>
  <c r="BZ139" i="2" s="1"/>
  <c r="CA139" i="2" s="1"/>
  <c r="BY138" i="2"/>
  <c r="BZ138" i="2" s="1"/>
  <c r="CA138" i="2" s="1"/>
  <c r="BU129" i="2"/>
  <c r="BV129" i="2" s="1"/>
  <c r="BW129" i="2" s="1"/>
  <c r="BU122" i="2"/>
  <c r="BV122" i="2" s="1"/>
  <c r="BW122" i="2" s="1"/>
  <c r="BY120" i="2"/>
  <c r="BZ120" i="2" s="1"/>
  <c r="CA120" i="2" s="1"/>
  <c r="BU115" i="2"/>
  <c r="BV115" i="2" s="1"/>
  <c r="BW115" i="2" s="1"/>
  <c r="BY113" i="2"/>
  <c r="BZ113" i="2" s="1"/>
  <c r="CA113" i="2" s="1"/>
  <c r="BU108" i="2"/>
  <c r="BV108" i="2" s="1"/>
  <c r="BW108" i="2" s="1"/>
  <c r="BY106" i="2"/>
  <c r="BZ106" i="2" s="1"/>
  <c r="CA106" i="2" s="1"/>
  <c r="BT102" i="2"/>
  <c r="CB102" i="2" s="1"/>
  <c r="BY99" i="2"/>
  <c r="BZ99" i="2" s="1"/>
  <c r="CA99" i="2" s="1"/>
  <c r="BT95" i="2"/>
  <c r="CB95" i="2" s="1"/>
  <c r="BU90" i="2"/>
  <c r="BV90" i="2" s="1"/>
  <c r="BW90" i="2" s="1"/>
  <c r="BU86" i="2"/>
  <c r="BV86" i="2" s="1"/>
  <c r="BW86" i="2" s="1"/>
  <c r="BU82" i="2"/>
  <c r="BV82" i="2" s="1"/>
  <c r="BW82" i="2" s="1"/>
  <c r="BU78" i="2"/>
  <c r="BV78" i="2" s="1"/>
  <c r="BW78" i="2" s="1"/>
  <c r="BU74" i="2"/>
  <c r="BV74" i="2" s="1"/>
  <c r="BW74" i="2" s="1"/>
  <c r="BU70" i="2"/>
  <c r="BV70" i="2" s="1"/>
  <c r="BW70" i="2" s="1"/>
  <c r="BU66" i="2"/>
  <c r="BV66" i="2" s="1"/>
  <c r="BW66" i="2" s="1"/>
  <c r="BU62" i="2"/>
  <c r="BV62" i="2" s="1"/>
  <c r="BW62" i="2" s="1"/>
  <c r="BY362" i="2"/>
  <c r="BZ362" i="2" s="1"/>
  <c r="CA362" i="2" s="1"/>
  <c r="BT302" i="2"/>
  <c r="CB302" i="2" s="1"/>
  <c r="BY273" i="2"/>
  <c r="BZ273" i="2" s="1"/>
  <c r="CA273" i="2" s="1"/>
  <c r="BU249" i="2"/>
  <c r="BV249" i="2" s="1"/>
  <c r="BW249" i="2" s="1"/>
  <c r="BY243" i="2"/>
  <c r="BZ243" i="2" s="1"/>
  <c r="CA243" i="2" s="1"/>
  <c r="BU215" i="2"/>
  <c r="BV215" i="2" s="1"/>
  <c r="BW215" i="2" s="1"/>
  <c r="BY199" i="2"/>
  <c r="BZ199" i="2" s="1"/>
  <c r="CA199" i="2" s="1"/>
  <c r="BY188" i="2"/>
  <c r="BZ188" i="2" s="1"/>
  <c r="CA188" i="2" s="1"/>
  <c r="BU184" i="2"/>
  <c r="BV184" i="2" s="1"/>
  <c r="BW184" i="2" s="1"/>
  <c r="BU165" i="2"/>
  <c r="BV165" i="2" s="1"/>
  <c r="BW165" i="2" s="1"/>
  <c r="BT164" i="2"/>
  <c r="CB164" i="2" s="1"/>
  <c r="BU163" i="2"/>
  <c r="BV163" i="2" s="1"/>
  <c r="BW163" i="2" s="1"/>
  <c r="BY157" i="2"/>
  <c r="BZ157" i="2" s="1"/>
  <c r="CA157" i="2" s="1"/>
  <c r="BY156" i="2"/>
  <c r="BZ156" i="2" s="1"/>
  <c r="CA156" i="2" s="1"/>
  <c r="BT144" i="2"/>
  <c r="CB144" i="2" s="1"/>
  <c r="BU143" i="2"/>
  <c r="BV143" i="2" s="1"/>
  <c r="BW143" i="2" s="1"/>
  <c r="BY137" i="2"/>
  <c r="BZ137" i="2" s="1"/>
  <c r="CA137" i="2" s="1"/>
  <c r="BY136" i="2"/>
  <c r="BZ136" i="2" s="1"/>
  <c r="CA136" i="2" s="1"/>
  <c r="BU128" i="2"/>
  <c r="BV128" i="2" s="1"/>
  <c r="BW128" i="2" s="1"/>
  <c r="BY126" i="2"/>
  <c r="BZ126" i="2" s="1"/>
  <c r="CA126" i="2" s="1"/>
  <c r="BT122" i="2"/>
  <c r="CB122" i="2" s="1"/>
  <c r="BY119" i="2"/>
  <c r="BZ119" i="2" s="1"/>
  <c r="CA119" i="2" s="1"/>
  <c r="BT115" i="2"/>
  <c r="CB115" i="2" s="1"/>
  <c r="BT108" i="2"/>
  <c r="CB108" i="2" s="1"/>
  <c r="BU101" i="2"/>
  <c r="BV101" i="2" s="1"/>
  <c r="BW101" i="2" s="1"/>
  <c r="BU94" i="2"/>
  <c r="BV94" i="2" s="1"/>
  <c r="BW94" i="2" s="1"/>
  <c r="BT90" i="2"/>
  <c r="CB90" i="2" s="1"/>
  <c r="BT86" i="2"/>
  <c r="CB86" i="2" s="1"/>
  <c r="BT82" i="2"/>
  <c r="CB82" i="2" s="1"/>
  <c r="BT78" i="2"/>
  <c r="CB78" i="2" s="1"/>
  <c r="BT74" i="2"/>
  <c r="CB74" i="2" s="1"/>
  <c r="BT70" i="2"/>
  <c r="CB70" i="2" s="1"/>
  <c r="BT66" i="2"/>
  <c r="CB66" i="2" s="1"/>
  <c r="BT62" i="2"/>
  <c r="CB62" i="2" s="1"/>
  <c r="BT58" i="2"/>
  <c r="CB58" i="2" s="1"/>
  <c r="BT54" i="2"/>
  <c r="CB54" i="2" s="1"/>
  <c r="BT50" i="2"/>
  <c r="CB50" i="2" s="1"/>
  <c r="BT46" i="2"/>
  <c r="CB46" i="2" s="1"/>
  <c r="BT42" i="2"/>
  <c r="CB42" i="2" s="1"/>
  <c r="BT38" i="2"/>
  <c r="CB38" i="2" s="1"/>
  <c r="BT34" i="2"/>
  <c r="CB34" i="2" s="1"/>
  <c r="BT30" i="2"/>
  <c r="CB30" i="2" s="1"/>
  <c r="BT26" i="2"/>
  <c r="CB26" i="2" s="1"/>
  <c r="BT22" i="2"/>
  <c r="CB22" i="2" s="1"/>
  <c r="BT18" i="2"/>
  <c r="CB18" i="2" s="1"/>
  <c r="BT14" i="2"/>
  <c r="CB14" i="2" s="1"/>
  <c r="BT285" i="2"/>
  <c r="CB285" i="2" s="1"/>
  <c r="BU254" i="2"/>
  <c r="BV254" i="2" s="1"/>
  <c r="BW254" i="2" s="1"/>
  <c r="BT231" i="2"/>
  <c r="CB231" i="2" s="1"/>
  <c r="BT209" i="2"/>
  <c r="CB209" i="2" s="1"/>
  <c r="BU188" i="2"/>
  <c r="BV188" i="2" s="1"/>
  <c r="BW188" i="2" s="1"/>
  <c r="BU186" i="2"/>
  <c r="BV186" i="2" s="1"/>
  <c r="BW186" i="2" s="1"/>
  <c r="BT184" i="2"/>
  <c r="CB184" i="2" s="1"/>
  <c r="BY175" i="2"/>
  <c r="BZ175" i="2" s="1"/>
  <c r="CA175" i="2" s="1"/>
  <c r="BU167" i="2"/>
  <c r="BV167" i="2" s="1"/>
  <c r="BW167" i="2" s="1"/>
  <c r="BU166" i="2"/>
  <c r="BV166" i="2" s="1"/>
  <c r="BW166" i="2" s="1"/>
  <c r="BT165" i="2"/>
  <c r="CB165" i="2" s="1"/>
  <c r="BT163" i="2"/>
  <c r="CB163" i="2" s="1"/>
  <c r="BU162" i="2"/>
  <c r="BV162" i="2" s="1"/>
  <c r="BW162" i="2" s="1"/>
  <c r="BT161" i="2"/>
  <c r="CB161" i="2" s="1"/>
  <c r="BU160" i="2"/>
  <c r="BV160" i="2" s="1"/>
  <c r="BW160" i="2" s="1"/>
  <c r="BY155" i="2"/>
  <c r="BZ155" i="2" s="1"/>
  <c r="CA155" i="2" s="1"/>
  <c r="BT143" i="2"/>
  <c r="CB143" i="2" s="1"/>
  <c r="BU142" i="2"/>
  <c r="BV142" i="2" s="1"/>
  <c r="BW142" i="2" s="1"/>
  <c r="BU141" i="2"/>
  <c r="BV141" i="2" s="1"/>
  <c r="BW141" i="2" s="1"/>
  <c r="BU140" i="2"/>
  <c r="BV140" i="2" s="1"/>
  <c r="BW140" i="2" s="1"/>
  <c r="BY135" i="2"/>
  <c r="BZ135" i="2" s="1"/>
  <c r="CA135" i="2" s="1"/>
  <c r="BT128" i="2"/>
  <c r="CB128" i="2" s="1"/>
  <c r="BU121" i="2"/>
  <c r="BV121" i="2" s="1"/>
  <c r="BW121" i="2" s="1"/>
  <c r="BU114" i="2"/>
  <c r="BV114" i="2" s="1"/>
  <c r="BW114" i="2" s="1"/>
  <c r="BY112" i="2"/>
  <c r="BZ112" i="2" s="1"/>
  <c r="CA112" i="2" s="1"/>
  <c r="BU107" i="2"/>
  <c r="BV107" i="2" s="1"/>
  <c r="BW107" i="2" s="1"/>
  <c r="BY105" i="2"/>
  <c r="BZ105" i="2" s="1"/>
  <c r="CA105" i="2" s="1"/>
  <c r="BU100" i="2"/>
  <c r="BV100" i="2" s="1"/>
  <c r="BW100" i="2" s="1"/>
  <c r="BY98" i="2"/>
  <c r="BZ98" i="2" s="1"/>
  <c r="CA98" i="2" s="1"/>
  <c r="BT94" i="2"/>
  <c r="CB94" i="2" s="1"/>
  <c r="BY92" i="2"/>
  <c r="BZ92" i="2" s="1"/>
  <c r="CA92" i="2" s="1"/>
  <c r="BY88" i="2"/>
  <c r="BZ88" i="2" s="1"/>
  <c r="CA88" i="2" s="1"/>
  <c r="BY84" i="2"/>
  <c r="BZ84" i="2" s="1"/>
  <c r="CA84" i="2" s="1"/>
  <c r="BY80" i="2"/>
  <c r="BZ80" i="2" s="1"/>
  <c r="CA80" i="2" s="1"/>
  <c r="BY76" i="2"/>
  <c r="BZ76" i="2" s="1"/>
  <c r="CA76" i="2" s="1"/>
  <c r="BY72" i="2"/>
  <c r="BZ72" i="2" s="1"/>
  <c r="CA72" i="2" s="1"/>
  <c r="BY68" i="2"/>
  <c r="BZ68" i="2" s="1"/>
  <c r="CA68" i="2" s="1"/>
  <c r="BY64" i="2"/>
  <c r="BZ64" i="2" s="1"/>
  <c r="CA64" i="2" s="1"/>
  <c r="BY60" i="2"/>
  <c r="BZ60" i="2" s="1"/>
  <c r="CA60" i="2" s="1"/>
  <c r="BU225" i="2"/>
  <c r="BV225" i="2" s="1"/>
  <c r="BW225" i="2" s="1"/>
  <c r="BY193" i="2"/>
  <c r="BZ193" i="2" s="1"/>
  <c r="CA193" i="2" s="1"/>
  <c r="BT188" i="2"/>
  <c r="CB188" i="2" s="1"/>
  <c r="BU174" i="2"/>
  <c r="BV174" i="2" s="1"/>
  <c r="BW174" i="2" s="1"/>
  <c r="BY170" i="2"/>
  <c r="BZ170" i="2" s="1"/>
  <c r="CA170" i="2" s="1"/>
  <c r="BT168" i="2"/>
  <c r="CB168" i="2" s="1"/>
  <c r="BT167" i="2"/>
  <c r="CB167" i="2" s="1"/>
  <c r="BT160" i="2"/>
  <c r="CB160" i="2" s="1"/>
  <c r="BU159" i="2"/>
  <c r="BV159" i="2" s="1"/>
  <c r="BW159" i="2" s="1"/>
  <c r="BY154" i="2"/>
  <c r="BZ154" i="2" s="1"/>
  <c r="CA154" i="2" s="1"/>
  <c r="BT140" i="2"/>
  <c r="CB140" i="2" s="1"/>
  <c r="BU139" i="2"/>
  <c r="BV139" i="2" s="1"/>
  <c r="BW139" i="2" s="1"/>
  <c r="BY134" i="2"/>
  <c r="BZ134" i="2" s="1"/>
  <c r="CA134" i="2" s="1"/>
  <c r="BU127" i="2"/>
  <c r="BV127" i="2" s="1"/>
  <c r="BW127" i="2" s="1"/>
  <c r="BY125" i="2"/>
  <c r="BZ125" i="2" s="1"/>
  <c r="CA125" i="2" s="1"/>
  <c r="BU120" i="2"/>
  <c r="BV120" i="2" s="1"/>
  <c r="BW120" i="2" s="1"/>
  <c r="BY118" i="2"/>
  <c r="BZ118" i="2" s="1"/>
  <c r="CA118" i="2" s="1"/>
  <c r="BT114" i="2"/>
  <c r="CB114" i="2" s="1"/>
  <c r="BY111" i="2"/>
  <c r="BZ111" i="2" s="1"/>
  <c r="CA111" i="2" s="1"/>
  <c r="BT107" i="2"/>
  <c r="CB107" i="2" s="1"/>
  <c r="BT100" i="2"/>
  <c r="CB100" i="2" s="1"/>
  <c r="BU93" i="2"/>
  <c r="BV93" i="2" s="1"/>
  <c r="BW93" i="2" s="1"/>
  <c r="BU89" i="2"/>
  <c r="BV89" i="2" s="1"/>
  <c r="BW89" i="2" s="1"/>
  <c r="BU85" i="2"/>
  <c r="BV85" i="2" s="1"/>
  <c r="BW85" i="2" s="1"/>
  <c r="BU81" i="2"/>
  <c r="BV81" i="2" s="1"/>
  <c r="BW81" i="2" s="1"/>
  <c r="BU77" i="2"/>
  <c r="BV77" i="2" s="1"/>
  <c r="BW77" i="2" s="1"/>
  <c r="BU73" i="2"/>
  <c r="BV73" i="2" s="1"/>
  <c r="BW73" i="2" s="1"/>
  <c r="BU69" i="2"/>
  <c r="BV69" i="2" s="1"/>
  <c r="BW69" i="2" s="1"/>
  <c r="BU65" i="2"/>
  <c r="BV65" i="2" s="1"/>
  <c r="BW65" i="2" s="1"/>
  <c r="BU61" i="2"/>
  <c r="BV61" i="2" s="1"/>
  <c r="BW61" i="2" s="1"/>
  <c r="BU57" i="2"/>
  <c r="BV57" i="2" s="1"/>
  <c r="BW57" i="2" s="1"/>
  <c r="BU53" i="2"/>
  <c r="BV53" i="2" s="1"/>
  <c r="BW53" i="2" s="1"/>
  <c r="BY133" i="2"/>
  <c r="BZ133" i="2" s="1"/>
  <c r="CA133" i="2" s="1"/>
  <c r="BY56" i="2"/>
  <c r="BZ56" i="2" s="1"/>
  <c r="CA56" i="2" s="1"/>
  <c r="BT53" i="2"/>
  <c r="CB53" i="2" s="1"/>
  <c r="BY44" i="2"/>
  <c r="BZ44" i="2" s="1"/>
  <c r="CA44" i="2" s="1"/>
  <c r="BU43" i="2"/>
  <c r="BV43" i="2" s="1"/>
  <c r="BW43" i="2" s="1"/>
  <c r="BY36" i="2"/>
  <c r="BZ36" i="2" s="1"/>
  <c r="CA36" i="2" s="1"/>
  <c r="BY35" i="2"/>
  <c r="BZ35" i="2" s="1"/>
  <c r="CA35" i="2" s="1"/>
  <c r="BT31" i="2"/>
  <c r="CB31" i="2" s="1"/>
  <c r="BT19" i="2"/>
  <c r="CB19" i="2" s="1"/>
  <c r="BU16" i="2"/>
  <c r="BV16" i="2" s="1"/>
  <c r="BW16" i="2" s="1"/>
  <c r="BT15" i="2"/>
  <c r="CB15" i="2" s="1"/>
  <c r="BU13" i="2"/>
  <c r="BV13" i="2" s="1"/>
  <c r="BW13" i="2" s="1"/>
  <c r="BU9" i="2"/>
  <c r="BV9" i="2" s="1"/>
  <c r="BW9" i="2" s="1"/>
  <c r="BU5" i="2"/>
  <c r="BV5" i="2" s="1"/>
  <c r="BW5" i="2" s="1"/>
  <c r="BT93" i="2"/>
  <c r="CB93" i="2" s="1"/>
  <c r="BT28" i="2"/>
  <c r="CB28" i="2" s="1"/>
  <c r="BU15" i="2"/>
  <c r="BV15" i="2" s="1"/>
  <c r="BW15" i="2" s="1"/>
  <c r="BY132" i="2"/>
  <c r="BZ132" i="2" s="1"/>
  <c r="CA132" i="2" s="1"/>
  <c r="BT81" i="2"/>
  <c r="CB81" i="2" s="1"/>
  <c r="BU49" i="2"/>
  <c r="BV49" i="2" s="1"/>
  <c r="BW49" i="2" s="1"/>
  <c r="BT43" i="2"/>
  <c r="CB43" i="2" s="1"/>
  <c r="BY37" i="2"/>
  <c r="BZ37" i="2" s="1"/>
  <c r="CA37" i="2" s="1"/>
  <c r="BU33" i="2"/>
  <c r="BV33" i="2" s="1"/>
  <c r="BW33" i="2" s="1"/>
  <c r="BT32" i="2"/>
  <c r="CB32" i="2" s="1"/>
  <c r="BY21" i="2"/>
  <c r="BZ21" i="2" s="1"/>
  <c r="CA21" i="2" s="1"/>
  <c r="BY20" i="2"/>
  <c r="BZ20" i="2" s="1"/>
  <c r="CA20" i="2" s="1"/>
  <c r="BU17" i="2"/>
  <c r="BV17" i="2" s="1"/>
  <c r="BW17" i="2" s="1"/>
  <c r="BT16" i="2"/>
  <c r="CB16" i="2" s="1"/>
  <c r="BT13" i="2"/>
  <c r="CB13" i="2" s="1"/>
  <c r="BT9" i="2"/>
  <c r="CB9" i="2" s="1"/>
  <c r="BT5" i="2"/>
  <c r="CB5" i="2" s="1"/>
  <c r="BY3" i="2"/>
  <c r="BZ3" i="2" s="1"/>
  <c r="CA3" i="2" s="1"/>
  <c r="BT4" i="2"/>
  <c r="CB4" i="2" s="1"/>
  <c r="BU29" i="2"/>
  <c r="BV29" i="2" s="1"/>
  <c r="BW29" i="2" s="1"/>
  <c r="BT61" i="2"/>
  <c r="CB61" i="2" s="1"/>
  <c r="BU42" i="2"/>
  <c r="BV42" i="2" s="1"/>
  <c r="BW42" i="2" s="1"/>
  <c r="BU30" i="2"/>
  <c r="BV30" i="2" s="1"/>
  <c r="BW30" i="2" s="1"/>
  <c r="BU230" i="2"/>
  <c r="BV230" i="2" s="1"/>
  <c r="BW230" i="2" s="1"/>
  <c r="BY131" i="2"/>
  <c r="BZ131" i="2" s="1"/>
  <c r="CA131" i="2" s="1"/>
  <c r="BU58" i="2"/>
  <c r="BV58" i="2" s="1"/>
  <c r="BW58" i="2" s="1"/>
  <c r="BT49" i="2"/>
  <c r="CB49" i="2" s="1"/>
  <c r="BY45" i="2"/>
  <c r="BZ45" i="2" s="1"/>
  <c r="CA45" i="2" s="1"/>
  <c r="BU35" i="2"/>
  <c r="BV35" i="2" s="1"/>
  <c r="BW35" i="2" s="1"/>
  <c r="BU34" i="2"/>
  <c r="BV34" i="2" s="1"/>
  <c r="BW34" i="2" s="1"/>
  <c r="BT33" i="2"/>
  <c r="CB33" i="2" s="1"/>
  <c r="BY22" i="2"/>
  <c r="BZ22" i="2" s="1"/>
  <c r="CA22" i="2" s="1"/>
  <c r="BY18" i="2"/>
  <c r="BZ18" i="2" s="1"/>
  <c r="CA18" i="2" s="1"/>
  <c r="BT17" i="2"/>
  <c r="CB17" i="2" s="1"/>
  <c r="BY11" i="2"/>
  <c r="BZ11" i="2" s="1"/>
  <c r="CA11" i="2" s="1"/>
  <c r="BY7" i="2"/>
  <c r="BZ7" i="2" s="1"/>
  <c r="CA7" i="2" s="1"/>
  <c r="BU7" i="2"/>
  <c r="BV7" i="2" s="1"/>
  <c r="BW7" i="2" s="1"/>
  <c r="BT3" i="2"/>
  <c r="CB3" i="2" s="1"/>
  <c r="BY49" i="2"/>
  <c r="BZ49" i="2" s="1"/>
  <c r="CA49" i="2" s="1"/>
  <c r="BY17" i="2"/>
  <c r="BZ17" i="2" s="1"/>
  <c r="CA17" i="2" s="1"/>
  <c r="BU19" i="2"/>
  <c r="BV19" i="2" s="1"/>
  <c r="BW19" i="2" s="1"/>
  <c r="BY153" i="2"/>
  <c r="BZ153" i="2" s="1"/>
  <c r="CA153" i="2" s="1"/>
  <c r="BT120" i="2"/>
  <c r="CB120" i="2" s="1"/>
  <c r="BU99" i="2"/>
  <c r="BV99" i="2" s="1"/>
  <c r="BW99" i="2" s="1"/>
  <c r="BT89" i="2"/>
  <c r="CB89" i="2" s="1"/>
  <c r="BY51" i="2"/>
  <c r="BZ51" i="2" s="1"/>
  <c r="CA51" i="2" s="1"/>
  <c r="BU50" i="2"/>
  <c r="BV50" i="2" s="1"/>
  <c r="BW50" i="2" s="1"/>
  <c r="BY39" i="2"/>
  <c r="BZ39" i="2" s="1"/>
  <c r="CA39" i="2" s="1"/>
  <c r="BT35" i="2"/>
  <c r="CB35" i="2" s="1"/>
  <c r="BU12" i="2"/>
  <c r="BV12" i="2" s="1"/>
  <c r="BW12" i="2" s="1"/>
  <c r="BU8" i="2"/>
  <c r="BV8" i="2" s="1"/>
  <c r="BW8" i="2" s="1"/>
  <c r="BU4" i="2"/>
  <c r="BV4" i="2" s="1"/>
  <c r="BW4" i="2" s="1"/>
  <c r="BT41" i="2"/>
  <c r="CB41" i="2" s="1"/>
  <c r="BY33" i="2"/>
  <c r="BZ33" i="2" s="1"/>
  <c r="CA33" i="2" s="1"/>
  <c r="BU169" i="2"/>
  <c r="BV169" i="2" s="1"/>
  <c r="BW169" i="2" s="1"/>
  <c r="BY12" i="2"/>
  <c r="BZ12" i="2" s="1"/>
  <c r="CA12" i="2" s="1"/>
  <c r="BT69" i="2"/>
  <c r="CB69" i="2" s="1"/>
  <c r="BY63" i="2"/>
  <c r="BZ63" i="2" s="1"/>
  <c r="CA63" i="2" s="1"/>
  <c r="BU54" i="2"/>
  <c r="BV54" i="2" s="1"/>
  <c r="BW54" i="2" s="1"/>
  <c r="BU51" i="2"/>
  <c r="BV51" i="2" s="1"/>
  <c r="BW51" i="2" s="1"/>
  <c r="BY40" i="2"/>
  <c r="BZ40" i="2" s="1"/>
  <c r="CA40" i="2" s="1"/>
  <c r="BU37" i="2"/>
  <c r="BV37" i="2" s="1"/>
  <c r="BW37" i="2" s="1"/>
  <c r="BT36" i="2"/>
  <c r="CB36" i="2" s="1"/>
  <c r="BY23" i="2"/>
  <c r="BZ23" i="2" s="1"/>
  <c r="CA23" i="2" s="1"/>
  <c r="BU21" i="2"/>
  <c r="BV21" i="2" s="1"/>
  <c r="BW21" i="2" s="1"/>
  <c r="BT12" i="2"/>
  <c r="CB12" i="2" s="1"/>
  <c r="BT8" i="2"/>
  <c r="CB8" i="2" s="1"/>
  <c r="BT284" i="2"/>
  <c r="CB284" i="2" s="1"/>
  <c r="BY151" i="2"/>
  <c r="BZ151" i="2" s="1"/>
  <c r="CA151" i="2" s="1"/>
  <c r="BY97" i="2"/>
  <c r="BZ97" i="2" s="1"/>
  <c r="CA97" i="2" s="1"/>
  <c r="BY52" i="2"/>
  <c r="BZ52" i="2" s="1"/>
  <c r="CA52" i="2" s="1"/>
  <c r="BT51" i="2"/>
  <c r="CB51" i="2" s="1"/>
  <c r="BU45" i="2"/>
  <c r="BV45" i="2" s="1"/>
  <c r="BW45" i="2" s="1"/>
  <c r="BU39" i="2"/>
  <c r="BV39" i="2" s="1"/>
  <c r="BW39" i="2" s="1"/>
  <c r="BU38" i="2"/>
  <c r="BV38" i="2" s="1"/>
  <c r="BW38" i="2" s="1"/>
  <c r="BT37" i="2"/>
  <c r="CB37" i="2" s="1"/>
  <c r="BY25" i="2"/>
  <c r="BZ25" i="2" s="1"/>
  <c r="CA25" i="2" s="1"/>
  <c r="BY24" i="2"/>
  <c r="BZ24" i="2" s="1"/>
  <c r="CA24" i="2" s="1"/>
  <c r="BT21" i="2"/>
  <c r="CB21" i="2" s="1"/>
  <c r="BT20" i="2"/>
  <c r="CB20" i="2" s="1"/>
  <c r="BY10" i="2"/>
  <c r="BZ10" i="2" s="1"/>
  <c r="CA10" i="2" s="1"/>
  <c r="BY6" i="2"/>
  <c r="BZ6" i="2" s="1"/>
  <c r="CA6" i="2" s="1"/>
  <c r="BU3" i="2"/>
  <c r="BV3" i="2" s="1"/>
  <c r="BW3" i="2" s="1"/>
  <c r="BT139" i="2"/>
  <c r="CB139" i="2" s="1"/>
  <c r="BT77" i="2"/>
  <c r="CB77" i="2" s="1"/>
  <c r="BT45" i="2"/>
  <c r="CB45" i="2" s="1"/>
  <c r="BY41" i="2"/>
  <c r="BZ41" i="2" s="1"/>
  <c r="CA41" i="2" s="1"/>
  <c r="BT39" i="2"/>
  <c r="CB39" i="2" s="1"/>
  <c r="BY28" i="2"/>
  <c r="BZ28" i="2" s="1"/>
  <c r="CA28" i="2" s="1"/>
  <c r="BY27" i="2"/>
  <c r="BZ27" i="2" s="1"/>
  <c r="CA27" i="2" s="1"/>
  <c r="BU22" i="2"/>
  <c r="BV22" i="2" s="1"/>
  <c r="BW22" i="2" s="1"/>
  <c r="BU18" i="2"/>
  <c r="BV18" i="2" s="1"/>
  <c r="BW18" i="2" s="1"/>
  <c r="BY14" i="2"/>
  <c r="BZ14" i="2" s="1"/>
  <c r="CA14" i="2" s="1"/>
  <c r="BU11" i="2"/>
  <c r="BV11" i="2" s="1"/>
  <c r="BW11" i="2" s="1"/>
  <c r="BU14" i="2"/>
  <c r="BV14" i="2" s="1"/>
  <c r="BW14" i="2" s="1"/>
  <c r="BT6" i="2"/>
  <c r="CB6" i="2" s="1"/>
  <c r="BU113" i="2"/>
  <c r="BV113" i="2" s="1"/>
  <c r="BW113" i="2" s="1"/>
  <c r="BY8" i="2"/>
  <c r="BZ8" i="2" s="1"/>
  <c r="CA8" i="2" s="1"/>
  <c r="BY4" i="2"/>
  <c r="BZ4" i="2" s="1"/>
  <c r="CA4" i="2" s="1"/>
  <c r="BU138" i="2"/>
  <c r="BV138" i="2" s="1"/>
  <c r="BW138" i="2" s="1"/>
  <c r="BT127" i="2"/>
  <c r="CB127" i="2" s="1"/>
  <c r="BU106" i="2"/>
  <c r="BV106" i="2" s="1"/>
  <c r="BW106" i="2" s="1"/>
  <c r="BY55" i="2"/>
  <c r="BZ55" i="2" s="1"/>
  <c r="CA55" i="2" s="1"/>
  <c r="BY47" i="2"/>
  <c r="BZ47" i="2" s="1"/>
  <c r="CA47" i="2" s="1"/>
  <c r="BU46" i="2"/>
  <c r="BV46" i="2" s="1"/>
  <c r="BW46" i="2" s="1"/>
  <c r="BY29" i="2"/>
  <c r="BZ29" i="2" s="1"/>
  <c r="CA29" i="2" s="1"/>
  <c r="BU23" i="2"/>
  <c r="BV23" i="2" s="1"/>
  <c r="BW23" i="2" s="1"/>
  <c r="BY15" i="2"/>
  <c r="BZ15" i="2" s="1"/>
  <c r="CA15" i="2" s="1"/>
  <c r="BT11" i="2"/>
  <c r="CB11" i="2" s="1"/>
  <c r="BT7" i="2"/>
  <c r="CB7" i="2" s="1"/>
  <c r="BU158" i="2"/>
  <c r="BV158" i="2" s="1"/>
  <c r="BW158" i="2" s="1"/>
  <c r="BU157" i="2"/>
  <c r="BV157" i="2" s="1"/>
  <c r="BW157" i="2" s="1"/>
  <c r="BT29" i="2"/>
  <c r="CB29" i="2" s="1"/>
  <c r="BU137" i="2"/>
  <c r="BV137" i="2" s="1"/>
  <c r="BW137" i="2" s="1"/>
  <c r="BT85" i="2"/>
  <c r="CB85" i="2" s="1"/>
  <c r="BY59" i="2"/>
  <c r="BZ59" i="2" s="1"/>
  <c r="CA59" i="2" s="1"/>
  <c r="BT57" i="2"/>
  <c r="CB57" i="2" s="1"/>
  <c r="BU55" i="2"/>
  <c r="BV55" i="2" s="1"/>
  <c r="BW55" i="2" s="1"/>
  <c r="BY48" i="2"/>
  <c r="BZ48" i="2" s="1"/>
  <c r="CA48" i="2" s="1"/>
  <c r="BU47" i="2"/>
  <c r="BV47" i="2" s="1"/>
  <c r="BW47" i="2" s="1"/>
  <c r="BU27" i="2"/>
  <c r="BV27" i="2" s="1"/>
  <c r="BW27" i="2" s="1"/>
  <c r="BU26" i="2"/>
  <c r="BV26" i="2" s="1"/>
  <c r="BW26" i="2" s="1"/>
  <c r="BU25" i="2"/>
  <c r="BV25" i="2" s="1"/>
  <c r="BW25" i="2" s="1"/>
  <c r="BT23" i="2"/>
  <c r="CB23" i="2" s="1"/>
  <c r="BY19" i="2"/>
  <c r="BZ19" i="2" s="1"/>
  <c r="CA19" i="2" s="1"/>
  <c r="BY16" i="2"/>
  <c r="BZ16" i="2" s="1"/>
  <c r="CA16" i="2" s="1"/>
  <c r="BY13" i="2"/>
  <c r="BZ13" i="2" s="1"/>
  <c r="CA13" i="2" s="1"/>
  <c r="BY9" i="2"/>
  <c r="BZ9" i="2" s="1"/>
  <c r="CA9" i="2" s="1"/>
  <c r="BY5" i="2"/>
  <c r="BZ5" i="2" s="1"/>
  <c r="CA5" i="2" s="1"/>
  <c r="BU6" i="2"/>
  <c r="BV6" i="2" s="1"/>
  <c r="BW6" i="2" s="1"/>
  <c r="BT253" i="2"/>
  <c r="CB253" i="2" s="1"/>
  <c r="BT10" i="2"/>
  <c r="CB10" i="2" s="1"/>
  <c r="BT73" i="2"/>
  <c r="CB73" i="2" s="1"/>
  <c r="BT65" i="2"/>
  <c r="CB65" i="2" s="1"/>
  <c r="BY43" i="2"/>
  <c r="BZ43" i="2" s="1"/>
  <c r="CA43" i="2" s="1"/>
  <c r="BU31" i="2"/>
  <c r="BV31" i="2" s="1"/>
  <c r="BW31" i="2" s="1"/>
  <c r="BT159" i="2"/>
  <c r="CB159" i="2" s="1"/>
  <c r="BY104" i="2"/>
  <c r="BZ104" i="2" s="1"/>
  <c r="CA104" i="2" s="1"/>
  <c r="BU59" i="2"/>
  <c r="BV59" i="2" s="1"/>
  <c r="BW59" i="2" s="1"/>
  <c r="BY53" i="2"/>
  <c r="BZ53" i="2" s="1"/>
  <c r="CA53" i="2" s="1"/>
  <c r="BT47" i="2"/>
  <c r="CB47" i="2" s="1"/>
  <c r="BU41" i="2"/>
  <c r="BV41" i="2" s="1"/>
  <c r="BW41" i="2" s="1"/>
  <c r="BY32" i="2"/>
  <c r="BZ32" i="2" s="1"/>
  <c r="CA32" i="2" s="1"/>
  <c r="BY31" i="2"/>
  <c r="BZ31" i="2" s="1"/>
  <c r="CA31" i="2" s="1"/>
  <c r="BT27" i="2"/>
  <c r="CB27" i="2" s="1"/>
  <c r="BT25" i="2"/>
  <c r="CB25" i="2" s="1"/>
  <c r="BT24" i="2"/>
  <c r="CB24" i="2" s="1"/>
  <c r="BU10" i="2"/>
  <c r="BV10" i="2" s="1"/>
  <c r="BW10" i="2" s="1"/>
</calcChain>
</file>

<file path=xl/sharedStrings.xml><?xml version="1.0" encoding="utf-8"?>
<sst xmlns="http://schemas.openxmlformats.org/spreadsheetml/2006/main" count="8384" uniqueCount="7265">
  <si>
    <t>fmol/µL digested peptide</t>
  </si>
  <si>
    <t>copies/cell</t>
  </si>
  <si>
    <t>uM</t>
  </si>
  <si>
    <t>mols of protein per L culture</t>
  </si>
  <si>
    <t>Copies/cell</t>
  </si>
  <si>
    <t>mols/L culture</t>
  </si>
  <si>
    <t>fg/cell</t>
  </si>
  <si>
    <t>g/L culture</t>
  </si>
  <si>
    <t>g/gDCW</t>
  </si>
  <si>
    <t>No</t>
  </si>
  <si>
    <t>Uniprot Code</t>
  </si>
  <si>
    <t>Name</t>
  </si>
  <si>
    <t>Peptide</t>
  </si>
  <si>
    <t>Rep1</t>
  </si>
  <si>
    <t>Rep2</t>
  </si>
  <si>
    <t>Rep3</t>
  </si>
  <si>
    <t>Rep4</t>
  </si>
  <si>
    <t>Average among peptides (copies/cell)</t>
  </si>
  <si>
    <t>Average among peptides (uM)</t>
  </si>
  <si>
    <t>Average among peptides (mol/L culture)</t>
  </si>
  <si>
    <t>Average (copies/cell) (log2)</t>
  </si>
  <si>
    <t>Average (uM) (log2)</t>
  </si>
  <si>
    <t>Average (mols/L culture) (log2)</t>
  </si>
  <si>
    <t>Average among reps (copies/cell)</t>
  </si>
  <si>
    <t>Variance among reps (copies/cell)</t>
  </si>
  <si>
    <t>Stand. Dev. among reps (copies/cell)</t>
  </si>
  <si>
    <t>95% CI</t>
  </si>
  <si>
    <t>Average among reps (uM)</t>
  </si>
  <si>
    <t>Variance among reps (uM)</t>
  </si>
  <si>
    <t>Stand. Dev. among reps (uM)</t>
  </si>
  <si>
    <t>Fasta headers</t>
  </si>
  <si>
    <t>Uniprot</t>
  </si>
  <si>
    <t>Mass (Da)</t>
  </si>
  <si>
    <t>iBAQ (log2)</t>
  </si>
  <si>
    <t xml:space="preserve">Average </t>
  </si>
  <si>
    <t>Variance</t>
  </si>
  <si>
    <t>Stand. Dev.</t>
  </si>
  <si>
    <t>Average</t>
  </si>
  <si>
    <t>P21906</t>
  </si>
  <si>
    <t>Glucose facilitated diffusion protein</t>
  </si>
  <si>
    <t>LEPQADPNLTIQK</t>
  </si>
  <si>
    <t>Locus Tag</t>
  </si>
  <si>
    <t>Uniprot ID</t>
  </si>
  <si>
    <t>Standard Deviation</t>
  </si>
  <si>
    <t>tr|Q5NLI2|Q5NLI2_ZYMMO Amino acid permease-associated region OS=Zymomonas mobilis subsp. mobilis (strain ATCC 31821 / ZM4 / CP4) OX=264203 GN=ZMO1804 PE=4 SV=1</t>
  </si>
  <si>
    <t>Q5NLI2</t>
  </si>
  <si>
    <t>P21908</t>
  </si>
  <si>
    <t>Glucokinase</t>
  </si>
  <si>
    <t>DNLAEAALDR</t>
  </si>
  <si>
    <t>ZMO1_ZMO0366</t>
  </si>
  <si>
    <t>GLF</t>
  </si>
  <si>
    <t>tr|Q5NR98|Q5NR98_ZYMMO Sel1 domain protein repeat-containing protein OS=Zymomonas mobilis subsp. mobilis (strain ATCC 31821 / ZM4 / CP4) OX=264203 GN=ZMO0132 PE=4 SV=1</t>
  </si>
  <si>
    <t>Q5NR98</t>
  </si>
  <si>
    <t>VLSLGEETTFK</t>
  </si>
  <si>
    <t>ZMO1_ZMO0369</t>
  </si>
  <si>
    <t>GLK</t>
  </si>
  <si>
    <t>tr|Q5NMH9|Q5NMH9_ZYMMO Major facilitator superfamily MFS_1 OS=Zymomonas mobilis subsp. mobilis (strain ATCC 31821 / ZM4 / CP4) OX=264203 GN=ZMO1457 PE=4 SV=2</t>
  </si>
  <si>
    <t>Q5NMH9</t>
  </si>
  <si>
    <t>P21907</t>
  </si>
  <si>
    <t>Glucose 6-phospahte 1-dehydrogenase</t>
  </si>
  <si>
    <t>AHVDNWR</t>
  </si>
  <si>
    <t>ZMO1_ZMO0367</t>
  </si>
  <si>
    <t>G6PDH</t>
  </si>
  <si>
    <t>tr|Q5NNF2|Q5NNF2_ZYMMO Uncharacterized protein OS=Zymomonas mobilis subsp. mobilis (strain ATCC 31821 / ZM4 / CP4) OX=264203 GN=ZMO1134 PE=4 SV=1</t>
  </si>
  <si>
    <t>Q5NNF2</t>
  </si>
  <si>
    <t>FGNALFEPLWNSK</t>
  </si>
  <si>
    <t>ZMO1_ZMO1478</t>
  </si>
  <si>
    <t>Q5NMF8</t>
  </si>
  <si>
    <t>PGL</t>
  </si>
  <si>
    <t>tr|Q5NLE6|Q5NLE6_ZYMMO Isochorismatase hydrolase OS=Zymomonas mobilis subsp. mobilis (strain ATCC 31821 / ZM4 / CP4) OX=264203 GN=ZMO1840 PE=4 SV=1</t>
  </si>
  <si>
    <t>Q5NLE6</t>
  </si>
  <si>
    <t xml:space="preserve">6-phosphogluconolactonase </t>
  </si>
  <si>
    <t>ALIIVPGGSTPK</t>
  </si>
  <si>
    <t>ZMO1_ZMO0368</t>
  </si>
  <si>
    <t>P21909</t>
  </si>
  <si>
    <t>EDD</t>
  </si>
  <si>
    <t>tr|Q8GF31|Q8GF31_ZYMMO Uncharacterized protein OS=Zymomonas mobilis subsp. mobilis (strain ATCC 31821 / ZM4 / CP4) OX=264203 PE=4 SV=1</t>
  </si>
  <si>
    <t>Q8GF31</t>
  </si>
  <si>
    <t>LVFPTLAAR</t>
  </si>
  <si>
    <t>ZMO1_ZMO0997</t>
  </si>
  <si>
    <t>Q00384</t>
  </si>
  <si>
    <t>EDA</t>
  </si>
  <si>
    <t>tr|D2N0Y3|D2N0Y3_ZYMMO Thioesterase superfamily protein OS=Zymomonas mobilis subsp. mobilis (strain ATCC 31821 / ZM4 / CP4) OX=264203 GN=ZMO2038 PE=4 SV=1</t>
  </si>
  <si>
    <t>D2N0Y3</t>
  </si>
  <si>
    <t>QIADDIEFIIK</t>
  </si>
  <si>
    <t>ZMO1_ZMO0177</t>
  </si>
  <si>
    <t>P09316</t>
  </si>
  <si>
    <t>GAPDH</t>
  </si>
  <si>
    <t>tr|Q5NQK2|Q5NQK2_ZYMMO Uncharacterized protein OS=Zymomonas mobilis subsp. mobilis (strain ATCC 31821 / ZM4 / CP4) OX=264203 GN=ZMO0378 PE=4 SV=1</t>
  </si>
  <si>
    <t>Q5NQK2</t>
  </si>
  <si>
    <t xml:space="preserve">6-phosphogluconate dehydratase </t>
  </si>
  <si>
    <t>GGIEEYAK</t>
  </si>
  <si>
    <t>ZMO1_ZMO0178</t>
  </si>
  <si>
    <t>P09404</t>
  </si>
  <si>
    <t>PGK</t>
  </si>
  <si>
    <t>tr|Q5NQ00|Q5NQ00_ZYMMO Major facilitator superfamily MFS_1 OS=Zymomonas mobilis subsp. mobilis (strain ATCC 31821 / ZM4 / CP4) OX=264203 GN=ZMO0581 PE=4 SV=1</t>
  </si>
  <si>
    <t>Q5NQ00</t>
  </si>
  <si>
    <t>LLEGNLGR</t>
  </si>
  <si>
    <t>ZMO1_ZMO1240</t>
  </si>
  <si>
    <t>P30798</t>
  </si>
  <si>
    <t>PGM</t>
  </si>
  <si>
    <t>tr|Q3V8G0|Q3V8G0_ZYMMO Type III secretion exporter OS=Zymomonas mobilis subsp. mobilis (strain ATCC 31821 / ZM4 / CP4) OX=264203 GN=ZMO0650 PE=3 SV=1</t>
  </si>
  <si>
    <t>Q3V8G0</t>
  </si>
  <si>
    <t xml:space="preserve">2-dehydro-3-deoxyphosphogluconate aldolase </t>
  </si>
  <si>
    <t>FFPAENIGGLPALK</t>
  </si>
  <si>
    <t>ZMO1_ZMO1608</t>
  </si>
  <si>
    <t>P33675</t>
  </si>
  <si>
    <t>ENO</t>
  </si>
  <si>
    <t>tr|Q5NP06|Q5NP06_ZYMMO Uncharacterized protein OS=Zymomonas mobilis subsp. mobilis (strain ATCC 31821 / ZM4 / CP4) OX=264203 GN=ZMO0930 PE=4 SV=2</t>
  </si>
  <si>
    <t>Q5NP06</t>
  </si>
  <si>
    <t>PIAEALVAGGLNVLEVTLR</t>
  </si>
  <si>
    <t>ZMO1_ZMO0152</t>
  </si>
  <si>
    <t>Q5NR78</t>
  </si>
  <si>
    <t>PYK</t>
  </si>
  <si>
    <t>tr|Q5NQJ2|Q5NQJ2_ZYMMO Uncharacterized protein OS=Zymomonas mobilis subsp. mobilis (strain ATCC 31821 / ZM4 / CP4) OX=264203 GN=ZMO0388 PE=4 SV=2</t>
  </si>
  <si>
    <t>Q5NQJ2</t>
  </si>
  <si>
    <t xml:space="preserve">Glyceraldehyde 3-phosphate dehydrogenase </t>
  </si>
  <si>
    <t>AVALVIPELK</t>
  </si>
  <si>
    <t>ZMO1_ZMO1212</t>
  </si>
  <si>
    <t>P28718</t>
  </si>
  <si>
    <t>PGI</t>
  </si>
  <si>
    <t>tr|Q5NR55|Q5NR55_ZYMMO Uncharacterized protein OS=Zymomonas mobilis subsp. mobilis (strain ATCC 31821 / ZM4 / CP4) OX=264203 GN=ZMO0175 PE=4 SV=1</t>
  </si>
  <si>
    <t>Q5NR55</t>
  </si>
  <si>
    <t>VLISAPAK</t>
  </si>
  <si>
    <t>ZMO1_ZMO0179</t>
  </si>
  <si>
    <t>Q5NR51</t>
  </si>
  <si>
    <t>FBA</t>
  </si>
  <si>
    <t>tr|Q5NN28|Q5NN28_ZYMMO Heme exporter protein C OS=Zymomonas mobilis subsp. mobilis (strain ATCC 31821 / ZM4 / CP4) OX=264203 GN=ccmC PE=3 SV=1</t>
  </si>
  <si>
    <t>Q5NN28</t>
  </si>
  <si>
    <t xml:space="preserve">Phosphoglycerate kinase </t>
  </si>
  <si>
    <t>AVAALTEVLK</t>
  </si>
  <si>
    <t>ZMO1_ZMO0465</t>
  </si>
  <si>
    <t>Q5NQB6</t>
  </si>
  <si>
    <t>TPI</t>
  </si>
  <si>
    <t>tr|Q5NPU5|Q5NPU5_ZYMMO Flagellar FliJ protein OS=Zymomonas mobilis subsp. mobilis (strain ATCC 31821 / ZM4 / CP4) OX=264203 GN=ZMO0638 PE=3 SV=1</t>
  </si>
  <si>
    <t>Q5NPU5</t>
  </si>
  <si>
    <t>FYAGEEK</t>
  </si>
  <si>
    <t>ZMO1_ZMO1360</t>
  </si>
  <si>
    <t>P06672</t>
  </si>
  <si>
    <t>PDC</t>
  </si>
  <si>
    <t>tr|Q5NRI6|Q5NRI6_ZYMMO Sel1 domain protein repeat-containing protein OS=Zymomonas mobilis subsp. mobilis (strain ATCC 31821 / ZM4 / CP4) OX=264203 GN=ZMO0044 PE=4 SV=1</t>
  </si>
  <si>
    <t>Q5NRI6</t>
  </si>
  <si>
    <t>LDVLTNLVSK</t>
  </si>
  <si>
    <t>ZMO1_ZMO1236</t>
  </si>
  <si>
    <t>P20368</t>
  </si>
  <si>
    <t>ADHA</t>
  </si>
  <si>
    <t>tr|Q5NRC1|Q5NRC1_ZYMMO Uncharacterized protein OS=Zymomonas mobilis subsp. mobilis (strain ATCC 31821 / ZM4 / CP4) OX=264203 GN=ZMO0109 PE=4 SV=1</t>
  </si>
  <si>
    <t>Q5NRC1</t>
  </si>
  <si>
    <t xml:space="preserve">Phosphoglycerate mutase </t>
  </si>
  <si>
    <t>MPTLVLSR</t>
  </si>
  <si>
    <t>ZMO1_ZMO1596</t>
  </si>
  <si>
    <t>P0DJA2</t>
  </si>
  <si>
    <t>ADHB</t>
  </si>
  <si>
    <t>tr|Q5NPE1|Q5NPE1_ZYMMO TonB-dependent receptor plug OS=Zymomonas mobilis subsp. mobilis (strain ATCC 31821 / ZM4 / CP4) OX=264203 GN=ZMO0795 PE=3 SV=2</t>
  </si>
  <si>
    <t>Q5NPE1</t>
  </si>
  <si>
    <t>TTNLILEAGK</t>
  </si>
  <si>
    <t>tr|Q5NNC1|Q5NNC1_ZYMMO Amidophosphoribosyltransferase OS=Zymomonas mobilis subsp. mobilis (strain ATCC 31821 / ZM4 / CP4) OX=264203 GN=ZMO1165 PE=4 SV=1</t>
  </si>
  <si>
    <t>Q5NNC1</t>
  </si>
  <si>
    <t>VLPYWEER</t>
  </si>
  <si>
    <t xml:space="preserve">Cells per mL </t>
  </si>
  <si>
    <t>R^2</t>
  </si>
  <si>
    <t>tr|Q5NQI7|Q5NQI7_ZYMMO Uncharacterized protein OS=Zymomonas mobilis subsp. mobilis (strain ATCC 31821 / ZM4 / CP4) OX=264203 GN=ZMO0393 PE=4 SV=1</t>
  </si>
  <si>
    <t>Q5NQI7</t>
  </si>
  <si>
    <t xml:space="preserve">Enolase </t>
  </si>
  <si>
    <t>DQNIYDLK</t>
  </si>
  <si>
    <t>Cell volume (fl)</t>
  </si>
  <si>
    <t>Slope</t>
  </si>
  <si>
    <t>tr|D2YW29|D2YW29_ZYMMO Uracil-DNA glycosylase superfamily OS=Zymomonas mobilis subsp. mobilis (strain ATCC 31821 / ZM4 / CP4) OX=264203 GN=ZMO1582 PE=4 SV=1</t>
  </si>
  <si>
    <t>D2YW29</t>
  </si>
  <si>
    <t>GIANSLLVK</t>
  </si>
  <si>
    <t>Cell volume (L)</t>
  </si>
  <si>
    <t>Intercept</t>
  </si>
  <si>
    <t>tr|Q5NLD7|Q5NLD7_ZYMMO Uncharacterized protein OS=Zymomonas mobilis subsp. mobilis (strain ATCC 31821 / ZM4 / CP4) OX=264203 GN=ZMO1849 PE=4 SV=2</t>
  </si>
  <si>
    <t>Q5NLD7</t>
  </si>
  <si>
    <t xml:space="preserve">Pyruvate kinase </t>
  </si>
  <si>
    <t>ADWVALSFVQR</t>
  </si>
  <si>
    <t>tr|Q5NME9|Q5NME9_ZYMMO Diguanylate phosphodiesterase OS=Zymomonas mobilis subsp. mobilis (strain ATCC 31821 / ZM4 / CP4) OX=264203 GN=ZMO1487 PE=4 SV=1</t>
  </si>
  <si>
    <t>Q5NME9</t>
  </si>
  <si>
    <t>LVVVAGEPFGK</t>
  </si>
  <si>
    <t>tr|Q5NQM0|Q5NQM0_ZYMMO Peptidoglycan glycosyltransferase MrdB OS=Zymomonas mobilis subsp. mobilis (strain ATCC 31821 / ZM4 / CP4) OX=264203 GN=mrdB PE=3 SV=1</t>
  </si>
  <si>
    <t>Q5NQM0</t>
  </si>
  <si>
    <t>VEDVIEAK</t>
  </si>
  <si>
    <t>tr|H2VFQ1|H2VFQ1_ZYMMO Uncharacterized protein OS=Zymomonas mobilis subsp. mobilis (strain ATCC 31821 / ZM4 / CP4) OX=264203 GN=ZMO1784 PE=4 SV=1</t>
  </si>
  <si>
    <t>H2VFQ1</t>
  </si>
  <si>
    <t xml:space="preserve">Phosphoglucose isomerase </t>
  </si>
  <si>
    <t>GQGAPASVAR</t>
  </si>
  <si>
    <t>tr|H2VFP8|H2VFP8_ZYMMO Uncharacterized protein OS=Zymomonas mobilis subsp. mobilis (strain ATCC 31821 / ZM4 / CP4) OX=264203 GN=ZMO1346 PE=4 SV=1</t>
  </si>
  <si>
    <t>H2VFP8</t>
  </si>
  <si>
    <t>LLIDALTR</t>
  </si>
  <si>
    <t>sp|Q5NLV5|Y1681_ZYMMO Uncharacterized transporter ZMO1681 OS=Zymomonas mobilis subsp. mobilis (strain ATCC 31821 / ZM4 / CP4) OX=264203 GN=ZMO1681 PE=3 SV=2</t>
  </si>
  <si>
    <t>Q5NLV5</t>
  </si>
  <si>
    <t>LVPIEFIAAIK</t>
  </si>
  <si>
    <t>sp|Q5NPR4|UVRC_ZYMMO UvrABC system protein C OS=Zymomonas mobilis subsp. mobilis (strain ATCC 31821 / ZM4 / CP4) OX=264203 GN=uvrC PE=3 SV=1</t>
  </si>
  <si>
    <t>Q5NPR4</t>
  </si>
  <si>
    <t>TLIAVASK</t>
  </si>
  <si>
    <t>tr|Q5NRD1|Q5NRD1_ZYMMO Major facilitator superfamily MFS_1 OS=Zymomonas mobilis subsp. mobilis (strain ATCC 31821 / ZM4 / CP4) OX=264203 GN=ZMO0099 PE=4 SV=1</t>
  </si>
  <si>
    <t>Q5NRD1</t>
  </si>
  <si>
    <t xml:space="preserve">Fructose bisphosphate aldolase </t>
  </si>
  <si>
    <t>AILDLYESDNPGTK</t>
  </si>
  <si>
    <t>tr|Q5NQE1|Q5NQE1_ZYMMO Uncharacterized protein OS=Zymomonas mobilis subsp. mobilis (strain ATCC 31821 / ZM4 / CP4) OX=264203 GN=ZMO0440 PE=4 SV=1</t>
  </si>
  <si>
    <t>Q5NQE1</t>
  </si>
  <si>
    <t>DWAPLANR</t>
  </si>
  <si>
    <t>tr|Q5NN68|Q5NN68_ZYMMO Sec-independent protein translocase protein TatC OS=Zymomonas mobilis subsp. mobilis (strain ATCC 31821 / ZM4 / CP4) OX=264203 GN=tatC PE=3 SV=1</t>
  </si>
  <si>
    <t>Q5NN68</t>
  </si>
  <si>
    <t>TPDELFK</t>
  </si>
  <si>
    <t>tr|D2YW22|D2YW22_ZYMMO ABC transporter related protein OS=Zymomonas mobilis subsp. mobilis (strain ATCC 31821 / ZM4 / CP4) OX=264203 GN=ZMO1846 PE=4 SV=1</t>
  </si>
  <si>
    <t>D2YW22</t>
  </si>
  <si>
    <t xml:space="preserve">Triose phosphate isomerase </t>
  </si>
  <si>
    <t>ILYGGSVTGK</t>
  </si>
  <si>
    <t>tr|H2VFM4|H2VFM4_ZYMMO Uncharacterized protein OS=Zymomonas mobilis subsp. mobilis (strain ATCC 31821 / ZM4 / CP4) OX=264203 GN=ZMO1778 PE=4 SV=1</t>
  </si>
  <si>
    <t>H2VFM4</t>
  </si>
  <si>
    <t>LIAGNWK</t>
  </si>
  <si>
    <t>tr|Q5NNH2|Q5NNH2_ZYMMO Type-4 uracil-DNA glycosylase OS=Zymomonas mobilis subsp. mobilis (strain ATCC 31821 / ZM4 / CP4) OX=264203 GN=ZMO1114 PE=3 SV=1</t>
  </si>
  <si>
    <t>Q5NNH2</t>
  </si>
  <si>
    <t>Pyruvate decarboxylase</t>
  </si>
  <si>
    <t>TGALDFFK</t>
  </si>
  <si>
    <t>tr|Q5NPD7|Q5NPD7_ZYMMO ABC-2 type transporter OS=Zymomonas mobilis subsp. mobilis (strain ATCC 31821 / ZM4 / CP4) OX=264203 GN=ZMO0799 PE=4 SV=1</t>
  </si>
  <si>
    <t>Q5NPD7</t>
  </si>
  <si>
    <t>TGGELAEAIK</t>
  </si>
  <si>
    <t>tr|Q5NP95|Q5NP95_ZYMMO Chloride channel core OS=Zymomonas mobilis subsp. mobilis (strain ATCC 31821 / ZM4 / CP4) OX=264203 GN=ZMO0841 PE=4 SV=1</t>
  </si>
  <si>
    <t>Q5NP95</t>
  </si>
  <si>
    <t>VAVLVGSK</t>
  </si>
  <si>
    <t>tr|Q5NLQ7|Q5NLQ7_ZYMMO Uncharacterized protein OS=Zymomonas mobilis subsp. mobilis (strain ATCC 31821 / ZM4 / CP4) OX=264203 GN=ZMO1729 PE=4 SV=2</t>
  </si>
  <si>
    <t>Q5NLQ7</t>
  </si>
  <si>
    <t>Alcohol dehydrogenase I</t>
  </si>
  <si>
    <t>QVGEGVTSLK</t>
  </si>
  <si>
    <t>tr|Q5NNX7|Q5NNX7_ZYMMO Biosynthetic peptidoglycan transglycosylase OS=Zymomonas mobilis subsp. mobilis (strain ATCC 31821 / ZM4 / CP4) OX=264203 GN=mtgA PE=3 SV=2</t>
  </si>
  <si>
    <t>Q5NNX7</t>
  </si>
  <si>
    <t>SAFNSAVEAIR</t>
  </si>
  <si>
    <t>tr|Q5NPE3|Q5NPE3_ZYMMO Uncharacterized protein OS=Zymomonas mobilis subsp. mobilis (strain ATCC 31821 / ZM4 / CP4) OX=264203 GN=ZMO0793 PE=4 SV=2</t>
  </si>
  <si>
    <t>Q5NPE3</t>
  </si>
  <si>
    <t>Alcohol dehydrogenase II</t>
  </si>
  <si>
    <t>AIALVATNGGEVK</t>
  </si>
  <si>
    <t>tr|Q5NPE7|Q5NPE7_ZYMMO TonB-dependent receptor OS=Zymomonas mobilis subsp. mobilis (strain ATCC 31821 / ZM4 / CP4) OX=264203 GN=ZMO0789 PE=3 SV=1</t>
  </si>
  <si>
    <t>Q5NPE7</t>
  </si>
  <si>
    <t>DYEGIDK</t>
  </si>
  <si>
    <t>tr|Q8GF32|Q8GF32_ZYMMO Uncharacterized protein OS=Zymomonas mobilis subsp. mobilis (strain ATCC 31821 / ZM4 / CP4) OX=264203 PE=4 SV=1</t>
  </si>
  <si>
    <t>Q8GF32</t>
  </si>
  <si>
    <t>QVADLLK</t>
  </si>
  <si>
    <t>tr|Q5NQI3|Q5NQI3_ZYMMO Uncharacterized protein OS=Zymomonas mobilis subsp. mobilis (strain ATCC 31821 / ZM4 / CP4) OX=264203 GN=ZMO0397 PE=4 SV=1</t>
  </si>
  <si>
    <t>Q5NQI3</t>
  </si>
  <si>
    <t>tr|Q5NN33|Q5NN33_ZYMMO Cytochrome c-type biogenesis protein OS=Zymomonas mobilis subsp. mobilis (strain ATCC 31821 / ZM4 / CP4) OX=264203 GN=ZMO1253 PE=3 SV=1</t>
  </si>
  <si>
    <t>Q5NN33</t>
  </si>
  <si>
    <t>tr|Q5NLJ3|Q5NLJ3_ZYMMO Transcriptional regulator, LysR family OS=Zymomonas mobilis subsp. mobilis (strain ATCC 31821 / ZM4 / CP4) OX=264203 GN=ZMO1793 PE=3 SV=1</t>
  </si>
  <si>
    <t>Q5NLJ3</t>
  </si>
  <si>
    <t>tr|Q5NP76|Q5NP76_ZYMMO Ferredoxin OS=Zymomonas mobilis subsp. mobilis (strain ATCC 31821 / ZM4 / CP4) OX=264203 GN=ZMO0860 PE=3 SV=1</t>
  </si>
  <si>
    <t>Q5NP76</t>
  </si>
  <si>
    <t>tr|Q5NLF7|Q5NLF7_ZYMMO Nitrogen fixation protein OS=Zymomonas mobilis subsp. mobilis (strain ATCC 31821 / ZM4 / CP4) OX=264203 GN=ZMO1829 PE=4 SV=2</t>
  </si>
  <si>
    <t>Q5NLF7</t>
  </si>
  <si>
    <t>tr|Q5NQ13|Q5NQ13_ZYMMO Uncharacterized protein OS=Zymomonas mobilis subsp. mobilis (strain ATCC 31821 / ZM4 / CP4) OX=264203 GN=ZMO0568 PE=4 SV=2</t>
  </si>
  <si>
    <t>Q5NQ13</t>
  </si>
  <si>
    <t>tr|H2VFN2|H2VFN2_ZYMMO Putative pyrophosphorylase ModD OS=Zymomonas mobilis subsp. mobilis (strain ATCC 31821 / ZM4 / CP4) OX=264203 GN=ZMO1837 PE=3 SV=1</t>
  </si>
  <si>
    <t>H2VFN2</t>
  </si>
  <si>
    <t>tr|Q5NQW7|Q5NQW7_ZYMMO Uncharacterized protein OS=Zymomonas mobilis subsp. mobilis (strain ATCC 31821 / ZM4 / CP4) OX=264203 GN=ZMO0263 PE=4 SV=1</t>
  </si>
  <si>
    <t>Q5NQW7</t>
  </si>
  <si>
    <t>tr|Q5NLT9|Q5NLT9_ZYMMO Transcriptional regulator, HxlR family OS=Zymomonas mobilis subsp. mobilis (strain ATCC 31821 / ZM4 / CP4) OX=264203 GN=ZMO1697 PE=4 SV=1</t>
  </si>
  <si>
    <t>Q5NLT9</t>
  </si>
  <si>
    <t>tr|Q5NQK0|Q5NQK0_ZYMMO Uncharacterized protein OS=Zymomonas mobilis subsp. mobilis (strain ATCC 31821 / ZM4 / CP4) OX=264203 GN=ZMO0380 PE=4 SV=1</t>
  </si>
  <si>
    <t>Q5NQK0</t>
  </si>
  <si>
    <t>tr|Q5NQA4|Q5NQA4_ZYMMO Uncharacterized protein OS=Zymomonas mobilis subsp. mobilis (strain ATCC 31821 / ZM4 / CP4) OX=264203 GN=ZMO0477 PE=4 SV=1</t>
  </si>
  <si>
    <t>Q5NQA4</t>
  </si>
  <si>
    <t>tr|Q5NPU2|Q5NPU2_ZYMMO Flg_hook domain-containing protein OS=Zymomonas mobilis subsp. mobilis (strain ATCC 31821 / ZM4 / CP4) OX=264203 GN=ZMO0641 PE=4 SV=2</t>
  </si>
  <si>
    <t>Q5NPU2</t>
  </si>
  <si>
    <t>tr|Q5NLF4|Q5NLF4_ZYMMO Iron-sulfur cluster assembly accessory protein OS=Zymomonas mobilis subsp. mobilis (strain ATCC 31821 / ZM4 / CP4) OX=264203 GN=ZMO1832 PE=3 SV=1</t>
  </si>
  <si>
    <t>Q5NLF4</t>
  </si>
  <si>
    <t>tr|Q5NQD3|Q5NQD3_ZYMMO Cell wall hydrolase SleB OS=Zymomonas mobilis subsp. mobilis (strain ATCC 31821 / ZM4 / CP4) OX=264203 GN=ZMO0448 PE=4 SV=2</t>
  </si>
  <si>
    <t>Q5NQD3</t>
  </si>
  <si>
    <t>tr|Q5NQJ0|Q5NQJ0_ZYMMO Uncharacterized protein OS=Zymomonas mobilis subsp. mobilis (strain ATCC 31821 / ZM4 / CP4) OX=264203 GN=ZMO0390 PE=4 SV=1</t>
  </si>
  <si>
    <t>Q5NQJ0</t>
  </si>
  <si>
    <t>tr|Q5NNT5|Q5NNT5_ZYMMO Amino acid/peptide transporter OS=Zymomonas mobilis subsp. mobilis (strain ATCC 31821 / ZM4 / CP4) OX=264203 GN=ZMO1001 PE=4 SV=1</t>
  </si>
  <si>
    <t>Q5NNT5</t>
  </si>
  <si>
    <t>tr|Q5NQ12|Q5NQ12_ZYMMO Succinate dehydrogenase, cytochrome b subunit OS=Zymomonas mobilis subsp. mobilis (strain ATCC 31821 / ZM4 / CP4) OX=264203 GN=ZMO0569 PE=4 SV=1</t>
  </si>
  <si>
    <t>Q5NQ12</t>
  </si>
  <si>
    <t>tr|Q5NRE6|Q5NRE6_ZYMMO CheX protein OS=Zymomonas mobilis subsp. mobilis (strain ATCC 31821 / ZM4 / CP4) OX=264203 GN=ZMO0084 PE=4 SV=1</t>
  </si>
  <si>
    <t>Q5NRE6</t>
  </si>
  <si>
    <t>tr|Q5NR38|Q5NR38_ZYMMO Peptidase M48 Ste24p OS=Zymomonas mobilis subsp. mobilis (strain ATCC 31821 / ZM4 / CP4) OX=264203 GN=ZMO0192 PE=4 SV=2</t>
  </si>
  <si>
    <t>Q5NR38</t>
  </si>
  <si>
    <t>tr|Q5NL72|Q5NL72_ZYMMO Integrase family protein OS=Zymomonas mobilis subsp. mobilis (strain ATCC 31821 / ZM4 / CP4) OX=264203 GN=ZMO1914 PE=4 SV=1</t>
  </si>
  <si>
    <t>Q5NL72</t>
  </si>
  <si>
    <t>tr|Q5NL84|Q5NL84_ZYMMO Uroporphyrinogen-III synthase OS=Zymomonas mobilis subsp. mobilis (strain ATCC 31821 / ZM4 / CP4) OX=264203 GN=ZMO1902 PE=3 SV=1</t>
  </si>
  <si>
    <t>Q5NL84</t>
  </si>
  <si>
    <t>tr|Q8GF63|Q8GF63_ZYMMO Uncharacterized protein OS=Zymomonas mobilis subsp. mobilis (strain ATCC 31821 / ZM4 / CP4) OX=264203 PE=3 SV=1</t>
  </si>
  <si>
    <t>Q8GF63</t>
  </si>
  <si>
    <t>tr|Q5NRC0|Q5NRC0_ZYMMO Glycosyl transferase family 2 OS=Zymomonas mobilis subsp. mobilis (strain ATCC 31821 / ZM4 / CP4) OX=264203 GN=ZMO0110 PE=4 SV=1</t>
  </si>
  <si>
    <t>Q5NRC0</t>
  </si>
  <si>
    <t>tr|Q5NNH4|Q5NNH4_ZYMMO Probable intracellular septation protein A OS=Zymomonas mobilis subsp. mobilis (strain ATCC 31821 / ZM4 / CP4) OX=264203 GN=ZMO1112 PE=3 SV=1</t>
  </si>
  <si>
    <t>Q5NNH4</t>
  </si>
  <si>
    <t>tr|Q5NRJ4|Q5NRJ4_ZYMMO Uncharacterized protein OS=Zymomonas mobilis subsp. mobilis (strain ATCC 31821 / ZM4 / CP4) OX=264203 GN=ZMO0036 PE=4 SV=1</t>
  </si>
  <si>
    <t>Q5NRJ4</t>
  </si>
  <si>
    <t>sp|Q5NRF0|CHED_ZYMMO Probable chemoreceptor glutamine deamidase CheD OS=Zymomonas mobilis subsp. mobilis (strain ATCC 31821 / ZM4 / CP4) OX=264203 GN=cheD PE=3 SV=2</t>
  </si>
  <si>
    <t>Q5NRF0</t>
  </si>
  <si>
    <t>tr|Q5NQJ1|Q5NQJ1_ZYMMO Constituent protein OS=Zymomonas mobilis subsp. mobilis (strain ATCC 31821 / ZM4 / CP4) OX=264203 GN=ZMO0389 PE=4 SV=1</t>
  </si>
  <si>
    <t>Q5NQJ1</t>
  </si>
  <si>
    <t>tr|Q5NM91|Q5NM91_ZYMMO Heat shock protein DnaJ domain protein OS=Zymomonas mobilis subsp. mobilis (strain ATCC 31821 / ZM4 / CP4) OX=264203 GN=ZMO1545 PE=4 SV=1</t>
  </si>
  <si>
    <t>Q5NM91</t>
  </si>
  <si>
    <t>tr|Q5NP44|Q5NP44_ZYMMO Helicase c2 OS=Zymomonas mobilis subsp. mobilis (strain ATCC 31821 / ZM4 / CP4) OX=264203 GN=ZMO0892 PE=4 SV=2</t>
  </si>
  <si>
    <t>Q5NP44</t>
  </si>
  <si>
    <t>tr|Q5NMQ4|Q5NMQ4_ZYMMO Aminotransferase class-III OS=Zymomonas mobilis subsp. mobilis (strain ATCC 31821 / ZM4 / CP4) OX=264203 GN=ZMO1382 PE=3 SV=2</t>
  </si>
  <si>
    <t>Q5NMQ4</t>
  </si>
  <si>
    <t>sp|P0DJA6|ZRP_ZYMMO HTH-type transcriptional regulator Zrp OS=Zymomonas mobilis subsp. mobilis (strain ATCC 31821 / ZM4 / CP4) OX=264203 GN=zrp PE=4 SV=1</t>
  </si>
  <si>
    <t>P0DJA6</t>
  </si>
  <si>
    <t>tr|Q5NN00|Q5NN00_ZYMMO Sorbitol dehydrogenase small subunit OS=Zymomonas mobilis subsp. mobilis (strain ATCC 31821 / ZM4 / CP4) OX=264203 GN=ZMO1286 PE=4 SV=2</t>
  </si>
  <si>
    <t>Q5NN00</t>
  </si>
  <si>
    <t>tr|Q5NQR1|Q5NQR1_ZYMMO WGR domain protein OS=Zymomonas mobilis subsp. mobilis (strain ATCC 31821 / ZM4 / CP4) OX=264203 GN=ZMO0319 PE=4 SV=1</t>
  </si>
  <si>
    <t>Q5NQR1</t>
  </si>
  <si>
    <t>tr|Q5NMX0|Q5NMX0_ZYMMO Polysaccharide biosynthesis protein OS=Zymomonas mobilis subsp. mobilis (strain ATCC 31821 / ZM4 / CP4) OX=264203 GN=ZMO1316 PE=4 SV=1</t>
  </si>
  <si>
    <t>Q5NMX0</t>
  </si>
  <si>
    <t>tr|H2VFR6|H2VFR6_ZYMMO Alg9 family protein mannosyltransferase OS=Zymomonas mobilis subsp. mobilis (strain ATCC 31821 / ZM4 / CP4) OX=264203 GN=ZMO0849 PE=4 SV=1</t>
  </si>
  <si>
    <t>H2VFR6</t>
  </si>
  <si>
    <t>tr|Q5NLX6|Q5NLX6_ZYMMO Uncharacterized protein OS=Zymomonas mobilis subsp. mobilis (strain ATCC 31821 / ZM4 / CP4) OX=264203 GN=ZMO1660 PE=4 SV=1</t>
  </si>
  <si>
    <t>Q5NLX6</t>
  </si>
  <si>
    <t>tr|Q5NQK3|Q5NQK3_ZYMMO HhH-GPD family protein OS=Zymomonas mobilis subsp. mobilis (strain ATCC 31821 / ZM4 / CP4) OX=264203 GN=ZMO0377 PE=4 SV=2</t>
  </si>
  <si>
    <t>Q5NQK3</t>
  </si>
  <si>
    <t>sp|Q5NL34|PANB1_ZYMMO 3-methyl-2-oxobutanoate hydroxymethyltransferase 1 OS=Zymomonas mobilis subsp. mobilis (strain ATCC 31821 / ZM4 / CP4) OX=264203 GN=panB1 PE=3 SV=2</t>
  </si>
  <si>
    <t>Q5NL34</t>
  </si>
  <si>
    <t>tr|Q5NL12|Q5NL12_ZYMMO Transcriptional regulator, ArgP, LysR family OS=Zymomonas mobilis subsp. mobilis (strain ATCC 31821 / ZM4 / CP4) OX=264203 GN=ZMO1974 PE=3 SV=1</t>
  </si>
  <si>
    <t>Q5NL12</t>
  </si>
  <si>
    <t>tr|Q5NPS3|Q5NPS3_ZYMMO DNA repair protein RadC OS=Zymomonas mobilis subsp. mobilis (strain ATCC 31821 / ZM4 / CP4) OX=264203 GN=ZMO0663 PE=3 SV=1</t>
  </si>
  <si>
    <t>Q5NPS3</t>
  </si>
  <si>
    <t>tr|Q5NQW5|Q5NQW5_ZYMMO Uncharacterized protein OS=Zymomonas mobilis subsp. mobilis (strain ATCC 31821 / ZM4 / CP4) OX=264203 GN=ZMO0265 PE=4 SV=1</t>
  </si>
  <si>
    <t>Q5NQW5</t>
  </si>
  <si>
    <t>tr|Q5NQG2|Q5NQG2_ZYMMO Uncharacterized protein OS=Zymomonas mobilis subsp. mobilis (strain ATCC 31821 / ZM4 / CP4) OX=264203 GN=ZMO0418 PE=4 SV=1</t>
  </si>
  <si>
    <t>Q5NQG2</t>
  </si>
  <si>
    <t>tr|Q5NLF5|Q5NLF5_ZYMMO NifQ family protein OS=Zymomonas mobilis subsp. mobilis (strain ATCC 31821 / ZM4 / CP4) OX=264203 GN=ZMO1831 PE=3 SV=1</t>
  </si>
  <si>
    <t>Q5NLF5</t>
  </si>
  <si>
    <t>tr|Q5NQS3|Q5NQS3_ZYMMO Capsule polysaccharide biosynthesis protein OS=Zymomonas mobilis subsp. mobilis (strain ATCC 31821 / ZM4 / CP4) OX=264203 GN=ZMO0307 PE=4 SV=1</t>
  </si>
  <si>
    <t>Q5NQS3</t>
  </si>
  <si>
    <t>tr|Q5NLU5|Q5NLU5_ZYMMO Ribonuclease BN OS=Zymomonas mobilis subsp. mobilis (strain ATCC 31821 / ZM4 / CP4) OX=264203 GN=ZMO1691 PE=4 SV=1</t>
  </si>
  <si>
    <t>Q5NLU5</t>
  </si>
  <si>
    <t>tr|Q5NN81|Q5NN81_ZYMMO Uncharacterized protein OS=Zymomonas mobilis subsp. mobilis (strain ATCC 31821 / ZM4 / CP4) OX=264203 GN=ZMO1205 PE=4 SV=1</t>
  </si>
  <si>
    <t>Q5NN81</t>
  </si>
  <si>
    <t>tr|Q5NN90|Q5NN90_ZYMMO Major facilitator superfamily MFS_1 OS=Zymomonas mobilis subsp. mobilis (strain ATCC 31821 / ZM4 / CP4) OX=264203 GN=ZMO1196 PE=4 SV=1</t>
  </si>
  <si>
    <t>Q5NN90</t>
  </si>
  <si>
    <t>tr|Q5NQB2|Q5NQB2_ZYMMO Uncharacterized protein OS=Zymomonas mobilis subsp. mobilis (strain ATCC 31821 / ZM4 / CP4) OX=264203 GN=ZMO0469 PE=4 SV=1</t>
  </si>
  <si>
    <t>Q5NQB2</t>
  </si>
  <si>
    <t>tr|H2VFP9|H2VFP9_ZYMMO Homocitrate synthase OS=Zymomonas mobilis subsp. mobilis (strain ATCC 31821 / ZM4 / CP4) OX=264203 GN=ZMO1835 PE=3 SV=1</t>
  </si>
  <si>
    <t>H2VFP9</t>
  </si>
  <si>
    <t>tr|Q5NPS1|Q5NPS1_ZYMMO Uncharacterized protein OS=Zymomonas mobilis subsp. mobilis (strain ATCC 31821 / ZM4 / CP4) OX=264203 GN=ZMO0665 PE=4 SV=1</t>
  </si>
  <si>
    <t>Q5NPS1</t>
  </si>
  <si>
    <t>tr|Q5NLX1|Q5NLX1_ZYMMO Peptidase M23 OS=Zymomonas mobilis subsp. mobilis (strain ATCC 31821 / ZM4 / CP4) OX=264203 GN=ZMO1665 PE=4 SV=1</t>
  </si>
  <si>
    <t>Q5NLX1</t>
  </si>
  <si>
    <t>tr|Q5NPQ5|Q5NPQ5_ZYMMO CRISPR-associated helicase Cas3 family OS=Zymomonas mobilis subsp. mobilis (strain ATCC 31821 / ZM4 / CP4) OX=264203 GN=ZMO0681 PE=3 SV=2</t>
  </si>
  <si>
    <t>Q5NPQ5</t>
  </si>
  <si>
    <t>tr|Q5NMI6|Q5NMI6_ZYMMO Deoxyribodipyrimidine photo-lyase OS=Zymomonas mobilis subsp. mobilis (strain ATCC 31821 / ZM4 / CP4) OX=264203 GN=ZMO1450 PE=3 SV=1</t>
  </si>
  <si>
    <t>Q5NMI6</t>
  </si>
  <si>
    <t>tr|Q5NQF8|Q5NQF8_ZYMMO Transcriptional regulator, BadM/Rrf2 family OS=Zymomonas mobilis subsp. mobilis (strain ATCC 31821 / ZM4 / CP4) OX=264203 GN=ZMO0422 PE=4 SV=1</t>
  </si>
  <si>
    <t>Q5NQF8</t>
  </si>
  <si>
    <t>tr|D3G2C3|D3G2C3_ZYMMO Uncharacterized protein OS=Zymomonas mobilis subsp. mobilis (strain ATCC 31821 / ZM4 / CP4) OX=264203 PE=4 SV=1</t>
  </si>
  <si>
    <t>D3G2C3</t>
  </si>
  <si>
    <t>tr|Q5NNK3|Q5NNK3_ZYMMO Cellulose synthase catalytic subunit [UDP-forming] OS=Zymomonas mobilis subsp. mobilis (strain ATCC 31821 / ZM4 / CP4) OX=264203 GN=ZMO1083 PE=4 SV=1</t>
  </si>
  <si>
    <t>Q5NNK3</t>
  </si>
  <si>
    <t>tr|Q5NNU0|Q5NNU0_ZYMMO MscS Mechanosensitive ion channel OS=Zymomonas mobilis subsp. mobilis (strain ATCC 31821 / ZM4 / CP4) OX=264203 GN=ZMO0996 PE=4 SV=2</t>
  </si>
  <si>
    <t>Q5NNU0</t>
  </si>
  <si>
    <t>tr|D2YW21|D2YW21_ZYMMO Positive regulator of sigma E, RseC/MucC OS=Zymomonas mobilis subsp. mobilis (strain ATCC 31821 / ZM4 / CP4) OX=264203 GN=ZMO1841 PE=4 SV=1</t>
  </si>
  <si>
    <t>D2YW21</t>
  </si>
  <si>
    <t>tr|Q5NQI0|Q5NQI0_ZYMMO Uncharacterized protein OS=Zymomonas mobilis subsp. mobilis (strain ATCC 31821 / ZM4 / CP4) OX=264203 GN=ZMO0400 PE=4 SV=1</t>
  </si>
  <si>
    <t>Q5NQI0</t>
  </si>
  <si>
    <t>tr|Q5NM49|Q5NM49_ZYMMO Uncharacterized protein OS=Zymomonas mobilis subsp. mobilis (strain ATCC 31821 / ZM4 / CP4) OX=264203 GN=ZMO1587 PE=4 SV=1</t>
  </si>
  <si>
    <t>Q5NM49</t>
  </si>
  <si>
    <t>tr|Q5NQI6|Q5NQI6_ZYMMO Uncharacterized protein OS=Zymomonas mobilis subsp. mobilis (strain ATCC 31821 / ZM4 / CP4) OX=264203 GN=ZMO0394 PE=4 SV=1</t>
  </si>
  <si>
    <t>Q5NQI6</t>
  </si>
  <si>
    <t>tr|Q5NQW2|Q5NQW2_ZYMMO Uncharacterized protein OS=Zymomonas mobilis subsp. mobilis (strain ATCC 31821 / ZM4 / CP4) OX=264203 GN=ZMO0268 PE=4 SV=1</t>
  </si>
  <si>
    <t>Q5NQW2</t>
  </si>
  <si>
    <t>tr|Q5NMG9|Q5NMG9_ZYMMO ABC-2 type transporter OS=Zymomonas mobilis subsp. mobilis (strain ATCC 31821 / ZM4 / CP4) OX=264203 GN=ZMO1467 PE=4 SV=1</t>
  </si>
  <si>
    <t>Q5NMG9</t>
  </si>
  <si>
    <t>tr|Q5NPT7|Q5NPT7_ZYMMO Flagellar protein OS=Zymomonas mobilis subsp. mobilis (strain ATCC 31821 / ZM4 / CP4) OX=264203 GN=ZMO0646 PE=3 SV=2</t>
  </si>
  <si>
    <t>Q5NPT7</t>
  </si>
  <si>
    <t>tr|Q5NLA3|Q5NLA3_ZYMMO D-isomer specific 2-hydroxyacid dehydrogenase NAD-binding protein OS=Zymomonas mobilis subsp. mobilis (strain ATCC 31821 / ZM4 / CP4) OX=264203 GN=ZMO1883 PE=4 SV=1</t>
  </si>
  <si>
    <t>Q5NLA3</t>
  </si>
  <si>
    <t>tr|Q5NRK7|Q5NRK7_ZYMMO Transcriptional regulator, AsnC family OS=Zymomonas mobilis subsp. mobilis (strain ATCC 31821 / ZM4 / CP4) OX=264203 GN=ZMO0023 PE=4 SV=1</t>
  </si>
  <si>
    <t>Q5NRK7</t>
  </si>
  <si>
    <t>tr|Q5NPI5|Q5NPI5_ZYMMO Mov34/MPN/PAD-1 family protein OS=Zymomonas mobilis subsp. mobilis (strain ATCC 31821 / ZM4 / CP4) OX=264203 GN=ZMO0751 PE=4 SV=2</t>
  </si>
  <si>
    <t>Q5NPI5</t>
  </si>
  <si>
    <t>tr|H2VFP0|H2VFP0_ZYMMO Chloramphenicol acetyltransferase OS=Zymomonas mobilis subsp. mobilis (strain ATCC 31821 / ZM4 / CP4) OX=264203 GN=ZMO1143 PE=4 SV=1</t>
  </si>
  <si>
    <t>H2VFP0</t>
  </si>
  <si>
    <t>sp|Q5NQX0|CCMA_ZYMMO Cytochrome c biogenesis ATP-binding export protein CcmA OS=Zymomonas mobilis subsp. mobilis (strain ATCC 31821 / ZM4 / CP4) OX=264203 GN=ccmA PE=3 SV=2</t>
  </si>
  <si>
    <t>Q5NQX0</t>
  </si>
  <si>
    <t>tr|Q5NML7|Q5NML7_ZYMMO 4-hydroxybenzoate octaprenyltransferase OS=Zymomonas mobilis subsp. mobilis (strain ATCC 31821 / ZM4 / CP4) OX=264203 GN=ubiA PE=3 SV=1</t>
  </si>
  <si>
    <t>Q5NML7</t>
  </si>
  <si>
    <t>tr|Q5NLZ7|Q5NLZ7_ZYMMO Probable lipid II flippase MurJ OS=Zymomonas mobilis subsp. mobilis (strain ATCC 31821 / ZM4 / CP4) OX=264203 GN=murJ PE=3 SV=1</t>
  </si>
  <si>
    <t>Q5NLZ7</t>
  </si>
  <si>
    <t>tr|Q5NQH9|Q5NQH9_ZYMMO Diguanylate cyclase/phosphodiesterase OS=Zymomonas mobilis subsp. mobilis (strain ATCC 31821 / ZM4 / CP4) OX=264203 GN=ZMO0401 PE=4 SV=1</t>
  </si>
  <si>
    <t>Q5NQH9</t>
  </si>
  <si>
    <t>tr|Q5NQ75|Q5NQ75_ZYMMO Class I peptide chain release factor OS=Zymomonas mobilis subsp. mobilis (strain ATCC 31821 / ZM4 / CP4) OX=264203 GN=ZMO0506 PE=3 SV=1</t>
  </si>
  <si>
    <t>Q5NQ75</t>
  </si>
  <si>
    <t>tr|H2VFQ9|H2VFQ9_ZYMMO Transcriptional regulator, LysR family OS=Zymomonas mobilis subsp. mobilis (strain ATCC 31821 / ZM4 / CP4) OX=264203 GN=ZMO1857 PE=3 SV=1</t>
  </si>
  <si>
    <t>H2VFQ9</t>
  </si>
  <si>
    <t>tr|Q5NQ97|Q5NQ97_ZYMMO Protein MgtC OS=Zymomonas mobilis subsp. mobilis (strain ATCC 31821 / ZM4 / CP4) OX=264203 GN=ZMO0484 PE=3 SV=2</t>
  </si>
  <si>
    <t>Q5NQ97</t>
  </si>
  <si>
    <t>tr|Q5NMI8|Q5NMI8_ZYMMO Uncharacterized protein OS=Zymomonas mobilis subsp. mobilis (strain ATCC 31821 / ZM4 / CP4) OX=264203 GN=ZMO1448 PE=4 SV=1</t>
  </si>
  <si>
    <t>Q5NMI8</t>
  </si>
  <si>
    <t>tr|H2VFS7|H2VFS7_ZYMMO tRNA-specific adenosine deaminase OS=Zymomonas mobilis subsp. mobilis (strain ATCC 31821 / ZM4 / CP4) OX=264203 GN=tadA PE=3 SV=1</t>
  </si>
  <si>
    <t>H2VFS7</t>
  </si>
  <si>
    <t>tr|Q5NM45|Q5NM45_ZYMMO Uncharacterized protein OS=Zymomonas mobilis subsp. mobilis (strain ATCC 31821 / ZM4 / CP4) OX=264203 GN=ZMO1591 PE=3 SV=2</t>
  </si>
  <si>
    <t>Q5NM45</t>
  </si>
  <si>
    <t>tr|Q5NNV8|Q5NNV8_ZYMMO Periplasmic binding protein OS=Zymomonas mobilis subsp. mobilis (strain ATCC 31821 / ZM4 / CP4) OX=264203 GN=ZMO0978 PE=4 SV=2</t>
  </si>
  <si>
    <t>Q5NNV8</t>
  </si>
  <si>
    <t>tr|Q5NQW1|Q5NQW1_ZYMMO Uncharacterized protein OS=Zymomonas mobilis subsp. mobilis (strain ATCC 31821 / ZM4 / CP4) OX=264203 GN=ZMO0269 PE=4 SV=1</t>
  </si>
  <si>
    <t>Q5NQW1</t>
  </si>
  <si>
    <t>tr|Q5NPZ1|Q5NPZ1_ZYMMO Colicin V production protein OS=Zymomonas mobilis subsp. mobilis (strain ATCC 31821 / ZM4 / CP4) OX=264203 GN=ZMO0590 PE=4 SV=1</t>
  </si>
  <si>
    <t>Q5NPZ1</t>
  </si>
  <si>
    <t>tr|Q5NRJ7|Q5NRJ7_ZYMMO UPF0260 protein ZMO0033 OS=Zymomonas mobilis subsp. mobilis (strain ATCC 31821 / ZM4 / CP4) OX=264203 GN=ZMO0033 PE=3 SV=1</t>
  </si>
  <si>
    <t>Q5NRJ7</t>
  </si>
  <si>
    <t>tr|Q5NQW4|Q5NQW4_ZYMMO Uncharacterized protein OS=Zymomonas mobilis subsp. mobilis (strain ATCC 31821 / ZM4 / CP4) OX=264203 GN=ZMO0266 PE=4 SV=1</t>
  </si>
  <si>
    <t>Q5NQW4</t>
  </si>
  <si>
    <t>tr|D2N0V8|D2N0V8_ZYMMO Uncharacterized protein OS=Zymomonas mobilis subsp. mobilis (strain ATCC 31821 / ZM4 / CP4) OX=264203 GN=ZMO2001 PE=4 SV=1</t>
  </si>
  <si>
    <t>D2N0V8</t>
  </si>
  <si>
    <t>tr|Q5NNM5|Q5NNM5_ZYMMO Sigma54 specific transcriptional acivator, PspF, Fis family OS=Zymomonas mobilis subsp. mobilis (strain ATCC 31821 / ZM4 / CP4) OX=264203 GN=ZMO1061 PE=4 SV=1</t>
  </si>
  <si>
    <t>Q5NNM5</t>
  </si>
  <si>
    <t>tr|Q5NRH5|Q5NRH5_ZYMMO Probable membrane transporter protein OS=Zymomonas mobilis subsp. mobilis (strain ATCC 31821 / ZM4 / CP4) OX=264203 GN=ZMO0055 PE=3 SV=2</t>
  </si>
  <si>
    <t>Q5NRH5</t>
  </si>
  <si>
    <t>tr|Q5NRI0|Q5NRI0_ZYMMO Transcriptional regulator, LysR family OS=Zymomonas mobilis subsp. mobilis (strain ATCC 31821 / ZM4 / CP4) OX=264203 GN=ZMO0050 PE=3 SV=1</t>
  </si>
  <si>
    <t>Q5NRI0</t>
  </si>
  <si>
    <t>tr|Q5NND5|Q5NND5_ZYMMO Phosphatidate cytidylyltransferase OS=Zymomonas mobilis subsp. mobilis (strain ATCC 31821 / ZM4 / CP4) OX=264203 GN=ZMO1151 PE=3 SV=1</t>
  </si>
  <si>
    <t>Q5NND5</t>
  </si>
  <si>
    <t>tr|Q5NMG6|Q5NMG6_ZYMMO Transglycosylase domain protein OS=Zymomonas mobilis subsp. mobilis (strain ATCC 31821 / ZM4 / CP4) OX=264203 GN=ZMO1470 PE=3 SV=2</t>
  </si>
  <si>
    <t>Q5NMG6</t>
  </si>
  <si>
    <t>sp|P56834|MRAY_ZYMMO Phospho-N-acetylmuramoyl-pentapeptide-transferase OS=Zymomonas mobilis subsp. mobilis (strain ATCC 31821 / ZM4 / CP4) OX=264203 GN=mraY PE=3 SV=1</t>
  </si>
  <si>
    <t>P56834</t>
  </si>
  <si>
    <t>tr|Q5NNX9|Q5NNX9_ZYMMO Cytochrome b OS=Zymomonas mobilis subsp. mobilis (strain ATCC 31821 / ZM4 / CP4) OX=264203 GN=ZMO0957 PE=3 SV=1</t>
  </si>
  <si>
    <t>Q5NNX9</t>
  </si>
  <si>
    <t>sp|Q5NPC4|RECR_ZYMMO Recombination protein RecR OS=Zymomonas mobilis subsp. mobilis (strain ATCC 31821 / ZM4 / CP4) OX=264203 GN=recR PE=3 SV=1</t>
  </si>
  <si>
    <t>Q5NPC4</t>
  </si>
  <si>
    <t>tr|D2YW24|D2YW24_ZYMMO OmpA-like domain-containing protein OS=Zymomonas mobilis subsp. mobilis (strain ATCC 31821 / ZM4 / CP4) OX=264203 GN=ZMO0617 PE=4 SV=1</t>
  </si>
  <si>
    <t>D2YW24</t>
  </si>
  <si>
    <t>tr|H2VFQ0|H2VFQ0_ZYMMO 2-amino-4-hydroxy-6-hydroxymethyldihydropteridine pyrophosphokinase OS=Zymomonas mobilis subsp. mobilis (strain ATCC 31821 / ZM4 / CP4) OX=264203 GN=ZMO1647 PE=3 SV=1</t>
  </si>
  <si>
    <t>H2VFQ0</t>
  </si>
  <si>
    <t>tr|Q5NM89|Q5NM89_ZYMMO Transcriptional regulator, TetR family OS=Zymomonas mobilis subsp. mobilis (strain ATCC 31821 / ZM4 / CP4) OX=264203 GN=ZMO1547 PE=4 SV=1</t>
  </si>
  <si>
    <t>Q5NM89</t>
  </si>
  <si>
    <t>tr|H2VFM3|H2VFM3_ZYMMO Transcriptional regulator, LysR family OS=Zymomonas mobilis subsp. mobilis (strain ATCC 31821 / ZM4 / CP4) OX=264203 GN=ZMO1336 PE=3 SV=1</t>
  </si>
  <si>
    <t>H2VFM3</t>
  </si>
  <si>
    <t>sp|Q5NRL5|HRCA_ZYMMO Heat-inducible transcription repressor HrcA OS=Zymomonas mobilis subsp. mobilis (strain ATCC 31821 / ZM4 / CP4) OX=264203 GN=hrcA PE=3 SV=1</t>
  </si>
  <si>
    <t>Q5NRL5</t>
  </si>
  <si>
    <t>tr|Q5NLD2|Q5NLD2_ZYMMO Transcriptional regulator, GntR family with aminotransferase domain OS=Zymomonas mobilis subsp. mobilis (strain ATCC 31821 / ZM4 / CP4) OX=264203 GN=ZMO1854 PE=3 SV=2</t>
  </si>
  <si>
    <t>Q5NLD2</t>
  </si>
  <si>
    <t>tr|Q5NLD5|Q5NLD5_ZYMMO Flavodoxin OS=Zymomonas mobilis subsp. mobilis (strain ATCC 31821 / ZM4 / CP4) OX=264203 GN=ZMO1851 PE=3 SV=2</t>
  </si>
  <si>
    <t>Q5NLD5</t>
  </si>
  <si>
    <t>tr|Q5NMK8|Q5NMK8_ZYMMO Diacylglycerol kinase catalytic region OS=Zymomonas mobilis subsp. mobilis (strain ATCC 31821 / ZM4 / CP4) OX=264203 GN=ZMO1428 PE=4 SV=1</t>
  </si>
  <si>
    <t>Q5NMK8</t>
  </si>
  <si>
    <t>tr|Q5NR00|Q5NR00_ZYMMO ABC transporter related protein OS=Zymomonas mobilis subsp. mobilis (strain ATCC 31821 / ZM4 / CP4) OX=264203 GN=ZMO0230 PE=4 SV=1</t>
  </si>
  <si>
    <t>Q5NR00</t>
  </si>
  <si>
    <t>tr|Q5NPW5|Q5NPW5_ZYMMO MotA/TolQ/ExbB proton channel OS=Zymomonas mobilis subsp. mobilis (strain ATCC 31821 / ZM4 / CP4) OX=264203 GN=ZMO0616 PE=3 SV=1</t>
  </si>
  <si>
    <t>Q5NPW5</t>
  </si>
  <si>
    <t>tr|Q5NPD6|Q5NPD6_ZYMMO ABC transporter related protein OS=Zymomonas mobilis subsp. mobilis (strain ATCC 31821 / ZM4 / CP4) OX=264203 GN=ZMO0800 PE=4 SV=2</t>
  </si>
  <si>
    <t>Q5NPD6</t>
  </si>
  <si>
    <t>tr|Q5NMJ8|Q5NMJ8_ZYMMO Transcriptional regulator, AsnC family OS=Zymomonas mobilis subsp. mobilis (strain ATCC 31821 / ZM4 / CP4) OX=264203 GN=ZMO1438 PE=4 SV=1</t>
  </si>
  <si>
    <t>Q5NMJ8</t>
  </si>
  <si>
    <t>tr|Q5NQP4|Q5NQP4_ZYMMO Heat shock protein DnaJ domain protein OS=Zymomonas mobilis subsp. mobilis (strain ATCC 31821 / ZM4 / CP4) OX=264203 GN=ZMO0336 PE=4 SV=1</t>
  </si>
  <si>
    <t>Q5NQP4</t>
  </si>
  <si>
    <t>tr|Q5NLB8|Q5NLB8_ZYMMO Biotin/acetyl-CoA-carboxylase ligase OS=Zymomonas mobilis subsp. mobilis (strain ATCC 31821 / ZM4 / CP4) OX=264203 GN=ZMO1868 PE=4 SV=1</t>
  </si>
  <si>
    <t>Q5NLB8</t>
  </si>
  <si>
    <t>tr|Q5NPN1|Q5NPN1_ZYMMO Regulatory protein RecX OS=Zymomonas mobilis subsp. mobilis (strain ATCC 31821 / ZM4 / CP4) OX=264203 GN=ZMO0705 PE=3 SV=2</t>
  </si>
  <si>
    <t>Q5NPN1</t>
  </si>
  <si>
    <t>tr|Q5NQ81|Q5NQ81_ZYMMO Uncharacterized protein OS=Zymomonas mobilis subsp. mobilis (strain ATCC 31821 / ZM4 / CP4) OX=264203 GN=ZMO0500 PE=4 SV=2</t>
  </si>
  <si>
    <t>Q5NQ81</t>
  </si>
  <si>
    <t>tr|Q5NRL8|Q5NRL8_ZYMMO Heme chaperone HemW OS=Zymomonas mobilis subsp. mobilis (strain ATCC 31821 / ZM4 / CP4) OX=264203 GN=ZMO0012 PE=3 SV=1</t>
  </si>
  <si>
    <t>Q5NRL8</t>
  </si>
  <si>
    <t>tr|Q5NQU0|Q5NQU0_ZYMMO Uncharacterized protein OS=Zymomonas mobilis subsp. mobilis (strain ATCC 31821 / ZM4 / CP4) OX=264203 GN=ZMO0290 PE=4 SV=1</t>
  </si>
  <si>
    <t>Q5NQU0</t>
  </si>
  <si>
    <t>tr|Q5NNA5|Q5NNA5_ZYMMO N-formylglutamate amidohydrolase OS=Zymomonas mobilis subsp. mobilis (strain ATCC 31821 / ZM4 / CP4) OX=264203 GN=ZMO1181 PE=4 SV=1</t>
  </si>
  <si>
    <t>Q5NNA5</t>
  </si>
  <si>
    <t>sp|Q5NN23|SSUB_ZYMMO Aliphatic sulfonates import ATP-binding protein SsuB OS=Zymomonas mobilis subsp. mobilis (strain ATCC 31821 / ZM4 / CP4) OX=264203 GN=ssuB PE=3 SV=1</t>
  </si>
  <si>
    <t>Q5NN23</t>
  </si>
  <si>
    <t>tr|Q5NQT7|Q5NQT7_ZYMMO Sugar transporter OS=Zymomonas mobilis subsp. mobilis (strain ATCC 31821 / ZM4 / CP4) OX=264203 GN=ZMO0293 PE=3 SV=1</t>
  </si>
  <si>
    <t>Q5NQT7</t>
  </si>
  <si>
    <t>tr|Q5NLL7|Q5NLL7_ZYMMO Uncharacterized protein OS=Zymomonas mobilis subsp. mobilis (strain ATCC 31821 / ZM4 / CP4) OX=264203 GN=ZMO1769 PE=4 SV=1</t>
  </si>
  <si>
    <t>Q5NLL7</t>
  </si>
  <si>
    <t>tr|Q5NNB0|Q5NNB0_ZYMMO Histidine kinase OS=Zymomonas mobilis subsp. mobilis (strain ATCC 31821 / ZM4 / CP4) OX=264203 GN=ZMO1176 PE=4 SV=2</t>
  </si>
  <si>
    <t>Q5NNB0</t>
  </si>
  <si>
    <t>tr|Q5NNN8|Q5NNN8_ZYMMO Phosphate transport system permease protein OS=Zymomonas mobilis subsp. mobilis (strain ATCC 31821 / ZM4 / CP4) OX=264203 GN=ZMO1048 PE=3 SV=1</t>
  </si>
  <si>
    <t>Q5NNN8</t>
  </si>
  <si>
    <t>tr|Q5NQE5|Q5NQE5_ZYMMO Uncharacterized protein OS=Zymomonas mobilis subsp. mobilis (strain ATCC 31821 / ZM4 / CP4) OX=264203 GN=ZMO0436 PE=4 SV=1</t>
  </si>
  <si>
    <t>Q5NQE5</t>
  </si>
  <si>
    <t>sp|Q5NLX8|TILS_ZYMMO tRNA(Ile)-lysidine synthase OS=Zymomonas mobilis subsp. mobilis (strain ATCC 31821 / ZM4 / CP4) OX=264203 GN=tilS PE=3 SV=1</t>
  </si>
  <si>
    <t>Q5NLX8</t>
  </si>
  <si>
    <t>tr|D2N0Y1|D2N0Y1_ZYMMO Transcriptional regulator, XRE family OS=Zymomonas mobilis subsp. mobilis (strain ATCC 31821 / ZM4 / CP4) OX=264203 GN=ZMO2033 PE=4 SV=1</t>
  </si>
  <si>
    <t>D2N0Y1</t>
  </si>
  <si>
    <t>tr|Q5NLY8|Q5NLY8_ZYMMO Uracil-DNA glycosylase superfamily OS=Zymomonas mobilis subsp. mobilis (strain ATCC 31821 / ZM4 / CP4) OX=264203 GN=ZMO1648 PE=4 SV=2</t>
  </si>
  <si>
    <t>Q5NLY8</t>
  </si>
  <si>
    <t>tr|Q5NPZ0|Q5NPZ0_ZYMMO NifU-like involved in Fe-S cluster formation OS=Zymomonas mobilis subsp. mobilis (strain ATCC 31821 / ZM4 / CP4) OX=264203 GN=ZMO0591 PE=4 SV=1</t>
  </si>
  <si>
    <t>Q5NPZ0</t>
  </si>
  <si>
    <t>tr|D9PNM8|D9PNM8_ZYMMO Ferredoxin III OS=Zymomonas mobilis subsp. mobilis (strain ATCC 31821 / ZM4 / CP4) OX=264203 GN=ZMO2028 PE=4 SV=1</t>
  </si>
  <si>
    <t>D9PNM8</t>
  </si>
  <si>
    <t>tr|Q5NMC4|Q5NMC4_ZYMMO ABC transporter related protein OS=Zymomonas mobilis subsp. mobilis (strain ATCC 31821 / ZM4 / CP4) OX=264203 GN=ZMO1512 PE=4 SV=1</t>
  </si>
  <si>
    <t>Q5NMC4</t>
  </si>
  <si>
    <t>tr|Q5NMQ6|Q5NMQ6_ZYMMO Transcriptional regulator, AraC family OS=Zymomonas mobilis subsp. mobilis (strain ATCC 31821 / ZM4 / CP4) OX=264203 GN=ZMO1380 PE=4 SV=1</t>
  </si>
  <si>
    <t>Q5NMQ6</t>
  </si>
  <si>
    <t>tr|Q5NM72|Q5NM72_ZYMMO Nicotinamide riboside transporter PnuC OS=Zymomonas mobilis subsp. mobilis (strain ATCC 31821 / ZM4 / CP4) OX=264203 GN=ZMO1564 PE=3 SV=1</t>
  </si>
  <si>
    <t>Q5NM72</t>
  </si>
  <si>
    <t>tr|Q5NRG6|Q5NRG6_ZYMMO Porin OS=Zymomonas mobilis subsp. mobilis (strain ATCC 31821 / ZM4 / CP4) OX=264203 GN=ZMO0064 PE=3 SV=2</t>
  </si>
  <si>
    <t>Q5NRG6</t>
  </si>
  <si>
    <t>tr|Q5NR14|Q5NR14_ZYMMO Peptidase M23 OS=Zymomonas mobilis subsp. mobilis (strain ATCC 31821 / ZM4 / CP4) OX=264203 GN=ZMO0216 PE=4 SV=2</t>
  </si>
  <si>
    <t>Q5NR14</t>
  </si>
  <si>
    <t>tr|Q8GF30|Q8GF30_ZYMMO ABC transporter domain-containing protein OS=Zymomonas mobilis subsp. mobilis (strain ATCC 31821 / ZM4 / CP4) OX=264203 PE=4 SV=1</t>
  </si>
  <si>
    <t>Q8GF30</t>
  </si>
  <si>
    <t>tr|Q5NQ79|Q5NQ79_ZYMMO Uncharacterized protein OS=Zymomonas mobilis subsp. mobilis (strain ATCC 31821 / ZM4 / CP4) OX=264203 GN=ZMO0502 PE=4 SV=2</t>
  </si>
  <si>
    <t>Q5NQ79</t>
  </si>
  <si>
    <t>tr|Q5NM82|Q5NM82_ZYMMO Ribosomal RNA small subunit methyltransferase E OS=Zymomonas mobilis subsp. mobilis (strain ATCC 31821 / ZM4 / CP4) OX=264203 GN=ZMO1554 PE=3 SV=1</t>
  </si>
  <si>
    <t>Q5NM82</t>
  </si>
  <si>
    <t>tr|Q5NQX2|Q5NQX2_ZYMMO Histidine kinase OS=Zymomonas mobilis subsp. mobilis (strain ATCC 31821 / ZM4 / CP4) OX=264203 GN=ZMO0258 PE=4 SV=1</t>
  </si>
  <si>
    <t>Q5NQX2</t>
  </si>
  <si>
    <t>tr|Q5NNB6|Q5NNB6_ZYMMO Antibiotic biosynthesis monooxygenase OS=Zymomonas mobilis subsp. mobilis (strain ATCC 31821 / ZM4 / CP4) OX=264203 GN=ZMO1170 PE=4 SV=2</t>
  </si>
  <si>
    <t>Q5NNB6</t>
  </si>
  <si>
    <t>tr|Q5NM05|Q5NM05_ZYMMO TonB-dependent siderophore receptor OS=Zymomonas mobilis subsp. mobilis (strain ATCC 31821 / ZM4 / CP4) OX=264203 GN=ZMO1631 PE=3 SV=1</t>
  </si>
  <si>
    <t>Q5NM05</t>
  </si>
  <si>
    <t>tr|Q5NMM3|Q5NMM3_ZYMMO Ribosomal-protein-alanine acetyltransferase OS=Zymomonas mobilis subsp. mobilis (strain ATCC 31821 / ZM4 / CP4) OX=264203 GN=ZMO1413 PE=4 SV=1</t>
  </si>
  <si>
    <t>Q5NMM3</t>
  </si>
  <si>
    <t>tr|Q5NR17|Q5NR17_ZYMMO Outer membrane autotransporter barrel domain protein OS=Zymomonas mobilis subsp. mobilis (strain ATCC 31821 / ZM4 / CP4) OX=264203 GN=ZMO0213 PE=4 SV=2</t>
  </si>
  <si>
    <t>Q5NR17</t>
  </si>
  <si>
    <t>tr|Q5NQP9|Q5NQP9_ZYMMO Uncharacterized protein OS=Zymomonas mobilis subsp. mobilis (strain ATCC 31821 / ZM4 / CP4) OX=264203 GN=ZMO0331 PE=4 SV=1</t>
  </si>
  <si>
    <t>Q5NQP9</t>
  </si>
  <si>
    <t>tr|Q5NQY0|Q5NQY0_ZYMMO Response regulator receiver protein OS=Zymomonas mobilis subsp. mobilis (strain ATCC 31821 / ZM4 / CP4) OX=264203 GN=ZMO0250 PE=4 SV=1</t>
  </si>
  <si>
    <t>Q5NQY0</t>
  </si>
  <si>
    <t>tr|Q5NPP1|Q5NPP1_ZYMMO Uncharacterized protein OS=Zymomonas mobilis subsp. mobilis (strain ATCC 31821 / ZM4 / CP4) OX=264203 GN=ZMO0695 PE=4 SV=1</t>
  </si>
  <si>
    <t>Q5NPP1</t>
  </si>
  <si>
    <t>tr|Q5NQC5|Q5NQC5_ZYMMO Ferredoxin OS=Zymomonas mobilis subsp. mobilis (strain ATCC 31821 / ZM4 / CP4) OX=264203 GN=ZMO0456 PE=4 SV=1</t>
  </si>
  <si>
    <t>Q5NQC5</t>
  </si>
  <si>
    <t>tr|Q5NNY6|Q5NNY6_ZYMMO GCN5-related N-acetyltransferase OS=Zymomonas mobilis subsp. mobilis (strain ATCC 31821 / ZM4 / CP4) OX=264203 GN=ZMO0950 PE=4 SV=1</t>
  </si>
  <si>
    <t>Q5NNY6</t>
  </si>
  <si>
    <t>tr|Q5NQ85|Q5NQ85_ZYMMO Surface antigen (D15) OS=Zymomonas mobilis subsp. mobilis (strain ATCC 31821 / ZM4 / CP4) OX=264203 GN=ZMO0496 PE=4 SV=2</t>
  </si>
  <si>
    <t>Q5NQ85</t>
  </si>
  <si>
    <t>tr|H2VFN0|H2VFN0_ZYMMO Cytochrome d ubiquinol oxidase, subunit II OS=Zymomonas mobilis subsp. mobilis (strain ATCC 31821 / ZM4 / CP4) OX=264203 GN=ZMO1572 PE=3 SV=1</t>
  </si>
  <si>
    <t>H2VFN0</t>
  </si>
  <si>
    <t>tr|Q5NM62|Q5NM62_ZYMMO Transcriptional regulator, LysR family OS=Zymomonas mobilis subsp. mobilis (strain ATCC 31821 / ZM4 / CP4) OX=264203 GN=ZMO1574 PE=3 SV=2</t>
  </si>
  <si>
    <t>Q5NM62</t>
  </si>
  <si>
    <t>tr|Q5NML1|Q5NML1_ZYMMO Thiamine monophosphate synthase OS=Zymomonas mobilis subsp. mobilis (strain ATCC 31821 / ZM4 / CP4) OX=264203 GN=ZMO1425 PE=4 SV=1</t>
  </si>
  <si>
    <t>Q5NML1</t>
  </si>
  <si>
    <t>tr|Q5NRB8|Q5NRB8_ZYMMO Uncharacterized protein OS=Zymomonas mobilis subsp. mobilis (strain ATCC 31821 / ZM4 / CP4) OX=264203 GN=ZMO0112 PE=4 SV=2</t>
  </si>
  <si>
    <t>Q5NRB8</t>
  </si>
  <si>
    <t>tr|Q5NNJ5|Q5NNJ5_ZYMMO DNA polymerase III, delta prime subunit OS=Zymomonas mobilis subsp. mobilis (strain ATCC 31821 / ZM4 / CP4) OX=264203 GN=ZMO1091 PE=4 SV=1</t>
  </si>
  <si>
    <t>Q5NNJ5</t>
  </si>
  <si>
    <t>tr|Q5NL65|Q5NL65_ZYMMO Primosomal protein N OS=Zymomonas mobilis subsp. mobilis (strain ATCC 31821 / ZM4 / CP4) OX=264203 GN=priA PE=3 SV=1</t>
  </si>
  <si>
    <t>Q5NL65</t>
  </si>
  <si>
    <t>tr|Q5NMW2|Q5NMW2_ZYMMO HPr kinase OS=Zymomonas mobilis subsp. mobilis (strain ATCC 31821 / ZM4 / CP4) OX=264203 GN=ZMO1324 PE=4 SV=1</t>
  </si>
  <si>
    <t>Q5NMW2</t>
  </si>
  <si>
    <t>tr|D2N0X6|D2N0X6_ZYMMO Uncharacterized protein OS=Zymomonas mobilis subsp. mobilis (strain ATCC 31821 / ZM4 / CP4) OX=264203 GN=ZMO2026 PE=4 SV=1</t>
  </si>
  <si>
    <t>D2N0X6</t>
  </si>
  <si>
    <t>tr|Q5NMP1|Q5NMP1_ZYMMO N-formylglutamate amidohydrolase OS=Zymomonas mobilis subsp. mobilis (strain ATCC 31821 / ZM4 / CP4) OX=264203 GN=ZMO1395 PE=4 SV=2</t>
  </si>
  <si>
    <t>Q5NMP1</t>
  </si>
  <si>
    <t>tr|Q5NM69|Q5NM69_ZYMMO Aminoglycoside phosphotransferase OS=Zymomonas mobilis subsp. mobilis (strain ATCC 31821 / ZM4 / CP4) OX=264203 GN=ZMO1567 PE=4 SV=2</t>
  </si>
  <si>
    <t>Q5NM69</t>
  </si>
  <si>
    <t>tr|Q5NMW9|Q5NMW9_ZYMMO Uncharacterized protein OS=Zymomonas mobilis subsp. mobilis (strain ATCC 31821 / ZM4 / CP4) OX=264203 GN=ZMO1317 PE=4 SV=1</t>
  </si>
  <si>
    <t>Q5NMW9</t>
  </si>
  <si>
    <t>tr|Q5NNI4|Q5NNI4_ZYMMO Histidine kinase OS=Zymomonas mobilis subsp. mobilis (strain ATCC 31821 / ZM4 / CP4) OX=264203 GN=ZMO1102 PE=4 SV=2</t>
  </si>
  <si>
    <t>Q5NNI4</t>
  </si>
  <si>
    <t>tr|Q5NQI2|Q5NQI2_ZYMMO Uncharacterized protein OS=Zymomonas mobilis subsp. mobilis (strain ATCC 31821 / ZM4 / CP4) OX=264203 GN=ZMO0398 PE=4 SV=2</t>
  </si>
  <si>
    <t>Q5NQI2</t>
  </si>
  <si>
    <t>tr|D2YW33|D2YW33_ZYMMO Short-chain dehydrogenase/reductase SDR OS=Zymomonas mobilis subsp. mobilis (strain ATCC 31821 / ZM4 / CP4) OX=264203 GN=ZMO1578 PE=4 SV=1</t>
  </si>
  <si>
    <t>D2YW33</t>
  </si>
  <si>
    <t>tr|Q5NNK6|Q5NNK6_ZYMMO Uncharacterized protein OS=Zymomonas mobilis subsp. mobilis (strain ATCC 31821 / ZM4 / CP4) OX=264203 GN=ZMO1080 PE=4 SV=1</t>
  </si>
  <si>
    <t>Q5NNK6</t>
  </si>
  <si>
    <t>tr|Q5NN31|Q5NN31_ZYMMO Cytochrome c assembly protein OS=Zymomonas mobilis subsp. mobilis (strain ATCC 31821 / ZM4 / CP4) OX=264203 GN=ZMO1255 PE=3 SV=1</t>
  </si>
  <si>
    <t>Q5NN31</t>
  </si>
  <si>
    <t>tr|Q5NMR4|Q5NMR4_ZYMMO Short-chain dehydrogenase/reductase SDR OS=Zymomonas mobilis subsp. mobilis (strain ATCC 31821 / ZM4 / CP4) OX=264203 GN=ZMO1372 PE=3 SV=1</t>
  </si>
  <si>
    <t>Q5NMR4</t>
  </si>
  <si>
    <t>tr|Q5NMS1|Q5NMS1_ZYMMO Diguanylate cyclase with beta propeller sensor OS=Zymomonas mobilis subsp. mobilis (strain ATCC 31821 / ZM4 / CP4) OX=264203 GN=ZMO1365 PE=4 SV=2</t>
  </si>
  <si>
    <t>Q5NMS1</t>
  </si>
  <si>
    <t>tr|Q5NLT6|Q5NLT6_ZYMMO Uncharacterized protein OS=Zymomonas mobilis subsp. mobilis (strain ATCC 31821 / ZM4 / CP4) OX=264203 GN=ZMO1700 PE=4 SV=1</t>
  </si>
  <si>
    <t>Q5NLT6</t>
  </si>
  <si>
    <t>tr|Q5NL41|Q5NL41_ZYMMO Phenazine biosynthesis protein PhzF family OS=Zymomonas mobilis subsp. mobilis (strain ATCC 31821 / ZM4 / CP4) OX=264203 GN=ZMO1945 PE=3 SV=1</t>
  </si>
  <si>
    <t>Q5NL41</t>
  </si>
  <si>
    <t>tr|Q5NPN8|Q5NPN8_ZYMMO Uncharacterized protein OS=Zymomonas mobilis subsp. mobilis (strain ATCC 31821 / ZM4 / CP4) OX=264203 GN=ZMO0698 PE=4 SV=2</t>
  </si>
  <si>
    <t>Q5NPN8</t>
  </si>
  <si>
    <t>tr|Q5NLW6|Q5NLW6_ZYMMO Uncharacterized protein OS=Zymomonas mobilis subsp. mobilis (strain ATCC 31821 / ZM4 / CP4) OX=264203 GN=ZMO1670 PE=4 SV=2</t>
  </si>
  <si>
    <t>Q5NLW6</t>
  </si>
  <si>
    <t>tr|Q5NPQ8|Q5NPQ8_ZYMMO Nitroreductase OS=Zymomonas mobilis subsp. mobilis (strain ATCC 31821 / ZM4 / CP4) OX=264203 GN=ZMO0678 PE=4 SV=1</t>
  </si>
  <si>
    <t>Q5NPQ8</t>
  </si>
  <si>
    <t>tr|Q5NPT6|Q5NPT6_ZYMMO Flagellar biosynthetic protein FliP OS=Zymomonas mobilis subsp. mobilis (strain ATCC 31821 / ZM4 / CP4) OX=264203 GN=fliP PE=3 SV=1</t>
  </si>
  <si>
    <t>Q5NPT6</t>
  </si>
  <si>
    <t>tr|D2N0X4|D2N0X4_ZYMMO Murein hydrolase A OS=Zymomonas mobilis subsp. mobilis (strain ATCC 31821 / ZM4 / CP4) OX=264203 GN=ZMO2023 PE=4 SV=1</t>
  </si>
  <si>
    <t>D2N0X4</t>
  </si>
  <si>
    <t>tr|Q5NMA0|Q5NMA0_ZYMMO ATPase involved in DNA repair OS=Zymomonas mobilis subsp. mobilis (strain ATCC 31821 / ZM4 / CP4) OX=264203 GN=ZMO1536 PE=4 SV=1</t>
  </si>
  <si>
    <t>Q5NMA0</t>
  </si>
  <si>
    <t>tr|Q5NM12|Q5NM12_ZYMMO Mg chelatase, subunit ChlI OS=Zymomonas mobilis subsp. mobilis (strain ATCC 31821 / ZM4 / CP4) OX=264203 GN=ZMO1624 PE=3 SV=1</t>
  </si>
  <si>
    <t>Q5NM12</t>
  </si>
  <si>
    <t>tr|Q5NMH5|Q5NMH5_ZYMMO Aminoglycoside phosphotransferase OS=Zymomonas mobilis subsp. mobilis (strain ATCC 31821 / ZM4 / CP4) OX=264203 GN=ZMO1461 PE=4 SV=1</t>
  </si>
  <si>
    <t>Q5NMH5</t>
  </si>
  <si>
    <t>tr|Q5NM57|Q5NM57_ZYMMO Hydrolases of the alpha/beta superfamily K06889 OS=Zymomonas mobilis subsp. mobilis (strain ATCC 31821 / ZM4 / CP4) OX=264203 GN=ZMO1579 PE=4 SV=1</t>
  </si>
  <si>
    <t>Q5NM57</t>
  </si>
  <si>
    <t>tr|Q5NL42|Q5NL42_ZYMMO Transcriptional regulator, GntR family with aminotransferase domain OS=Zymomonas mobilis subsp. mobilis (strain ATCC 31821 / ZM4 / CP4) OX=264203 GN=ZMO1944 PE=3 SV=1</t>
  </si>
  <si>
    <t>Q5NL42</t>
  </si>
  <si>
    <t>tr|Q5NNC7|Q5NNC7_ZYMMO CDP-diacylglycerol--serine O-phosphatidyltransferase OS=Zymomonas mobilis subsp. mobilis (strain ATCC 31821 / ZM4 / CP4) OX=264203 GN=ZMO1159 PE=3 SV=1</t>
  </si>
  <si>
    <t>Q5NNC7</t>
  </si>
  <si>
    <t>tr|D3G2D2|D3G2D2_ZYMMO Uncharacterized protein OS=Zymomonas mobilis subsp. mobilis (strain ATCC 31821 / ZM4 / CP4) OX=264203 PE=3 SV=1</t>
  </si>
  <si>
    <t>D3G2D2</t>
  </si>
  <si>
    <t>tr|Q5NMP6|Q5NMP6_ZYMMO Uncharacterized protein OS=Zymomonas mobilis subsp. mobilis (strain ATCC 31821 / ZM4 / CP4) OX=264203 GN=ZMO1390 PE=4 SV=2</t>
  </si>
  <si>
    <t>Q5NMP6</t>
  </si>
  <si>
    <t>tr|Q5NQG3|Q5NQG3_ZYMMO Uncharacterized protein OS=Zymomonas mobilis subsp. mobilis (strain ATCC 31821 / ZM4 / CP4) OX=264203 GN=ZMO0417 PE=4 SV=2</t>
  </si>
  <si>
    <t>Q5NQG3</t>
  </si>
  <si>
    <t>tr|Q5NQA1|Q5NQA1_ZYMMO Histidine kinase OS=Zymomonas mobilis subsp. mobilis (strain ATCC 31821 / ZM4 / CP4) OX=264203 GN=ZMO0480 PE=4 SV=1</t>
  </si>
  <si>
    <t>Q5NQA1</t>
  </si>
  <si>
    <t>tr|Q5NLH7|Q5NLH7_ZYMMO Ion-translocating oxidoreductase complex subunit E OS=Zymomonas mobilis subsp. mobilis (strain ATCC 31821 / ZM4 / CP4) OX=264203 GN=rnfE PE=3 SV=1</t>
  </si>
  <si>
    <t>Q5NLH7</t>
  </si>
  <si>
    <t>tr|Q5NP56|Q5NP56_ZYMMO Putative CheA signal transduction histidine kinase OS=Zymomonas mobilis subsp. mobilis (strain ATCC 31821 / ZM4 / CP4) OX=264203 GN=ZMO0880 PE=4 SV=1</t>
  </si>
  <si>
    <t>Q5NP56</t>
  </si>
  <si>
    <t>tr|D2YW27|D2YW27_ZYMMO PepSY-associated TM helix domain protein OS=Zymomonas mobilis subsp. mobilis (strain ATCC 31821 / ZM4 / CP4) OX=264203 GN=ZMO1628 PE=4 SV=1</t>
  </si>
  <si>
    <t>D2YW27</t>
  </si>
  <si>
    <t>tr|Q5NNV5|Q5NNV5_ZYMMO ABC transporter related protein OS=Zymomonas mobilis subsp. mobilis (strain ATCC 31821 / ZM4 / CP4) OX=264203 GN=ZMO0981 PE=4 SV=1</t>
  </si>
  <si>
    <t>Q5NNV5</t>
  </si>
  <si>
    <t>tr|Q5NLQ1|Q5NLQ1_ZYMMO Glycosyl transferase group 1 OS=Zymomonas mobilis subsp. mobilis (strain ATCC 31821 / ZM4 / CP4) OX=264203 GN=ZMO1735 PE=4 SV=2</t>
  </si>
  <si>
    <t>Q5NLQ1</t>
  </si>
  <si>
    <t>tr|Q5NR35|Q5NR35_ZYMMO N-acetylmuramoyl-L-alanine amidase OS=Zymomonas mobilis subsp. mobilis (strain ATCC 31821 / ZM4 / CP4) OX=264203 GN=ZMO0195 PE=4 SV=2</t>
  </si>
  <si>
    <t>Q5NR35</t>
  </si>
  <si>
    <t>tr|Q5NNZ5|Q5NNZ5_ZYMMO NAD-dependent epimerase/dehydratase OS=Zymomonas mobilis subsp. mobilis (strain ATCC 31821 / ZM4 / CP4) OX=264203 GN=ZMO0941 PE=4 SV=1</t>
  </si>
  <si>
    <t>Q5NNZ5</t>
  </si>
  <si>
    <t>tr|Q5NNW7|Q5NNW7_ZYMMO Xanthine/uracil/vitamin C permease OS=Zymomonas mobilis subsp. mobilis (strain ATCC 31821 / ZM4 / CP4) OX=264203 GN=ZMO0969 PE=3 SV=2</t>
  </si>
  <si>
    <t>Q5NNW7</t>
  </si>
  <si>
    <t>tr|Q5NN70|Q5NN70_ZYMMO Signal transduction histidine kinase OS=Zymomonas mobilis subsp. mobilis (strain ATCC 31821 / ZM4 / CP4) OX=264203 GN=ZMO1216 PE=4 SV=1</t>
  </si>
  <si>
    <t>Q5NN70</t>
  </si>
  <si>
    <t>tr|Q5NPM5|Q5NPM5_ZYMMO ATPase involved in DNA replication initiation OS=Zymomonas mobilis subsp. mobilis (strain ATCC 31821 / ZM4 / CP4) OX=264203 GN=ZMO0711 PE=4 SV=1</t>
  </si>
  <si>
    <t>Q5NPM5</t>
  </si>
  <si>
    <t>tr|Q5NRB4|Q5NRB4_ZYMMO Transcriptional regulator, BadM/Rrf2 family OS=Zymomonas mobilis subsp. mobilis (strain ATCC 31821 / ZM4 / CP4) OX=264203 GN=ZMO0116 PE=4 SV=1</t>
  </si>
  <si>
    <t>Q5NRB4</t>
  </si>
  <si>
    <t>sp|Q5NQN1|Y349_ZYMMO UPF0301 protein ZMO0349 OS=Zymomonas mobilis subsp. mobilis (strain ATCC 31821 / ZM4 / CP4) OX=264203 GN=ZMO0349 PE=3 SV=1</t>
  </si>
  <si>
    <t>Q5NQN1</t>
  </si>
  <si>
    <t>tr|Q5NQI4|Q5NQI4_ZYMMO Uncharacterized protein OS=Zymomonas mobilis subsp. mobilis (strain ATCC 31821 / ZM4 / CP4) OX=264203 GN=ZMO0395 PE=4 SV=1</t>
  </si>
  <si>
    <t>Q5NQI4</t>
  </si>
  <si>
    <t>tr|Q5NPJ2|Q5NPJ2_ZYMMO Uncharacterized protein OS=Zymomonas mobilis subsp. mobilis (strain ATCC 31821 / ZM4 / CP4) OX=264203 GN=ZMO0744 PE=4 SV=1</t>
  </si>
  <si>
    <t>Q5NPJ2</t>
  </si>
  <si>
    <t>tr|Q5NNC4|Q5NNC4_ZYMMO Histidine kinase OS=Zymomonas mobilis subsp. mobilis (strain ATCC 31821 / ZM4 / CP4) OX=264203 GN=ZMO1162 PE=4 SV=1</t>
  </si>
  <si>
    <t>Q5NNC4</t>
  </si>
  <si>
    <t>tr|Q5NLV4|Q5NLV4_ZYMMO Aminotransferase OS=Zymomonas mobilis subsp. mobilis (strain ATCC 31821 / ZM4 / CP4) OX=264203 GN=ZMO1682 PE=3 SV=1</t>
  </si>
  <si>
    <t>Q5NLV4</t>
  </si>
  <si>
    <t>tr|Q5NQB0|Q5NQB0_ZYMMO Transcriptional regulator, LysR family OS=Zymomonas mobilis subsp. mobilis (strain ATCC 31821 / ZM4 / CP4) OX=264203 GN=ZMO0471 PE=3 SV=1</t>
  </si>
  <si>
    <t>Q5NQB0</t>
  </si>
  <si>
    <t>tr|Q5NLD3|Q5NLD3_ZYMMO Dihydrodipicolinate synthetase OS=Zymomonas mobilis subsp. mobilis (strain ATCC 31821 / ZM4 / CP4) OX=264203 GN=ZMO1853 PE=3 SV=1</t>
  </si>
  <si>
    <t>Q5NLD3</t>
  </si>
  <si>
    <t>tr|Q5NLW4|Q5NLW4_ZYMMO Uncharacterized protein OS=Zymomonas mobilis subsp. mobilis (strain ATCC 31821 / ZM4 / CP4) OX=264203 GN=ZMO1672 PE=4 SV=1</t>
  </si>
  <si>
    <t>Q5NLW4</t>
  </si>
  <si>
    <t>tr|Q8GF62|Q8GF62_ZYMMO Uncharacterized protein OS=Zymomonas mobilis subsp. mobilis (strain ATCC 31821 / ZM4 / CP4) OX=264203 PE=4 SV=1</t>
  </si>
  <si>
    <t>Q8GF62</t>
  </si>
  <si>
    <t>tr|Q5NQ68|Q5NQ68_ZYMMO Phosphoesterase PA-phosphatase related protein OS=Zymomonas mobilis subsp. mobilis (strain ATCC 31821 / ZM4 / CP4) OX=264203 GN=ZMO0513 PE=4 SV=1</t>
  </si>
  <si>
    <t>Q5NQ68</t>
  </si>
  <si>
    <t>sp|Q5NP09|LFTR_ZYMMO Leucyl/phenylalanyl-tRNA--protein transferase OS=Zymomonas mobilis subsp. mobilis (strain ATCC 31821 / ZM4 / CP4) OX=264203 GN=aat PE=3 SV=1</t>
  </si>
  <si>
    <t>Q5NP09</t>
  </si>
  <si>
    <t>tr|Q5NQ19|Q5NQ19_ZYMMO Aminotransferase class I and II OS=Zymomonas mobilis subsp. mobilis (strain ATCC 31821 / ZM4 / CP4) OX=264203 GN=ZMO0562 PE=4 SV=1</t>
  </si>
  <si>
    <t>Q5NQ19</t>
  </si>
  <si>
    <t>tr|Q5NLX4|Q5NLX4_ZYMMO Probable nicotinate-nucleotide adenylyltransferase OS=Zymomonas mobilis subsp. mobilis (strain ATCC 31821 / ZM4 / CP4) OX=264203 GN=nadD PE=3 SV=1</t>
  </si>
  <si>
    <t>Q5NLX4</t>
  </si>
  <si>
    <t>tr|Q5NQV3|Q5NQV3_ZYMMO Uncharacterized protein OS=Zymomonas mobilis subsp. mobilis (strain ATCC 31821 / ZM4 / CP4) OX=264203 GN=ZMO0277 PE=4 SV=1</t>
  </si>
  <si>
    <t>Q5NQV3</t>
  </si>
  <si>
    <t>tr|Q5NNX8|Q5NNX8_ZYMMO Cytochrome c1 OS=Zymomonas mobilis subsp. mobilis (strain ATCC 31821 / ZM4 / CP4) OX=264203 GN=ZMO0958 PE=4 SV=1</t>
  </si>
  <si>
    <t>Q5NNX8</t>
  </si>
  <si>
    <t>sp|Q5NN52|DXS1_ZYMMO 1-deoxy-D-xylulose-5-phosphate synthase 1 OS=Zymomonas mobilis subsp. mobilis (strain ATCC 31821 / ZM4 / CP4) OX=264203 GN=dxs1 PE=3 SV=1</t>
  </si>
  <si>
    <t>Q5NN52</t>
  </si>
  <si>
    <t>tr|Q5NQV9|Q5NQV9_ZYMMO Apolipoprotein N-acyltransferase OS=Zymomonas mobilis subsp. mobilis (strain ATCC 31821 / ZM4 / CP4) OX=264203 GN=lnt PE=3 SV=2</t>
  </si>
  <si>
    <t>Q5NQV9</t>
  </si>
  <si>
    <t>tr|Q5NQW6|Q5NQW6_ZYMMO Uncharacterized protein OS=Zymomonas mobilis subsp. mobilis (strain ATCC 31821 / ZM4 / CP4) OX=264203 GN=ZMO0264 PE=4 SV=2</t>
  </si>
  <si>
    <t>Q5NQW6</t>
  </si>
  <si>
    <t>tr|Q5NPN5|Q5NPN5_ZYMMO Acylaminoacyl-peptidase OS=Zymomonas mobilis subsp. mobilis (strain ATCC 31821 / ZM4 / CP4) OX=264203 GN=ZMO0703 PE=3 SV=2</t>
  </si>
  <si>
    <t>Q5NPN5</t>
  </si>
  <si>
    <t>tr|Q5NN73|Q5NN73_ZYMMO Uncharacterized protein OS=Zymomonas mobilis subsp. mobilis (strain ATCC 31821 / ZM4 / CP4) OX=264203 GN=ZMO1213 PE=4 SV=2</t>
  </si>
  <si>
    <t>Q5NN73</t>
  </si>
  <si>
    <t>tr|Q5NMC6|Q5NMC6_ZYMMO Release factor glutamine methyltransferase OS=Zymomonas mobilis subsp. mobilis (strain ATCC 31821 / ZM4 / CP4) OX=264203 GN=prmC PE=3 SV=2</t>
  </si>
  <si>
    <t>Q5NMC6</t>
  </si>
  <si>
    <t>tr|Q5NPC7|Q5NPC7_ZYMMO UPF0235 protein ZMO0809 OS=Zymomonas mobilis subsp. mobilis (strain ATCC 31821 / ZM4 / CP4) OX=264203 GN=ZMO0809 PE=3 SV=1</t>
  </si>
  <si>
    <t>Q5NPC7</t>
  </si>
  <si>
    <t>tr|Q5NMI0|Q5NMI0_ZYMMO Lysine exporter protein (LYSE/YGGA) OS=Zymomonas mobilis subsp. mobilis (strain ATCC 31821 / ZM4 / CP4) OX=264203 GN=ZMO1456 PE=4 SV=2</t>
  </si>
  <si>
    <t>Q5NMI0</t>
  </si>
  <si>
    <t>sp|O69014|RNH_ZYMMO Ribonuclease H OS=Zymomonas mobilis subsp. mobilis (strain ATCC 31821 / ZM4 / CP4) OX=264203 GN=rnhA PE=3 SV=1</t>
  </si>
  <si>
    <t>O69014</t>
  </si>
  <si>
    <t>tr|H2VFQ3|H2VFQ3_ZYMMO Uncharacterized protein OS=Zymomonas mobilis subsp. mobilis (strain ATCC 31821 / ZM4 / CP4) OX=264203 GN=ZMO0822 PE=4 SV=1</t>
  </si>
  <si>
    <t>H2VFQ3</t>
  </si>
  <si>
    <t>tr|Q5NMG3|Q5NMG3_ZYMMO Uncharacterized protein OS=Zymomonas mobilis subsp. mobilis (strain ATCC 31821 / ZM4 / CP4) OX=264203 GN=ZMO1473 PE=4 SV=2</t>
  </si>
  <si>
    <t>Q5NMG3</t>
  </si>
  <si>
    <t>tr|Q5NMM2|Q5NMM2_ZYMMO Peptidase M22 glycoprotease OS=Zymomonas mobilis subsp. mobilis (strain ATCC 31821 / ZM4 / CP4) OX=264203 GN=ZMO1414 PE=4 SV=1</t>
  </si>
  <si>
    <t>Q5NMM2</t>
  </si>
  <si>
    <t>tr|Q5NMN7|Q5NMN7_ZYMMO Fatty acid hydroxylase OS=Zymomonas mobilis subsp. mobilis (strain ATCC 31821 / ZM4 / CP4) OX=264203 GN=ZMO1399 PE=4 SV=2</t>
  </si>
  <si>
    <t>Q5NMN7</t>
  </si>
  <si>
    <t>tr|Q5NL37|Q5NL37_ZYMMO Ribosyldihydronicotinamide dehydrogenase (Quinone) OS=Zymomonas mobilis subsp. mobilis (strain ATCC 31821 / ZM4 / CP4) OX=264203 GN=ZMO1949 PE=4 SV=1</t>
  </si>
  <si>
    <t>Q5NL37</t>
  </si>
  <si>
    <t>tr|Q5NQ35|Q5NQ35_ZYMMO Sulphate transporter OS=Zymomonas mobilis subsp. mobilis (strain ATCC 31821 / ZM4 / CP4) OX=264203 GN=ZMO0546 PE=4 SV=1</t>
  </si>
  <si>
    <t>Q5NQ35</t>
  </si>
  <si>
    <t>tr|Q5NM52|Q5NM52_ZYMMO DNA replication and repair protein RecF OS=Zymomonas mobilis subsp. mobilis (strain ATCC 31821 / ZM4 / CP4) OX=264203 GN=recF PE=3 SV=1</t>
  </si>
  <si>
    <t>Q5NM52</t>
  </si>
  <si>
    <t>tr|Q5NQN7|Q5NQN7_ZYMMO Probable branched-chain-amino-acid aminotransferase OS=Zymomonas mobilis subsp. mobilis (strain ATCC 31821 / ZM4 / CP4) OX=264203 GN=ZMO0343 PE=3 SV=1</t>
  </si>
  <si>
    <t>Q5NQN7</t>
  </si>
  <si>
    <t>tr|Q5NN25|Q5NN25_ZYMMO Extracellular solute-binding protein family 3 OS=Zymomonas mobilis subsp. mobilis (strain ATCC 31821 / ZM4 / CP4) OX=264203 GN=ZMO1261 PE=4 SV=1</t>
  </si>
  <si>
    <t>Q5NN25</t>
  </si>
  <si>
    <t>tr|Q5NP42|Q5NP42_ZYMMO NERD domain protein OS=Zymomonas mobilis subsp. mobilis (strain ATCC 31821 / ZM4 / CP4) OX=264203 GN=ZMO0894 PE=4 SV=1</t>
  </si>
  <si>
    <t>Q5NP42</t>
  </si>
  <si>
    <t>sp|Q5NPH0|GLND_ZYMMO Bifunctional uridylyltransferase/uridylyl-removing enzyme OS=Zymomonas mobilis subsp. mobilis (strain ATCC 31821 / ZM4 / CP4) OX=264203 GN=glnD PE=3 SV=1</t>
  </si>
  <si>
    <t>Q5NPH0</t>
  </si>
  <si>
    <t>tr|Q5NQM1|Q5NQM1_ZYMMO Penicillin-binding protein 2 OS=Zymomonas mobilis subsp. mobilis (strain ATCC 31821 / ZM4 / CP4) OX=264203 GN=ZMO0359 PE=4 SV=2</t>
  </si>
  <si>
    <t>Q5NQM1</t>
  </si>
  <si>
    <t>tr|Q5NM87|Q5NM87_ZYMMO BolA family protein OS=Zymomonas mobilis subsp. mobilis (strain ATCC 31821 / ZM4 / CP4) OX=264203 GN=ZMO1549 PE=3 SV=1</t>
  </si>
  <si>
    <t>Q5NM87</t>
  </si>
  <si>
    <t>tr|Q5NL70|Q5NL70_ZYMMO Uncharacterized protein OS=Zymomonas mobilis subsp. mobilis (strain ATCC 31821 / ZM4 / CP4) OX=264203 GN=ZMO1916 PE=4 SV=1</t>
  </si>
  <si>
    <t>Q5NL70</t>
  </si>
  <si>
    <t>tr|Q5NLG0|Q5NLG0_ZYMMO Nitrogenase iron-molybdenum cofactor biosynthesis protein NifE OS=Zymomonas mobilis subsp. mobilis (strain ATCC 31821 / ZM4 / CP4) OX=264203 GN=ZMO1826 PE=3 SV=1</t>
  </si>
  <si>
    <t>Q5NLG0</t>
  </si>
  <si>
    <t>tr|Q5NR11|Q5NR11_ZYMMO Helicase domain protein OS=Zymomonas mobilis subsp. mobilis (strain ATCC 31821 / ZM4 / CP4) OX=264203 GN=ZMO0219 PE=4 SV=1</t>
  </si>
  <si>
    <t>Q5NR11</t>
  </si>
  <si>
    <t>sp|Q5NN67|TATB_ZYMMO Sec-independent protein translocase protein TatB OS=Zymomonas mobilis subsp. mobilis (strain ATCC 31821 / ZM4 / CP4) OX=264203 GN=tatB PE=3 SV=2</t>
  </si>
  <si>
    <t>Q5NN67</t>
  </si>
  <si>
    <t>tr|Q5NQ86|Q5NQ86_ZYMMO Uncharacterized protein OS=Zymomonas mobilis subsp. mobilis (strain ATCC 31821 / ZM4 / CP4) OX=264203 GN=ZMO0495 PE=4 SV=1</t>
  </si>
  <si>
    <t>Q5NQ86</t>
  </si>
  <si>
    <t>tr|Q5NLA6|Q5NLA6_ZYMMO Uncharacterized protein OS=Zymomonas mobilis subsp. mobilis (strain ATCC 31821 / ZM4 / CP4) OX=264203 GN=ZMO1880 PE=4 SV=1</t>
  </si>
  <si>
    <t>Q5NLA6</t>
  </si>
  <si>
    <t>tr|H2VFR4|H2VFR4_ZYMMO Aspartate racemase OS=Zymomonas mobilis subsp. mobilis (strain ATCC 31821 / ZM4 / CP4) OX=264203 GN=ZMO0371 PE=3 SV=1</t>
  </si>
  <si>
    <t>H2VFR4</t>
  </si>
  <si>
    <t>tr|Q5NR93|Q5NR93_ZYMMO Sel1 domain protein repeat-containing protein OS=Zymomonas mobilis subsp. mobilis (strain ATCC 31821 / ZM4 / CP4) OX=264203 GN=ZMO0137 PE=4 SV=1</t>
  </si>
  <si>
    <t>Q5NR93</t>
  </si>
  <si>
    <t>tr|Q5NLB1|Q5NLB1_ZYMMO Uncharacterized protein OS=Zymomonas mobilis subsp. mobilis (strain ATCC 31821 / ZM4 / CP4) OX=264203 GN=ZMO1875 PE=4 SV=1</t>
  </si>
  <si>
    <t>Q5NLB1</t>
  </si>
  <si>
    <t>tr|Q5NNS4|Q5NNS4_ZYMMO Uncharacterized protein OS=Zymomonas mobilis subsp. mobilis (strain ATCC 31821 / ZM4 / CP4) OX=264203 GN=ZMO1012 PE=4 SV=1</t>
  </si>
  <si>
    <t>Q5NNS4</t>
  </si>
  <si>
    <t>tr|Q5NLZ2|Q5NLZ2_ZYMMO DEAD/DEAH box helicase domain protein OS=Zymomonas mobilis subsp. mobilis (strain ATCC 31821 / ZM4 / CP4) OX=264203 GN=ZMO1644 PE=4 SV=1</t>
  </si>
  <si>
    <t>Q5NLZ2</t>
  </si>
  <si>
    <t>tr|Q5NML0|Q5NML0_ZYMMO DNA repair protein RadC OS=Zymomonas mobilis subsp. mobilis (strain ATCC 31821 / ZM4 / CP4) OX=264203 GN=ZMO1426 PE=4 SV=1</t>
  </si>
  <si>
    <t>Q5NML0</t>
  </si>
  <si>
    <t>tr|Q5NPL8|Q5NPL8_ZYMMO Transcription elongation factor GreB OS=Zymomonas mobilis subsp. mobilis (strain ATCC 31821 / ZM4 / CP4) OX=264203 GN=greB PE=3 SV=1</t>
  </si>
  <si>
    <t>Q5NPL8</t>
  </si>
  <si>
    <t>sp|Q9XBR7|Y1337_ZYMMO Putative quercetin 2,3-dioxygenase ZMO1337 OS=Zymomonas mobilis subsp. mobilis (strain ATCC 31821 / ZM4 / CP4) OX=264203 GN=ZMO1337 PE=3 SV=1</t>
  </si>
  <si>
    <t>Q9XBR7</t>
  </si>
  <si>
    <t>tr|Q5NPY3|Q5NPY3_ZYMMO Integrase family protein OS=Zymomonas mobilis subsp. mobilis (strain ATCC 31821 / ZM4 / CP4) OX=264203 GN=ZMO0598 PE=4 SV=1</t>
  </si>
  <si>
    <t>Q5NPY3</t>
  </si>
  <si>
    <t>sp|Q9S493|DNAA_ZYMMO Chromosomal replication initiator protein DnaA OS=Zymomonas mobilis subsp. mobilis (strain ATCC 31821 / ZM4 / CP4) OX=264203 GN=dnaA PE=3 SV=2</t>
  </si>
  <si>
    <t>Q9S493</t>
  </si>
  <si>
    <t>tr|Q5NQA5|Q5NQA5_ZYMMO Riboflavin biosynthesis protein RibD OS=Zymomonas mobilis subsp. mobilis (strain ATCC 31821 / ZM4 / CP4) OX=264203 GN=ZMO0476 PE=3 SV=1</t>
  </si>
  <si>
    <t>Q5NQA5</t>
  </si>
  <si>
    <t>tr|Q5NM03|Q5NM03_ZYMMO Uncharacterized protein OS=Zymomonas mobilis subsp. mobilis (strain ATCC 31821 / ZM4 / CP4) OX=264203 GN=ZMO1633 PE=4 SV=1</t>
  </si>
  <si>
    <t>Q5NM03</t>
  </si>
  <si>
    <t>tr|H2VFQ5|H2VFQ5_ZYMMO Ribosome association toxin RatA OS=Zymomonas mobilis subsp. mobilis (strain ATCC 31821 / ZM4 / CP4) OX=264203 GN=ZMO1131 PE=3 SV=1</t>
  </si>
  <si>
    <t>H2VFQ5</t>
  </si>
  <si>
    <t>tr|Q5NL54|Q5NL54_ZYMMO Uncharacterized protein OS=Zymomonas mobilis subsp. mobilis (strain ATCC 31821 / ZM4 / CP4) OX=264203 GN=ZMO1932 PE=4 SV=1</t>
  </si>
  <si>
    <t>Q5NL54</t>
  </si>
  <si>
    <t>tr|Q5NPT3|Q5NPT3_ZYMMO Uncharacterized protein OS=Zymomonas mobilis subsp. mobilis (strain ATCC 31821 / ZM4 / CP4) OX=264203 GN=ZMO0653 PE=3 SV=2</t>
  </si>
  <si>
    <t>Q5NPT3</t>
  </si>
  <si>
    <t>tr|Q5NNG0|Q5NNG0_ZYMMO Transcriptional regulator, Fis family OS=Zymomonas mobilis subsp. mobilis (strain ATCC 31821 / ZM4 / CP4) OX=264203 GN=ZMO1126 PE=4 SV=1</t>
  </si>
  <si>
    <t>Q5NNG0</t>
  </si>
  <si>
    <t>tr|Q5NQQ9|Q5NQQ9_ZYMMO Dihydrofolate reductase OS=Zymomonas mobilis subsp. mobilis (strain ATCC 31821 / ZM4 / CP4) OX=264203 GN=ZMO0321 PE=3 SV=2</t>
  </si>
  <si>
    <t>Q5NQQ9</t>
  </si>
  <si>
    <t>tr|Q5NR02|Q5NR02_ZYMMO Polysaccharide biosynthesis protein OS=Zymomonas mobilis subsp. mobilis (strain ATCC 31821 / ZM4 / CP4) OX=264203 GN=ZMO0228 PE=4 SV=2</t>
  </si>
  <si>
    <t>Q5NR02</t>
  </si>
  <si>
    <t>tr|Q5NMB2|Q5NMB2_ZYMMO Uncharacterized protein OS=Zymomonas mobilis subsp. mobilis (strain ATCC 31821 / ZM4 / CP4) OX=264203 GN=ZMO1524 PE=4 SV=1</t>
  </si>
  <si>
    <t>Q5NMB2</t>
  </si>
  <si>
    <t>sp|Q9REQ3|RMUC_ZYMMO DNA recombination protein RmuC homolog OS=Zymomonas mobilis subsp. mobilis (strain ATCC 31821 / ZM4 / CP4) OX=264203 GN=rmuC PE=3 SV=2</t>
  </si>
  <si>
    <t>Q9REQ3</t>
  </si>
  <si>
    <t>tr|Q5NR08|Q5NR08_ZYMMO Uncharacterized protein OS=Zymomonas mobilis subsp. mobilis (strain ATCC 31821 / ZM4 / CP4) OX=264203 GN=ZMO0222 PE=4 SV=1</t>
  </si>
  <si>
    <t>Q5NR08</t>
  </si>
  <si>
    <t>tr|Q5NQ34|Q5NQ34_ZYMMO Chloride channel core OS=Zymomonas mobilis subsp. mobilis (strain ATCC 31821 / ZM4 / CP4) OX=264203 GN=ZMO0547 PE=4 SV=2</t>
  </si>
  <si>
    <t>Q5NQ34</t>
  </si>
  <si>
    <t>tr|Q5NPQ6|Q5NPQ6_ZYMMO CRISPR-associated endonuclease Cas1 OS=Zymomonas mobilis subsp. mobilis (strain ATCC 31821 / ZM4 / CP4) OX=264203 GN=cas1 PE=3 SV=2</t>
  </si>
  <si>
    <t>Q5NPQ6</t>
  </si>
  <si>
    <t>tr|Q5NPV1|Q5NPV1_ZYMMO Sigma54 specific transcriptional regulator, Fis family OS=Zymomonas mobilis subsp. mobilis (strain ATCC 31821 / ZM4 / CP4) OX=264203 GN=ZMO0631 PE=4 SV=2</t>
  </si>
  <si>
    <t>Q5NPV1</t>
  </si>
  <si>
    <t>tr|D2YW32|D2YW32_ZYMMO Uncharacterized protein OS=Zymomonas mobilis subsp. mobilis (strain ATCC 31821 / ZM4 / CP4) OX=264203 GN=ZMO1377 PE=4 SV=1</t>
  </si>
  <si>
    <t>D2YW32</t>
  </si>
  <si>
    <t>tr|Q5NLV9|Q5NLV9_ZYMMO Adenine DNA glycosylase OS=Zymomonas mobilis subsp. mobilis (strain ATCC 31821 / ZM4 / CP4) OX=264203 GN=ZMO1677 PE=3 SV=1</t>
  </si>
  <si>
    <t>Q5NLV9</t>
  </si>
  <si>
    <t>tr|Q5NPN0|Q5NPN0_ZYMMO Endonuclease III OS=Zymomonas mobilis subsp. mobilis (strain ATCC 31821 / ZM4 / CP4) OX=264203 GN=nth PE=3 SV=1</t>
  </si>
  <si>
    <t>Q5NPN0</t>
  </si>
  <si>
    <t>tr|Q5NR33|Q5NR33_ZYMMO DD-transpeptidase OS=Zymomonas mobilis subsp. mobilis (strain ATCC 31821 / ZM4 / CP4) OX=264203 GN=ZMO0197 PE=3 SV=1</t>
  </si>
  <si>
    <t>Q5NR33</t>
  </si>
  <si>
    <t>sp|Q9X5F1|ISPT_ZYMMO Isoprenyl transferase OS=Zymomonas mobilis subsp. mobilis (strain ATCC 31821 / ZM4 / CP4) OX=264203 GN=uppS PE=3 SV=2</t>
  </si>
  <si>
    <t>Q9X5F1</t>
  </si>
  <si>
    <t>tr|Q5NLF2|Q5NLF2_ZYMMO Cysteine desulfurase OS=Zymomonas mobilis subsp. mobilis (strain ATCC 31821 / ZM4 / CP4) OX=264203 GN=ZMO1834 PE=3 SV=1</t>
  </si>
  <si>
    <t>Q5NLF2</t>
  </si>
  <si>
    <t>tr|Q5NNL7|Q5NNL7_ZYMMO Heat shock protein DnaJ domain protein OS=Zymomonas mobilis subsp. mobilis (strain ATCC 31821 / ZM4 / CP4) OX=264203 GN=ZMO1069 PE=4 SV=1</t>
  </si>
  <si>
    <t>Q5NNL7</t>
  </si>
  <si>
    <t>tr|Q5NL36|Q5NL36_ZYMMO Aminotransferase OS=Zymomonas mobilis subsp. mobilis (strain ATCC 31821 / ZM4 / CP4) OX=264203 GN=ZMO1950 PE=3 SV=1</t>
  </si>
  <si>
    <t>Q5NL36</t>
  </si>
  <si>
    <t>tr|Q5NLV7|Q5NLV7_ZYMMO AMP nucleosidase OS=Zymomonas mobilis subsp. mobilis (strain ATCC 31821 / ZM4 / CP4) OX=264203 GN=ZMO1679 PE=4 SV=1</t>
  </si>
  <si>
    <t>Q5NLV7</t>
  </si>
  <si>
    <t>tr|Q5NP54|Q5NP54_ZYMMO Methyl-accepting chemotaxis sensory transducer OS=Zymomonas mobilis subsp. mobilis (strain ATCC 31821 / ZM4 / CP4) OX=264203 GN=ZMO0882 PE=4 SV=2</t>
  </si>
  <si>
    <t>Q5NP54</t>
  </si>
  <si>
    <t>tr|Q5NQ33|Q5NQ33_ZYMMO Signal transduction histidine kinase OS=Zymomonas mobilis subsp. mobilis (strain ATCC 31821 / ZM4 / CP4) OX=264203 GN=ZMO0548 PE=4 SV=1</t>
  </si>
  <si>
    <t>Q5NQ33</t>
  </si>
  <si>
    <t>tr|Q5NPB2|Q5NPB2_ZYMMO Uncharacterized protein OS=Zymomonas mobilis subsp. mobilis (strain ATCC 31821 / ZM4 / CP4) OX=264203 GN=ZMO0824 PE=4 SV=1</t>
  </si>
  <si>
    <t>Q5NPB2</t>
  </si>
  <si>
    <t>tr|Q5NNI5|Q5NNI5_ZYMMO t(6)A37 threonylcarbamoyladenosine biosynthesis protein TsaE OS=Zymomonas mobilis subsp. mobilis (strain ATCC 31821 / ZM4 / CP4) OX=264203 GN=ZMO1101 PE=3 SV=1</t>
  </si>
  <si>
    <t>Q5NNI5</t>
  </si>
  <si>
    <t>tr|Q5NLG5|Q5NLG5_ZYMMO Uncharacterized protein OS=Zymomonas mobilis subsp. mobilis (strain ATCC 31821 / ZM4 / CP4) OX=264203 GN=ZMO1821 PE=4 SV=1</t>
  </si>
  <si>
    <t>Q5NLG5</t>
  </si>
  <si>
    <t>tr|Q5NQA0|Q5NQA0_ZYMMO Uncharacterized protein OS=Zymomonas mobilis subsp. mobilis (strain ATCC 31821 / ZM4 / CP4) OX=264203 GN=ZMO0481 PE=4 SV=1</t>
  </si>
  <si>
    <t>Q5NQA0</t>
  </si>
  <si>
    <t>tr|Q5NL26|Q5NL26_ZYMMO Uncharacterized protein OS=Zymomonas mobilis subsp. mobilis (strain ATCC 31821 / ZM4 / CP4) OX=264203 GN=ZMO1960 PE=4 SV=2</t>
  </si>
  <si>
    <t>Q5NL26</t>
  </si>
  <si>
    <t>tr|Q5NQN5|Q5NQN5_ZYMMO Endonuclease/exonuclease/phosphatase OS=Zymomonas mobilis subsp. mobilis (strain ATCC 31821 / ZM4 / CP4) OX=264203 GN=ZMO0345 PE=4 SV=2</t>
  </si>
  <si>
    <t>Q5NQN5</t>
  </si>
  <si>
    <t>tr|Q5NQC2|Q5NQC2_ZYMMO Lipoprotein releasing system, transmembrane protein, LolC/E family OS=Zymomonas mobilis subsp. mobilis (strain ATCC 31821 / ZM4 / CP4) OX=264203 GN=ZMO0459 PE=3 SV=1</t>
  </si>
  <si>
    <t>Q5NQC2</t>
  </si>
  <si>
    <t>tr|Q5NRA6|Q5NRA6_ZYMMO ATPase-like protein OS=Zymomonas mobilis subsp. mobilis (strain ATCC 31821 / ZM4 / CP4) OX=264203 GN=ZMO0124 PE=4 SV=2</t>
  </si>
  <si>
    <t>Q5NRA6</t>
  </si>
  <si>
    <t>tr|Q5NPT4|Q5NPT4_ZYMMO Flagellar secretion chaperone FliS OS=Zymomonas mobilis subsp. mobilis (strain ATCC 31821 / ZM4 / CP4) OX=264203 GN=ZMO0652 PE=3 SV=1</t>
  </si>
  <si>
    <t>Q5NPT4</t>
  </si>
  <si>
    <t>tr|Q5NN92|Q5NN92_ZYMMO DNA protecting protein DprA OS=Zymomonas mobilis subsp. mobilis (strain ATCC 31821 / ZM4 / CP4) OX=264203 GN=ZMO1194 PE=3 SV=1</t>
  </si>
  <si>
    <t>Q5NN92</t>
  </si>
  <si>
    <t>tr|Q5NLV6|Q5NLV6_ZYMMO Extensin family protein OS=Zymomonas mobilis subsp. mobilis (strain ATCC 31821 / ZM4 / CP4) OX=264203 GN=ZMO1680 PE=4 SV=1</t>
  </si>
  <si>
    <t>Q5NLV6</t>
  </si>
  <si>
    <t>tr|D2YW34|D2YW34_ZYMMO Porin OS=Zymomonas mobilis subsp. mobilis (strain ATCC 31821 / ZM4 / CP4) OX=264203 GN=ZMO1859 PE=3 SV=1</t>
  </si>
  <si>
    <t>D2YW34</t>
  </si>
  <si>
    <t>tr|Q5NLG4|Q5NLG4_ZYMMO TonB-dependent siderophore receptor OS=Zymomonas mobilis subsp. mobilis (strain ATCC 31821 / ZM4 / CP4) OX=264203 GN=ZMO1822 PE=3 SV=1</t>
  </si>
  <si>
    <t>Q5NLG4</t>
  </si>
  <si>
    <t>tr|Q5NN55|Q5NN55_ZYMMO Single-stranded-DNA-specific exonuclease RecJ OS=Zymomonas mobilis subsp. mobilis (strain ATCC 31821 / ZM4 / CP4) OX=264203 GN=ZMO1231 PE=3 SV=2</t>
  </si>
  <si>
    <t>Q5NN55</t>
  </si>
  <si>
    <t>sp|Q5NRJ0|COAE_ZYMMO Dephospho-CoA kinase OS=Zymomonas mobilis subsp. mobilis (strain ATCC 31821 / ZM4 / CP4) OX=264203 GN=coaE PE=3 SV=1</t>
  </si>
  <si>
    <t>Q5NRJ0</t>
  </si>
  <si>
    <t>sp|P30795|Y1242_ZYMMO Uncharacterized protein ZMO1242 OS=Zymomonas mobilis subsp. mobilis (strain ATCC 31821 / ZM4 / CP4) OX=264203 GN=ZMO1242 PE=4 SV=2</t>
  </si>
  <si>
    <t>P30795</t>
  </si>
  <si>
    <t>tr|Q5NLJ8|Q5NLJ8_ZYMMO Uncharacterized protein OS=Zymomonas mobilis subsp. mobilis (strain ATCC 31821 / ZM4 / CP4) OX=264203 GN=ZMO1788 PE=4 SV=1</t>
  </si>
  <si>
    <t>Q5NLJ8</t>
  </si>
  <si>
    <t>tr|Q5NLH5|Q5NLH5_ZYMMO Ion-translocating oxidoreductase complex subunit D OS=Zymomonas mobilis subsp. mobilis (strain ATCC 31821 / ZM4 / CP4) OX=264203 GN=rnfD PE=3 SV=1</t>
  </si>
  <si>
    <t>Q5NLH5</t>
  </si>
  <si>
    <t>tr|Q5NQU9|Q5NQU9_ZYMMO Transcriptional regulator, TetR family OS=Zymomonas mobilis subsp. mobilis (strain ATCC 31821 / ZM4 / CP4) OX=264203 GN=ZMO0281 PE=4 SV=1</t>
  </si>
  <si>
    <t>Q5NQU9</t>
  </si>
  <si>
    <t>tr|Q5NQG4|Q5NQG4_ZYMMO Cell division ATP-binding protein FtsE OS=Zymomonas mobilis subsp. mobilis (strain ATCC 31821 / ZM4 / CP4) OX=264203 GN=ftsE PE=3 SV=2</t>
  </si>
  <si>
    <t>Q5NQG4</t>
  </si>
  <si>
    <t>tr|Q5NQH7|Q5NQH7_ZYMMO Ppx/GppA phosphatase OS=Zymomonas mobilis subsp. mobilis (strain ATCC 31821 / ZM4 / CP4) OX=264203 GN=ZMO0403 PE=4 SV=1</t>
  </si>
  <si>
    <t>Q5NQH7</t>
  </si>
  <si>
    <t>tr|Q5NQ20|Q5NQ20_ZYMMO TonB-dependent receptor plug OS=Zymomonas mobilis subsp. mobilis (strain ATCC 31821 / ZM4 / CP4) OX=264203 GN=ZMO0561 PE=3 SV=2</t>
  </si>
  <si>
    <t>Q5NQ20</t>
  </si>
  <si>
    <t>tr|Q5NP08|Q5NP08_ZYMMO Peptidase S58 DmpA OS=Zymomonas mobilis subsp. mobilis (strain ATCC 31821 / ZM4 / CP4) OX=264203 GN=ZMO0928 PE=3 SV=2</t>
  </si>
  <si>
    <t>Q5NP08</t>
  </si>
  <si>
    <t>tr|Q5NP59|Q5NP59_ZYMMO Uncharacterized protein OS=Zymomonas mobilis subsp. mobilis (strain ATCC 31821 / ZM4 / CP4) OX=264203 GN=ZMO0877 PE=4 SV=1</t>
  </si>
  <si>
    <t>Q5NP59</t>
  </si>
  <si>
    <t>tr|Q5NMK4|Q5NMK4_ZYMMO Fusaric acid resistance protein conserved region OS=Zymomonas mobilis subsp. mobilis (strain ATCC 31821 / ZM4 / CP4) OX=264203 GN=ZMO1432 PE=4 SV=1</t>
  </si>
  <si>
    <t>Q5NMK4</t>
  </si>
  <si>
    <t>tr|Q5NNG1|Q5NNG1_ZYMMO Histidine kinase OS=Zymomonas mobilis subsp. mobilis (strain ATCC 31821 / ZM4 / CP4) OX=264203 GN=ZMO1125 PE=4 SV=1</t>
  </si>
  <si>
    <t>Q5NNG1</t>
  </si>
  <si>
    <t>tr|Q5NQ16|Q5NQ16_ZYMMO ATP-dependent helicase HrpB OS=Zymomonas mobilis subsp. mobilis (strain ATCC 31821 / ZM4 / CP4) OX=264203 GN=ZMO0565 PE=4 SV=2</t>
  </si>
  <si>
    <t>Q5NQ16</t>
  </si>
  <si>
    <t>tr|Q5NL11|Q5NL11_ZYMMO Ornithine cyclodeaminase/mu-crystallin OS=Zymomonas mobilis subsp. mobilis (strain ATCC 31821 / ZM4 / CP4) OX=264203 GN=ZMO1975 PE=4 SV=1</t>
  </si>
  <si>
    <t>Q5NL11</t>
  </si>
  <si>
    <t>tr|Q5NNJ8|Q5NNJ8_ZYMMO Endolytic peptidoglycan transglycosylase RlpA OS=Zymomonas mobilis subsp. mobilis (strain ATCC 31821 / ZM4 / CP4) OX=264203 GN=rlpA PE=3 SV=2</t>
  </si>
  <si>
    <t>Q5NNJ8</t>
  </si>
  <si>
    <t>tr|Q5NPY0|Q5NPY0_ZYMMO Histidine kinase OS=Zymomonas mobilis subsp. mobilis (strain ATCC 31821 / ZM4 / CP4) OX=264203 GN=ZMO0601 PE=4 SV=1</t>
  </si>
  <si>
    <t>Q5NPY0</t>
  </si>
  <si>
    <t>tr|Q5NQW3|Q5NQW3_ZYMMO Uncharacterized protein OS=Zymomonas mobilis subsp. mobilis (strain ATCC 31821 / ZM4 / CP4) OX=264203 GN=ZMO0267 PE=4 SV=2</t>
  </si>
  <si>
    <t>Q5NQW3</t>
  </si>
  <si>
    <t>tr|Q5NMF9|Q5NMF9_ZYMMO Uncharacterized protein OS=Zymomonas mobilis subsp. mobilis (strain ATCC 31821 / ZM4 / CP4) OX=264203 GN=ZMO1477 PE=4 SV=1</t>
  </si>
  <si>
    <t>Q5NMF9</t>
  </si>
  <si>
    <t>tr|H2VFQ2|H2VFQ2_ZYMMO Glutamine amidotransferase class-I OS=Zymomonas mobilis subsp. mobilis (strain ATCC 31821 / ZM4 / CP4) OX=264203 GN=ZMO1855 PE=4 SV=1</t>
  </si>
  <si>
    <t>H2VFQ2</t>
  </si>
  <si>
    <t>tr|Q5NL71|Q5NL71_ZYMMO ATP-dependent dethiobiotin synthetase BioD OS=Zymomonas mobilis subsp. mobilis (strain ATCC 31821 / ZM4 / CP4) OX=264203 GN=bioD PE=3 SV=2</t>
  </si>
  <si>
    <t>Q5NL71</t>
  </si>
  <si>
    <t>tr|Q5NNY4|Q5NNY4_ZYMMO tRNA (cytidine(34)-2-O)-methyltransferase OS=Zymomonas mobilis subsp. mobilis (strain ATCC 31821 / ZM4 / CP4) OX=264203 GN=trmL PE=3 SV=1</t>
  </si>
  <si>
    <t>Q5NNY4</t>
  </si>
  <si>
    <t>tr|Q5NNY9|Q5NNY9_ZYMMO Glycosyl transferase family 2 OS=Zymomonas mobilis subsp. mobilis (strain ATCC 31821 / ZM4 / CP4) OX=264203 GN=ZMO0947 PE=4 SV=1</t>
  </si>
  <si>
    <t>Q5NNY9</t>
  </si>
  <si>
    <t>tr|Q5NMP3|Q5NMP3_ZYMMO Lipopolysaccharide export system permease protein LptF OS=Zymomonas mobilis subsp. mobilis (strain ATCC 31821 / ZM4 / CP4) OX=264203 GN=ZMO1393 PE=4 SV=2</t>
  </si>
  <si>
    <t>Q5NMP3</t>
  </si>
  <si>
    <t>tr|Q5NNR0|Q5NNR0_ZYMMO Uncharacterized protein OS=Zymomonas mobilis subsp. mobilis (strain ATCC 31821 / ZM4 / CP4) OX=264203 GN=ZMO1026 PE=4 SV=1</t>
  </si>
  <si>
    <t>Q5NNR0</t>
  </si>
  <si>
    <t>tr|Q5NNA1|Q5NNA1_ZYMMO Uracil-DNA glycosylase superfamily OS=Zymomonas mobilis subsp. mobilis (strain ATCC 31821 / ZM4 / CP4) OX=264203 GN=ZMO1185 PE=4 SV=1</t>
  </si>
  <si>
    <t>Q5NNA1</t>
  </si>
  <si>
    <t>tr|Q5NRK2|Q5NRK2_ZYMMO Restriction endonuclease OS=Zymomonas mobilis subsp. mobilis (strain ATCC 31821 / ZM4 / CP4) OX=264203 GN=ZMO0028 PE=4 SV=1</t>
  </si>
  <si>
    <t>Q5NRK2</t>
  </si>
  <si>
    <t>tr|Q5NNZ7|Q5NNZ7_ZYMMO Guanine deaminase OS=Zymomonas mobilis subsp. mobilis (strain ATCC 31821 / ZM4 / CP4) OX=264203 GN=ZMO0939 PE=3 SV=1</t>
  </si>
  <si>
    <t>Q5NNZ7</t>
  </si>
  <si>
    <t>tr|Q5NLQ2|Q5NLQ2_ZYMMO Uncharacterized protein OS=Zymomonas mobilis subsp. mobilis (strain ATCC 31821 / ZM4 / CP4) OX=264203 GN=ZMO1734 PE=4 SV=1</t>
  </si>
  <si>
    <t>Q5NLQ2</t>
  </si>
  <si>
    <t>sp|Q5NNT2|RNH2_ZYMMO Ribonuclease HII OS=Zymomonas mobilis subsp. mobilis (strain ATCC 31821 / ZM4 / CP4) OX=264203 GN=rnhB PE=3 SV=1</t>
  </si>
  <si>
    <t>Q5NNT2</t>
  </si>
  <si>
    <t>tr|Q5NPG2|Q5NPG2_ZYMMO Transcriptional regulator, LysR family OS=Zymomonas mobilis subsp. mobilis (strain ATCC 31821 / ZM4 / CP4) OX=264203 GN=ZMO0774 PE=3 SV=1</t>
  </si>
  <si>
    <t>Q5NPG2</t>
  </si>
  <si>
    <t>tr|Q8GF53|Q8GF53_ZYMMO Uncharacterized protein OS=Zymomonas mobilis subsp. mobilis (strain ATCC 31821 / ZM4 / CP4) OX=264203 PE=4 SV=1</t>
  </si>
  <si>
    <t>Q8GF53</t>
  </si>
  <si>
    <t>tr|D2N0W2|D2N0W2_ZYMMO ATP synthase protein I OS=Zymomonas mobilis subsp. mobilis (strain ATCC 31821 / ZM4 / CP4) OX=264203 GN=ZMO2005 PE=3 SV=1</t>
  </si>
  <si>
    <t>D2N0W2</t>
  </si>
  <si>
    <t>tr|Q5NNI8|Q5NNI8_ZYMMO DNA helicase OS=Zymomonas mobilis subsp. mobilis (strain ATCC 31821 / ZM4 / CP4) OX=264203 GN=ZMO1098 PE=4 SV=1</t>
  </si>
  <si>
    <t>Q5NNI8</t>
  </si>
  <si>
    <t>tr|Q8GF26|Q8GF26_ZYMMO Uncharacterized protein OS=Zymomonas mobilis subsp. mobilis (strain ATCC 31821 / ZM4 / CP4) OX=264203 PE=4 SV=1</t>
  </si>
  <si>
    <t>Q8GF26</t>
  </si>
  <si>
    <t>tr|Q5NNY0|Q5NNY0_ZYMMO Ubiquinol-cytochrome c reductase iron-sulfur subunit OS=Zymomonas mobilis subsp. mobilis (strain ATCC 31821 / ZM4 / CP4) OX=264203 GN=ZMO0956 PE=3 SV=2</t>
  </si>
  <si>
    <t>Q5NNY0</t>
  </si>
  <si>
    <t>tr|Q5NN71|Q5NN71_ZYMMO Uncharacterized protein OS=Zymomonas mobilis subsp. mobilis (strain ATCC 31821 / ZM4 / CP4) OX=264203 GN=ZMO1215 PE=4 SV=1</t>
  </si>
  <si>
    <t>Q5NN71</t>
  </si>
  <si>
    <t>tr|Q5NP63|Q5NP63_ZYMMO Hopanoid-associated phosphorylase OS=Zymomonas mobilis subsp. mobilis (strain ATCC 31821 / ZM4 / CP4) OX=264203 GN=ZMO0873 PE=4 SV=1</t>
  </si>
  <si>
    <t>Q5NP63</t>
  </si>
  <si>
    <t>tr|Q5NPG6|Q5NPG6_ZYMMO Magnesium transporter MgtE OS=Zymomonas mobilis subsp. mobilis (strain ATCC 31821 / ZM4 / CP4) OX=264203 GN=ZMO0770 PE=3 SV=1</t>
  </si>
  <si>
    <t>Q5NPG6</t>
  </si>
  <si>
    <t>sp|P0DJA5|GRP_ZYMMO Glutamate uptake regulatory protein OS=Zymomonas mobilis subsp. mobilis (strain ATCC 31821 / ZM4 / CP4) OX=264203 GN=grp PE=3 SV=1</t>
  </si>
  <si>
    <t>P0DJA5</t>
  </si>
  <si>
    <t>tr|Q5NLK0|Q5NLK0_ZYMMO Uncharacterized protein OS=Zymomonas mobilis subsp. mobilis (strain ATCC 31821 / ZM4 / CP4) OX=264203 GN=ZMO1786 PE=4 SV=2</t>
  </si>
  <si>
    <t>Q5NLK0</t>
  </si>
  <si>
    <t>tr|Q5NRH1|Q5NRH1_ZYMMO Glycerate kinase OS=Zymomonas mobilis subsp. mobilis (strain ATCC 31821 / ZM4 / CP4) OX=264203 GN=ZMO0059 PE=3 SV=1</t>
  </si>
  <si>
    <t>Q5NRH1</t>
  </si>
  <si>
    <t>tr|Q5NMH3|Q5NMH3_ZYMMO TonB-dependent receptor OS=Zymomonas mobilis subsp. mobilis (strain ATCC 31821 / ZM4 / CP4) OX=264203 GN=ZMO1463 PE=3 SV=2</t>
  </si>
  <si>
    <t>Q5NMH3</t>
  </si>
  <si>
    <t>tr|Q3V8G4|Q3V8G4_ZYMMO Flagellar biosynthesis protein FlhA OS=Zymomonas mobilis subsp. mobilis (strain ATCC 31821 / ZM4 / CP4) OX=264203 GN=flhA PE=3 SV=1</t>
  </si>
  <si>
    <t>Q3V8G4</t>
  </si>
  <si>
    <t>tr|Q5NLP7|Q5NLP7_ZYMMO Signal transduction histidine kinase, LytS OS=Zymomonas mobilis subsp. mobilis (strain ATCC 31821 / ZM4 / CP4) OX=264203 GN=ZMO1739 PE=4 SV=1</t>
  </si>
  <si>
    <t>Q5NLP7</t>
  </si>
  <si>
    <t>tr|Q5NPP8|Q5NPP8_ZYMMO Auxin Efflux Carrier OS=Zymomonas mobilis subsp. mobilis (strain ATCC 31821 / ZM4 / CP4) OX=264203 GN=ZMO0688 PE=3 SV=2</t>
  </si>
  <si>
    <t>Q5NPP8</t>
  </si>
  <si>
    <t>tr|Q5NRJ1|Q5NRJ1_ZYMMO DNA polymerase III subunit epsilon OS=Zymomonas mobilis subsp. mobilis (strain ATCC 31821 / ZM4 / CP4) OX=264203 GN=dnaQ PE=4 SV=1</t>
  </si>
  <si>
    <t>Q5NRJ1</t>
  </si>
  <si>
    <t>tr|Q5NL07|Q5NL07_ZYMMO Cobyrinic acid ac-diamide synthase OS=Zymomonas mobilis subsp. mobilis (strain ATCC 31821 / ZM4 / CP4) OX=264203 GN=ZMO1979 PE=4 SV=1</t>
  </si>
  <si>
    <t>Q5NL07</t>
  </si>
  <si>
    <t>tr|Q5NRC9|Q5NRC9_ZYMMO NAD-dependent epimerase/dehydratase OS=Zymomonas mobilis subsp. mobilis (strain ATCC 31821 / ZM4 / CP4) OX=264203 GN=ZMO0101 PE=4 SV=1</t>
  </si>
  <si>
    <t>Q5NRC9</t>
  </si>
  <si>
    <t>tr|Q5NKZ4|Q5NKZ4_ZYMMO Carboxymethylenebutenolidase OS=Zymomonas mobilis subsp. mobilis (strain ATCC 31821 / ZM4 / CP4) OX=264203 GN=ZMO1992 PE=4 SV=1</t>
  </si>
  <si>
    <t>Q5NKZ4</t>
  </si>
  <si>
    <t>tr|Q5NN32|Q5NN32_ZYMMO Redoxin domain protein OS=Zymomonas mobilis subsp. mobilis (strain ATCC 31821 / ZM4 / CP4) OX=264203 GN=ZMO1254 PE=3 SV=2</t>
  </si>
  <si>
    <t>Q5NN32</t>
  </si>
  <si>
    <t>tr|Q5NKZ7|Q5NKZ7_ZYMMO Methylated-DNA--[protein]-cysteine S-methyltransferase OS=Zymomonas mobilis subsp. mobilis (strain ATCC 31821 / ZM4 / CP4) OX=264203 GN=ZMO1989 PE=4 SV=1</t>
  </si>
  <si>
    <t>Q5NKZ7</t>
  </si>
  <si>
    <t>tr|Q5NP32|Q5NP32_ZYMMO Beta-galactosidase OS=Zymomonas mobilis subsp. mobilis (strain ATCC 31821 / ZM4 / CP4) OX=264203 GN=ZMO0904 PE=3 SV=1</t>
  </si>
  <si>
    <t>Q5NP32</t>
  </si>
  <si>
    <t>tr|Q5NP86|Q5NP86_ZYMMO Sigma54 specific transcriptional regulator, Fis family OS=Zymomonas mobilis subsp. mobilis (strain ATCC 31821 / ZM4 / CP4) OX=264203 GN=ZMO0850 PE=4 SV=1</t>
  </si>
  <si>
    <t>Q5NP86</t>
  </si>
  <si>
    <t>sp|Q5NMX2|RSMA_ZYMMO Ribosomal RNA small subunit methyltransferase A OS=Zymomonas mobilis subsp. mobilis (strain ATCC 31821 / ZM4 / CP4) OX=264203 GN=rsmA PE=3 SV=1</t>
  </si>
  <si>
    <t>Q5NMX2</t>
  </si>
  <si>
    <t>sp|Q5NQ29|KITH_ZYMMO Thymidine kinase OS=Zymomonas mobilis subsp. mobilis (strain ATCC 31821 / ZM4 / CP4) OX=264203 GN=tdk PE=3 SV=1</t>
  </si>
  <si>
    <t>Q5NQ29</t>
  </si>
  <si>
    <t>tr|Q5NPR1|Q5NPR1_ZYMMO Transcriptional regulator, LysR family OS=Zymomonas mobilis subsp. mobilis (strain ATCC 31821 / ZM4 / CP4) OX=264203 GN=ZMO0675 PE=3 SV=1</t>
  </si>
  <si>
    <t>Q5NPR1</t>
  </si>
  <si>
    <t>tr|Q5NQR6|Q5NQR6_ZYMMO Choline phosphatase OS=Zymomonas mobilis subsp. mobilis (strain ATCC 31821 / ZM4 / CP4) OX=264203 GN=ZMO0314 PE=4 SV=1</t>
  </si>
  <si>
    <t>Q5NQR6</t>
  </si>
  <si>
    <t>tr|Q5NR22|Q5NR22_ZYMMO GCN5-related N-acetyltransferase OS=Zymomonas mobilis subsp. mobilis (strain ATCC 31821 / ZM4 / CP4) OX=264203 GN=ZMO0208 PE=4 SV=1</t>
  </si>
  <si>
    <t>Q5NR22</t>
  </si>
  <si>
    <t>tr|Q5NL00|Q5NL00_ZYMMO TonB-dependent receptor plug OS=Zymomonas mobilis subsp. mobilis (strain ATCC 31821 / ZM4 / CP4) OX=264203 GN=ZMO1986 PE=3 SV=1</t>
  </si>
  <si>
    <t>Q5NL00</t>
  </si>
  <si>
    <t>tr|Q5NP21|Q5NP21_ZYMMO Copper-translocating P-type ATPase OS=Zymomonas mobilis subsp. mobilis (strain ATCC 31821 / ZM4 / CP4) OX=264203 GN=ZMO0915 PE=3 SV=1</t>
  </si>
  <si>
    <t>Q5NP21</t>
  </si>
  <si>
    <t>tr|Q5NMK3|Q5NMK3_ZYMMO DNA polymerase III, delta subunit OS=Zymomonas mobilis subsp. mobilis (strain ATCC 31821 / ZM4 / CP4) OX=264203 GN=ZMO1433 PE=4 SV=1</t>
  </si>
  <si>
    <t>Q5NMK3</t>
  </si>
  <si>
    <t>tr|Q5NL17|Q5NL17_ZYMMO Sel1 domain protein repeat-containing protein OS=Zymomonas mobilis subsp. mobilis (strain ATCC 31821 / ZM4 / CP4) OX=264203 GN=ZMO1969 PE=4 SV=1</t>
  </si>
  <si>
    <t>Q5NL17</t>
  </si>
  <si>
    <t>tr|Q5NPI2|Q5NPI2_ZYMMO Sterol-binding domain protein OS=Zymomonas mobilis subsp. mobilis (strain ATCC 31821 / ZM4 / CP4) OX=264203 GN=ZMO0754 PE=4 SV=1</t>
  </si>
  <si>
    <t>Q5NPI2</t>
  </si>
  <si>
    <t>tr|Q5NN26|Q5NN26_ZYMMO TonB-dependent receptor OS=Zymomonas mobilis subsp. mobilis (strain ATCC 31821 / ZM4 / CP4) OX=264203 GN=ZMO1260 PE=3 SV=1</t>
  </si>
  <si>
    <t>Q5NN26</t>
  </si>
  <si>
    <t>tr|Q5NLG9|Q5NLG9_ZYMMO FeMo cofactor biosynthesis protein NifB OS=Zymomonas mobilis subsp. mobilis (strain ATCC 31821 / ZM4 / CP4) OX=264203 GN=ZMO1817 PE=3 SV=1</t>
  </si>
  <si>
    <t>Q5NLG9</t>
  </si>
  <si>
    <t>tr|Q5NP43|Q5NP43_ZYMMO Beta-lactamase OS=Zymomonas mobilis subsp. mobilis (strain ATCC 31821 / ZM4 / CP4) OX=264203 GN=ZMO0893 PE=4 SV=1</t>
  </si>
  <si>
    <t>Q5NP43</t>
  </si>
  <si>
    <t>tr|Q5NP17|Q5NP17_ZYMMO Diguanylate cyclase with beta propeller sensor OS=Zymomonas mobilis subsp. mobilis (strain ATCC 31821 / ZM4 / CP4) OX=264203 GN=ZMO0919 PE=4 SV=2</t>
  </si>
  <si>
    <t>Q5NP17</t>
  </si>
  <si>
    <t>tr|Q5NQ08|Q5NQ08_ZYMMO Glutaredoxin, GrxB family OS=Zymomonas mobilis subsp. mobilis (strain ATCC 31821 / ZM4 / CP4) OX=264203 GN=ZMO0573 PE=4 SV=1</t>
  </si>
  <si>
    <t>Q5NQ08</t>
  </si>
  <si>
    <t>sp|Q5NN91|PLSY_ZYMMO Glycerol-3-phosphate acyltransferase OS=Zymomonas mobilis subsp. mobilis (strain ATCC 31821 / ZM4 / CP4) OX=264203 GN=plsY PE=3 SV=2</t>
  </si>
  <si>
    <t>Q5NN91</t>
  </si>
  <si>
    <t>tr|Q5NQJ7|Q5NQJ7_ZYMMO Uncharacterized protein OS=Zymomonas mobilis subsp. mobilis (strain ATCC 31821 / ZM4 / CP4) OX=264203 GN=ZMO0383 PE=4 SV=2</t>
  </si>
  <si>
    <t>Q5NQJ7</t>
  </si>
  <si>
    <t>tr|Q5NPY4|Q5NPY4_ZYMMO Uncharacterized protein OS=Zymomonas mobilis subsp. mobilis (strain ATCC 31821 / ZM4 / CP4) OX=264203 GN=ZMO0597 PE=4 SV=2</t>
  </si>
  <si>
    <t>Q5NPY4</t>
  </si>
  <si>
    <t>sp|Q9X5G1|MIAA_ZYMMO tRNA dimethylallyltransferase OS=Zymomonas mobilis subsp. mobilis (strain ATCC 31821 / ZM4 / CP4) OX=264203 GN=miaA PE=3 SV=2</t>
  </si>
  <si>
    <t>Q9X5G1</t>
  </si>
  <si>
    <t>tr|Q5NPM6|Q5NPM6_ZYMMO Uncharacterized protein OS=Zymomonas mobilis subsp. mobilis (strain ATCC 31821 / ZM4 / CP4) OX=264203 GN=ZMO0710 PE=4 SV=2</t>
  </si>
  <si>
    <t>Q5NPM6</t>
  </si>
  <si>
    <t>tr|Q5NM34|Q5NM34_ZYMMO Acyl-CoA:diacylglycerol acyltransferase OS=Zymomonas mobilis subsp. mobilis (strain ATCC 31821 / ZM4 / CP4) OX=264203 GN=ZMO1602 PE=3 SV=1</t>
  </si>
  <si>
    <t>Q5NM34</t>
  </si>
  <si>
    <t>tr|Q5NM14|Q5NM14_ZYMMO DNA primase OS=Zymomonas mobilis subsp. mobilis (strain ATCC 31821 / ZM4 / CP4) OX=264203 GN=dnaG PE=3 SV=2</t>
  </si>
  <si>
    <t>Q5NM14</t>
  </si>
  <si>
    <t>tr|Q5NNL8|Q5NNL8_ZYMMO Uncharacterized protein OS=Zymomonas mobilis subsp. mobilis (strain ATCC 31821 / ZM4 / CP4) OX=264203 GN=ZMO1068 PE=4 SV=1</t>
  </si>
  <si>
    <t>Q5NNL8</t>
  </si>
  <si>
    <t>tr|Q5NQZ7|Q5NQZ7_ZYMMO Uncharacterized protein OS=Zymomonas mobilis subsp. mobilis (strain ATCC 31821 / ZM4 / CP4) OX=264203 GN=ZMO0233 PE=4 SV=1</t>
  </si>
  <si>
    <t>Q5NQZ7</t>
  </si>
  <si>
    <t>tr|Q5NNQ9|Q5NNQ9_ZYMMO Anaerobic ribonucleoside-triphosphate reductase activating protein OS=Zymomonas mobilis subsp. mobilis (strain ATCC 31821 / ZM4 / CP4) OX=264203 GN=ZMO1027 PE=4 SV=1</t>
  </si>
  <si>
    <t>Q5NNQ9</t>
  </si>
  <si>
    <t>tr|Q5NQ73|Q5NQ73_ZYMMO GCN5-related N-acetyltransferase OS=Zymomonas mobilis subsp. mobilis (strain ATCC 31821 / ZM4 / CP4) OX=264203 GN=ZMO0508 PE=4 SV=1</t>
  </si>
  <si>
    <t>Q5NQ73</t>
  </si>
  <si>
    <t>tr|Q5NMI7|Q5NMI7_ZYMMO Mannitol dehydrogenase domain protein OS=Zymomonas mobilis subsp. mobilis (strain ATCC 31821 / ZM4 / CP4) OX=264203 GN=ZMO1449 PE=4 SV=1</t>
  </si>
  <si>
    <t>Q5NMI7</t>
  </si>
  <si>
    <t>tr|Q5NMD9|Q5NMD9_ZYMMO Amino acid permease-associated region OS=Zymomonas mobilis subsp. mobilis (strain ATCC 31821 / ZM4 / CP4) OX=264203 GN=ZMO1497 PE=4 SV=1</t>
  </si>
  <si>
    <t>Q5NMD9</t>
  </si>
  <si>
    <t>tr|Q5NN21|Q5NN21_ZYMMO Uncharacterized protein OS=Zymomonas mobilis subsp. mobilis (strain ATCC 31821 / ZM4 / CP4) OX=264203 GN=ZMO1265 PE=4 SV=1</t>
  </si>
  <si>
    <t>Q5NN21</t>
  </si>
  <si>
    <t>tr|Q5NQD5|Q5NQD5_ZYMMO Membrane bound O-acyl transferase MBOAT family protein OS=Zymomonas mobilis subsp. mobilis (strain ATCC 31821 / ZM4 / CP4) OX=264203 GN=ZMO0446 PE=3 SV=1</t>
  </si>
  <si>
    <t>Q5NQD5</t>
  </si>
  <si>
    <t>sp|Q5NPF1|YQGF_ZYMMO Putative pre-16S rRNA nuclease OS=Zymomonas mobilis subsp. mobilis (strain ATCC 31821 / ZM4 / CP4) OX=264203 GN=ZMO0785 PE=3 SV=2</t>
  </si>
  <si>
    <t>Q5NPF1</t>
  </si>
  <si>
    <t>tr|Q5NPS2|Q5NPS2_ZYMMO Uncharacterized protein OS=Zymomonas mobilis subsp. mobilis (strain ATCC 31821 / ZM4 / CP4) OX=264203 GN=ZMO0664 PE=4 SV=1</t>
  </si>
  <si>
    <t>Q5NPS2</t>
  </si>
  <si>
    <t>tr|Q5NQV6|Q5NQV6_ZYMMO RNA polymerase sigma-54 factor OS=Zymomonas mobilis subsp. mobilis (strain ATCC 31821 / ZM4 / CP4) OX=264203 GN=ZMO0274 PE=3 SV=1</t>
  </si>
  <si>
    <t>Q5NQV6</t>
  </si>
  <si>
    <t>tr|D2YW31|D2YW31_ZYMMO Flagellar hook-basal body complex protein FliE OS=Zymomonas mobilis subsp. mobilis (strain ATCC 31821 / ZM4 / CP4) OX=264203 GN=fliE PE=3 SV=1</t>
  </si>
  <si>
    <t>D2YW31</t>
  </si>
  <si>
    <t>tr|Q5NR57|Q5NR57_ZYMMO Uncharacterized protein OS=Zymomonas mobilis subsp. mobilis (strain ATCC 31821 / ZM4 / CP4) OX=264203 GN=ZMO0173 PE=4 SV=1</t>
  </si>
  <si>
    <t>Q5NR57</t>
  </si>
  <si>
    <t>tr|Q5NNZ6|Q5NNZ6_ZYMMO Transcriptional regulator, MarR family OS=Zymomonas mobilis subsp. mobilis (strain ATCC 31821 / ZM4 / CP4) OX=264203 GN=ZMO0940 PE=4 SV=1</t>
  </si>
  <si>
    <t>Q5NNZ6</t>
  </si>
  <si>
    <t>tr|Q5NMX8|Q5NMX8_ZYMMO DNA polymerase III chi subunit HolC OS=Zymomonas mobilis subsp. mobilis (strain ATCC 31821 / ZM4 / CP4) OX=264203 GN=ZMO1308 PE=4 SV=1</t>
  </si>
  <si>
    <t>Q5NMX8</t>
  </si>
  <si>
    <t>tr|Q5NLD8|Q5NLD8_ZYMMO Periplasmic binding protein OS=Zymomonas mobilis subsp. mobilis (strain ATCC 31821 / ZM4 / CP4) OX=264203 GN=ZMO1848 PE=4 SV=2</t>
  </si>
  <si>
    <t>Q5NLD8</t>
  </si>
  <si>
    <t>tr|Q5NRL9|Q5NRL9_ZYMMO Uncharacterized protein OS=Zymomonas mobilis subsp. mobilis (strain ATCC 31821 / ZM4 / CP4) OX=264203 GN=ZMO0011 PE=4 SV=2</t>
  </si>
  <si>
    <t>Q5NRL9</t>
  </si>
  <si>
    <t>tr|Q5NP34|Q5NP34_ZYMMO TonB-dependent receptor OS=Zymomonas mobilis subsp. mobilis (strain ATCC 31821 / ZM4 / CP4) OX=264203 GN=ZMO0902 PE=3 SV=2</t>
  </si>
  <si>
    <t>Q5NP34</t>
  </si>
  <si>
    <t>tr|Q5NRA9|Q5NRA9_ZYMMO Replication-associated recombination protein A OS=Zymomonas mobilis subsp. mobilis (strain ATCC 31821 / ZM4 / CP4) OX=264203 GN=ZMO0121 PE=3 SV=1</t>
  </si>
  <si>
    <t>Q5NRA9</t>
  </si>
  <si>
    <t>tr|Q5NM67|Q5NM67_ZYMMO Pyruvate formate-lyase-activating enzyme OS=Zymomonas mobilis subsp. mobilis (strain ATCC 31821 / ZM4 / CP4) OX=264203 GN=ZMO1569 PE=3 SV=2</t>
  </si>
  <si>
    <t>Q5NM67</t>
  </si>
  <si>
    <t>tr|Q5NKY9|Q5NKY9_ZYMMO Protoporphyrinogen IX oxidase OS=Zymomonas mobilis subsp. mobilis (strain ATCC 31821 / ZM4 / CP4) OX=264203 GN=ZMO1997 PE=3 SV=2</t>
  </si>
  <si>
    <t>Q5NKY9</t>
  </si>
  <si>
    <t>tr|Q5NN34|Q5NN34_ZYMMO Cytochrome c biogenesis factor-like protein OS=Zymomonas mobilis subsp. mobilis (strain ATCC 31821 / ZM4 / CP4) OX=264203 GN=ZMO1252 PE=4 SV=1</t>
  </si>
  <si>
    <t>Q5NN34</t>
  </si>
  <si>
    <t>tr|H2VFS6|H2VFS6_ZYMMO Uncharacterized protein OS=Zymomonas mobilis subsp. mobilis (strain ATCC 31821 / ZM4 / CP4) OX=264203 GN=ZMO0313 PE=4 SV=1</t>
  </si>
  <si>
    <t>H2VFS6</t>
  </si>
  <si>
    <t>tr|Q5NQS9|Q5NQS9_ZYMMO PepSY-associated TM helix domain protein OS=Zymomonas mobilis subsp. mobilis (strain ATCC 31821 / ZM4 / CP4) OX=264203 GN=ZMO0301 PE=4 SV=1</t>
  </si>
  <si>
    <t>Q5NQS9</t>
  </si>
  <si>
    <t>tr|Q5NN02|Q5NN02_ZYMMO Gluconate 2-dehydrogenase (Acceptor) OS=Zymomonas mobilis subsp. mobilis (strain ATCC 31821 / ZM4 / CP4) OX=264203 GN=ZMO1284 PE=4 SV=1</t>
  </si>
  <si>
    <t>Q5NN02</t>
  </si>
  <si>
    <t>tr|Q5NNR6|Q5NNR6_ZYMMO Orn/DAP/Arg decarboxylase 2 OS=Zymomonas mobilis subsp. mobilis (strain ATCC 31821 / ZM4 / CP4) OX=264203 GN=ZMO1020 PE=3 SV=1</t>
  </si>
  <si>
    <t>Q5NNR6</t>
  </si>
  <si>
    <t>tr|Q5NLS5|Q5NLS5_ZYMMO Uncharacterized protein OS=Zymomonas mobilis subsp. mobilis (strain ATCC 31821 / ZM4 / CP4) OX=264203 GN=ZMO1711 PE=3 SV=1</t>
  </si>
  <si>
    <t>Q5NLS5</t>
  </si>
  <si>
    <t>tr|Q5NMY5|Q5NMY5_ZYMMO Uncharacterized protein OS=Zymomonas mobilis subsp. mobilis (strain ATCC 31821 / ZM4 / CP4) OX=264203 GN=ZMO1301 PE=4 SV=1</t>
  </si>
  <si>
    <t>Q5NMY5</t>
  </si>
  <si>
    <t>tr|Q5NLA9|Q5NLA9_ZYMMO Glutamine cyclotransferase OS=Zymomonas mobilis subsp. mobilis (strain ATCC 31821 / ZM4 / CP4) OX=264203 GN=ZMO1877 PE=4 SV=1</t>
  </si>
  <si>
    <t>Q5NLA9</t>
  </si>
  <si>
    <t>tr|Q5NM68|Q5NM68_ZYMMO TonB-dependent receptor OS=Zymomonas mobilis subsp. mobilis (strain ATCC 31821 / ZM4 / CP4) OX=264203 GN=ZMO1568 PE=3 SV=2</t>
  </si>
  <si>
    <t>Q5NM68</t>
  </si>
  <si>
    <t>tr|Q5NPF9|Q5NPF9_ZYMMO Beta-lactamase domain protein OS=Zymomonas mobilis subsp. mobilis (strain ATCC 31821 / ZM4 / CP4) OX=264203 GN=ZMO0777 PE=4 SV=1</t>
  </si>
  <si>
    <t>Q5NPF9</t>
  </si>
  <si>
    <t>tr|Q5NMH1|Q5NMH1_ZYMMO Uncharacterized protein OS=Zymomonas mobilis subsp. mobilis (strain ATCC 31821 / ZM4 / CP4) OX=264203 GN=ZMO1465 PE=4 SV=1</t>
  </si>
  <si>
    <t>Q5NMH1</t>
  </si>
  <si>
    <t>sp|Q9REQ0|TRUA_ZYMMO tRNA pseudouridine synthase A OS=Zymomonas mobilis subsp. mobilis (strain ATCC 31821 / ZM4 / CP4) OX=264203 GN=truA PE=3 SV=2</t>
  </si>
  <si>
    <t>Q9REQ0</t>
  </si>
  <si>
    <t>tr|Q5NLY6|Q5NLY6_ZYMMO Beta-lactamase OS=Zymomonas mobilis subsp. mobilis (strain ATCC 31821 / ZM4 / CP4) OX=264203 GN=ZMO1650 PE=4 SV=2</t>
  </si>
  <si>
    <t>Q5NLY6</t>
  </si>
  <si>
    <t>tr|H2VFN5|H2VFN5_ZYMMO Beta-N-acetylhexosaminidase OS=Zymomonas mobilis subsp. mobilis (strain ATCC 31821 / ZM4 / CP4) OX=264203 GN=ZMO1171 PE=3 SV=1</t>
  </si>
  <si>
    <t>H2VFN5</t>
  </si>
  <si>
    <t>tr|Q5NP77|Q5NP77_ZYMMO Cysteine desulfurase OS=Zymomonas mobilis subsp. mobilis (strain ATCC 31821 / ZM4 / CP4) OX=264203 GN=ZMO0859 PE=3 SV=2</t>
  </si>
  <si>
    <t>Q5NP77</t>
  </si>
  <si>
    <t>sp|Q9RME4|COAD_ZYMMO Phosphopantetheine adenylyltransferase OS=Zymomonas mobilis subsp. mobilis (strain ATCC 31821 / ZM4 / CP4) OX=264203 GN=coaD PE=3 SV=1</t>
  </si>
  <si>
    <t>Q9RME4</t>
  </si>
  <si>
    <t>tr|Q5NM55|Q5NM55_ZYMMO Antibiotic biosynthesis monooxygenase OS=Zymomonas mobilis subsp. mobilis (strain ATCC 31821 / ZM4 / CP4) OX=264203 GN=ZMO1581 PE=4 SV=1</t>
  </si>
  <si>
    <t>Q5NM55</t>
  </si>
  <si>
    <t>tr|Q5NNB2|Q5NNB2_ZYMMO Surface antigen (D15) OS=Zymomonas mobilis subsp. mobilis (strain ATCC 31821 / ZM4 / CP4) OX=264203 GN=ZMO1174 PE=4 SV=1</t>
  </si>
  <si>
    <t>Q5NNB2</t>
  </si>
  <si>
    <t>tr|Q5NM98|Q5NM98_ZYMMO DNA polymerase III subunit alpha OS=Zymomonas mobilis subsp. mobilis (strain ATCC 31821 / ZM4 / CP4) OX=264203 GN=ZMO1538 PE=4 SV=2</t>
  </si>
  <si>
    <t>Q5NM98</t>
  </si>
  <si>
    <t>sp|Q5NL75|PTH_ZYMMO Peptidyl-tRNA hydrolase OS=Zymomonas mobilis subsp. mobilis (strain ATCC 31821 / ZM4 / CP4) OX=264203 GN=pth PE=3 SV=1</t>
  </si>
  <si>
    <t>Q5NL75</t>
  </si>
  <si>
    <t>tr|Q5NMP2|Q5NMP2_ZYMMO Permease YjgP/YjgQ family protein OS=Zymomonas mobilis subsp. mobilis (strain ATCC 31821 / ZM4 / CP4) OX=264203 GN=ZMO1394 PE=4 SV=1</t>
  </si>
  <si>
    <t>Q5NMP2</t>
  </si>
  <si>
    <t>tr|Q5NMW4|Q5NMW4_ZYMMO Two component transcriptional regulator, winged helix family OS=Zymomonas mobilis subsp. mobilis (strain ATCC 31821 / ZM4 / CP4) OX=264203 GN=ZMO1322 PE=4 SV=1</t>
  </si>
  <si>
    <t>Q5NMW4</t>
  </si>
  <si>
    <t>tr|Q5NMN4|Q5NMN4_ZYMMO Iron-sulfur cluster assembly accessory protein OS=Zymomonas mobilis subsp. mobilis (strain ATCC 31821 / ZM4 / CP4) OX=264203 GN=ZMO1402 PE=3 SV=1</t>
  </si>
  <si>
    <t>Q5NMN4</t>
  </si>
  <si>
    <t>tr|Q5NNJ2|Q5NNJ2_ZYMMO Beta-lactamase domain protein OS=Zymomonas mobilis subsp. mobilis (strain ATCC 31821 / ZM4 / CP4) OX=264203 GN=ZMO1094 PE=4 SV=1</t>
  </si>
  <si>
    <t>Q5NNJ2</t>
  </si>
  <si>
    <t>tr|Q5NQ93|Q5NQ93_ZYMMO Uncharacterized protein OS=Zymomonas mobilis subsp. mobilis (strain ATCC 31821 / ZM4 / CP4) OX=264203 GN=ZMO0488 PE=4 SV=1</t>
  </si>
  <si>
    <t>Q5NQ93</t>
  </si>
  <si>
    <t>tr|Q5NP68|Q5NP68_ZYMMO Hopene-associated glycosyltransferase HpnB OS=Zymomonas mobilis subsp. mobilis (strain ATCC 31821 / ZM4 / CP4) OX=264203 GN=ZMO0868 PE=4 SV=1</t>
  </si>
  <si>
    <t>Q5NP68</t>
  </si>
  <si>
    <t>tr|Q5NP26|Q5NP26_ZYMMO ABC transporter related protein OS=Zymomonas mobilis subsp. mobilis (strain ATCC 31821 / ZM4 / CP4) OX=264203 GN=ZMO0910 PE=4 SV=1</t>
  </si>
  <si>
    <t>Q5NP26</t>
  </si>
  <si>
    <t>tr|Q5NL67|Q5NL67_ZYMMO Thiol-disulfide isomerase OS=Zymomonas mobilis subsp. mobilis (strain ATCC 31821 / ZM4 / CP4) OX=264203 GN=ZMO1919 PE=4 SV=2</t>
  </si>
  <si>
    <t>Q5NL67</t>
  </si>
  <si>
    <t>tr|Q5NLY1|Q5NLY1_ZYMMO Antioxidant, AhpC/TSA family protein OS=Zymomonas mobilis subsp. mobilis (strain ATCC 31821 / ZM4 / CP4) OX=264203 GN=ZMO1655 PE=4 SV=1</t>
  </si>
  <si>
    <t>Q5NLY1</t>
  </si>
  <si>
    <t>tr|Q5NRM8|Q5NRM8_ZYMMO Aminotransferase class I and II OS=Zymomonas mobilis subsp. mobilis (strain ATCC 31821 / ZM4 / CP4) OX=264203 GN=ZMO0002 PE=4 SV=1</t>
  </si>
  <si>
    <t>Q5NRM8</t>
  </si>
  <si>
    <t>tr|Q5NQU7|Q5NQU7_ZYMMO Efflux pump membrane transporter OS=Zymomonas mobilis subsp. mobilis (strain ATCC 31821 / ZM4 / CP4) OX=264203 GN=ZMO0283 PE=3 SV=1</t>
  </si>
  <si>
    <t>Q5NQU7</t>
  </si>
  <si>
    <t>tr|Q5NP27|Q5NP27_ZYMMO Glycosyl transferase group 1 OS=Zymomonas mobilis subsp. mobilis (strain ATCC 31821 / ZM4 / CP4) OX=264203 GN=ZMO0909 PE=4 SV=2</t>
  </si>
  <si>
    <t>Q5NP27</t>
  </si>
  <si>
    <t>sp|Q5NRI7|NTPP_ZYMMO Nucleoside triphosphate pyrophosphatase OS=Zymomonas mobilis subsp. mobilis (strain ATCC 31821 / ZM4 / CP4) OX=264203 GN=ZMO0043 PE=3 SV=1</t>
  </si>
  <si>
    <t>Q5NRI7</t>
  </si>
  <si>
    <t>tr|Q5NQA2|Q5NQA2_ZYMMO Peptidoglycan-binding LysM OS=Zymomonas mobilis subsp. mobilis (strain ATCC 31821 / ZM4 / CP4) OX=264203 GN=ZMO0479 PE=4 SV=1</t>
  </si>
  <si>
    <t>Q5NQA2</t>
  </si>
  <si>
    <t>tr|Q5NQM9|Q5NQM9_ZYMMO Putative DNA helicase OS=Zymomonas mobilis subsp. mobilis (strain ATCC 31821 / ZM4 / CP4) OX=264203 GN=ZMO0351 PE=4 SV=2</t>
  </si>
  <si>
    <t>Q5NQM9</t>
  </si>
  <si>
    <t>tr|Q5NMF1|Q5NMF1_ZYMMO Deoxyguanosinetriphosphate triphosphohydrolase OS=Zymomonas mobilis subsp. mobilis (strain ATCC 31821 / ZM4 / CP4) OX=264203 GN=ZMO1485 PE=4 SV=1</t>
  </si>
  <si>
    <t>Q5NMF1</t>
  </si>
  <si>
    <t>tr|Q5NNB3|Q5NNB3_ZYMMO Uncharacterized protein OS=Zymomonas mobilis subsp. mobilis (strain ATCC 31821 / ZM4 / CP4) OX=264203 GN=ZMO1173 PE=4 SV=1</t>
  </si>
  <si>
    <t>Q5NNB3</t>
  </si>
  <si>
    <t>tr|Q5NLH8|Q5NLH8_ZYMMO Uncharacterized protein OS=Zymomonas mobilis subsp. mobilis (strain ATCC 31821 / ZM4 / CP4) OX=264203 GN=ZMO1808 PE=3 SV=1</t>
  </si>
  <si>
    <t>Q5NLH8</t>
  </si>
  <si>
    <t>tr|Q5NM33|Q5NM33_ZYMMO Uncharacterized protein OS=Zymomonas mobilis subsp. mobilis (strain ATCC 31821 / ZM4 / CP4) OX=264203 GN=ZMO1603 PE=4 SV=1</t>
  </si>
  <si>
    <t>Q5NM33</t>
  </si>
  <si>
    <t>tr|Q5NMZ1|Q5NMZ1_ZYMMO 7-carboxy-7-deazaguanine synthase OS=Zymomonas mobilis subsp. mobilis (strain ATCC 31821 / ZM4 / CP4) OX=264203 GN=queE PE=3 SV=1</t>
  </si>
  <si>
    <t>Q5NMZ1</t>
  </si>
  <si>
    <t>tr|Q5NMA9|Q5NMA9_ZYMMO Acriflavin resistance protein OS=Zymomonas mobilis subsp. mobilis (strain ATCC 31821 / ZM4 / CP4) OX=264203 GN=ZMO1527 PE=4 SV=1</t>
  </si>
  <si>
    <t>Q5NMA9</t>
  </si>
  <si>
    <t>tr|Q5NMN3|Q5NMN3_ZYMMO Peptidase M23 OS=Zymomonas mobilis subsp. mobilis (strain ATCC 31821 / ZM4 / CP4) OX=264203 GN=ZMO1403 PE=4 SV=1</t>
  </si>
  <si>
    <t>Q5NMN3</t>
  </si>
  <si>
    <t>tr|Q5NQ10|Q5NQ10_ZYMMO Binding-protein-dependent transport systems inner membrane component OS=Zymomonas mobilis subsp. mobilis (strain ATCC 31821 / ZM4 / CP4) OX=264203 GN=ZMO0571 PE=3 SV=2</t>
  </si>
  <si>
    <t>Q5NQ10</t>
  </si>
  <si>
    <t>tr|H2VFS0|H2VFS0_ZYMMO 2-polyprenylphenol 6-hydroxylase OS=Zymomonas mobilis subsp. mobilis (strain ATCC 31821 / ZM4 / CP4) OX=264203 GN=ZMO1189 PE=4 SV=1</t>
  </si>
  <si>
    <t>H2VFS0</t>
  </si>
  <si>
    <t>tr|H2VFS5|H2VFS5_ZYMMO Uncharacterized protein OS=Zymomonas mobilis subsp. mobilis (strain ATCC 31821 / ZM4 / CP4) OX=264203 GN=ZMO1860 PE=4 SV=1</t>
  </si>
  <si>
    <t>H2VFS5</t>
  </si>
  <si>
    <t>tr|Q5NMF2|Q5NMF2_ZYMMO UvrD/REP helicase OS=Zymomonas mobilis subsp. mobilis (strain ATCC 31821 / ZM4 / CP4) OX=264203 GN=ZMO1484 PE=4 SV=1</t>
  </si>
  <si>
    <t>Q5NMF2</t>
  </si>
  <si>
    <t>tr|Q5NRD8|Q5NRD8_ZYMMO Uncharacterized protein OS=Zymomonas mobilis subsp. mobilis (strain ATCC 31821 / ZM4 / CP4) OX=264203 GN=ZMO0092 PE=4 SV=1</t>
  </si>
  <si>
    <t>Q5NRD8</t>
  </si>
  <si>
    <t>tr|H2VFP2|H2VFP2_ZYMMO Phosphate regulon transcriptional regulatory protein PhoB OS=Zymomonas mobilis subsp. mobilis (strain ATCC 31821 / ZM4 / CP4) OX=264203 GN=ZMO1164 PE=4 SV=1</t>
  </si>
  <si>
    <t>H2VFP2</t>
  </si>
  <si>
    <t>tr|Q5NLG8|Q5NLG8_ZYMMO 4Fe-4S ferredoxin iron-sulfur binding domain protein OS=Zymomonas mobilis subsp. mobilis (strain ATCC 31821 / ZM4 / CP4) OX=264203 GN=ZMO1818 PE=4 SV=1</t>
  </si>
  <si>
    <t>Q5NLG8</t>
  </si>
  <si>
    <t>tr|Q5NPS7|Q5NPS7_ZYMMO HAD-superfamily subfamily IB hydrolase, TIGR01490 OS=Zymomonas mobilis subsp. mobilis (strain ATCC 31821 / ZM4 / CP4) OX=264203 GN=ZMO0659 PE=4 SV=2</t>
  </si>
  <si>
    <t>Q5NPS7</t>
  </si>
  <si>
    <t>tr|Q5NM25|Q5NM25_ZYMMO Uncharacterized protein OS=Zymomonas mobilis subsp. mobilis (strain ATCC 31821 / ZM4 / CP4) OX=264203 GN=ZMO1611 PE=4 SV=1</t>
  </si>
  <si>
    <t>Q5NM25</t>
  </si>
  <si>
    <t>tr|Q5NLA2|Q5NLA2_ZYMMO Epoxyqueuosine reductase QueH OS=Zymomonas mobilis subsp. mobilis (strain ATCC 31821 / ZM4 / CP4) OX=264203 GN=queH PE=3 SV=2</t>
  </si>
  <si>
    <t>Q5NLA2</t>
  </si>
  <si>
    <t>tr|Q5NNK2|Q5NNK2_ZYMMO Cyclic di-GMP-binding protein OS=Zymomonas mobilis subsp. mobilis (strain ATCC 31821 / ZM4 / CP4) OX=264203 GN=ZMO1084 PE=3 SV=1</t>
  </si>
  <si>
    <t>Q5NNK2</t>
  </si>
  <si>
    <t>tr|Q5NRE7|Q5NRE7_ZYMMO Histidine kinase OS=Zymomonas mobilis subsp. mobilis (strain ATCC 31821 / ZM4 / CP4) OX=264203 GN=ZMO0083 PE=4 SV=1</t>
  </si>
  <si>
    <t>Q5NRE7</t>
  </si>
  <si>
    <t>tr|Q5NM11|Q5NM11_ZYMMO Ribonuclease P protein component OS=Zymomonas mobilis subsp. mobilis (strain ATCC 31821 / ZM4 / CP4) OX=264203 GN=rnpA PE=3 SV=1</t>
  </si>
  <si>
    <t>Q5NM11</t>
  </si>
  <si>
    <t>tr|Q5NRE8|Q5NRE8_ZYMMO Chemotaxis protein methyltransferase OS=Zymomonas mobilis subsp. mobilis (strain ATCC 31821 / ZM4 / CP4) OX=264203 GN=ZMO0082 PE=4 SV=1</t>
  </si>
  <si>
    <t>Q5NRE8</t>
  </si>
  <si>
    <t>tr|Q5NNP4|Q5NNP4_ZYMMO Uncharacterized protein OS=Zymomonas mobilis subsp. mobilis (strain ATCC 31821 / ZM4 / CP4) OX=264203 GN=ZMO1042 PE=4 SV=2</t>
  </si>
  <si>
    <t>Q5NNP4</t>
  </si>
  <si>
    <t>tr|Q5NPV6|Q5NPV6_ZYMMO RNA polymerase, sigma 28 subunit, FliA/WhiG OS=Zymomonas mobilis subsp. mobilis (strain ATCC 31821 / ZM4 / CP4) OX=264203 GN=ZMO0626 PE=4 SV=1</t>
  </si>
  <si>
    <t>Q5NPV6</t>
  </si>
  <si>
    <t>tr|Q5NL63|Q5NL63_ZYMMO Sulfatase OS=Zymomonas mobilis subsp. mobilis (strain ATCC 31821 / ZM4 / CP4) OX=264203 GN=ZMO1923 PE=4 SV=1</t>
  </si>
  <si>
    <t>Q5NL63</t>
  </si>
  <si>
    <t>tr|Q5NN89|Q5NN89_ZYMMO Glutamate racemase OS=Zymomonas mobilis subsp. mobilis (strain ATCC 31821 / ZM4 / CP4) OX=264203 GN=murI PE=3 SV=1</t>
  </si>
  <si>
    <t>Q5NN89</t>
  </si>
  <si>
    <t>sp|Q5NLS7|ACPS_ZYMMO Holo-[acyl-carrier-protein] synthase OS=Zymomonas mobilis subsp. mobilis (strain ATCC 31821 / ZM4 / CP4) OX=264203 GN=acpS PE=3 SV=1</t>
  </si>
  <si>
    <t>Q5NLS7</t>
  </si>
  <si>
    <t>tr|Q5NM95|Q5NM95_ZYMMO Ferrous iron transport protein B OS=Zymomonas mobilis subsp. mobilis (strain ATCC 31821 / ZM4 / CP4) OX=264203 GN=ZMO1541 PE=3 SV=1</t>
  </si>
  <si>
    <t>Q5NM95</t>
  </si>
  <si>
    <t>tr|Q5NN54|Q5NN54_ZYMMO Glycosyl transferase group 1 OS=Zymomonas mobilis subsp. mobilis (strain ATCC 31821 / ZM4 / CP4) OX=264203 GN=ZMO1232 PE=4 SV=2</t>
  </si>
  <si>
    <t>Q5NN54</t>
  </si>
  <si>
    <t>sp|P0DJA1|LOLD_ZYMMO Lipoprotein-releasing system ATP-binding protein LolD OS=Zymomonas mobilis subsp. mobilis (strain ATCC 31821 / ZM4 / CP4) OX=264203 GN=lolD PE=3 SV=1</t>
  </si>
  <si>
    <t>P0DJA1</t>
  </si>
  <si>
    <t>tr|Q5NP29|Q5NP29_ZYMMO Glycosyl transferase family 2 OS=Zymomonas mobilis subsp. mobilis (strain ATCC 31821 / ZM4 / CP4) OX=264203 GN=ZMO0907 PE=4 SV=2</t>
  </si>
  <si>
    <t>Q5NP29</t>
  </si>
  <si>
    <t>tr|Q5NR03|Q5NR03_ZYMMO DNA polymerase I OS=Zymomonas mobilis subsp. mobilis (strain ATCC 31821 / ZM4 / CP4) OX=264203 GN=polA PE=3 SV=1</t>
  </si>
  <si>
    <t>Q5NR03</t>
  </si>
  <si>
    <t>tr|Q5NM02|Q5NM02_ZYMMO Smr protein/MutS2 OS=Zymomonas mobilis subsp. mobilis (strain ATCC 31821 / ZM4 / CP4) OX=264203 GN=ZMO1634 PE=4 SV=1</t>
  </si>
  <si>
    <t>Q5NM02</t>
  </si>
  <si>
    <t>tr|Q5NPQ0|Q5NPQ0_ZYMMO Signal transduction protein OS=Zymomonas mobilis subsp. mobilis (strain ATCC 31821 / ZM4 / CP4) OX=264203 GN=ZMO0686 PE=4 SV=1</t>
  </si>
  <si>
    <t>Q5NPQ0</t>
  </si>
  <si>
    <t>tr|Q5NQQ5|Q5NQQ5_ZYMMO Uncharacterized protein OS=Zymomonas mobilis subsp. mobilis (strain ATCC 31821 / ZM4 / CP4) OX=264203 GN=ZMO0325 PE=4 SV=1</t>
  </si>
  <si>
    <t>Q5NQQ5</t>
  </si>
  <si>
    <t>tr|Q5NMY0|Q5NMY0_ZYMMO Hemolysin A OS=Zymomonas mobilis subsp. mobilis (strain ATCC 31821 / ZM4 / CP4) OX=264203 GN=ZMO1306 PE=4 SV=1</t>
  </si>
  <si>
    <t>Q5NMY0</t>
  </si>
  <si>
    <t>tr|Q5NL83|Q5NL83_ZYMMO Hydroxymethylbilane synthase OS=Zymomonas mobilis subsp. mobilis (strain ATCC 31821 / ZM4 / CP4) OX=264203 GN=ZMO1903 PE=3 SV=1</t>
  </si>
  <si>
    <t>Q5NL83</t>
  </si>
  <si>
    <t>tr|Q5NNR8|Q5NNR8_ZYMMO Uncharacterized protein OS=Zymomonas mobilis subsp. mobilis (strain ATCC 31821 / ZM4 / CP4) OX=264203 GN=ZMO1018 PE=3 SV=2</t>
  </si>
  <si>
    <t>Q5NNR8</t>
  </si>
  <si>
    <t>sp|Q5NLX2|RLMH_ZYMMO Ribosomal RNA large subunit methyltransferase H OS=Zymomonas mobilis subsp. mobilis (strain ATCC 31821 / ZM4 / CP4) OX=264203 GN=rlmH PE=3 SV=1</t>
  </si>
  <si>
    <t>Q5NLX2</t>
  </si>
  <si>
    <t>tr|Q5NRE5|Q5NRE5_ZYMMO Methyl-accepting chemotaxis sensory transducer OS=Zymomonas mobilis subsp. mobilis (strain ATCC 31821 / ZM4 / CP4) OX=264203 GN=ZMO0085 PE=4 SV=1</t>
  </si>
  <si>
    <t>Q5NRE5</t>
  </si>
  <si>
    <t>tr|Q5NM96|Q5NM96_ZYMMO FeoA family protein OS=Zymomonas mobilis subsp. mobilis (strain ATCC 31821 / ZM4 / CP4) OX=264203 GN=ZMO1540 PE=3 SV=1</t>
  </si>
  <si>
    <t>Q5NM96</t>
  </si>
  <si>
    <t>tr|Q5NQA9|Q5NQA9_ZYMMO RpsU-divergently transcribed protein OS=Zymomonas mobilis subsp. mobilis (strain ATCC 31821 / ZM4 / CP4) OX=264203 GN=ZMO0472 PE=4 SV=1</t>
  </si>
  <si>
    <t>Q5NQA9</t>
  </si>
  <si>
    <t>tr|Q5NRK9|Q5NRK9_ZYMMO Uncharacterized protein OS=Zymomonas mobilis subsp. mobilis (strain ATCC 31821 / ZM4 / CP4) OX=264203 GN=ZMO0021 PE=4 SV=1</t>
  </si>
  <si>
    <t>Q5NRK9</t>
  </si>
  <si>
    <t>tr|D2N0W3|D2N0W3_ZYMMO Uncharacterized protein OS=Zymomonas mobilis subsp. mobilis (strain ATCC 31821 / ZM4 / CP4) OX=264203 GN=ZMO2007 PE=4 SV=1</t>
  </si>
  <si>
    <t>D2N0W3</t>
  </si>
  <si>
    <t>tr|Q5NPU4|Q5NPU4_ZYMMO Uncharacterized protein OS=Zymomonas mobilis subsp. mobilis (strain ATCC 31821 / ZM4 / CP4) OX=264203 GN=ZMO0639 PE=4 SV=1</t>
  </si>
  <si>
    <t>Q5NPU4</t>
  </si>
  <si>
    <t>tr|D2YW17|D2YW17_ZYMMO Mg2 transporter protein CorA family protein OS=Zymomonas mobilis subsp. mobilis (strain ATCC 31821 / ZM4 / CP4) OX=264203 GN=ZMO1766 PE=3 SV=1</t>
  </si>
  <si>
    <t>D2YW17</t>
  </si>
  <si>
    <t>sp|Q5NL82|TSAD_ZYMMO tRNA N6-adenosine threonylcarbamoyltransferase OS=Zymomonas mobilis subsp. mobilis (strain ATCC 31821 / ZM4 / CP4) OX=264203 GN=tsaD PE=3 SV=1</t>
  </si>
  <si>
    <t>Q5NL82</t>
  </si>
  <si>
    <t>tr|Q5NNI7|Q5NNI7_ZYMMO Double-strand break repair protein AddB OS=Zymomonas mobilis subsp. mobilis (strain ATCC 31821 / ZM4 / CP4) OX=264203 GN=ZMO1099 PE=4 SV=1</t>
  </si>
  <si>
    <t>Q5NNI7</t>
  </si>
  <si>
    <t>tr|Q5NN13|Q5NN13_ZYMMO Amidohydrolase 3 OS=Zymomonas mobilis subsp. mobilis (strain ATCC 31821 / ZM4 / CP4) OX=264203 GN=ZMO1273 PE=4 SV=2</t>
  </si>
  <si>
    <t>Q5NN13</t>
  </si>
  <si>
    <t>tr|Q5NQU5|Q5NQU5_ZYMMO RND efflux system, outer membrane lipoprotein, NodT family OS=Zymomonas mobilis subsp. mobilis (strain ATCC 31821 / ZM4 / CP4) OX=264203 GN=ZMO0285 PE=3 SV=2</t>
  </si>
  <si>
    <t>Q5NQU5</t>
  </si>
  <si>
    <t>tr|Q5NQM8|Q5NQM8_ZYMMO Uncharacterized protein OS=Zymomonas mobilis subsp. mobilis (strain ATCC 31821 / ZM4 / CP4) OX=264203 GN=ZMO0352 PE=4 SV=2</t>
  </si>
  <si>
    <t>Q5NQM8</t>
  </si>
  <si>
    <t>tr|Q5NMV5|Q5NMV5_ZYMMO MscS Mechanosensitive ion channel OS=Zymomonas mobilis subsp. mobilis (strain ATCC 31821 / ZM4 / CP4) OX=264203 GN=ZMO1331 PE=3 SV=1</t>
  </si>
  <si>
    <t>Q5NMV5</t>
  </si>
  <si>
    <t>sp|Q9X3X1|FPG_ZYMMO Formamidopyrimidine-DNA glycosylase OS=Zymomonas mobilis subsp. mobilis (strain ATCC 31821 / ZM4 / CP4) OX=264203 GN=mutM PE=3 SV=5</t>
  </si>
  <si>
    <t>Q9X3X1</t>
  </si>
  <si>
    <t>tr|Q5NM17|Q5NM17_ZYMMO GatB/YqeY domain-containing protein OS=Zymomonas mobilis subsp. mobilis (strain ATCC 31821 / ZM4 / CP4) OX=264203 GN=ZMO1619 PE=4 SV=2</t>
  </si>
  <si>
    <t>Q5NM17</t>
  </si>
  <si>
    <t>tr|Q5NPD8|Q5NPD8_ZYMMO RND efflux system, outer membrane lipoprotein, NodT family OS=Zymomonas mobilis subsp. mobilis (strain ATCC 31821 / ZM4 / CP4) OX=264203 GN=ZMO0798 PE=3 SV=1</t>
  </si>
  <si>
    <t>Q5NPD8</t>
  </si>
  <si>
    <t>tr|Q5NRF1|Q5NRF1_ZYMMO Response regulator receiver protein OS=Zymomonas mobilis subsp. mobilis (strain ATCC 31821 / ZM4 / CP4) OX=264203 GN=ZMO0079 PE=4 SV=1</t>
  </si>
  <si>
    <t>Q5NRF1</t>
  </si>
  <si>
    <t>tr|Q5NPB1|Q5NPB1_ZYMMO Peptidoglycan glycosyltransferase OS=Zymomonas mobilis subsp. mobilis (strain ATCC 31821 / ZM4 / CP4) OX=264203 GN=ZMO0825 PE=4 SV=2</t>
  </si>
  <si>
    <t>Q5NPB1</t>
  </si>
  <si>
    <t>tr|D2YW35|D2YW35_ZYMMO Thiamine-monophosphate kinase OS=Zymomonas mobilis subsp. mobilis (strain ATCC 31821 / ZM4 / CP4) OX=264203 GN=thiL PE=3 SV=1</t>
  </si>
  <si>
    <t>D2YW35</t>
  </si>
  <si>
    <t>tr|Q5NLF9|Q5NLF9_ZYMMO Nitrogenase iron-molybdenum cofactor biosynthesis protein NifN OS=Zymomonas mobilis subsp. mobilis (strain ATCC 31821 / ZM4 / CP4) OX=264203 GN=ZMO1827 PE=3 SV=1</t>
  </si>
  <si>
    <t>Q5NLF9</t>
  </si>
  <si>
    <t>sp|P57779|HEMH_ZYMMO Ferrochelatase OS=Zymomonas mobilis subsp. mobilis (strain ATCC 31821 / ZM4 / CP4) OX=264203 GN=hemH PE=3 SV=2</t>
  </si>
  <si>
    <t>P57779</t>
  </si>
  <si>
    <t>tr|Q5NL28|Q5NL28_ZYMMO Uncharacterized protein OS=Zymomonas mobilis subsp. mobilis (strain ATCC 31821 / ZM4 / CP4) OX=264203 GN=ZMO1958 PE=4 SV=1</t>
  </si>
  <si>
    <t>Q5NL28</t>
  </si>
  <si>
    <t>tr|Q5NNM1|Q5NNM1_ZYMMO Phage shock protein C, PspC OS=Zymomonas mobilis subsp. mobilis (strain ATCC 31821 / ZM4 / CP4) OX=264203 GN=ZMO1065 PE=4 SV=1</t>
  </si>
  <si>
    <t>Q5NNM1</t>
  </si>
  <si>
    <t>tr|Q5NPV9|Q5NPV9_ZYMMO Uncharacterized protein OS=Zymomonas mobilis subsp. mobilis (strain ATCC 31821 / ZM4 / CP4) OX=264203 GN=ZMO0622 PE=4 SV=1</t>
  </si>
  <si>
    <t>Q5NPV9</t>
  </si>
  <si>
    <t>tr|Q5NRM9|Q5NRM9_ZYMMO TonB-dependent receptor plug OS=Zymomonas mobilis subsp. mobilis (strain ATCC 31821 / ZM4 / CP4) OX=264203 GN=ZMO0001 PE=3 SV=1</t>
  </si>
  <si>
    <t>Q5NRM9</t>
  </si>
  <si>
    <t>tr|Q5NP14|Q5NP14_ZYMMO Helix-turn-helix domain-containing protein OS=Zymomonas mobilis subsp. mobilis (strain ATCC 31821 / ZM4 / CP4) OX=264203 GN=ZMO0922 PE=4 SV=1</t>
  </si>
  <si>
    <t>Q5NP14</t>
  </si>
  <si>
    <t>tr|Q5NPH3|Q5NPH3_ZYMMO Tetratricopeptide domain protein OS=Zymomonas mobilis subsp. mobilis (strain ATCC 31821 / ZM4 / CP4) OX=264203 GN=ZMO0763 PE=4 SV=1</t>
  </si>
  <si>
    <t>Q5NPH3</t>
  </si>
  <si>
    <t>sp|Q5NPY7|AROK_ZYMMO Shikimate kinase OS=Zymomonas mobilis subsp. mobilis (strain ATCC 31821 / ZM4 / CP4) OX=264203 GN=aroK PE=3 SV=1</t>
  </si>
  <si>
    <t>Q5NPY7</t>
  </si>
  <si>
    <t>tr|Q5NNX5|Q5NNX5_ZYMMO Cytochrome c class I OS=Zymomonas mobilis subsp. mobilis (strain ATCC 31821 / ZM4 / CP4) OX=264203 GN=ZMO0961 PE=4 SV=2</t>
  </si>
  <si>
    <t>Q5NNX5</t>
  </si>
  <si>
    <t>tr|Q5NNV2|Q5NNV2_ZYMMO Peptidase M23 OS=Zymomonas mobilis subsp. mobilis (strain ATCC 31821 / ZM4 / CP4) OX=264203 GN=ZMO0984 PE=4 SV=1</t>
  </si>
  <si>
    <t>Q5NNV2</t>
  </si>
  <si>
    <t>tr|Q5NQX7|Q5NQX7_ZYMMO Type I secretion outer membrane protein, TolC family OS=Zymomonas mobilis subsp. mobilis (strain ATCC 31821 / ZM4 / CP4) OX=264203 GN=ZMO0253 PE=3 SV=1</t>
  </si>
  <si>
    <t>Q5NQX7</t>
  </si>
  <si>
    <t>tr|Q5NLU0|Q5NLU0_ZYMMO Zinc-type alcohol dehydrogenase-like protein OS=Zymomonas mobilis subsp. mobilis (strain ATCC 31821 / ZM4 / CP4) OX=264203 GN=ZMO1696 PE=3 SV=1</t>
  </si>
  <si>
    <t>Q5NLU0</t>
  </si>
  <si>
    <t>tr|Q5NR07|Q5NR07_ZYMMO Uncharacterized protein OS=Zymomonas mobilis subsp. mobilis (strain ATCC 31821 / ZM4 / CP4) OX=264203 GN=ZMO0223 PE=4 SV=1</t>
  </si>
  <si>
    <t>Q5NR07</t>
  </si>
  <si>
    <t>tr|Q5NMI9|Q5NMI9_ZYMMO GumN family protein OS=Zymomonas mobilis subsp. mobilis (strain ATCC 31821 / ZM4 / CP4) OX=264203 GN=ZMO1447 PE=4 SV=1</t>
  </si>
  <si>
    <t>Q5NMI9</t>
  </si>
  <si>
    <t>tr|Q5NRK8|Q5NRK8_ZYMMO Uncharacterized protein OS=Zymomonas mobilis subsp. mobilis (strain ATCC 31821 / ZM4 / CP4) OX=264203 GN=ZMO0022 PE=4 SV=1</t>
  </si>
  <si>
    <t>Q5NRK8</t>
  </si>
  <si>
    <t>tr|Q5NP90|Q5NP90_ZYMMO Sodium/hydrogen exchanger OS=Zymomonas mobilis subsp. mobilis (strain ATCC 31821 / ZM4 / CP4) OX=264203 GN=ZMO0846 PE=4 SV=2</t>
  </si>
  <si>
    <t>Q5NP90</t>
  </si>
  <si>
    <t>tr|Q5NL02|Q5NL02_ZYMMO Aldo/keto reductase OS=Zymomonas mobilis subsp. mobilis (strain ATCC 31821 / ZM4 / CP4) OX=264203 GN=ZMO1984 PE=4 SV=1</t>
  </si>
  <si>
    <t>Q5NL02</t>
  </si>
  <si>
    <t>sp|P33990|SQHC_ZYMMO Squalene--hopene cyclase OS=Zymomonas mobilis subsp. mobilis (strain ATCC 31821 / ZM4 / CP4) OX=264203 GN=shc PE=3 SV=2</t>
  </si>
  <si>
    <t>P33990</t>
  </si>
  <si>
    <t>tr|Q5NLH3|Q5NLH3_ZYMMO Ion-translocating oxidoreductase complex subunit B OS=Zymomonas mobilis subsp. mobilis (strain ATCC 31821 / ZM4 / CP4) OX=264203 GN=rnfB PE=3 SV=1</t>
  </si>
  <si>
    <t>Q5NLH3</t>
  </si>
  <si>
    <t>tr|Q5NPI9|Q5NPI9_ZYMMO Uncharacterized protein OS=Zymomonas mobilis subsp. mobilis (strain ATCC 31821 / ZM4 / CP4) OX=264203 GN=ZMO0747 PE=4 SV=1</t>
  </si>
  <si>
    <t>Q5NPI9</t>
  </si>
  <si>
    <t>tr|Q5NLJ6|Q5NLJ6_ZYMMO ABC transporter related protein OS=Zymomonas mobilis subsp. mobilis (strain ATCC 31821 / ZM4 / CP4) OX=264203 GN=ZMO1790 PE=4 SV=1</t>
  </si>
  <si>
    <t>Q5NLJ6</t>
  </si>
  <si>
    <t>tr|Q5NL90|Q5NL90_ZYMMO Protein-export membrane protein SecF OS=Zymomonas mobilis subsp. mobilis (strain ATCC 31821 / ZM4 / CP4) OX=264203 GN=secF PE=3 SV=1</t>
  </si>
  <si>
    <t>Q5NL90</t>
  </si>
  <si>
    <t>tr|Q5NLP3|Q5NLP3_ZYMMO Bis(5nucleosyl)-tetraphosphatase, ApaH OS=Zymomonas mobilis subsp. mobilis (strain ATCC 31821 / ZM4 / CP4) OX=264203 GN=ZMO1743 PE=4 SV=1</t>
  </si>
  <si>
    <t>Q5NLP3</t>
  </si>
  <si>
    <t>sp|Q5NMW1|Y1325_ZYMMO Nucleotide-binding protein ZMO1325 OS=Zymomonas mobilis subsp. mobilis (strain ATCC 31821 / ZM4 / CP4) OX=264203 GN=ZMO1325 PE=3 SV=1</t>
  </si>
  <si>
    <t>Q5NMW1</t>
  </si>
  <si>
    <t>tr|Q5NRK4|Q5NRK4_ZYMMO Sel1 domain protein repeat-containing protein OS=Zymomonas mobilis subsp. mobilis (strain ATCC 31821 / ZM4 / CP4) OX=264203 GN=ZMO0026 PE=4 SV=1</t>
  </si>
  <si>
    <t>Q5NRK4</t>
  </si>
  <si>
    <t>tr|Q5NLI0|Q5NLI0_ZYMMO Acetyltransferase OS=Zymomonas mobilis subsp. mobilis (strain ATCC 31821 / ZM4 / CP4) OX=264203 GN=ZMO1806 PE=3 SV=2</t>
  </si>
  <si>
    <t>Q5NLI0</t>
  </si>
  <si>
    <t>tr|Q5NN38|Q5NN38_ZYMMO Uncharacterized protein OS=Zymomonas mobilis subsp. mobilis (strain ATCC 31821 / ZM4 / CP4) OX=264203 GN=ZMO1248 PE=4 SV=1</t>
  </si>
  <si>
    <t>Q5NN38</t>
  </si>
  <si>
    <t>tr|Q5NNX3|Q5NNX3_ZYMMO Transcriptional regulator, TetR family OS=Zymomonas mobilis subsp. mobilis (strain ATCC 31821 / ZM4 / CP4) OX=264203 GN=ZMO0963 PE=4 SV=2</t>
  </si>
  <si>
    <t>Q5NNX3</t>
  </si>
  <si>
    <t>sp|O66116|Y507_ZYMMO Protein ZMO0507 OS=Zymomonas mobilis subsp. mobilis (strain ATCC 31821 / ZM4 / CP4) OX=264203 GN=ZMO0507 PE=3 SV=1</t>
  </si>
  <si>
    <t>O66116</t>
  </si>
  <si>
    <t>tr|Q5NNW4|Q5NNW4_ZYMMO Hopanoid biosynthesis associated glycosyl transferase protein HpnI OS=Zymomonas mobilis subsp. mobilis (strain ATCC 31821 / ZM4 / CP4) OX=264203 GN=ZMO0972 PE=4 SV=1</t>
  </si>
  <si>
    <t>Q5NNW4</t>
  </si>
  <si>
    <t>tr|Q5NQZ9|Q5NQZ9_ZYMMO Uncharacterized protein OS=Zymomonas mobilis subsp. mobilis (strain ATCC 31821 / ZM4 / CP4) OX=264203 GN=ZMO0231 PE=4 SV=2</t>
  </si>
  <si>
    <t>Q5NQZ9</t>
  </si>
  <si>
    <t>tr|Q5NNL5|Q5NNL5_ZYMMO MiaB-like tRNA modifying enzyme OS=Zymomonas mobilis subsp. mobilis (strain ATCC 31821 / ZM4 / CP4) OX=264203 GN=ZMO1071 PE=4 SV=1</t>
  </si>
  <si>
    <t>Q5NNL5</t>
  </si>
  <si>
    <t>tr|Q5NL64|Q5NL64_ZYMMO Capsule polysaccharide biosynthesis protein OS=Zymomonas mobilis subsp. mobilis (strain ATCC 31821 / ZM4 / CP4) OX=264203 GN=ZMO1922 PE=4 SV=2</t>
  </si>
  <si>
    <t>Q5NL64</t>
  </si>
  <si>
    <t>tr|Q5NMW6|Q5NMW6_ZYMMO Fmu (Sun) domain protein OS=Zymomonas mobilis subsp. mobilis (strain ATCC 31821 / ZM4 / CP4) OX=264203 GN=ZMO1320 PE=3 SV=2</t>
  </si>
  <si>
    <t>Q5NMW6</t>
  </si>
  <si>
    <t>tr|Q5NL19|Q5NL19_ZYMMO Beta-lactamase OS=Zymomonas mobilis subsp. mobilis (strain ATCC 31821 / ZM4 / CP4) OX=264203 GN=ZMO1967 PE=3 SV=1</t>
  </si>
  <si>
    <t>Q5NL19</t>
  </si>
  <si>
    <t>sp|Q5NQ30|TRUB_ZYMMO tRNA pseudouridine synthase B OS=Zymomonas mobilis subsp. mobilis (strain ATCC 31821 / ZM4 / CP4) OX=264203 GN=truB PE=3 SV=1</t>
  </si>
  <si>
    <t>Q5NQ30</t>
  </si>
  <si>
    <t>sp|Q5NLB9|COAX_ZYMMO Type III pantothenate kinase OS=Zymomonas mobilis subsp. mobilis (strain ATCC 31821 / ZM4 / CP4) OX=264203 GN=coaX PE=3 SV=1</t>
  </si>
  <si>
    <t>Q5NLB9</t>
  </si>
  <si>
    <t>tr|Q5NQI1|Q5NQI1_ZYMMO Uncharacterized protein OS=Zymomonas mobilis subsp. mobilis (strain ATCC 31821 / ZM4 / CP4) OX=264203 GN=ZMO0399 PE=4 SV=1</t>
  </si>
  <si>
    <t>Q5NQI1</t>
  </si>
  <si>
    <t>tr|D2YW19|D2YW19_ZYMMO DNA polymerase III subunit gamma/tau OS=Zymomonas mobilis subsp. mobilis (strain ATCC 31821 / ZM4 / CP4) OX=264203 GN=dnaX PE=3 SV=1</t>
  </si>
  <si>
    <t>D2YW19</t>
  </si>
  <si>
    <t>tr|Q5NR56|Q5NR56_ZYMMO SnoaL OS=Zymomonas mobilis subsp. mobilis (strain ATCC 31821 / ZM4 / CP4) OX=264203 GN=ZMO0174 PE=4 SV=1</t>
  </si>
  <si>
    <t>Q5NR56</t>
  </si>
  <si>
    <t>sp|Q5NR75|RUVA_ZYMMO Holliday junction ATP-dependent DNA helicase RuvA OS=Zymomonas mobilis subsp. mobilis (strain ATCC 31821 / ZM4 / CP4) OX=264203 GN=ruvA PE=3 SV=1</t>
  </si>
  <si>
    <t>Q5NR75</t>
  </si>
  <si>
    <t>tr|Q8GF51|Q8GF51_ZYMMO Uncharacterized protein OS=Zymomonas mobilis subsp. mobilis (strain ATCC 31821 / ZM4 / CP4) OX=264203 PE=4 SV=1</t>
  </si>
  <si>
    <t>Q8GF51</t>
  </si>
  <si>
    <t>tr|Q5NNN1|Q5NNN1_ZYMMO Diguanylate cyclase/phosphodiesterase OS=Zymomonas mobilis subsp. mobilis (strain ATCC 31821 / ZM4 / CP4) OX=264203 GN=ZMO1055 PE=4 SV=1</t>
  </si>
  <si>
    <t>Q5NNN1</t>
  </si>
  <si>
    <t>tr|Q5NPS8|Q5NPS8_ZYMMO Peptidase M20 OS=Zymomonas mobilis subsp. mobilis (strain ATCC 31821 / ZM4 / CP4) OX=264203 GN=ZMO0658 PE=4 SV=2</t>
  </si>
  <si>
    <t>Q5NPS8</t>
  </si>
  <si>
    <t>tr|Q5NR90|Q5NR90_ZYMMO Protein-tyrosine-phosphatase OS=Zymomonas mobilis subsp. mobilis (strain ATCC 31821 / ZM4 / CP4) OX=264203 GN=ZMO0140 PE=3 SV=1</t>
  </si>
  <si>
    <t>Q5NR90</t>
  </si>
  <si>
    <t>tr|Q5NL96|Q5NL96_ZYMMO Mitochondrial processing peptidase-like protein OS=Zymomonas mobilis subsp. mobilis (strain ATCC 31821 / ZM4 / CP4) OX=264203 GN=ZMO1890 PE=3 SV=1</t>
  </si>
  <si>
    <t>Q5NL96</t>
  </si>
  <si>
    <t>sp|Q5NMY4|LIPB_ZYMMO Octanoyltransferase OS=Zymomonas mobilis subsp. mobilis (strain ATCC 31821 / ZM4 / CP4) OX=264203 GN=lipB PE=3 SV=1</t>
  </si>
  <si>
    <t>Q5NMY4</t>
  </si>
  <si>
    <t>sp|O66114|Y505_ZYMMO Uncharacterized RNA pseudouridine synthase ZMO0505 OS=Zymomonas mobilis subsp. mobilis (strain ATCC 31821 / ZM4 / CP4) OX=264203 GN=ZMO0505 PE=3 SV=2</t>
  </si>
  <si>
    <t>O66114</t>
  </si>
  <si>
    <t>tr|Q5NQM6|Q5NQM6_ZYMMO DNA mismatch repair protein MutL OS=Zymomonas mobilis subsp. mobilis (strain ATCC 31821 / ZM4 / CP4) OX=264203 GN=mutL PE=3 SV=2</t>
  </si>
  <si>
    <t>Q5NQM6</t>
  </si>
  <si>
    <t>tr|Q5NLU8|Q5NLU8_ZYMMO Folate-binding protein YgfZ OS=Zymomonas mobilis subsp. mobilis (strain ATCC 31821 / ZM4 / CP4) OX=264203 GN=ZMO1688 PE=4 SV=1</t>
  </si>
  <si>
    <t>Q5NLU8</t>
  </si>
  <si>
    <t>sp|Q9RNZ5|IHFA_ZYMMO Integration host factor subunit alpha OS=Zymomonas mobilis subsp. mobilis (strain ATCC 31821 / ZM4 / CP4) OX=264203 GN=ihfA PE=3 SV=2</t>
  </si>
  <si>
    <t>Q9RNZ5</t>
  </si>
  <si>
    <t>tr|Q5NRJ9|Q5NRJ9_ZYMMO TonB-dependent receptor OS=Zymomonas mobilis subsp. mobilis (strain ATCC 31821 / ZM4 / CP4) OX=264203 GN=ZMO0031 PE=3 SV=2</t>
  </si>
  <si>
    <t>Q5NRJ9</t>
  </si>
  <si>
    <t>tr|Q5NLB4|Q5NLB4_ZYMMO Uncharacterized protein OS=Zymomonas mobilis subsp. mobilis (strain ATCC 31821 / ZM4 / CP4) OX=264203 GN=ZMO1872 PE=4 SV=1</t>
  </si>
  <si>
    <t>Q5NLB4</t>
  </si>
  <si>
    <t>tr|Q5NR40|Q5NR40_ZYMMO Transcriptional regulator, RpiR family OS=Zymomonas mobilis subsp. mobilis (strain ATCC 31821 / ZM4 / CP4) OX=264203 GN=ZMO0190 PE=4 SV=1</t>
  </si>
  <si>
    <t>Q5NR40</t>
  </si>
  <si>
    <t>sp|P50513|RLUD_ZYMMO Ribosomal large subunit pseudouridine synthase D OS=Zymomonas mobilis subsp. mobilis (strain ATCC 31821 / ZM4 / CP4) OX=264203 GN=rluD PE=3 SV=2</t>
  </si>
  <si>
    <t>P50513</t>
  </si>
  <si>
    <t>sp|P0DJA4|INVB_ZYMMO Extracellular sucrase OS=Zymomonas mobilis subsp. mobilis (strain ATCC 31821 / ZM4 / CP4) OX=264203 GN=sacC PE=3 SV=1</t>
  </si>
  <si>
    <t>P0DJA4</t>
  </si>
  <si>
    <t>tr|Q5NPS0|Q5NPS0_ZYMMO Uncharacterized protein OS=Zymomonas mobilis subsp. mobilis (strain ATCC 31821 / ZM4 / CP4) OX=264203 GN=ZMO0666 PE=4 SV=1</t>
  </si>
  <si>
    <t>Q5NPS0</t>
  </si>
  <si>
    <t>tr|Q5NKY8|Q5NKY8_ZYMMO Uroporphyrinogen decarboxylase OS=Zymomonas mobilis subsp. mobilis (strain ATCC 31821 / ZM4 / CP4) OX=264203 GN=hemE PE=3 SV=2</t>
  </si>
  <si>
    <t>Q5NKY8</t>
  </si>
  <si>
    <t>tr|Q5NMP5|Q5NMP5_ZYMMO Diacylglycerol kinase catalytic region OS=Zymomonas mobilis subsp. mobilis (strain ATCC 31821 / ZM4 / CP4) OX=264203 GN=ZMO1391 PE=4 SV=1</t>
  </si>
  <si>
    <t>Q5NMP5</t>
  </si>
  <si>
    <t>tr|Q5NQF1|Q5NQF1_ZYMMO Pyrimidine 5-nucleotidase OS=Zymomonas mobilis subsp. mobilis (strain ATCC 31821 / ZM4 / CP4) OX=264203 GN=ZMO0430 PE=4 SV=1</t>
  </si>
  <si>
    <t>Q5NQF1</t>
  </si>
  <si>
    <t>tr|Q5NNF9|Q5NNF9_ZYMMO tRNA-dihydrouridine synthase OS=Zymomonas mobilis subsp. mobilis (strain ATCC 31821 / ZM4 / CP4) OX=264203 GN=ZMO1127 PE=3 SV=1</t>
  </si>
  <si>
    <t>Q5NNF9</t>
  </si>
  <si>
    <t>tr|H2VFQ4|H2VFQ4_ZYMMO TPR repeat-containing protein OS=Zymomonas mobilis subsp. mobilis (strain ATCC 31821 / ZM4 / CP4) OX=264203 GN=ZMO1183 PE=4 SV=1</t>
  </si>
  <si>
    <t>H2VFQ4</t>
  </si>
  <si>
    <t>tr|Q5NR70|Q5NR70_ZYMMO Thioesterase superfamily protein OS=Zymomonas mobilis subsp. mobilis (strain ATCC 31821 / ZM4 / CP4) OX=264203 GN=ZMO0160 PE=3 SV=2</t>
  </si>
  <si>
    <t>Q5NR70</t>
  </si>
  <si>
    <t>tr|Q5NPX5|Q5NPX5_ZYMMO Uncharacterized protein OS=Zymomonas mobilis subsp. mobilis (strain ATCC 31821 / ZM4 / CP4) OX=264203 GN=ZMO0606 PE=4 SV=1</t>
  </si>
  <si>
    <t>Q5NPX5</t>
  </si>
  <si>
    <t>tr|Q5NNC8|Q5NNC8_ZYMMO Aspartate racemase OS=Zymomonas mobilis subsp. mobilis (strain ATCC 31821 / ZM4 / CP4) OX=264203 GN=ZMO1158 PE=3 SV=1</t>
  </si>
  <si>
    <t>Q5NNC8</t>
  </si>
  <si>
    <t>tr|D2YW30|D2YW30_ZYMMO Uncharacterized protein OS=Zymomonas mobilis subsp. mobilis (strain ATCC 31821 / ZM4 / CP4) OX=264203 GN=ZMO1129 PE=4 SV=1</t>
  </si>
  <si>
    <t>D2YW30</t>
  </si>
  <si>
    <t>tr|Q5NMX5|Q5NMX5_ZYMMO LPS-assembly protein LptD OS=Zymomonas mobilis subsp. mobilis (strain ATCC 31821 / ZM4 / CP4) OX=264203 GN=lptD PE=3 SV=2</t>
  </si>
  <si>
    <t>Q5NMX5</t>
  </si>
  <si>
    <t>tr|Q5NPD3|Q5NPD3_ZYMMO Sporulation domain protein OS=Zymomonas mobilis subsp. mobilis (strain ATCC 31821 / ZM4 / CP4) OX=264203 GN=ZMO0803 PE=4 SV=2</t>
  </si>
  <si>
    <t>Q5NPD3</t>
  </si>
  <si>
    <t>tr|Q5NNM2|Q5NNM2_ZYMMO Phage shock protein B OS=Zymomonas mobilis subsp. mobilis (strain ATCC 31821 / ZM4 / CP4) OX=264203 GN=ZMO1064 PE=4 SV=1</t>
  </si>
  <si>
    <t>Q5NNM2</t>
  </si>
  <si>
    <t>sp|Q5NL06|RSMG_ZYMMO Ribosomal RNA small subunit methyltransferase G OS=Zymomonas mobilis subsp. mobilis (strain ATCC 31821 / ZM4 / CP4) OX=264203 GN=rsmG PE=3 SV=1</t>
  </si>
  <si>
    <t>Q5NL06</t>
  </si>
  <si>
    <t>sp|Q5NRM4|CYSG_ZYMMO Siroheme synthase OS=Zymomonas mobilis subsp. mobilis (strain ATCC 31821 / ZM4 / CP4) OX=264203 GN=cysG PE=3 SV=1</t>
  </si>
  <si>
    <t>Q5NRM4</t>
  </si>
  <si>
    <t>tr|Q5NNS9|Q5NNS9_ZYMMO Uncharacterized protein OS=Zymomonas mobilis subsp. mobilis (strain ATCC 31821 / ZM4 / CP4) OX=264203 GN=ZMO1007 PE=3 SV=1</t>
  </si>
  <si>
    <t>Q5NNS9</t>
  </si>
  <si>
    <t>tr|Q5NQX6|Q5NQX6_ZYMMO Type I secretion system ATPase OS=Zymomonas mobilis subsp. mobilis (strain ATCC 31821 / ZM4 / CP4) OX=264203 GN=ZMO0254 PE=4 SV=1</t>
  </si>
  <si>
    <t>Q5NQX6</t>
  </si>
  <si>
    <t>tr|Q5NLB7|Q5NLB7_ZYMMO Ribonuclease I-like protein OS=Zymomonas mobilis subsp. mobilis (strain ATCC 31821 / ZM4 / CP4) OX=264203 GN=ZMO1869 PE=3 SV=2</t>
  </si>
  <si>
    <t>Q5NLB7</t>
  </si>
  <si>
    <t>tr|Q5NQG1|Q5NQG1_ZYMMO Phospholipid/glycerol acyltransferase OS=Zymomonas mobilis subsp. mobilis (strain ATCC 31821 / ZM4 / CP4) OX=264203 GN=ZMO0419 PE=4 SV=1</t>
  </si>
  <si>
    <t>Q5NQG1</t>
  </si>
  <si>
    <t>tr|Q5NLP1|Q5NLP1_ZYMMO Methionine synthase OS=Zymomonas mobilis subsp. mobilis (strain ATCC 31821 / ZM4 / CP4) OX=264203 GN=ZMO1745 PE=3 SV=2</t>
  </si>
  <si>
    <t>Q5NLP1</t>
  </si>
  <si>
    <t>tr|Q5NMT1|Q5NMT1_ZYMMO ABC transporter related protein OS=Zymomonas mobilis subsp. mobilis (strain ATCC 31821 / ZM4 / CP4) OX=264203 GN=ZMO1355 PE=4 SV=1</t>
  </si>
  <si>
    <t>Q5NMT1</t>
  </si>
  <si>
    <t>sp|Q5NRL7|IXTPA_ZYMMO dITP/XTP pyrophosphatase OS=Zymomonas mobilis subsp. mobilis (strain ATCC 31821 / ZM4 / CP4) OX=264203 GN=ZMO0013 PE=3 SV=1</t>
  </si>
  <si>
    <t>Q5NRL7</t>
  </si>
  <si>
    <t>tr|Q5NLW8|Q5NLW8_ZYMMO Uncharacterized protein OS=Zymomonas mobilis subsp. mobilis (strain ATCC 31821 / ZM4 / CP4) OX=264203 GN=ZMO1668 PE=4 SV=1</t>
  </si>
  <si>
    <t>Q5NLW8</t>
  </si>
  <si>
    <t>tr|H2VFR5|H2VFR5_ZYMMO Uncharacterized protein OS=Zymomonas mobilis subsp. mobilis (strain ATCC 31821 / ZM4 / CP4) OX=264203 GN=ZMO0315 PE=4 SV=1</t>
  </si>
  <si>
    <t>H2VFR5</t>
  </si>
  <si>
    <t>tr|Q5NNB7|Q5NNB7_ZYMMO ATPase BadF/BadG/BcrA/BcrD type OS=Zymomonas mobilis subsp. mobilis (strain ATCC 31821 / ZM4 / CP4) OX=264203 GN=ZMO1169 PE=4 SV=1</t>
  </si>
  <si>
    <t>Q5NNB7</t>
  </si>
  <si>
    <t>tr|Q5NRL0|Q5NRL0_ZYMMO Uncharacterized protein OS=Zymomonas mobilis subsp. mobilis (strain ATCC 31821 / ZM4 / CP4) OX=264203 GN=ZMO0020 PE=4 SV=2</t>
  </si>
  <si>
    <t>Q5NRL0</t>
  </si>
  <si>
    <t>tr|Q5NMV9|Q5NMV9_ZYMMO Phosphocarrier, HPr family OS=Zymomonas mobilis subsp. mobilis (strain ATCC 31821 / ZM4 / CP4) OX=264203 GN=ZMO1327 PE=4 SV=1</t>
  </si>
  <si>
    <t>Q5NMV9</t>
  </si>
  <si>
    <t>tr|Q5NQG9|Q5NQG9_ZYMMO DNA topoisomerase 4 subunit B OS=Zymomonas mobilis subsp. mobilis (strain ATCC 31821 / ZM4 / CP4) OX=264203 GN=parE PE=3 SV=1</t>
  </si>
  <si>
    <t>Q5NQG9</t>
  </si>
  <si>
    <t>tr|Q5NL20|Q5NL20_ZYMMO Uncharacterized protein OS=Zymomonas mobilis subsp. mobilis (strain ATCC 31821 / ZM4 / CP4) OX=264203 GN=ZMO1966 PE=4 SV=1</t>
  </si>
  <si>
    <t>Q5NL20</t>
  </si>
  <si>
    <t>tr|Q5NQ72|Q5NQ72_ZYMMO Uncharacterized protein OS=Zymomonas mobilis subsp. mobilis (strain ATCC 31821 / ZM4 / CP4) OX=264203 GN=ZMO0509 PE=4 SV=1</t>
  </si>
  <si>
    <t>Q5NQ72</t>
  </si>
  <si>
    <t>tr|Q5NNN0|Q5NNN0_ZYMMO Polynucleotide adenylyltransferase region OS=Zymomonas mobilis subsp. mobilis (strain ATCC 31821 / ZM4 / CP4) OX=264203 GN=ZMO1056 PE=3 SV=1</t>
  </si>
  <si>
    <t>Q5NNN0</t>
  </si>
  <si>
    <t>tr|Q5NNG5|Q5NNG5_ZYMMO Transcriptional regulator, MerR family OS=Zymomonas mobilis subsp. mobilis (strain ATCC 31821 / ZM4 / CP4) OX=264203 GN=ZMO1121 PE=4 SV=1</t>
  </si>
  <si>
    <t>Q5NNG5</t>
  </si>
  <si>
    <t>sp|Q9X3W2|Y1179_ZYMMO Uncharacterized RNA methyltransferase ZMO1179 OS=Zymomonas mobilis subsp. mobilis (strain ATCC 31821 / ZM4 / CP4) OX=264203 GN=ZMO1179 PE=3 SV=2</t>
  </si>
  <si>
    <t>Q9X3W2</t>
  </si>
  <si>
    <t>sp|Q9RNN5|DGTL1_ZYMMO Deoxyguanosinetriphosphate triphosphohydrolase-like protein OS=Zymomonas mobilis subsp. mobilis (strain ATCC 31821 / ZM4 / CP4) OX=264203 GN=dgtP PE=3 SV=2</t>
  </si>
  <si>
    <t>Q9RNN5</t>
  </si>
  <si>
    <t>sp|Q5NQ36|TRPC_ZYMMO Indole-3-glycerol phosphate synthase OS=Zymomonas mobilis subsp. mobilis (strain ATCC 31821 / ZM4 / CP4) OX=264203 GN=trpC PE=3 SV=1</t>
  </si>
  <si>
    <t>Q5NQ36</t>
  </si>
  <si>
    <t>tr|Q5NNA0|Q5NNA0_ZYMMO Lytic transglycosylase catalytic OS=Zymomonas mobilis subsp. mobilis (strain ATCC 31821 / ZM4 / CP4) OX=264203 GN=ZMO1186 PE=3 SV=2</t>
  </si>
  <si>
    <t>Q5NNA0</t>
  </si>
  <si>
    <t>tr|Q5NMY2|Q5NMY2_ZYMMO Uncharacterized protein OS=Zymomonas mobilis subsp. mobilis (strain ATCC 31821 / ZM4 / CP4) OX=264203 GN=ZMO1304 PE=4 SV=1</t>
  </si>
  <si>
    <t>Q5NMY2</t>
  </si>
  <si>
    <t>tr|Q5NQX5|Q5NQX5_ZYMMO Type I secretion membrane fusion protein, HlyD family OS=Zymomonas mobilis subsp. mobilis (strain ATCC 31821 / ZM4 / CP4) OX=264203 GN=ZMO0255 PE=4 SV=1</t>
  </si>
  <si>
    <t>Q5NQX5</t>
  </si>
  <si>
    <t>tr|Q5NNU7|Q5NNU7_ZYMMO Heat shock protein Hsp20 OS=Zymomonas mobilis subsp. mobilis (strain ATCC 31821 / ZM4 / CP4) OX=264203 GN=ZMO0989 PE=3 SV=1</t>
  </si>
  <si>
    <t>Q5NNU7</t>
  </si>
  <si>
    <t>tr|Q5NLP0|Q5NLP0_ZYMMO Homocysteine S-methyltransferase OS=Zymomonas mobilis subsp. mobilis (strain ATCC 31821 / ZM4 / CP4) OX=264203 GN=ZMO1746 PE=4 SV=1</t>
  </si>
  <si>
    <t>Q5NLP0</t>
  </si>
  <si>
    <t>sp|Q9FDL4|EX7L_ZYMMO Exodeoxyribonuclease 7 large subunit OS=Zymomonas mobilis subsp. mobilis (strain ATCC 31821 / ZM4 / CP4) OX=264203 GN=xseA PE=3 SV=2</t>
  </si>
  <si>
    <t>Q9FDL4</t>
  </si>
  <si>
    <t>tr|Q5NPZ3|Q5NPZ3_ZYMMO Uncharacterized protein OS=Zymomonas mobilis subsp. mobilis (strain ATCC 31821 / ZM4 / CP4) OX=264203 GN=ZMO0588 PE=4 SV=1</t>
  </si>
  <si>
    <t>Q5NPZ3</t>
  </si>
  <si>
    <t>tr|Q5NNV7|Q5NNV7_ZYMMO TonB-dependent receptor OS=Zymomonas mobilis subsp. mobilis (strain ATCC 31821 / ZM4 / CP4) OX=264203 GN=ZMO0979 PE=3 SV=1</t>
  </si>
  <si>
    <t>Q5NNV7</t>
  </si>
  <si>
    <t>tr|Q79RX8|Q79RX8_ZYMMO Uncharacterized protein OS=Zymomonas mobilis subsp. mobilis (strain ATCC 31821 / ZM4 / CP4) OX=264203 PE=4 SV=1</t>
  </si>
  <si>
    <t>Q79RX8</t>
  </si>
  <si>
    <t>tr|Q5NNT1|Q5NNT1_ZYMMO Methyltransferase OS=Zymomonas mobilis subsp. mobilis (strain ATCC 31821 / ZM4 / CP4) OX=264203 GN=ZMO1005 PE=3 SV=2</t>
  </si>
  <si>
    <t>Q5NNT1</t>
  </si>
  <si>
    <t>tr|Q5NLR3|Q5NLR3_ZYMMO Purine nucleoside phosphorylase OS=Zymomonas mobilis subsp. mobilis (strain ATCC 31821 / ZM4 / CP4) OX=264203 GN=ZMO1723 PE=3 SV=1</t>
  </si>
  <si>
    <t>Q5NLR3</t>
  </si>
  <si>
    <t>sp|Q5NKZ8|MNME_ZYMMO tRNA modification GTPase MnmE OS=Zymomonas mobilis subsp. mobilis (strain ATCC 31821 / ZM4 / CP4) OX=264203 GN=mnmE PE=3 SV=1</t>
  </si>
  <si>
    <t>Q5NKZ8</t>
  </si>
  <si>
    <t>tr|Q5NNQ7|Q5NNQ7_ZYMMO ABC transporter related protein OS=Zymomonas mobilis subsp. mobilis (strain ATCC 31821 / ZM4 / CP4) OX=264203 GN=ZMO1029 PE=4 SV=1</t>
  </si>
  <si>
    <t>Q5NNQ7</t>
  </si>
  <si>
    <t>sp|D2YW26|FTSQ_ZYMMO Cell division protein FtsQ OS=Zymomonas mobilis subsp. mobilis (strain ATCC 31821 / ZM4 / CP4) OX=264203 GN=ftsQ PE=3 SV=1</t>
  </si>
  <si>
    <t>D2YW26</t>
  </si>
  <si>
    <t>tr|Q5NN09|Q5NN09_ZYMMO Endolytic murein transglycosylase OS=Zymomonas mobilis subsp. mobilis (strain ATCC 31821 / ZM4 / CP4) OX=264203 GN=mltG PE=3 SV=2</t>
  </si>
  <si>
    <t>Q5NN09</t>
  </si>
  <si>
    <t>tr|H2VFN1|H2VFN1_ZYMMO MscS Mechanosensitive ion channel OS=Zymomonas mobilis subsp. mobilis (strain ATCC 31821 / ZM4 / CP4) OX=264203 GN=ZMO1781 PE=3 SV=1</t>
  </si>
  <si>
    <t>H2VFN1</t>
  </si>
  <si>
    <t>tr|Q5NMD0|Q5NMD0_ZYMMO Uncharacterized protein OS=Zymomonas mobilis subsp. mobilis (strain ATCC 31821 / ZM4 / CP4) OX=264203 GN=ZMO1506 PE=4 SV=1</t>
  </si>
  <si>
    <t>Q5NMD0</t>
  </si>
  <si>
    <t>tr|D2N0W6|D2N0W6_ZYMMO Uncharacterized protein OS=Zymomonas mobilis subsp. mobilis (strain ATCC 31821 / ZM4 / CP4) OX=264203 GN=ZMO2014 PE=4 SV=1</t>
  </si>
  <si>
    <t>D2N0W6</t>
  </si>
  <si>
    <t>tr|Q5NPF8|Q5NPF8_ZYMMO Acriflavin resistance protein OS=Zymomonas mobilis subsp. mobilis (strain ATCC 31821 / ZM4 / CP4) OX=264203 GN=ZMO0778 PE=4 SV=2</t>
  </si>
  <si>
    <t>Q5NPF8</t>
  </si>
  <si>
    <t>tr|Q5NQJ3|Q5NQJ3_ZYMMO Putative phage major head protein OS=Zymomonas mobilis subsp. mobilis (strain ATCC 31821 / ZM4 / CP4) OX=264203 GN=ZMO0387 PE=4 SV=2</t>
  </si>
  <si>
    <t>Q5NQJ3</t>
  </si>
  <si>
    <t>tr|H2VFS4|H2VFS4_ZYMMO Flagellar basal body rod protein FlgB OS=Zymomonas mobilis subsp. mobilis (strain ATCC 31821 / ZM4 / CP4) OX=264203 GN=ZMO0614 PE=3 SV=1</t>
  </si>
  <si>
    <t>H2VFS4</t>
  </si>
  <si>
    <t>tr|Q5NLN8|Q5NLN8_ZYMMO Transcriptional regulator, ArsR family OS=Zymomonas mobilis subsp. mobilis (strain ATCC 31821 / ZM4 / CP4) OX=264203 GN=ZMO1748 PE=4 SV=1</t>
  </si>
  <si>
    <t>Q5NLN8</t>
  </si>
  <si>
    <t>tr|Q5NMQ1|Q5NMQ1_ZYMMO Toxic anion resistance family protein OS=Zymomonas mobilis subsp. mobilis (strain ATCC 31821 / ZM4 / CP4) OX=264203 GN=ZMO1385 PE=4 SV=1</t>
  </si>
  <si>
    <t>Q5NMQ1</t>
  </si>
  <si>
    <t>tr|Q5NP70|Q5NP70_ZYMMO Cation diffusion facilitator family transporter OS=Zymomonas mobilis subsp. mobilis (strain ATCC 31821 / ZM4 / CP4) OX=264203 GN=ZMO0866 PE=3 SV=1</t>
  </si>
  <si>
    <t>Q5NP70</t>
  </si>
  <si>
    <t>tr|Q5NQ07|Q5NQ07_ZYMMO DNA helicase OS=Zymomonas mobilis subsp. mobilis (strain ATCC 31821 / ZM4 / CP4) OX=264203 GN=ZMO0574 PE=3 SV=1</t>
  </si>
  <si>
    <t>Q5NQ07</t>
  </si>
  <si>
    <t>tr|Q5NMI1|Q5NMI1_ZYMMO Resolvase domain protein OS=Zymomonas mobilis subsp. mobilis (strain ATCC 31821 / ZM4 / CP4) OX=264203 GN=ZMO1455 PE=3 SV=1</t>
  </si>
  <si>
    <t>Q5NMI1</t>
  </si>
  <si>
    <t>tr|Q5NLQ8|Q5NLQ8_ZYMMO Uncharacterized protein OS=Zymomonas mobilis subsp. mobilis (strain ATCC 31821 / ZM4 / CP4) OX=264203 GN=ZMO1728 PE=4 SV=1</t>
  </si>
  <si>
    <t>Q5NLQ8</t>
  </si>
  <si>
    <t>sp|Q5NL15|PANC_ZYMMO Pantothenate synthetase OS=Zymomonas mobilis subsp. mobilis (strain ATCC 31821 / ZM4 / CP4) OX=264203 GN=panC PE=3 SV=2</t>
  </si>
  <si>
    <t>Q5NL15</t>
  </si>
  <si>
    <t>tr|Q5NLW7|Q5NLW7_ZYMMO 3-demethoxyubiquinol 3-hydroxylase OS=Zymomonas mobilis subsp. mobilis (strain ATCC 31821 / ZM4 / CP4) OX=264203 GN=coq7 PE=3 SV=1</t>
  </si>
  <si>
    <t>Q5NLW7</t>
  </si>
  <si>
    <t>sp|Q5NMD7|HIS2_ZYMMO Phosphoribosyl-ATP pyrophosphatase OS=Zymomonas mobilis subsp. mobilis (strain ATCC 31821 / ZM4 / CP4) OX=264203 GN=hisE PE=3 SV=1</t>
  </si>
  <si>
    <t>Q5NMD7</t>
  </si>
  <si>
    <t>tr|Q5NPP2|Q5NPP2_ZYMMO Uncharacterized protein OS=Zymomonas mobilis subsp. mobilis (strain ATCC 31821 / ZM4 / CP4) OX=264203 GN=ZMO0694 PE=4 SV=2</t>
  </si>
  <si>
    <t>Q5NPP2</t>
  </si>
  <si>
    <t>tr|Q5NLT4|Q5NLT4_ZYMMO DNA translocase FtsK OS=Zymomonas mobilis subsp. mobilis (strain ATCC 31821 / ZM4 / CP4) OX=264203 GN=ZMO1702 PE=3 SV=2</t>
  </si>
  <si>
    <t>Q5NLT4</t>
  </si>
  <si>
    <t>tr|Q5NQ80|Q5NQ80_ZYMMO GtrA family protein OS=Zymomonas mobilis subsp. mobilis (strain ATCC 31821 / ZM4 / CP4) OX=264203 GN=ZMO0501 PE=3 SV=1</t>
  </si>
  <si>
    <t>Q5NQ80</t>
  </si>
  <si>
    <t>tr|Q5NRJ3|Q5NRJ3_ZYMMO Putative PTS IIA-like nitrogen-regulatory protein PtsN OS=Zymomonas mobilis subsp. mobilis (strain ATCC 31821 / ZM4 / CP4) OX=264203 GN=ZMO0037 PE=4 SV=1</t>
  </si>
  <si>
    <t>Q5NRJ3</t>
  </si>
  <si>
    <t>tr|Q5NN51|Q5NN51_ZYMMO Ferric uptake regulation protein OS=Zymomonas mobilis subsp. mobilis (strain ATCC 31821 / ZM4 / CP4) OX=264203 GN=ZMO1235 PE=3 SV=1</t>
  </si>
  <si>
    <t>Q5NN51</t>
  </si>
  <si>
    <t>tr|Q5NQJ6|Q5NQJ6_ZYMMO Uncharacterized protein OS=Zymomonas mobilis subsp. mobilis (strain ATCC 31821 / ZM4 / CP4) OX=264203 GN=ZMO0384 PE=4 SV=1</t>
  </si>
  <si>
    <t>Q5NQJ6</t>
  </si>
  <si>
    <t>tr|Q5NPH9|Q5NPH9_ZYMMO TPR repeat-containing protein OS=Zymomonas mobilis subsp. mobilis (strain ATCC 31821 / ZM4 / CP4) OX=264203 GN=ZMO0757 PE=4 SV=2</t>
  </si>
  <si>
    <t>Q5NPH9</t>
  </si>
  <si>
    <t>tr|Q5NNT7|Q5NNT7_ZYMMO Threonylcarbamoyl-AMP synthase OS=Zymomonas mobilis subsp. mobilis (strain ATCC 31821 / ZM4 / CP4) OX=264203 GN=ZMO0999 PE=3 SV=1</t>
  </si>
  <si>
    <t>Q5NNT7</t>
  </si>
  <si>
    <t>tr|Q5NNJ6|Q5NNJ6_ZYMMO Thymidylate kinase OS=Zymomonas mobilis subsp. mobilis (strain ATCC 31821 / ZM4 / CP4) OX=264203 GN=tmk PE=3 SV=1</t>
  </si>
  <si>
    <t>Q5NNJ6</t>
  </si>
  <si>
    <t>tr|Q5NPT5|Q5NPT5_ZYMMO Flagellar hook-associated protein 2 OS=Zymomonas mobilis subsp. mobilis (strain ATCC 31821 / ZM4 / CP4) OX=264203 GN=ZMO0651 PE=3 SV=1</t>
  </si>
  <si>
    <t>Q5NPT5</t>
  </si>
  <si>
    <t>tr|Q5NLM5|Q5NLM5_ZYMMO Ribosomal RNA small subunit methyltransferase I OS=Zymomonas mobilis subsp. mobilis (strain ATCC 31821 / ZM4 / CP4) OX=264203 GN=rsmI PE=3 SV=1</t>
  </si>
  <si>
    <t>Q5NLM5</t>
  </si>
  <si>
    <t>tr|Q5NRH0|Q5NRH0_ZYMMO Uncharacterized protein OS=Zymomonas mobilis subsp. mobilis (strain ATCC 31821 / ZM4 / CP4) OX=264203 GN=ZMO0060 PE=4 SV=2</t>
  </si>
  <si>
    <t>Q5NRH0</t>
  </si>
  <si>
    <t>tr|Q5NPU0|Q5NPU0_ZYMMO Flagellar motor switch protein FliM OS=Zymomonas mobilis subsp. mobilis (strain ATCC 31821 / ZM4 / CP4) OX=264203 GN=ZMO0643 PE=3 SV=1</t>
  </si>
  <si>
    <t>Q5NPU0</t>
  </si>
  <si>
    <t>tr|Q5NLF8|Q5NLF8_ZYMMO Nitrogen fixation protein NifX OS=Zymomonas mobilis subsp. mobilis (strain ATCC 31821 / ZM4 / CP4) OX=264203 GN=ZMO1828 PE=3 SV=1</t>
  </si>
  <si>
    <t>Q5NLF8</t>
  </si>
  <si>
    <t>tr|Q5NRG2|Q5NRG2_ZYMMO Sel1 domain protein repeat-containing protein OS=Zymomonas mobilis subsp. mobilis (strain ATCC 31821 / ZM4 / CP4) OX=264203 GN=ZMO0068 PE=4 SV=1</t>
  </si>
  <si>
    <t>Q5NRG2</t>
  </si>
  <si>
    <t>sp|Q9RNL6|ENGB_ZYMMO GTP-binding protein EngB OS=Zymomonas mobilis subsp. mobilis (strain ATCC 31821 / ZM4 / CP4) OX=264203 GN=engB PE=3 SV=1</t>
  </si>
  <si>
    <t>Q9RNL6</t>
  </si>
  <si>
    <t>tr|Q5NNI1|Q5NNI1_ZYMMO Histidine kinase OS=Zymomonas mobilis subsp. mobilis (strain ATCC 31821 / ZM4 / CP4) OX=264203 GN=ZMO1105 PE=4 SV=2</t>
  </si>
  <si>
    <t>Q5NNI1</t>
  </si>
  <si>
    <t>sp|Q5NN30|CCME_ZYMMO Cytochrome c-type biogenesis protein CcmE OS=Zymomonas mobilis subsp. mobilis (strain ATCC 31821 / ZM4 / CP4) OX=264203 GN=ccmE PE=3 SV=1</t>
  </si>
  <si>
    <t>Q5NN30</t>
  </si>
  <si>
    <t>sp|Q5NNK8|TRMD_ZYMMO tRNA (guanine-N(1)-)-methyltransferase OS=Zymomonas mobilis subsp. mobilis (strain ATCC 31821 / ZM4 / CP4) OX=264203 GN=trmD PE=3 SV=1</t>
  </si>
  <si>
    <t>Q5NNK8</t>
  </si>
  <si>
    <t>sp|Q5NL86|PLSX_ZYMMO Phosphate acyltransferase OS=Zymomonas mobilis subsp. mobilis (strain ATCC 31821 / ZM4 / CP4) OX=264203 GN=plsX PE=3 SV=1</t>
  </si>
  <si>
    <t>Q5NL86</t>
  </si>
  <si>
    <t>sp|Q5NPR9|ATP6_ZYMMO ATP synthase subunit a OS=Zymomonas mobilis subsp. mobilis (strain ATCC 31821 / ZM4 / CP4) OX=264203 GN=atpB PE=3 SV=1</t>
  </si>
  <si>
    <t>Q5NPR9</t>
  </si>
  <si>
    <t>sp|Q9Z670|GNTP_ZYMMO Gluconate permease OS=Zymomonas mobilis subsp. mobilis (strain ATCC 31821 / ZM4 / CP4) OX=264203 GN=gntP PE=3 SV=1</t>
  </si>
  <si>
    <t>Q9Z670</t>
  </si>
  <si>
    <t>sp|P28719|DNLJ_ZYMMO DNA ligase OS=Zymomonas mobilis subsp. mobilis (strain ATCC 31821 / ZM4 / CP4) OX=264203 GN=ligA PE=3 SV=2</t>
  </si>
  <si>
    <t>P28719</t>
  </si>
  <si>
    <t>tr|Q5NMT5|Q5NMT5_ZYMMO Carboxymethylenebutenolidase OS=Zymomonas mobilis subsp. mobilis (strain ATCC 31821 / ZM4 / CP4) OX=264203 GN=ZMO1351 PE=4 SV=1</t>
  </si>
  <si>
    <t>Q5NMT5</t>
  </si>
  <si>
    <t>sp|Q5NL05|MNMG_ZYMMO tRNA uridine 5-carboxymethylaminomethyl modification enzyme MnmG OS=Zymomonas mobilis subsp. mobilis (strain ATCC 31821 / ZM4 / CP4) OX=264203 GN=mnmG PE=3 SV=3</t>
  </si>
  <si>
    <t>Q5NL05</t>
  </si>
  <si>
    <t>tr|Q5NNX4|Q5NNX4_ZYMMO N-acetylglucosamine-6-phosphate deacetylase OS=Zymomonas mobilis subsp. mobilis (strain ATCC 31821 / ZM4 / CP4) OX=264203 GN=ZMO0962 PE=3 SV=1</t>
  </si>
  <si>
    <t>Q5NNX4</t>
  </si>
  <si>
    <t>tr|Q5NMA6|Q5NMA6_ZYMMO KpsF/GutQ family protein OS=Zymomonas mobilis subsp. mobilis (strain ATCC 31821 / ZM4 / CP4) OX=264203 GN=ZMO1530 PE=3 SV=1</t>
  </si>
  <si>
    <t>Q5NMA6</t>
  </si>
  <si>
    <t>tr|Q5NM73|Q5NM73_ZYMMO Uncharacterized protein OS=Zymomonas mobilis subsp. mobilis (strain ATCC 31821 / ZM4 / CP4) OX=264203 GN=ZMO1563 PE=4 SV=2</t>
  </si>
  <si>
    <t>Q5NM73</t>
  </si>
  <si>
    <t>sp|Q56998|UVRB_ZYMMO UvrABC system protein B OS=Zymomonas mobilis subsp. mobilis (strain ATCC 31821 / ZM4 / CP4) OX=264203 GN=uvrB PE=3 SV=2</t>
  </si>
  <si>
    <t>Q56998</t>
  </si>
  <si>
    <t>tr|Q5NQN9|Q5NQN9_ZYMMO Short-chain dehydrogenase/reductase SDR OS=Zymomonas mobilis subsp. mobilis (strain ATCC 31821 / ZM4 / CP4) OX=264203 GN=ZMO0341 PE=4 SV=1</t>
  </si>
  <si>
    <t>Q5NQN9</t>
  </si>
  <si>
    <t>tr|Q5NMX9|Q5NMX9_ZYMMO Fumarate hydratase class I OS=Zymomonas mobilis subsp. mobilis (strain ATCC 31821 / ZM4 / CP4) OX=264203 GN=ZMO1307 PE=3 SV=1</t>
  </si>
  <si>
    <t>Q5NMX9</t>
  </si>
  <si>
    <t>tr|Q5NLG6|Q5NLG6_ZYMMO Nitrogen fixation protein FixT OS=Zymomonas mobilis subsp. mobilis (strain ATCC 31821 / ZM4 / CP4) OX=264203 GN=ZMO1820 PE=4 SV=1</t>
  </si>
  <si>
    <t>Q5NLG6</t>
  </si>
  <si>
    <t>tr|Q5NND7|Q5NND7_ZYMMO Zinc metalloprotease OS=Zymomonas mobilis subsp. mobilis (strain ATCC 31821 / ZM4 / CP4) OX=264203 GN=ZMO1149 PE=3 SV=2</t>
  </si>
  <si>
    <t>Q5NND7</t>
  </si>
  <si>
    <t>tr|Q5NL66|Q5NL66_ZYMMO Uncharacterized protein OS=Zymomonas mobilis subsp. mobilis (strain ATCC 31821 / ZM4 / CP4) OX=264203 GN=ZMO1920 PE=4 SV=1</t>
  </si>
  <si>
    <t>Q5NL66</t>
  </si>
  <si>
    <t>tr|Q5NNN2|Q5NNN2_ZYMMO DNA topoisomerase 4 subunit A OS=Zymomonas mobilis subsp. mobilis (strain ATCC 31821 / ZM4 / CP4) OX=264203 GN=parC PE=3 SV=1</t>
  </si>
  <si>
    <t>Q5NNN2</t>
  </si>
  <si>
    <t>tr|Q5NM93|Q5NM93_ZYMMO Cobalt chelatase, pCobT subunit OS=Zymomonas mobilis subsp. mobilis (strain ATCC 31821 / ZM4 / CP4) OX=264203 GN=ZMO1543 PE=4 SV=1</t>
  </si>
  <si>
    <t>Q5NM93</t>
  </si>
  <si>
    <t>tr|Q5NR91|Q5NR91_ZYMMO Aminoglycoside phosphotransferase OS=Zymomonas mobilis subsp. mobilis (strain ATCC 31821 / ZM4 / CP4) OX=264203 GN=ZMO0139 PE=3 SV=2</t>
  </si>
  <si>
    <t>Q5NR91</t>
  </si>
  <si>
    <t>tr|Q5NPD5|Q5NPD5_ZYMMO Secretion protein HlyD family protein OS=Zymomonas mobilis subsp. mobilis (strain ATCC 31821 / ZM4 / CP4) OX=264203 GN=ZMO0801 PE=4 SV=1</t>
  </si>
  <si>
    <t>Q5NPD5</t>
  </si>
  <si>
    <t>sp|P50512|RPOH_ZYMMO RNA polymerase sigma factor RpoH OS=Zymomonas mobilis subsp. mobilis (strain ATCC 31821 / ZM4 / CP4) OX=264203 GN=rpoH PE=3 SV=2</t>
  </si>
  <si>
    <t>P50512</t>
  </si>
  <si>
    <t>tr|Q5NL94|Q5NL94_ZYMMO Uncharacterized protein OS=Zymomonas mobilis subsp. mobilis (strain ATCC 31821 / ZM4 / CP4) OX=264203 GN=ZMO1892 PE=4 SV=2</t>
  </si>
  <si>
    <t>Q5NL94</t>
  </si>
  <si>
    <t>tr|Q5NN01|Q5NN01_ZYMMO Glucose-methanol-choline oxidoreductase OS=Zymomonas mobilis subsp. mobilis (strain ATCC 31821 / ZM4 / CP4) OX=264203 GN=ZMO1285 PE=4 SV=1</t>
  </si>
  <si>
    <t>Q5NN01</t>
  </si>
  <si>
    <t>tr|Q5NNN7|Q5NNN7_ZYMMO Phosphate transport system permease protein PstA OS=Zymomonas mobilis subsp. mobilis (strain ATCC 31821 / ZM4 / CP4) OX=264203 GN=ZMO1049 PE=3 SV=1</t>
  </si>
  <si>
    <t>Q5NNN7</t>
  </si>
  <si>
    <t>tr|H2VFM8|H2VFM8_ZYMMO Cobyrinic acid ac-diamide synthase OS=Zymomonas mobilis subsp. mobilis (strain ATCC 31821 / ZM4 / CP4) OX=264203 GN=ZMO0625 PE=4 SV=1</t>
  </si>
  <si>
    <t>H2VFM8</t>
  </si>
  <si>
    <t>tr|Q5NQB7|Q5NQB7_ZYMMO Protein-export membrane protein SecG OS=Zymomonas mobilis subsp. mobilis (strain ATCC 31821 / ZM4 / CP4) OX=264203 GN=ZMO0464 PE=3 SV=2</t>
  </si>
  <si>
    <t>Q5NQB7</t>
  </si>
  <si>
    <t>tr|Q5NPJ9|Q5NPJ9_ZYMMO 3-dehydroquinate dehydratase OS=Zymomonas mobilis subsp. mobilis (strain ATCC 31821 / ZM4 / CP4) OX=264203 GN=aroQ PE=1 SV=1</t>
  </si>
  <si>
    <t>Q5NPJ9</t>
  </si>
  <si>
    <t>tr|Q5NLT7|Q5NLT7_ZYMMO Exodeoxyribonuclease III OS=Zymomonas mobilis subsp. mobilis (strain ATCC 31821 / ZM4 / CP4) OX=264203 GN=ZMO1699 PE=3 SV=2</t>
  </si>
  <si>
    <t>Q5NLT7</t>
  </si>
  <si>
    <t>tr|Q5NPQ3|Q5NPQ3_ZYMMO CRISPR-associated protein, Csy2 family OS=Zymomonas mobilis subsp. mobilis (strain ATCC 31821 / ZM4 / CP4) OX=264203 GN=ZMO0683 PE=4 SV=2</t>
  </si>
  <si>
    <t>Q5NPQ3</t>
  </si>
  <si>
    <t>tr|H2VFR8|H2VFR8_ZYMMO Glutathione S-transferase domain protein OS=Zymomonas mobilis subsp. mobilis (strain ATCC 31821 / ZM4 / CP4) OX=264203 GN=ZMO1118 PE=4 SV=1</t>
  </si>
  <si>
    <t>H2VFR8</t>
  </si>
  <si>
    <t>tr|Q5NNT0|Q5NNT0_ZYMMO Dihydropteroate synthase OS=Zymomonas mobilis subsp. mobilis (strain ATCC 31821 / ZM4 / CP4) OX=264203 GN=ZMO1006 PE=4 SV=2</t>
  </si>
  <si>
    <t>Q5NNT0</t>
  </si>
  <si>
    <t>tr|Q5NLT1|Q5NLT1_ZYMMO Thioredoxin domain protein OS=Zymomonas mobilis subsp. mobilis (strain ATCC 31821 / ZM4 / CP4) OX=264203 GN=ZMO1705 PE=4 SV=1</t>
  </si>
  <si>
    <t>Q5NLT1</t>
  </si>
  <si>
    <t>tr|Q5NPQ4|Q5NPQ4_ZYMMO CRISPR-associated protein, Csy1 family OS=Zymomonas mobilis subsp. mobilis (strain ATCC 31821 / ZM4 / CP4) OX=264203 GN=ZMO0682 PE=4 SV=1</t>
  </si>
  <si>
    <t>Q5NPQ4</t>
  </si>
  <si>
    <t>tr|Q5NMG0|Q5NMG0_ZYMMO Uncharacterized protein OS=Zymomonas mobilis subsp. mobilis (strain ATCC 31821 / ZM4 / CP4) OX=264203 GN=ZMO1476 PE=4 SV=1</t>
  </si>
  <si>
    <t>Q5NMG0</t>
  </si>
  <si>
    <t>sp|Q5NL81|GPDA_ZYMMO Glycerol-3-phosphate dehydrogenase [NAD(P)+] OS=Zymomonas mobilis subsp. mobilis (strain ATCC 31821 / ZM4 / CP4) OX=264203 GN=gpsA PE=3 SV=1</t>
  </si>
  <si>
    <t>Q5NL81</t>
  </si>
  <si>
    <t>tr|Q5NL53|Q5NL53_ZYMMO Uncharacterized protein OS=Zymomonas mobilis subsp. mobilis (strain ATCC 31821 / ZM4 / CP4) OX=264203 GN=ZMO1933 PE=4 SV=1</t>
  </si>
  <si>
    <t>Q5NL53</t>
  </si>
  <si>
    <t>tr|Q5NPU1|Q5NPU1_ZYMMO Flagellar protein FliL OS=Zymomonas mobilis subsp. mobilis (strain ATCC 31821 / ZM4 / CP4) OX=264203 GN=ZMO0642 PE=3 SV=1</t>
  </si>
  <si>
    <t>Q5NPU1</t>
  </si>
  <si>
    <t>tr|Q5NNR4|Q5NNR4_ZYMMO Cysteine desulfurase OS=Zymomonas mobilis subsp. mobilis (strain ATCC 31821 / ZM4 / CP4) OX=264203 GN=ZMO1022 PE=4 SV=1</t>
  </si>
  <si>
    <t>Q5NNR4</t>
  </si>
  <si>
    <t>tr|Q5NNM9|Q5NNM9_ZYMMO GCN5-related N-acetyltransferase OS=Zymomonas mobilis subsp. mobilis (strain ATCC 31821 / ZM4 / CP4) OX=264203 GN=ZMO1057 PE=4 SV=1</t>
  </si>
  <si>
    <t>Q5NNM9</t>
  </si>
  <si>
    <t>tr|Q5NPL7|Q5NPL7_ZYMMO Lytic transglycosylase catalytic OS=Zymomonas mobilis subsp. mobilis (strain ATCC 31821 / ZM4 / CP4) OX=264203 GN=ZMO0719 PE=3 SV=1</t>
  </si>
  <si>
    <t>Q5NPL7</t>
  </si>
  <si>
    <t>tr|Q5NQG7|Q5NQG7_ZYMMO Uncharacterized protein OS=Zymomonas mobilis subsp. mobilis (strain ATCC 31821 / ZM4 / CP4) OX=264203 GN=ZMO0413 PE=3 SV=1</t>
  </si>
  <si>
    <t>Q5NQG7</t>
  </si>
  <si>
    <t>tr|Q5NPT2|Q5NPT2_ZYMMO Chitooligosaccharide deacetylase OS=Zymomonas mobilis subsp. mobilis (strain ATCC 31821 / ZM4 / CP4) OX=264203 GN=ZMO0654 PE=3 SV=1</t>
  </si>
  <si>
    <t>Q5NPT2</t>
  </si>
  <si>
    <t>tr|Q5NPZ2|Q5NPZ2_ZYMMO DNA repair protein RadA OS=Zymomonas mobilis subsp. mobilis (strain ATCC 31821 / ZM4 / CP4) OX=264203 GN=radA PE=3 SV=1</t>
  </si>
  <si>
    <t>Q5NPZ2</t>
  </si>
  <si>
    <t>tr|Q5NPA6|Q5NPA6_ZYMMO Cell wall polymerase OS=Zymomonas mobilis subsp. mobilis (strain ATCC 31821 / ZM4 / CP4) OX=264203 GN=ZMO0830 PE=4 SV=1</t>
  </si>
  <si>
    <t>Q5NPA6</t>
  </si>
  <si>
    <t>tr|Q5NQ84|Q5NQ84_ZYMMO Phosphoglycolate phosphatase OS=Zymomonas mobilis subsp. mobilis (strain ATCC 31821 / ZM4 / CP4) OX=264203 GN=gph PE=3 SV=1</t>
  </si>
  <si>
    <t>Q5NQ84</t>
  </si>
  <si>
    <t>sp|Q5NQH8|RLME_ZYMMO Ribosomal RNA large subunit methyltransferase E OS=Zymomonas mobilis subsp. mobilis (strain ATCC 31821 / ZM4 / CP4) OX=264203 GN=rlmE PE=3 SV=1</t>
  </si>
  <si>
    <t>Q5NQH8</t>
  </si>
  <si>
    <t>tr|Q5NLH1|Q5NLH1_ZYMMO TonB-dependent siderophore receptor OS=Zymomonas mobilis subsp. mobilis (strain ATCC 31821 / ZM4 / CP4) OX=264203 GN=ZMO1815 PE=3 SV=1</t>
  </si>
  <si>
    <t>Q5NLH1</t>
  </si>
  <si>
    <t>tr|Q5NLY5|Q5NLY5_ZYMMO Phosphoenolpyruvate--protein phosphotransferase OS=Zymomonas mobilis subsp. mobilis (strain ATCC 31821 / ZM4 / CP4) OX=264203 GN=ZMO1651 PE=3 SV=1</t>
  </si>
  <si>
    <t>Q5NLY5</t>
  </si>
  <si>
    <t>tr|Q5NR25|Q5NR25_ZYMMO NAD-dependent epimerase/dehydratase OS=Zymomonas mobilis subsp. mobilis (strain ATCC 31821 / ZM4 / CP4) OX=264203 GN=ZMO0205 PE=4 SV=1</t>
  </si>
  <si>
    <t>Q5NR25</t>
  </si>
  <si>
    <t>tr|Q5NP71|Q5NP71_ZYMMO Replicative DNA helicase OS=Zymomonas mobilis subsp. mobilis (strain ATCC 31821 / ZM4 / CP4) OX=264203 GN=ZMO0865 PE=3 SV=1</t>
  </si>
  <si>
    <t>Q5NP71</t>
  </si>
  <si>
    <t>tr|Q5NMH4|Q5NMH4_ZYMMO NMT1/THI5 like domain protein OS=Zymomonas mobilis subsp. mobilis (strain ATCC 31821 / ZM4 / CP4) OX=264203 GN=ZMO1462 PE=4 SV=1</t>
  </si>
  <si>
    <t>Q5NMH4</t>
  </si>
  <si>
    <t>sp|P0DJA3|SACB_ZYMMO Levansucrase OS=Zymomonas mobilis subsp. mobilis (strain ATCC 31821 / ZM4 / CP4) OX=264203 GN=sacB PE=1 SV=1</t>
  </si>
  <si>
    <t>P0DJA3</t>
  </si>
  <si>
    <t>tr|Q5NMZ9|Q5NMZ9_ZYMMO Glycosyl transferase group 1 OS=Zymomonas mobilis subsp. mobilis (strain ATCC 31821 / ZM4 / CP4) OX=264203 GN=ZMO1287 PE=4 SV=1</t>
  </si>
  <si>
    <t>Q5NMZ9</t>
  </si>
  <si>
    <t>tr|Q5NQV4|Q5NQV4_ZYMMO OstA family protein OS=Zymomonas mobilis subsp. mobilis (strain ATCC 31821 / ZM4 / CP4) OX=264203 GN=ZMO0276 PE=4 SV=1</t>
  </si>
  <si>
    <t>Q5NQV4</t>
  </si>
  <si>
    <t>tr|Q5NL99|Q5NL99_ZYMMO Isochorismatase hydrolase OS=Zymomonas mobilis subsp. mobilis (strain ATCC 31821 / ZM4 / CP4) OX=264203 GN=ZMO1887 PE=4 SV=1</t>
  </si>
  <si>
    <t>Q5NL99</t>
  </si>
  <si>
    <t>sp|P30794|Y1243_ZYMMO Uncharacterized protein ZMO1243 OS=Zymomonas mobilis subsp. mobilis (strain ATCC 31821 / ZM4 / CP4) OX=264203 GN=ZMO1243 PE=4 SV=2</t>
  </si>
  <si>
    <t>P30794</t>
  </si>
  <si>
    <t>tr|Q5NL69|Q5NL69_ZYMMO 8-amino-7-oxononanoate synthase OS=Zymomonas mobilis subsp. mobilis (strain ATCC 31821 / ZM4 / CP4) OX=264203 GN=ZMO1917 PE=3 SV=1</t>
  </si>
  <si>
    <t>Q5NL69</t>
  </si>
  <si>
    <t>tr|Q5NPF0|Q5NPF0_ZYMMO Uncharacterized protein OS=Zymomonas mobilis subsp. mobilis (strain ATCC 31821 / ZM4 / CP4) OX=264203 GN=ZMO0786 PE=4 SV=1</t>
  </si>
  <si>
    <t>Q5NPF0</t>
  </si>
  <si>
    <t>tr|Q5NMH0|Q5NMH0_ZYMMO Alpha/beta hydrolase fold protein OS=Zymomonas mobilis subsp. mobilis (strain ATCC 31821 / ZM4 / CP4) OX=264203 GN=ZMO1466 PE=4 SV=2</t>
  </si>
  <si>
    <t>Q5NMH0</t>
  </si>
  <si>
    <t>tr|Q5NMW8|Q5NMW8_ZYMMO Uncharacterized protein OS=Zymomonas mobilis subsp. mobilis (strain ATCC 31821 / ZM4 / CP4) OX=264203 GN=ZMO1318 PE=4 SV=1</t>
  </si>
  <si>
    <t>Q5NMW8</t>
  </si>
  <si>
    <t>sp|Q5NQQ4|QUEF_ZYMMO NADPH-dependent 7-cyano-7-deazaguanine reductase OS=Zymomonas mobilis subsp. mobilis (strain ATCC 31821 / ZM4 / CP4) OX=264203 GN=queF PE=3 SV=1</t>
  </si>
  <si>
    <t>Q5NQQ4</t>
  </si>
  <si>
    <t>tr|Q5NQS4|Q5NQS4_ZYMMO Glycosyl transferase group 1 OS=Zymomonas mobilis subsp. mobilis (strain ATCC 31821 / ZM4 / CP4) OX=264203 GN=ZMO0306 PE=4 SV=1</t>
  </si>
  <si>
    <t>Q5NQS4</t>
  </si>
  <si>
    <t>tr|Q5NL29|Q5NL29_ZYMMO Glycosyl transferase group 1 OS=Zymomonas mobilis subsp. mobilis (strain ATCC 31821 / ZM4 / CP4) OX=264203 GN=ZMO1957 PE=4 SV=1</t>
  </si>
  <si>
    <t>Q5NL29</t>
  </si>
  <si>
    <t>tr|Q5NMI5|Q5NMI5_ZYMMO Purine nucleoside permease OS=Zymomonas mobilis subsp. mobilis (strain ATCC 31821 / ZM4 / CP4) OX=264203 GN=ZMO1451 PE=4 SV=2</t>
  </si>
  <si>
    <t>Q5NMI5</t>
  </si>
  <si>
    <t>tr|Q5NLT2|Q5NLT2_ZYMMO Peptidase S16 lon domain protein OS=Zymomonas mobilis subsp. mobilis (strain ATCC 31821 / ZM4 / CP4) OX=264203 GN=ZMO1704 PE=4 SV=2</t>
  </si>
  <si>
    <t>Q5NLT2</t>
  </si>
  <si>
    <t>tr|Q5NMN6|Q5NMN6_ZYMMO Uncharacterized protein OS=Zymomonas mobilis subsp. mobilis (strain ATCC 31821 / ZM4 / CP4) OX=264203 GN=ZMO1400 PE=4 SV=1</t>
  </si>
  <si>
    <t>Q5NMN6</t>
  </si>
  <si>
    <t>tr|Q5NRC3|Q5NRC3_ZYMMO NTP_transf_3 domain-containing protein OS=Zymomonas mobilis subsp. mobilis (strain ATCC 31821 / ZM4 / CP4) OX=264203 GN=ZMO0107 PE=4 SV=1</t>
  </si>
  <si>
    <t>Q5NRC3</t>
  </si>
  <si>
    <t>tr|Q5NPR2|Q5NPR2_ZYMMO Uncharacterized protein OS=Zymomonas mobilis subsp. mobilis (strain ATCC 31821 / ZM4 / CP4) OX=264203 GN=ZMO0674 PE=4 SV=1</t>
  </si>
  <si>
    <t>Q5NPR2</t>
  </si>
  <si>
    <t>sp|Q5NR05|METXA_ZYMMO Homoserine O-acetyltransferase OS=Zymomonas mobilis subsp. mobilis (strain ATCC 31821 / ZM4 / CP4) OX=264203 GN=metXA PE=3 SV=1</t>
  </si>
  <si>
    <t>Q5NR05</t>
  </si>
  <si>
    <t>tr|Q5NNJ0|Q5NNJ0_ZYMMO Ribonuclease R OS=Zymomonas mobilis subsp. mobilis (strain ATCC 31821 / ZM4 / CP4) OX=264203 GN=rnr PE=3 SV=1</t>
  </si>
  <si>
    <t>Q5NNJ0</t>
  </si>
  <si>
    <t>tr|Q5NPF6|Q5NPF6_ZYMMO RND efflux system, outer membrane lipoprotein, NodT family OS=Zymomonas mobilis subsp. mobilis (strain ATCC 31821 / ZM4 / CP4) OX=264203 GN=ZMO0780 PE=3 SV=2</t>
  </si>
  <si>
    <t>Q5NPF6</t>
  </si>
  <si>
    <t>tr|Q5NPQ1|Q5NPQ1_ZYMMO CRISPR-associated protein, Csy4 family OS=Zymomonas mobilis subsp. mobilis (strain ATCC 31821 / ZM4 / CP4) OX=264203 GN=ZMO0685 PE=4 SV=2</t>
  </si>
  <si>
    <t>Q5NPQ1</t>
  </si>
  <si>
    <t>tr|H2VFL6|H2VFL6_ZYMMO Stress responsive alpha-beta barrel domain protein OS=Zymomonas mobilis subsp. mobilis (strain ATCC 31821 / ZM4 / CP4) OX=264203 GN=ZMO0305 PE=4 SV=1</t>
  </si>
  <si>
    <t>H2VFL6</t>
  </si>
  <si>
    <t>sp|Q5NNS3|NTPPA_ZYMMO dTTP/UTP pyrophosphatase OS=Zymomonas mobilis subsp. mobilis (strain ATCC 31821 / ZM4 / CP4) OX=264203 GN=ZMO1013 PE=3 SV=1</t>
  </si>
  <si>
    <t>Q5NNS3</t>
  </si>
  <si>
    <t>tr|Q5NLZ0|Q5NLZ0_ZYMMO Transcription-repair-coupling factor OS=Zymomonas mobilis subsp. mobilis (strain ATCC 31821 / ZM4 / CP4) OX=264203 GN=mfd PE=3 SV=2</t>
  </si>
  <si>
    <t>Q5NLZ0</t>
  </si>
  <si>
    <t>tr|Q5NQL9|Q5NQL9_ZYMMO Uncharacterized protein OS=Zymomonas mobilis subsp. mobilis (strain ATCC 31821 / ZM4 / CP4) OX=264203 GN=ZMO0361 PE=4 SV=2</t>
  </si>
  <si>
    <t>Q5NQL9</t>
  </si>
  <si>
    <t>tr|Q5NL27|Q5NL27_ZYMMO Uncharacterized protein OS=Zymomonas mobilis subsp. mobilis (strain ATCC 31821 / ZM4 / CP4) OX=264203 GN=ZMO1959 PE=4 SV=1</t>
  </si>
  <si>
    <t>Q5NL27</t>
  </si>
  <si>
    <t>tr|Q5NP48|Q5NP48_ZYMMO Resolvase domain protein OS=Zymomonas mobilis subsp. mobilis (strain ATCC 31821 / ZM4 / CP4) OX=264203 GN=ZMO0888 PE=3 SV=1</t>
  </si>
  <si>
    <t>Q5NP48</t>
  </si>
  <si>
    <t>tr|Q5NQN0|Q5NQN0_ZYMMO Putative ParB-like nuclease OS=Zymomonas mobilis subsp. mobilis (strain ATCC 31821 / ZM4 / CP4) OX=264203 GN=ZMO0350 PE=4 SV=1</t>
  </si>
  <si>
    <t>Q5NQN0</t>
  </si>
  <si>
    <t>tr|H2VFS1|H2VFS1_ZYMMO Sporulation domain protein OS=Zymomonas mobilis subsp. mobilis (strain ATCC 31821 / ZM4 / CP4) OX=264203 GN=ZMO0840 PE=4 SV=1</t>
  </si>
  <si>
    <t>H2VFS1</t>
  </si>
  <si>
    <t>tr|Q5NRC7|Q5NRC7_ZYMMO Beta-lactamase OS=Zymomonas mobilis subsp. mobilis (strain ATCC 31821 / ZM4 / CP4) OX=264203 GN=ZMO0103 PE=4 SV=2</t>
  </si>
  <si>
    <t>Q5NRC7</t>
  </si>
  <si>
    <t>sp|Q9Z5U2|RNC_ZYMMO Ribonuclease 3 OS=Zymomonas mobilis subsp. mobilis (strain ATCC 31821 / ZM4 / CP4) OX=264203 GN=rnc PE=3 SV=3</t>
  </si>
  <si>
    <t>Q9Z5U2</t>
  </si>
  <si>
    <t>tr|Q5NL24|Q5NL24_ZYMMO Histidine kinase OS=Zymomonas mobilis subsp. mobilis (strain ATCC 31821 / ZM4 / CP4) OX=264203 GN=ZMO1962 PE=4 SV=2</t>
  </si>
  <si>
    <t>Q5NL24</t>
  </si>
  <si>
    <t>tr|Q5NM50|Q5NM50_ZYMMO Bacterioferritin OS=Zymomonas mobilis subsp. mobilis (strain ATCC 31821 / ZM4 / CP4) OX=264203 GN=ZMO1586 PE=3 SV=1</t>
  </si>
  <si>
    <t>Q5NM50</t>
  </si>
  <si>
    <t>tr|Q5NN18|Q5NN18_ZYMMO Uncharacterized protein OS=Zymomonas mobilis subsp. mobilis (strain ATCC 31821 / ZM4 / CP4) OX=264203 GN=ZMO1268 PE=4 SV=2</t>
  </si>
  <si>
    <t>Q5NN18</t>
  </si>
  <si>
    <t>sp|Q5NN84|NRDR_ZYMMO Transcriptional repressor NrdR OS=Zymomonas mobilis subsp. mobilis (strain ATCC 31821 / ZM4 / CP4) OX=264203 GN=nrdR PE=3 SV=2</t>
  </si>
  <si>
    <t>Q5NN84</t>
  </si>
  <si>
    <t>tr|Q5NMP4|Q5NMP4_ZYMMO Uncharacterized protein OS=Zymomonas mobilis subsp. mobilis (strain ATCC 31821 / ZM4 / CP4) OX=264203 GN=ZMO1392 PE=4 SV=2</t>
  </si>
  <si>
    <t>Q5NMP4</t>
  </si>
  <si>
    <t>tr|D2YW36|D2YW36_ZYMMO NAD(P)H quinone oxidoreductase, PIG3 family OS=Zymomonas mobilis subsp. mobilis (strain ATCC 31821 / ZM4 / CP4) OX=264203 GN=ZMO1772 PE=4 SV=1</t>
  </si>
  <si>
    <t>D2YW36</t>
  </si>
  <si>
    <t>tr|Q5NLV3|Q5NLV3_ZYMMO L-asparaginase, type II OS=Zymomonas mobilis subsp. mobilis (strain ATCC 31821 / ZM4 / CP4) OX=264203 GN=ZMO1683 PE=3 SV=1</t>
  </si>
  <si>
    <t>Q5NLV3</t>
  </si>
  <si>
    <t>sp|Q5NR31|LEXA_ZYMMO LexA repressor OS=Zymomonas mobilis subsp. mobilis (strain ATCC 31821 / ZM4 / CP4) OX=264203 GN=lexA PE=3 SV=1</t>
  </si>
  <si>
    <t>Q5NR31</t>
  </si>
  <si>
    <t>tr|Q5NLH6|Q5NLH6_ZYMMO Ion-translocating oxidoreductase complex subunit G OS=Zymomonas mobilis subsp. mobilis (strain ATCC 31821 / ZM4 / CP4) OX=264203 GN=rnfG PE=3 SV=2</t>
  </si>
  <si>
    <t>Q5NLH6</t>
  </si>
  <si>
    <t>tr|Q5NPU6|Q5NPU6_ZYMMO H(+)-transporting two-sector ATPase OS=Zymomonas mobilis subsp. mobilis (strain ATCC 31821 / ZM4 / CP4) OX=264203 GN=ZMO0637 PE=3 SV=2</t>
  </si>
  <si>
    <t>Q5NPU6</t>
  </si>
  <si>
    <t>tr|Q5NMS2|Q5NMS2_ZYMMO Coproporphyrinogen-III oxidase OS=Zymomonas mobilis subsp. mobilis (strain ATCC 31821 / ZM4 / CP4) OX=264203 GN=ZMO1364 PE=3 SV=1</t>
  </si>
  <si>
    <t>Q5NMS2</t>
  </si>
  <si>
    <t>tr|Q5NLB0|Q5NLB0_ZYMMO Uncharacterized protein OS=Zymomonas mobilis subsp. mobilis (strain ATCC 31821 / ZM4 / CP4) OX=264203 GN=ZMO1876 PE=4 SV=2</t>
  </si>
  <si>
    <t>Q5NLB0</t>
  </si>
  <si>
    <t>tr|Q5NPU8|Q5NPU8_ZYMMO Flagellar M-ring protein FliF OS=Zymomonas mobilis subsp. mobilis (strain ATCC 31821 / ZM4 / CP4) OX=264203 GN=ZMO0634 PE=3 SV=2</t>
  </si>
  <si>
    <t>Q5NPU8</t>
  </si>
  <si>
    <t>tr|Q5NL97|Q5NL97_ZYMMO SAM-dependent methyltransferase-like protein OS=Zymomonas mobilis subsp. mobilis (strain ATCC 31821 / ZM4 / CP4) OX=264203 GN=ZMO1889 PE=4 SV=1</t>
  </si>
  <si>
    <t>Q5NL97</t>
  </si>
  <si>
    <t>tr|Q5NQD6|Q5NQD6_ZYMMO Uncharacterized protein OS=Zymomonas mobilis subsp. mobilis (strain ATCC 31821 / ZM4 / CP4) OX=264203 GN=ZMO0445 PE=4 SV=1</t>
  </si>
  <si>
    <t>Q5NQD6</t>
  </si>
  <si>
    <t>tr|Q5NNP5|Q5NNP5_ZYMMO NUDIX hydrolase OS=Zymomonas mobilis subsp. mobilis (strain ATCC 31821 / ZM4 / CP4) OX=264203 GN=ZMO1041 PE=4 SV=2</t>
  </si>
  <si>
    <t>Q5NNP5</t>
  </si>
  <si>
    <t>tr|Q5NNR9|Q5NNR9_ZYMMO ABC transporter related protein OS=Zymomonas mobilis subsp. mobilis (strain ATCC 31821 / ZM4 / CP4) OX=264203 GN=ZMO1017 PE=4 SV=1</t>
  </si>
  <si>
    <t>Q5NNR9</t>
  </si>
  <si>
    <t>tr|Q5NNJ9|Q5NNJ9_ZYMMO Lytic murein transglycosylase OS=Zymomonas mobilis subsp. mobilis (strain ATCC 31821 / ZM4 / CP4) OX=264203 GN=ZMO1087 PE=4 SV=1</t>
  </si>
  <si>
    <t>Q5NNJ9</t>
  </si>
  <si>
    <t>tr|Q5NNJ1|Q5NNJ1_ZYMMO MazG family protein OS=Zymomonas mobilis subsp. mobilis (strain ATCC 31821 / ZM4 / CP4) OX=264203 GN=ZMO1095 PE=4 SV=1</t>
  </si>
  <si>
    <t>Q5NNJ1</t>
  </si>
  <si>
    <t>tr|Q5NM88|Q5NM88_ZYMMO Squalene-hopene cyclase OS=Zymomonas mobilis subsp. mobilis (strain ATCC 31821 / ZM4 / CP4) OX=264203 GN=ZMO1548 PE=3 SV=1</t>
  </si>
  <si>
    <t>Q5NM88</t>
  </si>
  <si>
    <t>tr|Q5NR06|Q5NR06_ZYMMO Methionine biosynthesis protein MetW OS=Zymomonas mobilis subsp. mobilis (strain ATCC 31821 / ZM4 / CP4) OX=264203 GN=ZMO0224 PE=4 SV=1</t>
  </si>
  <si>
    <t>Q5NR06</t>
  </si>
  <si>
    <t>tr|Q5NRB5|Q5NRB5_ZYMMO Probable branched-chain-amino-acid aminotransferase OS=Zymomonas mobilis subsp. mobilis (strain ATCC 31821 / ZM4 / CP4) OX=264203 GN=ZMO0115 PE=4 SV=2</t>
  </si>
  <si>
    <t>Q5NRB5</t>
  </si>
  <si>
    <t>tr|Q5NN79|Q5NN79_ZYMMO Nitrilase/cyanide hydratase and apolipoprotein N-acyltransferase OS=Zymomonas mobilis subsp. mobilis (strain ATCC 31821 / ZM4 / CP4) OX=264203 GN=ZMO1207 PE=4 SV=1</t>
  </si>
  <si>
    <t>Q5NN79</t>
  </si>
  <si>
    <t>tr|Q5NQE9|Q5NQE9_ZYMMO Arginase/agmatinase/formiminoglutamase OS=Zymomonas mobilis subsp. mobilis (strain ATCC 31821 / ZM4 / CP4) OX=264203 GN=ZMO0432 PE=1 SV=2</t>
  </si>
  <si>
    <t>Q5NQE9</t>
  </si>
  <si>
    <t>tr|Q5NP83|Q5NP83_ZYMMO Peptidyl-prolyl cis-trans isomerase OS=Zymomonas mobilis subsp. mobilis (strain ATCC 31821 / ZM4 / CP4) OX=264203 GN=ZMO0853 PE=3 SV=2</t>
  </si>
  <si>
    <t>Q5NP83</t>
  </si>
  <si>
    <t>tr|Q5NNK1|Q5NNK1_ZYMMO Cellulose synthase operon C domain protein OS=Zymomonas mobilis subsp. mobilis (strain ATCC 31821 / ZM4 / CP4) OX=264203 GN=ZMO1085 PE=3 SV=1</t>
  </si>
  <si>
    <t>Q5NNK1</t>
  </si>
  <si>
    <t>tr|Q5NM44|Q5NM44_ZYMMO Alanine racemase OS=Zymomonas mobilis subsp. mobilis (strain ATCC 31821 / ZM4 / CP4) OX=264203 GN=ZMO1592 PE=3 SV=1</t>
  </si>
  <si>
    <t>Q5NM44</t>
  </si>
  <si>
    <t>tr|Q5NMK7|Q5NMK7_ZYMMO RND efflux system, outer membrane lipoprotein, NodT family OS=Zymomonas mobilis subsp. mobilis (strain ATCC 31821 / ZM4 / CP4) OX=264203 GN=ZMO1429 PE=3 SV=1</t>
  </si>
  <si>
    <t>Q5NMK7</t>
  </si>
  <si>
    <t>tr|Q5NPM3|Q5NPM3_ZYMMO Ppx/GppA phosphatase OS=Zymomonas mobilis subsp. mobilis (strain ATCC 31821 / ZM4 / CP4) OX=264203 GN=ZMO0713 PE=4 SV=1</t>
  </si>
  <si>
    <t>Q5NPM3</t>
  </si>
  <si>
    <t>tr|Q5NRM7|Q5NRM7_ZYMMO Adenylyl-sulfate kinase OS=Zymomonas mobilis subsp. mobilis (strain ATCC 31821 / ZM4 / CP4) OX=264203 GN=cysC PE=3 SV=1</t>
  </si>
  <si>
    <t>Q5NRM7</t>
  </si>
  <si>
    <t>tr|Q5NMJ7|Q5NMJ7_ZYMMO Nitrilase/cyanide hydratase and apolipoprotein N-acyltransferase OS=Zymomonas mobilis subsp. mobilis (strain ATCC 31821 / ZM4 / CP4) OX=264203 GN=ZMO1439 PE=3 SV=2</t>
  </si>
  <si>
    <t>Q5NMJ7</t>
  </si>
  <si>
    <t>tr|Q5NQ99|Q5NQ99_ZYMMO Fructose-1,6-bisphosphatase OS=Zymomonas mobilis subsp. mobilis (strain ATCC 31821 / ZM4 / CP4) OX=264203 GN=ZMO0482 PE=3 SV=1</t>
  </si>
  <si>
    <t>Q5NQ99</t>
  </si>
  <si>
    <t>tr|Q5NMN5|Q5NMN5_ZYMMO Exodeoxyribonuclease III OS=Zymomonas mobilis subsp. mobilis (strain ATCC 31821 / ZM4 / CP4) OX=264203 GN=ZMO1401 PE=3 SV=1</t>
  </si>
  <si>
    <t>Q5NMN5</t>
  </si>
  <si>
    <t>tr|H2VFP7|H2VFP7_ZYMMO Flagellar basal-body rod protein FlgC OS=Zymomonas mobilis subsp. mobilis (strain ATCC 31821 / ZM4 / CP4) OX=264203 GN=ZMO0613 PE=3 SV=1</t>
  </si>
  <si>
    <t>H2VFP7</t>
  </si>
  <si>
    <t>tr|Q5NRK0|Q5NRK0_ZYMMO Glyoxalase/bleomycin resistance protein/dioxygenase OS=Zymomonas mobilis subsp. mobilis (strain ATCC 31821 / ZM4 / CP4) OX=264203 GN=ZMO0030 PE=4 SV=1</t>
  </si>
  <si>
    <t>Q5NRK0</t>
  </si>
  <si>
    <t>tr|Q5NL30|Q5NL30_ZYMMO DNA repair protein RecN OS=Zymomonas mobilis subsp. mobilis (strain ATCC 31821 / ZM4 / CP4) OX=264203 GN=ZMO1956 PE=3 SV=1</t>
  </si>
  <si>
    <t>Q5NL30</t>
  </si>
  <si>
    <t>tr|Q5NM75|Q5NM75_ZYMMO Short-chain dehydrogenase/reductase SDR OS=Zymomonas mobilis subsp. mobilis (strain ATCC 31821 / ZM4 / CP4) OX=264203 GN=ZMO1561 PE=4 SV=1</t>
  </si>
  <si>
    <t>Q5NM75</t>
  </si>
  <si>
    <t>sp|Q5NM04|DAPE_ZYMMO Succinyl-diaminopimelate desuccinylase OS=Zymomonas mobilis subsp. mobilis (strain ATCC 31821 / ZM4 / CP4) OX=264203 GN=dapE PE=3 SV=1</t>
  </si>
  <si>
    <t>Q5NM04</t>
  </si>
  <si>
    <t>tr|Q5NPJ0|Q5NPJ0_ZYMMO Uncharacterized protein OS=Zymomonas mobilis subsp. mobilis (strain ATCC 31821 / ZM4 / CP4) OX=264203 GN=ZMO0746 PE=4 SV=1</t>
  </si>
  <si>
    <t>Q5NPJ0</t>
  </si>
  <si>
    <t>tr|Q5NP37|Q5NP37_ZYMMO Glutamine-dependent NAD(+) synthetase OS=Zymomonas mobilis subsp. mobilis (strain ATCC 31821 / ZM4 / CP4) OX=264203 GN=nadE PE=3 SV=2</t>
  </si>
  <si>
    <t>Q5NP37</t>
  </si>
  <si>
    <t>tr|Q5NMN2|Q5NMN2_ZYMMO RNA polymerase, sigma-24 subunit, ECF subfamily OS=Zymomonas mobilis subsp. mobilis (strain ATCC 31821 / ZM4 / CP4) OX=264203 GN=ZMO1404 PE=3 SV=1</t>
  </si>
  <si>
    <t>Q5NMN2</t>
  </si>
  <si>
    <t>sp|Q9RME6|EX7S_ZYMMO Exodeoxyribonuclease 7 small subunit OS=Zymomonas mobilis subsp. mobilis (strain ATCC 31821 / ZM4 / CP4) OX=264203 GN=xseB PE=3 SV=1</t>
  </si>
  <si>
    <t>Q9RME6</t>
  </si>
  <si>
    <t>tr|Q3V8G3|Q3V8G3_ZYMMO Uncharacterized protein OS=Zymomonas mobilis subsp. mobilis (strain ATCC 31821 / ZM4 / CP4) OX=264203 GN=ZMO0636 PE=4 SV=2</t>
  </si>
  <si>
    <t>Q3V8G3</t>
  </si>
  <si>
    <t>tr|Q5NLY2|Q5NLY2_ZYMMO Ubiquinone biosynthesis O-methyltransferase OS=Zymomonas mobilis subsp. mobilis (strain ATCC 31821 / ZM4 / CP4) OX=264203 GN=ubiG PE=3 SV=1</t>
  </si>
  <si>
    <t>Q5NLY2</t>
  </si>
  <si>
    <t>tr|Q5NRG9|Q5NRG9_ZYMMO Histidine acid phosphatase OS=Zymomonas mobilis subsp. mobilis (strain ATCC 31821 / ZM4 / CP4) OX=264203 GN=ZMO0061 PE=4 SV=1</t>
  </si>
  <si>
    <t>Q5NRG9</t>
  </si>
  <si>
    <t>tr|Q5NN83|Q5NN83_ZYMMO tRNA (cytidine/uridine-2-O-)-methyltransferase TrmJ OS=Zymomonas mobilis subsp. mobilis (strain ATCC 31821 / ZM4 / CP4) OX=264203 GN=trmJ PE=1 SV=1</t>
  </si>
  <si>
    <t>Q5NN83</t>
  </si>
  <si>
    <t>tr|Q5NQY7|Q5NQY7_ZYMMO Uncharacterized protein OS=Zymomonas mobilis subsp. mobilis (strain ATCC 31821 / ZM4 / CP4) OX=264203 GN=ZMO0243 PE=4 SV=2</t>
  </si>
  <si>
    <t>Q5NQY7</t>
  </si>
  <si>
    <t>tr|Q5NQF2|Q5NQF2_ZYMMO Iron-sulfur cluster assembly accessory protein OS=Zymomonas mobilis subsp. mobilis (strain ATCC 31821 / ZM4 / CP4) OX=264203 GN=ZMO0429 PE=3 SV=1</t>
  </si>
  <si>
    <t>Q5NQF2</t>
  </si>
  <si>
    <t>tr|Q5NR66|Q5NR66_ZYMMO Uncharacterized protein OS=Zymomonas mobilis subsp. mobilis (strain ATCC 31821 / ZM4 / CP4) OX=264203 GN=ZMO0164 PE=4 SV=2</t>
  </si>
  <si>
    <t>Q5NR66</t>
  </si>
  <si>
    <t>tr|Q5NN15|Q5NN15_ZYMMO Uroporphyrinogen III methylase OS=Zymomonas mobilis subsp. mobilis (strain ATCC 31821 / ZM4 / CP4) OX=264203 GN=ZMO1271 PE=3 SV=1</t>
  </si>
  <si>
    <t>Q5NN15</t>
  </si>
  <si>
    <t>tr|Q5NLT3|Q5NLT3_ZYMMO Ubiquinone biosynthesis hydroxylase, UbiH/UbiF/VisC/COQ6 family OS=Zymomonas mobilis subsp. mobilis (strain ATCC 31821 / ZM4 / CP4) OX=264203 GN=ZMO1703 PE=3 SV=1</t>
  </si>
  <si>
    <t>Q5NLT3</t>
  </si>
  <si>
    <t>tr|Q5NRE9|Q5NRE9_ZYMMO Protein-glutamate methylesterase/protein-glutamine glutaminase OS=Zymomonas mobilis subsp. mobilis (strain ATCC 31821 / ZM4 / CP4) OX=264203 GN=cheB PE=3 SV=1</t>
  </si>
  <si>
    <t>Q5NRE9</t>
  </si>
  <si>
    <t>tr|Q5NM37|Q5NM37_ZYMMO Hopanoid biosynthesis associated RND transporter like protein HpnN OS=Zymomonas mobilis subsp. mobilis (strain ATCC 31821 / ZM4 / CP4) OX=264203 GN=ZMO1599 PE=4 SV=1</t>
  </si>
  <si>
    <t>Q5NM37</t>
  </si>
  <si>
    <t>sp|Q5NR72|RUVB_ZYMMO Holliday junction ATP-dependent DNA helicase RuvB OS=Zymomonas mobilis subsp. mobilis (strain ATCC 31821 / ZM4 / CP4) OX=264203 GN=ruvB PE=3 SV=1</t>
  </si>
  <si>
    <t>Q5NR72</t>
  </si>
  <si>
    <t>tr|Q5NLT8|Q5NLT8_ZYMMO GTP cyclohydrolase-2 OS=Zymomonas mobilis subsp. mobilis (strain ATCC 31821 / ZM4 / CP4) OX=264203 GN=ribA PE=3 SV=2</t>
  </si>
  <si>
    <t>Q5NLT8</t>
  </si>
  <si>
    <t>tr|Q5NNM3|Q5NNM3_ZYMMO Phage shock protein A, PspA OS=Zymomonas mobilis subsp. mobilis (strain ATCC 31821 / ZM4 / CP4) OX=264203 GN=ZMO1063 PE=3 SV=1</t>
  </si>
  <si>
    <t>Q5NNM3</t>
  </si>
  <si>
    <t>tr|Q5NLB2|Q5NLB2_ZYMMO BolA family protein OS=Zymomonas mobilis subsp. mobilis (strain ATCC 31821 / ZM4 / CP4) OX=264203 GN=ZMO1874 PE=3 SV=1</t>
  </si>
  <si>
    <t>Q5NLB2</t>
  </si>
  <si>
    <t>tr|Q5NR87|Q5NR87_ZYMMO ABC transporter related protein OS=Zymomonas mobilis subsp. mobilis (strain ATCC 31821 / ZM4 / CP4) OX=264203 GN=ZMO0143 PE=4 SV=2</t>
  </si>
  <si>
    <t>Q5NR87</t>
  </si>
  <si>
    <t>sp|O31151|UVRA_ZYMMO UvrABC system protein A OS=Zymomonas mobilis subsp. mobilis (strain ATCC 31821 / ZM4 / CP4) OX=264203 GN=uvrA PE=3 SV=2</t>
  </si>
  <si>
    <t>O31151</t>
  </si>
  <si>
    <t>tr|H2VFS2|H2VFS2_ZYMMO Molybdopterin binding domain protein OS=Zymomonas mobilis subsp. mobilis (strain ATCC 31821 / ZM4 / CP4) OX=264203 GN=ZMO1350 PE=4 SV=1</t>
  </si>
  <si>
    <t>H2VFS2</t>
  </si>
  <si>
    <t>sp|Q5NL16|PANB2_ZYMMO 3-methyl-2-oxobutanoate hydroxymethyltransferase 2 OS=Zymomonas mobilis subsp. mobilis (strain ATCC 31821 / ZM4 / CP4) OX=264203 GN=panB2 PE=3 SV=1</t>
  </si>
  <si>
    <t>Q5NL16</t>
  </si>
  <si>
    <t>tr|Q5NLH0|Q5NLH0_ZYMMO Nif-specific regulatory protein OS=Zymomonas mobilis subsp. mobilis (strain ATCC 31821 / ZM4 / CP4) OX=264203 GN=ZMO1816 PE=4 SV=1</t>
  </si>
  <si>
    <t>Q5NLH0</t>
  </si>
  <si>
    <t>tr|Q5NRL1|Q5NRL1_ZYMMO Heparinase II/III family protein OS=Zymomonas mobilis subsp. mobilis (strain ATCC 31821 / ZM4 / CP4) OX=264203 GN=ZMO0019 PE=4 SV=1</t>
  </si>
  <si>
    <t>Q5NRL1</t>
  </si>
  <si>
    <t>tr|Q5NQ17|Q5NQ17_ZYMMO Polyprenyl synthetase OS=Zymomonas mobilis subsp. mobilis (strain ATCC 31821 / ZM4 / CP4) OX=264203 GN=ZMO0564 PE=3 SV=1</t>
  </si>
  <si>
    <t>Q5NQ17</t>
  </si>
  <si>
    <t>tr|Q5NL08|Q5NL08_ZYMMO ParB-like partition protein OS=Zymomonas mobilis subsp. mobilis (strain ATCC 31821 / ZM4 / CP4) OX=264203 GN=ZMO1978 PE=3 SV=1</t>
  </si>
  <si>
    <t>Q5NL08</t>
  </si>
  <si>
    <t>tr|Q5NRB9|Q5NRB9_ZYMMO ABC transporter related protein OS=Zymomonas mobilis subsp. mobilis (strain ATCC 31821 / ZM4 / CP4) OX=264203 GN=ZMO0111 PE=4 SV=1</t>
  </si>
  <si>
    <t>Q5NRB9</t>
  </si>
  <si>
    <t>tr|Q5NPA0|Q5NPA0_ZYMMO Cell division protein FtsA OS=Zymomonas mobilis subsp. mobilis (strain ATCC 31821 / ZM4 / CP4) OX=264203 GN=ftsA PE=3 SV=1</t>
  </si>
  <si>
    <t>Q5NPA0</t>
  </si>
  <si>
    <t>tr|Q5NRL3|Q5NRL3_ZYMMO Fmu (Sun) domain protein OS=Zymomonas mobilis subsp. mobilis (strain ATCC 31821 / ZM4 / CP4) OX=264203 GN=ZMO0017 PE=3 SV=1</t>
  </si>
  <si>
    <t>Q5NRL3</t>
  </si>
  <si>
    <t>tr|Q5NPI4|Q5NPI4_ZYMMO HPTransfase domain-containing protein OS=Zymomonas mobilis subsp. mobilis (strain ATCC 31821 / ZM4 / CP4) OX=264203 GN=ZMO0752 PE=4 SV=1</t>
  </si>
  <si>
    <t>Q5NPI4</t>
  </si>
  <si>
    <t>tr|D2YW28|D2YW28_ZYMMO 2-nitropropane dioxygenase NPD OS=Zymomonas mobilis subsp. mobilis (strain ATCC 31821 / ZM4 / CP4) OX=264203 GN=ZMO1861 PE=4 SV=1</t>
  </si>
  <si>
    <t>D2YW28</t>
  </si>
  <si>
    <t>tr|Q5NQZ4|Q5NQZ4_ZYMMO Iron-sulfur cluster carrier protein OS=Zymomonas mobilis subsp. mobilis (strain ATCC 31821 / ZM4 / CP4) OX=264203 GN=ZMO0236 PE=3 SV=1</t>
  </si>
  <si>
    <t>Q5NQZ4</t>
  </si>
  <si>
    <t>tr|D2N0X3|D2N0X3_ZYMMO Uncharacterized protein OS=Zymomonas mobilis subsp. mobilis (strain ATCC 31821 / ZM4 / CP4) OX=264203 GN=ZMO2021 PE=4 SV=1</t>
  </si>
  <si>
    <t>D2N0X3</t>
  </si>
  <si>
    <t>tr|Q5NNX0|Q5NNX0_ZYMMO Drug resistance transporter, EmrB/QacA subfamily OS=Zymomonas mobilis subsp. mobilis (strain ATCC 31821 / ZM4 / CP4) OX=264203 GN=ZMO0966 PE=4 SV=2</t>
  </si>
  <si>
    <t>Q5NNX0</t>
  </si>
  <si>
    <t>tr|Q5NMA8|Q5NMA8_ZYMMO Acriflavin resistance protein OS=Zymomonas mobilis subsp. mobilis (strain ATCC 31821 / ZM4 / CP4) OX=264203 GN=ZMO1528 PE=4 SV=1</t>
  </si>
  <si>
    <t>Q5NMA8</t>
  </si>
  <si>
    <t>tr|Q5NQD7|Q5NQD7_ZYMMO Lipolytic protein G-D-S-L family OS=Zymomonas mobilis subsp. mobilis (strain ATCC 31821 / ZM4 / CP4) OX=264203 GN=ZMO0444 PE=4 SV=1</t>
  </si>
  <si>
    <t>Q5NQD7</t>
  </si>
  <si>
    <t>sp|Q5NL79|MUTS_ZYMMO DNA mismatch repair protein MutS OS=Zymomonas mobilis subsp. mobilis (strain ATCC 31821 / ZM4 / CP4) OX=264203 GN=mutS PE=3 SV=2</t>
  </si>
  <si>
    <t>Q5NL79</t>
  </si>
  <si>
    <t>tr|Q5NMB1|Q5NMB1_ZYMMO RND efflux system, outer membrane lipoprotein, NodT family OS=Zymomonas mobilis subsp. mobilis (strain ATCC 31821 / ZM4 / CP4) OX=264203 GN=ZMO1525 PE=3 SV=2</t>
  </si>
  <si>
    <t>Q5NMB1</t>
  </si>
  <si>
    <t>sp|Q5NR81|TRMB_ZYMMO tRNA (guanine-N(7)-)-methyltransferase OS=Zymomonas mobilis subsp. mobilis (strain ATCC 31821 / ZM4 / CP4) OX=264203 GN=trmB PE=3 SV=1</t>
  </si>
  <si>
    <t>Q5NR81</t>
  </si>
  <si>
    <t>tr|Q5NQF7|Q5NQF7_ZYMMO FeS assembly protein SufB OS=Zymomonas mobilis subsp. mobilis (strain ATCC 31821 / ZM4 / CP4) OX=264203 GN=ZMO0423 PE=3 SV=1</t>
  </si>
  <si>
    <t>Q5NQF7</t>
  </si>
  <si>
    <t>tr|Q5NQR9|Q5NQR9_ZYMMO Pyrroline-5-carboxylate reductase OS=Zymomonas mobilis subsp. mobilis (strain ATCC 31821 / ZM4 / CP4) OX=264203 GN=proC PE=3 SV=1</t>
  </si>
  <si>
    <t>Q5NQR9</t>
  </si>
  <si>
    <t>tr|Q5NP11|Q5NP11_ZYMMO Cold-shock DNA-binding domain protein OS=Zymomonas mobilis subsp. mobilis (strain ATCC 31821 / ZM4 / CP4) OX=264203 GN=ZMO0925 PE=4 SV=2</t>
  </si>
  <si>
    <t>Q5NP11</t>
  </si>
  <si>
    <t>tr|Q8GF46|Q8GF46_ZYMMO Autotransporter domain-containing protein OS=Zymomonas mobilis subsp. mobilis (strain ATCC 31821 / ZM4 / CP4) OX=264203 PE=4 SV=1</t>
  </si>
  <si>
    <t>Q8GF46</t>
  </si>
  <si>
    <t>tr|Q5NLH4|Q5NLH4_ZYMMO Ion-translocating oxidoreductase complex subunit C OS=Zymomonas mobilis subsp. mobilis (strain ATCC 31821 / ZM4 / CP4) OX=264203 GN=rnfC PE=3 SV=1</t>
  </si>
  <si>
    <t>Q5NLH4</t>
  </si>
  <si>
    <t>tr|Q5NRJ5|Q5NRJ5_ZYMMO Ankyrin OS=Zymomonas mobilis subsp. mobilis (strain ATCC 31821 / ZM4 / CP4) OX=264203 GN=ZMO0035 PE=4 SV=1</t>
  </si>
  <si>
    <t>Q5NRJ5</t>
  </si>
  <si>
    <t>tr|Q5NQ03|Q5NQ03_ZYMMO Sodium:dicarboxylate symporter OS=Zymomonas mobilis subsp. mobilis (strain ATCC 31821 / ZM4 / CP4) OX=264203 GN=ZMO0578 PE=4 SV=2</t>
  </si>
  <si>
    <t>Q5NQ03</t>
  </si>
  <si>
    <t>sp|Q5NRF6|YBEY_ZYMMO Endoribonuclease YbeY OS=Zymomonas mobilis subsp. mobilis (strain ATCC 31821 / ZM4 / CP4) OX=264203 GN=ybeY PE=3 SV=1</t>
  </si>
  <si>
    <t>Q5NRF6</t>
  </si>
  <si>
    <t>sp|Q04983|TYRC_ZYMMO Cyclohexadienyl dehydrogenase OS=Zymomonas mobilis subsp. mobilis (strain ATCC 31821 / ZM4 / CP4) OX=264203 GN=tyrC PE=1 SV=2</t>
  </si>
  <si>
    <t>Q04983</t>
  </si>
  <si>
    <t>tr|Q5NQ26|Q5NQ26_ZYMMO YlxR domain-containing protein OS=Zymomonas mobilis subsp. mobilis (strain ATCC 31821 / ZM4 / CP4) OX=264203 GN=ZMO0555 PE=4 SV=1</t>
  </si>
  <si>
    <t>Q5NQ26</t>
  </si>
  <si>
    <t>sp|Q5NR76|RUVC_ZYMMO Crossover junction endodeoxyribonuclease RuvC OS=Zymomonas mobilis subsp. mobilis (strain ATCC 31821 / ZM4 / CP4) OX=264203 GN=ruvC PE=3 SV=1</t>
  </si>
  <si>
    <t>Q5NR76</t>
  </si>
  <si>
    <t>tr|Q5NNY5|Q5NNY5_ZYMMO Coproporphyrinogen oxidase OS=Zymomonas mobilis subsp. mobilis (strain ATCC 31821 / ZM4 / CP4) OX=264203 GN=ZMO0951 PE=4 SV=2</t>
  </si>
  <si>
    <t>Q5NNY5</t>
  </si>
  <si>
    <t>sp|Q5NPA7|MURD_ZYMMO UDP-N-acetylmuramoylalanine--D-glutamate ligase OS=Zymomonas mobilis subsp. mobilis (strain ATCC 31821 / ZM4 / CP4) OX=264203 GN=murD PE=3 SV=1</t>
  </si>
  <si>
    <t>Q5NPA7</t>
  </si>
  <si>
    <t>sp|P0DJA7|SCR_ZYMMO Sucrose-6-phosphate hydrolase OS=Zymomonas mobilis subsp. mobilis (strain ATCC 31821 / ZM4 / CP4) OX=264203 GN=sacA PE=1 SV=1</t>
  </si>
  <si>
    <t>P0DJA7</t>
  </si>
  <si>
    <t>tr|Q5NMN0|Q5NMN0_ZYMMO Alpha/beta hydrolase fold protein OS=Zymomonas mobilis subsp. mobilis (strain ATCC 31821 / ZM4 / CP4) OX=264203 GN=ZMO1406 PE=4 SV=1</t>
  </si>
  <si>
    <t>Q5NMN0</t>
  </si>
  <si>
    <t>tr|Q5NMU5|Q5NMU5_ZYMMO Uncharacterized protein OS=Zymomonas mobilis subsp. mobilis (strain ATCC 31821 / ZM4 / CP4) OX=264203 GN=ZMO1341 PE=4 SV=2</t>
  </si>
  <si>
    <t>Q5NMU5</t>
  </si>
  <si>
    <t>tr|Q5NPT1|Q5NPT1_ZYMMO Adenosine/AMP deaminase OS=Zymomonas mobilis subsp. mobilis (strain ATCC 31821 / ZM4 / CP4) OX=264203 GN=ZMO0655 PE=4 SV=1</t>
  </si>
  <si>
    <t>Q5NPT1</t>
  </si>
  <si>
    <t>tr|Q5NLN9|Q5NLN9_ZYMMO Methylenetetrahydrofolate reductase OS=Zymomonas mobilis subsp. mobilis (strain ATCC 31821 / ZM4 / CP4) OX=264203 GN=ZMO1747 PE=3 SV=1</t>
  </si>
  <si>
    <t>Q5NLN9</t>
  </si>
  <si>
    <t>tr|Q5NMW7|Q5NMW7_ZYMMO Uncharacterized protein OS=Zymomonas mobilis subsp. mobilis (strain ATCC 31821 / ZM4 / CP4) OX=264203 GN=ZMO1319 PE=4 SV=2</t>
  </si>
  <si>
    <t>Q5NMW7</t>
  </si>
  <si>
    <t>tr|Q5NN75|Q5NN75_ZYMMO Pyridine nucleotide-disulfide oxidoreductase dimerization region OS=Zymomonas mobilis subsp. mobilis (strain ATCC 31821 / ZM4 / CP4) OX=264203 GN=ZMO1211 PE=3 SV=1</t>
  </si>
  <si>
    <t>Q5NN75</t>
  </si>
  <si>
    <t>tr|Q5NLT5|Q5NLT5_ZYMMO Outer membrane lipoprotein carrier protein LolA OS=Zymomonas mobilis subsp. mobilis (strain ATCC 31821 / ZM4 / CP4) OX=264203 GN=ZMO1701 PE=4 SV=2</t>
  </si>
  <si>
    <t>Q5NLT5</t>
  </si>
  <si>
    <t>sp|Q5NPM2|RND_ZYMMO Ribonuclease D OS=Zymomonas mobilis subsp. mobilis (strain ATCC 31821 / ZM4 / CP4) OX=264203 GN=rnd PE=3 SV=1</t>
  </si>
  <si>
    <t>Q5NPM2</t>
  </si>
  <si>
    <t>tr|Q5NL10|Q5NL10_ZYMMO Uncharacterized protein OS=Zymomonas mobilis subsp. mobilis (strain ATCC 31821 / ZM4 / CP4) OX=264203 GN=ZMO1976 PE=4 SV=1</t>
  </si>
  <si>
    <t>Q5NL10</t>
  </si>
  <si>
    <t>tr|D9PNM5|D9PNM5_ZYMMO Uncharacterized protein OS=Zymomonas mobilis subsp. mobilis (strain ATCC 31821 / ZM4 / CP4) OX=264203 GN=ZMO2012 PE=4 SV=1</t>
  </si>
  <si>
    <t>D9PNM5</t>
  </si>
  <si>
    <t>tr|Q5NL68|Q5NL68_ZYMMO 7,8-diamino-pelargonic acid aminotransferase OS=Zymomonas mobilis subsp. mobilis (strain ATCC 31821 / ZM4 / CP4) OX=264203 GN=ZMO1918 PE=3 SV=1</t>
  </si>
  <si>
    <t>Q5NL68</t>
  </si>
  <si>
    <t>tr|Q5NMW3|Q5NMW3_ZYMMO Histidine kinase OS=Zymomonas mobilis subsp. mobilis (strain ATCC 31821 / ZM4 / CP4) OX=264203 GN=ZMO1323 PE=4 SV=1</t>
  </si>
  <si>
    <t>Q5NMW3</t>
  </si>
  <si>
    <t>tr|Q5NN22|Q5NN22_ZYMMO Mandelate racemase/muconate lactonizing protein OS=Zymomonas mobilis subsp. mobilis (strain ATCC 31821 / ZM4 / CP4) OX=264203 GN=ZMO1264 PE=1 SV=1</t>
  </si>
  <si>
    <t>Q5NN22</t>
  </si>
  <si>
    <t>tr|Q5NQ23|Q5NQ23_ZYMMO Glucose sorbosone dehydrogenase OS=Zymomonas mobilis subsp. mobilis (strain ATCC 31821 / ZM4 / CP4) OX=264203 GN=ZMO0558 PE=4 SV=2</t>
  </si>
  <si>
    <t>Q5NQ23</t>
  </si>
  <si>
    <t>tr|Q5NPH8|Q5NPH8_ZYMMO Isochorismatase hydrolase OS=Zymomonas mobilis subsp. mobilis (strain ATCC 31821 / ZM4 / CP4) OX=264203 GN=ZMO0758 PE=4 SV=1</t>
  </si>
  <si>
    <t>Q5NPH8</t>
  </si>
  <si>
    <t>tr|Q5NR42|Q5NR42_ZYMMO TonB-dependent siderophore receptor OS=Zymomonas mobilis subsp. mobilis (strain ATCC 31821 / ZM4 / CP4) OX=264203 GN=ZMO0188 PE=3 SV=1</t>
  </si>
  <si>
    <t>Q5NR42</t>
  </si>
  <si>
    <t>tr|Q5NQU8|Q5NQU8_ZYMMO Efflux transporter, RND family, MFP subunit OS=Zymomonas mobilis subsp. mobilis (strain ATCC 31821 / ZM4 / CP4) OX=264203 GN=ZMO0282 PE=3 SV=1</t>
  </si>
  <si>
    <t>Q5NQU8</t>
  </si>
  <si>
    <t>tr|Q5NP47|Q5NP47_ZYMMO Aldose 1-epimerase OS=Zymomonas mobilis subsp. mobilis (strain ATCC 31821 / ZM4 / CP4) OX=264203 GN=ZMO0889 PE=3 SV=1</t>
  </si>
  <si>
    <t>Q5NP47</t>
  </si>
  <si>
    <t>sp|Q5NNW5|ADE_ZYMMO Adenine deaminase OS=Zymomonas mobilis subsp. mobilis (strain ATCC 31821 / ZM4 / CP4) OX=264203 GN=ZMO0971 PE=3 SV=1</t>
  </si>
  <si>
    <t>Q5NNW5</t>
  </si>
  <si>
    <t>sp|Q5NQZ2|ATPD_ZYMMO ATP synthase subunit delta OS=Zymomonas mobilis subsp. mobilis (strain ATCC 31821 / ZM4 / CP4) OX=264203 GN=atpH PE=3 SV=1</t>
  </si>
  <si>
    <t>Q5NQZ2</t>
  </si>
  <si>
    <t>tr|Q5NMY8|Q5NMY8_ZYMMO TonB-dependent receptor plug OS=Zymomonas mobilis subsp. mobilis (strain ATCC 31821 / ZM4 / CP4) OX=264203 GN=ZMO1298 PE=3 SV=1</t>
  </si>
  <si>
    <t>Q5NMY8</t>
  </si>
  <si>
    <t>sp|Q5NP65|HPNE_ZYMMO Hydroxysqualene dehydroxylase OS=Zymomonas mobilis subsp. mobilis (strain ATCC 31821 / ZM4 / CP4) OX=264203 GN=hpnE PE=1 SV=1</t>
  </si>
  <si>
    <t>Q5NP65</t>
  </si>
  <si>
    <t>tr|Q5NQV5|Q5NQV5_ZYMMO ABC transporter related protein OS=Zymomonas mobilis subsp. mobilis (strain ATCC 31821 / ZM4 / CP4) OX=264203 GN=ZMO0275 PE=4 SV=2</t>
  </si>
  <si>
    <t>Q5NQV5</t>
  </si>
  <si>
    <t>tr|Q5NQQ8|Q5NQQ8_ZYMMO Riboflavin biosynthesis protein OS=Zymomonas mobilis subsp. mobilis (strain ATCC 31821 / ZM4 / CP4) OX=264203 GN=ZMO0322 PE=3 SV=1</t>
  </si>
  <si>
    <t>Q5NQQ8</t>
  </si>
  <si>
    <t>tr|Q5NM60|Q5NM60_ZYMMO Short-chain dehydrogenase/reductase SDR OS=Zymomonas mobilis subsp. mobilis (strain ATCC 31821 / ZM4 / CP4) OX=264203 GN=ZMO1576 PE=3 SV=1</t>
  </si>
  <si>
    <t>Q5NM60</t>
  </si>
  <si>
    <t>tr|Q5NLQ6|Q5NLQ6_ZYMMO Serine O-acetyltransferase OS=Zymomonas mobilis subsp. mobilis (strain ATCC 31821 / ZM4 / CP4) OX=264203 GN=ZMO1730 PE=3 SV=1</t>
  </si>
  <si>
    <t>Q5NLQ6</t>
  </si>
  <si>
    <t>tr|Q8GF33|Q8GF33_ZYMMO Uncharacterized protein OS=Zymomonas mobilis subsp. mobilis (strain ATCC 31821 / ZM4 / CP4) OX=264203 PE=3 SV=1</t>
  </si>
  <si>
    <t>Q8GF33</t>
  </si>
  <si>
    <t>tr|Q5NRA8|Q5NRA8_ZYMMO Uncharacterized protein OS=Zymomonas mobilis subsp. mobilis (strain ATCC 31821 / ZM4 / CP4) OX=264203 GN=ZMO0122 PE=4 SV=2</t>
  </si>
  <si>
    <t>Q5NRA8</t>
  </si>
  <si>
    <t>tr|Q5NNN9|Q5NNN9_ZYMMO Phosphate-binding protein PstS OS=Zymomonas mobilis subsp. mobilis (strain ATCC 31821 / ZM4 / CP4) OX=264203 GN=ZMO1047 PE=3 SV=1</t>
  </si>
  <si>
    <t>Q5NNN9</t>
  </si>
  <si>
    <t>tr|Q5NMY1|Q5NMY1_ZYMMO Uncharacterized protein OS=Zymomonas mobilis subsp. mobilis (strain ATCC 31821 / ZM4 / CP4) OX=264203 GN=ZMO1305 PE=4 SV=1</t>
  </si>
  <si>
    <t>Q5NMY1</t>
  </si>
  <si>
    <t>tr|Q5NLV8|Q5NLV8_ZYMMO Prephenate dehydratase OS=Zymomonas mobilis subsp. mobilis (strain ATCC 31821 / ZM4 / CP4) OX=264203 GN=ZMO1678 PE=4 SV=2</t>
  </si>
  <si>
    <t>Q5NLV8</t>
  </si>
  <si>
    <t>tr|H2VFS3|H2VFS3_ZYMMO YceI family protein OS=Zymomonas mobilis subsp. mobilis (strain ATCC 31821 / ZM4 / CP4) OX=264203 GN=ZMO1334 PE=4 SV=1</t>
  </si>
  <si>
    <t>H2VFS3</t>
  </si>
  <si>
    <t>tr|D2YW23|D2YW23_ZYMMO Uncharacterized protein OS=Zymomonas mobilis subsp. mobilis (strain ATCC 31821 / ZM4 / CP4) OX=264203 GN=ZMO1352 PE=3 SV=1</t>
  </si>
  <si>
    <t>D2YW23</t>
  </si>
  <si>
    <t>sp|Q5NPC5|FMT_ZYMMO Methionyl-tRNA formyltransferase OS=Zymomonas mobilis subsp. mobilis (strain ATCC 31821 / ZM4 / CP4) OX=264203 GN=fmt PE=3 SV=1</t>
  </si>
  <si>
    <t>Q5NPC5</t>
  </si>
  <si>
    <t>sp|Q9REQ2|DEF_ZYMMO Peptide deformylase OS=Zymomonas mobilis subsp. mobilis (strain ATCC 31821 / ZM4 / CP4) OX=264203 GN=def PE=3 SV=1</t>
  </si>
  <si>
    <t>Q9REQ2</t>
  </si>
  <si>
    <t>sp|Q5NMD3|HIS7_ZYMMO Imidazoleglycerol-phosphate dehydratase OS=Zymomonas mobilis subsp. mobilis (strain ATCC 31821 / ZM4 / CP4) OX=264203 GN=hisB PE=3 SV=2</t>
  </si>
  <si>
    <t>Q5NMD3</t>
  </si>
  <si>
    <t>tr|Q5NP01|Q5NP01_ZYMMO Glutathione S-transferase domain protein OS=Zymomonas mobilis subsp. mobilis (strain ATCC 31821 / ZM4 / CP4) OX=264203 GN=ZMO0935 PE=4 SV=1</t>
  </si>
  <si>
    <t>Q5NP01</t>
  </si>
  <si>
    <t>tr|Q5NQW0|Q5NQW0_ZYMMO Uncharacterized protein OS=Zymomonas mobilis subsp. mobilis (strain ATCC 31821 / ZM4 / CP4) OX=264203 GN=ZMO0270 PE=4 SV=1</t>
  </si>
  <si>
    <t>Q5NQW0</t>
  </si>
  <si>
    <t>tr|Q5NNJ3|Q5NNJ3_ZYMMO Hydrolase, TatD family OS=Zymomonas mobilis subsp. mobilis (strain ATCC 31821 / ZM4 / CP4) OX=264203 GN=ZMO1093 PE=3 SV=1</t>
  </si>
  <si>
    <t>Q5NNJ3</t>
  </si>
  <si>
    <t>tr|Q5NLI9|Q5NLI9_ZYMMO Cytidylate kinase OS=Zymomonas mobilis subsp. mobilis (strain ATCC 31821 / ZM4 / CP4) OX=264203 GN=cmk PE=3 SV=1</t>
  </si>
  <si>
    <t>Q5NLI9</t>
  </si>
  <si>
    <t>sp|Q5NPC9|RIMO_ZYMMO Ribosomal protein S12 methylthiotransferase RimO OS=Zymomonas mobilis subsp. mobilis (strain ATCC 31821 / ZM4 / CP4) OX=264203 GN=rimO PE=3 SV=2</t>
  </si>
  <si>
    <t>Q5NPC9</t>
  </si>
  <si>
    <t>sp|Q9X3W1|HIS3_ZYMMO Phosphoribosyl-AMP cyclohydrolase OS=Zymomonas mobilis subsp. mobilis (strain ATCC 31821 / ZM4 / CP4) OX=264203 GN=hisI PE=3 SV=2</t>
  </si>
  <si>
    <t>Q9X3W1</t>
  </si>
  <si>
    <t>sp|Q5NLR1|CLPS_ZYMMO ATP-dependent Clp protease adapter protein ClpS OS=Zymomonas mobilis subsp. mobilis (strain ATCC 31821 / ZM4 / CP4) OX=264203 GN=clpS PE=3 SV=2</t>
  </si>
  <si>
    <t>Q5NLR1</t>
  </si>
  <si>
    <t>tr|Q5NLM6|Q5NLM6_ZYMMO Extracellular ligand-binding receptor OS=Zymomonas mobilis subsp. mobilis (strain ATCC 31821 / ZM4 / CP4) OX=264203 GN=ZMO1760 PE=4 SV=2</t>
  </si>
  <si>
    <t>Q5NLM6</t>
  </si>
  <si>
    <t>tr|Q5NLI1|Q5NLI1_ZYMMO Haloacid dehalogenase domain protein hydrolase OS=Zymomonas mobilis subsp. mobilis (strain ATCC 31821 / ZM4 / CP4) OX=264203 GN=ZMO1805 PE=4 SV=1</t>
  </si>
  <si>
    <t>Q5NLI1</t>
  </si>
  <si>
    <t>tr|Q5NPW0|Q5NPW0_ZYMMO Anti-sigma-28 factor OS=Zymomonas mobilis subsp. mobilis (strain ATCC 31821 / ZM4 / CP4) OX=264203 GN=ZMO0621 PE=3 SV=1</t>
  </si>
  <si>
    <t>Q5NPW0</t>
  </si>
  <si>
    <t>tr|Q5NP15|Q5NP15_ZYMMO Uncharacterized protein OS=Zymomonas mobilis subsp. mobilis (strain ATCC 31821 / ZM4 / CP4) OX=264203 GN=ZMO0921 PE=4 SV=2</t>
  </si>
  <si>
    <t>Q5NP15</t>
  </si>
  <si>
    <t>tr|Q5NRB7|Q5NRB7_ZYMMO Aminodeoxychorismate synthase OS=Zymomonas mobilis subsp. mobilis (strain ATCC 31821 / ZM4 / CP4) OX=264203 GN=ZMO0113 PE=3 SV=2</t>
  </si>
  <si>
    <t>Q5NRB7</t>
  </si>
  <si>
    <t>sp|Q5NPP5|TRMFO_ZYMMO Methylenetetrahydrofolate--tRNA-(uracil-5-)-methyltransferase TrmFO OS=Zymomonas mobilis subsp. mobilis (strain ATCC 31821 / ZM4 / CP4) OX=264203 GN=trmFO PE=3 SV=1</t>
  </si>
  <si>
    <t>Q5NPP5</t>
  </si>
  <si>
    <t>sp|Q5NRF3|MIAB_ZYMMO tRNA-2-methylthio-N(6)-dimethylallyladenosine synthase OS=Zymomonas mobilis subsp. mobilis (strain ATCC 31821 / ZM4 / CP4) OX=264203 GN=miaB PE=3 SV=1</t>
  </si>
  <si>
    <t>Q5NRF3</t>
  </si>
  <si>
    <t>tr|Q5NN58|Q5NN58_ZYMMO Dipeptide epimerase OS=Zymomonas mobilis subsp. mobilis (strain ATCC 31821 / ZM4 / CP4) OX=264203 GN=ZMO1228 PE=3 SV=1</t>
  </si>
  <si>
    <t>Q5NN58</t>
  </si>
  <si>
    <t>tr|H2VFR3|H2VFR3_ZYMMO Uncharacterized protein OS=Zymomonas mobilis subsp. mobilis (strain ATCC 31821 / ZM4 / CP4) OX=264203 GN=ZMO0298 PE=4 SV=1</t>
  </si>
  <si>
    <t>H2VFR3</t>
  </si>
  <si>
    <t>sp|Q5NPE5|PYRB_ZYMMO Aspartate carbamoyltransferase OS=Zymomonas mobilis subsp. mobilis (strain ATCC 31821 / ZM4 / CP4) OX=264203 GN=pyrB PE=3 SV=1</t>
  </si>
  <si>
    <t>Q5NPE5</t>
  </si>
  <si>
    <t>tr|Q5NQX4|Q5NQX4_ZYMMO Quinone-dependent D-lactate dehydrogenase OS=Zymomonas mobilis subsp. mobilis (strain ATCC 31821 / ZM4 / CP4) OX=264203 GN=dld PE=3 SV=1</t>
  </si>
  <si>
    <t>Q5NQX4</t>
  </si>
  <si>
    <t>tr|Q5NR39|Q5NR39_ZYMMO DSBA oxidoreductase OS=Zymomonas mobilis subsp. mobilis (strain ATCC 31821 / ZM4 / CP4) OX=264203 GN=ZMO0191 PE=4 SV=1</t>
  </si>
  <si>
    <t>Q5NR39</t>
  </si>
  <si>
    <t>tr|Q5NNL6|Q5NNL6_ZYMMO Signal recognition particle receptor FtsY OS=Zymomonas mobilis subsp. mobilis (strain ATCC 31821 / ZM4 / CP4) OX=264203 GN=ftsY PE=3 SV=1</t>
  </si>
  <si>
    <t>Q5NNL6</t>
  </si>
  <si>
    <t>tr|H2VFL5|H2VFL5_ZYMMO Toluene tolerance family protein OS=Zymomonas mobilis subsp. mobilis (strain ATCC 31821 / ZM4 / CP4) OX=264203 GN=ZMO1612 PE=4 SV=1</t>
  </si>
  <si>
    <t>H2VFL5</t>
  </si>
  <si>
    <t>tr|Q5NQ78|Q5NQ78_ZYMMO Glycosyl transferase family 2 OS=Zymomonas mobilis subsp. mobilis (strain ATCC 31821 / ZM4 / CP4) OX=264203 GN=ZMO0503 PE=3 SV=1</t>
  </si>
  <si>
    <t>Q5NQ78</t>
  </si>
  <si>
    <t>sp|Q5NNQ4|RLMN_ZYMMO Dual-specificity RNA methyltransferase RlmN OS=Zymomonas mobilis subsp. mobilis (strain ATCC 31821 / ZM4 / CP4) OX=264203 GN=rlmN PE=3 SV=1</t>
  </si>
  <si>
    <t>Q5NNQ4</t>
  </si>
  <si>
    <t>tr|Q5NN53|Q5NN53_ZYMMO Mannose-1-phosphate guanylyltransferase OS=Zymomonas mobilis subsp. mobilis (strain ATCC 31821 / ZM4 / CP4) OX=264203 GN=ZMO1233 PE=3 SV=1</t>
  </si>
  <si>
    <t>Q5NN53</t>
  </si>
  <si>
    <t>sp|Q5NQ28|RBFA_ZYMMO Ribosome-binding factor A OS=Zymomonas mobilis subsp. mobilis (strain ATCC 31821 / ZM4 / CP4) OX=264203 GN=rbfA PE=3 SV=1</t>
  </si>
  <si>
    <t>Q5NQ28</t>
  </si>
  <si>
    <t>tr|Q5NNL9|Q5NNL9_ZYMMO Fe-S metabolism associated SufE OS=Zymomonas mobilis subsp. mobilis (strain ATCC 31821 / ZM4 / CP4) OX=264203 GN=ZMO1067 PE=3 SV=2</t>
  </si>
  <si>
    <t>Q5NNL9</t>
  </si>
  <si>
    <t>sp|Q5NNK9|RIMM_ZYMMO Ribosome maturation factor RimM OS=Zymomonas mobilis subsp. mobilis (strain ATCC 31821 / ZM4 / CP4) OX=264203 GN=rimM PE=3 SV=1</t>
  </si>
  <si>
    <t>Q5NNK9</t>
  </si>
  <si>
    <t>sp|Q5NMV7|NADK_ZYMMO NAD kinase OS=Zymomonas mobilis subsp. mobilis (strain ATCC 31821 / ZM4 / CP4) OX=264203 GN=nadK PE=3 SV=1</t>
  </si>
  <si>
    <t>Q5NMV7</t>
  </si>
  <si>
    <t>tr|Q5NRF8|Q5NRF8_ZYMMO NHL repeat-containing protein OS=Zymomonas mobilis subsp. mobilis (strain ATCC 31821 / ZM4 / CP4) OX=264203 GN=ZMO0072 PE=4 SV=1</t>
  </si>
  <si>
    <t>Q5NRF8</t>
  </si>
  <si>
    <t>tr|Q5NQ44|Q5NQ44_ZYMMO Protein translocase subunit SecY OS=Zymomonas mobilis subsp. mobilis (strain ATCC 31821 / ZM4 / CP4) OX=264203 GN=secY PE=3 SV=1</t>
  </si>
  <si>
    <t>Q5NQ44</t>
  </si>
  <si>
    <t>sp|Q5NP84|QUEA_ZYMMO S-adenosylmethionine:tRNA ribosyltransferase-isomerase OS=Zymomonas mobilis subsp. mobilis (strain ATCC 31821 / ZM4 / CP4) OX=264203 GN=queA PE=3 SV=1</t>
  </si>
  <si>
    <t>Q5NP84</t>
  </si>
  <si>
    <t>tr|Q5NL77|Q5NL77_ZYMMO Uncharacterized protein OS=Zymomonas mobilis subsp. mobilis (strain ATCC 31821 / ZM4 / CP4) OX=264203 GN=ZMO1909 PE=4 SV=1</t>
  </si>
  <si>
    <t>Q5NL77</t>
  </si>
  <si>
    <t>tr|Q5NPF2|Q5NPF2_ZYMMO Aspartyl/glutamyl-tRNA(Asn/Gln) amidotransferase subunit C OS=Zymomonas mobilis subsp. mobilis (strain ATCC 31821 / ZM4 / CP4) OX=264203 GN=gatC PE=3 SV=1</t>
  </si>
  <si>
    <t>Q5NPF2</t>
  </si>
  <si>
    <t>tr|Q5NLS4|Q5NLS4_ZYMMO Peptidyl-prolyl cis-trans isomerase OS=Zymomonas mobilis subsp. mobilis (strain ATCC 31821 / ZM4 / CP4) OX=264203 GN=ZMO1712 PE=3 SV=1</t>
  </si>
  <si>
    <t>Q5NLS4</t>
  </si>
  <si>
    <t>tr|Q5NMW0|Q5NMW0_ZYMMO PTS system fructose subfamily IIA component OS=Zymomonas mobilis subsp. mobilis (strain ATCC 31821 / ZM4 / CP4) OX=264203 GN=ZMO1326 PE=4 SV=1</t>
  </si>
  <si>
    <t>Q5NMW0</t>
  </si>
  <si>
    <t>tr|Q5NQ94|Q5NQ94_ZYMMO HpcH/HpaI aldolase OS=Zymomonas mobilis subsp. mobilis (strain ATCC 31821 / ZM4 / CP4) OX=264203 GN=ZMO0487 PE=3 SV=1</t>
  </si>
  <si>
    <t>Q5NQ94</t>
  </si>
  <si>
    <t>tr|Q5NPG9|Q5NPG9_ZYMMO Uncharacterized protein OS=Zymomonas mobilis subsp. mobilis (strain ATCC 31821 / ZM4 / CP4) OX=264203 GN=ZMO0767 PE=4 SV=2</t>
  </si>
  <si>
    <t>Q5NPG9</t>
  </si>
  <si>
    <t>sp|Q9X3W5|ISPE_ZYMMO 4-diphosphocytidyl-2-C-methyl-D-erythritol kinase OS=Zymomonas mobilis subsp. mobilis (strain ATCC 31821 / ZM4 / CP4) OX=264203 GN=ispE PE=3 SV=2</t>
  </si>
  <si>
    <t>Q9X3W5</t>
  </si>
  <si>
    <t>tr|Q5NR74|Q5NR74_ZYMMO Uncharacterized protein OS=Zymomonas mobilis subsp. mobilis (strain ATCC 31821 / ZM4 / CP4) OX=264203 GN=ZMO0156 PE=4 SV=1</t>
  </si>
  <si>
    <t>Q5NR74</t>
  </si>
  <si>
    <t>sp|O66120|Y511_ZYMMO Uncharacterized acyl-CoA thioester hydrolase ZMO0511 OS=Zymomonas mobilis subsp. mobilis (strain ATCC 31821 / ZM4 / CP4) OX=264203 GN=ZMO0511 PE=3 SV=1</t>
  </si>
  <si>
    <t>O66120</t>
  </si>
  <si>
    <t>sp|Q9RNY7|LIPA_ZYMMO Lipoyl synthase OS=Zymomonas mobilis subsp. mobilis (strain ATCC 31821 / ZM4 / CP4) OX=264203 GN=lipA PE=3 SV=2</t>
  </si>
  <si>
    <t>Q9RNY7</t>
  </si>
  <si>
    <t>sp|Q9Z5T9|FLGI_ZYMMO Flagellar P-ring protein OS=Zymomonas mobilis subsp. mobilis (strain ATCC 31821 / ZM4 / CP4) OX=264203 GN=flgI PE=3 SV=4</t>
  </si>
  <si>
    <t>Q9Z5T9</t>
  </si>
  <si>
    <t>sp|Q9X5E3|PSD_ZYMMO Phosphatidylserine decarboxylase proenzyme OS=Zymomonas mobilis subsp. mobilis (strain ATCC 31821 / ZM4 / CP4) OX=264203 GN=psd PE=3 SV=2</t>
  </si>
  <si>
    <t>Q9X5E3</t>
  </si>
  <si>
    <t>tr|Q5NNK5|Q5NNK5_ZYMMO Uncharacterized protein OS=Zymomonas mobilis subsp. mobilis (strain ATCC 31821 / ZM4 / CP4) OX=264203 GN=ZMO1081 PE=4 SV=1</t>
  </si>
  <si>
    <t>Q5NNK5</t>
  </si>
  <si>
    <t>tr|Q5NNP3|Q5NNP3_ZYMMO LemA family protein OS=Zymomonas mobilis subsp. mobilis (strain ATCC 31821 / ZM4 / CP4) OX=264203 GN=ZMO1043 PE=3 SV=1</t>
  </si>
  <si>
    <t>Q5NNP3</t>
  </si>
  <si>
    <t>tr|H2VFR2|H2VFR2_ZYMMO Uncharacterized protein OS=Zymomonas mobilis subsp. mobilis (strain ATCC 31821 / ZM4 / CP4) OX=264203 GN=ZMO0628 PE=4 SV=1</t>
  </si>
  <si>
    <t>H2VFR2</t>
  </si>
  <si>
    <t>tr|Q5NMP7|Q5NMP7_ZYMMO Cytochrome c biogenesis protein transmembrane region OS=Zymomonas mobilis subsp. mobilis (strain ATCC 31821 / ZM4 / CP4) OX=264203 GN=ZMO1389 PE=4 SV=1</t>
  </si>
  <si>
    <t>Q5NMP7</t>
  </si>
  <si>
    <t>sp|Q9X5E1|PHOU_ZYMMO Phosphate-specific transport system accessory protein PhoU homolog OS=Zymomonas mobilis subsp. mobilis (strain ATCC 31821 / ZM4 / CP4) OX=264203 GN=phoU PE=3 SV=1</t>
  </si>
  <si>
    <t>Q9X5E1</t>
  </si>
  <si>
    <t>tr|Q5NR15|Q5NR15_ZYMMO 5-formyltetrahydrofolate cyclo-ligase OS=Zymomonas mobilis subsp. mobilis (strain ATCC 31821 / ZM4 / CP4) OX=264203 GN=ZMO0215 PE=3 SV=2</t>
  </si>
  <si>
    <t>Q5NR15</t>
  </si>
  <si>
    <t>sp|Q5NN77|KUP_ZYMMO Probable potassium transport system protein kup OS=Zymomonas mobilis subsp. mobilis (strain ATCC 31821 / ZM4 / CP4) OX=264203 GN=kup PE=3 SV=1</t>
  </si>
  <si>
    <t>Q5NN77</t>
  </si>
  <si>
    <t>sp|Q5NNZ8|ALPH_ZYMMO Alkaline phosphatase PhoD OS=Zymomonas mobilis subsp. mobilis (strain ATCC 31821 / ZM4 / CP4) OX=264203 GN=phoD PE=1 SV=1</t>
  </si>
  <si>
    <t>Q5NNZ8</t>
  </si>
  <si>
    <t>tr|Q5NPM0|Q5NPM0_ZYMMO Polyphosphate kinase OS=Zymomonas mobilis subsp. mobilis (strain ATCC 31821 / ZM4 / CP4) OX=264203 GN=ZMO0716 PE=3 SV=1</t>
  </si>
  <si>
    <t>Q5NPM0</t>
  </si>
  <si>
    <t>tr|Q5NMZ2|Q5NMZ2_ZYMMO Sugar isomerase (SIS) OS=Zymomonas mobilis subsp. mobilis (strain ATCC 31821 / ZM4 / CP4) OX=264203 GN=ZMO1294 PE=4 SV=2</t>
  </si>
  <si>
    <t>Q5NMZ2</t>
  </si>
  <si>
    <t>tr|Q5NLY0|Q5NLY0_ZYMMO Transcriptional regulator, XRE family OS=Zymomonas mobilis subsp. mobilis (strain ATCC 31821 / ZM4 / CP4) OX=264203 GN=ZMO1656 PE=4 SV=1</t>
  </si>
  <si>
    <t>Q5NLY0</t>
  </si>
  <si>
    <t>tr|Q5NN72|Q5NN72_ZYMMO DEAD/DEAH box helicase domain protein OS=Zymomonas mobilis subsp. mobilis (strain ATCC 31821 / ZM4 / CP4) OX=264203 GN=ZMO1214 PE=3 SV=2</t>
  </si>
  <si>
    <t>Q5NN72</t>
  </si>
  <si>
    <t>tr|Q5NNW6|Q5NNW6_ZYMMO Purine nucleoside permease OS=Zymomonas mobilis subsp. mobilis (strain ATCC 31821 / ZM4 / CP4) OX=264203 GN=ZMO0970 PE=4 SV=2</t>
  </si>
  <si>
    <t>Q5NNW6</t>
  </si>
  <si>
    <t>sp|Q5NQ24|RIMP_ZYMMO Ribosome maturation factor RimP OS=Zymomonas mobilis subsp. mobilis (strain ATCC 31821 / ZM4 / CP4) OX=264203 GN=rimP PE=3 SV=1</t>
  </si>
  <si>
    <t>Q5NQ24</t>
  </si>
  <si>
    <t>sp|Q9Z671|TYSY_ZYMMO Thymidylate synthase OS=Zymomonas mobilis subsp. mobilis (strain ATCC 31821 / ZM4 / CP4) OX=264203 GN=thyA PE=3 SV=3</t>
  </si>
  <si>
    <t>Q9Z671</t>
  </si>
  <si>
    <t>tr|H2VFP4|H2VFP4_ZYMMO Amidohydrolase OS=Zymomonas mobilis subsp. mobilis (strain ATCC 31821 / ZM4 / CP4) OX=264203 GN=ZMO0312 PE=4 SV=1</t>
  </si>
  <si>
    <t>H2VFP4</t>
  </si>
  <si>
    <t>tr|Q5NR97|Q5NR97_ZYMMO Sel1 domain protein repeat-containing protein OS=Zymomonas mobilis subsp. mobilis (strain ATCC 31821 / ZM4 / CP4) OX=264203 GN=ZMO0133 PE=4 SV=2</t>
  </si>
  <si>
    <t>Q5NR97</t>
  </si>
  <si>
    <t>sp|Q9RNM2|MURE_ZYMMO UDP-N-acetylmuramoyl-L-alanyl-D-glutamate--2,6-diaminopimelate ligase OS=Zymomonas mobilis subsp. mobilis (strain ATCC 31821 / ZM4 / CP4) OX=264203 GN=murE PE=3 SV=4</t>
  </si>
  <si>
    <t>Q9RNM2</t>
  </si>
  <si>
    <t>tr|Q5NQM4|Q5NQM4_ZYMMO Cell shape protein MreC OS=Zymomonas mobilis subsp. mobilis (strain ATCC 31821 / ZM4 / CP4) OX=264203 GN=ZMO0356 PE=3 SV=1</t>
  </si>
  <si>
    <t>Q5NQM4</t>
  </si>
  <si>
    <t>tr|Q5NLE4|Q5NLE4_ZYMMO FAD:protein FMN transferase OS=Zymomonas mobilis subsp. mobilis (strain ATCC 31821 / ZM4 / CP4) OX=264203 GN=ZMO1842 PE=3 SV=1</t>
  </si>
  <si>
    <t>Q5NLE4</t>
  </si>
  <si>
    <t>sp|Q5NRB3|HCP_ZYMMO Hydroxylamine reductase OS=Zymomonas mobilis subsp. mobilis (strain ATCC 31821 / ZM4 / CP4) OX=264203 GN=hcp PE=3 SV=1</t>
  </si>
  <si>
    <t>Q5NRB3</t>
  </si>
  <si>
    <t>tr|Q5NLB6|Q5NLB6_ZYMMO Quinolinate phosphoribosyltransferase [decarboxylating] OS=Zymomonas mobilis subsp. mobilis (strain ATCC 31821 / ZM4 / CP4) OX=264203 GN=ZMO1870 PE=3 SV=1</t>
  </si>
  <si>
    <t>Q5NLB6</t>
  </si>
  <si>
    <t>tr|Q5NPX6|Q5NPX6_ZYMMO Flagellar hook-associated protein 1 OS=Zymomonas mobilis subsp. mobilis (strain ATCC 31821 / ZM4 / CP4) OX=264203 GN=ZMO0605 PE=3 SV=1</t>
  </si>
  <si>
    <t>Q5NPX6</t>
  </si>
  <si>
    <t>tr|Q5NQH3|Q5NQH3_ZYMMO GcrA cell cycle regulator OS=Zymomonas mobilis subsp. mobilis (strain ATCC 31821 / ZM4 / CP4) OX=264203 GN=ZMO0407 PE=4 SV=1</t>
  </si>
  <si>
    <t>Q5NQH3</t>
  </si>
  <si>
    <t>tr|Q5NQE2|Q5NQE2_ZYMMO Pseudouridine synthase OS=Zymomonas mobilis subsp. mobilis (strain ATCC 31821 / ZM4 / CP4) OX=264203 GN=ZMO0439 PE=3 SV=1</t>
  </si>
  <si>
    <t>Q5NQE2</t>
  </si>
  <si>
    <t>tr|Q5NRA5|Q5NRA5_ZYMMO Cys-tRNA(Pro)/Cys-tRNA(Cys) deacylase OS=Zymomonas mobilis subsp. mobilis (strain ATCC 31821 / ZM4 / CP4) OX=264203 GN=ZMO0125 PE=3 SV=1</t>
  </si>
  <si>
    <t>Q5NRA5</t>
  </si>
  <si>
    <t>sp|Q5NLZ3|SYY_ZYMMO Tyrosine--tRNA ligase OS=Zymomonas mobilis subsp. mobilis (strain ATCC 31821 / ZM4 / CP4) OX=264203 GN=tyrS PE=3 SV=1</t>
  </si>
  <si>
    <t>Q5NLZ3</t>
  </si>
  <si>
    <t>sp|Q5NMC7|RF1_ZYMMO Peptide chain release factor 1 OS=Zymomonas mobilis subsp. mobilis (strain ATCC 31821 / ZM4 / CP4) OX=264203 GN=prfA PE=3 SV=1</t>
  </si>
  <si>
    <t>Q5NMC7</t>
  </si>
  <si>
    <t>tr|H2VFL8|H2VFL8_ZYMMO ATPase MipZ OS=Zymomonas mobilis subsp. mobilis (strain ATCC 31821 / ZM4 / CP4) OX=264203 GN=ZMO0335 PE=4 SV=1</t>
  </si>
  <si>
    <t>H2VFL8</t>
  </si>
  <si>
    <t>tr|Q5NPD1|Q5NPD1_ZYMMO NLP/P60 protein OS=Zymomonas mobilis subsp. mobilis (strain ATCC 31821 / ZM4 / CP4) OX=264203 GN=ZMO0805 PE=3 SV=1</t>
  </si>
  <si>
    <t>Q5NPD1</t>
  </si>
  <si>
    <t>tr|Q5NN03|Q5NN03_ZYMMO Transcriptional regulator, LacI family OS=Zymomonas mobilis subsp. mobilis (strain ATCC 31821 / ZM4 / CP4) OX=264203 GN=ZMO1283 PE=4 SV=2</t>
  </si>
  <si>
    <t>Q5NN03</t>
  </si>
  <si>
    <t>tr|Q5NPX9|Q5NPX9_ZYMMO OmpA/MotB domain protein OS=Zymomonas mobilis subsp. mobilis (strain ATCC 31821 / ZM4 / CP4) OX=264203 GN=ZMO0602 PE=3 SV=1</t>
  </si>
  <si>
    <t>Q5NPX9</t>
  </si>
  <si>
    <t>tr|Q5NPV3|Q5NPV3_ZYMMO Flagellin OS=Zymomonas mobilis subsp. mobilis (strain ATCC 31821 / ZM4 / CP4) OX=264203 GN=ZMO0629 PE=3 SV=2</t>
  </si>
  <si>
    <t>Q5NPV3</t>
  </si>
  <si>
    <t>tr|Q5NQG6|Q5NQG6_ZYMMO MJ0042 family finger-like protein OS=Zymomonas mobilis subsp. mobilis (strain ATCC 31821 / ZM4 / CP4) OX=264203 GN=ZMO0414 PE=4 SV=1</t>
  </si>
  <si>
    <t>Q5NQG6</t>
  </si>
  <si>
    <t>tr|Q5NRE4|Q5NRE4_ZYMMO GTP pyrophosphokinase rsh OS=Zymomonas mobilis subsp. mobilis (strain ATCC 31821 / ZM4 / CP4) OX=264203 GN=ZMO0086 PE=3 SV=1</t>
  </si>
  <si>
    <t>Q5NRE4</t>
  </si>
  <si>
    <t>tr|Q5NNQ3|Q5NNQ3_ZYMMO Cyclopropane-fatty-acyl-phospholipid synthase OS=Zymomonas mobilis subsp. mobilis (strain ATCC 31821 / ZM4 / CP4) OX=264203 GN=ZMO1033 PE=3 SV=1</t>
  </si>
  <si>
    <t>Q5NNQ3</t>
  </si>
  <si>
    <t>sp|Q5NNR3|QUEC_ZYMMO 7-cyano-7-deazaguanine synthase OS=Zymomonas mobilis subsp. mobilis (strain ATCC 31821 / ZM4 / CP4) OX=264203 GN=queC PE=3 SV=1</t>
  </si>
  <si>
    <t>Q5NNR3</t>
  </si>
  <si>
    <t>tr|Q5NQS1|Q5NQS1_ZYMMO Short-chain dehydrogenase/reductase SDR OS=Zymomonas mobilis subsp. mobilis (strain ATCC 31821 / ZM4 / CP4) OX=264203 GN=ZMO0309 PE=4 SV=2</t>
  </si>
  <si>
    <t>Q5NQS1</t>
  </si>
  <si>
    <t>tr|Q5NLN3|Q5NLN3_ZYMMO Ferredoxin--NADP reductase OS=Zymomonas mobilis subsp. mobilis (strain ATCC 31821 / ZM4 / CP4) OX=264203 GN=ZMO1753 PE=3 SV=1</t>
  </si>
  <si>
    <t>Q5NLN3</t>
  </si>
  <si>
    <t>tr|Q5NN96|Q5NN96_ZYMMO Coenzyme A biosynthesis bifunctional protein CoaBC OS=Zymomonas mobilis subsp. mobilis (strain ATCC 31821 / ZM4 / CP4) OX=264203 GN=coaBC PE=3 SV=1</t>
  </si>
  <si>
    <t>Q5NN96</t>
  </si>
  <si>
    <t>sp|Q5NLZ4|ANMK_ZYMMO Anhydro-N-acetylmuramic acid kinase OS=Zymomonas mobilis subsp. mobilis (strain ATCC 31821 / ZM4 / CP4) OX=264203 GN=anmK PE=3 SV=2</t>
  </si>
  <si>
    <t>Q5NLZ4</t>
  </si>
  <si>
    <t>tr|Q5NQM7|Q5NQM7_ZYMMO 4-diphosphocytidyl-2C-methyl-D-erythritol synthase OS=Zymomonas mobilis subsp. mobilis (strain ATCC 31821 / ZM4 / CP4) OX=264203 GN=ZMO0353 PE=4 SV=2</t>
  </si>
  <si>
    <t>Q5NQM7</t>
  </si>
  <si>
    <t>tr|Q3V8G5|Q3V8G5_ZYMMO FeS assembly SUF system protein OS=Zymomonas mobilis subsp. mobilis (strain ATCC 31821 / ZM4 / CP4) OX=264203 GN=ZMO0428 PE=4 SV=1</t>
  </si>
  <si>
    <t>Q3V8G5</t>
  </si>
  <si>
    <t>sp|Q9REQ9|RSMH_ZYMMO Ribosomal RNA small subunit methyltransferase H OS=Zymomonas mobilis subsp. mobilis (strain ATCC 31821 / ZM4 / CP4) OX=264203 GN=rsmH PE=3 SV=2</t>
  </si>
  <si>
    <t>Q9REQ9</t>
  </si>
  <si>
    <t>sp|Q5NMD6|HIS6_ZYMMO Imidazole glycerol phosphate synthase subunit HisF OS=Zymomonas mobilis subsp. mobilis (strain ATCC 31821 / ZM4 / CP4) OX=264203 GN=hisF PE=3 SV=1</t>
  </si>
  <si>
    <t>Q5NMD6</t>
  </si>
  <si>
    <t>sp|Q5NPG7|MNMA_ZYMMO tRNA-specific 2-thiouridylase MnmA OS=Zymomonas mobilis subsp. mobilis (strain ATCC 31821 / ZM4 / CP4) OX=264203 GN=mnmA PE=3 SV=2</t>
  </si>
  <si>
    <t>Q5NPG7</t>
  </si>
  <si>
    <t>tr|Q5NQB6|Q5NQB6_ZYMMO Triosephosphate isomerase OS=Zymomonas mobilis subsp. mobilis (strain ATCC 31821 / ZM4 / CP4) OX=264203 GN=tpiA PE=3 SV=1</t>
  </si>
  <si>
    <t>tr|Q5NLS6|Q5NLS6_ZYMMO Signal peptidase I OS=Zymomonas mobilis subsp. mobilis (strain ATCC 31821 / ZM4 / CP4) OX=264203 GN=ZMO1710 PE=3 SV=1</t>
  </si>
  <si>
    <t>Q5NLS6</t>
  </si>
  <si>
    <t>tr|Q5NQ05|Q5NQ05_ZYMMO Pseudouridine synthase OS=Zymomonas mobilis subsp. mobilis (strain ATCC 31821 / ZM4 / CP4) OX=264203 GN=ZMO0576 PE=3 SV=2</t>
  </si>
  <si>
    <t>Q5NQ05</t>
  </si>
  <si>
    <t>tr|Q5NLW3|Q5NLW3_ZYMMO Aldo/keto reductase OS=Zymomonas mobilis subsp. mobilis (strain ATCC 31821 / ZM4 / CP4) OX=264203 GN=ZMO1673 PE=4 SV=1</t>
  </si>
  <si>
    <t>Q5NLW3</t>
  </si>
  <si>
    <t>tr|Q5NNS6|Q5NNS6_ZYMMO Uncharacterized protein OS=Zymomonas mobilis subsp. mobilis (strain ATCC 31821 / ZM4 / CP4) OX=264203 GN=ZMO1010 PE=4 SV=2</t>
  </si>
  <si>
    <t>Q5NNS6</t>
  </si>
  <si>
    <t>tr|Q5NML3|Q5NML3_ZYMMO Peptidase M16 domain protein OS=Zymomonas mobilis subsp. mobilis (strain ATCC 31821 / ZM4 / CP4) OX=264203 GN=ZMO1423 PE=3 SV=2</t>
  </si>
  <si>
    <t>Q5NML3</t>
  </si>
  <si>
    <t>tr|Q5NNK0|Q5NNK0_ZYMMO Glucanase OS=Zymomonas mobilis subsp. mobilis (strain ATCC 31821 / ZM4 / CP4) OX=264203 GN=ZMO1086 PE=3 SV=1</t>
  </si>
  <si>
    <t>Q5NNK0</t>
  </si>
  <si>
    <t>sp|Q5NRD6|BIOB_ZYMMO Biotin synthase OS=Zymomonas mobilis subsp. mobilis (strain ATCC 31821 / ZM4 / CP4) OX=264203 GN=bioB PE=3 SV=2</t>
  </si>
  <si>
    <t>Q5NRD6</t>
  </si>
  <si>
    <t>tr|Q5NMM8|Q5NMM8_ZYMMO Peptidase S9B dipeptidylpeptidase IV domain protein OS=Zymomonas mobilis subsp. mobilis (strain ATCC 31821 / ZM4 / CP4) OX=264203 GN=ZMO1408 PE=4 SV=2</t>
  </si>
  <si>
    <t>Q5NMM8</t>
  </si>
  <si>
    <t>tr|Q5NPT9|Q5NPT9_ZYMMO Flagellar motor switch protein FliN OS=Zymomonas mobilis subsp. mobilis (strain ATCC 31821 / ZM4 / CP4) OX=264203 GN=ZMO0644 PE=3 SV=1</t>
  </si>
  <si>
    <t>Q5NPT9</t>
  </si>
  <si>
    <t>tr|Q5NQV2|Q5NQV2_ZYMMO 3-5 exonuclease OS=Zymomonas mobilis subsp. mobilis (strain ATCC 31821 / ZM4 / CP4) OX=264203 GN=ZMO0278 PE=4 SV=2</t>
  </si>
  <si>
    <t>Q5NQV2</t>
  </si>
  <si>
    <t>tr|Q5NRG0|Q5NRG0_ZYMMO Glutaredoxin, GrxB family OS=Zymomonas mobilis subsp. mobilis (strain ATCC 31821 / ZM4 / CP4) OX=264203 GN=ZMO0070 PE=4 SV=2</t>
  </si>
  <si>
    <t>Q5NRG0</t>
  </si>
  <si>
    <t>tr|Q5NPF5|Q5NPF5_ZYMMO Transcriptional regulator, LysR family OS=Zymomonas mobilis subsp. mobilis (strain ATCC 31821 / ZM4 / CP4) OX=264203 GN=ZMO0781 PE=3 SV=1</t>
  </si>
  <si>
    <t>Q5NPF5</t>
  </si>
  <si>
    <t>tr|Q5NLJ2|Q5NLJ2_ZYMMO Uncharacterized protein OS=Zymomonas mobilis subsp. mobilis (strain ATCC 31821 / ZM4 / CP4) OX=264203 GN=ZMO1794 PE=4 SV=1</t>
  </si>
  <si>
    <t>Q5NLJ2</t>
  </si>
  <si>
    <t>tr|Q5NL61|Q5NL61_ZYMMO Peptidase U32 OS=Zymomonas mobilis subsp. mobilis (strain ATCC 31821 / ZM4 / CP4) OX=264203 GN=ZMO1925 PE=4 SV=1</t>
  </si>
  <si>
    <t>Q5NL61</t>
  </si>
  <si>
    <t>tr|Q5NR69|Q5NR69_ZYMMO MotA/TolQ/ExbB proton channel OS=Zymomonas mobilis subsp. mobilis (strain ATCC 31821 / ZM4 / CP4) OX=264203 GN=ZMO0161 PE=3 SV=2</t>
  </si>
  <si>
    <t>Q5NR69</t>
  </si>
  <si>
    <t>tr|Q5NQF4|Q5NQF4_ZYMMO SufBD protein OS=Zymomonas mobilis subsp. mobilis (strain ATCC 31821 / ZM4 / CP4) OX=264203 GN=ZMO0426 PE=3 SV=1</t>
  </si>
  <si>
    <t>Q5NQF4</t>
  </si>
  <si>
    <t>tr|Q5NMX4|Q5NMX4_ZYMMO Parvulin-like PPIase OS=Zymomonas mobilis subsp. mobilis (strain ATCC 31821 / ZM4 / CP4) OX=264203 GN=ZMO1312 PE=3 SV=2</t>
  </si>
  <si>
    <t>Q5NMX4</t>
  </si>
  <si>
    <t>tr|Q5NM46|Q5NM46_ZYMMO ABC transporter related protein OS=Zymomonas mobilis subsp. mobilis (strain ATCC 31821 / ZM4 / CP4) OX=264203 GN=ZMO1590 PE=4 SV=1</t>
  </si>
  <si>
    <t>Q5NM46</t>
  </si>
  <si>
    <t>tr|Q5NMK6|Q5NMK6_ZYMMO Efflux transporter, RND family, MFP subunit OS=Zymomonas mobilis subsp. mobilis (strain ATCC 31821 / ZM4 / CP4) OX=264203 GN=ZMO1430 PE=3 SV=1</t>
  </si>
  <si>
    <t>Q5NMK6</t>
  </si>
  <si>
    <t>tr|Q5NPJ3|Q5NPJ3_ZYMMO Peptide chain release factor 3 OS=Zymomonas mobilis subsp. mobilis (strain ATCC 31821 / ZM4 / CP4) OX=264203 GN=prfC PE=3 SV=1</t>
  </si>
  <si>
    <t>Q5NPJ3</t>
  </si>
  <si>
    <t>tr|Q5NM47|Q5NM47_ZYMMO TIR protein OS=Zymomonas mobilis subsp. mobilis (strain ATCC 31821 / ZM4 / CP4) OX=264203 GN=ZMO1589 PE=4 SV=1</t>
  </si>
  <si>
    <t>Q5NM47</t>
  </si>
  <si>
    <t>tr|Q5NMV8|Q5NMV8_ZYMMO tRNA/rRNA methyltransferase (SpoU) OS=Zymomonas mobilis subsp. mobilis (strain ATCC 31821 / ZM4 / CP4) OX=264203 GN=ZMO1328 PE=4 SV=1</t>
  </si>
  <si>
    <t>Q5NMV8</t>
  </si>
  <si>
    <t>tr|H2VFN4|H2VFN4_ZYMMO Glutamate--cysteine ligase OS=Zymomonas mobilis subsp. mobilis (strain ATCC 31821 / ZM4 / CP4) OX=264203 GN=ZMO1556 PE=3 SV=1</t>
  </si>
  <si>
    <t>H2VFN4</t>
  </si>
  <si>
    <t>tr|H2VFN8|H2VFN8_ZYMMO UDP-N-acetylmuramoyl-tripeptide--D-alanyl-D-alanine ligase OS=Zymomonas mobilis subsp. mobilis (strain ATCC 31821 / ZM4 / CP4) OX=264203 GN=murF PE=3 SV=1</t>
  </si>
  <si>
    <t>H2VFN8</t>
  </si>
  <si>
    <t>tr|Q5NMB6|Q5NMB6_ZYMMO Uncharacterized protein OS=Zymomonas mobilis subsp. mobilis (strain ATCC 31821 / ZM4 / CP4) OX=264203 GN=ZMO1520 PE=4 SV=1</t>
  </si>
  <si>
    <t>Q5NMB6</t>
  </si>
  <si>
    <t>tr|Q5NN10|Q5NN10_ZYMMO Uncharacterized protein OS=Zymomonas mobilis subsp. mobilis (strain ATCC 31821 / ZM4 / CP4) OX=264203 GN=ZMO1276 PE=4 SV=1</t>
  </si>
  <si>
    <t>Q5NN10</t>
  </si>
  <si>
    <t>tr|Q5NQ82|Q5NQ82_ZYMMO Penicillin-insensitive transglycosylase OS=Zymomonas mobilis subsp. mobilis (strain ATCC 31821 / ZM4 / CP4) OX=264203 GN=ZMO0499 PE=3 SV=1</t>
  </si>
  <si>
    <t>Q5NQ82</t>
  </si>
  <si>
    <t>sp|Q5NNL4|DAPF_ZYMMO Diaminopimelate epimerase OS=Zymomonas mobilis subsp. mobilis (strain ATCC 31821 / ZM4 / CP4) OX=264203 GN=dapF PE=3 SV=1</t>
  </si>
  <si>
    <t>Q5NNL4</t>
  </si>
  <si>
    <t>sp|P28720|TGT_ZYMMO Queuine tRNA-ribosyltransferase OS=Zymomonas mobilis subsp. mobilis (strain ATCC 31821 / ZM4 / CP4) OX=264203 GN=tgt PE=1 SV=4</t>
  </si>
  <si>
    <t>P28720</t>
  </si>
  <si>
    <t>tr|Q5NMB5|Q5NMB5_ZYMMO Uncharacterized protein OS=Zymomonas mobilis subsp. mobilis (strain ATCC 31821 / ZM4 / CP4) OX=264203 GN=ZMO1521 PE=4 SV=1</t>
  </si>
  <si>
    <t>Q5NMB5</t>
  </si>
  <si>
    <t>tr|Q5NL85|Q5NL85_ZYMMO Uncharacterized protein OS=Zymomonas mobilis subsp. mobilis (strain ATCC 31821 / ZM4 / CP4) OX=264203 GN=ZMO1901 PE=4 SV=1</t>
  </si>
  <si>
    <t>Q5NL85</t>
  </si>
  <si>
    <t>sp|Q5NP67|HPNC_ZYMMO Hydroxysqualene synthase OS=Zymomonas mobilis subsp. mobilis (strain ATCC 31821 / ZM4 / CP4) OX=264203 GN=hpnC PE=1 SV=1</t>
  </si>
  <si>
    <t>Q5NP67</t>
  </si>
  <si>
    <t>tr|Q5NNX2|Q5NNX2_ZYMMO RND efflux system, outer membrane lipoprotein, NodT family OS=Zymomonas mobilis subsp. mobilis (strain ATCC 31821 / ZM4 / CP4) OX=264203 GN=ZMO0964 PE=3 SV=1</t>
  </si>
  <si>
    <t>Q5NNX2</t>
  </si>
  <si>
    <t>tr|Q5NQH0|Q5NQH0_ZYMMO Hsp33 protein OS=Zymomonas mobilis subsp. mobilis (strain ATCC 31821 / ZM4 / CP4) OX=264203 GN=ZMO0410 PE=4 SV=1</t>
  </si>
  <si>
    <t>Q5NQH0</t>
  </si>
  <si>
    <t>tr|Q5NR85|Q5NR85_ZYMMO Peptidase M28 OS=Zymomonas mobilis subsp. mobilis (strain ATCC 31821 / ZM4 / CP4) OX=264203 GN=ZMO0145 PE=4 SV=2</t>
  </si>
  <si>
    <t>Q5NR85</t>
  </si>
  <si>
    <t>tr|Q5NLH2|Q5NLH2_ZYMMO Ion-translocating oxidoreductase complex subunit A OS=Zymomonas mobilis subsp. mobilis (strain ATCC 31821 / ZM4 / CP4) OX=264203 GN=rnfA PE=3 SV=1</t>
  </si>
  <si>
    <t>Q5NLH2</t>
  </si>
  <si>
    <t>sp|Q9X3X7|TOP1_ZYMMO DNA topoisomerase 1 OS=Zymomonas mobilis subsp. mobilis (strain ATCC 31821 / ZM4 / CP4) OX=264203 GN=topA PE=3 SV=3</t>
  </si>
  <si>
    <t>Q9X3X7</t>
  </si>
  <si>
    <t>tr|Q5NRH3|Q5NRH3_ZYMMO Phage protein OS=Zymomonas mobilis subsp. mobilis (strain ATCC 31821 / ZM4 / CP4) OX=264203 GN=ZMO0057 PE=4 SV=1</t>
  </si>
  <si>
    <t>Q5NRH3</t>
  </si>
  <si>
    <t>tr|Q5NNF1|Q5NNF1_ZYMMO Peptidase U62 modulator of DNA gyrase OS=Zymomonas mobilis subsp. mobilis (strain ATCC 31821 / ZM4 / CP4) OX=264203 GN=ZMO1135 PE=3 SV=1</t>
  </si>
  <si>
    <t>Q5NNF1</t>
  </si>
  <si>
    <t>tr|Q5NM00|Q5NM00_ZYMMO Import inner membrane translocase subunit Tim44 OS=Zymomonas mobilis subsp. mobilis (strain ATCC 31821 / ZM4 / CP4) OX=264203 GN=ZMO1636 PE=3 SV=1</t>
  </si>
  <si>
    <t>Q5NM00</t>
  </si>
  <si>
    <t>tr|Q5NQ22|Q5NQ22_ZYMMO Uncharacterized protein OS=Zymomonas mobilis subsp. mobilis (strain ATCC 31821 / ZM4 / CP4) OX=264203 GN=ZMO0559 PE=4 SV=1</t>
  </si>
  <si>
    <t>Q5NQ22</t>
  </si>
  <si>
    <t>tr|Q5NR88|Q5NR88_ZYMMO Pyridoxal phosphate homeostasis protein OS=Zymomonas mobilis subsp. mobilis (strain ATCC 31821 / ZM4 / CP4) OX=264203 GN=ZMO0142 PE=3 SV=2</t>
  </si>
  <si>
    <t>Q5NR88</t>
  </si>
  <si>
    <t>tr|Q5NNF0|Q5NNF0_ZYMMO Cytochrome-c peroxidase OS=Zymomonas mobilis subsp. mobilis (strain ATCC 31821 / ZM4 / CP4) OX=264203 GN=ZMO1136 PE=4 SV=1</t>
  </si>
  <si>
    <t>Q5NNF0</t>
  </si>
  <si>
    <t>tr|Q5NPE9|Q5NPE9_ZYMMO Glucose-methanol-choline oxidoreductase OS=Zymomonas mobilis subsp. mobilis (strain ATCC 31821 / ZM4 / CP4) OX=264203 GN=ZMO0787 PE=4 SV=1</t>
  </si>
  <si>
    <t>Q5NPE9</t>
  </si>
  <si>
    <t>sp|Q9Z5T8|FLGH_ZYMMO Flagellar L-ring protein OS=Zymomonas mobilis subsp. mobilis (strain ATCC 31821 / ZM4 / CP4) OX=264203 GN=flgH PE=3 SV=3</t>
  </si>
  <si>
    <t>Q9Z5T8</t>
  </si>
  <si>
    <t>tr|Q5NLP8|Q5NLP8_ZYMMO Two component transcriptional regulator, LytTR family OS=Zymomonas mobilis subsp. mobilis (strain ATCC 31821 / ZM4 / CP4) OX=264203 GN=ZMO1738 PE=4 SV=1</t>
  </si>
  <si>
    <t>Q5NLP8</t>
  </si>
  <si>
    <t>tr|Q5NP28|Q5NP28_ZYMMO Lipopolysaccharide biosynthesis protein OS=Zymomonas mobilis subsp. mobilis (strain ATCC 31821 / ZM4 / CP4) OX=264203 GN=ZMO0908 PE=4 SV=2</t>
  </si>
  <si>
    <t>Q5NP28</t>
  </si>
  <si>
    <t>tr|Q5NPX7|Q5NPX7_ZYMMO Flagellin domain protein OS=Zymomonas mobilis subsp. mobilis (strain ATCC 31821 / ZM4 / CP4) OX=264203 GN=ZMO0604 PE=4 SV=1</t>
  </si>
  <si>
    <t>Q5NPX7</t>
  </si>
  <si>
    <t>tr|Q5NPE8|Q5NPE8_ZYMMO Gluconate 2-dehydrogenase (Acceptor) OS=Zymomonas mobilis subsp. mobilis (strain ATCC 31821 / ZM4 / CP4) OX=264203 GN=ZMO0788 PE=4 SV=2</t>
  </si>
  <si>
    <t>Q5NPE8</t>
  </si>
  <si>
    <t>tr|Q5NLG2|Q5NLG2_ZYMMO Nitrogenase protein alpha chain OS=Zymomonas mobilis subsp. mobilis (strain ATCC 31821 / ZM4 / CP4) OX=264203 GN=ZMO1824 PE=3 SV=1</t>
  </si>
  <si>
    <t>Q5NLG2</t>
  </si>
  <si>
    <t>sp|Q5NNT4|GLMM_ZYMMO Phosphoglucosamine mutase OS=Zymomonas mobilis subsp. mobilis (strain ATCC 31821 / ZM4 / CP4) OX=264203 GN=glmM PE=3 SV=1</t>
  </si>
  <si>
    <t>Q5NNT4</t>
  </si>
  <si>
    <t>tr|Q5NLG1|Q5NLG1_ZYMMO Nitrogenase molybdenum-iron protein beta chain OS=Zymomonas mobilis subsp. mobilis (strain ATCC 31821 / ZM4 / CP4) OX=264203 GN=ZMO1825 PE=3 SV=1</t>
  </si>
  <si>
    <t>Q5NLG1</t>
  </si>
  <si>
    <t>tr|Q5NP50|Q5NP50_ZYMMO Uncharacterized protein OS=Zymomonas mobilis subsp. mobilis (strain ATCC 31821 / ZM4 / CP4) OX=264203 GN=ZMO0886 PE=4 SV=1</t>
  </si>
  <si>
    <t>Q5NP50</t>
  </si>
  <si>
    <t>tr|Q5NNS8|Q5NNS8_ZYMMO FAD linked oxidase domain protein OS=Zymomonas mobilis subsp. mobilis (strain ATCC 31821 / ZM4 / CP4) OX=264203 GN=ZMO1008 PE=4 SV=1</t>
  </si>
  <si>
    <t>Q5NNS8</t>
  </si>
  <si>
    <t>tr|Q5NMX1|Q5NMX1_ZYMMO Uncharacterized protein OS=Zymomonas mobilis subsp. mobilis (strain ATCC 31821 / ZM4 / CP4) OX=264203 GN=ZMO1315 PE=4 SV=1</t>
  </si>
  <si>
    <t>Q5NMX1</t>
  </si>
  <si>
    <t>tr|Q5NR51|Q5NR51_ZYMMO Fructose-bisphosphate aldolase OS=Zymomonas mobilis subsp. mobilis (strain ATCC 31821 / ZM4 / CP4) OX=264203 GN=ZMO0179 PE=4 SV=1</t>
  </si>
  <si>
    <t>tr|Q5NLI6|Q5NLI6_ZYMMO Phenazine biosynthesis protein PhzF family OS=Zymomonas mobilis subsp. mobilis (strain ATCC 31821 / ZM4 / CP4) OX=264203 GN=ZMO1800 PE=3 SV=1</t>
  </si>
  <si>
    <t>Q5NLI6</t>
  </si>
  <si>
    <t>tr|Q5NPH2|Q5NPH2_ZYMMO Alpha/beta hydrolase fold protein OS=Zymomonas mobilis subsp. mobilis (strain ATCC 31821 / ZM4 / CP4) OX=264203 GN=ZMO0764 PE=4 SV=1</t>
  </si>
  <si>
    <t>Q5NPH2</t>
  </si>
  <si>
    <t>tr|Q5NLW0|Q5NLW0_ZYMMO Uncharacterized protein OS=Zymomonas mobilis subsp. mobilis (strain ATCC 31821 / ZM4 / CP4) OX=264203 GN=ZMO1676 PE=4 SV=1</t>
  </si>
  <si>
    <t>Q5NLW0</t>
  </si>
  <si>
    <t>tr|Q5NRI9|Q5NRI9_ZYMMO Shikimate dehydrogenase (NADP(+)) OS=Zymomonas mobilis subsp. mobilis (strain ATCC 31821 / ZM4 / CP4) OX=264203 GN=aroE PE=3 SV=2</t>
  </si>
  <si>
    <t>Q5NRI9</t>
  </si>
  <si>
    <t>tr|Q5NL52|Q5NL52_ZYMMO N-6 DNA methylase OS=Zymomonas mobilis subsp. mobilis (strain ATCC 31821 / ZM4 / CP4) OX=264203 GN=ZMO1934 PE=3 SV=1</t>
  </si>
  <si>
    <t>Q5NL52</t>
  </si>
  <si>
    <t>tr|H2VFN9|H2VFN9_ZYMMO Bifunctional NAD(P)H-hydrate repair enzyme OS=Zymomonas mobilis subsp. mobilis (strain ATCC 31821 / ZM4 / CP4) OX=264203 GN=nnrD PE=3 SV=1</t>
  </si>
  <si>
    <t>H2VFN9</t>
  </si>
  <si>
    <t>tr|Q5NPE2|Q5NPE2_ZYMMO Prolyl oligopeptidase OS=Zymomonas mobilis subsp. mobilis (strain ATCC 31821 / ZM4 / CP4) OX=264203 GN=ZMO0794 PE=4 SV=2</t>
  </si>
  <si>
    <t>Q5NPE2</t>
  </si>
  <si>
    <t>tr|Q5NMP9|Q5NMP9_ZYMMO Two component transcriptional regulator, winged helix family OS=Zymomonas mobilis subsp. mobilis (strain ATCC 31821 / ZM4 / CP4) OX=264203 GN=ZMO1387 PE=4 SV=1</t>
  </si>
  <si>
    <t>Q5NMP9</t>
  </si>
  <si>
    <t>sp|Q9RNL5|YIDC_ZYMMO Membrane protein insertase YidC OS=Zymomonas mobilis subsp. mobilis (strain ATCC 31821 / ZM4 / CP4) OX=264203 GN=yidC PE=3 SV=2</t>
  </si>
  <si>
    <t>Q9RNL5</t>
  </si>
  <si>
    <t>tr|Q5NL25|Q5NL25_ZYMMO Uncharacterized protein OS=Zymomonas mobilis subsp. mobilis (strain ATCC 31821 / ZM4 / CP4) OX=264203 GN=ZMO1961 PE=4 SV=2</t>
  </si>
  <si>
    <t>Q5NL25</t>
  </si>
  <si>
    <t>tr|Q5NNZ1|Q5NNZ1_ZYMMO Aldose 1-epimerase OS=Zymomonas mobilis subsp. mobilis (strain ATCC 31821 / ZM4 / CP4) OX=264203 GN=ZMO0945 PE=4 SV=1</t>
  </si>
  <si>
    <t>Q5NNZ1</t>
  </si>
  <si>
    <t>tr|Q5NN94|Q5NN94_ZYMMO UBA/THIF-type NAD/FAD binding protein OS=Zymomonas mobilis subsp. mobilis (strain ATCC 31821 / ZM4 / CP4) OX=264203 GN=ZMO1192 PE=4 SV=1</t>
  </si>
  <si>
    <t>Q5NN94</t>
  </si>
  <si>
    <t>tr|Q5NMN1|Q5NMN1_ZYMMO Response regulator receiver protein OS=Zymomonas mobilis subsp. mobilis (strain ATCC 31821 / ZM4 / CP4) OX=264203 GN=ZMO1405 PE=4 SV=1</t>
  </si>
  <si>
    <t>Q5NMN1</t>
  </si>
  <si>
    <t>tr|Q5NQN4|Q5NQN4_ZYMMO Ammonium transporter OS=Zymomonas mobilis subsp. mobilis (strain ATCC 31821 / ZM4 / CP4) OX=264203 GN=ZMO0346 PE=3 SV=1</t>
  </si>
  <si>
    <t>Q5NQN4</t>
  </si>
  <si>
    <t>tr|Q5NQU3|Q5NQU3_ZYMMO Efflux transporter, RND family, MFP subunit OS=Zymomonas mobilis subsp. mobilis (strain ATCC 31821 / ZM4 / CP4) OX=264203 GN=ZMO0287 PE=3 SV=1</t>
  </si>
  <si>
    <t>Q5NQU3</t>
  </si>
  <si>
    <t>tr|Q5NQT3|Q5NQT3_ZYMMO Uncharacterized protein OS=Zymomonas mobilis subsp. mobilis (strain ATCC 31821 / ZM4 / CP4) OX=264203 GN=ZMO0297 PE=3 SV=1</t>
  </si>
  <si>
    <t>Q5NQT3</t>
  </si>
  <si>
    <t>sp|Q5NPZ5|TRPF_ZYMMO N-(5-phosphoribosyl)anthranilate isomerase OS=Zymomonas mobilis subsp. mobilis (strain ATCC 31821 / ZM4 / CP4) OX=264203 GN=trpF PE=3 SV=1</t>
  </si>
  <si>
    <t>Q5NPZ5</t>
  </si>
  <si>
    <t>tr|Q5NR82|Q5NR82_ZYMMO Uncharacterized protein OS=Zymomonas mobilis subsp. mobilis (strain ATCC 31821 / ZM4 / CP4) OX=264203 GN=ZMO0148 PE=4 SV=1</t>
  </si>
  <si>
    <t>Q5NR82</t>
  </si>
  <si>
    <t>tr|Q5NRF2|Q5NRF2_ZYMMO CheW protein OS=Zymomonas mobilis subsp. mobilis (strain ATCC 31821 / ZM4 / CP4) OX=264203 GN=ZMO0078 PE=4 SV=2</t>
  </si>
  <si>
    <t>Q5NRF2</t>
  </si>
  <si>
    <t>tr|Q5NPK0|Q5NPK0_ZYMMO Biotin carboxyl carrier protein of acetyl-CoA carboxylase OS=Zymomonas mobilis subsp. mobilis (strain ATCC 31821 / ZM4 / CP4) OX=264203 GN=ZMO0736 PE=4 SV=1</t>
  </si>
  <si>
    <t>Q5NPK0</t>
  </si>
  <si>
    <t>tr|Q5NPF7|Q5NPF7_ZYMMO Efflux transporter, RND family, MFP subunit OS=Zymomonas mobilis subsp. mobilis (strain ATCC 31821 / ZM4 / CP4) OX=264203 GN=ZMO0779 PE=3 SV=2</t>
  </si>
  <si>
    <t>Q5NPF7</t>
  </si>
  <si>
    <t>sp|Q5NQ57|RL29_ZYMMO 50S ribosomal protein L29 OS=Zymomonas mobilis subsp. mobilis (strain ATCC 31821 / ZM4 / CP4) OX=264203 GN=rpmC PE=3 SV=1</t>
  </si>
  <si>
    <t>Q5NQ57</t>
  </si>
  <si>
    <t>tr|Q5NN35|Q5NN35_ZYMMO Uncharacterized protein OS=Zymomonas mobilis subsp. mobilis (strain ATCC 31821 / ZM4 / CP4) OX=264203 GN=ZMO1251 PE=4 SV=1</t>
  </si>
  <si>
    <t>Q5NN35</t>
  </si>
  <si>
    <t>tr|Q5NMJ6|Q5NMJ6_ZYMMO Uncharacterized protein OS=Zymomonas mobilis subsp. mobilis (strain ATCC 31821 / ZM4 / CP4) OX=264203 GN=ZMO1440 PE=4 SV=1</t>
  </si>
  <si>
    <t>Q5NMJ6</t>
  </si>
  <si>
    <t>sp|Q9RNM6|MURG_ZYMMO UDP-N-acetylglucosamine--N-acetylmuramyl-(pentapeptide) pyrophosphoryl-undecaprenol N-acetylglucosamine transferase OS=Zymomonas mobilis subsp. mobilis (strain ATCC 31821 / ZM4 / CP4) OX=264203 GN=murG PE=3 SV=2</t>
  </si>
  <si>
    <t>Q9RNM6</t>
  </si>
  <si>
    <t>tr|H2VFQ8|H2VFQ8_ZYMMO Aminopeptidase N OS=Zymomonas mobilis subsp. mobilis (strain ATCC 31821 / ZM4 / CP4) OX=264203 GN=ZMO1345 PE=3 SV=1</t>
  </si>
  <si>
    <t>H2VFQ8</t>
  </si>
  <si>
    <t>sp|Q9RH11|RPPH_ZYMMO RNA pyrophosphohydrolase OS=Zymomonas mobilis subsp. mobilis (strain ATCC 31821 / ZM4 / CP4) OX=264203 GN=rppH PE=3 SV=1</t>
  </si>
  <si>
    <t>Q9RH11</t>
  </si>
  <si>
    <t>tr|Q5NQ91|Q5NQ91_ZYMMO Oligopeptidase B OS=Zymomonas mobilis subsp. mobilis (strain ATCC 31821 / ZM4 / CP4) OX=264203 GN=ZMO0490 PE=4 SV=1</t>
  </si>
  <si>
    <t>Q5NQ91</t>
  </si>
  <si>
    <t>tr|Q5NPI0|Q5NPI0_ZYMMO TPR repeat-containing protein OS=Zymomonas mobilis subsp. mobilis (strain ATCC 31821 / ZM4 / CP4) OX=264203 GN=ZMO0756 PE=4 SV=2</t>
  </si>
  <si>
    <t>Q5NPI0</t>
  </si>
  <si>
    <t>sp|Q5NMD5|HIS4_ZYMMO 1-(5-phosphoribosyl)-5-[(5-phosphoribosylamino)methylideneamino] imidazole-4-carboxamide isomerase OS=Zymomonas mobilis subsp. mobilis (strain ATCC 31821 / ZM4 / CP4) OX=264203 GN=hisA PE=3 SV=2</t>
  </si>
  <si>
    <t>Q5NMD5</t>
  </si>
  <si>
    <t>tr|Q5NR09|Q5NR09_ZYMMO Transcriptional regulator, CarD family OS=Zymomonas mobilis subsp. mobilis (strain ATCC 31821 / ZM4 / CP4) OX=264203 GN=ZMO0221 PE=4 SV=1</t>
  </si>
  <si>
    <t>Q5NR09</t>
  </si>
  <si>
    <t>tr|Q5NPM8|Q5NPM8_ZYMMO Phosphoribosylglycinamide formyltransferase OS=Zymomonas mobilis subsp. mobilis (strain ATCC 31821 / ZM4 / CP4) OX=264203 GN=purN PE=3 SV=2</t>
  </si>
  <si>
    <t>Q5NPM8</t>
  </si>
  <si>
    <t>sp|Q5NM38|DXS2_ZYMMO 1-deoxy-D-xylulose-5-phosphate synthase 2 OS=Zymomonas mobilis subsp. mobilis (strain ATCC 31821 / ZM4 / CP4) OX=264203 GN=dxs2 PE=3 SV=2</t>
  </si>
  <si>
    <t>Q5NM38</t>
  </si>
  <si>
    <t>tr|Q5NPZ8|Q5NPZ8_ZYMMO Acetyl-coenzyme A carboxylase carboxyl transferase subunit beta OS=Zymomonas mobilis subsp. mobilis (strain ATCC 31821 / ZM4 / CP4) OX=264203 GN=accD PE=3 SV=1</t>
  </si>
  <si>
    <t>Q5NPZ8</t>
  </si>
  <si>
    <t>sp|H2VFR7|HPND_ZYMMO Presqualene diphosphate synthase OS=Zymomonas mobilis subsp. mobilis (strain ATCC 31821 / ZM4 / CP4) OX=264203 GN=hpnD PE=1 SV=1</t>
  </si>
  <si>
    <t>H2VFR7</t>
  </si>
  <si>
    <t>sp|Q9X3X2|UBIE_ZYMMO Ubiquinone/menaquinone biosynthesis C-methyltransferase UbiE OS=Zymomonas mobilis subsp. mobilis (strain ATCC 31821 / ZM4 / CP4) OX=264203 GN=ubiE PE=3 SV=2</t>
  </si>
  <si>
    <t>Q9X3X2</t>
  </si>
  <si>
    <t>tr|Q5NN57|Q5NN57_ZYMMO GTP cyclohydrolase 1 OS=Zymomonas mobilis subsp. mobilis (strain ATCC 31821 / ZM4 / CP4) OX=264203 GN=folE PE=3 SV=2</t>
  </si>
  <si>
    <t>Q5NN57</t>
  </si>
  <si>
    <t>sp|Q9Z661|DCDA_ZYMMO Diaminopimelate decarboxylase OS=Zymomonas mobilis subsp. mobilis (strain ATCC 31821 / ZM4 / CP4) OX=264203 GN=lysA PE=3 SV=1</t>
  </si>
  <si>
    <t>Q9Z661</t>
  </si>
  <si>
    <t>sp|Q5NPS5|DNAJ_ZYMMO Chaperone protein DnaJ OS=Zymomonas mobilis subsp. mobilis (strain ATCC 31821 / ZM4 / CP4) OX=264203 GN=dnaJ PE=3 SV=1</t>
  </si>
  <si>
    <t>Q5NPS5</t>
  </si>
  <si>
    <t>sp|Q5NQY4|HSLV_ZYMMO ATP-dependent protease subunit HslV OS=Zymomonas mobilis subsp. mobilis (strain ATCC 31821 / ZM4 / CP4) OX=264203 GN=hslV PE=3 SV=1</t>
  </si>
  <si>
    <t>Q5NQY4</t>
  </si>
  <si>
    <t>tr|Q5NNZ9|Q5NNZ9_ZYMMO Aromatic-amino-acid transaminase OS=Zymomonas mobilis subsp. mobilis (strain ATCC 31821 / ZM4 / CP4) OX=264203 GN=ZMO0937 PE=3 SV=2</t>
  </si>
  <si>
    <t>Q5NNZ9</t>
  </si>
  <si>
    <t>tr|D3G2F6|D3G2F6_ZYMMO Uncharacterized protein OS=Zymomonas mobilis subsp. mobilis (strain ATCC 31821 / ZM4 / CP4) OX=264203 PE=4 SV=1</t>
  </si>
  <si>
    <t>D3G2F6</t>
  </si>
  <si>
    <t>sp|Q9RH04|HIS1_ZYMMO ATP phosphoribosyltransferase OS=Zymomonas mobilis subsp. mobilis (strain ATCC 31821 / ZM4 / CP4) OX=264203 GN=hisG PE=3 SV=2</t>
  </si>
  <si>
    <t>Q9RH04</t>
  </si>
  <si>
    <t>tr|D2YW16|D2YW16_ZYMMO Transcription antitermination protein NusB OS=Zymomonas mobilis subsp. mobilis (strain ATCC 31821 / ZM4 / CP4) OX=264203 GN=nusB PE=3 SV=1</t>
  </si>
  <si>
    <t>D2YW16</t>
  </si>
  <si>
    <t>tr|Q5NP72|Q5NP72_ZYMMO Cytidine deaminase OS=Zymomonas mobilis subsp. mobilis (strain ATCC 31821 / ZM4 / CP4) OX=264203 GN=ZMO0864 PE=3 SV=1</t>
  </si>
  <si>
    <t>Q5NP72</t>
  </si>
  <si>
    <t>tr|Q5NLN7|Q5NLN7_ZYMMO VacJ family lipoprotein OS=Zymomonas mobilis subsp. mobilis (strain ATCC 31821 / ZM4 / CP4) OX=264203 GN=ZMO1749 PE=3 SV=1</t>
  </si>
  <si>
    <t>Q5NLN7</t>
  </si>
  <si>
    <t>tr|Q5NQN6|Q5NQN6_ZYMMO Peptidase U62 modulator of DNA gyrase OS=Zymomonas mobilis subsp. mobilis (strain ATCC 31821 / ZM4 / CP4) OX=264203 GN=ZMO0344 PE=3 SV=1</t>
  </si>
  <si>
    <t>Q5NQN6</t>
  </si>
  <si>
    <t>tr|Q5NPB5|Q5NPB5_ZYMMO Pyridoxal-5-phosphate-dependent protein beta subunit OS=Zymomonas mobilis subsp. mobilis (strain ATCC 31821 / ZM4 / CP4) OX=264203 GN=ZMO0821 PE=4 SV=1</t>
  </si>
  <si>
    <t>Q5NPB5</t>
  </si>
  <si>
    <t>tr|Q5NLN6|Q5NLN6_ZYMMO Uncharacterized protein OS=Zymomonas mobilis subsp. mobilis (strain ATCC 31821 / ZM4 / CP4) OX=264203 GN=ZMO1750 PE=4 SV=2</t>
  </si>
  <si>
    <t>Q5NLN6</t>
  </si>
  <si>
    <t>tr|Q5NQ09|Q5NQ09_ZYMMO ABC transporter, conserved site OS=Zymomonas mobilis subsp. mobilis (strain ATCC 31821 / ZM4 / CP4) OX=264203 GN=ZMO0572 PE=4 SV=1</t>
  </si>
  <si>
    <t>Q5NQ09</t>
  </si>
  <si>
    <t>tr|Q5NQ11|Q5NQ11_ZYMMO Ribosomal L11 methyltransferase OS=Zymomonas mobilis subsp. mobilis (strain ATCC 31821 / ZM4 / CP4) OX=264203 GN=ZMO0570 PE=4 SV=2</t>
  </si>
  <si>
    <t>Q5NQ11</t>
  </si>
  <si>
    <t>sp|Q5NMX3|PDXA_ZYMMO 4-hydroxythreonine-4-phosphate dehydrogenase OS=Zymomonas mobilis subsp. mobilis (strain ATCC 31821 / ZM4 / CP4) OX=264203 GN=pdxA PE=3 SV=1</t>
  </si>
  <si>
    <t>Q5NMX3</t>
  </si>
  <si>
    <t>tr|H2VFP5|H2VFP5_ZYMMO Phosphodiesterase I OS=Zymomonas mobilis subsp. mobilis (strain ATCC 31821 / ZM4 / CP4) OX=264203 GN=ZMO1604 PE=4 SV=1</t>
  </si>
  <si>
    <t>H2VFP5</t>
  </si>
  <si>
    <t>tr|Q5NMP0|Q5NMP0_ZYMMO Uncharacterized protein OS=Zymomonas mobilis subsp. mobilis (strain ATCC 31821 / ZM4 / CP4) OX=264203 GN=ZMO1396 PE=4 SV=1</t>
  </si>
  <si>
    <t>Q5NMP0</t>
  </si>
  <si>
    <t>sp|Q5NRM3|CYSH_ZYMMO Phosphoadenosine phosphosulfate reductase OS=Zymomonas mobilis subsp. mobilis (strain ATCC 31821 / ZM4 / CP4) OX=264203 GN=cysH PE=3 SV=1</t>
  </si>
  <si>
    <t>Q5NRM3</t>
  </si>
  <si>
    <t>tr|Q5NRB6|Q5NRB6_ZYMMO Glutamine amidotransferase of anthranilate synthase OS=Zymomonas mobilis subsp. mobilis (strain ATCC 31821 / ZM4 / CP4) OX=264203 GN=ZMO0114 PE=4 SV=1</t>
  </si>
  <si>
    <t>Q5NRB6</t>
  </si>
  <si>
    <t>tr|Q5NL89|Q5NL89_ZYMMO Protein translocase subunit SecD OS=Zymomonas mobilis subsp. mobilis (strain ATCC 31821 / ZM4 / CP4) OX=264203 GN=secD PE=3 SV=1</t>
  </si>
  <si>
    <t>Q5NL89</t>
  </si>
  <si>
    <t>sp|P20368|ADH1_ZYMMO Alcohol dehydrogenase 1 OS=Zymomonas mobilis subsp. mobilis (strain ATCC 31821 / ZM4 / CP4) OX=264203 GN=adhA PE=1 SV=2</t>
  </si>
  <si>
    <t>tr|Q5NP69|Q5NP69_ZYMMO Hopanoid-associated sugar epimerase OS=Zymomonas mobilis subsp. mobilis (strain ATCC 31821 / ZM4 / CP4) OX=264203 GN=ZMO0867 PE=4 SV=2</t>
  </si>
  <si>
    <t>Q5NP69</t>
  </si>
  <si>
    <t>tr|Q5NLX7|Q5NLX7_ZYMMO ATP-dependent zinc metalloprotease FtsH OS=Zymomonas mobilis subsp. mobilis (strain ATCC 31821 / ZM4 / CP4) OX=264203 GN=ftsH PE=3 SV=2</t>
  </si>
  <si>
    <t>Q5NLX7</t>
  </si>
  <si>
    <t>tr|Q5NPM4|Q5NPM4_ZYMMO Polyphosphate kinase OS=Zymomonas mobilis subsp. mobilis (strain ATCC 31821 / ZM4 / CP4) OX=264203 GN=ppk PE=3 SV=1</t>
  </si>
  <si>
    <t>Q5NPM4</t>
  </si>
  <si>
    <t>tr|H2VFL7|H2VFL7_ZYMMO Flagellar basal-body rod protein FlgG OS=Zymomonas mobilis subsp. mobilis (strain ATCC 31821 / ZM4 / CP4) OX=264203 GN=ZMO0609 PE=3 SV=1</t>
  </si>
  <si>
    <t>H2VFL7</t>
  </si>
  <si>
    <t>tr|Q5NLL3|Q5NLL3_ZYMMO Aldo/keto reductase OS=Zymomonas mobilis subsp. mobilis (strain ATCC 31821 / ZM4 / CP4) OX=264203 GN=ZMO1773 PE=4 SV=1</t>
  </si>
  <si>
    <t>Q5NLL3</t>
  </si>
  <si>
    <t>tr|Q5NRF5|Q5NRF5_ZYMMO PhoH family protein OS=Zymomonas mobilis subsp. mobilis (strain ATCC 31821 / ZM4 / CP4) OX=264203 GN=ZMO0075 PE=3 SV=2</t>
  </si>
  <si>
    <t>Q5NRF5</t>
  </si>
  <si>
    <t>tr|Q5NKZ3|Q5NKZ3_ZYMMO Alcohol dehydrogenase GroES domain protein OS=Zymomonas mobilis subsp. mobilis (strain ATCC 31821 / ZM4 / CP4) OX=264203 GN=ZMO1993 PE=4 SV=2</t>
  </si>
  <si>
    <t>Q5NKZ3</t>
  </si>
  <si>
    <t>tr|Q5NQN2|Q5NQN2_ZYMMO GTPase HflX OS=Zymomonas mobilis subsp. mobilis (strain ATCC 31821 / ZM4 / CP4) OX=264203 GN=hflX PE=3 SV=1</t>
  </si>
  <si>
    <t>Q5NQN2</t>
  </si>
  <si>
    <t>sp|Q5NP36|SYE1_ZYMMO Glutamate--tRNA ligase 1 OS=Zymomonas mobilis subsp. mobilis (strain ATCC 31821 / ZM4 / CP4) OX=264203 GN=gltX1 PE=3 SV=1</t>
  </si>
  <si>
    <t>Q5NP36</t>
  </si>
  <si>
    <t>tr|Q5NME7|Q5NME7_ZYMMO 3-deoxy-D-manno-octulosonate cytidylyltransferase OS=Zymomonas mobilis subsp. mobilis (strain ATCC 31821 / ZM4 / CP4) OX=264203 GN=ZMO1489 PE=4 SV=1</t>
  </si>
  <si>
    <t>Q5NME7</t>
  </si>
  <si>
    <t>tr|Q5NLE8|Q5NLE8_ZYMMO TOBE domain protein OS=Zymomonas mobilis subsp. mobilis (strain ATCC 31821 / ZM4 / CP4) OX=264203 GN=ZMO1838 PE=4 SV=1</t>
  </si>
  <si>
    <t>Q5NLE8</t>
  </si>
  <si>
    <t>tr|Q5NQ06|Q5NQ06_ZYMMO Methyltransferase OS=Zymomonas mobilis subsp. mobilis (strain ATCC 31821 / ZM4 / CP4) OX=264203 GN=ZMO0575 PE=4 SV=1</t>
  </si>
  <si>
    <t>Q5NQ06</t>
  </si>
  <si>
    <t>tr|Q5NPZ9|Q5NPZ9_ZYMMO Dihydrofolate synthase/folylpolyglutamate synthase OS=Zymomonas mobilis subsp. mobilis (strain ATCC 31821 / ZM4 / CP4) OX=264203 GN=ZMO0582 PE=3 SV=1</t>
  </si>
  <si>
    <t>Q5NPZ9</t>
  </si>
  <si>
    <t>tr|H2VFS8|H2VFS8_ZYMMO Flagella basal body P-ring formation protein FlgA OS=Zymomonas mobilis subsp. mobilis (strain ATCC 31821 / ZM4 / CP4) OX=264203 GN=ZMO0619 PE=3 SV=1</t>
  </si>
  <si>
    <t>H2VFS8</t>
  </si>
  <si>
    <t>tr|Q5NMQ0|Q5NMQ0_ZYMMO Uncharacterized protein OS=Zymomonas mobilis subsp. mobilis (strain ATCC 31821 / ZM4 / CP4) OX=264203 GN=ZMO1386 PE=4 SV=1</t>
  </si>
  <si>
    <t>Q5NMQ0</t>
  </si>
  <si>
    <t>tr|Q5NLW5|Q5NLW5_ZYMMO Uncharacterized protein OS=Zymomonas mobilis subsp. mobilis (strain ATCC 31821 / ZM4 / CP4) OX=264203 GN=ZMO1671 PE=4 SV=2</t>
  </si>
  <si>
    <t>Q5NLW5</t>
  </si>
  <si>
    <t>tr|Q5NPH7|Q5NPH7_ZYMMO Hydroxyacylglutathione hydrolase OS=Zymomonas mobilis subsp. mobilis (strain ATCC 31821 / ZM4 / CP4) OX=264203 GN=gloB PE=3 SV=1</t>
  </si>
  <si>
    <t>Q5NPH7</t>
  </si>
  <si>
    <t>tr|Q5NNI9|Q5NNI9_ZYMMO Thioredoxin OS=Zymomonas mobilis subsp. mobilis (strain ATCC 31821 / ZM4 / CP4) OX=264203 GN=ZMO1097 PE=3 SV=1</t>
  </si>
  <si>
    <t>Q5NNI9</t>
  </si>
  <si>
    <t>tr|Q5NMB8|Q5NMB8_ZYMMO Inositol monophosphatase OS=Zymomonas mobilis subsp. mobilis (strain ATCC 31821 / ZM4 / CP4) OX=264203 GN=ZMO1518 PE=1 SV=1</t>
  </si>
  <si>
    <t>Q5NMB8</t>
  </si>
  <si>
    <t>tr|Q5NLW9|Q5NLW9_ZYMMO Carboxyl-terminal protease OS=Zymomonas mobilis subsp. mobilis (strain ATCC 31821 / ZM4 / CP4) OX=264203 GN=ZMO1667 PE=3 SV=2</t>
  </si>
  <si>
    <t>Q5NLW9</t>
  </si>
  <si>
    <t>tr|Q5NLU6|Q5NLU6_ZYMMO Chaperone DnaJ domain protein OS=Zymomonas mobilis subsp. mobilis (strain ATCC 31821 / ZM4 / CP4) OX=264203 GN=ZMO1690 PE=4 SV=1</t>
  </si>
  <si>
    <t>Q5NLU6</t>
  </si>
  <si>
    <t>sp|Q5NR23|OBG_ZYMMO GTPase Obg OS=Zymomonas mobilis subsp. mobilis (strain ATCC 31821 / ZM4 / CP4) OX=264203 GN=obg PE=3 SV=1</t>
  </si>
  <si>
    <t>Q5NR23</t>
  </si>
  <si>
    <t>tr|Q5NP40|Q5NP40_ZYMMO Uncharacterized protein OS=Zymomonas mobilis subsp. mobilis (strain ATCC 31821 / ZM4 / CP4) OX=264203 GN=ZMO0896 PE=4 SV=1</t>
  </si>
  <si>
    <t>Q5NP40</t>
  </si>
  <si>
    <t>tr|Q5NPD2|Q5NPD2_ZYMMO N-acetyl-gamma-glutamyl-phosphate reductase OS=Zymomonas mobilis subsp. mobilis (strain ATCC 31821 / ZM4 / CP4) OX=264203 GN=argC PE=3 SV=1</t>
  </si>
  <si>
    <t>Q5NPD2</t>
  </si>
  <si>
    <t>sp|Q5NLU3|AROC_ZYMMO Chorismate synthase OS=Zymomonas mobilis subsp. mobilis (strain ATCC 31821 / ZM4 / CP4) OX=264203 GN=aroC PE=3 SV=1</t>
  </si>
  <si>
    <t>Q5NLU3</t>
  </si>
  <si>
    <t>tr|Q5NNR1|Q5NNR1_ZYMMO Anaerobic ribonucleoside-triphosphate reductase OS=Zymomonas mobilis subsp. mobilis (strain ATCC 31821 / ZM4 / CP4) OX=264203 GN=ZMO1025 PE=4 SV=2</t>
  </si>
  <si>
    <t>Q5NNR1</t>
  </si>
  <si>
    <t>sp|Q5NQ83|GLMU_ZYMMO Bifunctional protein GlmU OS=Zymomonas mobilis subsp. mobilis (strain ATCC 31821 / ZM4 / CP4) OX=264203 GN=glmU PE=3 SV=2</t>
  </si>
  <si>
    <t>Q5NQ83</t>
  </si>
  <si>
    <t>tr|Q5NL23|Q5NL23_ZYMMO Citrate synthase OS=Zymomonas mobilis subsp. mobilis (strain ATCC 31821 / ZM4 / CP4) OX=264203 GN=ZMO1963 PE=3 SV=1</t>
  </si>
  <si>
    <t>Q5NL23</t>
  </si>
  <si>
    <t>tr|Q5NMJ5|Q5NMJ5_ZYMMO FAD dependent oxidoreductase OS=Zymomonas mobilis subsp. mobilis (strain ATCC 31821 / ZM4 / CP4) OX=264203 GN=ZMO1441 PE=4 SV=2</t>
  </si>
  <si>
    <t>Q5NMJ5</t>
  </si>
  <si>
    <t>tr|H2VFQ6|H2VFQ6_ZYMMO Outer membrane protein assembly factor BamD OS=Zymomonas mobilis subsp. mobilis (strain ATCC 31821 / ZM4 / CP4) OX=264203 GN=bamD PE=3 SV=1</t>
  </si>
  <si>
    <t>H2VFQ6</t>
  </si>
  <si>
    <t>sp|Q5NLX3|IOJAP_ZYMMO Ribosomal silencing factor RsfS OS=Zymomonas mobilis subsp. mobilis (strain ATCC 31821 / ZM4 / CP4) OX=264203 GN=rsfS PE=1 SV=1</t>
  </si>
  <si>
    <t>Q5NLX3</t>
  </si>
  <si>
    <t>tr|Q5NLU7|Q5NLU7_ZYMMO Dihydroorotase, multifunctional complex type OS=Zymomonas mobilis subsp. mobilis (strain ATCC 31821 / ZM4 / CP4) OX=264203 GN=ZMO1689 PE=3 SV=1</t>
  </si>
  <si>
    <t>Q5NLU7</t>
  </si>
  <si>
    <t>sp|Q5NN66|TATA_ZYMMO Sec-independent protein translocase protein TatA OS=Zymomonas mobilis subsp. mobilis (strain ATCC 31821 / ZM4 / CP4) OX=264203 GN=tatA PE=3 SV=1</t>
  </si>
  <si>
    <t>Q5NN66</t>
  </si>
  <si>
    <t>tr|Q5NMQ2|Q5NMQ2_ZYMMO GTPase Era OS=Zymomonas mobilis subsp. mobilis (strain ATCC 31821 / ZM4 / CP4) OX=264203 GN=era PE=3 SV=1</t>
  </si>
  <si>
    <t>Q5NMQ2</t>
  </si>
  <si>
    <t>tr|Q5NP25|Q5NP25_ZYMMO Polysaccharide export protein OS=Zymomonas mobilis subsp. mobilis (strain ATCC 31821 / ZM4 / CP4) OX=264203 GN=ZMO0911 PE=4 SV=2</t>
  </si>
  <si>
    <t>Q5NP25</t>
  </si>
  <si>
    <t>tr|Q5NN65|Q5NN65_ZYMMO Uncharacterized protein OS=Zymomonas mobilis subsp. mobilis (strain ATCC 31821 / ZM4 / CP4) OX=264203 GN=ZMO1221 PE=4 SV=1</t>
  </si>
  <si>
    <t>Q5NN65</t>
  </si>
  <si>
    <t>tr|Q5NNW2|Q5NNW2_ZYMMO Hopanoid biosynthesis associated protein HpnK OS=Zymomonas mobilis subsp. mobilis (strain ATCC 31821 / ZM4 / CP4) OX=264203 GN=ZMO0974 PE=4 SV=1</t>
  </si>
  <si>
    <t>Q5NNW2</t>
  </si>
  <si>
    <t>sp|Q5NRL6|RNPH_ZYMMO Ribonuclease PH OS=Zymomonas mobilis subsp. mobilis (strain ATCC 31821 / ZM4 / CP4) OX=264203 GN=rph PE=3 SV=1</t>
  </si>
  <si>
    <t>Q5NRL6</t>
  </si>
  <si>
    <t>tr|Q5NP16|Q5NP16_ZYMMO Uncharacterized protein OS=Zymomonas mobilis subsp. mobilis (strain ATCC 31821 / ZM4 / CP4) OX=264203 GN=ZMO0920 PE=4 SV=1</t>
  </si>
  <si>
    <t>Q5NP16</t>
  </si>
  <si>
    <t>tr|Q5NLB5|Q5NLB5_ZYMMO Quinolinate synthase A OS=Zymomonas mobilis subsp. mobilis (strain ATCC 31821 / ZM4 / CP4) OX=264203 GN=nadA PE=3 SV=1</t>
  </si>
  <si>
    <t>Q5NLB5</t>
  </si>
  <si>
    <t>tr|H2VFM5|H2VFM5_ZYMMO N-carbamoylputrescine amidase OS=Zymomonas mobilis subsp. mobilis (strain ATCC 31821 / ZM4 / CP4) OX=264203 GN=ZMO1370 PE=4 SV=1</t>
  </si>
  <si>
    <t>H2VFM5</t>
  </si>
  <si>
    <t>tr|Q8GF64|Q8GF64_ZYMMO Uncharacterized protein OS=Zymomonas mobilis subsp. mobilis (strain ATCC 31821 / ZM4 / CP4) OX=264203 PE=4 SV=1</t>
  </si>
  <si>
    <t>Q8GF64</t>
  </si>
  <si>
    <t>tr|Q5NQF5|Q5NQF5_ZYMMO FeS assembly ATPase SufC OS=Zymomonas mobilis subsp. mobilis (strain ATCC 31821 / ZM4 / CP4) OX=264203 GN=ZMO0425 PE=3 SV=2</t>
  </si>
  <si>
    <t>Q5NQF5</t>
  </si>
  <si>
    <t>sp|Q5NME2|ARGB_ZYMMO Acetylglutamate kinase OS=Zymomonas mobilis subsp. mobilis (strain ATCC 31821 / ZM4 / CP4) OX=264203 GN=argB PE=3 SV=1</t>
  </si>
  <si>
    <t>Q5NME2</t>
  </si>
  <si>
    <t>tr|Q5NQN3|Q5NQN3_ZYMMO RNA-binding protein Hfq OS=Zymomonas mobilis subsp. mobilis (strain ATCC 31821 / ZM4 / CP4) OX=264203 GN=hfq PE=3 SV=1</t>
  </si>
  <si>
    <t>Q5NQN3</t>
  </si>
  <si>
    <t>sp|Q9FDL5|PUR2_ZYMMO Phosphoribosylamine--glycine ligase OS=Zymomonas mobilis subsp. mobilis (strain ATCC 31821 / ZM4 / CP4) OX=264203 GN=purD PE=3 SV=2</t>
  </si>
  <si>
    <t>Q9FDL5</t>
  </si>
  <si>
    <t>tr|Q5NNW9|Q5NNW9_ZYMMO Na+ dependent nucleoside transporter domain protein OS=Zymomonas mobilis subsp. mobilis (strain ATCC 31821 / ZM4 / CP4) OX=264203 GN=ZMO0967 PE=3 SV=1</t>
  </si>
  <si>
    <t>Q5NNW9</t>
  </si>
  <si>
    <t>tr|Q5NRE3|Q5NRE3_ZYMMO Uncharacterized protein OS=Zymomonas mobilis subsp. mobilis (strain ATCC 31821 / ZM4 / CP4) OX=264203 GN=ZMO0087 PE=4 SV=1</t>
  </si>
  <si>
    <t>Q5NRE3</t>
  </si>
  <si>
    <t>sp|Q5NLX5|PROA_ZYMMO Gamma-glutamyl phosphate reductase OS=Zymomonas mobilis subsp. mobilis (strain ATCC 31821 / ZM4 / CP4) OX=264203 GN=proA PE=3 SV=1</t>
  </si>
  <si>
    <t>Q5NLX5</t>
  </si>
  <si>
    <t>tr|Q5NR41|Q5NR41_ZYMMO L-serine dehydratase OS=Zymomonas mobilis subsp. mobilis (strain ATCC 31821 / ZM4 / CP4) OX=264203 GN=ZMO0189 PE=3 SV=1</t>
  </si>
  <si>
    <t>Q5NR41</t>
  </si>
  <si>
    <t>tr|Q5NM63|Q5NM63_ZYMMO Dyp-type peroxidase family OS=Zymomonas mobilis subsp. mobilis (strain ATCC 31821 / ZM4 / CP4) OX=264203 GN=ZMO1573 PE=4 SV=1</t>
  </si>
  <si>
    <t>Q5NM63</t>
  </si>
  <si>
    <t>tr|Q5NPX1|Q5NPX1_ZYMMO Flagellar basal-body rod protein FlgF OS=Zymomonas mobilis subsp. mobilis (strain ATCC 31821 / ZM4 / CP4) OX=264203 GN=ZMO0610 PE=3 SV=1</t>
  </si>
  <si>
    <t>Q5NPX1</t>
  </si>
  <si>
    <t>tr|Q5NNT3|Q5NNT3_ZYMMO Phosphomethylpyrimidine kinase OS=Zymomonas mobilis subsp. mobilis (strain ATCC 31821 / ZM4 / CP4) OX=264203 GN=ZMO1003 PE=4 SV=2</t>
  </si>
  <si>
    <t>Q5NNT3</t>
  </si>
  <si>
    <t>tr|Q5NP20|Q5NP20_ZYMMO Heavy metal transport/detoxification protein OS=Zymomonas mobilis subsp. mobilis (strain ATCC 31821 / ZM4 / CP4) OX=264203 GN=ZMO0916 PE=4 SV=1</t>
  </si>
  <si>
    <t>Q5NP20</t>
  </si>
  <si>
    <t>tr|Q5NR28|Q5NR28_ZYMMO Methyl-accepting chemotaxis sensory transducer OS=Zymomonas mobilis subsp. mobilis (strain ATCC 31821 / ZM4 / CP4) OX=264203 GN=ZMO0202 PE=4 SV=1</t>
  </si>
  <si>
    <t>Q5NR28</t>
  </si>
  <si>
    <t>tr|Q5NP73|Q5NP73_ZYMMO dCTP deaminase OS=Zymomonas mobilis subsp. mobilis (strain ATCC 31821 / ZM4 / CP4) OX=264203 GN=dcd PE=3 SV=2</t>
  </si>
  <si>
    <t>Q5NP73</t>
  </si>
  <si>
    <t>tr|Q5NNT8|Q5NNT8_ZYMMO Peptide methionine sulfoxide reductase MsrA OS=Zymomonas mobilis subsp. mobilis (strain ATCC 31821 / ZM4 / CP4) OX=264203 GN=msrA PE=3 SV=1</t>
  </si>
  <si>
    <t>Q5NNT8</t>
  </si>
  <si>
    <t>tr|Q5NLA1|Q5NLA1_ZYMMO NADH:flavin oxidoreductase/NADH oxidase OS=Zymomonas mobilis subsp. mobilis (strain ATCC 31821 / ZM4 / CP4) OX=264203 GN=ZMO1885 PE=1 SV=1</t>
  </si>
  <si>
    <t>Q5NLA1</t>
  </si>
  <si>
    <t>tr|Q5NQ21|Q5NQ21_ZYMMO Aminotransferase class I and II OS=Zymomonas mobilis subsp. mobilis (strain ATCC 31821 / ZM4 / CP4) OX=264203 GN=ZMO0560 PE=4 SV=1</t>
  </si>
  <si>
    <t>Q5NQ21</t>
  </si>
  <si>
    <t>tr|H2VFM2|H2VFM2_ZYMMO Two component transcriptional regulator, winged helix family OS=Zymomonas mobilis subsp. mobilis (strain ATCC 31821 / ZM4 / CP4) OX=264203 GN=ZMO1177 PE=4 SV=1</t>
  </si>
  <si>
    <t>H2VFM2</t>
  </si>
  <si>
    <t>tr|Q5NQC8|Q5NQC8_ZYMMO GTPase Der OS=Zymomonas mobilis subsp. mobilis (strain ATCC 31821 / ZM4 / CP4) OX=264203 GN=der PE=3 SV=1</t>
  </si>
  <si>
    <t>Q5NQC8</t>
  </si>
  <si>
    <t>tr|H2VFN6|H2VFN6_ZYMMO Methionine aminopeptidase OS=Zymomonas mobilis subsp. mobilis (strain ATCC 31821 / ZM4 / CP4) OX=264203 GN=map PE=3 SV=1</t>
  </si>
  <si>
    <t>H2VFN6</t>
  </si>
  <si>
    <t>tr|Q5NLR4|Q5NLR4_ZYMMO S-(hydroxymethyl)glutathione dehydrogenase OS=Zymomonas mobilis subsp. mobilis (strain ATCC 31821 / ZM4 / CP4) OX=264203 GN=ZMO1722 PE=3 SV=1</t>
  </si>
  <si>
    <t>Q5NLR4</t>
  </si>
  <si>
    <t>tr|Q5NPB7|Q5NPB7_ZYMMO UDP-glucose 6-dehydrogenase OS=Zymomonas mobilis subsp. mobilis (strain ATCC 31821 / ZM4 / CP4) OX=264203 GN=ZMO0819 PE=3 SV=1</t>
  </si>
  <si>
    <t>Q5NPB7</t>
  </si>
  <si>
    <t>tr|Q5NPU7|Q5NPU7_ZYMMO Flagellar motor switch protein FliG OS=Zymomonas mobilis subsp. mobilis (strain ATCC 31821 / ZM4 / CP4) OX=264203 GN=ZMO0635 PE=3 SV=1</t>
  </si>
  <si>
    <t>Q5NPU7</t>
  </si>
  <si>
    <t>sp|O69015|KHSE_ZYMMO Homoserine kinase OS=Zymomonas mobilis subsp. mobilis (strain ATCC 31821 / ZM4 / CP4) OX=264203 GN=thrB PE=3 SV=2</t>
  </si>
  <si>
    <t>O69015</t>
  </si>
  <si>
    <t>tr|Q5NQC9|Q5NQC9_ZYMMO Pyrrolo-quinoline quinone OS=Zymomonas mobilis subsp. mobilis (strain ATCC 31821 / ZM4 / CP4) OX=264203 GN=ZMO0452 PE=4 SV=2</t>
  </si>
  <si>
    <t>Q5NQC9</t>
  </si>
  <si>
    <t>tr|Q5NMP8|Q5NMP8_ZYMMO Gamma-glutamyltransferase OS=Zymomonas mobilis subsp. mobilis (strain ATCC 31821 / ZM4 / CP4) OX=264203 GN=ZMO1388 PE=4 SV=2</t>
  </si>
  <si>
    <t>Q5NMP8</t>
  </si>
  <si>
    <t>tr|Q5NM65|Q5NM65_ZYMMO Cytochrome bd ubiquinol oxidase subunit I OS=Zymomonas mobilis subsp. mobilis (strain ATCC 31821 / ZM4 / CP4) OX=264203 GN=ZMO1571 PE=3 SV=1</t>
  </si>
  <si>
    <t>Q5NM65</t>
  </si>
  <si>
    <t>tr|Q5NNS0|Q5NNS0_ZYMMO Mammalian cell entry related domain protein OS=Zymomonas mobilis subsp. mobilis (strain ATCC 31821 / ZM4 / CP4) OX=264203 GN=ZMO1016 PE=4 SV=1</t>
  </si>
  <si>
    <t>Q5NNS0</t>
  </si>
  <si>
    <t>tr|Q5NPJ7|Q5NPJ7_ZYMMO Antibiotic biosynthesis monooxygenase OS=Zymomonas mobilis subsp. mobilis (strain ATCC 31821 / ZM4 / CP4) OX=264203 GN=ZMO0739 PE=4 SV=1</t>
  </si>
  <si>
    <t>Q5NPJ7</t>
  </si>
  <si>
    <t>tr|Q5NLM2|Q5NLM2_ZYMMO ErfK/YbiS/YcfS/YnhG family protein OS=Zymomonas mobilis subsp. mobilis (strain ATCC 31821 / ZM4 / CP4) OX=264203 GN=ZMO1764 PE=3 SV=2</t>
  </si>
  <si>
    <t>Q5NLM2</t>
  </si>
  <si>
    <t>tr|Q5NMA5|Q5NMA5_ZYMMO Phosphoribosylformylglycinamidine synthase subunit PurS OS=Zymomonas mobilis subsp. mobilis (strain ATCC 31821 / ZM4 / CP4) OX=264203 GN=purS PE=3 SV=1</t>
  </si>
  <si>
    <t>Q5NMA5</t>
  </si>
  <si>
    <t>sp|Q5NLA8|SYV_ZYMMO Valine--tRNA ligase OS=Zymomonas mobilis subsp. mobilis (strain ATCC 31821 / ZM4 / CP4) OX=264203 GN=valS PE=3 SV=3</t>
  </si>
  <si>
    <t>Q5NLA8</t>
  </si>
  <si>
    <t>tr|Q5NPH6|Q5NPH6_ZYMMO Glyoxalase/bleomycin resistance protein/dioxygenase OS=Zymomonas mobilis subsp. mobilis (strain ATCC 31821 / ZM4 / CP4) OX=264203 GN=ZMO0760 PE=4 SV=2</t>
  </si>
  <si>
    <t>Q5NPH6</t>
  </si>
  <si>
    <t>tr|Q5NR54|Q5NR54_ZYMMO Transketolase OS=Zymomonas mobilis subsp. mobilis (strain ATCC 31821 / ZM4 / CP4) OX=264203 GN=ZMO0176 PE=3 SV=1</t>
  </si>
  <si>
    <t>Q5NR54</t>
  </si>
  <si>
    <t>sp|Q5NPY2|ACCA_ZYMMO Acetyl-coenzyme A carboxylase carboxyl transferase subunit alpha OS=Zymomonas mobilis subsp. mobilis (strain ATCC 31821 / ZM4 / CP4) OX=264203 GN=accA PE=3 SV=1</t>
  </si>
  <si>
    <t>Q5NPY2</t>
  </si>
  <si>
    <t>tr|Q5NND8|Q5NND8_ZYMMO Outer membrane protein assembly factor BamA OS=Zymomonas mobilis subsp. mobilis (strain ATCC 31821 / ZM4 / CP4) OX=264203 GN=bamA PE=3 SV=2</t>
  </si>
  <si>
    <t>Q5NND8</t>
  </si>
  <si>
    <t>sp|Q5NR44|SYC_ZYMMO Cysteine--tRNA ligase OS=Zymomonas mobilis subsp. mobilis (strain ATCC 31821 / ZM4 / CP4) OX=264203 GN=cysS PE=3 SV=1</t>
  </si>
  <si>
    <t>Q5NR44</t>
  </si>
  <si>
    <t>tr|Q5NMH6|Q5NMH6_ZYMMO 3-mercaptopyruvate sulfurtransferase OS=Zymomonas mobilis subsp. mobilis (strain ATCC 31821 / ZM4 / CP4) OX=264203 GN=ZMO1460 PE=4 SV=1</t>
  </si>
  <si>
    <t>Q5NMH6</t>
  </si>
  <si>
    <t>tr|Q5NMC8|Q5NMC8_ZYMMO Histidine--tRNA ligase OS=Zymomonas mobilis subsp. mobilis (strain ATCC 31821 / ZM4 / CP4) OX=264203 GN=hisS PE=3 SV=2</t>
  </si>
  <si>
    <t>Q5NMC8</t>
  </si>
  <si>
    <t>tr|Q5NR04|Q5NR04_ZYMMO Short-chain dehydrogenase/reductase SDR OS=Zymomonas mobilis subsp. mobilis (strain ATCC 31821 / ZM4 / CP4) OX=264203 GN=ZMO0226 PE=3 SV=1</t>
  </si>
  <si>
    <t>Q5NR04</t>
  </si>
  <si>
    <t>sp|Q5NNN6|PSTB_ZYMMO Phosphate import ATP-binding protein PstB OS=Zymomonas mobilis subsp. mobilis (strain ATCC 31821 / ZM4 / CP4) OX=264203 GN=pstB PE=3 SV=2</t>
  </si>
  <si>
    <t>Q5NNN6</t>
  </si>
  <si>
    <t>sp|Q5NQE8|KGUA_ZYMMO Guanylate kinase OS=Zymomonas mobilis subsp. mobilis (strain ATCC 31821 / ZM4 / CP4) OX=264203 GN=gmk PE=3 SV=1</t>
  </si>
  <si>
    <t>Q5NQE8</t>
  </si>
  <si>
    <t>tr|Q5NPW9|Q5NPW9_ZYMMO Basal-body rod modification protein FlgD OS=Zymomonas mobilis subsp. mobilis (strain ATCC 31821 / ZM4 / CP4) OX=264203 GN=ZMO0612 PE=3 SV=1</t>
  </si>
  <si>
    <t>Q5NPW9</t>
  </si>
  <si>
    <t>sp|Q5NNB4|ASTB_ZYMMO N-succinylarginine dihydrolase OS=Zymomonas mobilis subsp. mobilis (strain ATCC 31821 / ZM4 / CP4) OX=264203 GN=astB PE=3 SV=1</t>
  </si>
  <si>
    <t>Q5NNB4</t>
  </si>
  <si>
    <t>tr|Q5NL62|Q5NL62_ZYMMO Ubiquinone biosynthesis protein UbiV OS=Zymomonas mobilis subsp. mobilis (strain ATCC 31821 / ZM4 / CP4) OX=264203 GN=ubiV PE=3 SV=1</t>
  </si>
  <si>
    <t>Q5NL62</t>
  </si>
  <si>
    <t>tr|Q5NQD8|Q5NQD8_ZYMMO Ribonucleoside-diphosphate reductase subunit beta OS=Zymomonas mobilis subsp. mobilis (strain ATCC 31821 / ZM4 / CP4) OX=264203 GN=ZMO0443 PE=3 SV=1</t>
  </si>
  <si>
    <t>Q5NQD8</t>
  </si>
  <si>
    <t>tr|Q5NR99|Q5NR99_ZYMMO Metallophosphoesterase OS=Zymomonas mobilis subsp. mobilis (strain ATCC 31821 / ZM4 / CP4) OX=264203 GN=ZMO0131 PE=4 SV=2</t>
  </si>
  <si>
    <t>Q5NR99</t>
  </si>
  <si>
    <t>tr|Q5NME0|Q5NME0_ZYMMO Phosphoenolpyruvate carboxylase OS=Zymomonas mobilis subsp. mobilis (strain ATCC 31821 / ZM4 / CP4) OX=264203 GN=ppc PE=3 SV=1</t>
  </si>
  <si>
    <t>Q5NME0</t>
  </si>
  <si>
    <t>tr|Q5NN86|Q5NN86_ZYMMO Sugar-phosphate isomerase, RpiB/LacA/LacB family OS=Zymomonas mobilis subsp. mobilis (strain ATCC 31821 / ZM4 / CP4) OX=264203 GN=ZMO1200 PE=3 SV=1</t>
  </si>
  <si>
    <t>Q5NN86</t>
  </si>
  <si>
    <t>tr|Q5NMA7|Q5NMA7_ZYMMO Efflux transporter, RND family, MFP subunit OS=Zymomonas mobilis subsp. mobilis (strain ATCC 31821 / ZM4 / CP4) OX=264203 GN=ZMO1529 PE=3 SV=2</t>
  </si>
  <si>
    <t>Q5NMA7</t>
  </si>
  <si>
    <t>tr|Q5NMY3|Q5NMY3_ZYMMO Pyrroline-5-carboxylate reductase OS=Zymomonas mobilis subsp. mobilis (strain ATCC 31821 / ZM4 / CP4) OX=264203 GN=proC PE=3 SV=1</t>
  </si>
  <si>
    <t>Q5NMY3</t>
  </si>
  <si>
    <t>tr|Q5NMJ4|Q5NMJ4_ZYMMO Uncharacterized protein OS=Zymomonas mobilis subsp. mobilis (strain ATCC 31821 / ZM4 / CP4) OX=264203 GN=ZMO1442 PE=4 SV=1</t>
  </si>
  <si>
    <t>Q5NMJ4</t>
  </si>
  <si>
    <t>tr|Q5NMY7|Q5NMY7_ZYMMO Capsular polysaccharide biosynthesis protein OS=Zymomonas mobilis subsp. mobilis (strain ATCC 31821 / ZM4 / CP4) OX=264203 GN=ZMO1299 PE=4 SV=1</t>
  </si>
  <si>
    <t>Q5NMY7</t>
  </si>
  <si>
    <t>sp|Q5NLJ0|AROA_ZYMMO 3-phosphoshikimate 1-carboxyvinyltransferase OS=Zymomonas mobilis subsp. mobilis (strain ATCC 31821 / ZM4 / CP4) OX=264203 GN=aroA PE=3 SV=1</t>
  </si>
  <si>
    <t>Q5NLJ0</t>
  </si>
  <si>
    <t>sp|Q5NQA8|RISB_ZYMMO 6,7-dimethyl-8-ribityllumazine synthase OS=Zymomonas mobilis subsp. mobilis (strain ATCC 31821 / ZM4 / CP4) OX=264203 GN=ribH PE=3 SV=1</t>
  </si>
  <si>
    <t>Q5NQA8</t>
  </si>
  <si>
    <t>tr|Q5NQZ8|Q5NQZ8_ZYMMO RNA methyltransferase, TrmH family, group 3 OS=Zymomonas mobilis subsp. mobilis (strain ATCC 31821 / ZM4 / CP4) OX=264203 GN=ZMO0232 PE=4 SV=1</t>
  </si>
  <si>
    <t>Q5NQZ8</t>
  </si>
  <si>
    <t>tr|Q5NPD0|Q5NPD0_ZYMMO Leucyl aminopeptidase OS=Zymomonas mobilis subsp. mobilis (strain ATCC 31821 / ZM4 / CP4) OX=264203 GN=ZMO0806 PE=3 SV=1</t>
  </si>
  <si>
    <t>Q5NPD0</t>
  </si>
  <si>
    <t>tr|Q5NQ90|Q5NQ90_ZYMMO Peptidase M24 OS=Zymomonas mobilis subsp. mobilis (strain ATCC 31821 / ZM4 / CP4) OX=264203 GN=ZMO0491 PE=3 SV=1</t>
  </si>
  <si>
    <t>Q5NQ90</t>
  </si>
  <si>
    <t>tr|Q5NQK4|Q5NQK4_ZYMMO Lon protease OS=Zymomonas mobilis subsp. mobilis (strain ATCC 31821 / ZM4 / CP4) OX=264203 GN=lon PE=2 SV=1</t>
  </si>
  <si>
    <t>Q5NQK4</t>
  </si>
  <si>
    <t>tr|Q5NRM6|Q5NRM6_ZYMMO Sulfate adenylyltransferase subunit 1 OS=Zymomonas mobilis subsp. mobilis (strain ATCC 31821 / ZM4 / CP4) OX=264203 GN=cysN PE=3 SV=1</t>
  </si>
  <si>
    <t>Q5NRM6</t>
  </si>
  <si>
    <t>tr|D2N0W9|D2N0W9_ZYMMO Capsule biosynthesis phosphatase OS=Zymomonas mobilis subsp. mobilis (strain ATCC 31821 / ZM4 / CP4) OX=264203 GN=ZMO2017 PE=4 SV=1</t>
  </si>
  <si>
    <t>D2N0W9</t>
  </si>
  <si>
    <t>tr|H2VFR0|H2VFR0_ZYMMO Uncharacterized protein OS=Zymomonas mobilis subsp. mobilis (strain ATCC 31821 / ZM4 / CP4) OX=264203 GN=ZMO0627 PE=4 SV=1</t>
  </si>
  <si>
    <t>H2VFR0</t>
  </si>
  <si>
    <t>tr|Q5NM26|Q5NM26_ZYMMO Uncharacterized protein OS=Zymomonas mobilis subsp. mobilis (strain ATCC 31821 / ZM4 / CP4) OX=264203 GN=ZMO1610 PE=4 SV=1</t>
  </si>
  <si>
    <t>Q5NM26</t>
  </si>
  <si>
    <t>tr|Q5NNG2|Q5NNG2_ZYMMO Two component, sigma54 specific, transcriptional regulator, Fis family OS=Zymomonas mobilis subsp. mobilis (strain ATCC 31821 / ZM4 / CP4) OX=264203 GN=ZMO1124 PE=4 SV=1</t>
  </si>
  <si>
    <t>Q5NNG2</t>
  </si>
  <si>
    <t>tr|Q5NP18|Q5NP18_ZYMMO Catalase OS=Zymomonas mobilis subsp. mobilis (strain ATCC 31821 / ZM4 / CP4) OX=264203 GN=ZMO0918 PE=3 SV=1</t>
  </si>
  <si>
    <t>Q5NP18</t>
  </si>
  <si>
    <t>sp|Q5NNV1|SURE_ZYMMO 5-nucleotidase SurE OS=Zymomonas mobilis subsp. mobilis (strain ATCC 31821 / ZM4 / CP4) OX=264203 GN=surE PE=3 SV=1</t>
  </si>
  <si>
    <t>Q5NNV1</t>
  </si>
  <si>
    <t>tr|Q5NLC0|Q5NLC0_ZYMMO Beta-lactamase domain protein OS=Zymomonas mobilis subsp. mobilis (strain ATCC 31821 / ZM4 / CP4) OX=264203 GN=ZMO1866 PE=4 SV=1</t>
  </si>
  <si>
    <t>Q5NLC0</t>
  </si>
  <si>
    <t>tr|Q5NNB9|Q5NNB9_ZYMMO Peptidase S15 OS=Zymomonas mobilis subsp. mobilis (strain ATCC 31821 / ZM4 / CP4) OX=264203 GN=ZMO1167 PE=4 SV=1</t>
  </si>
  <si>
    <t>Q5NNB9</t>
  </si>
  <si>
    <t>tr|H2VFM9|H2VFM9_ZYMMO Agmatine deiminase OS=Zymomonas mobilis subsp. mobilis (strain ATCC 31821 / ZM4 / CP4) OX=264203 GN=ZMO1369 PE=4 SV=1</t>
  </si>
  <si>
    <t>H2VFM9</t>
  </si>
  <si>
    <t>tr|Q5NML9|Q5NML9_ZYMMO DEAD/DEAH box helicase domain protein OS=Zymomonas mobilis subsp. mobilis (strain ATCC 31821 / ZM4 / CP4) OX=264203 GN=ZMO1417 PE=4 SV=1</t>
  </si>
  <si>
    <t>Q5NML9</t>
  </si>
  <si>
    <t>sp|Q5NLG3|NIFH_ZYMMO Nitrogenase iron protein OS=Zymomonas mobilis subsp. mobilis (strain ATCC 31821 / ZM4 / CP4) OX=264203 GN=nifH PE=3 SV=1</t>
  </si>
  <si>
    <t>Q5NLG3</t>
  </si>
  <si>
    <t>sp|Q5NP12|SECA_ZYMMO Protein translocase subunit SecA OS=Zymomonas mobilis subsp. mobilis (strain ATCC 31821 / ZM4 / CP4) OX=264203 GN=secA PE=3 SV=2</t>
  </si>
  <si>
    <t>Q5NP12</t>
  </si>
  <si>
    <t>tr|Q5NQF3|Q5NQF3_ZYMMO Cysteine desulfurase OS=Zymomonas mobilis subsp. mobilis (strain ATCC 31821 / ZM4 / CP4) OX=264203 GN=ZMO0427 PE=3 SV=1</t>
  </si>
  <si>
    <t>Q5NQF3</t>
  </si>
  <si>
    <t>tr|Q5NR32|Q5NR32_ZYMMO Peptide chain release factor 2 OS=Zymomonas mobilis subsp. mobilis (strain ATCC 31821 / ZM4 / CP4) OX=264203 GN=prfB PE=3 SV=1</t>
  </si>
  <si>
    <t>Q5NR32</t>
  </si>
  <si>
    <t>sp|Q5NPZ7|TRPA_ZYMMO Tryptophan synthase alpha chain OS=Zymomonas mobilis subsp. mobilis (strain ATCC 31821 / ZM4 / CP4) OX=264203 GN=trpA PE=3 SV=1</t>
  </si>
  <si>
    <t>Q5NPZ7</t>
  </si>
  <si>
    <t>tr|Q5NP60|Q5NP60_ZYMMO Hopanoid biosynthesis associated membrane protein HpnM OS=Zymomonas mobilis subsp. mobilis (strain ATCC 31821 / ZM4 / CP4) OX=264203 GN=ZMO0876 PE=4 SV=1</t>
  </si>
  <si>
    <t>Q5NP60</t>
  </si>
  <si>
    <t>tr|Q5NPN2|Q5NPN2_ZYMMO AMP-dependent synthetase and ligase OS=Zymomonas mobilis subsp. mobilis (strain ATCC 31821 / ZM4 / CP4) OX=264203 GN=ZMO0704 PE=4 SV=2</t>
  </si>
  <si>
    <t>Q5NPN2</t>
  </si>
  <si>
    <t>tr|Q5NN16|Q5NN16_ZYMMO 8-amino-7-oxononanoate synthase OS=Zymomonas mobilis subsp. mobilis (strain ATCC 31821 / ZM4 / CP4) OX=264203 GN=ZMO1270 PE=3 SV=1</t>
  </si>
  <si>
    <t>Q5NN16</t>
  </si>
  <si>
    <t>tr|Q5NLB3|Q5NLB3_ZYMMO Glutaredoxin OS=Zymomonas mobilis subsp. mobilis (strain ATCC 31821 / ZM4 / CP4) OX=264203 GN=ZMO1873 PE=3 SV=1</t>
  </si>
  <si>
    <t>Q5NLB3</t>
  </si>
  <si>
    <t>tr|Q5NM66|Q5NM66_ZYMMO Formate C-acetyltransferase OS=Zymomonas mobilis subsp. mobilis (strain ATCC 31821 / ZM4 / CP4) OX=264203 GN=ZMO1570 PE=3 SV=1</t>
  </si>
  <si>
    <t>Q5NM66</t>
  </si>
  <si>
    <t>tr|Q5NQB3|Q5NQB3_ZYMMO Anthranilate synthase component 1 OS=Zymomonas mobilis subsp. mobilis (strain ATCC 31821 / ZM4 / CP4) OX=264203 GN=trpE PE=3 SV=1</t>
  </si>
  <si>
    <t>Q5NQB3</t>
  </si>
  <si>
    <t>sp|Q5NLJ4|ILVD_ZYMMO Dihydroxy-acid dehydratase OS=Zymomonas mobilis subsp. mobilis (strain ATCC 31821 / ZM4 / CP4) OX=264203 GN=ilvD PE=3 SV=1</t>
  </si>
  <si>
    <t>Q5NLJ4</t>
  </si>
  <si>
    <t>tr|Q5NLW1|Q5NLW1_ZYMMO Protein-disulfide isomerase-like protein OS=Zymomonas mobilis subsp. mobilis (strain ATCC 31821 / ZM4 / CP4) OX=264203 GN=ZMO1675 PE=3 SV=1</t>
  </si>
  <si>
    <t>Q5NLW1</t>
  </si>
  <si>
    <t>tr|Q5NMK2|Q5NMK2_ZYMMO Uncharacterized protein OS=Zymomonas mobilis subsp. mobilis (strain ATCC 31821 / ZM4 / CP4) OX=264203 GN=ZMO1434 PE=4 SV=2</t>
  </si>
  <si>
    <t>Q5NMK2</t>
  </si>
  <si>
    <t>sp|Q5NP13|ARGJ_ZYMMO Arginine biosynthesis bifunctional protein ArgJ OS=Zymomonas mobilis subsp. mobilis (strain ATCC 31821 / ZM4 / CP4) OX=264203 GN=argJ PE=3 SV=1</t>
  </si>
  <si>
    <t>Q5NP13</t>
  </si>
  <si>
    <t>sp|Q9RNM9|DDL_ZYMMO D-alanine--D-alanine ligase OS=Zymomonas mobilis subsp. mobilis (strain ATCC 31821 / ZM4 / CP4) OX=264203 GN=ddl PE=3 SV=1</t>
  </si>
  <si>
    <t>Q9RNM9</t>
  </si>
  <si>
    <t>tr|Q5NNJ4|Q5NNJ4_ZYMMO Methionine--tRNA ligase OS=Zymomonas mobilis subsp. mobilis (strain ATCC 31821 / ZM4 / CP4) OX=264203 GN=metG PE=3 SV=1</t>
  </si>
  <si>
    <t>Q5NNJ4</t>
  </si>
  <si>
    <t>tr|Q5NMJ2|Q5NMJ2_ZYMMO Glycine--tRNA ligase beta subunit OS=Zymomonas mobilis subsp. mobilis (strain ATCC 31821 / ZM4 / CP4) OX=264203 GN=glyS PE=3 SV=1</t>
  </si>
  <si>
    <t>Q5NMJ2</t>
  </si>
  <si>
    <t>sp|Q9RNM7|MURC_ZYMMO UDP-N-acetylmuramate--L-alanine ligase OS=Zymomonas mobilis subsp. mobilis (strain ATCC 31821 / ZM4 / CP4) OX=264203 GN=murC PE=3 SV=2</t>
  </si>
  <si>
    <t>Q9RNM7</t>
  </si>
  <si>
    <t>tr|Q5NMK0|Q5NMK0_ZYMMO Uncharacterized protein OS=Zymomonas mobilis subsp. mobilis (strain ATCC 31821 / ZM4 / CP4) OX=264203 GN=ZMO1436 PE=4 SV=1</t>
  </si>
  <si>
    <t>Q5NMK0</t>
  </si>
  <si>
    <t>tr|Q5NL88|Q5NL88_ZYMMO Sec translocon accessory complex subunit YajC OS=Zymomonas mobilis subsp. mobilis (strain ATCC 31821 / ZM4 / CP4) OX=264203 GN=yajC PE=3 SV=1</t>
  </si>
  <si>
    <t>Q5NL88</t>
  </si>
  <si>
    <t>tr|Q5NP19|Q5NP19_ZYMMO 2-nitropropane dioxygenase, NPD OS=Zymomonas mobilis subsp. mobilis (strain ATCC 31821 / ZM4 / CP4) OX=264203 GN=ZMO0917 PE=4 SV=1</t>
  </si>
  <si>
    <t>Q5NP19</t>
  </si>
  <si>
    <t>sp|Q5NQQ7|SYI_ZYMMO Isoleucine--tRNA ligase OS=Zymomonas mobilis subsp. mobilis (strain ATCC 31821 / ZM4 / CP4) OX=264203 GN=ileS PE=3 SV=1</t>
  </si>
  <si>
    <t>Q5NQQ7</t>
  </si>
  <si>
    <t>tr|Q5NR29|Q5NR29_ZYMMO Glutamine amidotransferase of anthranilate synthase OS=Zymomonas mobilis subsp. mobilis (strain ATCC 31821 / ZM4 / CP4) OX=264203 GN=ZMO0201 PE=4 SV=1</t>
  </si>
  <si>
    <t>Q5NR29</t>
  </si>
  <si>
    <t>sp|Q5NR24|PROB_ZYMMO Glutamate 5-kinase OS=Zymomonas mobilis subsp. mobilis (strain ATCC 31821 / ZM4 / CP4) OX=264203 GN=proB PE=3 SV=1</t>
  </si>
  <si>
    <t>Q5NR24</t>
  </si>
  <si>
    <t>tr|Q5NMC5|Q5NMC5_ZYMMO Uncharacterized protein OS=Zymomonas mobilis subsp. mobilis (strain ATCC 31821 / ZM4 / CP4) OX=264203 GN=ZMO1511 PE=4 SV=1</t>
  </si>
  <si>
    <t>Q5NMC5</t>
  </si>
  <si>
    <t>tr|Q5NNA2|Q5NNA2_ZYMMO Electron transfer flavoprotein-ubiquinone oxidoreductase OS=Zymomonas mobilis subsp. mobilis (strain ATCC 31821 / ZM4 / CP4) OX=264203 GN=ZMO1184 PE=4 SV=2</t>
  </si>
  <si>
    <t>Q5NNA2</t>
  </si>
  <si>
    <t>tr|Q5NPP4|Q5NPP4_ZYMMO DNA gyrase subunit A OS=Zymomonas mobilis subsp. mobilis (strain ATCC 31821 / ZM4 / CP4) OX=264203 GN=gyrA PE=3 SV=1</t>
  </si>
  <si>
    <t>Q5NPP4</t>
  </si>
  <si>
    <t>sp|Q9EZ97|SECB_ZYMMO Protein-export protein SecB OS=Zymomonas mobilis subsp. mobilis (strain ATCC 31821 / ZM4 / CP4) OX=264203 GN=secB PE=3 SV=1</t>
  </si>
  <si>
    <t>Q9EZ97</t>
  </si>
  <si>
    <t>tr|Q5NP33|Q5NP33_ZYMMO 2-isopropylmalate synthase OS=Zymomonas mobilis subsp. mobilis (strain ATCC 31821 / ZM4 / CP4) OX=264203 GN=leuA PE=3 SV=1</t>
  </si>
  <si>
    <t>Q5NP33</t>
  </si>
  <si>
    <t>sp|Q5NPM9|DAPB_ZYMMO 4-hydroxy-tetrahydrodipicolinate reductase OS=Zymomonas mobilis subsp. mobilis (strain ATCC 31821 / ZM4 / CP4) OX=264203 GN=dapB PE=3 SV=1</t>
  </si>
  <si>
    <t>Q5NPM9</t>
  </si>
  <si>
    <t>sp|Q5NLP5|LEPA_ZYMMO Elongation factor 4 OS=Zymomonas mobilis subsp. mobilis (strain ATCC 31821 / ZM4 / CP4) OX=264203 GN=lepA PE=3 SV=1</t>
  </si>
  <si>
    <t>Q5NLP5</t>
  </si>
  <si>
    <t>sp|Q9Z660|ARLY_ZYMMO Argininosuccinate lyase OS=Zymomonas mobilis subsp. mobilis (strain ATCC 31821 / ZM4 / CP4) OX=264203 GN=argH PE=3 SV=2</t>
  </si>
  <si>
    <t>Q9Z660</t>
  </si>
  <si>
    <t>tr|Q5NR30|Q5NR30_ZYMMO Anthranilate phosphoribosyltransferase OS=Zymomonas mobilis subsp. mobilis (strain ATCC 31821 / ZM4 / CP4) OX=264203 GN=trpD PE=3 SV=1</t>
  </si>
  <si>
    <t>Q5NR30</t>
  </si>
  <si>
    <t>tr|Q5NPD9|Q5NPD9_ZYMMO Short-chain dehydrogenase/reductase SDR OS=Zymomonas mobilis subsp. mobilis (strain ATCC 31821 / ZM4 / CP4) OX=264203 GN=ZMO0797 PE=3 SV=1</t>
  </si>
  <si>
    <t>Q5NPD9</t>
  </si>
  <si>
    <t>tr|Q5NNS1|Q5NNS1_ZYMMO Uncharacterized protein OS=Zymomonas mobilis subsp. mobilis (strain ATCC 31821 / ZM4 / CP4) OX=264203 GN=ZMO1015 PE=4 SV=1</t>
  </si>
  <si>
    <t>Q5NNS1</t>
  </si>
  <si>
    <t>tr|Q5NL91|Q5NL91_ZYMMO PfkB domain protein OS=Zymomonas mobilis subsp. mobilis (strain ATCC 31821 / ZM4 / CP4) OX=264203 GN=ZMO1895 PE=4 SV=1</t>
  </si>
  <si>
    <t>Q5NL91</t>
  </si>
  <si>
    <t>tr|Q5NLI5|Q5NLI5_ZYMMO Integration host factor subunit beta OS=Zymomonas mobilis subsp. mobilis (strain ATCC 31821 / ZM4 / CP4) OX=264203 GN=ZMO1801 PE=3 SV=1</t>
  </si>
  <si>
    <t>Q5NLI5</t>
  </si>
  <si>
    <t>tr|Q5NQH5|Q5NQH5_ZYMMO ATP-dependent Clp protease, ATP-binding subunit clpA OS=Zymomonas mobilis subsp. mobilis (strain ATCC 31821 / ZM4 / CP4) OX=264203 GN=ZMO0405 PE=3 SV=1</t>
  </si>
  <si>
    <t>Q5NQH5</t>
  </si>
  <si>
    <t>tr|Q5NMZ5|Q5NMZ5_ZYMMO Peptidase S10 serine carboxypeptidase OS=Zymomonas mobilis subsp. mobilis (strain ATCC 31821 / ZM4 / CP4) OX=264203 GN=ZMO1291 PE=4 SV=1</t>
  </si>
  <si>
    <t>Q5NMZ5</t>
  </si>
  <si>
    <t>tr|H2VFR1|H2VFR1_ZYMMO Thiamine-phosphate synthase OS=Zymomonas mobilis subsp. mobilis (strain ATCC 31821 / ZM4 / CP4) OX=264203 GN=thiE PE=3 SV=1</t>
  </si>
  <si>
    <t>H2VFR1</t>
  </si>
  <si>
    <t>tr|Q5NN88|Q5NN88_ZYMMO 5-aminolevulinate synthase OS=Zymomonas mobilis subsp. mobilis (strain ATCC 31821 / ZM4 / CP4) OX=264203 GN=ZMO1198 PE=3 SV=2</t>
  </si>
  <si>
    <t>Q5NN88</t>
  </si>
  <si>
    <t>tr|Q5NMG8|Q5NMG8_ZYMMO Uncharacterized protein OS=Zymomonas mobilis subsp. mobilis (strain ATCC 31821 / ZM4 / CP4) OX=264203 GN=ZMO1468 PE=4 SV=1</t>
  </si>
  <si>
    <t>Q5NMG8</t>
  </si>
  <si>
    <t>sp|Q9RNM8|MURB_ZYMMO UDP-N-acetylenolpyruvoylglucosamine reductase OS=Zymomonas mobilis subsp. mobilis (strain ATCC 31821 / ZM4 / CP4) OX=264203 GN=murB PE=3 SV=1</t>
  </si>
  <si>
    <t>Q9RNM8</t>
  </si>
  <si>
    <t>sp|Q5NNV0|SYS_ZYMMO Serine--tRNA ligase OS=Zymomonas mobilis subsp. mobilis (strain ATCC 31821 / ZM4 / CP4) OX=264203 GN=serS PE=3 SV=1</t>
  </si>
  <si>
    <t>Q5NNV0</t>
  </si>
  <si>
    <t>tr|Q5NQQ3|Q5NQQ3_ZYMMO Cystathionine beta-lyase OS=Zymomonas mobilis subsp. mobilis (strain ATCC 31821 / ZM4 / CP4) OX=264203 GN=ZMO0327 PE=3 SV=2</t>
  </si>
  <si>
    <t>Q5NQQ3</t>
  </si>
  <si>
    <t>sp|Q5NMC2|SYFA_ZYMMO Phenylalanine--tRNA ligase alpha subunit OS=Zymomonas mobilis subsp. mobilis (strain ATCC 31821 / ZM4 / CP4) OX=264203 GN=pheS PE=3 SV=1</t>
  </si>
  <si>
    <t>Q5NMC2</t>
  </si>
  <si>
    <t>sp|Q9RNZ1|ISPDF_ZYMMO Bifunctional enzyme IspD/IspF OS=Zymomonas mobilis subsp. mobilis (strain ATCC 31821 / ZM4 / CP4) OX=264203 GN=ispDF PE=3 SV=3</t>
  </si>
  <si>
    <t>Q9RNZ1</t>
  </si>
  <si>
    <t>sp|Q5NL80|IF3_ZYMMO Translation initiation factor IF-3 OS=Zymomonas mobilis subsp. mobilis (strain ATCC 31821 / ZM4 / CP4) OX=264203 GN=infC PE=3 SV=1</t>
  </si>
  <si>
    <t>Q5NL80</t>
  </si>
  <si>
    <t>tr|Q5NPI3|Q5NPI3_ZYMMO Glutaredoxin OS=Zymomonas mobilis subsp. mobilis (strain ATCC 31821 / ZM4 / CP4) OX=264203 GN=ZMO0753 PE=3 SV=1</t>
  </si>
  <si>
    <t>Q5NPI3</t>
  </si>
  <si>
    <t>tr|Q5NMR2|Q5NMR2_ZYMMO NAD-dependent epimerase/dehydratase OS=Zymomonas mobilis subsp. mobilis (strain ATCC 31821 / ZM4 / CP4) OX=264203 GN=ZMO1374 PE=4 SV=1</t>
  </si>
  <si>
    <t>Q5NMR2</t>
  </si>
  <si>
    <t>sp|Q9REQ6|PURL_ZYMMO Phosphoribosylformylglycinamidine synthase subunit PurL OS=Zymomonas mobilis subsp. mobilis (strain ATCC 31821 / ZM4 / CP4) OX=264203 GN=purL PE=3 SV=2</t>
  </si>
  <si>
    <t>Q9REQ6</t>
  </si>
  <si>
    <t>tr|Q5NL78|Q5NL78_ZYMMO SmpA/OmlA domain protein OS=Zymomonas mobilis subsp. mobilis (strain ATCC 31821 / ZM4 / CP4) OX=264203 GN=ZMO1908 PE=4 SV=2</t>
  </si>
  <si>
    <t>Q5NL78</t>
  </si>
  <si>
    <t>tr|Q5NML5|Q5NML5_ZYMMO N5-carboxyaminoimidazole ribonucleotide synthase OS=Zymomonas mobilis subsp. mobilis (strain ATCC 31821 / ZM4 / CP4) OX=264203 GN=purK PE=3 SV=1</t>
  </si>
  <si>
    <t>Q5NML5</t>
  </si>
  <si>
    <t>tr|Q5NMG1|Q5NMG1_ZYMMO TonB-dependent receptor plug OS=Zymomonas mobilis subsp. mobilis (strain ATCC 31821 / ZM4 / CP4) OX=264203 GN=ZMO1475 PE=3 SV=1</t>
  </si>
  <si>
    <t>Q5NMG1</t>
  </si>
  <si>
    <t>tr|Q5NPK2|Q5NPK2_ZYMMO 3(2),5-bisphosphate nucleotidase CysQ OS=Zymomonas mobilis subsp. mobilis (strain ATCC 31821 / ZM4 / CP4) OX=264203 GN=cysQ PE=3 SV=2</t>
  </si>
  <si>
    <t>Q5NPK2</t>
  </si>
  <si>
    <t>sp|Q5NRC5|LEUC_ZYMMO 3-isopropylmalate dehydratase large subunit OS=Zymomonas mobilis subsp. mobilis (strain ATCC 31821 / ZM4 / CP4) OX=264203 GN=leuC PE=3 SV=1</t>
  </si>
  <si>
    <t>Q5NRC5</t>
  </si>
  <si>
    <t>tr|Q5NNP7|Q5NNP7_ZYMMO Ribonucleoside-diphosphate reductase OS=Zymomonas mobilis subsp. mobilis (strain ATCC 31821 / ZM4 / CP4) OX=264203 GN=ZMO1039 PE=3 SV=2</t>
  </si>
  <si>
    <t>Q5NNP7</t>
  </si>
  <si>
    <t>tr|Q5NQ18|Q5NQ18_ZYMMO Chorismate mutase OS=Zymomonas mobilis subsp. mobilis (strain ATCC 31821 / ZM4 / CP4) OX=264203 GN=ZMO0563 PE=4 SV=1</t>
  </si>
  <si>
    <t>Q5NQ18</t>
  </si>
  <si>
    <t>tr|Q5NM53|Q5NM53_ZYMMO DNA gyrase subunit B OS=Zymomonas mobilis subsp. mobilis (strain ATCC 31821 / ZM4 / CP4) OX=264203 GN=gyrB PE=3 SV=1</t>
  </si>
  <si>
    <t>Q5NM53</t>
  </si>
  <si>
    <t>sp|Q5NQ43|KAD_ZYMMO Adenylate kinase OS=Zymomonas mobilis subsp. mobilis (strain ATCC 31821 / ZM4 / CP4) OX=264203 GN=adk PE=3 SV=1</t>
  </si>
  <si>
    <t>Q5NQ43</t>
  </si>
  <si>
    <t>tr|Q5NLQ3|Q5NLQ3_ZYMMO Transcriptional regulator, LysR family OS=Zymomonas mobilis subsp. mobilis (strain ATCC 31821 / ZM4 / CP4) OX=264203 GN=ZMO1733 PE=3 SV=1</t>
  </si>
  <si>
    <t>Q5NLQ3</t>
  </si>
  <si>
    <t>tr|Q5NP10|Q5NP10_ZYMMO Mammalian cell entry related domain protein OS=Zymomonas mobilis subsp. mobilis (strain ATCC 31821 / ZM4 / CP4) OX=264203 GN=ZMO0926 PE=4 SV=1</t>
  </si>
  <si>
    <t>Q5NP10</t>
  </si>
  <si>
    <t>tr|Q5NNF6|Q5NNF6_ZYMMO CinA domain protein OS=Zymomonas mobilis subsp. mobilis (strain ATCC 31821 / ZM4 / CP4) OX=264203 GN=ZMO1130 PE=4 SV=2</t>
  </si>
  <si>
    <t>Q5NNF6</t>
  </si>
  <si>
    <t>sp|Q5NMJ1|SYGA_ZYMMO Glycine--tRNA ligase alpha subunit OS=Zymomonas mobilis subsp. mobilis (strain ATCC 31821 / ZM4 / CP4) OX=264203 GN=glyQ PE=3 SV=1</t>
  </si>
  <si>
    <t>Q5NMJ1</t>
  </si>
  <si>
    <t>tr|Q5NQE0|Q5NQE0_ZYMMO ATP12 ATPase OS=Zymomonas mobilis subsp. mobilis (strain ATCC 31821 / ZM4 / CP4) OX=264203 GN=ZMO0441 PE=3 SV=1</t>
  </si>
  <si>
    <t>Q5NQE0</t>
  </si>
  <si>
    <t>tr|Q5NL87|Q5NL87_ZYMMO 3-oxoacyl-[acyl-carrier-protein] synthase 3 OS=Zymomonas mobilis subsp. mobilis (strain ATCC 31821 / ZM4 / CP4) OX=264203 GN=fabH PE=3 SV=1</t>
  </si>
  <si>
    <t>Q5NL87</t>
  </si>
  <si>
    <t>tr|Q5NP93|Q5NP93_ZYMMO Arginine--tRNA ligase OS=Zymomonas mobilis subsp. mobilis (strain ATCC 31821 / ZM4 / CP4) OX=264203 GN=argS PE=3 SV=2</t>
  </si>
  <si>
    <t>Q5NP93</t>
  </si>
  <si>
    <t>tr|Q5NPG0|Q5NPG0_ZYMMO Methyltransferase type 12 OS=Zymomonas mobilis subsp. mobilis (strain ATCC 31821 / ZM4 / CP4) OX=264203 GN=ZMO0776 PE=4 SV=1</t>
  </si>
  <si>
    <t>Q5NPG0</t>
  </si>
  <si>
    <t>tr|Q5NQD9|Q5NQD9_ZYMMO HAD-superfamily hydrolase, subfamily IA, variant 3 OS=Zymomonas mobilis subsp. mobilis (strain ATCC 31821 / ZM4 / CP4) OX=264203 GN=ZMO0442 PE=4 SV=2</t>
  </si>
  <si>
    <t>Q5NQD9</t>
  </si>
  <si>
    <t>sp|Q5NLR2|MURA_ZYMMO UDP-N-acetylglucosamine 1-carboxyvinyltransferase OS=Zymomonas mobilis subsp. mobilis (strain ATCC 31821 / ZM4 / CP4) OX=264203 GN=murA PE=3 SV=1</t>
  </si>
  <si>
    <t>Q5NLR2</t>
  </si>
  <si>
    <t>tr|H2VFR9|H2VFR9_ZYMMO Oxidoreductase domain protein OS=Zymomonas mobilis subsp. mobilis (strain ATCC 31821 / ZM4 / CP4) OX=264203 GN=ZMO1844 PE=4 SV=1</t>
  </si>
  <si>
    <t>H2VFR9</t>
  </si>
  <si>
    <t>tr|Q5NLM3|Q5NLM3_ZYMMO Uncharacterized protein OS=Zymomonas mobilis subsp. mobilis (strain ATCC 31821 / ZM4 / CP4) OX=264203 GN=ZMO1763 PE=4 SV=2</t>
  </si>
  <si>
    <t>Q5NLM3</t>
  </si>
  <si>
    <t>sp|Q9X5F2|DXR_ZYMMO 1-deoxy-D-xylulose 5-phosphate reductoisomerase OS=Zymomonas mobilis subsp. mobilis (strain ATCC 31821 / ZM4 / CP4) OX=264203 GN=dxr PE=1 SV=3</t>
  </si>
  <si>
    <t>Q9X5F2</t>
  </si>
  <si>
    <t>tr|Q5NQU4|Q5NQU4_ZYMMO Uncharacterized protein OS=Zymomonas mobilis subsp. mobilis (strain ATCC 31821 / ZM4 / CP4) OX=264203 GN=ZMO0286 PE=4 SV=2</t>
  </si>
  <si>
    <t>Q5NQU4</t>
  </si>
  <si>
    <t>tr|Q5NL59|Q5NL59_ZYMMO Protease 4 OS=Zymomonas mobilis subsp. mobilis (strain ATCC 31821 / ZM4 / CP4) OX=264203 GN=ZMO1927 PE=3 SV=1</t>
  </si>
  <si>
    <t>Q5NL59</t>
  </si>
  <si>
    <t>tr|Q5NR68|Q5NR68_ZYMMO Protein TolR OS=Zymomonas mobilis subsp. mobilis (strain ATCC 31821 / ZM4 / CP4) OX=264203 GN=ZMO0162 PE=3 SV=1</t>
  </si>
  <si>
    <t>Q5NR68</t>
  </si>
  <si>
    <t>tr|Q5NP46|Q5NP46_ZYMMO Lysine--tRNA ligase OS=Zymomonas mobilis subsp. mobilis (strain ATCC 31821 / ZM4 / CP4) OX=264203 GN=lysS PE=3 SV=2</t>
  </si>
  <si>
    <t>Q5NP46</t>
  </si>
  <si>
    <t>tr|Q5NPS9|Q5NPS9_ZYMMO Arginine/ornithine succinyltransferase subunit OS=Zymomonas mobilis subsp. mobilis (strain ATCC 31821 / ZM4 / CP4) OX=264203 GN=ZMO0657 PE=4 SV=2</t>
  </si>
  <si>
    <t>Q5NPS9</t>
  </si>
  <si>
    <t>tr|Q5NRJ2|Q5NRJ2_ZYMMO Ribosome hibernation promoting factor OS=Zymomonas mobilis subsp. mobilis (strain ATCC 31821 / ZM4 / CP4) OX=264203 GN=hpf PE=3 SV=1</t>
  </si>
  <si>
    <t>Q5NRJ2</t>
  </si>
  <si>
    <t>tr|Q5NQM5|Q5NQM5_ZYMMO Cell shape-determining protein MreB OS=Zymomonas mobilis subsp. mobilis (strain ATCC 31821 / ZM4 / CP4) OX=264203 GN=mreB PE=3 SV=1</t>
  </si>
  <si>
    <t>Q5NQM5</t>
  </si>
  <si>
    <t>sp|Q5NRM5|CYSD_ZYMMO Sulfate adenylyltransferase subunit 2 OS=Zymomonas mobilis subsp. mobilis (strain ATCC 31821 / ZM4 / CP4) OX=264203 GN=cysD PE=3 SV=1</t>
  </si>
  <si>
    <t>Q5NRM5</t>
  </si>
  <si>
    <t>tr|Q5NNU4|Q5NNU4_ZYMMO Peptidase S10 serine carboxypeptidase OS=Zymomonas mobilis subsp. mobilis (strain ATCC 31821 / ZM4 / CP4) OX=264203 GN=ZMO0992 PE=4 SV=2</t>
  </si>
  <si>
    <t>Q5NNU4</t>
  </si>
  <si>
    <t>sp|Q9X5E9|PYRH_ZYMMO Uridylate kinase OS=Zymomonas mobilis subsp. mobilis (strain ATCC 31821 / ZM4 / CP4) OX=264203 GN=pyrH PE=3 SV=3</t>
  </si>
  <si>
    <t>Q9X5E9</t>
  </si>
  <si>
    <t>sp|Q5NQB9|PYRG_ZYMMO CTP synthase OS=Zymomonas mobilis subsp. mobilis (strain ATCC 31821 / ZM4 / CP4) OX=264203 GN=pyrG PE=3 SV=1</t>
  </si>
  <si>
    <t>Q5NQB9</t>
  </si>
  <si>
    <t>tr|Q5NPT0|Q5NPT0_ZYMMO Phosphoribosyltransferase OS=Zymomonas mobilis subsp. mobilis (strain ATCC 31821 / ZM4 / CP4) OX=264203 GN=ZMO0656 PE=4 SV=1</t>
  </si>
  <si>
    <t>Q5NPT0</t>
  </si>
  <si>
    <t>sp|O66119|ODP2_ZYMMO Dihydrolipoyllysine-residue acetyltransferase component of pyruvate dehydrogenase complex OS=Zymomonas mobilis subsp. mobilis (strain ATCC 31821 / ZM4 / CP4) OX=264203 GN=pdhC PE=3 SV=2</t>
  </si>
  <si>
    <t>O66119</t>
  </si>
  <si>
    <t>sp|Q5NRC4|LEUD_ZYMMO 3-isopropylmalate dehydratase small subunit OS=Zymomonas mobilis subsp. mobilis (strain ATCC 31821 / ZM4 / CP4) OX=264203 GN=leuD PE=3 SV=1</t>
  </si>
  <si>
    <t>Q5NRC4</t>
  </si>
  <si>
    <t>tr|Q5NML6|Q5NML6_ZYMMO N5-carboxyaminoimidazole ribonucleotide mutase OS=Zymomonas mobilis subsp. mobilis (strain ATCC 31821 / ZM4 / CP4) OX=264203 GN=purE PE=3 SV=1</t>
  </si>
  <si>
    <t>Q5NML6</t>
  </si>
  <si>
    <t>sp|Q9XBS9|Y1353_ZYMMO UPF0303 protein ZMO1353 OS=Zymomonas mobilis subsp. mobilis (strain ATCC 31821 / ZM4 / CP4) OX=264203 GN=ZMO1353 PE=3 SV=1</t>
  </si>
  <si>
    <t>Q9XBS9</t>
  </si>
  <si>
    <t>sp|Q5NMA4|PURQ_ZYMMO Phosphoribosylformylglycinamidine synthase subunit PurQ OS=Zymomonas mobilis subsp. mobilis (strain ATCC 31821 / ZM4 / CP4) OX=264203 GN=purQ PE=3 SV=1</t>
  </si>
  <si>
    <t>Q5NMA4</t>
  </si>
  <si>
    <t>tr|Q5NRK3|Q5NRK3_ZYMMO Bifunctional purine biosynthesis protein PurH OS=Zymomonas mobilis subsp. mobilis (strain ATCC 31821 / ZM4 / CP4) OX=264203 GN=purH PE=3 SV=1</t>
  </si>
  <si>
    <t>Q5NRK3</t>
  </si>
  <si>
    <t>tr|Q5NP24|Q5NP24_ZYMMO Uncharacterized protein OS=Zymomonas mobilis subsp. mobilis (strain ATCC 31821 / ZM4 / CP4) OX=264203 GN=ZMO0912 PE=4 SV=2</t>
  </si>
  <si>
    <t>Q5NP24</t>
  </si>
  <si>
    <t>tr|Q5NMM1|Q5NMM1_ZYMMO Scaffold protein Nfu/NifU OS=Zymomonas mobilis subsp. mobilis (strain ATCC 31821 / ZM4 / CP4) OX=264203 GN=ZMO1415 PE=4 SV=2</t>
  </si>
  <si>
    <t>Q5NMM1</t>
  </si>
  <si>
    <t>tr|Q5NP31|Q5NP31_ZYMMO Periplasmic glucan biosynthesis protein MdoG OS=Zymomonas mobilis subsp. mobilis (strain ATCC 31821 / ZM4 / CP4) OX=264203 GN=ZMO0905 PE=3 SV=1</t>
  </si>
  <si>
    <t>Q5NP31</t>
  </si>
  <si>
    <t>sp|Q9XBR5|NQOR_ZYMMO NAD(P)H dehydrogenase (quinone) OS=Zymomonas mobilis subsp. mobilis (strain ATCC 31821 / ZM4 / CP4) OX=264203 GN=trpR PE=3 SV=2</t>
  </si>
  <si>
    <t>Q9XBR5</t>
  </si>
  <si>
    <t>tr|Q5NQX8|Q5NQX8_ZYMMO Major intrinsic protein OS=Zymomonas mobilis subsp. mobilis (strain ATCC 31821 / ZM4 / CP4) OX=264203 GN=ZMO0252 PE=4 SV=1</t>
  </si>
  <si>
    <t>Q5NQX8</t>
  </si>
  <si>
    <t>tr|Q5NNX1|Q5NNX1_ZYMMO Efflux pump membrane protein OS=Zymomonas mobilis subsp. mobilis (strain ATCC 31821 / ZM4 / CP4) OX=264203 GN=ZMO0965 PE=4 SV=1</t>
  </si>
  <si>
    <t>Q5NNX1</t>
  </si>
  <si>
    <t>tr|Q5NNE6|Q5NNE6_ZYMMO Acetolactate synthase OS=Zymomonas mobilis subsp. mobilis (strain ATCC 31821 / ZM4 / CP4) OX=264203 GN=ZMO1140 PE=3 SV=1</t>
  </si>
  <si>
    <t>Q5NNE6</t>
  </si>
  <si>
    <t>tr|Q5NQY3|Q5NQY3_ZYMMO Heat shock protein HslVU, ATPase subunit HslU OS=Zymomonas mobilis subsp. mobilis (strain ATCC 31821 / ZM4 / CP4) OX=264203 GN=ZMO0247 PE=3 SV=1</t>
  </si>
  <si>
    <t>Q5NQY3</t>
  </si>
  <si>
    <t>sp|Q5NRH4|GLMS_ZYMMO Glutamine--fructose-6-phosphate aminotransferase [isomerizing] OS=Zymomonas mobilis subsp. mobilis (strain ATCC 31821 / ZM4 / CP4) OX=264203 GN=glmS PE=3 SV=3</t>
  </si>
  <si>
    <t>Q5NRH4</t>
  </si>
  <si>
    <t>tr|Q5NM92|Q5NM92_ZYMMO Cobalt chelatase, pCobS small subunit OS=Zymomonas mobilis subsp. mobilis (strain ATCC 31821 / ZM4 / CP4) OX=264203 GN=ZMO1544 PE=4 SV=1</t>
  </si>
  <si>
    <t>Q5NM92</t>
  </si>
  <si>
    <t>tr|Q5NMM6|Q5NMM6_ZYMMO Bacterioferritin OS=Zymomonas mobilis subsp. mobilis (strain ATCC 31821 / ZM4 / CP4) OX=264203 GN=ZMO1410 PE=3 SV=1</t>
  </si>
  <si>
    <t>Q5NMM6</t>
  </si>
  <si>
    <t>tr|Q5NQ37|Q5NQ37_ZYMMO Isocitrate dehydrogenase [NADP] OS=Zymomonas mobilis subsp. mobilis (strain ATCC 31821 / ZM4 / CP4) OX=264203 GN=ZMO0544 PE=3 SV=1</t>
  </si>
  <si>
    <t>Q5NQ37</t>
  </si>
  <si>
    <t>tr|Q5NM13|Q5NM13_ZYMMO RNA polymerase sigma factor RpoD OS=Zymomonas mobilis subsp. mobilis (strain ATCC 31821 / ZM4 / CP4) OX=264203 GN=rpoD PE=3 SV=1</t>
  </si>
  <si>
    <t>Q5NM13</t>
  </si>
  <si>
    <t>tr|Q5NL31|Q5NL31_ZYMMO Malate dehydrogenase (Oxaloacetate-decarboxylating) OS=Zymomonas mobilis subsp. mobilis (strain ATCC 31821 / ZM4 / CP4) OX=264203 GN=ZMO1955 PE=3 SV=2</t>
  </si>
  <si>
    <t>Q5NL31</t>
  </si>
  <si>
    <t>tr|Q5NP74|Q5NP74_ZYMMO Nucleoid-associated protein ZMO0862 OS=Zymomonas mobilis subsp. mobilis (strain ATCC 31821 / ZM4 / CP4) OX=264203 GN=ZMO0862 PE=3 SV=1</t>
  </si>
  <si>
    <t>Q5NP74</t>
  </si>
  <si>
    <t>tr|Q5NPR5|Q5NPR5_ZYMMO ATP synthase subunit b OS=Zymomonas mobilis subsp. mobilis (strain ATCC 31821 / ZM4 / CP4) OX=264203 GN=atpF PE=3 SV=2</t>
  </si>
  <si>
    <t>Q5NPR5</t>
  </si>
  <si>
    <t>sp|Q5NPL6|DAPA_ZYMMO 4-hydroxy-tetrahydrodipicolinate synthase OS=Zymomonas mobilis subsp. mobilis (strain ATCC 31821 / ZM4 / CP4) OX=264203 GN=dapA PE=3 SV=1</t>
  </si>
  <si>
    <t>Q5NPL6</t>
  </si>
  <si>
    <t>tr|Q5NMD8|Q5NMD8_ZYMMO Histidine triad (HIT) protein OS=Zymomonas mobilis subsp. mobilis (strain ATCC 31821 / ZM4 / CP4) OX=264203 GN=ZMO1498 PE=4 SV=1</t>
  </si>
  <si>
    <t>Q5NMD8</t>
  </si>
  <si>
    <t>tr|Q5NNI6|Q5NNI6_ZYMMO Nucleotidyl transferase OS=Zymomonas mobilis subsp. mobilis (strain ATCC 31821 / ZM4 / CP4) OX=264203 GN=ZMO1100 PE=4 SV=1</t>
  </si>
  <si>
    <t>Q5NNI6</t>
  </si>
  <si>
    <t>tr|Q5NN11|Q5NN11_ZYMMO Threonine dehydratase OS=Zymomonas mobilis subsp. mobilis (strain ATCC 31821 / ZM4 / CP4) OX=264203 GN=ZMO1275 PE=3 SV=1</t>
  </si>
  <si>
    <t>Q5NN11</t>
  </si>
  <si>
    <t>sp|O50235|CARA_ZYMMO Carbamoyl-phosphate synthase small chain OS=Zymomonas mobilis subsp. mobilis (strain ATCC 31821 / ZM4 / CP4) OX=264203 GN=carA PE=3 SV=2</t>
  </si>
  <si>
    <t>O50235</t>
  </si>
  <si>
    <t>sp|Q5NPL5|SSRP_ZYMMO SsrA-binding protein OS=Zymomonas mobilis subsp. mobilis (strain ATCC 31821 / ZM4 / CP4) OX=264203 GN=smpB PE=3 SV=1</t>
  </si>
  <si>
    <t>Q5NPL5</t>
  </si>
  <si>
    <t>tr|Q5NNJ7|Q5NNJ7_ZYMMO Serine-type D-Ala-D-Ala carboxypeptidase OS=Zymomonas mobilis subsp. mobilis (strain ATCC 31821 / ZM4 / CP4) OX=264203 GN=ZMO1089 PE=3 SV=1</t>
  </si>
  <si>
    <t>Q5NNJ7</t>
  </si>
  <si>
    <t>tr|Q5NRA3|Q5NRA3_ZYMMO S1/P1 nuclease OS=Zymomonas mobilis subsp. mobilis (strain ATCC 31821 / ZM4 / CP4) OX=264203 GN=ZMO0127 PE=4 SV=1</t>
  </si>
  <si>
    <t>Q5NRA3</t>
  </si>
  <si>
    <t>sp|Q5NRM1|CYSJ_ZYMMO Sulfite reductase [NADPH] flavoprotein alpha-component OS=Zymomonas mobilis subsp. mobilis (strain ATCC 31821 / ZM4 / CP4) OX=264203 GN=cysJ PE=3 SV=1</t>
  </si>
  <si>
    <t>Q5NRM1</t>
  </si>
  <si>
    <t>tr|Q5NLN2|Q5NLN2_ZYMMO Aldehyde Dehydrogenase OS=Zymomonas mobilis subsp. mobilis (strain ATCC 31821 / ZM4 / CP4) OX=264203 GN=ZMO1754 PE=4 SV=1</t>
  </si>
  <si>
    <t>Q5NLN2</t>
  </si>
  <si>
    <t>tr|Q5NN14|Q5NN14_ZYMMO Succinylglutamic semialdehyde dehydrogenase OS=Zymomonas mobilis subsp. mobilis (strain ATCC 31821 / ZM4 / CP4) OX=264203 GN=ZMO1272 PE=3 SV=2</t>
  </si>
  <si>
    <t>Q5NN14</t>
  </si>
  <si>
    <t>tr|Q5NRG8|Q5NRG8_ZYMMO Aldo/keto reductase OS=Zymomonas mobilis subsp. mobilis (strain ATCC 31821 / ZM4 / CP4) OX=264203 GN=ZMO0062 PE=4 SV=1</t>
  </si>
  <si>
    <t>Q5NRG8</t>
  </si>
  <si>
    <t>tr|Q5NLV0|Q5NLV0_ZYMMO tRNA synthetase class II (G H P and S) OS=Zymomonas mobilis subsp. mobilis (strain ATCC 31821 / ZM4 / CP4) OX=264203 GN=ZMO1686 PE=4 SV=1</t>
  </si>
  <si>
    <t>Q5NLV0</t>
  </si>
  <si>
    <t>sp|Q5NMD4|HIS5_ZYMMO Imidazole glycerol phosphate synthase subunit HisH OS=Zymomonas mobilis subsp. mobilis (strain ATCC 31821 / ZM4 / CP4) OX=264203 GN=hisH PE=3 SV=2</t>
  </si>
  <si>
    <t>Q5NMD4</t>
  </si>
  <si>
    <t>sp|Q9X3X5|DUT_ZYMMO Deoxyuridine 5-triphosphate nucleotidohydrolase OS=Zymomonas mobilis subsp. mobilis (strain ATCC 31821 / ZM4 / CP4) OX=264203 GN=dut PE=3 SV=3</t>
  </si>
  <si>
    <t>Q9X3X5</t>
  </si>
  <si>
    <t>tr|Q5NMC9|Q5NMC9_ZYMMO Inorganic pyrophosphatase OS=Zymomonas mobilis subsp. mobilis (strain ATCC 31821 / ZM4 / CP4) OX=264203 GN=ppa PE=3 SV=1</t>
  </si>
  <si>
    <t>Q5NMC9</t>
  </si>
  <si>
    <t>tr|H2VFP1|H2VFP1_ZYMMO 6-carboxy-5,6,7,8-tetrahydropterin synthase OS=Zymomonas mobilis subsp. mobilis (strain ATCC 31821 / ZM4 / CP4) OX=264203 GN=ZMO0818 PE=3 SV=1</t>
  </si>
  <si>
    <t>H2VFP1</t>
  </si>
  <si>
    <t>tr|Q5NR73|Q5NR73_ZYMMO D-isomer specific 2-hydroxyacid dehydrogenase NAD-binding protein OS=Zymomonas mobilis subsp. mobilis (strain ATCC 31821 / ZM4 / CP4) OX=264203 GN=ZMO0157 PE=3 SV=1</t>
  </si>
  <si>
    <t>Q5NR73</t>
  </si>
  <si>
    <t>tr|Q5NPE4|Q5NPE4_ZYMMO Dihydroorotase OS=Zymomonas mobilis subsp. mobilis (strain ATCC 31821 / ZM4 / CP4) OX=264203 GN=ZMO0792 PE=4 SV=1</t>
  </si>
  <si>
    <t>Q5NPE4</t>
  </si>
  <si>
    <t>sp|Q9X5D8|RECA_ZYMMO Protein RecA OS=Zymomonas mobilis subsp. mobilis (strain ATCC 31821 / ZM4 / CP4) OX=264203 GN=recA PE=3 SV=3</t>
  </si>
  <si>
    <t>Q9X5D8</t>
  </si>
  <si>
    <t>tr|Q5NPX8|Q5NPX8_ZYMMO Flagellar motor protein MotA OS=Zymomonas mobilis subsp. mobilis (strain ATCC 31821 / ZM4 / CP4) OX=264203 GN=ZMO0603 PE=3 SV=1</t>
  </si>
  <si>
    <t>Q5NPX8</t>
  </si>
  <si>
    <t>tr|Q5NPP9|Q5NPP9_ZYMMO Thiamine pyrophosphate protein TPP binding domain protein OS=Zymomonas mobilis subsp. mobilis (strain ATCC 31821 / ZM4 / CP4) OX=264203 GN=ZMO0687 PE=3 SV=1</t>
  </si>
  <si>
    <t>Q5NPP9</t>
  </si>
  <si>
    <t>tr|Q5NR86|Q5NR86_ZYMMO L-aspartate oxidase OS=Zymomonas mobilis subsp. mobilis (strain ATCC 31821 / ZM4 / CP4) OX=264203 GN=ZMO0144 PE=3 SV=1</t>
  </si>
  <si>
    <t>Q5NR86</t>
  </si>
  <si>
    <t>tr|Q5NQB4|Q5NQB4_ZYMMO Parvulin-like PPIase OS=Zymomonas mobilis subsp. mobilis (strain ATCC 31821 / ZM4 / CP4) OX=264203 GN=ZMO0467 PE=3 SV=2</t>
  </si>
  <si>
    <t>Q5NQB4</t>
  </si>
  <si>
    <t>tr|D2YW18|D2YW18_ZYMMO Tryptophan--tRNA ligase OS=Zymomonas mobilis subsp. mobilis (strain ATCC 31821 / ZM4 / CP4) OX=264203 GN=trpS PE=3 SV=1</t>
  </si>
  <si>
    <t>D2YW18</t>
  </si>
  <si>
    <t>tr|D2YW20|D2YW20_ZYMMO Uncharacterized protein OS=Zymomonas mobilis subsp. mobilis (strain ATCC 31821 / ZM4 / CP4) OX=264203 GN=ZMO0857 PE=4 SV=1</t>
  </si>
  <si>
    <t>D2YW20</t>
  </si>
  <si>
    <t>tr|Q5NQR2|Q5NQR2_ZYMMO Short-chain dehydrogenase/reductase SDR OS=Zymomonas mobilis subsp. mobilis (strain ATCC 31821 / ZM4 / CP4) OX=264203 GN=ZMO0318 PE=4 SV=1</t>
  </si>
  <si>
    <t>Q5NQR2</t>
  </si>
  <si>
    <t>tr|Q5NMF8|Q5NMF8_ZYMMO 6-phosphogluconolactonase OS=Zymomonas mobilis subsp. mobilis (strain ATCC 31821 / ZM4 / CP4) OX=264203 GN=pgl PE=3 SV=2</t>
  </si>
  <si>
    <t>tr|Q5NQ95|Q5NQ95_ZYMMO MaoC_dehydrat_N domain-containing protein OS=Zymomonas mobilis subsp. mobilis (strain ATCC 31821 / ZM4 / CP4) OX=264203 GN=ZMO0486 PE=4 SV=1</t>
  </si>
  <si>
    <t>Q5NQ95</t>
  </si>
  <si>
    <t>tr|D2N0X9|D2N0X9_ZYMMO 50S ribosomal protein L32 OS=Zymomonas mobilis subsp. mobilis (strain ATCC 31821 / ZM4 / CP4) OX=264203 GN=rpmF PE=3 SV=1</t>
  </si>
  <si>
    <t>D2N0X9</t>
  </si>
  <si>
    <t>tr|Q5NQA3|Q5NQA3_ZYMMO Two component transcriptional regulator, winged helix family OS=Zymomonas mobilis subsp. mobilis (strain ATCC 31821 / ZM4 / CP4) OX=264203 GN=ZMO0478 PE=4 SV=1</t>
  </si>
  <si>
    <t>Q5NQA3</t>
  </si>
  <si>
    <t>sp|Q5NRM2|CYSI_ZYMMO Sulfite reductase [NADPH] hemoprotein beta-component OS=Zymomonas mobilis subsp. mobilis (strain ATCC 31821 / ZM4 / CP4) OX=264203 GN=cysI PE=3 SV=1</t>
  </si>
  <si>
    <t>Q5NRM2</t>
  </si>
  <si>
    <t>tr|Q5NPI8|Q5NPI8_ZYMMO Cysteine synthase OS=Zymomonas mobilis subsp. mobilis (strain ATCC 31821 / ZM4 / CP4) OX=264203 GN=ZMO0748 PE=3 SV=1</t>
  </si>
  <si>
    <t>Q5NPI8</t>
  </si>
  <si>
    <t>tr|Q5NNL1|Q5NNL1_ZYMMO Signal recognition particle protein OS=Zymomonas mobilis subsp. mobilis (strain ATCC 31821 / ZM4 / CP4) OX=264203 GN=ffh PE=3 SV=1</t>
  </si>
  <si>
    <t>Q5NNL1</t>
  </si>
  <si>
    <t>tr|Q5NPM7|Q5NPM7_ZYMMO Phosphoribosylformylglycinamidine cyclo-ligase OS=Zymomonas mobilis subsp. mobilis (strain ATCC 31821 / ZM4 / CP4) OX=264203 GN=purM PE=3 SV=1</t>
  </si>
  <si>
    <t>Q5NPM7</t>
  </si>
  <si>
    <t>sp|Q5NMF5|SUCC_ZYMMO Succinate--CoA ligase [ADP-forming] subunit beta OS=Zymomonas mobilis subsp. mobilis (strain ATCC 31821 / ZM4 / CP4) OX=264203 GN=sucC PE=3 SV=1</t>
  </si>
  <si>
    <t>Q5NMF5</t>
  </si>
  <si>
    <t>sp|O66113|ODPB_ZYMMO Pyruvate dehydrogenase E1 component subunit beta OS=Zymomonas mobilis subsp. mobilis (strain ATCC 31821 / ZM4 / CP4) OX=264203 GN=pdhB PE=3 SV=2</t>
  </si>
  <si>
    <t>O66113</t>
  </si>
  <si>
    <t>sp|Q5NPJ8|THIG_ZYMMO Thiazole synthase OS=Zymomonas mobilis subsp. mobilis (strain ATCC 31821 / ZM4 / CP4) OX=264203 GN=thiG PE=3 SV=2</t>
  </si>
  <si>
    <t>Q5NPJ8</t>
  </si>
  <si>
    <t>tr|Q5NNE7|Q5NNE7_ZYMMO Acetolactate synthase OS=Zymomonas mobilis subsp. mobilis (strain ATCC 31821 / ZM4 / CP4) OX=264203 GN=ZMO1139 PE=3 SV=1</t>
  </si>
  <si>
    <t>Q5NNE7</t>
  </si>
  <si>
    <t>tr|Q5NMD2|Q5NMD2_ZYMMO Uncharacterized protein OS=Zymomonas mobilis subsp. mobilis (strain ATCC 31821 / ZM4 / CP4) OX=264203 GN=ZMO1504 PE=4 SV=1</t>
  </si>
  <si>
    <t>Q5NMD2</t>
  </si>
  <si>
    <t>tr|Q5NPP3|Q5NPP3_ZYMMO OsmC family protein OS=Zymomonas mobilis subsp. mobilis (strain ATCC 31821 / ZM4 / CP4) OX=264203 GN=ZMO0693 PE=3 SV=1</t>
  </si>
  <si>
    <t>Q5NPP3</t>
  </si>
  <si>
    <t>sp|Q5NLS8|PDXJ_ZYMMO Pyridoxine 5-phosphate synthase OS=Zymomonas mobilis subsp. mobilis (strain ATCC 31821 / ZM4 / CP4) OX=264203 GN=pdxJ PE=3 SV=1</t>
  </si>
  <si>
    <t>Q5NLS8</t>
  </si>
  <si>
    <t>tr|D2N0W7|D2N0W7_ZYMMO Uncharacterized protein OS=Zymomonas mobilis subsp. mobilis (strain ATCC 31821 / ZM4 / CP4) OX=264203 GN=ZMO2015 PE=4 SV=1</t>
  </si>
  <si>
    <t>D2N0W7</t>
  </si>
  <si>
    <t>sp|Q5NMK1|SYL_ZYMMO Leucine--tRNA ligase OS=Zymomonas mobilis subsp. mobilis (strain ATCC 31821 / ZM4 / CP4) OX=264203 GN=leuS PE=3 SV=1</t>
  </si>
  <si>
    <t>Q5NMK1</t>
  </si>
  <si>
    <t>tr|Q5NML2|Q5NML2_ZYMMO Chaperone protein ClpB OS=Zymomonas mobilis subsp. mobilis (strain ATCC 31821 / ZM4 / CP4) OX=264203 GN=clpB PE=3 SV=1</t>
  </si>
  <si>
    <t>Q5NML2</t>
  </si>
  <si>
    <t>tr|Q5NPK1|Q5NPK1_ZYMMO Biotin carboxylase OS=Zymomonas mobilis subsp. mobilis (strain ATCC 31821 / ZM4 / CP4) OX=264203 GN=ZMO0735 PE=4 SV=1</t>
  </si>
  <si>
    <t>Q5NPK1</t>
  </si>
  <si>
    <t>sp|O66112|ODPA_ZYMMO Pyruvate dehydrogenase E1 component subunit alpha OS=Zymomonas mobilis subsp. mobilis (strain ATCC 31821 / ZM4 / CP4) OX=264203 GN=pdhA PE=3 SV=1</t>
  </si>
  <si>
    <t>O66112</t>
  </si>
  <si>
    <t>sp|Q5NMC3|SYFB_ZYMMO Phenylalanine--tRNA ligase beta subunit OS=Zymomonas mobilis subsp. mobilis (strain ATCC 31821 / ZM4 / CP4) OX=264203 GN=pheT PE=3 SV=1</t>
  </si>
  <si>
    <t>Q5NMC3</t>
  </si>
  <si>
    <t>tr|Q5NL73|Q5NL73_ZYMMO Glutathione synthetase OS=Zymomonas mobilis subsp. mobilis (strain ATCC 31821 / ZM4 / CP4) OX=264203 GN=gshB PE=3 SV=1</t>
  </si>
  <si>
    <t>Q5NL73</t>
  </si>
  <si>
    <t>sp|Q5NNY7|CLPX_ZYMMO ATP-dependent Clp protease ATP-binding subunit ClpX OS=Zymomonas mobilis subsp. mobilis (strain ATCC 31821 / ZM4 / CP4) OX=264203 GN=clpX PE=3 SV=1</t>
  </si>
  <si>
    <t>Q5NNY7</t>
  </si>
  <si>
    <t>tr|Q5NLR8|Q5NLR8_ZYMMO Uncharacterized protein OS=Zymomonas mobilis subsp. mobilis (strain ATCC 31821 / ZM4 / CP4) OX=264203 GN=ZMO1718 PE=4 SV=1</t>
  </si>
  <si>
    <t>Q5NLR8</t>
  </si>
  <si>
    <t>tr|Q5NR37|Q5NR37_ZYMMO Ribonuclease E OS=Zymomonas mobilis subsp. mobilis (strain ATCC 31821 / ZM4 / CP4) OX=264203 GN=rne PE=3 SV=1</t>
  </si>
  <si>
    <t>Q5NR37</t>
  </si>
  <si>
    <t>sp|Q5NPF4|GATB_ZYMMO Aspartyl/glutamyl-tRNA(Asn/Gln) amidotransferase subunit B OS=Zymomonas mobilis subsp. mobilis (strain ATCC 31821 / ZM4 / CP4) OX=264203 GN=gatB PE=3 SV=2</t>
  </si>
  <si>
    <t>Q5NPF4</t>
  </si>
  <si>
    <t>sp|P50970|DLDH_ZYMMO Dihydrolipoyl dehydrogenase OS=Zymomonas mobilis subsp. mobilis (strain ATCC 31821 / ZM4 / CP4) OX=264203 GN=lpd PE=3 SV=3</t>
  </si>
  <si>
    <t>P50970</t>
  </si>
  <si>
    <t>tr|Q5NQX3|Q5NQX3_ZYMMO Two component transcriptional regulator, winged helix family OS=Zymomonas mobilis subsp. mobilis (strain ATCC 31821 / ZM4 / CP4) OX=264203 GN=ZMO0257 PE=4 SV=1</t>
  </si>
  <si>
    <t>Q5NQX3</t>
  </si>
  <si>
    <t>sp|O50236|CARB_ZYMMO Carbamoyl-phosphate synthase large chain OS=Zymomonas mobilis subsp. mobilis (strain ATCC 31821 / ZM4 / CP4) OX=264203 GN=carB PE=3 SV=2</t>
  </si>
  <si>
    <t>O50236</t>
  </si>
  <si>
    <t>tr|Q5NLL9|Q5NLL9_ZYMMO UTP--glucose-1-phosphate uridylyltransferase OS=Zymomonas mobilis subsp. mobilis (strain ATCC 31821 / ZM4 / CP4) OX=264203 GN=ZMO1767 PE=3 SV=1</t>
  </si>
  <si>
    <t>Q5NLL9</t>
  </si>
  <si>
    <t>tr|Q5NPQ2|Q5NPQ2_ZYMMO CRISPR-associated protein, Csy3 family OS=Zymomonas mobilis subsp. mobilis (strain ATCC 31821 / ZM4 / CP4) OX=264203 GN=ZMO0684 PE=1 SV=1</t>
  </si>
  <si>
    <t>Q5NPQ2</t>
  </si>
  <si>
    <t>tr|Q5NQA7|Q5NQA7_ZYMMO 3,4-dihydroxy-2-butanone 4-phosphate synthase OS=Zymomonas mobilis subsp. mobilis (strain ATCC 31821 / ZM4 / CP4) OX=264203 GN=ribB PE=3 SV=1</t>
  </si>
  <si>
    <t>Q5NQA7</t>
  </si>
  <si>
    <t>tr|Q5NM94|Q5NM94_ZYMMO Single-stranded DNA-binding protein OS=Zymomonas mobilis subsp. mobilis (strain ATCC 31821 / ZM4 / CP4) OX=264203 GN=ZMO1542 PE=3 SV=1</t>
  </si>
  <si>
    <t>Q5NM94</t>
  </si>
  <si>
    <t>tr|H2VFN3|H2VFN3_ZYMMO Thioredoxin reductase OS=Zymomonas mobilis subsp. mobilis (strain ATCC 31821 / ZM4 / CP4) OX=264203 GN=ZMO1142 PE=3 SV=1</t>
  </si>
  <si>
    <t>H2VFN3</t>
  </si>
  <si>
    <t>tr|Q5NNM7|Q5NNM7_ZYMMO Dihydroneopterin aldolase OS=Zymomonas mobilis subsp. mobilis (strain ATCC 31821 / ZM4 / CP4) OX=264203 GN=ZMO1059 PE=4 SV=1</t>
  </si>
  <si>
    <t>Q5NNM7</t>
  </si>
  <si>
    <t>tr|Q5NLQ9|Q5NLQ9_ZYMMO Aminotransferase OS=Zymomonas mobilis subsp. mobilis (strain ATCC 31821 / ZM4 / CP4) OX=264203 GN=ZMO1727 PE=3 SV=1</t>
  </si>
  <si>
    <t>Q5NLQ9</t>
  </si>
  <si>
    <t>sp|P34037|HIS8_ZYMMO Histidinol-phosphate aminotransferase OS=Zymomonas mobilis subsp. mobilis (strain ATCC 31821 / ZM4 / CP4) OX=264203 GN=hisC PE=1 SV=3</t>
  </si>
  <si>
    <t>P34037</t>
  </si>
  <si>
    <t>tr|Q5NLY4|Q5NLY4_ZYMMO 2-nitropropane dioxygenase NPD OS=Zymomonas mobilis subsp. mobilis (strain ATCC 31821 / ZM4 / CP4) OX=264203 GN=ZMO1652 PE=4 SV=2</t>
  </si>
  <si>
    <t>Q5NLY4</t>
  </si>
  <si>
    <t>tr|Q5NLS9|Q5NLS9_ZYMMO Orotate phosphoribosyltransferase OS=Zymomonas mobilis subsp. mobilis (strain ATCC 31821 / ZM4 / CP4) OX=264203 GN=pyrE PE=3 SV=2</t>
  </si>
  <si>
    <t>Q5NLS9</t>
  </si>
  <si>
    <t>tr|Q5NMF6|Q5NMF6_ZYMMO Electron transfer flavoprotein alpha/beta-subunit OS=Zymomonas mobilis subsp. mobilis (strain ATCC 31821 / ZM4 / CP4) OX=264203 GN=ZMO1480 PE=3 SV=1</t>
  </si>
  <si>
    <t>Q5NMF6</t>
  </si>
  <si>
    <t>tr|Q5NLX9|Q5NLX9_ZYMMO Uncharacterized protein OS=Zymomonas mobilis subsp. mobilis (strain ATCC 31821 / ZM4 / CP4) OX=264203 GN=ZMO1657 PE=4 SV=1</t>
  </si>
  <si>
    <t>Q5NLX9</t>
  </si>
  <si>
    <t>tr|Q5NPS4|Q5NPS4_ZYMMO Adenylosuccinate lyase OS=Zymomonas mobilis subsp. mobilis (strain ATCC 31821 / ZM4 / CP4) OX=264203 GN=ZMO0662 PE=3 SV=1</t>
  </si>
  <si>
    <t>Q5NPS4</t>
  </si>
  <si>
    <t>tr|Q5NNW0|Q5NNW0_ZYMMO Aldo/keto reductase OS=Zymomonas mobilis subsp. mobilis (strain ATCC 31821 / ZM4 / CP4) OX=264203 GN=ZMO0976 PE=4 SV=1</t>
  </si>
  <si>
    <t>Q5NNW0</t>
  </si>
  <si>
    <t>tr|Q5NPR8|Q5NPR8_ZYMMO ATP synthase F(0) sector subunit c OS=Zymomonas mobilis subsp. mobilis (strain ATCC 31821 / ZM4 / CP4) OX=264203 GN=ZMO0668 PE=3 SV=1</t>
  </si>
  <si>
    <t>Q5NPR8</t>
  </si>
  <si>
    <t>tr|Q5NQ38|Q5NQ38_ZYMMO Aconitate hydratase A OS=Zymomonas mobilis subsp. mobilis (strain ATCC 31821 / ZM4 / CP4) OX=264203 GN=ZMO0543 PE=3 SV=1</t>
  </si>
  <si>
    <t>Q5NQ38</t>
  </si>
  <si>
    <t>sp|Q5NPH1|SYT_ZYMMO Threonine--tRNA ligase OS=Zymomonas mobilis subsp. mobilis (strain ATCC 31821 / ZM4 / CP4) OX=264203 GN=thrS PE=3 SV=1</t>
  </si>
  <si>
    <t>Q5NPH1</t>
  </si>
  <si>
    <t>sp|Q5NPY8|AROB_ZYMMO 3-dehydroquinate synthase OS=Zymomonas mobilis subsp. mobilis (strain ATCC 31821 / ZM4 / CP4) OX=264203 GN=aroB PE=3 SV=1</t>
  </si>
  <si>
    <t>Q5NPY8</t>
  </si>
  <si>
    <t>tr|Q5NNP6|Q5NNP6_ZYMMO TonB-dependent receptor OS=Zymomonas mobilis subsp. mobilis (strain ATCC 31821 / ZM4 / CP4) OX=264203 GN=ZMO1040 PE=3 SV=2</t>
  </si>
  <si>
    <t>Q5NNP6</t>
  </si>
  <si>
    <t>tr|Q5NMY6|Q5NMY6_ZYMMO Uncharacterized protein OS=Zymomonas mobilis subsp. mobilis (strain ATCC 31821 / ZM4 / CP4) OX=264203 GN=ZMO1300 PE=4 SV=1</t>
  </si>
  <si>
    <t>Q5NMY6</t>
  </si>
  <si>
    <t>tr|Q5NRF7|Q5NRF7_ZYMMO CBS domain containing protein OS=Zymomonas mobilis subsp. mobilis (strain ATCC 31821 / ZM4 / CP4) OX=264203 GN=ZMO0073 PE=3 SV=1</t>
  </si>
  <si>
    <t>Q5NRF7</t>
  </si>
  <si>
    <t>tr|Q5NR61|Q5NR61_ZYMMO Short-chain dehydrogenase/reductase SDR OS=Zymomonas mobilis subsp. mobilis (strain ATCC 31821 / ZM4 / CP4) OX=264203 GN=ZMO0169 PE=3 SV=1</t>
  </si>
  <si>
    <t>Q5NR61</t>
  </si>
  <si>
    <t>sp|Q5NPM1|SYDND_ZYMMO Aspartate--tRNA(Asp/Asn) ligase OS=Zymomonas mobilis subsp. mobilis (strain ATCC 31821 / ZM4 / CP4) OX=264203 GN=aspS PE=3 SV=1</t>
  </si>
  <si>
    <t>Q5NPM1</t>
  </si>
  <si>
    <t>tr|Q5NMM5|Q5NMM5_ZYMMO Ferric uptake regulation protein OS=Zymomonas mobilis subsp. mobilis (strain ATCC 31821 / ZM4 / CP4) OX=264203 GN=fur PE=3 SV=1</t>
  </si>
  <si>
    <t>Q5NMM5</t>
  </si>
  <si>
    <t>tr|Q5NRB0|Q5NRB0_ZYMMO Dihydroorotate dehydrogenase OS=Zymomonas mobilis subsp. mobilis (strain ATCC 31821 / ZM4 / CP4) OX=264203 GN=ZMO0120 PE=4 SV=2</t>
  </si>
  <si>
    <t>Q5NRB0</t>
  </si>
  <si>
    <t>sp|Q9X5F0|RRF_ZYMMO Ribosome-recycling factor OS=Zymomonas mobilis subsp. mobilis (strain ATCC 31821 / ZM4 / CP4) OX=264203 GN=frr PE=3 SV=2</t>
  </si>
  <si>
    <t>Q9X5F0</t>
  </si>
  <si>
    <t>tr|Q5NPR7|Q5NPR7_ZYMMO ATP synthase subunit b OS=Zymomonas mobilis subsp. mobilis (strain ATCC 31821 / ZM4 / CP4) OX=264203 GN=atpF PE=3 SV=1</t>
  </si>
  <si>
    <t>Q5NPR7</t>
  </si>
  <si>
    <t>tr|Q5NKZ0|Q5NKZ0_ZYMMO Transcription termination factor Rho OS=Zymomonas mobilis subsp. mobilis (strain ATCC 31821 / ZM4 / CP4) OX=264203 GN=rho PE=3 SV=1</t>
  </si>
  <si>
    <t>Q5NKZ0</t>
  </si>
  <si>
    <t>tr|Q5NP81|Q5NP81_ZYMMO Polyprenyl synthetase OS=Zymomonas mobilis subsp. mobilis (strain ATCC 31821 / ZM4 / CP4) OX=264203 GN=ZMO0855 PE=1 SV=1</t>
  </si>
  <si>
    <t>Q5NP81</t>
  </si>
  <si>
    <t>sp|Q5NQ31|RS15_ZYMMO 30S ribosomal protein S15 OS=Zymomonas mobilis subsp. mobilis (strain ATCC 31821 / ZM4 / CP4) OX=264203 GN=rpsO PE=3 SV=1</t>
  </si>
  <si>
    <t>Q5NQ31</t>
  </si>
  <si>
    <t>sp|Q9RNP3|PDXH_ZYMMO Pyridoxine/pyridoxamine 5-phosphate oxidase OS=Zymomonas mobilis subsp. mobilis (strain ATCC 31821 / ZM4 / CP4) OX=264203 GN=pdxH PE=3 SV=1</t>
  </si>
  <si>
    <t>Q9RNP3</t>
  </si>
  <si>
    <t>sp|Q5NPF3|GATA_ZYMMO Glutamyl-tRNA(Gln) amidotransferase subunit A OS=Zymomonas mobilis subsp. mobilis (strain ATCC 31821 / ZM4 / CP4) OX=264203 GN=gatA PE=3 SV=1</t>
  </si>
  <si>
    <t>Q5NPF3</t>
  </si>
  <si>
    <t>tr|Q5NQ98|Q5NQ98_ZYMMO Homoserine dehydrogenase OS=Zymomonas mobilis subsp. mobilis (strain ATCC 31821 / ZM4 / CP4) OX=264203 GN=ZMO0483 PE=3 SV=1</t>
  </si>
  <si>
    <t>Q5NQ98</t>
  </si>
  <si>
    <t>tr|Q5NP92|Q5NP92_ZYMMO Sporulation domain protein OS=Zymomonas mobilis subsp. mobilis (strain ATCC 31821 / ZM4 / CP4) OX=264203 GN=ZMO0844 PE=4 SV=2</t>
  </si>
  <si>
    <t>Q5NP92</t>
  </si>
  <si>
    <t>tr|Q5NLE1|Q5NLE1_ZYMMO PhnA protein OS=Zymomonas mobilis subsp. mobilis (strain ATCC 31821 / ZM4 / CP4) OX=264203 GN=ZMO1845 PE=4 SV=1</t>
  </si>
  <si>
    <t>Q5NLE1</t>
  </si>
  <si>
    <t>tr|Q5NLA7|Q5NLA7_ZYMMO Delta-aminolevulinic acid dehydratase OS=Zymomonas mobilis subsp. mobilis (strain ATCC 31821 / ZM4 / CP4) OX=264203 GN=ZMO1879 PE=3 SV=1</t>
  </si>
  <si>
    <t>Q5NLA7</t>
  </si>
  <si>
    <t>tr|Q5NQQ1|Q5NQQ1_ZYMMO Inositol-1-monophosphatase OS=Zymomonas mobilis subsp. mobilis (strain ATCC 31821 / ZM4 / CP4) OX=264203 GN=ZMO0329 PE=3 SV=1</t>
  </si>
  <si>
    <t>Q5NQQ1</t>
  </si>
  <si>
    <t>tr|Q5NNH9|Q5NNH9_ZYMMO Transcriptional regulator, AsnC family OS=Zymomonas mobilis subsp. mobilis (strain ATCC 31821 / ZM4 / CP4) OX=264203 GN=ZMO1107 PE=4 SV=1</t>
  </si>
  <si>
    <t>Q5NNH9</t>
  </si>
  <si>
    <t>sp|Q9RNN8|SYA_ZYMMO Alanine--tRNA ligase OS=Zymomonas mobilis subsp. mobilis (strain ATCC 31821 / ZM4 / CP4) OX=264203 GN=alaS PE=3 SV=2</t>
  </si>
  <si>
    <t>Q9RNN8</t>
  </si>
  <si>
    <t>sp|Q5NP22|FOLD_ZYMMO Bifunctional protein FolD OS=Zymomonas mobilis subsp. mobilis (strain ATCC 31821 / ZM4 / CP4) OX=264203 GN=folD PE=3 SV=1</t>
  </si>
  <si>
    <t>Q5NP22</t>
  </si>
  <si>
    <t>sp|P30799|DDH_ZYMMO 2-hydroxyacid dehydrogenase homolog OS=Zymomonas mobilis subsp. mobilis (strain ATCC 31821 / ZM4 / CP4) OX=264203 GN=ddh PE=3 SV=3</t>
  </si>
  <si>
    <t>P30799</t>
  </si>
  <si>
    <t>sp|Q5NL22|SYE2_ZYMMO Glutamate--tRNA ligase 2 OS=Zymomonas mobilis subsp. mobilis (strain ATCC 31821 / ZM4 / CP4) OX=264203 GN=gltX2 PE=3 SV=1</t>
  </si>
  <si>
    <t>Q5NL22</t>
  </si>
  <si>
    <t>tr|Q5NP58|Q5NP58_ZYMMO Protein-glutamate methylesterase/protein-glutamine glutaminase OS=Zymomonas mobilis subsp. mobilis (strain ATCC 31821 / ZM4 / CP4) OX=264203 GN=cheB PE=3 SV=1</t>
  </si>
  <si>
    <t>Q5NP58</t>
  </si>
  <si>
    <t>sp|Q5NQZ0|ATPG_ZYMMO ATP synthase gamma chain OS=Zymomonas mobilis subsp. mobilis (strain ATCC 31821 / ZM4 / CP4) OX=264203 GN=atpG PE=3 SV=1</t>
  </si>
  <si>
    <t>Q5NQZ0</t>
  </si>
  <si>
    <t>tr|Q5NQD2|Q5NQD2_ZYMMO Uncharacterized protein OS=Zymomonas mobilis subsp. mobilis (strain ATCC 31821 / ZM4 / CP4) OX=264203 GN=ZMO0449 PE=4 SV=2</t>
  </si>
  <si>
    <t>Q5NQD2</t>
  </si>
  <si>
    <t>tr|Q5NPZ6|Q5NPZ6_ZYMMO Tryptophan synthase beta chain OS=Zymomonas mobilis subsp. mobilis (strain ATCC 31821 / ZM4 / CP4) OX=264203 GN=trpB PE=3 SV=1</t>
  </si>
  <si>
    <t>Q5NPZ6</t>
  </si>
  <si>
    <t>sp|Q5NR65|TOLB_ZYMMO Tol-Pal system protein TolB OS=Zymomonas mobilis subsp. mobilis (strain ATCC 31821 / ZM4 / CP4) OX=264203 GN=tolB PE=3 SV=1</t>
  </si>
  <si>
    <t>Q5NR65</t>
  </si>
  <si>
    <t>sp|Q5NNP2|MSCL_ZYMMO Large-conductance mechanosensitive channel OS=Zymomonas mobilis subsp. mobilis (strain ATCC 31821 / ZM4 / CP4) OX=264203 GN=mscL PE=3 SV=1</t>
  </si>
  <si>
    <t>Q5NNP2</t>
  </si>
  <si>
    <t>tr|Q5NNH3|Q5NNH3_ZYMMO FAD-dependent pyridine nucleotide-disulfide oxidoreductase OS=Zymomonas mobilis subsp. mobilis (strain ATCC 31821 / ZM4 / CP4) OX=264203 GN=ZMO1113 PE=4 SV=1</t>
  </si>
  <si>
    <t>Q5NNH3</t>
  </si>
  <si>
    <t>tr|Q5NM79|Q5NM79_ZYMMO Amidophosphoribosyltransferase OS=Zymomonas mobilis subsp. mobilis (strain ATCC 31821 / ZM4 / CP4) OX=264203 GN=purF PE=3 SV=1</t>
  </si>
  <si>
    <t>Q5NM79</t>
  </si>
  <si>
    <t>sp|Q9X5F5|FABZ_ZYMMO 3-hydroxyacyl-[acyl-carrier-protein] dehydratase FabZ OS=Zymomonas mobilis subsp. mobilis (strain ATCC 31821 / ZM4 / CP4) OX=264203 GN=fabZ PE=3 SV=1</t>
  </si>
  <si>
    <t>Q9X5F5</t>
  </si>
  <si>
    <t>tr|H2VFN7|H2VFN7_ZYMMO Phosphomannomutase OS=Zymomonas mobilis subsp. mobilis (strain ATCC 31821 / ZM4 / CP4) OX=264203 GN=ZMO0339 PE=3 SV=1</t>
  </si>
  <si>
    <t>H2VFN7</t>
  </si>
  <si>
    <t>tr|Q5NNF3|Q5NNF3_ZYMMO Carbonic anhydrase OS=Zymomonas mobilis subsp. mobilis (strain ATCC 31821 / ZM4 / CP4) OX=264203 GN=ZMO1133 PE=3 SV=1</t>
  </si>
  <si>
    <t>Q5NNF3</t>
  </si>
  <si>
    <t>tr|Q5NNS7|Q5NNS7_ZYMMO SapC family protein OS=Zymomonas mobilis subsp. mobilis (strain ATCC 31821 / ZM4 / CP4) OX=264203 GN=ZMO1009 PE=4 SV=1</t>
  </si>
  <si>
    <t>Q5NNS7</t>
  </si>
  <si>
    <t>tr|Q5NPJ6|Q5NPJ6_ZYMMO CsbD family protein OS=Zymomonas mobilis subsp. mobilis (strain ATCC 31821 / ZM4 / CP4) OX=264203 GN=ZMO0740 PE=3 SV=1</t>
  </si>
  <si>
    <t>Q5NPJ6</t>
  </si>
  <si>
    <t>tr|Q5NRA2|Q5NRA2_ZYMMO TonB-dependent receptor OS=Zymomonas mobilis subsp. mobilis (strain ATCC 31821 / ZM4 / CP4) OX=264203 GN=ZMO0128 PE=3 SV=2</t>
  </si>
  <si>
    <t>Q5NRA2</t>
  </si>
  <si>
    <t>tr|Q5NPZ4|Q5NPZ4_ZYMMO Orotidine 5-phosphate decarboxylase OS=Zymomonas mobilis subsp. mobilis (strain ATCC 31821 / ZM4 / CP4) OX=264203 GN=ZMO0587 PE=3 SV=1</t>
  </si>
  <si>
    <t>Q5NPZ4</t>
  </si>
  <si>
    <t>tr|Q5NP89|Q5NP89_ZYMMO Porin OS=Zymomonas mobilis subsp. mobilis (strain ATCC 31821 / ZM4 / CP4) OX=264203 GN=ZMO0847 PE=3 SV=1</t>
  </si>
  <si>
    <t>Q5NP89</t>
  </si>
  <si>
    <t>tr|Q5NP62|Q5NP62_ZYMMO Hopanoid biosynthesis associated radical SAM protein HpnH OS=Zymomonas mobilis subsp. mobilis (strain ATCC 31821 / ZM4 / CP4) OX=264203 GN=ZMO0874 PE=4 SV=1</t>
  </si>
  <si>
    <t>Q5NP62</t>
  </si>
  <si>
    <t>tr|Q5NQH1|Q5NQH1_ZYMMO Ornithine carbamoyltransferase OS=Zymomonas mobilis subsp. mobilis (strain ATCC 31821 / ZM4 / CP4) OX=264203 GN=argF PE=3 SV=2</t>
  </si>
  <si>
    <t>Q5NQH1</t>
  </si>
  <si>
    <t>tr|Q5NPG3|Q5NPG3_ZYMMO Peptidyl-prolyl cis-trans isomerase OS=Zymomonas mobilis subsp. mobilis (strain ATCC 31821 / ZM4 / CP4) OX=264203 GN=ZMO0773 PE=3 SV=1</t>
  </si>
  <si>
    <t>Q5NPG3</t>
  </si>
  <si>
    <t>sp|Q5NLU9|PURA_ZYMMO Adenylosuccinate synthetase OS=Zymomonas mobilis subsp. mobilis (strain ATCC 31821 / ZM4 / CP4) OX=264203 GN=purA PE=3 SV=1</t>
  </si>
  <si>
    <t>Q5NLU9</t>
  </si>
  <si>
    <t>tr|Q5NL74|Q5NL74_ZYMMO Ribosome-binding ATPase YchF OS=Zymomonas mobilis subsp. mobilis (strain ATCC 31821 / ZM4 / CP4) OX=264203 GN=ychF PE=3 SV=1</t>
  </si>
  <si>
    <t>Q5NL74</t>
  </si>
  <si>
    <t>sp|Q5NNS2|IF1_ZYMMO Translation initiation factor IF-1 OS=Zymomonas mobilis subsp. mobilis (strain ATCC 31821 / ZM4 / CP4) OX=264203 GN=infA PE=3 SV=2</t>
  </si>
  <si>
    <t>Q5NNS2</t>
  </si>
  <si>
    <t>tr|Q5NNU9|Q5NNU9_ZYMMO RNA polymerase-binding transcription factor DksA OS=Zymomonas mobilis subsp. mobilis (strain ATCC 31821 / ZM4 / CP4) OX=264203 GN=dksA PE=3 SV=1</t>
  </si>
  <si>
    <t>Q5NNU9</t>
  </si>
  <si>
    <t>sp|Q5NPQ9|LEU3_ZYMMO 3-isopropylmalate dehydrogenase OS=Zymomonas mobilis subsp. mobilis (strain ATCC 31821 / ZM4 / CP4) OX=264203 GN=leuB PE=3 SV=1</t>
  </si>
  <si>
    <t>Q5NPQ9</t>
  </si>
  <si>
    <t>tr|Q5NPR0|Q5NPR0_ZYMMO O-succinylhomoserine sulfhydrylase OS=Zymomonas mobilis subsp. mobilis (strain ATCC 31821 / ZM4 / CP4) OX=264203 GN=metZ PE=3 SV=1</t>
  </si>
  <si>
    <t>Q5NPR0</t>
  </si>
  <si>
    <t>tr|H2VFP6|H2VFP6_ZYMMO Aromatic amino acid beta-eliminating lyase/threonine aldolase OS=Zymomonas mobilis subsp. mobilis (strain ATCC 31821 / ZM4 / CP4) OX=264203 GN=ZMO1347 PE=4 SV=1</t>
  </si>
  <si>
    <t>H2VFP6</t>
  </si>
  <si>
    <t>tr|Q5NQ14|Q5NQ14_ZYMMO Succinate--CoA ligase [ADP-forming] subunit alpha OS=Zymomonas mobilis subsp. mobilis (strain ATCC 31821 / ZM4 / CP4) OX=264203 GN=sucD PE=3 SV=2</t>
  </si>
  <si>
    <t>Q5NQ14</t>
  </si>
  <si>
    <t>tr|Q5NQN8|Q5NQN8_ZYMMO Aminotransferase OS=Zymomonas mobilis subsp. mobilis (strain ATCC 31821 / ZM4 / CP4) OX=264203 GN=ZMO0342 PE=3 SV=1</t>
  </si>
  <si>
    <t>Q5NQN8</t>
  </si>
  <si>
    <t>sp|Q5NRL4|GRPE_ZYMMO Protein GrpE OS=Zymomonas mobilis subsp. mobilis (strain ATCC 31821 / ZM4 / CP4) OX=264203 GN=grpE PE=3 SV=1</t>
  </si>
  <si>
    <t>Q5NRL4</t>
  </si>
  <si>
    <t>tr|Q5NR47|Q5NR47_ZYMMO Energy-dependent translational throttle protein EttA OS=Zymomonas mobilis subsp. mobilis (strain ATCC 31821 / ZM4 / CP4) OX=264203 GN=ettA PE=3 SV=1</t>
  </si>
  <si>
    <t>Q5NR47</t>
  </si>
  <si>
    <t>tr|Q5NR43|Q5NR43_ZYMMO Phospho-2-dehydro-3-deoxyheptonate aldolase OS=Zymomonas mobilis subsp. mobilis (strain ATCC 31821 / ZM4 / CP4) OX=264203 GN=ZMO0187 PE=3 SV=1</t>
  </si>
  <si>
    <t>Q5NR43</t>
  </si>
  <si>
    <t>sp|Q5NR58|THIC_ZYMMO Phosphomethylpyrimidine synthase OS=Zymomonas mobilis subsp. mobilis (strain ATCC 31821 / ZM4 / CP4) OX=264203 GN=thiC PE=3 SV=1</t>
  </si>
  <si>
    <t>Q5NR58</t>
  </si>
  <si>
    <t>tr|D2N0W0|D2N0W0_ZYMMO 30S ribosomal protein S10 OS=Zymomonas mobilis subsp. mobilis (strain ATCC 31821 / ZM4 / CP4) OX=264203 GN=rpsJ PE=3 SV=1</t>
  </si>
  <si>
    <t>D2N0W0</t>
  </si>
  <si>
    <t>sp|Q5NR50|ISPG_ZYMMO 4-hydroxy-3-methylbut-2-en-1-yl diphosphate synthase (flavodoxin) OS=Zymomonas mobilis subsp. mobilis (strain ATCC 31821 / ZM4 / CP4) OX=264203 GN=ispG PE=3 SV=1</t>
  </si>
  <si>
    <t>Q5NR50</t>
  </si>
  <si>
    <t>tr|Q5NLY3|Q5NLY3_ZYMMO Aspartokinase OS=Zymomonas mobilis subsp. mobilis (strain ATCC 31821 / ZM4 / CP4) OX=264203 GN=ZMO1653 PE=3 SV=1</t>
  </si>
  <si>
    <t>Q5NLY3</t>
  </si>
  <si>
    <t>sp|Q5NLR6|RPOZ_ZYMMO DNA-directed RNA polymerase subunit omega OS=Zymomonas mobilis subsp. mobilis (strain ATCC 31821 / ZM4 / CP4) OX=264203 GN=rpoZ PE=3 SV=1</t>
  </si>
  <si>
    <t>Q5NLR6</t>
  </si>
  <si>
    <t>sp|Q5NR48|SAHH_ZYMMO Adenosylhomocysteinase OS=Zymomonas mobilis subsp. mobilis (strain ATCC 31821 / ZM4 / CP4) OX=264203 GN=ahcY PE=3 SV=1</t>
  </si>
  <si>
    <t>Q5NR48</t>
  </si>
  <si>
    <t>sp|Q01578|GNL_ZYMMO Gluconolactonase OS=Zymomonas mobilis subsp. mobilis (strain ATCC 31821 / ZM4 / CP4) OX=264203 GN=gnl PE=1 SV=2</t>
  </si>
  <si>
    <t>Q01578</t>
  </si>
  <si>
    <t>tr|Q5NND9|Q5NND9_ZYMMO Outer membrane chaperone Skp (OmpH) OS=Zymomonas mobilis subsp. mobilis (strain ATCC 31821 / ZM4 / CP4) OX=264203 GN=ZMO1147 PE=3 SV=1</t>
  </si>
  <si>
    <t>Q5NND9</t>
  </si>
  <si>
    <t>tr|Q5NQA6|Q5NQA6_ZYMMO Riboflavin synthase, alpha subunit OS=Zymomonas mobilis subsp. mobilis (strain ATCC 31821 / ZM4 / CP4) OX=264203 GN=ZMO0475 PE=4 SV=1</t>
  </si>
  <si>
    <t>Q5NQA6</t>
  </si>
  <si>
    <t>tr|Q5NMM7|Q5NMM7_ZYMMO Inositol monophosphatase OS=Zymomonas mobilis subsp. mobilis (strain ATCC 31821 / ZM4 / CP4) OX=264203 GN=ZMO1409 PE=4 SV=2</t>
  </si>
  <si>
    <t>Q5NMM7</t>
  </si>
  <si>
    <t>tr|Q5NNW3|Q5NNW3_ZYMMO Hopanoid biosynthesis associated radical SAM protein HpnJ OS=Zymomonas mobilis subsp. mobilis (strain ATCC 31821 / ZM4 / CP4) OX=264203 GN=ZMO0973 PE=4 SV=2</t>
  </si>
  <si>
    <t>Q5NNW3</t>
  </si>
  <si>
    <t>sp|Q5NQ27|IF2_ZYMMO Translation initiation factor IF-2 OS=Zymomonas mobilis subsp. mobilis (strain ATCC 31821 / ZM4 / CP4) OX=264203 GN=infB PE=3 SV=1</t>
  </si>
  <si>
    <t>Q5NQ27</t>
  </si>
  <si>
    <t>tr|H2VFM0|H2VFM0_ZYMMO Iron-containing alcohol dehydrogenase OS=Zymomonas mobilis subsp. mobilis (strain ATCC 31821 / ZM4 / CP4) OX=264203 GN=ZMO1771 PE=4 SV=1</t>
  </si>
  <si>
    <t>H2VFM0</t>
  </si>
  <si>
    <t>sp|O50237|GREA_ZYMMO Transcription elongation factor GreA OS=Zymomonas mobilis subsp. mobilis (strain ATCC 31821 / ZM4 / CP4) OX=264203 GN=greA PE=3 SV=1</t>
  </si>
  <si>
    <t>O50237</t>
  </si>
  <si>
    <t>sp|Q5NQF0|DAPD_ZYMMO 2,3,4,5-tetrahydropyridine-2,6-dicarboxylate N-succinyltransferase OS=Zymomonas mobilis subsp. mobilis (strain ATCC 31821 / ZM4 / CP4) OX=264203 GN=dapD PE=3 SV=1</t>
  </si>
  <si>
    <t>Q5NQF0</t>
  </si>
  <si>
    <t>tr|Q5NQX9|Q5NQX9_ZYMMO Endoribonuclease L-PSP OS=Zymomonas mobilis subsp. mobilis (strain ATCC 31821 / ZM4 / CP4) OX=264203 GN=ZMO0251 PE=4 SV=1</t>
  </si>
  <si>
    <t>Q5NQX9</t>
  </si>
  <si>
    <t>sp|Q5NR77|Y153_ZYMMO Probable transcriptional regulatory protein ZMO0153 OS=Zymomonas mobilis subsp. mobilis (strain ATCC 31821 / ZM4 / CP4) OX=264203 GN=ZMO0153 PE=3 SV=1</t>
  </si>
  <si>
    <t>Q5NR77</t>
  </si>
  <si>
    <t>tr|Q5NRE0|Q5NRE0_ZYMMO Short-chain dehydrogenase/reductase SDR OS=Zymomonas mobilis subsp. mobilis (strain ATCC 31821 / ZM4 / CP4) OX=264203 GN=ZMO0090 PE=3 SV=1</t>
  </si>
  <si>
    <t>Q5NRE0</t>
  </si>
  <si>
    <t>sp|P21906|GLF_ZYMMO Glucose facilitated diffusion protein OS=Zymomonas mobilis subsp. mobilis (strain ATCC 31821 / ZM4 / CP4) OX=264203 GN=glf PE=1 SV=2</t>
  </si>
  <si>
    <t>sp|Q5NQQ2|EFP_ZYMMO Elongation factor P OS=Zymomonas mobilis subsp. mobilis (strain ATCC 31821 / ZM4 / CP4) OX=264203 GN=efp PE=3 SV=1</t>
  </si>
  <si>
    <t>Q5NQQ2</t>
  </si>
  <si>
    <t>tr|Q5NLV2|Q5NLV2_ZYMMO Phosphoserine aminotransferase OS=Zymomonas mobilis subsp. mobilis (strain ATCC 31821 / ZM4 / CP4) OX=264203 GN=ZMO1684 PE=4 SV=1</t>
  </si>
  <si>
    <t>Q5NLV2</t>
  </si>
  <si>
    <t>tr|H2VFQ7|H2VFQ7_ZYMMO Uncharacterized protein OS=Zymomonas mobilis subsp. mobilis (strain ATCC 31821 / ZM4 / CP4) OX=264203 GN=ZMO1373 PE=4 SV=1</t>
  </si>
  <si>
    <t>H2VFQ7</t>
  </si>
  <si>
    <t>sp|P28718|G6PI_ZYMMO Glucose-6-phosphate isomerase OS=Zymomonas mobilis subsp. mobilis (strain ATCC 31821 / ZM4 / CP4) OX=264203 GN=pgi PE=3 SV=1</t>
  </si>
  <si>
    <t>tr|Q5NL95|Q5NL95_ZYMMO Threonine synthase OS=Zymomonas mobilis subsp. mobilis (strain ATCC 31821 / ZM4 / CP4) OX=264203 GN=ZMO1891 PE=3 SV=2</t>
  </si>
  <si>
    <t>Q5NL95</t>
  </si>
  <si>
    <t>sp|Q5NNY8|CLPP_ZYMMO ATP-dependent Clp protease proteolytic subunit OS=Zymomonas mobilis subsp. mobilis (strain ATCC 31821 / ZM4 / CP4) OX=264203 GN=clpP PE=3 SV=1</t>
  </si>
  <si>
    <t>Q5NNY8</t>
  </si>
  <si>
    <t>sp|Q5NN19|GUAA_ZYMMO GMP synthase [glutamine-hydrolyzing] OS=Zymomonas mobilis subsp. mobilis (strain ATCC 31821 / ZM4 / CP4) OX=264203 GN=guaA PE=3 SV=1</t>
  </si>
  <si>
    <t>Q5NN19</t>
  </si>
  <si>
    <t>tr|Q5NQ96|Q5NQ96_ZYMMO Acyl-CoA dehydrogenase domain protein OS=Zymomonas mobilis subsp. mobilis (strain ATCC 31821 / ZM4 / CP4) OX=264203 GN=ZMO0485 PE=3 SV=1</t>
  </si>
  <si>
    <t>Q5NQ96</t>
  </si>
  <si>
    <t>tr|Q5NNV6|Q5NNV6_ZYMMO Beta sliding clamp OS=Zymomonas mobilis subsp. mobilis (strain ATCC 31821 / ZM4 / CP4) OX=264203 GN=ZMO0980 PE=3 SV=1</t>
  </si>
  <si>
    <t>Q5NNV6</t>
  </si>
  <si>
    <t>tr|Q5NMX7|Q5NMX7_ZYMMO Probable cytosol aminopeptidase OS=Zymomonas mobilis subsp. mobilis (strain ATCC 31821 / ZM4 / CP4) OX=264203 GN=pepA PE=3 SV=2</t>
  </si>
  <si>
    <t>Q5NMX7</t>
  </si>
  <si>
    <t>sp|Q5NMC1|RL20_ZYMMO 50S ribosomal protein L20 OS=Zymomonas mobilis subsp. mobilis (strain ATCC 31821 / ZM4 / CP4) OX=264203 GN=rplT PE=3 SV=1</t>
  </si>
  <si>
    <t>Q5NMC1</t>
  </si>
  <si>
    <t>sp|P0DJA8|SYP_ZYMMO Proline--tRNA ligase OS=Zymomonas mobilis subsp. mobilis (strain ATCC 31821 / ZM4 / CP4) OX=264203 GN=proS PE=3 SV=1</t>
  </si>
  <si>
    <t>P0DJA8</t>
  </si>
  <si>
    <t>tr|Q5NNM6|Q5NNM6_ZYMMO Superoxide dismutase OS=Zymomonas mobilis subsp. mobilis (strain ATCC 31821 / ZM4 / CP4) OX=264203 GN=ZMO1060 PE=3 SV=1</t>
  </si>
  <si>
    <t>Q5NNM6</t>
  </si>
  <si>
    <t>tr|Q5NP23|Q5NP23_ZYMMO Branched-chain-amino-acid aminotransferase OS=Zymomonas mobilis subsp. mobilis (strain ATCC 31821 / ZM4 / CP4) OX=264203 GN=ZMO0913 PE=3 SV=1</t>
  </si>
  <si>
    <t>Q5NP23</t>
  </si>
  <si>
    <t>tr|Q5NNQ2|Q5NNQ2_ZYMMO Calcium-binding EF-hand-containing protein OS=Zymomonas mobilis subsp. mobilis (strain ATCC 31821 / ZM4 / CP4) OX=264203 GN=ZMO1034 PE=4 SV=1</t>
  </si>
  <si>
    <t>Q5NNQ2</t>
  </si>
  <si>
    <t>tr|Q5NNH0|Q5NNH0_ZYMMO Glutamate synthase, small subunit OS=Zymomonas mobilis subsp. mobilis (strain ATCC 31821 / ZM4 / CP4) OX=264203 GN=ZMO1116 PE=4 SV=1</t>
  </si>
  <si>
    <t>Q5NNH0</t>
  </si>
  <si>
    <t>tr|Q5NLV1|Q5NLV1_ZYMMO D-3-phosphoglycerate dehydrogenase OS=Zymomonas mobilis subsp. mobilis (strain ATCC 31821 / ZM4 / CP4) OX=264203 GN=ZMO1685 PE=3 SV=1</t>
  </si>
  <si>
    <t>Q5NLV1</t>
  </si>
  <si>
    <t>sp|P14924|PPA_ZYMMO Acid phosphatase OS=Zymomonas mobilis subsp. mobilis (strain ATCC 31821 / ZM4 / CP4) OX=264203 GN=phoC PE=3 SV=2</t>
  </si>
  <si>
    <t>P14924</t>
  </si>
  <si>
    <t>tr|Q5NLL0|Q5NLL0_ZYMMO Aminopeptidase OS=Zymomonas mobilis subsp. mobilis (strain ATCC 31821 / ZM4 / CP4) OX=264203 GN=ZMO1776 PE=3 SV=2</t>
  </si>
  <si>
    <t>Q5NLL0</t>
  </si>
  <si>
    <t>tr|Q5NQZ6|Q5NQZ6_ZYMMO Periplasmic serine endoprotease DegP-like OS=Zymomonas mobilis subsp. mobilis (strain ATCC 31821 / ZM4 / CP4) OX=264203 GN=ZMO0234 PE=3 SV=2</t>
  </si>
  <si>
    <t>Q5NQZ6</t>
  </si>
  <si>
    <t>sp|Q5NNN4|PUR7_ZYMMO Phosphoribosylaminoimidazole-succinocarboxamide synthase OS=Zymomonas mobilis subsp. mobilis (strain ATCC 31821 / ZM4 / CP4) OX=264203 GN=purC PE=3 SV=1</t>
  </si>
  <si>
    <t>Q5NNN4</t>
  </si>
  <si>
    <t>tr|Q5NMB7|Q5NMB7_ZYMMO Ribose-phosphate pyrophosphokinase OS=Zymomonas mobilis subsp. mobilis (strain ATCC 31821 / ZM4 / CP4) OX=264203 GN=prs PE=3 SV=1</t>
  </si>
  <si>
    <t>Q5NMB7</t>
  </si>
  <si>
    <t>tr|Q5NPL2|Q5NPL2_ZYMMO Transcription termination/antitermination protein NusG OS=Zymomonas mobilis subsp. mobilis (strain ATCC 31821 / ZM4 / CP4) OX=264203 GN=nusG PE=3 SV=1</t>
  </si>
  <si>
    <t>Q5NPL2</t>
  </si>
  <si>
    <t>tr|Q5NLU2|Q5NLU2_ZYMMO TonB-dependent receptor OS=Zymomonas mobilis subsp. mobilis (strain ATCC 31821 / ZM4 / CP4) OX=264203 GN=ZMO1694 PE=3 SV=1</t>
  </si>
  <si>
    <t>Q5NLU2</t>
  </si>
  <si>
    <t>sp|Q9RH05|HISX_ZYMMO Histidinol dehydrogenase OS=Zymomonas mobilis subsp. mobilis (strain ATCC 31821 / ZM4 / CP4) OX=264203 GN=hisD PE=3 SV=3</t>
  </si>
  <si>
    <t>Q9RH05</t>
  </si>
  <si>
    <t>tr|Q5NQY8|Q5NQY8_ZYMMO H+transporting two-sector ATPase delta/epsilon subunit OS=Zymomonas mobilis subsp. mobilis (strain ATCC 31821 / ZM4 / CP4) OX=264203 GN=ZMO0242 PE=3 SV=1</t>
  </si>
  <si>
    <t>Q5NQY8</t>
  </si>
  <si>
    <t>sp|Q5NP61|ISPH_ZYMMO 4-hydroxy-3-methylbut-2-enyl diphosphate reductase OS=Zymomonas mobilis subsp. mobilis (strain ATCC 31821 / ZM4 / CP4) OX=264203 GN=ispH PE=3 SV=1</t>
  </si>
  <si>
    <t>Q5NP61</t>
  </si>
  <si>
    <t>sp|Q5NQ49|RL18_ZYMMO 50S ribosomal protein L18 OS=Zymomonas mobilis subsp. mobilis (strain ATCC 31821 / ZM4 / CP4) OX=264203 GN=rplR PE=3 SV=1</t>
  </si>
  <si>
    <t>Q5NQ49</t>
  </si>
  <si>
    <t>tr|Q5NM43|Q5NM43_ZYMMO Peptidase M61 domain protein OS=Zymomonas mobilis subsp. mobilis (strain ATCC 31821 / ZM4 / CP4) OX=264203 GN=ZMO1593 PE=4 SV=1</t>
  </si>
  <si>
    <t>Q5NM43</t>
  </si>
  <si>
    <t>tr|Q5NN64|Q5NN64_ZYMMO 3-oxoacyl-[acyl-carrier-protein] reductase OS=Zymomonas mobilis subsp. mobilis (strain ATCC 31821 / ZM4 / CP4) OX=264203 GN=ZMO1222 PE=3 SV=1</t>
  </si>
  <si>
    <t>Q5NN64</t>
  </si>
  <si>
    <t>tr|Q5NLM9|Q5NLM9_ZYMMO Gluconokinase OS=Zymomonas mobilis subsp. mobilis (strain ATCC 31821 / ZM4 / CP4) OX=264203 GN=ZMO1757 PE=3 SV=1</t>
  </si>
  <si>
    <t>Q5NLM9</t>
  </si>
  <si>
    <t>sp|Q5NPK5|RPOB_ZYMMO DNA-directed RNA polymerase subunit beta OS=Zymomonas mobilis subsp. mobilis (strain ATCC 31821 / ZM4 / CP4) OX=264203 GN=rpoB PE=3 SV=1</t>
  </si>
  <si>
    <t>Q5NPK5</t>
  </si>
  <si>
    <t>tr|Q5NMF7|Q5NMF7_ZYMMO Electron transfer flavoprotein alpha subunit OS=Zymomonas mobilis subsp. mobilis (strain ATCC 31821 / ZM4 / CP4) OX=264203 GN=ZMO1479 PE=3 SV=1</t>
  </si>
  <si>
    <t>Q5NMF7</t>
  </si>
  <si>
    <t>tr|Q5NMG5|Q5NMG5_ZYMMO GTP-binding protein TypA OS=Zymomonas mobilis subsp. mobilis (strain ATCC 31821 / ZM4 / CP4) OX=264203 GN=ZMO1471 PE=4 SV=1</t>
  </si>
  <si>
    <t>Q5NMG5</t>
  </si>
  <si>
    <t>tr|Q5NQH2|Q5NQH2_ZYMMO Acetylornithine aminotransferase OS=Zymomonas mobilis subsp. mobilis (strain ATCC 31821 / ZM4 / CP4) OX=264203 GN=argD PE=3 SV=2</t>
  </si>
  <si>
    <t>Q5NQH2</t>
  </si>
  <si>
    <t>tr|Q5NME8|Q5NME8_ZYMMO 2-dehydro-3-deoxyphosphooctonate aldolase OS=Zymomonas mobilis subsp. mobilis (strain ATCC 31821 / ZM4 / CP4) OX=264203 GN=kdsA PE=3 SV=1</t>
  </si>
  <si>
    <t>Q5NME8</t>
  </si>
  <si>
    <t>tr|Q5NML4|Q5NML4_ZYMMO Peptidase M16 domain protein OS=Zymomonas mobilis subsp. mobilis (strain ATCC 31821 / ZM4 / CP4) OX=264203 GN=ZMO1422 PE=3 SV=1</t>
  </si>
  <si>
    <t>Q5NML4</t>
  </si>
  <si>
    <t>tr|Q5NNH7|Q5NNH7_ZYMMO Uncharacterized protein OS=Zymomonas mobilis subsp. mobilis (strain ATCC 31821 / ZM4 / CP4) OX=264203 GN=ZMO1109 PE=4 SV=2</t>
  </si>
  <si>
    <t>Q5NNH7</t>
  </si>
  <si>
    <t>tr|Q5NN63|Q5NN63_ZYMMO Malonyl CoA-acyl carrier protein transacylase OS=Zymomonas mobilis subsp. mobilis (strain ATCC 31821 / ZM4 / CP4) OX=264203 GN=ZMO1223 PE=3 SV=1</t>
  </si>
  <si>
    <t>Q5NN63</t>
  </si>
  <si>
    <t>tr|Q5NLK6|Q5NLK6_ZYMMO Antibiotic biosynthesis monooxygenase OS=Zymomonas mobilis subsp. mobilis (strain ATCC 31821 / ZM4 / CP4) OX=264203 GN=ZMO1780 PE=4 SV=1</t>
  </si>
  <si>
    <t>Q5NLK6</t>
  </si>
  <si>
    <t>tr|Q5NLR5|Q5NLR5_ZYMMO Glyoxalase/bleomycin resistance protein/dioxygenase OS=Zymomonas mobilis subsp. mobilis (strain ATCC 31821 / ZM4 / CP4) OX=264203 GN=ZMO1721 PE=4 SV=1</t>
  </si>
  <si>
    <t>Q5NLR5</t>
  </si>
  <si>
    <t>tr|Q5NMU2|Q5NMU2_ZYMMO Aldo/keto reductase OS=Zymomonas mobilis subsp. mobilis (strain ATCC 31821 / ZM4 / CP4) OX=264203 GN=ZMO1344 PE=4 SV=2</t>
  </si>
  <si>
    <t>Q5NMU2</t>
  </si>
  <si>
    <t>tr|Q5NLU4|Q5NLU4_ZYMMO Enoyl-[acyl-carrier-protein] reductase [NADH] OS=Zymomonas mobilis subsp. mobilis (strain ATCC 31821 / ZM4 / CP4) OX=264203 GN=ZMO1692 PE=3 SV=2</t>
  </si>
  <si>
    <t>Q5NLU4</t>
  </si>
  <si>
    <t>tr|Q5NR10|Q5NR10_ZYMMO Ferredoxin OS=Zymomonas mobilis subsp. mobilis (strain ATCC 31821 / ZM4 / CP4) OX=264203 GN=ZMO0220 PE=4 SV=1</t>
  </si>
  <si>
    <t>Q5NR10</t>
  </si>
  <si>
    <t>sp|Q9Z5V0|RS20_ZYMMO 30S ribosomal protein S20 OS=Zymomonas mobilis subsp. mobilis (strain ATCC 31821 / ZM4 / CP4) OX=264203 GN=rpsT PE=3 SV=1</t>
  </si>
  <si>
    <t>Q9Z5V0</t>
  </si>
  <si>
    <t>tr|Q5NNG9|Q5NNG9_ZYMMO Glutamate synthase (Ferredoxin) OS=Zymomonas mobilis subsp. mobilis (strain ATCC 31821 / ZM4 / CP4) OX=264203 GN=ZMO1117 PE=3 SV=1</t>
  </si>
  <si>
    <t>Q5NNG9</t>
  </si>
  <si>
    <t>sp|Q5NQC7|FTHS_ZYMMO Formate--tetrahydrofolate ligase OS=Zymomonas mobilis subsp. mobilis (strain ATCC 31821 / ZM4 / CP4) OX=264203 GN=fhs PE=3 SV=3</t>
  </si>
  <si>
    <t>Q5NQC7</t>
  </si>
  <si>
    <t>sp|Q5NQ32|PNP_ZYMMO Polyribonucleotide nucleotidyltransferase OS=Zymomonas mobilis subsp. mobilis (strain ATCC 31821 / ZM4 / CP4) OX=264203 GN=pnp PE=3 SV=1</t>
  </si>
  <si>
    <t>Q5NQ32</t>
  </si>
  <si>
    <t>sp|Q5NQ53|RL5_ZYMMO 50S ribosomal protein L5 OS=Zymomonas mobilis subsp. mobilis (strain ATCC 31821 / ZM4 / CP4) OX=264203 GN=rplE PE=3 SV=1</t>
  </si>
  <si>
    <t>Q5NQ53</t>
  </si>
  <si>
    <t>sp|Q5NQ47|RL30_ZYMMO 50S ribosomal protein L30 OS=Zymomonas mobilis subsp. mobilis (strain ATCC 31821 / ZM4 / CP4) OX=264203 GN=rpmD PE=3 SV=1</t>
  </si>
  <si>
    <t>Q5NQ47</t>
  </si>
  <si>
    <t>tr|Q5NP99|Q5NP99_ZYMMO Cell division protein FtsZ OS=Zymomonas mobilis subsp. mobilis (strain ATCC 31821 / ZM4 / CP4) OX=264203 GN=ftsZ PE=3 SV=1</t>
  </si>
  <si>
    <t>Q5NP99</t>
  </si>
  <si>
    <t>tr|Q5NMM4|Q5NMM4_ZYMMO Transcriptional regulator, MucR family OS=Zymomonas mobilis subsp. mobilis (strain ATCC 31821 / ZM4 / CP4) OX=264203 GN=ZMO1412 PE=3 SV=1</t>
  </si>
  <si>
    <t>Q5NMM4</t>
  </si>
  <si>
    <t>tr|H2VFM1|H2VFM1_ZYMMO Uncharacterized protein OS=Zymomonas mobilis subsp. mobilis (strain ATCC 31821 / ZM4 / CP4) OX=264203 GN=ZMO1641 PE=4 SV=1</t>
  </si>
  <si>
    <t>H2VFM1</t>
  </si>
  <si>
    <t>sp|Q5NPK4|RPOC_ZYMMO DNA-directed RNA polymerase subunit beta OS=Zymomonas mobilis subsp. mobilis (strain ATCC 31821 / ZM4 / CP4) OX=264203 GN=rpoC PE=3 SV=2</t>
  </si>
  <si>
    <t>Q5NPK4</t>
  </si>
  <si>
    <t>tr|Q5NN08|Q5NN08_ZYMMO 3-oxoacyl-[acyl-carrier-protein] synthase 2 OS=Zymomonas mobilis subsp. mobilis (strain ATCC 31821 / ZM4 / CP4) OX=264203 GN=ZMO1278 PE=3 SV=2</t>
  </si>
  <si>
    <t>Q5NN08</t>
  </si>
  <si>
    <t>sp|Q9X5E8|EFTS_ZYMMO Elongation factor Ts OS=Zymomonas mobilis subsp. mobilis (strain ATCC 31821 / ZM4 / CP4) OX=264203 GN=tsf PE=3 SV=2</t>
  </si>
  <si>
    <t>Q9X5E8</t>
  </si>
  <si>
    <t>tr|Q5NPL4|Q5NPL4_ZYMMO Endothelin-converting enzyme 1 OS=Zymomonas mobilis subsp. mobilis (strain ATCC 31821 / ZM4 / CP4) OX=264203 GN=ZMO0722 PE=4 SV=1</t>
  </si>
  <si>
    <t>Q5NPL4</t>
  </si>
  <si>
    <t>tr|D9PNM7|D9PNM7_ZYMMO Biopolymer transport protein ExbD/TolR OS=Zymomonas mobilis subsp. mobilis (strain ATCC 31821 / ZM4 / CP4) OX=264203 GN=ZMO2025 PE=3 SV=1</t>
  </si>
  <si>
    <t>D9PNM7</t>
  </si>
  <si>
    <t>tr|Q5NM27|Q5NM27_ZYMMO Uncharacterized protein OS=Zymomonas mobilis subsp. mobilis (strain ATCC 31821 / ZM4 / CP4) OX=264203 GN=ZMO1609 PE=4 SV=1</t>
  </si>
  <si>
    <t>Q5NM27</t>
  </si>
  <si>
    <t>tr|Q5NQY6|Q5NQY6_ZYMMO Histone family protein DNA-binding protein OS=Zymomonas mobilis subsp. mobilis (strain ATCC 31821 / ZM4 / CP4) OX=264203 GN=ZMO0244 PE=3 SV=1</t>
  </si>
  <si>
    <t>Q5NQY6</t>
  </si>
  <si>
    <t>tr|Q5NQ25|Q5NQ25_ZYMMO Transcription termination/antitermination protein NusA OS=Zymomonas mobilis subsp. mobilis (strain ATCC 31821 / ZM4 / CP4) OX=264203 GN=nusA PE=3 SV=2</t>
  </si>
  <si>
    <t>Q5NQ25</t>
  </si>
  <si>
    <t>tr|Q5NLP6|Q5NLP6_ZYMMO Uncharacterized protein OS=Zymomonas mobilis subsp. mobilis (strain ATCC 31821 / ZM4 / CP4) OX=264203 GN=ZMO1740 PE=4 SV=1</t>
  </si>
  <si>
    <t>Q5NLP6</t>
  </si>
  <si>
    <t>tr|Q5NLK7|Q5NLK7_ZYMMO Antibiotic biosynthesis monooxygenase OS=Zymomonas mobilis subsp. mobilis (strain ATCC 31821 / ZM4 / CP4) OX=264203 GN=ZMO1779 PE=4 SV=2</t>
  </si>
  <si>
    <t>Q5NLK7</t>
  </si>
  <si>
    <t>sp|Q5NNQ0|ASSY_ZYMMO Argininosuccinate synthase OS=Zymomonas mobilis subsp. mobilis (strain ATCC 31821 / ZM4 / CP4) OX=264203 GN=argG PE=3 SV=1</t>
  </si>
  <si>
    <t>Q5NNQ0</t>
  </si>
  <si>
    <t>tr|Q5NMM9|Q5NMM9_ZYMMO Aspartate-semialdehyde dehydrogenase OS=Zymomonas mobilis subsp. mobilis (strain ATCC 31821 / ZM4 / CP4) OX=264203 GN=asd PE=3 SV=1</t>
  </si>
  <si>
    <t>Q5NMM9</t>
  </si>
  <si>
    <t>sp|P21908|GLK_ZYMMO Glucokinase OS=Zymomonas mobilis subsp. mobilis (strain ATCC 31821 / ZM4 / CP4) OX=264203 GN=glk PE=3 SV=2</t>
  </si>
  <si>
    <t>tr|Q5NMW5|Q5NMW5_ZYMMO Inosine-5-monophosphate dehydrogenase OS=Zymomonas mobilis subsp. mobilis (strain ATCC 31821 / ZM4 / CP4) OX=264203 GN=guaB PE=3 SV=1</t>
  </si>
  <si>
    <t>Q5NMW5</t>
  </si>
  <si>
    <t>tr|Q5NRL2|Q5NRL2_ZYMMO Ribulose-phosphate 3-epimerase OS=Zymomonas mobilis subsp. mobilis (strain ATCC 31821 / ZM4 / CP4) OX=264203 GN=rpe PE=3 SV=1</t>
  </si>
  <si>
    <t>Q5NRL2</t>
  </si>
  <si>
    <t>sp|Q5NN60|RS18_ZYMMO 30S ribosomal protein S18 OS=Zymomonas mobilis subsp. mobilis (strain ATCC 31821 / ZM4 / CP4) OX=264203 GN=rpsR PE=3 SV=1</t>
  </si>
  <si>
    <t>Q5NN60</t>
  </si>
  <si>
    <t>sp|Q5NR19|RL21_ZYMMO 50S ribosomal protein L21 OS=Zymomonas mobilis subsp. mobilis (strain ATCC 31821 / ZM4 / CP4) OX=264203 GN=rplU PE=3 SV=2</t>
  </si>
  <si>
    <t>Q5NR19</t>
  </si>
  <si>
    <t>tr|Q5NNE9|Q5NNE9_ZYMMO Phosphoserine phosphatase SerB OS=Zymomonas mobilis subsp. mobilis (strain ATCC 31821 / ZM4 / CP4) OX=264203 GN=ZMO1137 PE=4 SV=2</t>
  </si>
  <si>
    <t>Q5NNE9</t>
  </si>
  <si>
    <t>tr|Q5NLS1|Q5NLS1_ZYMMO Biopolymer transport protein ExbD/TolR OS=Zymomonas mobilis subsp. mobilis (strain ATCC 31821 / ZM4 / CP4) OX=264203 GN=ZMO1715 PE=3 SV=1</t>
  </si>
  <si>
    <t>Q5NLS1</t>
  </si>
  <si>
    <t>tr|Q5NPX0|Q5NPX0_ZYMMO Flagellar basal body protein OS=Zymomonas mobilis subsp. mobilis (strain ATCC 31821 / ZM4 / CP4) OX=264203 GN=ZMO0611 PE=3 SV=1</t>
  </si>
  <si>
    <t>Q5NPX0</t>
  </si>
  <si>
    <t>tr|Q5NLQ4|Q5NLQ4_ZYMMO Thioredoxin peroxidase OS=Zymomonas mobilis subsp. mobilis (strain ATCC 31821 / ZM4 / CP4) OX=264203 GN=ZMO1732 PE=4 SV=1</t>
  </si>
  <si>
    <t>Q5NLQ4</t>
  </si>
  <si>
    <t>sp|Q5NQ62|RL23_ZYMMO 50S ribosomal protein L23 OS=Zymomonas mobilis subsp. mobilis (strain ATCC 31821 / ZM4 / CP4) OX=264203 GN=rplW PE=3 SV=1</t>
  </si>
  <si>
    <t>Q5NQ62</t>
  </si>
  <si>
    <t>tr|Q5NNR5|Q5NNR5_ZYMMO Alpha/beta fold family hydrolase-like protein OS=Zymomonas mobilis subsp. mobilis (strain ATCC 31821 / ZM4 / CP4) OX=264203 GN=ZMO1021 PE=4 SV=1</t>
  </si>
  <si>
    <t>Q5NNR5</t>
  </si>
  <si>
    <t>tr|Q5NLR9|Q5NLR9_ZYMMO TonB family protein OS=Zymomonas mobilis subsp. mobilis (strain ATCC 31821 / ZM4 / CP4) OX=264203 GN=ZMO1717 PE=3 SV=1</t>
  </si>
  <si>
    <t>Q5NLR9</t>
  </si>
  <si>
    <t>sp|Q5NPK9|RL10_ZYMMO 50S ribosomal protein L10 OS=Zymomonas mobilis subsp. mobilis (strain ATCC 31821 / ZM4 / CP4) OX=264203 GN=rplJ PE=3 SV=1</t>
  </si>
  <si>
    <t>Q5NPK9</t>
  </si>
  <si>
    <t>sp|Q03417|SCRK_ZYMMO Fructokinase OS=Zymomonas mobilis subsp. mobilis (strain ATCC 31821 / ZM4 / CP4) OX=264203 GN=frk PE=3 SV=1</t>
  </si>
  <si>
    <t>Q03417</t>
  </si>
  <si>
    <t>sp|Q5NQV7|METK_ZYMMO S-adenosylmethionine synthase OS=Zymomonas mobilis subsp. mobilis (strain ATCC 31821 / ZM4 / CP4) OX=264203 GN=metK PE=3 SV=1</t>
  </si>
  <si>
    <t>Q5NQV7</t>
  </si>
  <si>
    <t>tr|Q5NQE6|Q5NQE6_ZYMMO 17 kDa surface antigen OS=Zymomonas mobilis subsp. mobilis (strain ATCC 31821 / ZM4 / CP4) OX=264203 GN=ZMO0435 PE=3 SV=2</t>
  </si>
  <si>
    <t>Q5NQE6</t>
  </si>
  <si>
    <t>tr|Q5NNU2|Q5NNU2_ZYMMO Uncharacterized protein OS=Zymomonas mobilis subsp. mobilis (strain ATCC 31821 / ZM4 / CP4) OX=264203 GN=ZMO0994 PE=4 SV=2</t>
  </si>
  <si>
    <t>Q5NNU2</t>
  </si>
  <si>
    <t>sp|Q5NQZ1|ATPA_ZYMMO ATP synthase subunit alpha OS=Zymomonas mobilis subsp. mobilis (strain ATCC 31821 / ZM4 / CP4) OX=264203 GN=atpA PE=3 SV=1</t>
  </si>
  <si>
    <t>Q5NQZ1</t>
  </si>
  <si>
    <t>tr|Q5NNR7|Q5NNR7_ZYMMO Deoxyhypusine synthase-like protein OS=Zymomonas mobilis subsp. mobilis (strain ATCC 31821 / ZM4 / CP4) OX=264203 GN=ZMO1019 PE=3 SV=1</t>
  </si>
  <si>
    <t>Q5NNR7</t>
  </si>
  <si>
    <t>sp|Q5NQ39|RL17_ZYMMO 50S ribosomal protein L17 OS=Zymomonas mobilis subsp. mobilis (strain ATCC 31821 / ZM4 / CP4) OX=264203 GN=rplQ PE=3 SV=1</t>
  </si>
  <si>
    <t>Q5NQ39</t>
  </si>
  <si>
    <t>sp|Q5NN07|ACP_ZYMMO Acyl carrier protein OS=Zymomonas mobilis subsp. mobilis (strain ATCC 31821 / ZM4 / CP4) OX=264203 GN=acpP PE=3 SV=1</t>
  </si>
  <si>
    <t>Q5NN07</t>
  </si>
  <si>
    <t>sp|Q07982|GFO_ZYMMO Glucose--fructose oxidoreductase OS=Zymomonas mobilis subsp. mobilis (strain ATCC 31821 / ZM4 / CP4) OX=264203 GN=gfo PE=1 SV=2</t>
  </si>
  <si>
    <t>Q07982</t>
  </si>
  <si>
    <t>sp|Q5NQ40|RPOA_ZYMMO DNA-directed RNA polymerase subunit alpha OS=Zymomonas mobilis subsp. mobilis (strain ATCC 31821 / ZM4 / CP4) OX=264203 GN=rpoA PE=3 SV=1</t>
  </si>
  <si>
    <t>Q5NQ40</t>
  </si>
  <si>
    <t>sp|Q5NN85|GLYA_ZYMMO Serine hydroxymethyltransferase OS=Zymomonas mobilis subsp. mobilis (strain ATCC 31821 / ZM4 / CP4) OX=264203 GN=glyA PE=3 SV=1</t>
  </si>
  <si>
    <t>Q5NN85</t>
  </si>
  <si>
    <t>sp|Q5NLS3|RS21_ZYMMO 30S ribosomal protein S21 OS=Zymomonas mobilis subsp. mobilis (strain ATCC 31821 / ZM4 / CP4) OX=264203 GN=rpsU PE=3 SV=1</t>
  </si>
  <si>
    <t>Q5NLS3</t>
  </si>
  <si>
    <t>sp|Q5NQ52|RS14_ZYMMO 30S ribosomal protein S14 OS=Zymomonas mobilis subsp. mobilis (strain ATCC 31821 / ZM4 / CP4) OX=264203 GN=rpsN PE=3 SV=1</t>
  </si>
  <si>
    <t>Q5NQ52</t>
  </si>
  <si>
    <t>sp|Q5NPL1|RL11_ZYMMO 50S ribosomal protein L11 OS=Zymomonas mobilis subsp. mobilis (strain ATCC 31821 / ZM4 / CP4) OX=264203 GN=rplK PE=3 SV=1</t>
  </si>
  <si>
    <t>Q5NPL1</t>
  </si>
  <si>
    <t>tr|Q5NNT6|Q5NNT6_ZYMMO 5-methyltetrahydropteroyltriglutamate--homocysteine methyltransferase OS=Zymomonas mobilis subsp. mobilis (strain ATCC 31821 / ZM4 / CP4) OX=264203 GN=metE PE=3 SV=1</t>
  </si>
  <si>
    <t>Q5NNT6</t>
  </si>
  <si>
    <t>tr|Q5NMB4|Q5NMB4_ZYMMO TonB-dependent receptor OS=Zymomonas mobilis subsp. mobilis (strain ATCC 31821 / ZM4 / CP4) OX=264203 GN=ZMO1522 PE=3 SV=2</t>
  </si>
  <si>
    <t>Q5NMB4</t>
  </si>
  <si>
    <t>tr|Q5NQ89|Q5NQ89_ZYMMO Nitrogen regulatory protein P-II OS=Zymomonas mobilis subsp. mobilis (strain ATCC 31821 / ZM4 / CP4) OX=264203 GN=ZMO0492 PE=3 SV=2</t>
  </si>
  <si>
    <t>Q5NQ89</t>
  </si>
  <si>
    <t>sp|Q5NNZ0|TIG_ZYMMO Trigger factor OS=Zymomonas mobilis subsp. mobilis (strain ATCC 31821 / ZM4 / CP4) OX=264203 GN=tig PE=3 SV=1</t>
  </si>
  <si>
    <t>Q5NNZ0</t>
  </si>
  <si>
    <t>sp|Q9X5F8|ILVC_ZYMMO Ketol-acid reductoisomerase (NADP(+)) OS=Zymomonas mobilis subsp. mobilis (strain ATCC 31821 / ZM4 / CP4) OX=264203 GN=ilvC PE=3 SV=1</t>
  </si>
  <si>
    <t>Q9X5F8</t>
  </si>
  <si>
    <t>sp|Q5NQ41|RS11_ZYMMO 30S ribosomal protein S11 OS=Zymomonas mobilis subsp. mobilis (strain ATCC 31821 / ZM4 / CP4) OX=264203 GN=rpsK PE=3 SV=1</t>
  </si>
  <si>
    <t>Q5NQ41</t>
  </si>
  <si>
    <t>sp|P21909|EDD_ZYMMO Phosphogluconate dehydratase OS=Zymomonas mobilis subsp. mobilis (strain ATCC 31821 / ZM4 / CP4) OX=264203 GN=edd PE=1 SV=2</t>
  </si>
  <si>
    <t>sp|Q5NQ51|RS8_ZYMMO 30S ribosomal protein S8 OS=Zymomonas mobilis subsp. mobilis (strain ATCC 31821 / ZM4 / CP4) OX=264203 GN=rpsH PE=3 SV=1</t>
  </si>
  <si>
    <t>Q5NQ51</t>
  </si>
  <si>
    <t>sp|Q5NQ48|RS5_ZYMMO 30S ribosomal protein S5 OS=Zymomonas mobilis subsp. mobilis (strain ATCC 31821 / ZM4 / CP4) OX=264203 GN=rpsE PE=3 SV=1</t>
  </si>
  <si>
    <t>Q5NQ48</t>
  </si>
  <si>
    <t>tr|Q5NME5|Q5NME5_ZYMMO OMP_b-brl domain-containing protein OS=Zymomonas mobilis subsp. mobilis (strain ATCC 31821 / ZM4 / CP4) OX=264203 GN=ZMO1491 PE=4 SV=1</t>
  </si>
  <si>
    <t>Q5NME5</t>
  </si>
  <si>
    <t>tr|D2N0W1|D2N0W1_ZYMMO 30S ribosomal protein S19 OS=Zymomonas mobilis subsp. mobilis (strain ATCC 31821 / ZM4 / CP4) OX=264203 GN=rpsS PE=3 SV=1</t>
  </si>
  <si>
    <t>D2N0W1</t>
  </si>
  <si>
    <t>sp|Q5NMC0|RL35_ZYMMO 50S ribosomal protein L35 OS=Zymomonas mobilis subsp. mobilis (strain ATCC 31821 / ZM4 / CP4) OX=264203 GN=rpmI PE=3 SV=1</t>
  </si>
  <si>
    <t>Q5NMC0</t>
  </si>
  <si>
    <t>tr|Q5NME6|Q5NME6_ZYMMO Uncharacterized protein OS=Zymomonas mobilis subsp. mobilis (strain ATCC 31821 / ZM4 / CP4) OX=264203 GN=ZMO1490 PE=4 SV=1</t>
  </si>
  <si>
    <t>Q5NME6</t>
  </si>
  <si>
    <t>sp|Q5NR21|RL27_ZYMMO 50S ribosomal protein L27 OS=Zymomonas mobilis subsp. mobilis (strain ATCC 31821 / ZM4 / CP4) OX=264203 GN=rpmA PE=3 SV=1</t>
  </si>
  <si>
    <t>Q5NR21</t>
  </si>
  <si>
    <t>sp|P21907|G6PD_ZYMMO Glucose-6-phosphate 1-dehydrogenase OS=Zymomonas mobilis subsp. mobilis (strain ATCC 31821 / ZM4 / CP4) OX=264203 GN=zwf PE=3 SV=1</t>
  </si>
  <si>
    <t>sp|Q5NPS6|DNAK_ZYMMO Chaperone protein DnaK OS=Zymomonas mobilis subsp. mobilis (strain ATCC 31821 / ZM4 / CP4) OX=264203 GN=dnaK PE=3 SV=1</t>
  </si>
  <si>
    <t>Q5NPS6</t>
  </si>
  <si>
    <t>sp|Q5NPL0|RL1_ZYMMO 50S ribosomal protein L1 OS=Zymomonas mobilis subsp. mobilis (strain ATCC 31821 / ZM4 / CP4) OX=264203 GN=rplA PE=3 SV=1</t>
  </si>
  <si>
    <t>Q5NPL0</t>
  </si>
  <si>
    <t>sp|Q5NQ64|RL3_ZYMMO 50S ribosomal protein L3 OS=Zymomonas mobilis subsp. mobilis (strain ATCC 31821 / ZM4 / CP4) OX=264203 GN=rplC PE=3 SV=1</t>
  </si>
  <si>
    <t>Q5NQ64</t>
  </si>
  <si>
    <t>sp|Q00384|ALKH_ZYMMO KHG/KDPG aldolase OS=Zymomonas mobilis subsp. mobilis (strain ATCC 31821 / ZM4 / CP4) OX=264203 GN=eda PE=1 SV=2</t>
  </si>
  <si>
    <t>sp|Q5NQ45|RL15_ZYMMO 50S ribosomal protein L15 OS=Zymomonas mobilis subsp. mobilis (strain ATCC 31821 / ZM4 / CP4) OX=264203 GN=rplO PE=3 SV=1</t>
  </si>
  <si>
    <t>Q5NQ45</t>
  </si>
  <si>
    <t>sp|Q5NN61|RS6_ZYMMO 30S ribosomal protein S6 OS=Zymomonas mobilis subsp. mobilis (strain ATCC 31821 / ZM4 / CP4) OX=264203 GN=rpsF PE=3 SV=1</t>
  </si>
  <si>
    <t>Q5NN61</t>
  </si>
  <si>
    <t>sp|Q5NQ55|RL14_ZYMMO 50S ribosomal protein L14 OS=Zymomonas mobilis subsp. mobilis (strain ATCC 31821 / ZM4 / CP4) OX=264203 GN=rplN PE=3 SV=2</t>
  </si>
  <si>
    <t>Q5NQ55</t>
  </si>
  <si>
    <t>sp|Q5NQ42|RS13_ZYMMO 30S ribosomal protein S13 OS=Zymomonas mobilis subsp. mobilis (strain ATCC 31821 / ZM4 / CP4) OX=264203 GN=rpsM PE=3 SV=2</t>
  </si>
  <si>
    <t>Q5NQ42</t>
  </si>
  <si>
    <t>sp|Q5NNL0|RS16_ZYMMO 30S ribosomal protein S16 OS=Zymomonas mobilis subsp. mobilis (strain ATCC 31821 / ZM4 / CP4) OX=264203 GN=rpsP PE=3 SV=1</t>
  </si>
  <si>
    <t>Q5NNL0</t>
  </si>
  <si>
    <t>sp|Q5NNE1|RL31_ZYMMO 50S ribosomal protein L31 OS=Zymomonas mobilis subsp. mobilis (strain ATCC 31821 / ZM4 / CP4) OX=264203 GN=rpmE PE=3 SV=1</t>
  </si>
  <si>
    <t>Q5NNE1</t>
  </si>
  <si>
    <t>tr|D2N0V9|D2N0V9_ZYMMO 30S ribosomal protein S12 OS=Zymomonas mobilis subsp. mobilis (strain ATCC 31821 / ZM4 / CP4) OX=264203 GN=rpsL PE=3 SV=1</t>
  </si>
  <si>
    <t>D2N0V9</t>
  </si>
  <si>
    <t>sp|Q5NQY9|ATPB_ZYMMO ATP synthase subunit beta OS=Zymomonas mobilis subsp. mobilis (strain ATCC 31821 / ZM4 / CP4) OX=264203 GN=atpD PE=3 SV=1</t>
  </si>
  <si>
    <t>Q5NQY9</t>
  </si>
  <si>
    <t>sp|Q5NQ60|RL22_ZYMMO 50S ribosomal protein L22 OS=Zymomonas mobilis subsp. mobilis (strain ATCC 31821 / ZM4 / CP4) OX=264203 GN=rplV PE=3 SV=1</t>
  </si>
  <si>
    <t>Q5NQ60</t>
  </si>
  <si>
    <t>sp|Q5NQ66|EFG_ZYMMO Elongation factor G OS=Zymomonas mobilis subsp. mobilis (strain ATCC 31821 / ZM4 / CP4) OX=264203 GN=fusA PE=3 SV=1</t>
  </si>
  <si>
    <t>Q5NQ66</t>
  </si>
  <si>
    <t>sp|Q9X5E7|RS2_ZYMMO 30S ribosomal protein S2 OS=Zymomonas mobilis subsp. mobilis (strain ATCC 31821 / ZM4 / CP4) OX=264203 GN=rpsB PE=3 SV=1</t>
  </si>
  <si>
    <t>Q9X5E7</t>
  </si>
  <si>
    <t>sp|Q5NQ67|RS7_ZYMMO 30S ribosomal protein S7 OS=Zymomonas mobilis subsp. mobilis (strain ATCC 31821 / ZM4 / CP4) OX=264203 GN=rpsG PE=3 SV=1</t>
  </si>
  <si>
    <t>Q5NQ67</t>
  </si>
  <si>
    <t>Q9FDL9</t>
  </si>
  <si>
    <t>sp|Q5NQ61|RL2_ZYMMO 50S ribosomal protein L2 OS=Zymomonas mobilis subsp. mobilis (strain ATCC 31821 / ZM4 / CP4) OX=264203 GN=rplB PE=3 SV=1</t>
  </si>
  <si>
    <t>Q5NQ61</t>
  </si>
  <si>
    <t>tr|Q5NP52|Q5NP52_ZYMMO 50S ribosomal protein L13 OS=Zymomonas mobilis subsp. mobilis (strain ATCC 31821 / ZM4 / CP4) OX=264203 GN=rplM PE=3 SV=1</t>
  </si>
  <si>
    <t>Q5NP52</t>
  </si>
  <si>
    <t>tr|Q5NR64|Q5NR64_ZYMMO Peptidoglycan-associated protein OS=Zymomonas mobilis subsp. mobilis (strain ATCC 31821 / ZM4 / CP4) OX=264203 GN=pal PE=3 SV=1</t>
  </si>
  <si>
    <t>Q5NR64</t>
  </si>
  <si>
    <t>sp|Q5NQ54|RL24_ZYMMO 50S ribosomal protein L24 OS=Zymomonas mobilis subsp. mobilis (strain ATCC 31821 / ZM4 / CP4) OX=264203 GN=rplX PE=3 SV=1</t>
  </si>
  <si>
    <t>Q5NQ54</t>
  </si>
  <si>
    <t>sp|Q5NN59|RL9_ZYMMO 50S ribosomal protein L9 OS=Zymomonas mobilis subsp. mobilis (strain ATCC 31821 / ZM4 / CP4) OX=264203 GN=rplI PE=3 SV=1</t>
  </si>
  <si>
    <t>Q5NN59</t>
  </si>
  <si>
    <t>tr|Q5NLS0|Q5NLS0_ZYMMO MotA/TolQ/ExbB proton channel OS=Zymomonas mobilis subsp. mobilis (strain ATCC 31821 / ZM4 / CP4) OX=264203 GN=ZMO1716 PE=3 SV=1</t>
  </si>
  <si>
    <t>Q5NLS0</t>
  </si>
  <si>
    <t>tr|Q5NQ88|Q5NQ88_ZYMMO Glutamine synthetase OS=Zymomonas mobilis subsp. mobilis (strain ATCC 31821 / ZM4 / CP4) OX=264203 GN=ZMO0493 PE=3 SV=1</t>
  </si>
  <si>
    <t>Q5NQ88</t>
  </si>
  <si>
    <t>sp|P09404|PGK_ZYMMO Phosphoglycerate kinase OS=Zymomonas mobilis subsp. mobilis (strain ATCC 31821 / ZM4 / CP4) OX=264203 GN=pgk PE=3 SV=1</t>
  </si>
  <si>
    <t>sp|Q5NQ59|RS3_ZYMMO 30S ribosomal protein S3 OS=Zymomonas mobilis subsp. mobilis (strain ATCC 31821 / ZM4 / CP4) OX=264203 GN=rpsC PE=3 SV=1</t>
  </si>
  <si>
    <t>Q5NQ59</t>
  </si>
  <si>
    <t>tr|Q5NQV1|Q5NQV1_ZYMMO Cold-shock DNA-binding domain protein OS=Zymomonas mobilis subsp. mobilis (strain ATCC 31821 / ZM4 / CP4) OX=264203 GN=ZMO0279 PE=4 SV=2</t>
  </si>
  <si>
    <t>Q5NQV1</t>
  </si>
  <si>
    <t>sp|Q9Z5U7|RS4_ZYMMO 30S ribosomal protein S4 OS=Zymomonas mobilis subsp. mobilis (strain ATCC 31821 / ZM4 / CP4) OX=264203 GN=rpsD PE=3 SV=1</t>
  </si>
  <si>
    <t>Q9Z5U7</t>
  </si>
  <si>
    <t>tr|Q5NLI8|Q5NLI8_ZYMMO 30S ribosomal protein S1 OS=Zymomonas mobilis subsp. mobilis (strain ATCC 31821 / ZM4 / CP4) OX=264203 GN=ZMO1798 PE=3 SV=1</t>
  </si>
  <si>
    <t>Q5NLI8</t>
  </si>
  <si>
    <t>tr|Q5NMT2|Q5NMT2_ZYMMO OmpA/MotB domain protein OS=Zymomonas mobilis subsp. mobilis (strain ATCC 31821 / ZM4 / CP4) OX=264203 GN=ZMO1354 PE=4 SV=2</t>
  </si>
  <si>
    <t>Q5NMT2</t>
  </si>
  <si>
    <t>sp|P30798|GPMA_ZYMMO 2,3-bisphosphoglycerate-dependent phosphoglycerate mutase OS=Zymomonas mobilis subsp. mobilis (strain ATCC 31821 / ZM4 / CP4) OX=264203 GN=gpmA PE=1 SV=1</t>
  </si>
  <si>
    <t>sp|Q5NL76|RL25_ZYMMO 50S ribosomal protein L25 OS=Zymomonas mobilis subsp. mobilis (strain ATCC 31821 / ZM4 / CP4) OX=264203 GN=rplY PE=3 SV=1</t>
  </si>
  <si>
    <t>Q5NL76</t>
  </si>
  <si>
    <t>sp|Q5NQ63|RL4_ZYMMO 50S ribosomal protein L4 OS=Zymomonas mobilis subsp. mobilis (strain ATCC 31821 / ZM4 / CP4) OX=264203 GN=rplD PE=3 SV=1</t>
  </si>
  <si>
    <t>Q5NQ63</t>
  </si>
  <si>
    <t>sp|P0DJA2|ADH2_ZYMMO Alcohol dehydrogenase 2 OS=Zymomonas mobilis subsp. mobilis (strain ATCC 31821 / ZM4 / CP4) OX=264203 GN=adhB PE=1 SV=1</t>
  </si>
  <si>
    <t>tr|Q5NP53|Q5NP53_ZYMMO 30S ribosomal protein S9 OS=Zymomonas mobilis subsp. mobilis (strain ATCC 31821 / ZM4 / CP4) OX=264203 GN=rpsI PE=3 SV=1</t>
  </si>
  <si>
    <t>Q5NP53</t>
  </si>
  <si>
    <t>sp|Q5NNK7|RL19_ZYMMO 50S ribosomal protein L19 OS=Zymomonas mobilis subsp. mobilis (strain ATCC 31821 / ZM4 / CP4) OX=264203 GN=rplS PE=3 SV=1</t>
  </si>
  <si>
    <t>Q5NNK7</t>
  </si>
  <si>
    <t>sp|Q5NQ58|RL16_ZYMMO 50S ribosomal protein L16 OS=Zymomonas mobilis subsp. mobilis (strain ATCC 31821 / ZM4 / CP4) OX=264203 GN=rplP PE=3 SV=1</t>
  </si>
  <si>
    <t>Q5NQ58</t>
  </si>
  <si>
    <t>sp|P48229|CH10_ZYMMO 10 kDa chaperonin OS=Zymomonas mobilis subsp. mobilis (strain ATCC 31821 / ZM4 / CP4) OX=264203 GN=groS PE=3 SV=2</t>
  </si>
  <si>
    <t>P48229</t>
  </si>
  <si>
    <t>sp|P48220|CH60_ZYMMO 60 kDa chaperonin OS=Zymomonas mobilis subsp. mobilis (strain ATCC 31821 / ZM4 / CP4) OX=264203 GN=groL PE=3 SV=2</t>
  </si>
  <si>
    <t>P48220</t>
  </si>
  <si>
    <t>sp|Q5NQ56|RS17_ZYMMO 30S ribosomal protein S17 OS=Zymomonas mobilis subsp. mobilis (strain ATCC 31821 / ZM4 / CP4) OX=264203 GN=rpsQ PE=3 SV=1</t>
  </si>
  <si>
    <t>Q5NQ56</t>
  </si>
  <si>
    <t>sp|Q5NQ50|RL6_ZYMMO 50S ribosomal protein L6 OS=Zymomonas mobilis subsp. mobilis (strain ATCC 31821 / ZM4 / CP4) OX=264203 GN=rplF PE=3 SV=1</t>
  </si>
  <si>
    <t>Q5NQ50</t>
  </si>
  <si>
    <t>sp|Q5NQY1|RL33_ZYMMO 50S ribosomal protein L33 OS=Zymomonas mobilis subsp. mobilis (strain ATCC 31821 / ZM4 / CP4) OX=264203 GN=rpmG PE=3 SV=1</t>
  </si>
  <si>
    <t>Q5NQY1</t>
  </si>
  <si>
    <t>sp|Q5NQ65|EFTU_ZYMMO Elongation factor Tu OS=Zymomonas mobilis subsp. mobilis (strain ATCC 31821 / ZM4 / CP4) OX=264203 GN=tuf PE=3 SV=1</t>
  </si>
  <si>
    <t>Q5NQ65</t>
  </si>
  <si>
    <t>sp|Q5NPK7|RL7_ZYMMO 50S ribosomal protein L7/L12 OS=Zymomonas mobilis subsp. mobilis (strain ATCC 31821 / ZM4 / CP4) OX=264203 GN=rplL PE=3 SV=1</t>
  </si>
  <si>
    <t>Q5NPK7</t>
  </si>
  <si>
    <t>sp|P33675|ENO_ZYMMO Enolase OS=Zymomonas mobilis subsp. mobilis (strain ATCC 31821 / ZM4 / CP4) OX=264203 GN=eno PE=1 SV=2</t>
  </si>
  <si>
    <t>tr|Q5NR78|Q5NR78_ZYMMO Pyruvate kinase OS=Zymomonas mobilis subsp. mobilis (strain ATCC 31821 / ZM4 / CP4) OX=264203 GN=ZMO0152 PE=3 SV=1</t>
  </si>
  <si>
    <t>sp|P06672|PDC_ZYMMO Pyruvate decarboxylase OS=Zymomonas mobilis subsp. mobilis (strain ATCC 31821 / ZM4 / CP4) OX=264203 GN=pdc PE=1 SV=1</t>
  </si>
  <si>
    <t>sp|P09316|G3P_ZYMMO Glyceraldehyde-3-phosphate dehydrogenase OS=Zymomonas mobilis subsp. mobilis (strain ATCC 31821 / ZM4 / CP4) OX=264203 GN=gap PE=3 SV=1</t>
  </si>
  <si>
    <t>Length</t>
  </si>
  <si>
    <t>Sequence</t>
  </si>
  <si>
    <t>MLKKYFGSRKKFRSLSSQQSHPHKKDQALSRNLSWPHLIALGVGAIVGTGIYTLVGVGADRAGPAVVIAFIIAGLICATAALGYAELSTLIPEAGGAYTYAYMAIGRHMAWIVGWSLILEYSLASSTVAVGWSAYLVGWLHSFGINLPAALLAGPHDGGIINLPAVIVALSIALLLTAGAKESATLTLALVILKLSALVLFVVLTMPAFHFEYYHPFMPYGFVSHISPDGKVRGVMAAAAILFFAFYGFDTVATAAEETKNPKRDLTIGIIGSMTISVLIYIGVAACLLGAAPFSEFIKSGEPLALILRNLHHETAAKWIAAAALVALPSVIMAMIYGQSRVFFVMARDHLLPPFLAKVNKHGTPSQVTLFTGIVIALIAGFFRLDELAELANAGTLVAFIAVGLSLIILRVREGERTRRFSCPFPFVIGSVTVIGCLYLFTSLPLHTTIRFLLWNAIGLVFYGSYNLYKRKKQKSL</t>
  </si>
  <si>
    <t>MQIRKELESFQSKYAALIKKPVQEKSSGRRLVVEKDSIPPDPPLRYQILLHPQEAAKKGDAEAQMFLGKAYLTGRSDVPKNSKQAVFWFQKSANQGYAEGEVALADAYHNGTGVGRDEAKAAFWYQKAAAQNNIEAEARLGFIYHQGRGLPKDEKMSFFWFDKAAHQGSLLAQTMVGVAYYYGSGVPQDKGRAFMWYQKAAHQGDVMAQYLLGMAYLKGEGVARSKRDGVFWLQRAAAQGDYNAFKILQRLQ</t>
  </si>
  <si>
    <t>MSSHTDLNAQKSEQALNPVYVLAWLLCAVFYFYQYAIRATPGIMQGILTENWGHNPLGIMVPLYYVAYAGMALIAGFLLDRYGAHKTIPAGIALVTIGSLFFARGYEWLAITGFTLQAVGSIFAFLGASYIAARYLPQRMLAIFVGFTECLGMAGAAFGSKLVSIFLDPAGAFHVQWQKIWIAFAIIGAILTVSTFIVMPHGKKDEEEEQRQKLDFSSLIQPFRLIFSNPQSWLAGVIGGLLFAPTTIGILAWGASFFSKGEHISIAEAATLVSMVPLGWVIGCPLIGYISDKIGHRRPVLIGGSSLLLLSYISLLYLPTATLPAYMPPLLMGIASGAAMLPFSVMKEVNPPEVKGTAAGIMNFLVFLTSSLMSPVITGLIGSHNQNLTLADFHRGFMPLIVGIALAIFLSFFLRETGWKHSQK</t>
  </si>
  <si>
    <t>MKTALLVVDMQMLMQENIDKGRDYTSDKIKTHIPALLSAFRAAGKPVFHIRHQQDEKMSEIYPQKESYQAMPCAEAIEGETVLYKTTSSAFASTDLTDRLRKAGISHLVIVGAVAAFCVNSTVRAGKDLGFEIVVVKDALLSFDLPTYNLSAQQILDMTTAILAAAFATVVDTKSTLASYI</t>
  </si>
  <si>
    <t>MSEVEQRIAISFAEQGLMETLGAGLALVADGEVHIALPFSKHISQQQDFVHGGGITSVVDSACGYAALTKAPLGHEVVTAEFKINFLRPALGARFLAIGKVQNAGKSLTVCTGEVRAFAGSEATYKVIALMQATIVNVPIAHSQSQGA</t>
  </si>
  <si>
    <t>MTASSTFKIEYIIQARNLAKLGATNRDIADFFGVSERTINRWVLKYPDFANAVRIGKAAADNRVEASLYQRAVGYSYDCQKVLMVSGKPEVVEFVEHLPPDITACSFWLRNRRPKQWREKQTAEITGQNGAPILARIERVIVGEEHNASGRPISSSEWDNDPVDTEKM</t>
  </si>
  <si>
    <t>MKDWAQRIANTFMPYFEKASLAAFFLGIASGIPYTLLAATLTHRLSDAGIDKKSISAFALTLLMYSLKWLWAPLIDRCPIPFLTKMIGQRRAWLWVSGILTAFAIVMLGIADPYRNLEQVVFWAIFLGFCGATADITLDAYRIELLDPSRLGVGSGLSQYGWRIGSFLASSGVLLLADKWNWHIGYIACAPFVLIAPITSIFMGEPNQYREPEPLKTPSDMVAAFINPLRDFLQRQGAWMVLLFILLHKVGDTMANLMLRNLLVSLGFTKQEILLGDVNIGFFALLAGIFVGGILFARMGMKRSVLLSLVLMAISNVSFAILAACGHSMPMLIFAVGFENFSSGIGGVTIVAYLSALCSLRFTATQFALLSALAGVLGRFLTGTTAGALIEAMGYVNYYILTTVIALPSILLYAFMMRSGMVDRSISETEGYQK</t>
  </si>
  <si>
    <t>MTDSDVDQDQKTEAPTQKRLREVAEKGDVLQSKELGIAFAMLASLAWFLMISHRMVYDLGIMLKMGLSFDFNAFSKFDPFSVFIRLITCIILPFSMLFVLMAFAAIAAPAVLGSLGFRWEALNFKPERLNPIAGFSRVFGMQGLFELGKSIVKVLLIGSLGLWILWQRLPVIMQLGRHDLKAAINEIGHIFLILVLVMSVALAVVAAIDVPIQIFRRNRRLRMSKQEIKDEHKQTEGSPEIKAAVRQRQIAVFRASNRKAVQDSTVVITNPTHFAVALKYKAGEDIAPIVTAKGIDELALALREMADESDVPVLHYPLLARAIYFTSNSGELIREELYKAVASILAFIFRLNAGEEGLTLPVIDVPEEVRFDENGHQAKK</t>
  </si>
  <si>
    <t>MIELPLIWSFIKGSWKPILAISAIFLAIGLIHHDGYRRGKRHEQAKYEKALETAQKQANLAQQQIDDLTRQMGLIQQEQGDKIRNIQENAQKMATQPVYNTVCGNADASRLLDDARRAANAGLASQSDDTPAPATHLSSQSR</t>
  </si>
  <si>
    <t>MAAERLLSYNPVTGLKSWFSSSEENQGSWHIRYEQDCSAALEANKQAQNEDFDRRSSMWHAAHVPAVVLMEWLVKYGVRYWDKNHAPAVRRLLNHPDYRYLRVNHFIM</t>
  </si>
  <si>
    <t>MPQDRLSHALNRLSQALIRLEEADHRRIADHDIAARYQKLREATEQALARIDSLLSGNIQESYKSSFPTKEDREKLADSLSDAKASEVSQEKK</t>
  </si>
  <si>
    <t>MIRLANPHFFLSLSRKLTPWLGLVGILFSLAGIIGGLFVTPPDYLQGETVRILYIHVPTAWLAMGGWSSIALASLVQFIWRHPLAGIAAKAMALPGAIFTGLCLMTGSIWGRPTWGTWWEWDGRLTSVLVLFFLYLGYIALSRSVSNYSTTSRIPAIYALLGAINLPIIHYSVLWWRTLHQGQSISLTHSSIDPSLLWPLPLTLIGFSCLFALITLFRMRLLLANAQYEARLRRMAAL</t>
  </si>
  <si>
    <t>MTQKLARRKRIAKVRHVQHLQAQNELMRAQGRVNSLSASVDRLTEIQSSLKPVTGRVNGAAMANAGELMLRLDTAYKDLTAMLDQAQTVVERQRQKKIHTKIQHETAKKLHDAVKEEIQKTQERRLMTITGQRPIKRGEAL</t>
  </si>
  <si>
    <t>MKAAGSWMMKLSMILSAPLVITPLWAEANPPAVMTAPQAFTQAIHNLKSQNKDDQARGFMKMQQAVSGGNPKAEYNLGALYHEGLGTTQNFVQARYWIEKSAEQGYPAAEALLGNIYHFGRKGIPEDLEKAFYWTEKAANHGVTSAQRDLALIYYQQALAHKISPSEGQQKALYWMEKAADRGDLEAKFQMANVYLSGIPNLPQYAADNKKAFSLCKDAAEKGNLKAAALLGKIYYSGDSGKVDQKASFYWTEKAARLGDPFAEYNMARFYNPQNGSKRVDPDTAFYWMEKSANQGFHPAESALGRFYRDGQGTGKDLQKAVFWYNRAAEGGNIQGQIDLAMAYYHGDATEKDSKKAFYWCEKAANQGSEEAEEQLAEMYHQGEGTQKDDDKAAEYYQKAWAKHHFDNPATVMGDLYFEGQKIDRNYPKALAWYQKAAAQNDSRAENAIGNIYYSGLAVPQDFKQALVWYRKATADFYHTQAYDAEMKLGDMYSKGQVVPQDLKQAFSWYERSARHHYKPAEIKLSTLYEKGIGVEKNKEQAVYWHRKAFDKAFAEIDDRLDDHAQGMAMLYQAAEDAKKDAVSD</t>
  </si>
  <si>
    <t>MENKRLYKISFIFIVCCILIYAGDVLFWCHLPIRIKDSGLTLTFNSMIDHLLHGKFDVDPDIVGKEGFLRDGHVYAYWGIFPALLRLPVIFLPNGLHIDVTRLSCVIAAIFMFLINLKSLKYVTANTTPASSWVRKSLLFAIAFSGVQICFLRPSLYQEVCLWALVFGMMFVHWSLRACLDTKQIPKALIWMSVASVGALLTRVSMGIGTYGAECLLGIVVLWRHLNNISKSSKETVHQQRYQYVIAAAILIVGILLTAGINFERWGNPFTFANYNLYLYNAEYPDRIARTARYGLFNIQRIPFGLIYFFFPLWAVRNGNHLIFQNLFTHLLDAVELPPSSFFLTDGVFLLFGAIFIYSLLNRSAKCRSTDVRIFSCSIILGLAVPAVLMLMAISMNYRYRAEFYPLIMFLGFMGISCVSVGEFNKKWLKTLCITLVVIGIIFSNAILIIYNLSQHGPALELITDGIPNYYLSRFRHII</t>
  </si>
  <si>
    <t>MKSEKKVKRRFLKKTTLVTMLLSSICCVQTLSSAARAEDIPVEENASNDETAEKNTSPTPRSHSKEKISQSVTSKDIEVVASRKDLLGKTSTASEGSITAKEIQLRPAYRVGQILEAVPGLVVTTHSGEGKANQFLLRGFNLDHGTDLATFVDDVPINGATNAHGQGYTDINFLIPETLGGVDYTKGPFHANIGDFGVAGSDHMKLADDIPRQVSFSGGTLGDYRFYIGGTTHFKNGDRWVNALSLQHADGPWKYPDNARSIRAMSHYTHGDNLDGFDVTAMYYRGKWRATNDQPIEAIETGMISRYGSLDPTDGGFAERYGISGHYRKSGSNWKFVTSAFATHSRMTLWNDFTHYLDDPVNGDQHSQHEARTTFGGSAVYSRNDYIGDFKTDTQVGLQGRYDILYVNRRHTYHRQALEECPGSLNPSGRYLCNGDNINLGAVGFYVENTTHWLPWLRTVVGFREDYQGGTDDNLVDGSTTKKHQWLFQPKGSLIFGPWKNTELYFSGGKGYHSNDFRSVSGSYSADQFAQNSVKVPLMTAAVSGEIGIRTTPIKNLHMQAAIFLIDFDSELSYDGDAGVNTPGPASRRKGVEFSAQYNPLSWLEFNTDLSFAHARYRTKDPSQYGIDGLYVTNAPKFVWAFGILADSHKAWYGSLQVRWLGSYPLNEDNSLRSKGYREVNLSVGYRVSKRLRFEASIFNLFNNHGYAAQYAYDYRLTPTSAVSTGATGHSIEPRSARFSVIGNF</t>
  </si>
  <si>
    <t>MEKISIIKKCLEAAYSGLKTVIDYALPPRCPNCGAVILADHSFCVECWQSLHFLVEPACIQCGFPLPRDQQYEPLCGRCLQHPPSFDRMNAAVAYDEISRQLILRCKYGKQTMLARDMAKLMMRFLPIKSNIKAVQNNLLADKNCPPNMSSSSPQTPLIIPVPLHRWRLWQRGFNQAALIGQYLAKASGYDYDCDSLYRRHSTKPLGHLTPKQRHQMVKNAFGLRIGKKDRPLAGRDIILIDDVFTSGATTESCARLLKKAGVKSVHVLCWARVIPQDNFL</t>
  </si>
  <si>
    <t>MSKKSKATTAPSRFARPYIANSANAIQQAYSDNQDNVSNINSLLQNNIGNVASKTLNNSDMDQADTYNQSVLSGKYLSPSSNPALSDIIKNANQDVSDSVNGAIGTRGLTGGSAQAQLLAKELGQTDSNLLYNNYNTERGYQQQASENAANLGDARNSSINTLGNYLTTTAALPQSSSSVLASNMASLLGNYNTTTQNQGIGSTLASLAGAGLSGWASSGFKV</t>
  </si>
  <si>
    <t>MADPMLRCFAPVTNINSRLLILGSLPGVASLEKAQYYGHPRNQFWRLMSDIIGEDIESAAYPERLEGLLRHHIGLWDVIGTAKRQGSLDSNIKEVSPNPLGDLIGKLPNLKALAFNGQKAAQLGIKELQKIGAKLPYYILPSTSPAHAVAYDVKKAAWIKLQEIISN</t>
  </si>
  <si>
    <t>MSKIQPDMTRNDKGFYPHYRILLPLLILPVLSLFMNQAAQADTAAVKGEKQDIDKSLASTMPIADKKTDMSAPLPSLPPIENFPHANPVGQPYYVPQAVNRHIGHQYNWGVFNRGNGEAAGFGPVGRYGVAAWAEDWSDLRDPKNRKDPFDFLKYVPLNKSGSLWISFSGETRFRNWFETKPQLGTQKINNSGRFGIRNLYGADLHVGSHLRFFAQIVNADASGWNVYGYNATYKKTLDLQQAFVEVKGTVLGAKSGIIIGRQQFLDAPSYMLYNRETPNVPLSWNGFRSYALWSRFRVDGWYFVGTNTDKQAIFHDNQDYDTRLYGFNSTWAPPDFSFLGQKGYSFLDAFYIGYRLTGKLGAISAPNNKSSQGTDIRNNFGIRWHGAAGPIEFSLGAIWQGGSFRYAGTDRSRNVNAYAINSIVGYRFPKNPLRLFAGIQSDVYSGGNASKTSGSIGGYISPFNPQTNYLDTTTYIAPSNLISVAPLVRLTPQKSVSLQLKLPLFWRENTNDPIYKSSGLYSFARDFDGKFIGTAPQAALTWQINTHFSWTQYVSRFVTSHALHEAGAKNGTYYQSNFVFRF</t>
  </si>
  <si>
    <t>MGQIQQPIQGYDSTSPCGDNRDPQPFDFNFIFAFQPIVNIKNGHIYAQEALVRGLKGEGAHSILSRIDENNRYSFDQKARDKALQSALSCNWDGAISINFMPNAVYYPEYCLSQTLSTCEKLGINPARLIFEWSEKEYLTEYDHIRHVISRYKHLNFKVAFDDFGGLYSNFNLLTAYHPDIIKLDRHYVVGIEHDKRRRAVVKAMVGLCRDLGIDFVVEGVETIEEFKVLQDLGVDLMQGFLLARPALMQMPQATMPP</t>
  </si>
  <si>
    <t>MLSLVPAPIRQLPWKLLLLVMAVGSFGLVVLYSAGGGLHPWALNQGLRFVFFIFVAIAISRIDQGSLKQISWPLYGGLLLLLIFVELFGFVGGGSRRWLNLGIMTLQPSELMKLAIVLAISRFYDLLPAGEIRTFSAMWPAAVLILVPALLVAVQPDLGTALMIVAGGIIVCFLAGLPLWLFIGGGVSLAAIAPLAFFFLLHDYQRNRVLIFLTPESDPLGRGYHISQSKIAIGSGGIFGKGFLNGTQSHLDYLPERHTDFVFATMAEEWGLIGGLFIIVSFMIIISWGMKVALNAPSRFAKLTAAGLSSTIFFYVAINLAMVMGMAPVVGIPLPLVSNGGSAMMNVMICLGLLMAIDRWTRYPKKGF</t>
  </si>
  <si>
    <t>MAIISIPVNTLWNRLNKAASTSSTALFAIITGCYAPYLGLLAILAIPFGDIVTASCQWDCYWYLDISRNGYSSFPLIVKNAIGEANWAFFPLYPLLVREASGITGISVENMAFLLNALGFPVVIFMAVKTLIKRDLTREPIACILIFLLFPFNVWYTAQYSECIYALIILVYTSAIHKNQISTAAFSSFCLALTRPTGLIVSIAGSVWQIFFSRKEILSSRFANAILIIGCAGFAVSIFALHLHHVMGDGLAFAHVQIAWKRHSSIIFVHIIRFMTKLHRIPFLIYFIMSCFLLKEMARDAKWRLEFIILLSTLLISVTTSLISIERIIFGNPLAIQYIATRLTDRFKNRLPRLLIILAIIHTLGTLAWYCGYRVLL</t>
  </si>
  <si>
    <t>MVILEFLQTLLRNNPEIALFLAIAIGYWIGKFRFGSLQIGGVAGSLLAAVLISQIGIHIDSGLKTVLFALFIYAVGFQSGPQFFKSLGRQSLREVLMAFVLAISGLFTVLAVARMFHLDKGLAAGVAAGGLTQSAIIGTASSALEKLGLPLAQTQMLQGHVAVGYAVTYIFGSLAPIIICVNILPWLMKRGLREDALTAEAEQMQGMAVYGDGERPALSEFVSRVYQVKKAGQSVQQIESDHVTVEQIRRQKNLVAVTQDSTVEAGDLLLLFGHRADVISTGELLGEEIKQPPHDMDVVIVRHDVLLTNKAFVGKSVAECSQILSQVARHGVYFLGLKRGDKTLPLTSDLHILSGDIVTLYGTRQDVDRVAKELGSLLTRSLKTDLVFHGVGLVVGLLIGLIVVRLGSIPLTLGSGGGALLSGLLFGWYQNRHSKSGNMPMAASTLLVDFGLSGFVAVTGLQTGQQAVTTIMQQGITLFMLGVVVSIVPLIITMLFGRYVLQYKNTAVFAGALAGSRSANPALGEILNKAGNAVPTTSFAITYAIANVLLTLLGPLVVAFS</t>
  </si>
  <si>
    <t>MISKIVLKSFFKTRWMRHDLNNESQETDRFSEKQTLDVFKGTDHPDLEKGVAAIGNVLKTLPLRPGVYRMYDSKGNILYVGKARALRNRVANYTQISGLSRRIQRMVSQTRSMTIVTTVTESEALLLEAQLIKRYRPPYNILLRDDKSFPYILLKEDGTFPQFPSLQRHRGVKRAKGKYYGPFASADSVTLTLNSLQKLFLLRSCSDSFFRNRKRPCLLYQIKRCSAPCVGRISEDDYRDLAVDTRDFLAGKSTHVQKKLVTAMEQASNDLNYELAAVYRDRLKALAFIQSHQSINSGNLRNADIFGIECRAGLACIQVFFIRNRQNWGHHAYYLNHIDEQPLEDVMQSFLGQFYEDKIAPKDILTNYLPSDKNVLEDALSSQRDYRVKFYQPQRGELKKLVDQAVRNAKEAIDRRLAEASTQKQLLKEMVNLFHLDKIPDRIEVYDNSHIMGSNMVGGMIVAGPEGFRRNSYRKFNIKSPSINPGDDFEMMREVLTRRFSRLERSDPDHSSSEWPDLLLIDGGKGQVHAVKDILAEQGISDIAIVGISKGPDRNAGREHFHLVDGSEYALPPNSGLLFYLQRLRDEAHRFAIGTHRAKRAKNLTSSPLDEVPGIGPSRKKALLLHFGTARDVKNASLSELEKVNGISSAIARQIYDFFHHSPA</t>
  </si>
  <si>
    <t>MIPKNAYNRIAKQLDQAGENSRQWDESSFDIVKASRRRMFIMSACRVVGALLLTFAILLLQMPRFFPWDQRWLDAMVVISFIIMLIPQILIRWQKP</t>
  </si>
  <si>
    <t>MTLLQARNLRYRRQKTVILDDISLSFHQGELTALLGINGAGKSTLLRLLLGLMPPDEGNIFLQNKPLKAISRKTIARHIAYVPQEHKAIFPYTVEEVVSLGRLPYIAFGQNLSLSDKQAVRQALDYLNIASLSARPYTELSGGERQSVLLARALAQGAPILVLDEPETGLDFGQQLRLAVLLQKLADEGYCIVATTHDPLRARQIFSRAILLQQGRIIADGAPKSVLTRSAIEALYNIDENIALSWESVE</t>
  </si>
  <si>
    <t>MSEAAVKKAPSWEDLTEALHHCTRCALYQKATQVVCGEGSHTSPVIFVGEQPGDQEDLAGRPFVGPAGQVFDEVMASIGWPREEIYLTNAVKHFKFWLKGERRIHQTPAPEEVDCCRYWLRQEWRLLKPRLTIALGGTAVLALTGKKQTLGSLRGKILTLGKAAAPFIVTYHPSYILRQASEEGRQRAYQAMQQDLTIARNFLAAS</t>
  </si>
  <si>
    <t>MRRWLINVALLCAKEFRSLLCDKVLIALIVFAFTGGVLAVADGVKVEVSNATVAFIDHDHSTLSNRLRDAILQPYFKPPVLTNTQQAEDGMDKGDYIFAIDIPPNFERDVLAGREPSLQIRVDATAMTQAGLGTVYLTEIFYREIKAAIPLSSVTSALPFQIDSRIYFNPNTESYPFMSVMQIVTNITMLSIILVGAAVIREKEHGTIEHLLVLPVSPSEIAMAKIIANGWAIFIASMLSLWLVVHLWLGVQLSGSILLFAVCTLLYLFSVTALGIMLATVAPTMPQFGLLVVPVYAVAYLLSGAATPVENMPTSIQHAVYFLPTTQFVNIAQAILYRGAGFDAITQPLVIIIAAGILFLAFALIRFRSMLTSQS</t>
  </si>
  <si>
    <t>MKIRYGLACLAVGCLTGLGGMLLSWILHAVQHIAYGYSLQHVISEESFLKGSMAASPLRRLEVLVFCGAVVGGGWGLLRHFGSPLVSITQAVAANKRVMPFWTTIIHVLLQIVTVGLGSPLGREVAPRELGSLIGERFAFWGGLSENQRRILVACGAGAGLASVYNVPLSGALFALEALLMTWASPVVIVALLTSALSARMAWILLGNSMVYHVPAWPVDTRLMLLALLAGPIFGIAAHYFRFWSQKITASRIKDNRRLALVAILCFAAIGLLSMWFPEILGNGKGPVSLAFNDNLSGMKAGELFCFKILAVFLALWAGAYGGLLTPGISFGALLAVVIGHLWNMWLPPVPIGAFAIIGGAAFLASSMKMPITAMALVIEFARTGHDFLIPIAFAVAGSIAISQFYDQKKQPKTASKSVISHLGG</t>
  </si>
  <si>
    <t>MSSITPIAPMPRYAVQVGFTRPEILRLMDLYGRMVAAGHWRDYALSFETTKASFSAFRRTAERPEYRVEKQPALRLKQGMWILYGEGGQILKRSHELVNILAPIERRLIKLIAD</t>
  </si>
  <si>
    <t>MGRLFRFFLRIFVYFLLISLLWVGLYRFVRPPITLTMIMNRINGYGLNQTWRPLNQIDPIMMDAVIASEDSRFCSHHGFDFTAIEQAAKHNASGGHIHGGSTISQQTAKNAFLWQNGGYFRKLIEAYFTFLIEHFWTKRRIIEVYLNIAETGRGVYGVEAASQYYFHHDASHLSALEAARLAAIFPLPKKRSVQMPHGFVRRYGNIIQSRIPLVKRNGLDRCLFTVTTSAISGNSRPQKAPSPPIGKQ</t>
  </si>
  <si>
    <t>MRFRLKGLASLLILFSSVSFARGYYSECKISGGSKFSCGGWFTGKAVVRDRGRYSECSISGGSKFSCGGWFTGKAVVRDRGRYSECSISGGSKFSCGGWFTGKAVVKDGGDYLKCNLSNGWGNCQGWYTGQAVVKDRGDYHLCKIEDGEKISCDNAYSGKAVLKENGQFHLCTIENGYKHSCSRDGYSGEAVSDDE</t>
  </si>
  <si>
    <t>MMKTTSVKSKKHFSIKKHKLKIFFLCSSLCPSLWCSAALANNALEKEQYSEKKIDKSDIQENKNDRPSMIGQTAPTDEKSIVVTGRHSYIDGVNRRAIGGGLMIKEDAPKSKSTITRDYIEKQTPGLNPMQLIALLPGVNSSDSDPMGLTGGHTSVRGMNEASMGYTLEGFPLNDIGNYAVYPQEIVDSENLSTIQVAQGSADLDSPTISAAGGVVNMYMIDPAKKMGGRANFTYGSYKTFRGFARFDTGEIGNSGTRAYFSFSDTHENLWRGPGTERKLHGEMKVVKEWGKDNRASLVVVGNNLNNYNTPSVNMASWDKYGIGVMGGPVSGTANTVYSSDYTGNTKANATYYRLHPNPFTNIYISAPTRLNLGHNMVLTETPYFWYGNGNGGGAYWTDMNKMSYGSQTMSGTVDGKNYGQTLLYEPSITKTYRPGAVTKWTWTKGINRLMVGYWFEYSNQRQTAPYSLIDENGNPYDKWGGGSNVILANGEKAEYRDTRTRTVIHTPFIGDSISLLNNKLTIDAGVKYSIIKRMGRNYLPDTSTGEVINQTYRAVLPTGSIRYKINDEHQLFFSVSTNYRVPMNSSLYDSGTYYAGSGYSNHAATGLKPETTISEEFGWRYQGKVINTSLTYFHYDFHNRLFSQTIIDPENPTSYYSTSINGGNQTTNGVDFEIGTRPIYNIRPYVSAEYIDARTKSNLMASGSGVSALLPTKGKFAPQTPRYQVGFGLDYDNGHIFGNFSLKYVGSQYSTFMNDEQVPSYVRMNIGGGYRFNSWGGLKSPTIRFNLANVTNKHYLNYASGVTTNAQYVKALNGQMVKGSAPTYGIASPFSAMMTLSTGF</t>
  </si>
  <si>
    <t>MTISLKDQDNFSREIRAVSIRGADGVLHSVGSIRIRGQDESLHEVFCHKLDVSVSDALIESYSRHNPVISSAVTVQVSGGVPPYQHRWSLVSSDRADSVMALSPFSATTTFRADGVPHHHAASAYLRDDVTDQNGFAGSVEVHCIFTR</t>
  </si>
  <si>
    <t>MDIRQLRHFLAVAENLHFGKAAEQLGITQPPLSQSIMALEKELGIALFIRNKRHVALTPFGEAWRDYVEAALKEVDALPQIAERLKEGSKGHLDLSFVSTADFNILPILVRRYRALYPDVELSLSEATSDLQISDLTKGLRHAGIIIPPRSSELPSSLSYKKLVSEPLIAAVPALWIKEQRLSLVNRKLSPDSVRQAPLIIFPRHFAPAFYDIVMDYYQACGGYPNIAQQAIQMQTIISLVAASMGIAIVPRSLRHMARRDVRYIELQKPAALLETGIAWRKDDQTPTLTRFLDVTHEMLDAIS</t>
  </si>
  <si>
    <t>MSVTVLFIDQQQKKITCQAEKGDKLLDVIHKAGLPIEGTCEGALTCATCHVVIEADNFRQLEAASDIEEDMLDLAFDVEPTSRLACQVYLPDCQHFTVYFPQDF</t>
  </si>
  <si>
    <t>MSDLNSPFMRMLITRIRAEDSFGAWENKQDAALLSEYIVTKEERRAIPIIGDPDPEIIDRIDYFYQAVALAIEEKSGQMAVPILKLNHEGFGRLFVIVGRLVVLAKSMRDVHRFGFEDMAALNQEGCRAVDNAIKIIKQFPDAAAA</t>
  </si>
  <si>
    <t>MMNSYSDSPLSGNHRYRDSHRTDFYKKLTAAANLLLYVWLIVSFLELPVYDFNVIRRWVAQTIVALPMIFLAISTYGYACSFVDKLFSEERFPKAGLYFQIAAYFYMIIFAAIAVFSILKIAFHSGIS</t>
  </si>
  <si>
    <t>MSSQPFSALPFLPISTGLIENLWMEDAGYGDLTTRSLGIQDHPAHITFTARDEQIASSVEEAAALLKQLGASIDYAIPSGSRALSGTLLLEAKASAGQLHLGWKSAQSLMEWSAGIATMTHKMVTLAKKISPMAVVGCTRKAPPLTRPLAVKAVLAGGGVMHRINLSETLLVFAEHLTFMNFDIGKAIGRLKQTAPERKITVEVETIEQALTVAQFSPDILQLEKFTPQQLHHLHERLKFFDHIPSLAAAGGINPENIADYIEAGADIIVTSAPYYAKPCDVQVKLEAA</t>
  </si>
  <si>
    <t>MPKKYQFLLYPLLLNSVLLSELKADKPLVSPKLIELLKQQTPEALKNGIEIRPGGDEMQKGLLEGNDLLIDKAASELEGNNPIRIFADIDKLRVKGDYQNANKLLDICGKTFFQKPDDPNPLPPVSGVGMTCQQILAGNYFLDGNLKDWGKILHFVRNVYYPPIRKISGLEQFSLTDIEMGRLSVSPDSIPPFTITGIDHQQSIPLQYNVQIKEDHRRFAENVPSAMVSLNGKEVPFFLETGAAIGKLPKAWSHSPHVHIIGHLDRSTNAASEFFSGDLGIVDELKIGKAVLKNVPFLFTDVSQSYLGLMILQKLGKIKIDKQQMTFGKDINCNCQQDIHLGSALGGDFQTLKYPITWQGKTSLVAIDLTEDNSDFTLWTFKPDFTKEEQETTFQFPTKENNKTVLSQGRVVKSDLSIDGINYGARKELIIKDTIRNPATVMGLFILNKVTLYLDFINHKACLKSIQ</t>
  </si>
  <si>
    <t>MPRIRHQNFECNAGCPVEGTLNLIDGKWKGVILYHLFEKTLRFNELRRRFPDITQRMLTKQLRELEKNELIIRKVYPVIPPKVEYSLSERGRSLEPVIMALKNWGDTYLVDKLE</t>
  </si>
  <si>
    <t>MSLDIDSNIDLKEKQTDFLLSNHELLAVLHEKADQAESWHNSLLAEDQANAIDFYEARPFGDEEDGRSQVVSPDVAEVVDYMTISLLRTIVSGDRVIEFEPIAAEQAQDADDATEAVSYAFMHGQDGYKILHDWIQSGLIEKIGIIKTAVLSERRATIRHITVDDDALAALLMEAEDNPDIQITLNNDDGSGQYEVTVTRYQLQKRYVDMPIPSEEYRVSARTRHEDDADYQAHVSYKTLSDLISMGFDRDIVESLPSDKSFPNSDGRSDARWRDESFLSGSSDQANREVLLYEEYVRIDRDGDGIAELLQIFRVKDVLLSIEEVDEAPFVVWTPFPRAHRMIGNSLAEKVMDIQRVKSVLMRQALDGVYQTNAPRMAVNVDGLTEDTFDDLLTIRPGAIVRYRGGIPPTPLNAGFDIQKSLGMIEYMQSAQESRTGITRLNQGLDADSLNKTATGQALLQAQGQQMEEYVARNFAQSLGRLFQKKLWLMIASGDPMAIKVEGLYKTVDPALWPPDMRVRVTVGLGSGRKDQRLAYRQQLLSIQQQALAVGLTGSKQIYNNIAAMIRDCGLGNPTDYLIDPDIRLAGNQAENPVNNNSAAAQNSSGSVGNNPDYTELKARQDINLQGQKMAADQERSMAEFALKKQETEAKLAMQQEEHKQRLALVREKAEEEAILARQRSDFEASLAKETADRNYQIALKLAEAGKNIPADKKGDRVPQNKAGGALDK</t>
  </si>
  <si>
    <t>MIFQEAYKLPDMVRNKISILWQDINAFIRNHGHIRPVIAILSLALTGGMVSMMFFSSKIEKPDPEIIFVQNINGARSDAEIQSKNLEDQKKLEARQEESRKRWREFGHVLGYSTQN</t>
  </si>
  <si>
    <t>MLHLTDSASDAIRKSITGTEDASVYAIRIMVETGGCAGLIYRMALARKAEVDDIIVEEKGVKIFVEAESAPLLEGTKIDFVTDLEESGFTFDNPNAGSKCSCGKSFH</t>
  </si>
  <si>
    <t>MSALGHLFRKKWAKLVLPVAAITFPAHQAIAAALPLGVTLASNVAIAKSQPIANTSFDHNNNTVANHARQALAKSSDYSEESENLSADELEQQSEGAQTMCMAKVVYHEAANQPREGQIAIAQLILNRAEAGGRFPQTVCGVTNQPGQFFDTTRYTPPRQDRRWQKAIEVAHEVLTGSSEDLTKGALFYHANSQAPNHFFKTRTRVNALGSHVFYR</t>
  </si>
  <si>
    <t>MVSQRLLFGAYEPDQPPYMSGSLRHLSNAYATTNGYRPVGGFKPFAAALPDIFMGAAAFLGSDGSTLLVAGTKDSLYRYVSGNWEALVTALPAYGRWHFTQFGDRIIAVNGSATRKIDILTGKADSIADAPTAEMVTTIRDFVVYGRASAQKNLIQWSGFNNENSNVIGTNQAGYQPMLTGGDIMGIMGGEYGVIIQRSRIVRMSYTGDSYIWQFDEISANIGAIASGSIAQAGHQVFFLSDRGFMMTDGVSVTPIGNERVDRCFFESWPRDSLDQMTAAIDPRQHMVAWLMPGNPSMVLIYNWAIDRWSRLDIDAIGMFSGFTANTTLEALNTLYPDGLDSMPYSLDDPRFSGGDPLFIFVGKSNNFGILDGENLPACFQTGFFSADGGNHSRIRSARLLGDLIEKASLTIEGSHRLGDPSSGRVVRDITLSGRIPLRVNNRYCALRLDIEGGAAWSFIQGFDWDIVAGEGR</t>
  </si>
  <si>
    <t>MARSTASSSSSRKTASPDFQRTATLLHRLTALAIAFIGFPLFTLWLLAVSTSPENYALFWHYIIHSPDKNSFAFSVNIISRIIGVMLTWCFFYHVMSVIRLNTLKRLQRPSLYKNYFFYSATNMVALILTLLVWGIIFLGA</t>
  </si>
  <si>
    <t>MQALPTKLDTAQALSLATEIKADLEQNRWVHLNGKSVEMVGQACLQILLAARLTAEKAKLPFLIEDPSEALRYGARLLGIESLLFVPLT</t>
  </si>
  <si>
    <t>MIRRFWLFISCLMISFTLIQSAAFAQEILQDAESDALLKKALAPLVAATGLRDVKILIVNDSEINAFVAGGQMVFINSGTIMAADNINQIQGVVAHELGHVTAGHVINSSGIKEAGRISVAAMILQAVLVPLSAIVPAAGAIGTMLGGIGSQVAVQHYLAFTRTQEASADAAAVKFLKRADISGRGLLEFFGKIRKMEYRSMPADSDGSFASDHPMTADREMMLRGDLENLPSWNRPIDPQLQQSFLRVRAKLTGYLADPNEVLKEYPDDAHNIPDLYARAYAFHRLSYFKQSMDEVEKLLKLIPKDPYFLELKGQILLESGHPDDALEPYREATEISQSPLIAASFGHALMATEDSSHYAEAKKVLTVAVDREEDNPLAWFVLGSIYDREGDVAHMNLATAERYSLSGQTTLAMDAADMALKGLDPNSAEWRRANDIATTARQALASKKKK</t>
  </si>
  <si>
    <t>MKNKNWFEDSHPARLLATQWEQYLQFSLRRSPHSIRAYMATVHRFISFLGNHRGDLIDKNTLQKTDIAEIRAFLAYRRQSGLANSSVAREISGIRAFLRFIGLDPIPAIKGARVKKGIPRPLSPEDAVALAKEASEEASEQWIEARDLALLLLLYGSGLRISEALNLTCEILPLQTTLRVVGKRSKIRIVPLLEKVKRAMETYVRLCPYAFSGSQPFFRGAKGGVLSADVLRRTVRKARYHLGLDNKATPHALRHSFASHLLGRGADLRSLQELLGHASLSSTQIYTAVDAARLLDVYRAAHPRADK</t>
  </si>
  <si>
    <t>MLREWQLNNRVQDKLLILRPEPGATATAKRAEKVGWQVIKTPLATAISIPWSINESLSFDAVMVTSAQAIYHGGSELDKLKDYPLYVVGKATEAAARQAGFQHIVTAEGNGASVLCCLERDKRMRILRLCGEIYKDYEYKNFSRKENTQFFIKILYRMQNIASLPIEACQALVENAIVLLHSSRFAEQFRLLLAKTDINPDRVQIAVISPAVAEQIGKEWRAMAIAEYPDDTSLLKAAASLK</t>
  </si>
  <si>
    <t>MNFRALCLNTIGLSSLLSGMGTAFLSSSAWAENATSQSRNNALLFSSKASDLKKEETVPATTKQEDLIVTASRNNRMYVSSGGDLGALGNKKGLDVPFNIRSYNSSLILNQQAQTLGEVLLNDPTVRTTTGYGNYAQLFQIRGFTLYGDDVAIDGLYGVTPRQLVSPQLYDSVQVLNGASAFLNGAAPGGSAIGGNINLVPKRATSTDITRVTGDYTSNGQGGGAVDISRRFGQDRAYGFRFNAAGMNGRTAIKGERRDDIAIAGAFDWHNEDTRIDMNMNYQKQQVFGGRSSIIVSSLGTDMPVPKTTSPSKNWGQKWAYTDLSYLFGTLNIEHDFGDHITLYGKFGAQSGQEIGNYATTTLKNSYTGDGSVGAMATAYNVLNKSTQAGVRAHFKTGFIKHEINAGGSAIWEESYAAYAMSLVGQAGNIYNPIQFTPNETYASGNMKNPGRVSMNKLYSLFFSDTMNFWDDRISLTGGFRYQNILSNSYAYGTGKLQSQYESGVISPVVGLVVHPIKHFAVYFNRIQGLSAGTTVGASYVNAGQTFAPYQSTQYEVGAKYDIGRFSASVSFYQTAMPYGMVESYGNTGLLIYTQDGKQRNRGMELTFNGKIWRGLRFNGGLTLIDAKQIRSSGGSYDGKTVIGVPDYTINGNLEYDIPFVKGLTFVGRVVSTGKQQFNNANTAHLPAWSRFDLGARYTFLVRNKPLTARIEIDNVGNQRYWDSVYQSNLIMGVPQTFKFSITADL</t>
  </si>
  <si>
    <t>MNEILSKNDMSFCIPQAFYGLRVAVLIPCYNEEVTIKKVICDFLDHLPEATIYVYDNNSTDRTAELAYEAGAEVYNESSQGKGCVIRRMFADIEADLYVLVDGDATYDASASPQMLNIAIEQNLDMVTGLRVTDRQDAYRSGHVLGNKIFTSLVRYMFGRGSKDIFSGYRVFSRRFVKSFPALSSGFEIETEFTVHALTLLMPIGDIETAYVERPEGSLSKLNTYRDGLRILNVIFTLLRKERPLFFFGILGTFFCLSGIFLGIPVIMEFLRTGCVLRLPTAVLATGFITLAALSFCCGQIIDNIAVARFETRRLNYLAYPSIRKMNDR</t>
  </si>
  <si>
    <t>MEKQTDHSSRKTSSSSPSFVKMAIDYAPLVIFFLAYKMTGFFIGTIAFMVSMIVAIGVSRYKLGRVSPTLWLSFVLIMFFGGLTLWFHDQRFIQLKPTIIYSFFAVMLLGGRLLNKPMLKYIMEDAFDGVTEKGWLILSFNWGCFFLVMALLNEYLRTHFSFDVWLTLKIWGAMILSAVFGFANMPVLIKNGLNTGNGKN</t>
  </si>
  <si>
    <t>MTEPRLATHILVKALLRQMDTAGQSMMVLKKGEAEAGSLILVITEQGRPLYLLERAFLPEGRYGWGRAAIAEDADESEFTRYIDKRKRFDPDLWIIELEGRQSESLALSLLA</t>
  </si>
  <si>
    <t>MAETTMKININNFKRIDVMQGEKQVSSEDDVVFSTVLGSCIAACLYDPIAKIGGMNHFLLAEPSGSDHDPNSLKRYGVYAMEVLINAMLAKGAHRNRLRARLYGGATMRSGFGDIGIKNAEFARRFLQDEHILLNAEDIGGTTARRVDFCPALGLARCRHVENQRPVERLEVVPDKAGDVTFF</t>
  </si>
  <si>
    <t>MALFIDAQNLDSLTRYDGLLKAIALWLERDDLADEIPYFVQLAEARFRRLLTNPELETEITVAAGCPVTLPDDFEALRLLYPAGGRRDRAFLQLSPDVFQQGKHQNKSVFTLMAGQLWISPLPETETAFSLVYRAALPSLSLNRQSNWLLASHPDIYLFGSLLQAEFFGWNDSRLPVIKSALDEALGELNKAGLRKRYAESTLVAPSPVVEAVKGTYRW</t>
  </si>
  <si>
    <t>MGTSLAERDRKSTSERFHGRVSGQDRLCEHPGCTKLGEFKAPRQAGETPPEGGDSRWHWFCLEHVRAFNNSYNYFEGMSEEEIYHEQRPYSGWETESRAFATNGSTPPPRWADFKDPLDAVAARFKRSGDKVFFHRQSGKRVSPSDEKALKTLGLEAGADRGKLRKRYAELLRRYHPDRNGGNRSYEKALQDVIAAYTHLKSSAVFA</t>
  </si>
  <si>
    <t>MTDSLFSEDQIPPALHVTHAGIWMAFPNGNIQSLDRQTAVNLLQKTPLILLNAPMVASRLKIEETSGLDLLELFAFVHPARFAVPTASGLARYLALDVPEDDVSAARILHQITNHLLKTLSDPKWQERGGVWDSAAALARRQWNWSLFIEAYLEKPRHPEAWLFSRLPEWEDTPPRSPIRPVVLSPEEADESLGKTLGEQAESRPEQRRYARHVSQIFSPRGKEDEPHLLLAQAGTGIGKTLGYLAPAAEWAEKAEGTVWISTYTKALQRQLGREAERIFPDFQQYREKVAIRKGRENYLCLLNLEEALQGNYRYRTNILVQLVARWAAYSRDGDMVGGDLPGWLISLFRRNGALSLTDRRGECIYSACPHFRRCFIERAIRATKNARIVIANHALVMLLATGDKSEDSHLNRLIFDEGHHVFESADSTFAAAFTARESCELRRWLTGSGSRRRRKGLSEIAGYDEKIADAVEELKEAARFLPSDSWLKNLSEDKPQNGIERLFLAIHHMVKSRADKSEQGYSLEIEIIDVDQAVADAAKESQTALHALREPLLLIGKRLEQLLVESPDWLNNAVRGKIEGLMNALGRREMILSSWLNLIERLTGVAEANFIDWLAIDRIDGREYDIGIHRHWIDPTHPLAEDVFKSAHGLLITSATLGVGRVPPSDLEAEKAEDSLLWDMAEQRSGAKHLDIPLLHFEAKSPFHYRDAAEIFIVTDIQKNNLASLSNGYVRLLEAAKGGALGLFSSIHRLRRVHAMIVDHLARQGLPLYAQHVDPMDTGTLVDIFRDDPHASLLGTDALRDGIDVPGQSLRLVIMEGLPWPRPTVAHAARRRAWGGRAYDDQIIRAKLAQGFGRLIRSQHDKGAFVLLSSAVPSRLLNAFPEGVPIHRLPLDEVTAMITEKCRLE</t>
  </si>
  <si>
    <t>MSSRSTIMDTNSFRDEHAAALDEATRSLTERRKDLLGASYRLFYRRPVHLVRGKGAYLWDANGDKYLDVYNNVASIGHCHPAVIEAVYEQMSRLNTHTRYLHETILDYSEAILATMPEEINRAMYMCTGSEANDLAMRIACEWSGGTGIIVTQESYHGTSFLTSGASPALGSGQNLSTNTRLVPAPDHYRLAGQDAGAWFAAEMQKQIDDMAAHGIKFAGFMADSIFSSDGVLPGEAGFLKEAIDVVHKNGGIFIADEVQPGFVRTGESFWGFGRHGLIPDVVTTGKPMGNGIPVSGLFARKEVMEAFSNHVPYFNTFGGNPVSMAAASAVLNVIKEENLQTHTQKVGAELLGELKKLQDKHESVGDVRGAGLFIGFELVKDRNSKEPDKELALDLIETLRDEHVLTSVAGPYGNVLKLRPPLAFQSGDIDWLTGALDRSLTKLGR</t>
  </si>
  <si>
    <t>MIDYRDRHILSLLQANAEMPLSEIAERVALSVSACSRRVARLREEGYIKGTIALLDRKKINLPTTIFLLVKTGLHTGNYLEQFHAAVSAIPEIVEVHRLTGNFDYILKLALPNVEYYDVIYKQILKHVAFYDMSAYISMETVKISPALPTNYI</t>
  </si>
  <si>
    <t>MIVHLEHIDPAKNMYRYYQLYLSPSLFNDWIIKKDWGRIGQKCRHNFREALSFSSLSEAQSALEKYIQAKTQHGYKIIETIA</t>
  </si>
  <si>
    <t>MSGWLKDRVFRTVLKNAGYLGSTKLIGALIGLGALIGAGRMLTAVEFGTLMLIHTYALGVGALTKFQSWQMILKFGARPYEQGNRSIVAKAIRFAVGLDMASGVFGMVVGMTILCFAASYVGIGQQYTPIALLYCTLIPTMSSATPTGVLRLVGRFDLLAKQQIITPLLRGVGALLSWIFGLGFVSFVATWYLADIAGDLVLWVMTIKELRERDMQSALRPSLREAPASLPGVWNFVWLTNLNTTLDACWSPVGNLIVGGMLGAAAAGRYKIATTLLDSAIKPANFLEKGFYPEIMRLDPKSRHPWYLALRTGLLSGAIGLCVMLVILIGGKPLISLFGHKYAEASTLMAIMSPALVISMACFPLESLLYMAGQAKAVLVAQIVSVITYITALVCLTHTFGLHGAGISYIFGVFLLNILVMIPALIGYTRRHLLESETVTNSEV</t>
  </si>
  <si>
    <t>MANKDKSAASFSLKSIQASHLTVLLITLLALCLRMTAIFPIGYYHPDEIFQYLEQAHRLAFGYSVIPWEYRYGMRGGLVPVLLAAAMKMGDIMNTQSFLYWVLPHAITALLSLGVIWSAYKLGRLHSFFTGCLAMFVAATWYEIVLFAAHPLSESLSFAAFMPAAYYLIAEEKKKSSLILSGFLMGLSALLRFQYIPSILFITLFTLRINVRQWGYFILGGLGAVFISSLSDIFIGEYPLLWLFKNIQQNLIFHRAEDYGTAPIYSYFFDIWTNWKWFSLILPIPILVAAYRYPALFGTALVNLIFHMLVSHKEYRFIFLSSGIFIILAAIGSALLIEKATINFTPLHKKLAQIAAFTAWGACSFLCSTGNISHWYQYRGVLQAEMKARSLSNLCGLTLYQIDYWESGGYSLLHRPIPIYSLLPSNMYSTRYPDPIALSPSLFSASNAIISAASSGKNLPKEYRQVSCYPQKNGEKTEDICLFFRPSSCFKKETADNFEINKVLKNIDQ</t>
  </si>
  <si>
    <t>MPRSIFSLPVMAAMLLLSSPLIAADVPDAAASSVMSVQQFLNKAKHLKEKGPFALLSPDFDLLSHVGEAADDAWKAQLKHSPKPACPPSTDISIKDKDFMAFMHAIPKEDRDHISVNEAYIQGMNKRYPCNESSSHS</t>
  </si>
  <si>
    <t>MKQSLCQQNIEQKLDQWAVENHLIQQGLHQFGYPLYQAVERGVSSLARVIVGQQLHTKVADGIWQKLVCSIGDITADRLLSVDEAILRQCGLSPSKIAYLKDLAMRSVSGLDLFALPEGDDDAVDLLMSVHGIGRWTAENYLIFAEGRLDIWPAADLGIRIATGYLYQLSYRPDMKETRGLGDIFRPYRSIMALFLWHQYRNKNFC</t>
  </si>
  <si>
    <t>MNQHGRSAEPGVASEGIAPYGDAHRGIAAKRKKTTTARISQMRVDGEKIAVLTAYDATFAAAADAAGVDCIMVGDSLGMVCQGRTTTVGVSLEDMLYHTRCVSQGIARADGSALIIADLPFGSYQQSNEQAIASAVQLMQAGAHMVKLEGGDWWTVDIVEFLVQRGIPVCAHLRLTPQTVSALGGYRVQGRSEEAAEKLRVDAGALDNAGASMMVLEMIPTELATSITSEMKSCATIGIGAGSGTAGQVLVMHDMLGINLGRMAKFVRNFMRDAEDVPTAFAAYVAAVKDGSFPDDKLHGFL</t>
  </si>
  <si>
    <t>MLDYTALVAVHAVIQEGSFEAAARFLGITPSAISQRVRGYEERLGALLIIRGQPCMPTDIGRALCAHVEKVQLLEAEIAELSGSKEALPVHLKIAVNADSLATWFPDAVADFIKQEKVFLNLFVEDETVTADKLRSGEAMAAITAQTAPITGCRTIHLGKMVYIACATPSFIKSYFPEGFTKQAFTQAPCICFEKHDGLQSQWLKQNYAMPLSPKIHYIPSTQGFLNFLLAGAGWGMQPLPLVKVDIEEGRLIELQPKRAVEVDLYWVVPRLKSDLFEKLTHYLKVFWSNKENPTRDKLLKI</t>
  </si>
  <si>
    <t>MDRKDIGYQGHRGRLRDRLLTGGADALLDHEVIEYLLALAIPRKDTKPLARALLAEFGDIETLLTADPGMIARVKGAGPTVVSALKIAQVAALRLLKTKIKKAPILSGWQALIDYLHADMAFRLTERCRLLHLDNHNRLIRDEILSEGSVDQAPVYVREVIRRAIELCSVGLILVHNHPSGDASPSEADIQLTRSIVAAARPLKIYLHDHVIISSSGACSLRGLGLL</t>
  </si>
  <si>
    <t>MPKKYRFLLYSFLLNSALLPELKAEEPLVSPKLIELLKQKTPEDLKNGIELRSGGNEMRKGLSEGDDLLIDKVAKDLSNSHLVQKYAEINKLRIKGDYQNANKLLDICDKTFFQKPDAPNPLPPISGVGIICKQTLVGNYFLDGNLKDWGKSLNFVRNVYYPPIRKISGLEEFSLTDAEMGRLSVSPNSIPPFKVTGTDHQQRIQLQFDVAIDEEHRRSATNYVPHITASLNGKNIPFFLETSAAIGKLPEEWRHSPHVHIVGHLDRAKNGASEFFSGDIGIVDEIKIGKAVLKNVPFLLTNVNQAYLGLMILQKLGKIKINKQQMTFGKNINCNCQQDIHLGSALGGDFQSVQYPITWQGYTRLVVVDFTQDDTVYNLTTYKSEFTPQEKEQSFEERPDPNNKELKFSVYFNKGNLFVDNMDYGQKKEIVIEDSRSRLATIIGLSILEKADLYLDFINHKACLKPNNSDATPIPQ</t>
  </si>
  <si>
    <t>MSIYDQLMSQRGSICDQFESHVLASIIAISLEEAEKDKAPLSEKLGHSGAMVTEIIADYFPHATEIFQPYSDEKASKCAEDENYLRDLLCRNTSQDSRFEYILAGMIARRSMAPHHLWQDLGLRNRRELGWLMERYFEPLAQKNTKDMKWKKFLFRLICRDDHYGLCPSPICEECDDMEHCFGDEKGESLLAHSL</t>
  </si>
  <si>
    <t>MSLSFPFLRPPPFPKANISLTDFVRPISRPEKILTDNDIQNLIEKLLQRRVGGNFWAAPLPKNPQKQSVLLIEDLTDEAFFLAIAKQGDLVILPDHQDYAELAESFKKQGCVIYSGLFDPWSLLDQATEIIASGKTALTIDIGLIARLGHIPLSFSPTARKFFSDIFTSPDVIILALVRQQLTSFQYNDIFTGQPISLDQAITQLSEWRSLIDSNRAIKAACGIAWWKKEAIRRFLWSGEKKRLPMPQKTETALSFLKQKQEAIALWPSREPKGLRKAIAQKEAQLYEVEDGFIRSVGLGSGLHPPLSIVVDKQGIYYDPNQPSDIETLFNETVFSQELLERAQKLIARIQSAHISKYMGTGADKALNFPKNKRIILVTGQVEDDRSVRLGGGAVKGNLDLLKRARENEADSYIIFKPHPDVEAGHRKGFVPQESAEKYADIIIRDYPITRLFDQVDAVHVWTSLAGFEALLRHREVICHGTPFYAGWGLTRDLGAIPARRKRKLDITELAAVTLILYPRYLDPVTGMPCSPEVLIERLIQSPKAKMTPVTWIRHFQGKICAAFRQVMINNPLSGKS</t>
  </si>
  <si>
    <t>MPAIMTEATRKKSPFHKKRKRYAAFFRIIKQVASGVINNGFPHAGNFAYMALLTLFPFMILTIIVASTIGRGAAGFAAVRSFLSALPPNVSSQLSGPIFQVLSTKSGSLIWWSALVSLWSVSGFIASIRELLYRTYHMEPPTEFIRYRLGAMAINIGAVLMMFIILSIQVLIATLQNVFSQRFGWVMEYAKAALPHISLSDNHSLIDQLNLIGLTSDRIHAFFEHITILSIISRVISGGLLFGALYVLFYSITPPQYRKARYYKWPGAFLTAFWWQMVSMILPIALNNMLDYNRSYGGLAGSVIVLIYFWIIGLGLVVGIHLNATLAFDRVASVAPKSSQ</t>
  </si>
  <si>
    <t>MNLIQKLLYFLGWKTKKHTETEPATHHPIIPHDVNCYSSDFPPALMQNFTLLEEAWEKGLLTEDEFLLAEDKAVRLYQDITKTSEYFYETYRLAIQRVGNLPVEE</t>
  </si>
  <si>
    <t>MMPDDQKNGQANFSDVEGMTRQNRNQAMGAISVSVAMAILDTAIVNTALPSIAKDLGVGHSDSVWIITAYQMSMVAAMLPFAAYGDLKGHRKVFLTGLGVFILASLACGISPSFLGLVAARFVQGIGAAAIMSANTALVRQIYPARILGRGLGLNALVMAFSFAAGPPMASIILSFTSWHWLFLINVPICILAFFLSWQKLPKEDKGKSQKFDVVPAVICASLFALWVHGLGQLAHGSMTSLPIIEEAVALILGIFLVRWQSSHERPLLAVDLFRISFFSLSAITAFLAFIVQGMIFVAMPFLLQGKLGFDVIMTGFLIAPWPLMGAFLAPIAGRLSDRYPAGILGGIGLAILGLGIGVISVLPPHTKPIIAVIMMALCGGGFGFFLSPNQRALMSSAPTTRSGAASGVLGISRILGQTTGATLVAFCLYLSSDHGAEIALRIGIFIAFAACMVSLSRLLKKPILRKNRS</t>
  </si>
  <si>
    <t>MIIQDDKKKIFSAVNTSEKWLIDHNTDQKTPLATGHFSQLEWDVIYLGLREAKLKHRKTYKKATRKPNGLRRFWHWMTGIEPPKNLADEKLEALRSFAFAHARKEDHRHLERQLNHHGYNAQQIKTIASLTAEKRLSRHHGYK</t>
  </si>
  <si>
    <t>MPAKSDKHLIINDTTLRDGEQAPGVAFTLSEKLHIAKALDKAGVDEIEAGIPAMGASEIEAIRQIVQQSQTARVIPWCRMKISDVDKALETGAKTVHLSISSSPFQMAAKFPDLSAADILGLCQKVISYAKDRGLEVSVGAEDASRAEISFLTDLLGVIEEAGAFRIRFADTLGILDPFATYEIISQLHQISPLDIEFHGHDDLGLATANSLAAIKAGAKGASVTVLGLGERAGNASLEQVVIAASHIAGKETRIRPEKLYNLAQYVAQAAGRTIPPDKAIVGEAVFQHESGIHVAGLLRNPASYEALNPEKLGRQREIVLGKHSGRAAIRHALSLLGIKAQEDMIQNLLAAVKMQASHQKRAIGLSEIALIHQNFTHTQPNAGLR</t>
  </si>
  <si>
    <t>MRQKTGVIEKSLLFASLLMVGGCISVKAPDKPIEINLNVNVRQEVVVHLQKDAGDFIQNNPELFPQ</t>
  </si>
  <si>
    <t>MSESGRNSRKSRYFLAFCLWLGCFDLNIGKAGAAVIETTDTGISSYRTLLNARKQAGLLKEEAVLAQKESQNFLLKALPFAADIQRLQKQIDKEKTVLSRIEAQRQEQQSELARQRTPLTKLAAALERMARYPFLMIFIQPDNIADIVHLREIIAASRPVIQQKSTSVVKRIAAINSLYQQQEQVIDRIKKDQNSLEEKRQYFLSLAHNGQAQAETWLSQAMYQEDAAIAAEQALKESDGKKRKTLPPKNFCPFPLAAWHIPVNGWISPNSDAEALYLVVEKNTEIYAPQSGIVLYAGDFRSYKQVVIIRHKDGYISLLTGLDKSAVKTNQPVEERQLIGYTAGHPSEIGFQIRHHDETVTLWPDIKEAIRQNNRPTCNFLGEPAQENNIKEKTP</t>
  </si>
  <si>
    <t>MNVLFVSQCDNNALKETRRILDQFAERKGSRSWQTPITQIGLATVQKLLRKTARRNTSVACHWLHGGGQCDLLWIVGDASRFNNEGAVPTNSTTRNILRQQDENDWITAEDIQMLAQMAALLHDLGKASKAFQRRLRSREKSRNLYRHEWVSLRLFQAFVGGDTDEVWLTRLLEGNYSIKDWVAKKRYKKDGVDALNGEDCYPFKSLPPLAAAIGWLIVSHHRIPLLPVYIDKKDRREQAYLGKKTQSVRLGILKDPLDKITSLWNEITENGASSSKVKDYWDIDKKEKFPVLLPEWQKQASRIAKRLLALNKKKDIQKNGLDNPYLMHLARLSLMLADHYYSSLPPESKDRISAAKELSSSGDDFLYANTDSQGERKQGLSEHLLGVARDAGIIAHALPNFSEYLPRLAKHKGLKKRSQNPRFSWQDKAADMAIALREKTERQGAFCVCMASTGTGKTLASARIINAMANPEKGMRLTYALGLRTLTLQTGKSYQKDLHLNDNDLAILVGGSASKTLFDYYSDKAEESGSASSLDLLEEDSYISYEGCEASHPLLSRLGHDPRIRSLLSAPVLVCTVDHLVPATESLRGGRQIAPMLRLMGADLVLDELDDYDLKDLPALTRLVYWAGLLGSRVLLSSATLPPSLVSGMYQAYLAGRKCYQLNHDPSLSLAAQDIPCLWIDEFGTTHADCADANQFEQAHDDFVKRRKQKLLKSEAICKGEIVPLDEVVGTPDDKALYKNFASILRKTALDLHEGFAEKDPITGRKVSFGLIRMANIEPLFHVAKDFFALGGRRDTHIHLCVYHARFPLIQRSAIENMLDRVLNRREADFVYYHADIREILDNNPEQDHAFIILASPVCEVGRDWDLDWAITEPSSMRALIQLAGRVQRHRRKAAQKPNIAILNTALRYFKNPAGAVFWHPGFEKPKTPYGDNRFYLENHWLSEILRPEEYKIITALPRIAPLPKEERHSQERMSDLEQARICESMLPEKNLGEVVGGSSRSPKKVEPKEEMAALCWQYPQASLTGVLPQWQPFREKTLREETLLFLPDEDGDGLELYQENKNPENSHNPYILVEREKKHQVEIDYGSDITAWQADNLENLLEKQSENLGISLYKCAEYMTKVNVLENTSGYNYNDILGFSRYHS</t>
  </si>
  <si>
    <t>MSDTRPILIWFRHDFRLRDNAAITAAIQSRNPVICFYIQESADAKTESAADWWVAESLLALNRQLKEKGGQLHLFEGDAEKIIPEIVQQSHACKLFWNRRYDFKGKETDQILKKSIRAMGLEVQSFPNNLLNEPWTVKNDKGQPFRIFSAYWRAVQRHMNIQAVLPCPENWVFSTREIRHCLGYKDIAILAKETQDSSWKIKLKQSHRFGENEAHKQLKSFIENDLAHYAKERDFPAKDGTSLLSAFLRSGQISSKQIWHEVTKNGSGEGTSKFLEELGWREFAWSVLWEHPDLNQHNLRPEFDKMPWKKASDNLQRWKEGQTGYPFIDAGMRALWQTGFMPNRLRMVTASFLVKHLLIDWREGKKWFAQTLVDYDPACNATNWQWVAGSGIESAPYFRIMNPILQSQKFDPDGQYIREWVKELADVSTAFIHTPWKADKQPANYPLPIIAHEEGRNRALRAWKEIRHA</t>
  </si>
  <si>
    <t>MRLSNLTDYAVVVLRQVVHHGAGAKCLTTLTMAEKTGLPLPTVQKLMGRLAAAHLLTSLRGMGGGFTLARPAEEITLADVVEAIEGPIAMSSCDNKESLCKFSAECGMRPRWPEVNRTVKNALESISLKSLAGAS</t>
  </si>
  <si>
    <t>MSSIHATEELTEKLQSIIRLEEEKARLDDQIAEAYRDLKGQKYDIKKAKLAVSRSRKGHPENSIRILINQIVNDRAMSRKLVP</t>
  </si>
  <si>
    <t>MSDYLIRSLPISVQTMLVLCLCIFASLALYRFILRLIRKIVENKDNPIAKIWLDKLTSPFRWISGLIGVYISQQILPFGKIGESLLSRIEAFAVPAIAGWLALALLHAISDIVDIKSRRSVEGNESRKLASRRQRTRMSIMMRVGSFLIIMVTVGIMMMTIPAVRNIGVTLMASAGLVGLAVGAAAQPMLKNLIAGIQVAFTEPIRIDDLVIVETGDWGWIEKITLTYVTVRLWDERRVIVPLARFLEAPFENWTREAEQLIGKVFLYVDPLANVERLREHMKKVVTSNALWDGRSYILQVSDMKPEYIELRLLATARDAPSSWDLCCDIREQMLRFIAENMPETIAHTRFTMPQRKKLDFLVDGVDAIQRTPKGNKAGV</t>
  </si>
  <si>
    <t>MSDGFSKLSPVLSDDFTGNTANNLESCAKVVAVDKDIVWLEPDIASGCAGCSHSAGCLSALTKKTPAESRRFSLPNDHDFILGEQVIVATSAHLLVKTALFSYGMPLLTLLVFAIFAKYSLGFGDGLAALASLLGLAVGFACVWLGNRYFTKRSGNSLQFVRRVAG</t>
  </si>
  <si>
    <t>MTASPAPFIPDHPDIYLLSGDGLVRNNMHVEDGRAGYLPNDTSTSESQALLARGYARYYLASGDIKALNNARKLADAALSYFFAGKTPPASGLWYHHWVVNAGQGFNVKGPSNPNGHAYDGNVGETVTFKDGKAQLPASLANVYNVFQGELSWQNVYADLSKGQFFDIDYFVDRDGYIFRWQSGYAADVVFTSEAQPQTAIPAGCLQMKNTALNGQYQVSYSLYQEDTIPYASQFEGWPMWRHLMPDEQVMAGDAIHWFIDLFYLMQAIDTDNSAKWESCYQAMLALWQEACVLTSSETCFFKRSTIGTYDSWPLTYFYAYADGNISYTPPTDYCRYGRDKTSGVAYFDLPEDSHRLGWVFQNDALNLGITPDLNVAVEAAASRSTNLAVILSDDQKRQYKYNFCPDTTVQSYSLPLQQFMDYTDVAEWVPGNTDFVYGTATATTERLTTAEGRAVMARHYVLSDSSAGVGFATAASNQTWSGAEALTLSYITDSSHIILVVVDNSGWHWQVTLPANADATLQSFPWANFVLAGYQTNKAPFPDKPDSTAPIKTVQFQIASDVKTPQTLYLVAAYNKMPAKIADQAKIISARVFSSCADAVTIQIGNASIERATTIRQPYSPGLLPFQHATIGSGRSPSGGGGLWQGPAYIGYQNPVPWMLLNRHDEACNMLQLMQDSQKHYTAQNQAALTGPFTPCYIFAQWDAEQYGAPYNFIFGGPDPNWGWGGFQYRAFHNVADYWARMTSASVIAKADGNSAQKATALAKDIASSFMDWLVDWLDSNPEARSLPALFLSSQAPEVKGDNPDQTALALKGALWCGQAGYDKTKAEKTVERLYAMLQDFQISDGDMAGSYSPQPEEHRFYGFWAGEILDALSVYALARASF</t>
  </si>
  <si>
    <t>MGKNLFWAGIGLLALTLPVAVMAYPRGYHYGHYGRSGYIRNGYSSGYVRGYDHSGYIRHYGWSGYVPRYGSMGYNHRYNPYNHNPMRYNHSYNHLDRQLLYPSNRWDGAYRYNGYER</t>
  </si>
  <si>
    <t>MAISFGNKINQNDVLNQDGSALKKAINSFSDSPVFASEPIEQKPINDMEPSITSPSPINGYGSGGEETPMPETASATPQAEQSPSPHFFSAGGIGKRIAGVIGDALLLANGRYPLYLPAVMEHNRRIDQQNAQQQQRDFSNNLATSKLNQQQANMADKAARPQYHFGADGRVLSLNPMTGEATQIRDPDMPLPSEHERMISHIVNLPTNDPERKAIERLLFKNK</t>
  </si>
  <si>
    <t>MPKKYRFFLYPLLLNSFFLPPLKATKSLPSSKLVDFLKQQSPQTLKEGLKVAPGGDESTLALYEGDSLHLQKMIDDPKRTSFEKKFINTDLLRTKGDFKEADRQLEICHKTYFMEGSGIHLSPINLGAMICDQILAGNYFLEGNLAAWGKKIDDIKNTYYPPIRKFVGLEQFSLFDIKMGSLSVAPNSIPPFTVTGIDQQQTLPLQSQKLTQEGYRRSTWNVPYLTASLNGTDFSFFLGTDTAISFLPKALSHSSHVHIVGHIEIATNGRGEAYNGDLGIVDELKIGTTVLKNVPFLFTNTDEASLGLMVLQKLGKIKINRQHFTFGKDIDCHCQKDIQLGSIFDGRFYALRYPITWQGKTEMAAIDLSQSDARFSFMLFQPDFTPEEEKQSFEISKEIDGTKVTASIYLKDGNLSIDGIDYGKRQKSVQKDKLRIFSKVMTITILEKADLYLDFINHKACLKPNNSDATPIPQ</t>
  </si>
  <si>
    <t>MEAKVYKNNNSSIREFFCGLRIQSRVIGALILRELHTRYGRENIGYLWIILEPMLFAIGIGILHAGSDSSEFAMTDIKPVPFAIVGYGTFIIFRNIVNRSGGTIEANAPLLYHRMVSLFDMLFARTILEAAGIMCSVFILIFLSYCLGIGGLPVRPLYILLGQLYITWLSFAISAIVCAATYENATIERLIHPMTYFAMPISAIFFMMEWIPNPYRGWLEWVPMAQCIEMVRYGQFDSASGKYFDFSYLSFFCTITTLIGLLALRAIRRHITLN</t>
  </si>
  <si>
    <t>MIGGYLLHMMIPLIIVTGLIILSLWLLKKFNLLPSLKANFPQKGSAIKLIETLRLGRRQQLVVIEFSNKKLLLAVTDTKVSCLSETDKSPSFSLPDIPEIGDK</t>
  </si>
  <si>
    <t>MQKAPILLATRLSPMMEAQWQKNLQAIMPEENILSLNQIQDRRGIEIALVANPPSGILGDFPDLKWIQSLWAGVENLLTDKTLPKIPICRLIDPDLAQAMAETVTAAVMAFHRDFDLYQSQQQQKLWRQHPPVSTRERYVTILGLGEMGRVSAAMLASLGFSVHGWSRSPKNLQDITCYHGEEGLRRSVDQANILVNLLPLTEQTRAILNRDIFQLLAPDACLINFGRGAHLVEADLLDYLEQDKIRHAFLDVFAQEPLPTEHPFWSHPKITVFPHIAATTNPVSASKVIAQNIRHYRQTGVVPVSCNRVLGY</t>
  </si>
  <si>
    <t>MEKAYRNLDAFDRAILRIIQRDNKMPQRQIAEAVHLSAAAVQRRIAAMEKSGIIIRNQAVIDARSVQMTITAIVEVHLINERMDTVNNAKRLFHNAPEVQQCYYVTGGISFVLIMLLPDITAYEATTRRLFSDNDDIASFRTLIVLDRIKTGSEIIIP</t>
  </si>
  <si>
    <t>MKFFIASSFVETILQAASACPDKEICGLLIGKANSVTEIRPMENKAAHPERFFEMEEADLIRSHREARERGLKVIGHYHSHPSGNCRPSHWDAALAHDGQYWLIAASNKIEGWYAGKNGVVEGIFHPCRLVVE</t>
  </si>
  <si>
    <t>MIAYKIIDTQTWPRKAHFDFYRQFANPCFNLCVPIEAQRLYETAKDNGVSFFQLALYAILRATNSVPQLKQRVLGDKVIEYPNIEVMTPIMTANEGFRQIWCENTADFLSFTKAVTPQIEIAKTTEAAPLRVQKENFFCASCLPWVHFSAITHAEFSFGSAVPTLTWGKLKDGKIPVACKFNHAFVDGLHASRFFMQLEALFADPDSLWREHPVEGR</t>
  </si>
  <si>
    <t>MGRKRLSDFGNARLACHDVSCLRGDRLLFTHLSFEVKAGEAVLITGANGIGKSSLLRLLAGFLKPFSGHIEKWGRVAFADEALAMDRHLPLEKALAYWAALDGVLGAEKEAMAVMALDILADSPVRLLSTGQRKRAVLARLLASQAAIWLLDEPANGLDAASVRALIEMIEHHRQKGGIILAVSHQGLDMADYKTLSLENFVANSGQSSGFFDLLDESHFS</t>
  </si>
  <si>
    <t>MVEQGNSVSTESDSRIVSDSEAKGIVKRLPPKLAAYISLARADRPIGVWLLFWPGAAAVALAGGLLSHWFLLPAFFIGAFVMRSAGCVYNDIVDRDLDKKVARTRNRPLASGFISVKAACLFIAFLCLIGLGCLTFFNPIARFTAIASLALVAAYPFMKRISWWPQAWLGLVFSWAALVGSVAIWDRFEWPGIFLYGGCIFWVIGFDTVYAIQDIEDDALAGIKSSARALKSHLRLGVSLFFVLAVLGWGAAIWFTRPQPLALLTLLPVVLHFIWQMTTLDVNDGQNALMRFRSNRQIGFLLFLACATIGMANNFSVY</t>
  </si>
  <si>
    <t>MTNKTQPASGRFHLFKATATIGGLTLISRILGFIRDTLGAQYLGAGSANDAFLIAWRLPNLFRALFAEGAFASAFVPMFNRTISEAEKKGQNGFAAGLRFASDVLSVLLPLLIIFEIGMIAAAAPIVRIMTGGFPMGSAGEFQLAVFLTRLTMPYLALISIVTLLGGILNSLHRFWVNAAAPILLNVGLIIGLVFFRSNNPAMTAETQAIAVSLSGVLQLGWLIWACRSANVRLYPHWPKLTPAVKKMLSITWPAALGAGAVQFNLLISTALAARFLPEGAVSYLYYADRLNQLPLGLVGIGIGTAILPSLSRQLAEDQTEAAIHTQNRAIELALFLTVPAAFGLVIASMPLISALLQHGAFSASDSIHSAQALTAFSLGLPAYVLIKILTPGFHARTDTRTPVRVAIIAMLLNLILNLLFIKPFGHVGLALSTAIAAWANVIMLYGLLRHRNHFACDRQLFTRTIKIIIASLVMAAGLWPCLPWLNHMATGGVAYRIATLSLLLLFGSVLYFGTAALIGTFPLKEIKFYLQRRYKR</t>
  </si>
  <si>
    <t>MLTKNKAVKHGRRYFPRQKTVLLYRLRHRLKNYFIQLGILKNHASNIRYCKFNIKFQTILTLSLMFTFISVNNYSLLKILINYFHKSNLIIIVLAVSFCSMLLFGHHCRKHKNKTSLPPNPTNLFRFLAQLVFVIFITIPVCLYTNADRNSIFNDIVFPFIPTIIFGFFCIYRLKISSFIVFFTSQFIYFLNLFHFIPPKFSAFLEDIEFFFCNAILLYLFEAYHLSSWFSSQKKDKTESPPLPLLTIEKEIEQQASCYDSTTGLANRRQFFADLQAVNSPYRDDSIPFSIGIIDIDGFKRINEIYGHDIGDFILDKIGHRLYLALRHKALVYRIGNDEFGFILPGDKESTILNQEIASILETISHPISARNNQIVISCSAGCARSYFGTANSTQQIFEHADYALYYAKEQGGQGQIVVFDVNHELKLKELALIERALEKADFDKEFFIQFQPIIDSRNGGIITFESLARWDSPGLGRIAPDKFIQVAEQTGAIIRLTPILFKKALNEAKKWPHSIKLSFNLSAHDISHEKQINLLLDILKQSNIDPERIEFELTETAVMHNFAAAFDNVKKLQAVGASIALDDFGTGYSSLSHLQNFPLNKIKIDRSFVTNLEYNNRNYKIIKSIIILCREIGLDCVAEGVEDKEKVDLLAHLGVYLIQGYYYSSPLSAESAQVYIRNRPRV</t>
  </si>
  <si>
    <t>MSKYFITQRISIDSDSIEEYFIRASGPGGQNVNKVSSAVELRFDMAISGLPELVINRLQEIAASRINNKGILVIQAQRFRDQPLNRQDAFERLVELIRSATFIPKKRKPTKATYASKQRRLDGKSKRSMVKSARRRPEF</t>
  </si>
  <si>
    <t>MIPTYDLNLLVSLDTLLAENSVSRAAERLGLSNSAMSRILSRIREIFGDPILVRAGRSLVPTPRAMALHETVRHVLEGAEALRMTPKAPNLKQINRLFSIRANEGFIFQYSGKLIEAISREAPGIRLRFAIKAEKKPNMLRDGQIDLDIGVLGESGPEIRIQTIQRDNFIGVVRVDHPLCSLKTISVEDYAKAQHVSVSRRGLFTGPIDTELENLGLKRQVIAVVTSFPSALSVARSTDLIASVPEQQTIEARLNMYSFPIPVQTKAISVSMMWHPRLDLDPVHRWLREQIRKLCVI</t>
  </si>
  <si>
    <t>MFALFDHLNNFYSVMLTYSLSFFLGGLIGLERQIHQRIAGLRTNILVVLATTSFVNLCMRMGTTADAIRVIAAVVSGTGFLGAGVIMKDGMNVRGLNTAATIWCSAAVGTCVGIGQYAVAALLTVFVICGNTLLRPLVKWINHLPISKSEPDAAYTLMIVVDKRHLLEIQKRILEKIESLRYQIESVQLENCDDQHSEITIHFGHNVTESRELADLASEIASWKNLRHVTWHNDL</t>
  </si>
  <si>
    <t>MSVTDKNDLNIGTSLQQMQYIADFLQKWCAEKQARQALDMPNGQQYEPYETEIFSNDQVKELNQAYQKASDLLAYQLKILLDECLNMAQAGIEVLIKARQAGASPALAAGSLASAIERDLKRMQSLLLSK</t>
  </si>
  <si>
    <t>MVSVISTFSPFPLPEPMRQALLQAESAAHQGEVPVGAVVTFKGKIIAVAGNAMQPPFIDPTGHAEVRALRQAASVLGSSRLDQCDLWVTLEPCAMCAGAIATARIRRLYYGADDPKGGAVLSGVRLFFQPSCHHQPEIYNDLGSRKASELLRQFFKQKRK</t>
  </si>
  <si>
    <t>MPPLSNNVERGSALLFPIRCLAAIGRLFIAFLAGIGRIARFGMTILLRGALPPYYPGRFFHEFFEIGWNSLPVVALTAVFTGSALAQQVYAAASRFSAQSTVPAAVVIGMVRELGPVLVGLMVVGRVTSAIAAELGAMRVTEQIDAMETLHTDPYRYLLAPRLYAATLALPFLVMLANVIGIFGGYLLSISKLGFNPENYLKVTREFLKAEDVHMALVKSAVFGFLVALLGCYNGFFATGGAAGVGRSTTRAVVSAFIMILFSNLMITMFFFG</t>
  </si>
  <si>
    <t>MLELSISSSDRGNRATISRPLYGLTLILIFCCLFTSSANSTDNKPPRRIVSLNLCADELLVTLADRPQIAALTRYARNPDMSLVSKEAQSLPFTYGGAEELLRLHPDLVITSSYSHAEILPLLKERQVKIIDLPLANSLADIIAQIRIVALAVGHPERGEAAIQKMEKELRTLPPPMGHGRTAAYYQRQGYLSGTGSLIDDMMEKIGLKNLANNLNKSALSRLSLEEIVTYHPDFLIMGQKSYSTQDIGSQMLQHPLLKQAIPASHRLFIPAPLTLCGSPHYPEAIKILNKELETIDHPSR</t>
  </si>
  <si>
    <t>MPKKYRFLLYPLLLNSLVLPPLKATKSLPSPRLVDLLKQQSPQALQEGLKLSPGGDESADALFEGNTLRLQRMTGDSRIENFAKKFASIEALRIKGDFEEANKQLSICHKTFFREAGEPPISPINLSAMVCDQLLAGNYFLEGNLAAWGKEIDGIKNTYYPAVRKFAGLEQFSLFDIKMGNLSVAPNSIPPFTVTGINRQQTLPLEYREPTAKDCCRTLNSPSLTASLNKKDLPFFLETDTAIGKLPKELSRSPHIHIVGHIEIAGNGRGEAFNGDLGVVDELKIGDAVLKNVPFLFTNTKEASLGLMVFQKLGKIKIDRQHFTFGKDIDCHCQRDIKLGSSFSGSYHMLRYPITWQGNTELAAIDLSQTDARFSLMTFQPNFTPEEEKQSFEINGEIEGEKITARAYLEEGNLSIDGIDYGKKQKFVEKASSRVPSKLVTITILDKASLYLDFINHKACLKPNNSDEQPIPQ</t>
  </si>
  <si>
    <t>MTNFHPVDLAVLALLIICGFTGFWRGFIGAALSLFAWVAAIIAVRIGHVSAANIVHNWLGVGLFGANLISFVLLFVTVYFVGQWLSDSIGAKVRRSFLAFPDRVLGAGFGAIKGAIIAECLFLVIILINATFSTHYKHRVPLWLESAVSYPWLQNGSTAILDYAGIPDPSWIGQHIRENGKSEKTSWPIDKVASYRKKMMSKPIEEAFFSTDTDNDSKASEDATPSLPKKKNHPKKPVFKE</t>
  </si>
  <si>
    <t>MIDRFWEKIPLDAMKREEWEALCDGCGKCCLFKLEDEDTGDVVYTNVACRLLDRASGQCCNYKHRKKYVPDCVRLEVSLLGKIPWLPESCAYRLLYEGQALPEWHYLLCGDRDAVHRVGESVQGWTVSEDQAGDLENHLVEPPI</t>
  </si>
  <si>
    <t>MSKKYRFLLYALLLNSFCLPPLKADKPLISPRLIELLKQQTPETLKNGIEIRLGGDEIQEGVLEGDSLLIDKAINALESNNLASQYAEINKLRIKGDYQSANKLLDICDKTFFQKPDTSASLPPINAIGMVCKQILAGNYFLDGNLKDWGKSLDFIKNIYYPPVRKISGLQQFSLADVKMGGLSVSPNPIQPFTITDIEYQQSIPLQYQIPIKENFRRNAEHVPYVIASLNEKEVPFFLETSAAIGKLPKAWSHSPHVHIVGHIERATNAASEFYSGDLGIVDELKIGKAVLKNVPFLFTNVSQAYLGLMILQKLGKIKIDKQQMIFGKDINCNCQQDIHLGSALAGDFQALKYPITWQGKTNLVAVDFTQDNTIFNLLTFKPQFTAEEKKQSFEEDVNSNKKTIKIVGYLNNENLFIDGIDHGKIKALAEEDNRRKPVIIISTSILDKGSLHLDFINHKACLKPNISDTQPMPQ</t>
  </si>
  <si>
    <t>MNNKDPMISGEKPILAQSLLNFLNSQPQNPSDRYRYKPSDNRYNDDNACTLDIGGEINHHVLNIKPVLECKNNNLGAKIYGNYSSVSPPEVGGSLQLNRIPLKPSISLSKALNNSIPYFNIGSSLPINNWGEFKISTSRNQPGGFSGRLGINVPF</t>
  </si>
  <si>
    <t>MGKNNFVIGQSTAFLDAVEQASRAASLNRPVLVIGERGTGKELIAERLHRLSSRWASPLVTLNCATLPENLIESELFGYEAGAFTGAMRAKTGRFEQAEGGTLFLDELATLSSSAQERLLRAVEYGEINRIGSIRPTKVDVRIVAATNEDLPSLAARGQFRSDLLDRLSFEVITLPPLRYRQEDIPLLAEYFGRHMALELGWDNWLGFTAEAMVILKEHSWPGNVRELRNVVERSLYRWGDATKPINHIVLDPFTSPWRPVQEATIVENVTVKDTVIAGKKVSLPPSDFIKKALQDGDLKALCQDYERHCVEQALQRHCYNQRATAKALHLSYDQLRHILRRYDLLPAGNSISQAKKD</t>
  </si>
  <si>
    <t>MTFEQLRIFISVAERQHMTAASQDLHLSQSAVSSAIAALENRYDVKLFHRIGRGISLSEAGRLFLEEARSILRSAEAAEVMLKEIGGLKRGVLRLVASQTIASYWLPPLLLDFQKRYPLLDLDVAIANSEQTALQVEQGRVDLGFVEGEVDHPLLAQWPIGQDYLLLVRSTPFPEKDIDADYLRSARWVVREKGSGTRSTFDQFLRLYGVDPDSLDTVLVLPSNEAVRTAVEAGAGITALSSFVVTPALKAGVLHAADLDLKPRPFFALRHKERYRSKASDALLDLIRESGLMREKSLDARIG</t>
  </si>
  <si>
    <t>MSELKLRIIVGLLLAVLAVGLIWAGGYVFALSAAVIAALIFREWRHLTGASLGWIIAGFFYALLPVLALTSLRLQPNGLWLVSWIVAVTAATDIGAFFSGRLIGGAKICPALSPKKTWSGLIGGMIAAAITAYFITDFGQLPFVMKVAGAPMAVVAQAGDFFESWLKRRANVKDSGNLLPGHGGIMDRVDGLLPVALLTDILIKIGAFL</t>
  </si>
  <si>
    <t>MTTNFVSLSKKIEGRMESIRMAIDQAAQDSGVDFSYLMAQARCESGLNPHAKAQGSTAAGLFQFLNQSWLGVLKQHGDEYGYGWAADAISREGGRWVVHNQELKSRIFELREEPAAAAAMAGAFAADNAQKLKQCLGRPASRGELYFAHFLGAAGASRFLTKRAADGNACAALHFPKEAKANRAVFYTHEGKGRSFDEVYHMLASRLDRNANDADSEWLKKGNLHYAAHYKVIPDRFESPQNNARLISLAMQGVDGMTAAAMLSHRPNTHSATNADAHKYSNDARMAYALISSSLSNI</t>
  </si>
  <si>
    <t>MFYLIASAEGFSRLFNLIRYITFRTGAAAITALLIGLIFGPRFIGWMRIHQHKGQPIRDDGPKTHLAKAGTPTMGGLMILIAVSISLFLWMDFANPYVWACIAVMLGFGVIGFIDDYDKVTQNSTRGVSGKVRLLWEFGIAFFACYLILKDGNTQLYLPFYNGPVIDLGWFYYPFAAFVIVGTANSVNLTDGLDGLATMPVIIASLAFFVISYVVGNAVFAHYLGIPHVPGAGELTILTGAIIGAGFAFLWFNAPPAAIFMGDTGSLALGGCLGTIAVATHHEIVLGIVGGLFVAEALSVIIQVGFYKRFKRRVFRMAPLHHHFEQLGWSEPTVVIRFWIISFALALLGLATLKLR</t>
  </si>
  <si>
    <t>MKLSPPPYQPKNTFTRWLDDRLPVIRLWHDVMGKGYLVPRNLNWLWNFGVLAGIALTIQIITGLALAMHYVASSNEAFNSIEAIMRYVGFGWLIRYGHMVGASLFFAALYIHMFRGVYYGSYKAPREVVWLIGVLLFMLAMATAFLGYSLVWGQMSYWAAQVITGLFSVVPFVGEKIRIWVLGGFAPNAATVNRFFVLHFTLPFVILAVVGLHVWALHRQGSGNPTGIEVKKAEEVVPMQPYYIAKDFVAICVFLLIFCSLVFFYPNVFTDPDNYIPANPFSTPAHIKPEWYFWPFYAVLRSFTVNFMGIPAKLWGVLGMGLSVLVWGLLPWLDNSPVRSGRYRPVFRCFFLLFLADILLLGFCGKQPAEEPWIRLGQWASLYYFAFFLVILPILPLVEKTKAVPSSIEEAEKKRTDA</t>
  </si>
  <si>
    <t>MSASPIENLIKSLAVMPGLGPRSARRAALYLIKKRETALYNLAQALDEVQQSLVICPECGNIDSCNPCSICSDPKRDDALLCVVEEVADLWALDRSRLFAGRFHVLGGRLSALDGITPEDLSIDALVKRVQSGKIKEVVLAMNATLEGQTTAHYITDCLEKYPVRITQLAHGLPVGGELDYLDDGTLAQALRARRPVS</t>
  </si>
  <si>
    <t>MKLKRNSRWTVSYIDLLMTILGFFVLLYAREHDPKEVADSLRSAFNHEDHNRQKNNGAGGSALQSDVNKTAPPADAMKANDTNTSNAKDDNKSTTDNCLTKTGAACPTQDFLADDLFSPQDAILTDKGKAALAQFAKKAARASAYFMIESHGIGNGTARFDKWELAAARTASVARQLKSSGVDENHLKIMMAPDNPLADNGQHLLITISKENKTMPVK</t>
  </si>
  <si>
    <t>MLYAIALGSNRWHGRYGRPSAVIEAAIAALEKEKIAIHSRAPIFETSAVGPGGRRYANSAIIIKTDLQPLALLALCKKVEQAFGRRKGQRWGARVLDLDIVLWEKGRWPRKIQPRLRYKPALAAGQPPALWPKLHIPHLEISRRDFVLKPLLSIAGNWPVFQKNGFFTVKQLYFRYKYLTSKQ</t>
  </si>
  <si>
    <t>MARPRTIDRERVLKSAEQLVQRAGATAMTLEAVAKEAGITKGGLQYCFGSKDDLITALIDRWFAAFDCEVKEYSQSDDSPAGEARAYVQASSQIDDATSARMVGMLVTLLQSPNHLKKIQAWYARWMEKNLGQSEEARHIRTMLFAAEGAFFLRSLGFIKMSESEWATVFDDIKKLVPSAQAGRASFK</t>
  </si>
  <si>
    <t>MKLPDFEAWAIFAKVAELGSFARAAEAIQLSKPTVSKAVSRLEQSLGSALFNRNSRHISLTDLGRSLLGHANKIIAEAEMAETEARGGIQRPSGLIKIAAPTTFGLWHLSPILPDFLAQYPEIDISIDFSDALVDLVGEGYDIALRIASLADSALRARRLCPVRLLLVATSDYLDRIGRPQHPKALEKQKSFVYTNSRASGMIRLRHKESGKEYVLSQSSRFRADNAEAFLPALEAGLGFGIFPDFMVWEGLKSGKLEQMLPEWDAGSIALYLVTSANPLRPMRVNVLLDYLTKAFKNPPWTK</t>
  </si>
  <si>
    <t>MSSIPVIELSSRAREIFQLVVESYLGSGLPVGSKTLARQGVNLSPASIRYVLQELETKGLLLSPHISAGRMPTELGLRLFVNGMMQLSEPSEEERSAIEADVIRGHSPKERLVNATTTLSGLSACAGLVLVPKQELVLKQLGFVVLDDNRALAIIVGSDGSVENRVIELSSGFPASALTEASNYINAHFSGYSFSEAKKRLFSQIDLERSELDSAASDLIKRGLAVWSEDSRKRPVLIVRGQSHLLQDASEDLDRAKQLLEELEDKKEIAGLLEKVSESDAAQIFIGSENKLFSLSGSSVIASPYHGEDGHMVGVVAVIGPTRLNYGRIVPMVDFTAKTLSRIIA</t>
  </si>
  <si>
    <t>MLFRNEFSLELARDSNKPIYLCLAASIIREIEQGRLKSGERLPGTRILAKNLGLHRNTVDAAYHELTMQGWLVAQSSRGTFVADDLPDFAPIAPINPPSSRPPKREIIATRMLNISDGTPDPRLVPRSELIRAFRHALGTPAFLSGASYVDPRGTTELRIALAETFFDARGVSISPDEIMITHGSQMGLFLAASALLKPSDVIAVENPGYPYAWAAFRATGAKIIGIPVDEDGIDVEKLAIIAEETPALQAVYVTPHHQYPTTVTLGMGRRLRLLEIARQHNLTLIEDDYDHEYRFDSKPILPLVARAYHQQPFIHLGSFSKLLAPTIRLGYVIAPPDIMARMMAYRESIDRQGDIPLELALASMIENGDLGRHSRKARRVYAARRDVLAEELKTHLGDAFTFTIPAGGLAIWLRLTDRLNAQIWAEDAAERGLCIKDGQRFSLDDSYPLNYFRFGYAHLNEDEIRHAVSLLLQSCPNAID</t>
  </si>
  <si>
    <t>MLHIFIDIDNHLNYSFKDRLLLLCVNFDRYGILFTMSINIIFGSDSGCTKKIALDMAKRIDGRAVNILKAEPSDFTDCSLLILGCPTYGDGELQIDWEDNLALLQEANLGNKTVAIFGTGDQDIYPDSFVDAIGILYDIVIERGAKVIGFTDTAGYQFTRSLAVRDDHFVGLALDEDNQPFETDDRIASWLKQIL</t>
  </si>
  <si>
    <t>MVNQRIAVIVNPTAGKRRHHSVQRFVDYLEKANCEVLVKKTRFQGHATELARELADSGEYTHIVAAGGDGTIAEVAEGIVGSGVILCVLPIGTANVFAHELSIAFNEIQNAADIIKGHWVRLWPACLFNDGKRSLSIQMIGIGIDAHIVHHISSRLKRMIGKTAYLFQTIRSLWQYPFYEMLVSIEGRATEKATAVIISKGAFYAGNYRLLPWSKQKEKAFSVLLFQSPSKMSYLYAVAAFFMGKIADCKHIKIVKAEKVKIEANTRIPIQSDGDARGCTPATIEISTKALKVAIPA</t>
  </si>
  <si>
    <t>MIHLAAGNILFKTGSHQAAITLRGSCSFEGGILTGMIGANGAGKTTFLKILAGLQSPERGQVILNDRRLADLSPQQKAEAIAYLPQDRRIQWPVKACDLIALGRLRYGRSLNRLNQQDSHAIAHAVETTKTGDLLDRSMDSLSGGEQARILLARALAVDAPILLADEPLAALDPGYAMQIMEVLSQEAQKGRIVVVALHDLTLAARYCDRLLLWHRGEIVADGKPETVLTQDRLEQCYHIKAISQNYRGHWLVTPYDRVDS</t>
  </si>
  <si>
    <t>MYLLTSVSHFFDAAAFLLVLVGSFLIALFRSTAADILRAFKAFQPLLTAKPEHDGEVADRALQAVLQQTKAKGIATADRIDITFAPLFLQKAVGRLTDCRDPDDFRQWITGQLEKRKNRHQGAINFWYIVGDVAPSVAMIGTVVGLVNMFSHLSDVNSLGPSMAMAILTTLYGLCLSTLIAAPIAGRLEYLSDMEGQWWKRVADTLISSVTDELKPPVIKLPPVKTSIIED</t>
  </si>
  <si>
    <t>MAKNFAASDFAVSIQNLTHHYGDNEALHQIDLDLPAGQTIGLVGPDGVGKSTLLGIISGVKRLQSGKVTTLDADIGQKKQREAVLPRVAFMPQGLGHNLYPTLSVQENIDFFARLFGLDAEYRKTRIAQLLEATSLAPFFDRPAGKLSGGMKQKVSLCCALVHNPDLLILDEPTTGVDPLSRQQFWELVDALQAGNPSMTVIVSTAYMEEAARFSWLVAMDDGKVLANGKTIDILKQTGQDTVEKAYISLLPEEKRTQASGFSIPPYQNTDPKPAIEANNLTCRFGSFTAVDNVSFRIGRGEIFGFLGSNGCGKSTTMKMLTGLLDATSGTAKLFGKPVSAGDLNTRMRIGYMSQAFSLYEELTVKQNLVLQSRLYRATEKETEQRVDDALDNFELRPFADISPADLPLGIRQRLQLAAACINTPDILILDEPTSGVDPAARDMFWHHLIDLSRNKHVTIFVSTHFMNEAACCDRISLMHRGHVLAVGTPDELMKKRGEKSLEAAFIDYLQDQMSQDKDNRDNQTSSSNVSLENISDNKKKATPSPLWHWLSYVWAFARRESLELLRDKLRLTFAVAGPIILLLVSAYSISFDINKISFTVCDQDQSNESRSLVKTFQGSSYFTEKAASSSIAEMNKRLSDGTAQMTLDIPAGFGRDIEAGRHPSLGIGISGAMPFLGANIQSYATNALLQYAQLSAQGLTHNAPSSLPFSIEPRFVYNQEFLSIYTMVPDTIMLALILIPTMLTALGVVREKEIGSIINLYASPASTRQYLIGKQLPYVAIAMLAYLSLVVLSVTILGVPLKGSFLALSLGALLYNLAATGLGLLISTFVSSQVAAIFGTAILCLIPAVNFSGLLYPVSTLTGISYHVGRCFPASWFQLISLGSFTKGLGFTAFLTMYGALTGFALLYLALACVLLRKQEL</t>
  </si>
  <si>
    <t>MDQIDRKILAELQSDARLTLTELADRIGLSLSPCHRRVHALEKSGAIQGYRACIDYRKLGLTFSAIVFVTLSESNKQLVQIFEDALLTIPEVISAERLFGTPDYILHIITKDLSSFQKLYDEQLSSLSCVKKLTSTIVMKDIFQGKKASYPVF</t>
  </si>
  <si>
    <t>MQILTLLALALALWSWCRPVAAALRIGDLAALIAGLGGFSLLVKGEVIPAVIAILGASIWFLKRQNHASVAKDRAKKYQNFRDSFASAYSARRKKESFKPYSPSKKPENDTASRFQNTASPKSGAAYSTSRGKPYPSAQKATVASPSKADKRADIINRIQKIGIPQNRSDALKLLGLNEQADKISIKKSYHQLIALVHPDAGGSEEWARHVNIARDILLKFNAG</t>
  </si>
  <si>
    <t>MSHVKACSLEMKANQKAFAEKVDITTLWPEHSRIRVVEETESTNSDMRLLADQGLPEGFWLLANKQTKGRGRQGRKWQLPEGNLAISGLVRIRETDTSLSGLAFVAALALYQAASLFVKADWLSLKWPNDLMLKGAKCAGILIEGHQDAMIFGFGVNLKQAVKLDRPTAALADFADKIPEKKAFSEALVASFADWLDIWRKQGIEIIHDNWLKRAHNIHTPLTIHKENGELLSGYFAGLDPDGALKLRLQNDRICLFHSGDVLLARS</t>
  </si>
  <si>
    <t>MTETQVVHHHLKDKQRKPLDEDSLRQLALYYVGRYATSSKKLSEYLKRKINQSGWIGTAPPDIYAIISYCINLGYINDPLFAEMKYNAFKRRGYGKIRVKSALKAAGIDEKIIDSLTENNDSAMETALHYAKKRHLGPFYEKEDRDDIKIKRRHFAAMARAGHSADVIARIFKINIEDLES</t>
  </si>
  <si>
    <t>MTGKVHSNKSLIATFKKVVVTPFLSLNNSQESLLWDQISRHYWRLITCLFWILTAAFLLYTHRHAIYWLSLSDTDDNLRLAEVRDWLHGQGWFDLQQHRLNPPKGANIHWSRLVDIPIAALIAISQPFLGSMGSIRFGTAIAPLLPLGILFFGNALTCRRLVGEKSFFVANCLLLCAGVTLGMFLPLRIDHHGWQLAFLSLIIAGNADPDRKRGAVTVALSSTLSLVIGLEILPYIALAAGMQTLFWVTNIRHAQALKYYGFTLALTSLIGWLIFASYANRAPVCDALSPVWLTATIGGGLSVALIASIRAGWAFRLTAAVIAGLFIGGIFAYSWPQCLGRPEAISPELYKLWMSHVGEAKPVYSRDIKVIVLILALPIVGLISLFPALWNNRFSPRIGGWLNLALIFLSALAMTAWQTRTSPAAQLLAVPACCWLIMTLLKKMDKQKTYAGMLGYALVILSILAVASSFIPLKIVEYTHQGHHKPFFKNPFSKGSTLPSHRAEENHKVSENKTPSHPERGCPTIPALKSIEAIPQANILTFIDFAPRLIAMTHHQAIAGPYHRNAEAILDVHHAFRGSPEQAENIIRRHAISLVLICPGMPESSIYLNEAKNGFYAQLAKGQVPPWLEAMPLPKESPFRLWRVKAAANAASRQHN</t>
  </si>
  <si>
    <t>MTEQALGKDKRQEKQDMPLALYIHWPFCLAKCPYCDFNSHVRPDIDAALWQDALLSDMAHEAALTQGRRLSSIFFGGGTPSLMSPETVAALIDAATRYWQPTSDIEITLEANPSSVEADRFQSLALAGVNRLSLGIQALDDTSLHFLGRIHNVQEALSALDIAQKNFSRVSFDLIYGRPNQSLKDWEEELKQALAFGSDHLSLYQLTIEEGTRFHSLVRQGQFTPMDGDKAADLFDLTRDMTKAAGIPAYEISNHARKNSESRHNLTYWRYGDYIGIGAGAHGRRLNNVTIRHKKPENWLSAVQKQQQGIQEETPLSPKDQAIEAVLMGLRLTEGIHSENIQKRTGLDISEFLDLAAIQYYSDQGLLTFNNGLLRITAQGVLLTDALIREISL</t>
  </si>
  <si>
    <t>MFKAMTHRITVKTAATLLLFLMVALFLIGRELNHFFPHQWAWGFLIAFSEAAMVGGLADWFAVTALFRHPLGLPFPHTALIPHAKDRIAVNLADFIETHFLRSIVLARRLKPVDAGLFLLRLTDNKITADQALRHRLRRFWPQLWQHIDYPAVSDEIATSLLGMVRKSDPTLALGDVFKDALEKKKQVALITSVLQAFANWLAHHEDMIRDMVSERSGSFLRWTGLDHHLADSIYDAVNRLVNEMMVAPDHPLRLRFDKTLWNWAEKLGHDPAFQKRFNRIKNALLDNPAARLQLQSKIENGLQGFLLKSDATEILPVSSNRRFPVLWAEWGQAVTEDRQTKAALNRLFRRIIIGVIVPHSHQITRLITDTVEKWDGDEVAGRIEKAVGGELHYIRLSGTFVGGAIGLLLHAASLIIG</t>
  </si>
  <si>
    <t>MSYQVWHDIIGGNSSILLIVDHASAFVPEDIDLGIDKRLYDEHVAVDKGVQTLGEQLCQALQCNGVFAAQSRLVVDLNRDENDFLGLMPAISDGYVIHGNTGLTADEKEARLSRFYRPYHQHIDAIIQKQRPRLIISLHSFTPCLKSDLNCYRPWQIGLLYNNDDRATQIAIPLLKQAHLVVGENEPYSGRILNTTMNRHAENNRIPYLLFEIRQDMLEEANTIGNWCAILKKVINETLISLKNK</t>
  </si>
  <si>
    <t>MEKISIQLSKLRKNFGTVEVLKDVDIAIPEGQFVALVGESGCGKSTLLRLISHLERPTSGQLLIDGKERRKINPSVRYLFQEARLLPWRSVLDNVRLGAKDRDKKTARESLESVNLLDKENEWPEILSGGQCQRVSLARALAGKPKILLLDEPLGALDALTRVQMQKLIESLWLEQKFTVLLVTHDVSEAVYLADRVIALEKGQIGLDREIPLPRPRVKDRHFACFENEILNFIMKNYYI</t>
  </si>
  <si>
    <t>MNNNSEIENDTQTNVRNTVSDFIGSQLYLLGTVLVTAIAGFLYGYDTGIISGALMNIAHDFKLDAHQQEIITSILLFGAVIGSLVCGRLSAFVGRRHMIMIVTAIFGFSVIAAGYAPTAFWLGAARLVLGFAVGGSSQIVPVYIAELAPADQRGRMVTFYNISIGLGILAAGIVGAFLQEEWTWRTMFSVAAIPAAVLFCSMMMLPESPRWLVRQERVEEARDMLDTVRETDHEVTKELRSIKKISNRTKEAAQDGWKALAQPWVRPALIAGLGVAAFTQLSGIEMMIYYTPTFLRDSGFTEKMAYYSALGVALIYVIMTTIGKLLVDHVGRRKLALCMMPLAALSLFALGIAFNLPGGASEHRWLILACLFAFMVFNAGGIQVIGWLIGSEVYPLCIRARATSLHAATLWGSNLILTSTALTMTSLLGIGGSMWFYGGLNALGFVFVYFMVPETKGRSLEEIESSLKDGSFLPSKKASA</t>
  </si>
  <si>
    <t>MHLRWAIIAGLLPVAFILGGCGQRGTLSMPPGHSPQVKPETSRVMPDRQDLMNPPSQARPDRTQDILLHSTVRTEDYFDLPPR</t>
  </si>
  <si>
    <t>MRWPHNLFRQLSPGLAGRIAIVLLATMLLELLLSLVFSEEASQLTYVADATQAITERVLVARRIISQDRPSRRPMIANNFSNREIRFFWSRDQIKHIHINSDSHLVDLIQGQILSHDSQILPMDIHIDLAPKLGRDHLLGQIKLSDGSWLVFQTLVPNPAMPWLTNRLTTAIILVIGAGLVGGLIIQAFVTPLRSLSKAVAKVGDGKQHIFKETGPKELRHVAQAFNQMQMRIEHMLRERTEMLAAVSHDLRTPLARLQLRASFIEEDDIREAVEADLQEMATMIKSVLQFLRGDQDPEVKRLTDIVAIIETLVNAAKDAGKDISYEGPSHYDVTTRPLLMKRAISNLIENALHYGKKAIVRFHHDENGVYIQVDDAGPGIPEDQIEQVLQPFRRLDTARQRNTAGLGLGLATVDRTVKREEGKLSLTNLQEGGLRAEIFLPAAQNKIRKKDGGKGYYFSARKGLELLRRPK</t>
  </si>
  <si>
    <t>MSDSALSQPSRLNRLFPSGSFGEMIFRSLCFSAATLTLVAMAGIIVALAIGGWPAFRAFGFNFFLSSEWNPVSEVYGAAGPIIGTLITAFLALLLALPLAIGISVFLVEFCPRILARPIAVAVELLAGIPSIVYGMWGLFVLAPWFAHYIQFPLLIHVSPDSWLGRVVAGVPNGANILTASLILAIMILPYMASVFRELFLTVPAQVREAAYGLGATPFEVVCSVIIPYVKRGLIGVIMLGLGRALGETMAVTFIIGNTHSLPHSLFDSGSTIASTIANEFTEATSEMHSAALTALGLVLFMITFMVLIMARLLIGKRS</t>
  </si>
  <si>
    <t>MTKPPEFYLLGIVLLLALLQIFLTAHFKTRQYGYKWNVSARDEALPPLSPMAGRLSRAQANLFETLPLFIAALLANLYLGHNGYYSELSAELYVASRLIYLPLYAFGVPYLRSIVWAIGIIGLLGQILLIFC</t>
  </si>
  <si>
    <t>MKGELRSLLLPELRLFNEAIKGILSSPLSGKLGIAVSGGSDSLALLLLGAVSDFPVEAVTVDHGMRPEAAEEARFVAQICQQIGVPHQILTTKIEANGEGMQAAARIRRYALMAEWAKEKNVGALMTAHHADDQAETFLMRAARGSGLNGLAAIRPDVVITAEGQKLRLLRPLLGFTRSALAEIVEKAGFTFVSDPSNDNPHYDRTHFRRLLKASPWINRQHIAEAARYCQQSEEAIEWITAKEAAARIRKKGEVLYLDPTELPIEILRRLVLRAMETITGNTALRGSALSRFIRSLQQGKKVMLADVIGQGGEYWRFYRAPPRKKAVL</t>
  </si>
  <si>
    <t>MSTLERDLKSPTISKLNELCDVMKVHPLTLLTLTYADDSVYTTDQLLAQVRQELDVISQAGSK</t>
  </si>
  <si>
    <t>MPERDCPLCPRLASLRHDLQKEHPDWFNAPVPPFGDDDPWLAIVGLAPGMKGANRTGRPFTGDFAGILLYETLLKYGLATGHYQADINDGLKLKGTVVLNSVRCLPPQNKPTTQEMVTCRPFFLGAMAHYPHLKVILALGHIAHQTILRAFGITLSSMPFKHGAAYQLSPEIQLVDSYHCSRYNQNTRRLTEDMFEDVFAKIIECRGNDDQK</t>
  </si>
  <si>
    <t>MAEPLYTRDILKLATSIPFEERLEIADGRAEKRAPICGSQMACDVCLDDNQHITEIGLDISACALGQASAALMGQDIIGRSLPELKETLRQLKAYLAGEVENITSWPSLMALSAARPHKGRHGAICLPFETAIAAFEAAMVAKTEALPA</t>
  </si>
  <si>
    <t>MAVKGKEYPHDSLTNLRRFLRYLWPKNRRDLKTRLLLALVMVLFSKAIILLMPFAYKGVIDHMTAPEKRGTGIAMALAVAYAASRFGSVLFDNLRNAIFEAVGQNAAKELSVELFKHLHDLPLSFHLERRTGSLTRIIERGTKSIDSMLYYLIFNIGPTIFELIATCIIFVLSGWGWGMVMATLAMIAIYILFTRIITEKRVALRREWTEYDQQAGQYALDSLLNYETVKYFNAESLETKRYSKIATRLSDATVKVESSLAFLNIGQSLITNILMAGSMIFTVWGWSHNRFSVGDVVLINSLLLQLFRPLDFLGTVYRQVRQGLTDMAAVFRLIDTKATLEDKAHAPALQIKTGELRFEHVQFQYHADRPILKDIDFILPAGQSLAIVGSSGAGKSTLVRLLYRFYDVTGGRILIDHQDIREVTQHSLRQILGMVPQDIVLFNDTIEYNIRYGRPNASFEEVRQAARGAAISDFIDSLPQGYQTTVGERGLKLSGGEKQRIAIARMLLKNPPILLFDEATSALDSHSEADIQATLNQIAQNRTTIIIAHRLSTIVHADQIIVLDHGRIAERGNHQILLAQNGLYATMWKRQSQKG</t>
  </si>
  <si>
    <t>MTSSLNTAFSKTLSSFEEVHHGVLAAAGSGLGDFIKKTGGDADRVFGSCGVDPAIMERPTHSLSLTNYCRLMEEAAIDSQNGNFGLHYGKQFQPQNLGLIGYIGLSSPTLGDALSNVAKDFHWHQHDTLTRFVKRENQWHFEYQVRHGAITRRRQDAELSMGMILNIIRSALGSKWTPQEVNFEHYRPEQAHEHEKVFGAAVWFEQPCNSIVLSEKDLMRPMPGYEPVLLTVMRETIRRLNRHNVPQSFPERVRAIIRIMLPQDDFSLEKISEKMAMTPWSLQRRLKEENVTFLTLIDSVRKEMAIDYMKQPHLTISDITFMLGYSEVCALSRAFRRWFGVSPRAWRKNYASNAKA</t>
  </si>
  <si>
    <t>MMLIDRDNAQKHIAFLKTDLFSNSISEKRKKIICTACSMNHAKTDCLKTCLLMASSLFLLPCATAATASSYDQPDTQIQRDSAKLGNSTPAVSQIDPAAARDSKTAIPSPTADNKDTLDTSGNLLGDMGGLRTWLYKYGITFDLEEYDELWGNVSGGTGGKPAYEGVTAPTIRVDLEKLIGLKGGLFNVSALQTRGRSISQEQLSVYNPVSGFEADRSTRLFELWYQQSFFHDKLDIKIGQQDLDTEFLISDYGALYLNANFGWPMAPSVNLYGGGPAWPLASPAIRFRYRPTNQLTVLFAAADDNPSGHSFYNSADPTNQSVHKDGANFNMGGGALLIAELQYAINPQPDDMSTVTENPGLPGIYRLGGFYDTGRFPDQRYDTNGNLLASPDSNGNARMHRGNWMIYGIVDQMIWRPSLGSPTSLGVFVRPTFNMGDRNMVSFAIDAGLNLKAPFKGRNNDTVGLAWGMGRTSSGQRAYDRDLRYFNGGRYQPISGNEHHIELTYQAQITPWMVLQPDLQYIINPSGGVLNTNTYKKVGNEVVFGLHSNISF</t>
  </si>
  <si>
    <t>MAEGATPSNGSPIYHQDSRENLPLKMMIDRLRAFTTAPAIPTSSASDWLQLKTWMLRDDWVVNLAESIGSARWWRGAFSLTGLITAALLTHPASHITFLPPESEAVAPIIKSNPQKTPLSTAIVGMDHFFPAPSQTGIMPTQSEAMPSPTAPIRYLKKENGIALSRIFEKAGLSTQEAQEIDKLISSNIPDNNIGEDTAFHFITLPPASPLQAHRLSHLNFQASFDSMVNIDREKDGFKLTKYPIPFTTRPIKFSFSVEKNIREDSRIAGIPTSLASKIEELLKKQLTNPRLFIRHQTRLDIVLNQRENSLGEKEIGDPLYIALTQSHTSDTKKPIAQLRLFKWEKDGQSYWLDDKGQAPLVSVNNFILPVAGRITSPFGYRFHPILGFGRLHKGIDISSSYGTPIKAASTGRVIFAGRKSGYGNFALIDHGQGIETAYAHMSCLHVHQGQSVSQGQVIGQIGTSGLSTGPHLHYELHYNSVPVNPDHFVQTAHYQLTGQDLTAFKKRTAEMLALADSTSKQS</t>
  </si>
  <si>
    <t>MFSFRPASRSSFKNSDWWQNPFYILGLILLSAVPLLWPELPPLTDAPGHLGRYRVELGIHQSPWLHQWYSFDWHLVGNLGFDLFIIPLAHLFGLELGLKIGVIIMVMVTAAGLLAVAKAVHGKIPPTAAFALPFIYGFPFQFGFLNYCLSMALTFNAFALWITLKNSPYLRAFIFIPFGIIIWSCHSYGWGILGLLCFSADFSSDYRHARRNNQPILSALFQAGYKSALAMLPLLPPILLMILWRSGHVSDGNGDWFRFDLKIEWVLSALRDRWQNFDIASIGVACFILLLGRLRLAPPMGLACFILLIAYICLPRILLSAAFADMRLAPYIFALALVGLKAPKNQNFARIAAIAACLFFTIRTAATTVSFWLYDQGYQKQLKAVDFMAPGSRVLAMVSTPCLMTWVSNHMSHLPAMATVRKDAFTNSEWAIAGQQLLTIHFPEAKRFIHDPSQSLYPRQCRFRGSADLDKTLESFPRQAFDYFWLMDIPPSLWPHEDDLIPIWSGENGILYKIDHRFTTASSMLSAPKIGSKPKAVPAVK</t>
  </si>
  <si>
    <t>MVAEPAWPVNTLPRLYVEEKLSLEAVIIPDRAQAHYLLSVMRFKMGSQLVLFDNLTGEWLGEVIEAGRKHLQLKITHHLNEKESIPDLWLLTAPIKKGRIDWIYEKACELGVARITPVITQRTIVDRVNLERLQAHIVEAAEQCGRTSLSEVTEACSLKSLLAEWPEDRALFFADETGGEPMIEALSKRKMAAAILVGPEGGFTDQERDMINAVKQAVPVSLGPRILRADTAAIAATALWMAAAGDWQKQPRQANL</t>
  </si>
  <si>
    <t>MASASSPSGGRKRFFSRFFRRKKIEKSGNPVGENNSQEPVIRPTGSLTRRLIAISALWIFILLSGGGVTLDRVLTQAVTDNFDSQLDYVLAAMIASSEIDPEGAVRLNRPLGDQRFLEAHSGLYFQVSGSGYERFPSPSLWDRSLQVNPMPKGQLVRTYDSDEFSDGTLRVMERDVRLPGSSVLWRFQVAEIRTSLDNQIKKLRHTLVKAFLILGTGLIVITVLQVTIGLWPLRKLRREISAVRNGQASRIHDRMPNEVAPLIEELNALLSHNERQAEEARRHAGNLAHALKTPLTVVTNEANANSDALKEVVLREVMTMRRHVDHHLARARAIGRRGNAQSQAEVWPALLAVERAVTRLYPHATIDLAGVKDAVVRIERQDLDEILGNLIENAAKYGQGRVFVTVEKQGKSVEILIEDDGTGIPENLRGQLFKRGARLDTDKPGTGLGLAIVRDVVEIYGGSVTLEESEDLGGLFVRLALPSVH</t>
  </si>
  <si>
    <t>MTAEFDITTILTAKADQQEALQQALLHYADQSKTEEGYLAFHIGYDKSQPPRFILNERWQDHAAFLAHEKSDIFQDFASMFKRFLEKPLLSVFSVPLMED</t>
  </si>
  <si>
    <t>MTGGSNRIKTVVPVLALAGCFLAPADAQNLSSAEVNNNAQEEVKTAPSKKKDKSDVIVVTATGLSQASSTTKTHTPIIESPQSISIVSRDEIELRASPTIADALAYTAGVQAEPSGIDSRVDEVSVRGFGAGGFSSNNNFVDGLRLPSGGQWTRTSFDPFSLQQIEVLKGPSGALYGQTAPGGVVNLVTKRPTKKSQGEFFLQGAGYTHLGNWQGQASGDVSGKLNKDGTLSGRIVGLARYGDTQVNHVQTGRYYVSPSLTWEISPDTKWTVLAQYQRDQGGSTFQFLPATGTLYASKGRHIANDANIGEPKWDNFNRNQVMAGSFFEHHFNHFLTLRNNTRYTYLNTLYRATVLSGDTLQSCSAAIAGCVAGETVNRRAVEGRGRSQGVATDTQLEGHVDTGAVRHVMLFGTDYFYTDWTHDRDLVKSSLVLPMLNIFDPVSRGSAGYGAALSPQVYTSTISQQNGIYFQDQIKFKRLRVTVGGRQDWAKDDTLNRLTGKRYLTHSNAFTWRAGAVYLFDNGLAPYFSYAKSFQPQVSDPSTSLDGTPFKPTTGDQYEAGIRYQYGKSIYITFGAYQITQRNMTTPDPNGALCGTSTCLVQTGEGRVRGLELEGRATLPWNMAIIFTGTRSDAKVTQSNTASQIGNYLPQAPKWMASLFIDQRIRHGFFTGLGIGGGVRYTGHSYGDTNNTLSIPGYTLFDSFLRYDFANRFPRYKGLSLSINMRNIANKRYVATCTAASACYYGQGRSLTLRLGYSWGGTA</t>
  </si>
  <si>
    <t>MIQYHDGWAFLDTGDSLLDHVMEIMTDAFDPFYGEAWNRHQCNSIMGLPGVYTLVVTIEGKPAGFLLSRTVFDECELLLLAVKPEFRREGVATALFKKLIAKAKIEDTKYLHLEVREKNPALNLYYQIGFREVGRRINYYKSLNGDLYNAITLRFIVI</t>
  </si>
  <si>
    <t>MINLRRIITRFFLASCVFYPHALHATEIPLDIINEVEDGFSFTRLGINAGVNNGDPKEYLFDTGSDSFNIAVGMNNSGTMPSWFPQTGTAVSSPYGYMYGDGTYGYLQSDTSVSNIQFYNSTTGSKIANYDTSAGLGVALIQASIATENRLNPNDIGQQISPDTAGLDPSQAYYQDLSWQQSLDAGKAPDENHFYGIMGAGDFIYRGDNGGVPGQLTKSGYIVEANGTTTTPGDCGASCLIVGLTPALRAQFFTQVPWRGIIGSFPLSGANAGRQFDAMFQYALDNGQNTKGMPTLLDSGTPMIIVGSNDLLGQAIDAGATGSDGYINDVDPGHILNITGNVPNGQTVSVVTGDGSQGDQTNVLTLGSNIYTPKNYTLEGISFFLQNAVMYDLENAVTGYTPFYVSDYNFTNGLDVSSDMGALGLAGVISGSKDVNIHEGGIAYLTNNNSYTGATNIAEKGWLGIGGTGSISQSAVVNVAGSFDIAHSETGQNIRSLSGSGQVVLGDNTLLLSQAQDTFSGSIRDDYAEGSTRAAMVPVPILTGGENQTHGGVIIGGGQEIFSGNNSYSGKTGVAAAAQLILTGRLDKSQVENAGRFENNGETTAIVNSTGIVSGNGLFAGGLTVKQGIVTPGAVLNNGGGNMHVSHNLVLDSAATYLTQIGSNSASMIAVEGKAEINNATLVSLATSEAGRPKLGQNYTILTASDGISGQFGAVKSDLTGNALYPFLTTGVDYQSNIVSLEIERSNIAFTNAAQNRNERNVATVLDAMPSTSSLALPATLLDFAAARNAFNSLSGEIHASARTALIQNATEIRDMAINRMRAADCIPGASTEKTANRDSRSTGATCDSDQGQTLWMQSYGNWSHNSHSANAAGMSNSVGGFVLGGETSLIPNWHIGALVGYGHSGFSVSERASSGHSNNVTLGGYANTHWDRLGLRMGATYTWDRLATRRKVLYADFTDQQSSRYNGGTVQAFADIGYRFDIGRVMVEPFGNAAYINQHTNAFRESGGAAALSGHALSSNMAYATFGSRLASRVTLGKSTVLTPNATIGYRHAFGTITSSIKENFLNQTADFNVSGVPLAENSAMVSIGLQAQVKNRLQLGLSYSGQYSAHYSSSGLKGNISWVF</t>
  </si>
  <si>
    <t>MKRKLGRRQLLTGFVALGGMAITAGKAQASLHQPGSDFLHWGNVKEKRLAFRNVHTNERIDARFFGKHGYDDEGLAEINHALRDWRTGDITEVDTDLLNLLVKIRDRLDISANQPFDLICGYRSPITNRRLHERRGRHSGVAVHSQHLLGKATDIAMPGVSLNHLRMAAEFDQQGGVGYYPEDGFIHVDTGPVRSWMG</t>
  </si>
  <si>
    <t>MASRILIVEDNELNLKLFCDLLRAHHFDVEPVRDGRGMIAHAHSFMPDLIIMDIQLPHISGLELIGQIRKTKELCHIPIMAVTAYAAPEDEQKIRQAGATGYIAKPISVVRFLEAVKTLI</t>
  </si>
  <si>
    <t>MIKKNERPYSHYSLLRLKNLYQENPRNPHILSLIHDELGYRNSDFAQDLIQKIEWAIQKIDRDATQKEASFSFFEEEKPLSQKGNKKFNLLDKLLHFLPSFKAKKANEPAAILATWTAEEALSPQTYRNPEDLAAGDKKAVASLTRAQLPWENRESLPPKKRLYYQIILGSIPMQEATEKLIQLFGKDEETRQRIKEKSAIAAILVDDCGFLVEDNNVAISSFAWALPQALKGKLDILGAWPDIEPQVTEYLTTILQNNGTDGKKQPLDRGILEEAFQWITEQFGLPSDLIEAPSFALRIYHPLSSDKPPQATLLNSFFLGDLALARSLLQQGKANSGLSYYLGDKKAENIFNLLTDHDAVEKAVSPALMPIARWPSAGGHALVLLQQAAVNLTRDQLQEKDGIIAVNGPPGTGKTTLLRDVIAAAVVDRATAMAEFDDPEQVFIPTGKKITMGEKAFFHLYRLDPSIKGHEIIVASSNNKAVENISQELPAIEAIGRSTEELNYFRSISDQLLNPQSYFEKNNSADDKKTESNKSWGLIAAALGNAKNRHQFLQSFWWDQEYGFRNYLKAARGDKVVLPTRNPTTKQVIGEHHPAIVETENPPSPQEAKTRWQKSRIHFKNLKNEIETELKDLHTVRHIVQEITKLRKPLTESETAFSHLQRLTTQAKDHHRYCFKQQAKAKAIHEGALENIARHQSERPWIFARWFKTKGWEAWLQAYTRLELLASRAEIDEKLADQSYSEAAQSLEKLQSEYEVQKKQLEHFQRKLADYNNRIAPYRASLGDRIIDDSFFKKSHEEINLTSPWLPDSLHRKREDLFIAALNLHHAFIDASAQKFLHNLSIFIKIFSSGSPSNEDEKQYLGDLWSSLFMVVPVISTTFASTGRMLGNLPPNSIGWLLIDEAGQAVPQAAAGAIMRAKRSVVVGDPLQIPPVVSLPEQLTSKICQFFKVDKSIWSAPEASAQSLADQASNFQAVFNSDQDGRRVGIPLLVHRRCQNPMFEISNRIAYDNQMVHAAGNPSIGAIGKVIGRSRWLDVKGEADTKWCEAEGQVVIDFLEKLAAASITSPDLFIITPFRIVSSELKLRLSQKSSLLERLHIKNSEWIRSHIGTVHTFQGKEADSVILLLGAPANNQNGARRWAAEAPNIFNVAVSRAKQNIYVIGSYDAWAKVGYTQDIAHSLPCNRSDNSPAA</t>
  </si>
  <si>
    <t>MDSKKLPDSGSFVGEGKEAFEIEIASSGEVIPVTSDQTIADALEKAGIETVIACEEGVCGACMVGLVSGEADHRDHIQSEEEKAQNKEIAICCSRARSARLVLDL</t>
  </si>
  <si>
    <t>MTFLPLEKGQLASVVTALEMTKQPDDKWLSQNATILDIDNNPYHLERWEDPKTDSYRDLFLKIGSPWLWFSRLELDDRALKALITHPEIEIYRLRDNDNHIAGMIELDFRKKGECEIVFFGLDTGYIGKKLGYPVMIHTLHKAWKSDINRVWLHSCSFDHPAALRFYQKHHFQPYQRMIEIHDDPRLIGLLPKEAAPHIPIID</t>
  </si>
  <si>
    <t>MTCFFRPFPIKEAGFLKKKRQKHVASWVIAATLFLTYIEAGKAKPPPQKNIMTDNSKGFSMAPLDNWSDLGVDWPDLQKTDSNTEGDLSPSVNSKADNQPKSSKSKISSVSENNLGYHYTVKITGLPPREHTWQSSFNGLSTLYMTRRKRANIAQIRRRIRDDSENLTALLQSGGYYDASVESRLTPIIEKHKVVIEFKVNAGQLYRFTDVKVNGLDKEDTPQLGLQKIYPIHKDDPVDQAAIISADQDLEKQLGHLGFPFAQITQPDIVVDHSNFTGSLVMNVETGKPQKFGEIILNKNSQPLDTHHLNEIARFHPGTPYDSVLLDDLRRAVIQTSLVSTIQLKPVPDPDHPNVTNIAITTEKAPLHTIAGTVGYGNGEGVRSDVSWTHRNMIKPEGAVTFSGILGTRDQGVGASLRQGNKGARDHILSSSLSVLHTKRRAYDARTATLSASFERETNIIWQKKWVWSIGGQFIGSDERDNGYYTYGAGHHQYLIAALPGQLGYDSSDNLLNPTKGFRLSAHASPEISFLHKTVPYIRTQIDASGYQPLGHNIVLAGRVRMGSIIGSDSSDLAPSRRYYVGGGGSVRGFSYQAIGNLNANRKPLGGSSLAEFSIETRFRFGDLGLVPFLDAGNLYTSTLPRMSGLRLGTGLGLRYYTSFGPMRVDLGTPLHRHAGENRIGVYVSLGQAF</t>
  </si>
  <si>
    <t>MTATEYWLPVVWACLAAVGILIYVVLDGFDLGIGILFATQKDEKHRDVMMNTIAPVWDGNETWMVFGGAVLLGAFQTAYSVILPALYLPLIVMLLALIFRGVAFEYRVHAHSKEARCLWGAAFMGGSTLATFCQGMVLGGLLQGIKTTDHHFTGSALDWLNPFSIFCGVALVIGYGLLGAGWLIWRTEGELQAYARRAARCLGSLLLVCIAVVAVWTPMLRSTYLNTWTNSSSHAVAAVVLAVLAVLVSVIFFRSLKSGKDRTPFLCALGWFILSYLGLALSAWPYIVPPYITIWQASSPVTSQTFLLVGTVILLPLVLAYTIYCYKIFHGKVTSSDGYH</t>
  </si>
  <si>
    <t>MFMSRANLNDLQSFLIVAQEKSFTKAAAKLGVSQSALSHTVRQLEARLNLTLLIRTTRSVTPTSAGEYLIQNMAPHFDQIEKQLASIGELRNQPTGTIRITSTDDALAYVIRPKIKGFLQKYPGVKIELVSDLKLVDIFTEKFDAAIRLGENVTKEMASVPLTPDIRFTVVGSPEYFQNKPIPETPQDLLNHQCITIRLPTHGGIYAWEFEKAGRDIKIRVDGPLVFNSIFPIRNACLDGLGLAHMPEIMAKKYIEEGRLIPVLEDWCPYWSGYHLCFPHHYENIRPFSLFLEEMRYRPAPDNA</t>
  </si>
  <si>
    <t>MNDKLKNTWPRLWLMTDERFGDGLLEAVKKLPQGSGIVFRHYRLPFKIRKNLFQKIQRIAKKRKLVLFLADSARLAAAWKADGVHGRFSSQRTARPLLRSQAVHNRRDSIMCRKVDFVFLSPLFSTRSHPGKPFLGRVKFLQLKRSIRQKVFALGGINAKTIRALPACDGFSGIDIWQDDEFRHHRLWFFWANQQR</t>
  </si>
  <si>
    <t>MKSAAVFCLWAVLSGGVILSPATAQQRRDRDVALAAIRNGQILSLHQIEEKILPRMGGCRYLGPELHDNTIYRLKFIRNNTVIWVDVDGQSGEVLSRTDSDNGDESDQPYMGDPRK</t>
  </si>
  <si>
    <t>MSQLLGHDTAIKAFRHAEDSGRLHHAWLLTGAKGLGKRLFADRAAAWLLANAVNPDIRKNTASDSLDIPEGNPTLSLIKAGSHPDLLRLERLFRDSKEQERARNITVDQVRTIQKLFATTPALSFRRVVIIDSIDDLERSAANALLKNLEEPPAGTIFFLISHAAGRLLPTIRSRCRILSFHLLEDNLVAQILRHHLPDITAEELASLVKISQGAAGYGLRFAGLDMAELDNAIENIVKTGDRDFLLRSKLAQSLSLKSAQGRYEAFLERAPSRISAEARSLKGEKLAQAIHLWEKARQLGNEAVLFSLDPQATVFTLAGFLARLAPTHI</t>
  </si>
  <si>
    <t>MKRRISVLTTNPSLGILTYSLPEGKAVAAGQLVSIPLGPRQILGMLWEEDVSNQIKIADNRLRPVSKIYDLPEASHCYRKFIQWVSSYYMAPLGAVLRMGIPFLPATIESREIKNYYVPKREWPKLTSLRQQALEKLSGEKGSVRELAEKAEVSPAVIRALIKTGLITEQKTSLEIALSLPNPDFNAPILSETQSKAAEILKESIAKKSFETFLLDGVTGSGKTEVYFEAIAQTLRDGKQSLILLPEIALTEPFLKRFQARFGCEPVVWHSDLSQARRRKNWQAIVTGQAKVVIGARSALFLPFKAIGLIIVDEAHETSFKQEDGVCYQARDVAVMRAKFENISVILATATPAIESVMQVRLGNYKEIRLAERHGSAGLPTIHVINMTEQALAKGRWLAPPLVKALTNAVERHEQGLLFLNRRGYAPLTLCRHCGHRIKCPHCTAWMVEHRQLGQMICHHCGFTMPVPDKCPECQTADSLVACGPGVERIAEETALLFPEARIETITSDTLATPKQAAEFVEKMDQGAIDIIIGTQLITKGYHFPRLTVVGVVDADIGLQGGDLRASEHSFQQIAQVAGRAGRSALDGHVFIQTYEPETPVISALASGDREAFYQTELEIREITEAPPFGRYVALIISSEKQEIAEAVGHQLGQRKPEGDGIEVFGPAPAPLLQLRGRYRYRFLIQAKRNIPIQRIIHQWLSKISIPSSVRITIDVDPYSFF</t>
  </si>
  <si>
    <t>MSSVTIENTRKAGGSNESSALIHATTIFIKNHGVLLIGASGSGKSDLALRLIDRGAILVSDDYSLIEDDPEKRLLVASPPSHIAGLLEIRGVGIVKMPFSPKANLALAVILDDSVERMPDPAHSVEILGRALPLLTLKAFEASTPIKIEMKIACLQGDILLKD</t>
  </si>
  <si>
    <t>MTESLDLDDHKNDLPKKEAIIPEQDPYDQLDPTAKAEAIRRFHKQRLVLLLMAAAAWLLSAVSWRIAPFAHTMGLPRLIWAPTALTFFVFWSRMPRSLRNFVIRSIVFSRLKTLFLVRDFLLPCLFFGLSLWSVGHAFHGMQGGHMG</t>
  </si>
  <si>
    <t>MKDRPAILPLGEWPPKRPVLLTVPHAGRFYPEDLLEKLRCEPEKLIIFEDRFADLLVDNAVSAGFSALVACSPRALIDLNRHHLEIDPMMIDPPLPLDSVILTPRSRNGLGLFPNYLAGFGGLYHHLLPYQEARHRIENYHAPWHGHIADILGNIKSRYGSAILLDIHSMPPLIPDEKGESADIVIGTAYGHSASSEITAVIAEIVEKHGLKPAFNKPYAGGYTVDRHGKPSSSRHALQIEIDRALYLDEDLYHPSASLPAIRQLVHDIAEGVAQYIELSR</t>
  </si>
  <si>
    <t>MAIKDDGMTEAAHKAVHQFGVSGYQTERDWPYLTILEINAVLASFSGQGKAIKILSHSRRPYSAAALFETDQKQTFFIKRHHHKIRNKTELLKEHLFARHLAQKSFPISTPMMADHNQTVIEKEPWIYEIHPQAQGVDIYQDVMSWEPFFNRDHAYEAGRMLALFHQAAQGFDESPRHHALLVSAGDTLLHDDFIKALSEWITAQPELLKQLEGKNWQQDITENILPFHHQLQPLTADITPLWGHGDWHSSNLMWTGRDPKAKVSCVLDLGMADYSSAMFDLATAIERNVIAWLDMDSRQDIVIYDQLFALLRGYHHIKPLSQMDKQLLSAFMPLLHVEYALSEIVYFGALLQDKTSADIAYYDYLLGHSRWFSGQEGQQLLQKIIHFEA</t>
  </si>
  <si>
    <t>MELLLDNKTPPIEKAPYQKAHTHPTGKLIALVGCDGSGKSSLTTDLIAAIQKYTPVKRYYLGLGSGDLGRKIGQIPVVGSWIENLLKQRATTTRTKGKKIPGVMTALVVYFFSLRRFCSYLKMRRALKAGITVITDRYPQAEIAGQCDGPGLSAAKAGNRFVSWLVRSEAALYQRMASFQPDLVLRLDVDPETAHARKPDHDIEALRIKSEIMQHLTFGGAHMEVIDATRPYKAVWKDIVRLVQPYLTVDLASNQK</t>
  </si>
  <si>
    <t>MENSLHLYGISIALGVSLLAVLWGIALYFFLNALHKMKEAQAIIRRFHPLKNIYDTAPVHALVIHNQKISALNPKSSAYLGLEDIPSSPDIFFYSWLDDDSAQILAHHLDILAKTGRAFHCHVHHKMDQRLFKIDGQILQQSSRDIILWIGDITQEADRQKALAFQAQQSGQALQALSSLFEVMPFPIWYRNAALQLQMVNQSYVTAVESPSAREVITRNIELTEGKGANNPVSFAEKALETKSMQSRLSPVILSGTRRMMRLTDIPLPTGAVAGYALDVEALEEAKAEMGRFLQAQRHILDQLSAGVAQFNAEQNLVFANEPFRHLFALKAEWLTDHPEFDRVLERMREAGRLPAAHDFPAWKAERRQWFLSHNNALEENWLLMDGSHLRVITQPTPDGGLLLIFEDRTEQVRLTSAHDIMLRVRTASFDKLFEAIGVFASDGRLNLWNTRFTDIWQIDEKWLSTHPRVDDLAEKTRLRLENTEHSHYISDAIRMTMIERQPKHGHIAFIDQQHFNFSTIPLPDGNILLTMLDVTDSWRMERALRDRNEALEAADRLKTDFVANMSYELRTPLTSISGFAEMLAQGYCGDLSQMANDYVAAILDAVARLSTLIDDILDLTLLESGNLELDRQNVDIKPLLQDMATALTKRAEELGIHFEIKLDNNLGMIESDPQRLSRAINHMLLIALARNPRGGTVQLQASGAGDHIAIVIVDDADILSSSRQGSVESSLSDPIFDHFSEYGQSVRGGKGSSSIAIPLIRRFIALHGGSIHIDSNHNQKTHFIITLPRHVPAL</t>
  </si>
  <si>
    <t>MRKYFDSVASALDGKPVMGALIFVYKTDGSLASLFSDDGTTAISQPLRTDSLGYFEFYVADGLYDLTISYGGKIRTRLSGVQIYDESHLQGGGAALPDGTRIAELPVAAMNKALGAAGNLAQFIKNYSNNSME</t>
  </si>
  <si>
    <t>MFYRRGNKMSVSFDYSGKVALVTGAGTGIGRETALAFAKAKAYVAIIGRSENNIQETLRLVTEMGGQAIAIQADVSQEDSIKAAIEKTVETFGKLDFAFNNAGIEHKAIPAADIPSEEWDRIISTNLNGVFFSMKHEIPAMLKSGSGSIVNTASGAGVKGFPGNGAYCASKFGLIGLSKAAALDYAKQHLRINVVAPGIIETPMMQRFTGGTEEGRETAIAQEPVGRAGHPKEIAGTVLWLCSDLAAFTTGSVFVVDGGQTA</t>
  </si>
  <si>
    <t>MSKENIIPQDVNNLLKDISQPDFSYRTYDNRNPVEWHNWPLLEKAADYIAWKNKQNVKNLK</t>
  </si>
  <si>
    <t>MIAESGLIFLWLAAMMALLQGLFGLSVLNNRLDDVFSGAVKITALIQAALALSAFAMLLWLFMRVDLSVTLVAENDHWAKPMLYRVAASWGNHEGSMLLWVTILSFCGALLALFGGKIDQKLLSLALGSQAFLALGFFAFLLFVSNPFARLNPPATEGLGLNPLLQDPGLAFHPPTLYLGYVGLSVAFSFAVAALLTGKADRAFAKAMRIWVLGAWVFLTIGITAGSYWAYYELGWGGFWFWDPVENAALMPWLAATALFHSVSVLAKRDSLRVWTLVLAVTAFSMSMIGTFLVRSGILVSVHAFAVDPWRGSFILGLLGLYIGGALALFALRIAKIHQGNHFILPSREAGLVLNNLFLGVILAIVLIGTLYPLLAEMMNGEKLSVGAPYFNMIITPLALLLCLLMPFGTLLRWKQDRWASLKWPLLVGAGLFILTEVILALKGLFSTAPLASISLGVAVMVGLLCLWPLLRQKTIHLNLWGMVLAHLGIAITLGGIASDTLFSQELLTALKPQQTARLGDWQLHFDRVMPDLGSDWTAIVADIRLERNGQSFTLHPALRHFTNPVTDTSETALKTTKAGQLYLVLGQQAEDGRWQIRAWWKPLVTLIWDGGFLTAFGGILILLDRLLRYLQKRRYQNRPDERQRLSL</t>
  </si>
  <si>
    <t>MGHILITGAGSGFGKEIAFRLAEQGHAVIAAVEIQPQIFALQQEAQKCGLSLSIEKLDITDPADRAKAWQWDVDILLNNAGISEGGSIIDIPAENLRKQFEVNVIGTILLTQGFAREMVKNKKGRIVFMSSVAGLTVDPFTGAYSASKHAIEAFAIALDKELKYFGIQIATINPGPFLTGFNDRMFETWKSWRNTPEDRVFDYSQLAFPHEQFDPEEVITTTLSVLTGKTKRYRNLVPAQMEKDTEKQISHVWDKLQNNPEGGAKDPLVQKAYQIRPGTPA</t>
  </si>
  <si>
    <t>MLANGRPLLSHWEGISSRSANEDVKCRAEKTFHLPGVIDSMHGWQNFQSAFFTDMGAIPNLPQTTVNAIMQDSDGLIWINIANGLFRFDGLHIQLFRPQANQPHSLPDSIIRTMRPQNSGGFLLGTATAGVIRFDPKTNYFDPISSDAPTGRGLSIQVIASDNHNGFWVISDAGIGHLKAGSNSIHYEKKLPFSDKGDIHHITDLLVTKDNRLWIASNDGLFFRRKENDVFTALRSSEKEIDTLLTSQITALYQDRDDRLWVGSAFHGGLYMTADGRFYQPKPLKASSPYLNYRSIHGFAELPDNHIWIATMGGGIIDYAFWTAGTKGKLCAPPGEEYTGYVRTWTHNPLNDHSVSGNNILSLMADRDGGIWIATDRGVSRWNPHPSIAFNLPDILVDKNGMISDSIEALLADEKGRIWVGLQNGMINMIDQQRSQIKKISLKGLQMAQPVRAFLQAKDGAILAGSLGLARIDPNDFSTTAIMDDILGKETITALAETKYNLFIGTNSGLYVKDRSTEKVTHFTHNIDDRDSLIGDHIKDIAVRSDEEVWIATTDGISIHDTHRSGFNNLLGKPDDRLLFSHSFVTSLATDNDNSMLVGSFNGISHLFPTKNGYNFNNIYRKNKPSSNEINRLIVDKFGHIWSSSPDGISVFDSVNRQSHFLGQRDHVSSGHFSQRASVLTEDGSILFGGTNGLTVIAPEQILFSPAQLGNGGNSATKIQITALDLNEKTLPFGLLPHTDQMFDIPPGTRSLRVGFILSDYSAPNDVRYSYKLEGIDSEWIRIPDNTPPVAIYTNLPSGHYALHMRAEVLGLHSYQKEARFLFKVAPRWYEHWQIGIAVAALILLALYLAVLFRTFLLERRTRRLQHLVDDRTHELQQANKQLSELANTDVLTGLLNRRALMAKLSELHQDALLNENAISIAMLDVDHFKKINDRYGHLVGDDVMRNAASIIRNNIRQEDFAGRYGGDEFIIAISASIEMSRHIAERIRNEFTKIVIKNGETELKITVSIGLFEITTEESISIALDKADSLLYWAKNNGRNRVES</t>
  </si>
  <si>
    <t>MKIKTTTEIKNILLNMVDILIENKDYCRGRILYHLANKIEKEPNHTRHNIKKLYGHFGNFFDLENNREFKILKDKLHAFLFRDFQLVPQTVHSDRIQENYAMKPVVNQHRKGLISAPVNAVVNGLSKIRNDIRRTYSFLFKR</t>
  </si>
  <si>
    <t>MPLDFVQVDAFTHRSLYGNPAAVVFDADEIPAETMQKIAREMNLSETVFILKPTTPDADYRARIFTPMSEMPFAGHPTVAAAHSVLARYPDKANATLLRQECGIGIVPVEVIPSEAGTLLRMTQGAPKYRDSGLSRETVAKMLGCAESDLADSPFEVVSTGVPWLIVELSRFEAISTLNPDQGLTARECKALKACGVTVFVERGDGGPVRIRVRTFAPGEGVAEDPVCGSGNGSVAAYIAHHKHAGDPAGSYIAEQGIEIGRDGEIHASWERDGENLRVRIGGQAAVSASGQLHL</t>
  </si>
  <si>
    <t>MPSPCNKLKLLRKAAKPPITIRALAEAIDMPASSYAFYEDMNRFKKKYLPLELTRKIAAVLMNHQINPEDILALSGLTSYELKTEISAIRQIMPPIQFVKMNMALPNETLLAEMFEDLLADLDLNAPKKEIAYNLAQHLPEALSETARKIPDKIH</t>
  </si>
  <si>
    <t>MRYKSVISAVLLHYIAFAGQPLFAHHAKASESLSNRRWEDIPKGVAISIMPPVKASDGMPKQMVIFGNESCPKAPDSETIIVCRRLPESERYRIPVAMREEDRKVKEEKYQRTHRSWGQRVQDMGMLSAPDMNNPFKGN</t>
  </si>
  <si>
    <t>MSRAPHSASNIPQPRIADYPIDPVFLKRWSPLSFSSEKISKDQLYSLLEAARWTPSAYNSQPWRFVYAMRNTAIWSGFIDLLMEGNRGWAKQAAAIIFIISKTTLLSPISNTEKDAPSHSFDAGAAWMAMALQATQMGLATRPMTGVYFDKARQLLKVPQNYHIDAAIAVGHPDTQSAPEESHSRRLKFSNMRHSIHDMSREGYFKF</t>
  </si>
  <si>
    <t>MAAANYKQPITVFPDQWEKKQFEKLSNSKIRLFLIGSLFFLSPLAPAMAQHAPTAPHASAAAKPSVVSQPKPPAPPMPPSSPANDRNAGASSAAFSKGMSTFLNNGKPLTLSLQILLLMTLMTVLPSIILMMTSFTRIIIVLSLLRQAIGLQQTPPNQVLIGLALFLSLFVMRPVLDQINTTAFSPYGRGEIQIEEAIMRSGTALHGFMTKQTRKNDLQLFTDLAHHPRYENAESIPFTVLVPSFVTSELKTAFEIGFLIFLPFIIIDIVVACTLTALGMMMLSPQIISAPFKLLLFIMVDGWALTVGSLAGSFIQ</t>
  </si>
  <si>
    <t>MLIDLAKNSTAYMRRSQIVAFLGFAILTLSACQTSRPTASHSLPEKAKAPSAPQKQASPSKKASALDIRPQSIPVSRLGLTEENAKKALEAFRSSCPFLTSHPDKSGLTAANDWLPACQAAKNLNSTSSTSATAFFDRYFEPVSVGGGEAFVTGYYEPEIAASSQAKDGYAPIYKVPSDLVETNLEDFFPEMKGKHFKGRVKKGHLVPYYTRAEINKGVLDNRHLEIAWAIDPVALFFLQIQGSGRLNLEDGRVIRIGYANQNGREYTAIGRLLVDKGVIEKGHATMAGIVEWLHNHPDQAPSIMESNKSYVFFRELKETGPLGALSVPVTSQISLAVDPSYTPLGAPVFLMLDSKHGGNAAFANGLWIAQDKGGAIKGANRFDSYWGYGDKAEHIAGGLASHGSAWLLLPKGVAAGLGSGKNGKAQRETKISAGSGEGNKSA</t>
  </si>
  <si>
    <t>MHKNNPLILRNGMKIGSNDAESDDNFLFQCFVHYPPVDDCLDPQSPTMIISGRTGSGKTAIIRYIGKTEERTLEIDPTDMSMYYVSNSDTLRFLQSIEADLDLLFQALWQHVICIEFIRLCWKINDEQKSKNVFQKIKDKCSLDQRKKKAIDYLREWEGKFWITTDQNIKEITEKYEKRIQAELGGEIKKFIAKTNYSKQLGSEKKIELISRVKKIINSEQLHDLHKVIDLLSENSDKSSQKKYFILIDKLDDNWIDVEIRFKMIRALIQSLSRFRKISNLKILIAMREDVYERVLQETKDISFQKEKYESYFVRLSWNKNDLKTLIDKRINSLFKRQYSSDNIHFDDLFKYNVGQSKPFDYLIDRTLLRPRDIISFVNECIRCSESETIVSANHIRKAEQIYSQGRLLSIEQEWNSVFPLLKEVLDFFCKLKKSSISLSNLVENERSSIESLALSLGSKEEKNFHLDPIFQASYCFIKNAQDPNARYEYVKKLCSILYRVSMIGIKLDVGEKYSFAHIDLPVVDYNLISNNATIKIHKILWSAYKISDQAQRNN</t>
  </si>
  <si>
    <t>MVTCVASLAFLGMEARPIEVQVQLSSGVPAFTVVGLPDKAVSESRERVRAALSAIGLALPPKRITVNLSPADLPKEGSHYDLPIALGLLGAMGVLDNETLSQYVVLGELGLDGRLMASPGALPAAIHAASCQSGLICAEALGAEAAWSGLDEIIAAPDLLLLIQHLKGKVALPQPKADIVEIAFNGPDLASVKGQEQARRALEIAAAGGHNMLMCGSPGAGKSLLAACLPGILPPLSNREALEVSMIASVSGMLPQGGLIQQRPFRAPHHSASMAALIGGGQHIKPGEVTLAHLGVLFLDELPEFKRPVLDSLRQPLENGEVSIARAHAHIRFPARVQLIAAMNPCRCGHLDDAALACSRAPKCAAEYQNKISGPLLDRIDIHIDMPPVGAHELMLPEGESSATVKARVMAARHIQSQRYQDYKDGTIRCNAEADGALIEKLTPMDDAARKILMTAVEKMHLSARAYYRLLKVARTIADLDRAETLNQIHISEALSYRHRQPVA</t>
  </si>
  <si>
    <t>MSNFLKTAKDESHGFGYDARPVDWPSLTASEVQTVLLHYGIAPDNTKLEWHSPRPFSAAARIQTSTGKFFLKRHFSKLRSVFDLQEEHAFIEHLKKKNISVPSILKHIGGKTALALGDWVYEIHHIAKGIDLYGNALSWTPFLNNQDSFEAGVALGHFLNASADFTAPARKTTLLISSFHFFESDDPLRAISLNIEKRPALSQWLSDKNWEQNIYEILIKPFFSGVKSWINNEPLLWTHGDWHASNLLWSPAGQKRQVESILDFGLSDRTFALFDIATAIERSGISWLDLEKKTSLNIYWEQIDQFLLGYQNIRLTPYLGPKLATLLPIVHLDFALSEIEYFIGLLNDEDAANAAYEGYLLGHAKWFLSTEGQRLLTQLKSWGS</t>
  </si>
  <si>
    <t>MPNSNEKYPKTESLSSLLPMERRDLLKISGGSLMAIGLTSFLDISSAKAQDMSNGADNFYKSRKINIRKVVFLTQYKTKIAANLFTLSQIDLNKHHSAIIVGHPMGATKEQSANLYATKMAEQGFVALSFDLPFWGESEGQPRNAVEPELYAEAFSAAVDYLGIQSFVNRNAIGAIGICGSGSFVISAAKIDPRLKVIATISMYDMGGVARNGLRHSISEEQRKEIINKAALQRWNEAEGGKIEYTGGTDNQLTRNSSAIQREFYDFYRTPRGQYTPSKIAADLTTHPTLTSNVKFMNFYPLNDIEIISPRPLLFISGDKAHSKEFSEEAYQRAAEPKELFWVAGAGHVDLYDRVDLIPFDKLTDFFKQYLKA</t>
  </si>
  <si>
    <t>MRVKSPWMPRLAEGSAATPSERLVAALAEDILEGEISTGDRLPAHRDLADKLGIGVGTVTKAYGILERRGLVRSVKGSGSFVALTQTRRGPLIDLSRNVPPAVVNERLLAGTFTAIAKRVDADLFNDYPPLGGHDEHRRLLAHWFARLGMEADPSRLVLTGGAHQAIAIALSVTCGTGGTLFTEAQTYPGVFALARHRGIRCVGVDMDDEGMMPDALDRMLTEKKSGPSALYVTPTMQNPTTATMGRIRREAIVSVCRAHDVAIIEDDVYTLAADTSLPPLTMLAPERTFYANSLSKTLNPALRIGGLVVPESMYAQVETALQATTIMVPPLSCAVMEQWLLDGTVEAVSQAIQDESKRRIALARSLLGDMMRNTEHRGYHIWLPMPQQEAQRLAHAASALGVRVTPPESTAADPDAPDGGVRLCLGSASIAELSTALAGIARLRVEVHQPDSRLAL</t>
  </si>
  <si>
    <t>MTFPKTRSKNRYQSERRSIPVRALMPNAITTLALCSGLTAIRYAVSGEWEHAIYAILVAAVLDTLDGRVARLLKGATRFGAELDSLSDAIAFGVAPAILVYLWSLQNWPRWGWLFALSHAVCCALRLARFNVNIDYLDQPHKSAGFLTGVPAPAGANFSMMPLYAWYVSGYDLFRMPLLVGLWISLSAFLMIADLPTFGWSVLRVRPKLRLGLLVMVAVGAAAFISAPWAVLSVFSVIYTVMLPFGILSYSKIMKSKEKTIVAEES</t>
  </si>
  <si>
    <t>MATTSFNLRLDQDLRDRAFPVLERYGLSAAQAFKLFLNQVAETKTIPLSFDYAKDEPNMTTQKAMLEALRRTDFSEAFTAAETLKVLQENHDA</t>
  </si>
  <si>
    <t>MMQKWKNTDVHGLKSIIGEELTKTVLPEISDMAAAIAARHGSSRAVLFYGSALRATDLDGLMLDFYLIVDDYHQAYSHRWLAWANKALPPNVFLFRYKDFVAKYAVLTLSDFRRLASLETLSVSVWARFAQPSRLVWAKDKDSVTATIAVVACAAPTLLEAAAPLFSGSKDPLDRWREAFRLTYQAELRVEKSDGRADLIVDSNPEYYRHITQAVVAHISRNLPSRKQALRLWAKRRWRGKWLSIFRLAKASFTFAGGLDYLAWKINRHAGTQIMIKPWQRRFPIIGALTLLPRLLAKGTVR</t>
  </si>
  <si>
    <t>MKKLIFFQDQHLLGKAPLSRTLSWLVALMMALLTLALLFVLSIHQRATSLHDQLADRLTVQIVEADPSNRDRQKEAALHLLQSLSSVKSVHALSQQELEKLVEPWLGDHADSEITLPALIDFTILPHGDKQAIAAEIHHAAPSASLDDHGSSGATLLSFLSLLSSLLWSVILSLIFATIAIIALAVRSAVNGCHDKIILLSLLGAEQNRIAGLFCYKTGFDVFKGSVIGCAISVLIAVLSRRLLASLPTPIFHSDSINFLPLLFIAFLPIITVIIGVMTAHIIVLRMVEKR</t>
  </si>
  <si>
    <t>MNDVFDSLNTENTARIETELKNTLVFEWSLLALAATLAVVVISWAGMTSQLDLFFYDTVVRLGCHKPDPSVLIVKIDDNALKTIAPWPWSPDKHAKFIKQLDAGHPLEIGYNVLFLDPSESQATENLSKTLKTSKTPIFLPMLVESGNHNKKTVAVLPLLAPSATNVGHVSVPFDRDGMVRRYWPALTAKGRYWPALVELMDNPKKVYSEADLREKLFSFDGPRNRFPVISAAAIWRNEVPPEFLTGKRILVGVTASGFEYLHPTPFGVMSGVEIQANILDTLLHDRTIHEASDITKLIVALVSLWILLIGFRFLSPRATILLTVTLGVGVPLLCAVLFLFFNYWFPPITSVVGVAFTYPFWAWSRLASLSKYFSDELEKLLSDFPEEQRQKLPDITAADPLEYKKQLLKLAISRIVFMRRFIADSLYYLPDVFFVTDKDNNIILLNKAAENLTAELGAQYHYRMPISTILNHLHNEEGHRINFDQVRNNEINSQCYAENGRAFDLRIAACRQVINQPDGWLIMLIDISAVKSAEEQRQRILHLLSHDMRSPQISILALIDRFSRTSCSKEKEAQEIITKISNYARRTLGLADNFTRLAQAEAPEYQWMDVEIEGVMTSAVDELWIQANKRQIKITLNDWEEPLFVEGDPALLERVFINLIDNAVKYSPDGSTVSCTVKKKEDQVEIAICDQGIGMDQEQIEALFRPFRRASTGPAAKISGIGLGLVFVNKVILRHHGHIDCRSTPGKGTCFIVTLPLMVDPE</t>
  </si>
  <si>
    <t>MSNNEYFRIAKDGLWDNNGILSMLLGLCPTMAVTTSATNALGMGLATAAVMAASNLLVSVFRHHITYEVRVPVYILIVAAMVTLVDLVMNAYMHPLYKVLGLFIPLIVSNCLPLAHLEAFAGKKPPLASLTDGVFAGLGFTFALTIIGGLREIIGSGTLFANAALLLGSSFRFLECHLLPTDCHILMMVLPPGGFLVTGFVLVGKRMIDVAQGKEISMSGAHGA</t>
  </si>
  <si>
    <t>MTQPEKKLFTLWQAQKKTIENDLKACQAGIYDSKCLLRLEMAIKELNNQASGNNETALVQLTFLLAQLIEAIRKDRLALNLFLIDLIQRSFDTIENYILAITSKQIPVDQTQIEEELQKTIAHSSQYAIKKVGHEITIDKPEVILSKNALVADDPVTRIHQNATDETLHVEGSLEPHIPVNPEKLDNLFDIFHEMLSIRSELSLTHGLSDEKAGRVNALEKLDQLIQSANNYAMALQTQTIEPLFKQVIDIIKQRCGNNHKNIIFSVIGSEIKIDKRIVIDLGKALLELVDNAAFHGIEESETRQEMGKPREGHIRLEARYHASRLKIIIADDGRGILWEKLVKIAEQYGIIADKDAPDGKADETQSFESHASHHGKGGFATVKDIVQSLKGEIRIYAPPRLGTRVTMLLPLNQTMVEGLITTVKDQSYILPISDIVESIAVNAEDIHWVDERQSMIQLRDQWFPAIALSALLGEENFTQDSFKTGRKILIRIDPTIHQPEVMIIVDALESQRQVLVQSLEKNFQAVHGISGVAFLQEGQTALVVDIDSLLNPHKYS</t>
  </si>
  <si>
    <t>MKIPNMILRSYRELHSWVGIVAGLFLFVAFYAGAITMFEQPIQDWASQTVSLPPPVSLHATPELLEKTFAAHPEARKSYTVYLAPNAAHPERLSWFAPLSHGHVGQATLAALDEKGALVTAKPQISANAHFINLLHQQVGLPFPHETSLLVTGVVGLLYGVALLSGIIIFLPKMAENLFAVRLTNSFRRKWLDLHNLLGIFSLPFHLVMALTAVVFAFHDPVFDVQHALFAKSNPPLTLSEKIRPSTEQGRLSQKANQAKTKPSSSLPLEPEKIVNSLELQAAGFVPEMLNYSQNKEGQLVLRVAGHDSRYGMRGASRGFAEIDPYSGKILSSDYLPGHQSTGFAILTTFFALHFGNFGGNFVRWGYVLLGLGGAFLFYTGNQLWINARKRREIKSGETSSATQFLDCLTAGCVNGCISGISAIFCAAFWLPHGGDYKNIASVYYGVFVLFVILAFCLKTRYRNSILLSLSGLITLLIPVMASLYGHKALLLRPNVTINLIAVFLGVFLFWAAGREKKLSGKV</t>
  </si>
  <si>
    <t>MTFLAIENLTVKAKDRYLLQDIGFRIGRGEIVAVLGESGSGKSTLARSILRLLPENLILSGALRVGKTDLMQLPEKQMNDWRGQKIAFIGQDSLRFLDPMMTIAQHIREGLKEKSTENKQPSAMTNALEQVGLSPDIAKRYPHQLSGGQRQRAAIAIALAAKPALLIADEPSSALDMLTEAQIMAIFEKATENRQTAILLISHNPALAVRMAERIVVLKDGRLVSKMASRRWWSNPAEAYSQAIIQSYHQILSSTPYGKDAPKQSQNHPPIMDNPRPLLRLQNLSYQEKDDHRLKDISLEIYKGERIAIIGESGAGKSTLLKLISGLLPASSGEIFWENQPLSFQKKQDRLAFYQKAQMVFQDPNSSLDPAWTVEKTVTEPLALYQKKISSEYRQQALQSALNKAALSLDLRHRYPATLSGGQGQRVAIARALVNNPDLLLLDEAFSALDSVNRVEIGKELMTLSEQEKMTCLLVTHDLAFARFFATRVVILHHGHVIEENNTYSIFTKPNHPYTQRLIEIWRKNYNLQA</t>
  </si>
  <si>
    <t>MPLKIAYIINSVEGGGAALPVPSIAETLQKGGAEIRIFALTRRNGKAVAPIQQAGFDVVIREGGEKDHISAYFWLKKQIEAWGATHIWTSLTRATLLGQMVGQHYHLPVISWQHSARLKKINAFLLRRFQRRSAFWIGDSQQVTKLTGEKLNIPKERLFCWPIFRANPEAPLAKAWQSGEILRIGSLGRLHPCKGYDLLIETLKTVKAKSQIPFTVDIGGEGQDEAKLLAMIEEAGLQETVRLVGYVDNPSAFLAKLHLYVQPSYWEGFCVAVHEAIQSALPVIASSVGEISHSVENHRSGFLVPPADKAALEQAFLQALARPEKLSSMGMAGRQRLLSVLNPDQFEKTGLEILAAFTKSS</t>
  </si>
  <si>
    <t>MAYPKRKKTLFYREGAVTVKYLKGMVEGFKLKFLKKKPFGSIIFFLFFVSHESWAAVVPMAKPVRIPIARESGSAPSMPRIYGARVSGRPLVLIDPGHGGHDPGSSSRDGRLREKEVTLAIGLAIRDALIRSGRVRVALTREDDRFLPLVTRREIGRRMNADLLISIHADSAAVGNPHGATIYTLSEVASDKIAARLAARENQADISGSRELRNQNSEVKSILYDLTRRETMNASVSFASLLQRELQDRIPFRSHYHRFAGFVVLKAPDVPSVLMETGYISNPVEAARLFSRGYRENLALGVRRAIEIYFARRLARLAEVSDLKPDRSKEKIVTRKIKR</t>
  </si>
  <si>
    <t>MAILITGIAGFIGSFAAKSLLERGEEIVGIDNLNDYYDPELKKKRLAELKKLKNGKLHFSPIDFSDGALLNNTLEKFDFDRIIHLGAQAGVRYSLINPQIYGDSNLIGHLNILELARHRKVRHMVYASSSSVYGNRSTLPFKVDSQPDYPASLYAATKRAGEMLSESYAYLYRIPLTGLRFFTVYGIWGRPDMAMWIFTKKILQKQPIMLFNNGKMQRDFTYIDDAVSGLIAALDNPPQDNNKIKSGGSLNPHNLYNIGNHHPENLKYLVELLEEACGCHAIKELRPMQAGDVSTTYADIETSKRDLGFYPKITLDIGVGRFVEWFRHYITHS</t>
  </si>
  <si>
    <t>MQQWLDRYFRLTERGTTIRTEVMAGLTTFLTMAYIIVVNPTLLAQAGMPYAAVAAATCFAAGFASLLMGFYANTPLALAPGLGLNAYFAFTVVGQMGIPWTQALGCVFLSGAIFLFLTFAGIRQMIIKAIPHSLFSATAGGIGLFIAFIGLRNAGIIQASPSSLVTLGSLGNTQTLLAIGGLLLTAILMAYRVRGAILIGILAVTFIGILSGFVHFSGSDYSPAMLGKTAFALDIKGALFRGHNFGSAIIEILFILLFVDLFDNIGTLVAVTKRAGLMDKDGTIPNLNRMLLTDAIATLVGALSGTSTVTSYIESAAGVQAGGRSGLTAVVVGLLFLCMLWVAPYAQIIPIGATAPALILVGSLMMAPLIEIDWNNIEEALPSFLTLIVIPLSFSIANGLAFGIIAYTALKIAKGKLKKDDWLLCLLAALFIGRFVYLARG</t>
  </si>
  <si>
    <t>MKAFFKNSPSKTFHKKQLLTRRLFLLFVSMPTWFRMLVVLSLAQLPPSFVALGAFIASSHQYRLNHQKEAQLIATESARTIDDSVDILAYDVRNIFDEEGSYDFADMGECSLLIQHMQSLGFVPVDYALMDTSGRLLCKSDNFKVNTAVLLPFKPLGANNFYNVDILENEGQLQFSFLGGHYPLSKYLVVGQIGRDSLLKIIERKVVPDGSALFLAQKSHLLPLISPKKPLLKQSHPVVIPTFDNSINLIYDNNLPPFRKVDLLFVLLPVLIWFMTASIGWVVVHYMLLRPLRRTQRAIVDYGKTGEIQKIKPASIGAAREIRQVSKAFYHVAVRLAAHERALRNALQHQKMLTREVHHRVKNNLQVVSSLLSIHSRRAETAKEKSAYATIQRRVNALAIVQRQYYNELDKGQGLDLSLLIKELVNGLQTSLQTFEKNFQIETEIDQVFVPLEKAMPIAFILVEIVDFSLAVDPLLPITIILHRHSAEFENTPDHAGLEIRAEALKQLSSRKGNEVIRRIISAFGRQLGGKSAEKEEDGYYYYDIDILPD</t>
  </si>
  <si>
    <t>MTSSPPVTQMALPLIWPEPENDGDFIVSDANNIAVEQLRLWQKWPVKSALLTGMRKSGRSLLGRLFVARTGGELIDNAERRSEEFIFHAWNRAERLKRPLLVIADQPPPLWKIRLPDLRSRMIASPHLVIKAPDDSLIAALIERRLGRRGLPVSTEILEWVTPRIEHNYIAVLDWIDKLDQAALKRRGPITLNMVRAIMAGEEIPDEERRGRKI</t>
  </si>
  <si>
    <t>MLSISQSTGYAVLALSAIHAESEKLTMARDIAEKANIPRPYLTKILGRLQEAGLITAKRGQNGGLRLNRPPETISLLEIVKAIDGKDWGCGCFLGLPGCSNEHPCPMHSFWLKTRPVIVKQLENMTLDKAKHFTEAGWKFRSEEG</t>
  </si>
  <si>
    <t>MVTDPCPELSGLLLLALPNMRDVEFQKAVIALCAFNEKGALGLNIGRIIPDVTLHSLMHQLGIQPGLVPDRPVHDGGPCEPQRGMVLHSRDWHSPDSMMVGQDWALTCTLDVLHALSRGEGPQHWLVALGYAGWGAGQLDQEMKQADWFLSKVDDQLLFSCPAENRWQQGYQQAGVDFYRLATKIGQA</t>
  </si>
  <si>
    <t>MSFSDWSQNADSNSNIGGISIAEGCPPGNLNNALREIMAEMRSAINQAMDTALSSADMASFRQAIGALANSGDTIDGVLRRKGQGVFPYFADGSFSGGRIYVTNSQAADPTSQPGDIWLVYV</t>
  </si>
  <si>
    <t>MAGSLAIIAPLHAETGDILQDSDPLGAICTDRPTKSSAACTVPKGHWQIEADVTNYSESRSGNLNSQTLLATNPTLKYGINSYMDFQVNWVPYSQIWTQDRVTHEKHNYGGSGDVIMRWKTRYYEDDRFSLAVIPYVKAPAAGHKIGNRHWEGGMVAAANIKLPAGFLLTLAPEVDIVLNDDNNGMHAAMQNVFNLARPLTNRLTLIGELWSATNFDPSGKTTQYSADSALVYALTQTIQLDIGANVGLNRDTPAEQIYLGISKRF</t>
  </si>
  <si>
    <t>MTFPQSRLRKDCVIKFIPVYLSGLSILALFIIAVSHVSVGWPILSLMLIVILWGWWFKNISEASTPFPESKSGNSLTDPAYPFSQATAADIIIAMDEPALLVNQGQVEVANRAAENLLGMHIEGGDIRMAIRHPAAIRLLTEPLDNMTPVLLAGLGGVNRRWELYAYPLNEEQRLILLRDQSTAHLTEQVRIDFVANTSHELRTPLATLSGFIETLEDDDVIKERDTRHHFLSIMAREAKRMQNLVDDLMSLSRIEAGKFSLPHDIVHMSPVVEEVVSNIQASGQAKATQITLENHLSSDSLQGDRAELTQLLYNIIGNALKYGRKDGIIKVALDNTDDHRIKLAIADEGDGIPFHHIPRLTERFYRVDNSRSRALGGTGLGLAIVKQIVEHHRGELLIDSLPGKGTTVTVFLPTTDFFPE</t>
  </si>
  <si>
    <t>MTTDYSKYKNLSPFELKDELIRIASSRTDRLMLNAGRGNPNFLATLPRSAFFNLGQFAVSESELSFSYMTVGVGGQARVEGIEERFERFISENRHKAGIFFLGRALSYVRDQLGLSASQFLHEMVEGILGCNYPTPPRMLSLSEQIVGQYVLREMVGSDLPTDSTDFFATEGGTAAMAYIFNSLKQNNLIKKGDKVAIGMPIFSPYIEIPQLEEYGLEEVAIQADPNLNWQYPDEELEKLKDPAVKIFFCVNPSNPPSVKMNDASLKKIADIVAHHRPDLMILTDDVYGTFADDFHSLFAVCPENTILVYSFSKYFGATGWRLGVIGTHKNNVMDRLLQALPNEKKEALSRRYSSLTTEAENLKFIDRLVADSRAVALNHTAGISTPQQVQMVLFSLFALMDSKEDYKATIKNVIRRREAALYRELGVKPSEDANAVDYYTLLDLETVCRALYGEKFAQWMSDRSSSAEILFRIAEETGIVLLPGEGFGVQKPAARASLANLSEYQYAAIGRSLRKLADEYYQAFLKANG</t>
  </si>
  <si>
    <t>MRHLPDFEAWAIFAKVAESNSFSKAALALGLSKGTVSKAISRLEERMGTSLLHRTSRHLSLTESGRVALTRATHLLEEGEAIEAEVSEDANNPYGVVRIASPISFGIQALGPILPEFLAEYPRVGIDLHLSDSRVDVIAEGFDIALRMGDLPDSSLRARRLFSIRRPVVASRAYLDRHGRPTHPRELSQHEVIIYSHIEHPHIWRFSHPEEGRVEVKVDGRVHVDNGDVAMGPLLSGIGIACQPEFFIWQALRDGVLEELFPEWTIPPYGMFLLTPPGRARPARVRALLGFLAQRFQKAPWVVGKMERHWWNELHPPFE</t>
  </si>
  <si>
    <t>MDFSGLSAFPITPMNEEGVDQAAFEKILQRLVDAGVNSIGVEGSTGNYPYLTEKERIQYAALAVKASRQIPVIASIGAFRTRDILLLSEQLQKSGVSALLLPLVSYHALNEDEVFSLYETVSKHVSVPVIVYDSPLISRFAFSDDLYQRICQLPHIQSIKVPSAWPNESEAYLRLQRLMKSLPSSIQIGVSGDPTAANALKRGAKIWYSEWGGIFPQKAKELLEAAFARDEEKIFHLSLQFEPFWEMSRHYGGSIRPIAAAASILRLTDKNNLPLPLMPISMKDQDKLKRAIVENNMN</t>
  </si>
  <si>
    <t>MKAGLFLRPVNAFLAMALSFMALPVAAQDTTMWDALSPEEQQKLNAVAPSERVISLVVYGQDQCPKGKGDEIVICARKPESERYRLPKRFRDQPKQKFANSAWSAKVADLERTTSTGIPTSCTTSGSNGISGCYHQFIMDAIAEREQRKHAKYDDPDNQ</t>
  </si>
  <si>
    <t>MLKYFSLVLMSIMACCWQTSAWAGQCYNLARKEPSQLTGIVEYIIFPGPPNYEDVQNGDTPEPSYVLKLSNPICLSGDEFADPKNHFQSVQLVGTKATSKLLQQFLHKNVTVQLTDTMAAATGHHHEPLVATVTAVRPVSYSAPQAKAMDFIDEYGTAATTIWAFYTALGDGQGTAASALVVPEKRSTPAFLASNLTKFYGSLTDRIQLLNIAQESTNIFIVRYHYAAKSHICNGRASIMTSMRNGRNFIQSIHALNGC</t>
  </si>
  <si>
    <t>MPFFLSGWRWVAIVFFCIIAFLIGFLTACEAPGAFDLTLLHLIGGFASRHHWVACIARIGSFAGNVSVRVSCILVAVITMIALKDKLGAIFAILAPLGGWAFFSLLKLVINRPRPLIFFHLDHVDGASFPSGHSTNAMIVYPMLALLIRRHGGRLGWLYASIVLAVFVGLSRVALAVHWPSDVMAGWVAGSAWLLVCYEICEQWGLRHSDPLSVKMRDEEDEDVNAHLKHHESMS</t>
  </si>
  <si>
    <t>MTNMIDPHLLLSAYATGIFPMSDSRETDEVYWVEPKKRGILPPDHFHLSRSLAKIIRSDRFLVTADRDFEAVIDLCAEPTEDRPDSWINPPIRAAYCQLHNLGYAHSIECWLDNRLVGGLYGVNLGYAFFGESMFSRVSNASKVALAWLVARLKVGNFSLLDCQFITDHLASMGAIEITREDYLKRLKSAVSSYFTDKETGNWNTLDRLSPLLHNKHSKTKENQFADADLPFTEGIALETDGTAPGEASFSLACPNGARIVQLLGQIS</t>
  </si>
  <si>
    <t>MDNLSKNHFGRRHLMQWAVGGLVAVPLLNHSALSANSPPVSESHFETLDSFLGDLKDGVFINYNENPLGPCAKAREALAKTIPLSGRYESGFIKNIAQIISQQENIAVDYLHFFAGSSVPLHAAAIAFSDKDHAIAYPLPTFDKFFRKPNGQSFAPLISVPVNEKHQIDVAAMLSAAPDAGLYYICNPNNPTGVVTPMRDIEWLLAHKPANSVVLVDEAYIHYSDMPSAMSLVAQGKDVVVLRTFSKIYGLAGMRLGFAAARPDLLEKIVDLDFNHPPFPAFAAAEASLLDEKLLPERKAYNKAVRNDIFAWLSKRGYKYTPSEASFFMVHVGRPGQQVTDALKKYKVFISGTRPRYPDWVRVSVGSFAEMNAFKAAFEKVMASA</t>
  </si>
  <si>
    <t>MKKLTGLLGGSFNPAHKGHRYISLWAKKSLALDEIWWMVSPGNPLKSHTSDMASLPHRFASAHHIARRSPIRVTAIERELNCRFTVDTLRRLIRRYPNRRFIWLMGMDNLKQFQKWKNWQEIARMVVIAVIARPSYDNRVHAVRAMSWLRRFVRPASRSRYWTDWRPPALVLLRFRPDPSSATATRAIRPDWYAAYSGKALRDAVTGRPIS</t>
  </si>
  <si>
    <t>MPVMAPSNAFIQRRWALAGGSHDRIIHILRIILPVAIIIVVAMMAITPLIGRRDLSFMLSRDHISTSKERMNLKKAIYRGHDDHGRVFELKAESATQPDSSDPQLWLTDLVAEITLDSGPATVTAPHGRYNMDNNILTIDGAAQLVMANGYHVNGQDVVLDLDKRLITSQRPVSGQSPNGHFQGQSLNVDLINGKAVMDGRTHTHFDRRSGD</t>
  </si>
  <si>
    <t>MLNLVRRIGFIRLVCLLAGLAMCFVLLWGVIQPRAKQEVDPAARYQKPLKSLKLPSDGLTGHFDKKQLRRGFTVFQAVCASCHGTNQLRFQDLAEIGYSKAEIDSIRQEWINRIPDIDPNTGEAMMRQPNRNDRITGPYYNPLGSQGIVTAPDLSLITKARKGGAAYVYSLLTGYESEPKEISERYPQLKTPEGTFYNPYFKGLHIAMPLALLSENQVEYKDGTKASTDQMAKDVTAFLAWSAEPELESRHRIGLGVIAFLLVATGLSVVCCYRIWRKL</t>
  </si>
  <si>
    <t>MFPNDKTPLLDKIKTPAELRQLDRNSLRQLADELRKETISAVGVTGGHLGSGLGVIELTVALHYVFNTPKDALVWDVGHQTYPHKILTGRRDRIRTLRQRDGLSGFTQRAESEYDAFGAAHSSTSISAALGFAMASKLSDSDDKAVAIIGDGSMTAGMAYEAMNNAKAAGKRLIVILNDNEMSISPPVGALSSYLSRLISSRPFMNLRDIMRGVVNRMPKGLATAARKADEYARGMATGGTFFEELGFYYVGPVDGHNLDQLIPVLENVRDAKDGPILVHVVTRKGQGYAPAEAAKDKYHAVQRLDVVSGKQAKAPPGPPSYTSVFSEQLIKEAKQDDKIVTITAAMPTGTGLDRFQQYFPERMFDVGIAEQHAVTFAAGLAAAGYKPFCCLYSTFLQRGYDQLVHDVAIQNLPVRFAVDRAGLVGADGATHAGSFDLAFMVNLPNMVVMAPSDERELANMVHSMAHYDQGPISVRYPRGNGVGVSLEGEKEILPIGKGRLIRRGKKVAILSLGTRLEESLKAADRLDAQGLSTSVADMRFAKPLDEALTRQLLKSHQVIITIEEGALGGFATQVLTMASDEGLMDDGLKIRTLRLPDRFQPQDKQERQYAEAGLDADGIVAAVISALHRNSKPVEVVEMANMGSIARA</t>
  </si>
  <si>
    <t>MTWIFAFLAGLVAALGLQPYNLWGCSLVAVAGWLALLRQTQKTWQIFALSWLFAFGFFWLGLDWIATSFTHQAAMPSWLGWVAVPLLSCYLACYISLFTLPLRFLCLSFRRGEKRVDSFQSSDGIGDGADSEDIDAIPSRLFPVENDAAVAREGTMKSRFFAGSAAFWSVPVFNISLSQIPLWRLTLALAGCLTWGEWIKSWVFTGFPWSPLGAIWLNILPIAHIARWIGSYGLSALVVIAAGIGLSCYDGIKLAIEKRQARQAIRSLLPAFWMALPFLGWALVDGHDIHWQKAERPPAHVVIVQPNIPQDEKYDLRYKSRHDAIFEKLSGKGDPHHPRLILWPEDAVQSYLEEEPLARAALSRLLGKNDLLLTGGDALIPDNSGHIASVRNSLFVLDAKGDILDRYDKAHLVPFGEYMPFRKWAAYVGLGRLVAGDIEFTEGAQPESLDLVPFGLVGIQICYEIVFSGRVVDRTHRPDFIFNLSNDSWFGRSGPPQHLAQARLRAIEEGLPIARATSTGISAVIDAEGRILQFLPENTEGRLLAVMPKALQPTFFARYGNLISVLFATALLLIALFGRIKLR</t>
  </si>
  <si>
    <t>MPKKYRFLLYPLLLNSVLLPPLKADKPLISEKLIEFLRSTTAEEQQKGVELNPGNKRLVDALFEGDSLLIEKIANEPETTNIVKKFTKIEALLVKGNYEEVNRQLAICKKTFFQDPNTPTLLPPINNVVMTCDQISAGNYFLEGNLPAWGEKLNNINNTYYPVIRKFKGLENFSLSATKMGSLTVFPSLIPAFTVTGIDHKQSLPIKYQDINKNKTWKIPYINASLNGKKTILLLDTESAISKLPIDLKDSPHVHIVGHINYADNGTAEIFSGDLGIVDELKIGTAVLKNVPFLFTTTKKAYLGLMVLQKLGKIKINKQQMTFGKNINCNCQQDIHLGSTFEGDYQALKYPITWQGRTDLVAIDLSEENIDFNLLQFKSEFTPEEQILFEKQKKIIDEFTDITKDKITDPAYIVESDLSIDGINYRKRQKLVLKDTRRRPTMTIGASILEKADLYLDFINHKACLMPNNSDTQPMPQ</t>
  </si>
  <si>
    <t>MMKRLFSLLPKIDTVRNNRNFGRKKTKTWLASLLLPISLAVSSPYPLWASSALPKTPASSSQEALLAALEKWMALPRDSQLTAAHHHKEWAFVRYQAGQHQLLLTRPDPQADSLPLDCILAHYKEDDGQALYNLTFSPDDSQLAYVRGGDPEFPDAPPPNPTFQPQAPEATIHLIDLTSASDNIIASGYNPIFSPDGQSLVYISKNSLWLYKRDSQTPPQKLFTIRGHIRDLSWSPNGQSLAFVDDRIDHGFIALYRITSGQLEYLPAAFGNDLFPVFSPDSQKLAFIRAYEPPQSISSSDREKGWWSLIIADINDLTLTEKWHAPKGQGEAYAGTRHQNLYWTEQNQILFPWEQDGWLHIYSLNPDNGKVSPLMQGAFEVEQFIVDKAKNRLIYSANRDNRDHYSLWARSLSSEKTERLGSQESLAFQPAIANGALAALISNNFQLPHPALVTENSFHSLTSEKAWDVARQNFTPVESVHFLASDGKESYGQFFAARHNRNKPHPTLLFLHGGPRRQMLDGFPAQNYYQNAYIFNQFLANNGYNVLSVNYRGGSGYGHDYREAPETGRQGASEYRDIMGAVRYLQNRPDVDKAHIALWGGSWGGYLTALALARNSDIFKAGVDFHGVHNMLRPAPANLSPDAQRESQKLMWQSSPLANLDQWRAPVLVIHGDDDHNVPFTQSEELTHLLQNRGIPHEELAFPNERHGFLLYRHWLTAYNKSFLFISRYLYENAGKNVNE</t>
  </si>
  <si>
    <t>MPPRHFPHSGVMEIHLNVRNANGRNQRPLPPPPPPPDSPYNAPPPPPEAVWHEKKGPKCVSPEDIGAAAVSEKDSVDLMLKGGSRIRAHLEHCPALDFYSGFYVHAGRDGQICAKRDPVYARWGGECLINRFRVVEGVFKH</t>
  </si>
  <si>
    <t>MIKPSESLVRPLSITEALREAARDLATVSMTARLDTELLMAHSLGIERDALLLGSWGEKEAPLSFFEAIKRRKQNEPVAYILGYRDFWTLRLTVTPDVLIPRPDSETLIETAIAYFREQAFLPENILDLGTGSGALLLAALDEWKDAKGLGVDASPEAIKIARLNADKCGALPRVEFKIGHWGRGIQQKFDLLLCNPPYIARDAMMPADVLHYEPHLALFSGDEGLDDYREIIPGIPSLLTERGIACLEIGFDQAENVSMIAKETGLRSRIFYDLEQRPRCVLLSR</t>
  </si>
  <si>
    <t>MTETTQNEDLPYTPVEDGIRLALRVTARASKTGITMFDKDTAGRGLFRIRVAAPPVEGASNKNLMAYLSKSFSVPKGAVKIESGEHSKIKILHIAGDVKRLTEIAEDFIKKVS</t>
  </si>
  <si>
    <t>MPILAFGAAWGLILLTPGTETALIIRLSLSVGHRAAIGAVAGIVTGVGLWGFGTIFGVSAIISASKTAFTVIQWAGALYLLYLSLRLIWQSVKGFSKKEAEQLSEEQSESDIKTSDSFNAGFRRGSLTTLLNPLVGVFDMTAFPHFIPVGQNAVTYSFALVVTQMVTTLFWYSIVAGMALSLGRFFANPKIIRILDMITGIFFLFFAAKLVLI</t>
  </si>
  <si>
    <t>MPDSSTQDKIVMIATDGACKGNPGFGGWGALLRYQGHEKAISGSENPTTNNRMELQAVIEALSCLKKPCQIELSTDSKYVMDGLTRWIHGWQKNGWLTAAKKPVKNADLWKQLLALTRQHDIAWKWVKGHAGHPDNERADQLASDAAIALMQQEKA</t>
  </si>
  <si>
    <t>MPNKRPKFPDNQSGQRIKVGLTGLAGVVLLVSFAAFLLSLAPKEDQTAAMANSEVEMDMNGRVNLDVLEKDPPRDPLAELGVSPGGSVKLPLPDLSSLAASNTQNIPAGEDEGNPSENMP</t>
  </si>
  <si>
    <t>MTNDKMPVGLSAFQKKIIFLIFSSFSVIALAEQPVTKPIESVAESCDLSFPGAELNSRHFQDIKAADSFKKQAKILIAMSEHEQAVRNHFTKGQPIDWKEVEETDRKNTRDFKKMIEKEGLFSVSQIGGQGVAAEFSLIQRSRDFAFQRNALDMMRRLFARQDFPGDYLAILEDQLLAKDGKPQIYGTRVKPDGSLYPVIDKDQLDARRASRGLAPLRQAICPMSKAE</t>
  </si>
  <si>
    <t>MQLVIDTATAACSVALIEGDRVLACEKEIVGRGHAEKLLPMVAALPDQGRADSILVDCGPGSFTGIRVGIAATLALGLGWDIPVSGYGSLDIVAASAFRRHSDVSQLTVAFIGGHGELFIQSFSCDRPSLHLTTTTELQSLRPEAAAALVQDSLVVGSAAANLINVRGWGESEEAWPFADEARFLEKTATTLPATPIYGRLPDAKIPS</t>
  </si>
  <si>
    <t>MNTTDAKTLKTASRFWKKSHYLGRMTLKELVVVYFQYYTILTYLTLVAVMIGLYIWKPAPLLPTIASIAVAILGFPLVWYVTHRWIMHGHWMFKVPFLSGLWKRIHYDHHLDPDHLEVLFGALYTTLPSVALATALPGYLIGGFGGACIGYAVGLLSTCFYEFCHCIQHLGYKPKNKRLALMKKRHLEHHFHDEDGNFGITNFFWDKLLGTYYVRRERPNKSPTVFNLGYTPEIAKKYPWVAEHSGGEVLCSPKEKDRYKSSFEEVDKIQDIR</t>
  </si>
  <si>
    <t>MKVLIVHAHPEPKSFSSAMKNTAVEAFTQQGHSVQVSDLYAMHFNPVASADDFQKRANPDYCVYALEQRHAVSAGTLSQDIQDELGKLLWCDLLVLNFPIFWYSTPAILKGWIDRVFVSGATYGGKRFYDRGGLVGKRALVSVTLGGQEHMFGEQGVHGPLEDMLKPLLQGTLGYTGFSVHPPFFGWHIPYLSDSERASVMQAWRNRLAGLHEERNWWPQPTLDDFDERLYRLRKQQP</t>
  </si>
  <si>
    <t>MTSAKSPKANLPVYVTRELLAGMVATFALIPEVIAFSSVAGIDPQVGLYASFVIGLVIAFSGGRPAMISAAAGSVALVAAALVHGHGLQYLLAAGILAGVFQIIFGLLRLSILMRFVARPVRTGFVNALAILIFSAQLPQILGANTQGLILIGLGLVIIYAAPRLIRSIPSPLIAIVILTLISHFFHLQVKTVAELGQLPLTLPHWALPNVPHNWQTLQIILMPALAIAMVGLLESIMTAFVVDDLTDSSSDKDRESWGLGIANIAASLFGGIAGCGMIGQTVGNVRYGGRGRLSTFAAGMFLMIFMLGLRSWVSEIPVAALVAVMVMVSISTFNWQSFSDIKRQPKLSIIVMIATVLVTVLTHNLAAGVIVGVLLSSLFFAFKIASLIKVKAVDEENKRIYQVRGQVFYASADMFIDAFDMKDVEGRSVTIDLTHAHLWDVTAVEAFQKVQERFSHHKAELTVIGLNKASSVLIDKLTD</t>
  </si>
  <si>
    <t>MFISGLSLHDFRSHQQIRLQAEAGLVILTGENGVGKTNILEAISLLSPGRGFRGSPLPDLVRREGEGGFAISAKLHPLESSGRIDPVTIGIGLAPRASSRQVRVNGVTTSANALSEWLAILWLTPAMDRLFQEGASSRRRFLDRLTLTIFPSHARHYSRYEAAMRQRNKLLSDEKGYDPLWLDGLEQIMAEQATHILLARRQLVDLLSEEIAKQEDGLFAKADLALEEGVDSRDLVTHNSEEIMPLLQNIWQKSRTSDAAIGRTLQGVHRADLKVTHHAKAMPAAQSSTGEQKALLLGLVLAQVNLITEKNGQPPVLLLDEVAAHLDPSRRAILFDILRSKGGQVWMTGTEPSLFETAGEAACYFQLDKGEIISAF</t>
  </si>
  <si>
    <t>MKETPTIKERLKLIEPHPIQIAKESKALVETMRFEPLGGIANLEEHLARLENSTQTLGFTYNRHAVRNMLHMACFPLIKPHFIRLVINYNGRIAVEIAPPENAPEKIIECFPVQRSCPANDERLYHALLPRVANDISGQNTDIWLAIDPSGHVTETALGNIFIQDNDRLLTPPRSLGLLPGLLRERLLSSGNAKESLLSLQDLKSGFLIGHDLFGLVKAKLLR</t>
  </si>
  <si>
    <t>MKCNHKLVVSFALLGSFAFAFNGCNKNVRQSNNPNPFEERVLKEAKTNLDLSQITLRVGASEGRNGQSVIKAAKLDNTPYKVDFNVLQSGNLTMSALSAHQLDLGTGSQIPPLFASQAANGGNFKIIAIRKGATLDQELLIKKDSPIHSISQLKGKRVAYVKGTTAQYFLAKMLKNAGLSWQDIDAIPTSTSDGLFALLSGKVDAYASYGNAVLTAHQKGAKTLESAEKILSGDYYWYATPAAINDPKKHAAIVDYLARYHEANEWAREHPEEWSEIYSNENNQTPEDFLQILNQENKQSHARVAPIDEKTITSEKDIADTFHDLKLLNNRGDIHEIFDDSFKAEIGKFTPY</t>
  </si>
  <si>
    <t>MFSSVSAVLFILLCALVPAATIIFCQFKNRQLKRRSPISEPLLPLPGETLQKNLNFENNKLIAVFSFSALIPSIILICLMGQWINPAFVQFHWIDLLWAMICGASITTSVYATKKIMARRKAFTAGLMGEMATAEYFTPLVREGWYLFHDLSFPRGNIDHVLVGPTGIFAIETKYRSKYADIKGGQGALAEYDGHSILFSGRRQEDLPLQQAKAVSGELSKYLRGKLGYTVPVRPVVSLPGWRIENYLPDEESEVIVINPKNFRRLKNFQAIINAPEAIKVTSALEEIAKKSPQKPFYKSIIKR</t>
  </si>
  <si>
    <t>MPVSFLSLASQPQIIDYPAIKEEIDSIKKVAAGDPVSEYRAVSLVLKQTVLKGREVIAEALTRRPHQGRIAALSYAYLTDQIIQLALYAMVGDDEKATDNLVILAVGGYGRGEMALHSDVDIAFLSRRSPRKAQKKLIESLISLLWDVGLRVSQSHRSLSDMVKMAKKDITIRTALLESRYLVGDKALFEEASTRFIQKVVAGSGRDFVAAKLLEWDERHLARGDSRYLVEPHLKEGKGGLRDLQSLFWIAKYLYLEKEARHTVLTSPILTDYALVKADLIAGHEAKRFRRCENFLWAVRCHLHILVKRPEERLNFDVQRSLAEKMGYRSKSGKSAVERFMHHYFLVTKMVGNLAALFIDALKVNHYLKPKSRRSGASKQIDGFPVIQGEIVLDDDFFFRHNPAALITLFAVAYRHRLDIHPLTLRQAGRDARLIDEALQNNPVCNAAFLTLFTLPYNPAPILKIMNNTGVLGRFIPDFGRIVAQMQFDMYHHYTVDEHAIRALDILWQIENNKLEDLYPLGSRLFKQLNARLVLYMALFLHDIAKGREGSHSALGAEIALRLCPRFGLTAAETKLVAWLVKNHLLMSHTAFQRDLADAKTITDFANAVKSPERLRLLYLLTVADISAVGPHIWNSWKNQLLTSLYEACSQCLLEGPTGHGAGRQQRIENRQNDVSEKLDWDNDLFHALVKRLPDDYWFSERTDVIAANMQQIIDTDSKGQSISVRGHEMPAYDATMISLYAIDHPGFFYRISGAIHATGGNILDARIHTTRDGMAMDNLLVQNSQGGMIKSGEHLNRMMQAIEDAATSHIRSSNKLAALRPPLFWRGKAFHVEPLVFIDNQASDRFTVIEVNAQDRPALLHDLGCALFNARLTISSAHIATYGERAVDVFYVSDLFSHKITNQNRLKAIEKRLLAAADAARISEK</t>
  </si>
  <si>
    <t>MKKRSHLITQHSLGYSFSRRAMLFGGLQLATGSLLAMRMAWLSVAENEHYSLMAEDNRVQTVLIPPRRGWIVDRHNRPMAINHTDFRVDIIPDQIQDRERVIITLAELLNLSPDDVDRIREDLNKAAGYQPVPIAEHLDYEHFAAISVRLPEMAGVAPQRSYARYYPNGSAVGHLIGYVGAATTDDYKKNHDPLLITPGFKIGKQGLEKTFDNYLRGVPGAKRSEVTARGRLVRDLENKPDQPGKKLPLTIDAGLQDYAARRIGDNSAAVVVIDTENGDILAQVSMPCFDPNDFADGISHREWQSLSQDDHHPLIDKTIAGLYPPGSTVKPMNALALLELGIDPYETVNCTGSYQLGSSLFHCWRRQGHGPVNMHTAITQSCDVYFYAMAHRVGMEPLADMMRQLGLGASYHLPLGSEHYGTVPDPAWKLKKYHRNWTAADTLNASIGQGDVLANPLQLAVMAARLASGKQITPRLIRSKEVPMPAKLNAKESHLDFIRQAMRDVVNGGGTGGAARLYVPGVELAGKTGTAQVRRISMAERGRGVLKNSQLAWRMRDHALFVCFAPTDNPRYAASVVVEHGGHIDSATDGPAIARDVLTYLFDPDRAMASLNALEVSWGGDLASRMRMRSENASKAPSKPNMT</t>
  </si>
  <si>
    <t>MNMTSPSDTNEGPVTRLMRERLEAAFSPETLVIEDDSNKHAGHAGHPHRSESHFTVTLVSQAFENESRISRERMVHKALSDLLPDRIHALRLKLDTPLRQE</t>
  </si>
  <si>
    <t>MKIPRFLFVHGWGFDRNFWEPVRRAIGQHNGDSLDFGYFGQSKLEYDWSQPFIAVGHSLGFLWLLQQPLAACIQLISINGFSRFFAGSDWPFGVPQRVTKRMQLALHRDAKKTLDQFYETVGFFDTSEKRYDLAALDNGLEFLMTQDNRSIAKKQAHKIAIMASDQDPIVPVSLTKACFPTPTPILWNKDGGHLLPITDPDSCANFIRDVVKCIK</t>
  </si>
  <si>
    <t>MDNRLKAKVISLFNEPACAKNVAKGKKERRKGCGKPLTPGATAGGCAFDGSKIVLQPITDVIHIVHGPLACEGNGWDNRQSASSGSTLYRNGITTDLTQMDIIMGTGEKRLYKAIRNAAERFNPPAIFVYVTCVPALIGDDVEAVCKHAAQKLNIPVIPVNSPGFIGTKNLGNKLAGETLFDHVIGTMEPEQSSDTDINIIGEYNLSGELWQIKPLFDQLGIRVHSCITGDARYRDVASAHRSRVNMMVCSAALINLARKMEEKWRIPFFEGSFYGIEETSRSLRKIAELLVKGGAAADLIDRTEALIEAEEKRCWERLEPYRQRLQGKRVFLYTGGVKSWSIVSALQQTGIEIVGTSVRKSTETDKEKIKKLMGSDAHMIEKIPPRDIYNRLKAGEADIMLSGGRTQFIALKAKIPWVDINQERHKAYAGYSGILALVQDIDCALSNPVWQEVRQPAPWEEGWEAPEIDDLFDDDHLFNERAS</t>
  </si>
  <si>
    <t>MSRLSSLSSVIAVLGPTNTGKTHLAVQRMCSYTSGVIGFPLRLLAREVYDRVVEIKGADRVALITGEEKILPEKAQYFLCTAESMPMNRDFAFAALDEVQLGCDRERGHVFTDRLLNLRGREETMFLGSDALRPLLRRLIPGIEIVSRPRFSTLSYSGPTKLSRLPPRSAVVAFSAEEVYATAEMLRRLRGGAAVVMGALSPRTRNAQVEMFQAGEVNYLVATDAIGMGLNMDVTHVAFASLSKFDGRQVRRLTIPEMAQIAGRAGRYQRDGSFGVLQWPGETLEFREEEVSAIEEHHFSPAEYLYWREGQPDVSRLDALIASLERKPGLPLLRAAPESYDLAVLHKLAEDPVIKDRARSSLAVKRLWAVCGLPDFRKTGIEAHSRLVRRIFGYLTEGNGYLPVSWFADEIVKLDNVQGDVPTLSERLAGIRIWAYIAHRSDWLENPAKWAERTRALEEKLSDALHERLTQRFVDRRTSILMQDMGKAALDMLPTEFSEDGVVLVGGESIGRLDGFSFHVDPAARHGDMKRLHAAAERRLGGELTRRAKALQEDEDKAFSLLTAKGKKIGISWRGYPIADLERGKSFLTPRIKLSRKLDRLSPIDQKQIEERLATWLKGNIQQTLGSLVKLAELSELSTTPPSLRALLASLVEKGGCLPRVEIDDILKMLNRPLKKQAAVLGIRFGRLDIFMPALLKPKAIDWRLALLAVFHNRLLSFIPKNRGSAIETPLESDAAEMAGWVGFRSLGSQMLRVDSAEKLATMVHDRRPSQKTDKNAVHNKIDPSHPSSGQKTEKKATSPLSKRVKKKADDSAMEAVKKDTPRKVKVAESLPIPAKKQPKKGDQKKKEKIPQSQGNTLRQPSFAPDQRMMQAMGLKADAFAKLMLKLGFYPADKKQKKDSSIKEDKPQWVWRGVKRGSQRRRASFKKQPDIPNAFSVLAHLKK</t>
  </si>
  <si>
    <t>MFDVAPSELLLVAVVALVVIGPKDLPRAMRVVGRWLGKARKLSRHFRSGIDEMIRQSEMEDMEKRWAEENAKLLAENQGQGNQTASTSSPATPSPVSDDPAEQNIVFTSPADLEVNTADTSHLAANHTETTATTAASTPAKPKEADQQEKQS</t>
  </si>
  <si>
    <t>MPEKQDMPPESKETLPEEMAEIHSPIEKEKAGQKQSKLRHLWRFILLPILFFAVALPAIFLLFLDSSIGHRLIVDEIRKQKLPTGLHFSIEHIDGSIWHKMQIEKLRFYDLDGVFLEIPNLTLDWRLWDLWKKHWDIQTLQANSARLWRLPRLKSQGKPFRLPNSYIRIDHLILTHIEIIPQKRSNPQQNITAIPVMDIRGHALSTSGQLKAEITITSTLKDSFHFLADINPEKNRFALRANLLAPEKGSIADLTGIKKTLAADLNGQGEWTNWQGHIHALLDQNPLADIHLKQNKGHWYIAGWAALSRLVKPNTARLLGSETRILSEFDQKDHSINGQIRLLSPTLDIKSQGGIDFAKGLYHSIVIETLLRQSKALDPKMEGEHITLLNHLDGSFEKGHFSYQLKAGWLSFGKEHYEAATLEGETLLSDGLSHLPLKLTIKHISGTDHTTEDLTRDLVISGIFHITHNHLIGEKTSLASHFLSGEGLLDIDLKDGSYQADIKPRLTRYPIPEFALLDAEGEIYVEHHAGVDGVKATGHLKTWTENFENAFLKGLMEGAPTLNVDFTRQINGTTDLQKVILQSPALQLNAKGQRDNGNGNPLHLIGSGNQRSYGSLRLKLDGDIAHPHLDIQLDHPVDSLGLKDVNLILEPTQKGYDWNSHGGSPLGNFKGLGRIDVIPRQPTVIHVQNLDISASHFSGDLTAVGRGVNGQLQSSGALTGRINFQVPLNPTSDNEQQINVALTTNNGHLGGVFESVIRHGDINAHIQLGQNTSVVDGLLSGQEIKGKLFDIGQLKGNFHFDRDEGVFHLVASGNRGQPFDIDSLIHLSRDHYSIEGHGSIAHIGLRLDKAAQLIKDKDGGIRLEESRIEITGGGSAKLKGYLGKSKNEGSIALEKIPLSLLDIFHPGLGLGGYAHGQITWQQDQTNIPRGMMNLTLRGLSRSGIFLSSRPIDAAVAAIINPEKLALRAVVQDNNQIVGRAQAEWRNSPNTSFNLTEFRHLPMRAQIRFKGASETLWRLLGIDNIDLSGGLAFFTDVGGTIDHPFLTGKLAMNQGRLEGATTGLTIDQVQMQGNFADTSLIIDQFSGDTSNKGRVNGKATINFAAPQGVGLAIRLKADDAVLINRDDFKATVSGDLALDSQGDGGRISGDIQIKRANYQLGKSSNASIPHLPIKEINRIEENPVTQTPPKAWTLDLKTHAHNRLNVTGMGLDSEWRAELNISGNIDNPSILGRTDLIRGNYDFAGRRFTLDRGNIRFQGEVPVEPALDLTARATLNSTDATIHVTGTALKPEINFTSNPAMPEDELLAQLLFGSSITNLSAPEALQLASALNQLRHGGANVDPINNVRKLARLDRLRITSSSQNSQKTAVAAGKYIGRHTYVEVETDGQGYSLTSVQFQINRWLSLLSSVSTVGRSSGNIRISKDY</t>
  </si>
  <si>
    <t>MANLSFLKKSDPSRSPYRPFYGLLGVGLGCLGFGLSGCKADNRFPSLAARPLEQQVTRIHIAEDAPPQTVNLPDDPEFNGQLEKILEAAEKGHLLFEKQANQLSAQIAKLHFSCKAADNQCLSAKSQNESWITAQQNLTSLASSGRDPLLNALMQLEEKRVSLLQHTPPISGRRLNEISDRLQDMDKAEKEKVTELGETLQN</t>
  </si>
  <si>
    <t>MKKIGLIGGMSWESTVTYYQIINEAIRDARGGLVSADLLMHSLNFAEVVALQKADRWDDAAKLLGAAGAGLAKAGADCVLICTNTMHLVADAVAEISAVPLINIVDETAKALKKDGRKRPLLLATRYTMEHGFYTDRMKNQGLDVITPEDEDRGFVHDVIFDELCQGEVKESSRQGYLKIIEKARAEGVDSVILGCTEIPLLIKQDMLDLPCYDSTQIHAEAAVKFALA</t>
  </si>
  <si>
    <t>MKRILLLGVFFPLFVEPVQAAKVAQTGHLSRGNAIIELQEKAETGDADAQYALGGAYYQGKGVQRDYEKAAFWYQKAADQGKAEAQYDLGSAYYQGKGVPQGYEKAALWWQKAAGQGNTAAQYVLGSAYYQGKGIPRDYEKAALWWQKAAGQGDAAAQYDLGNAYYQGAGVPRDYAKALSWYQKAADQGHAAAQYDLGSAYYQGAGVPQGYEKAVFWWQKAADQGYAAAQFNLGNAYYQGAGVPQDYAKAVFWYQKAADQGYADAQFNLGDAYHDEEGVPQDYAKAVFWYQKAADQGDAAAQNNLGVAYARGAGVPQDRAKAVFWYQKAADQGDANAQYALGNAYYQGAGVPQSHEKAVFWWQKAADQGFVAAEYNLGVAYLKGQGIAQDKGRGQFWLQKAADKDDEAAKEALQKLSH</t>
  </si>
  <si>
    <t>MGIHASGHRGSAASDSHEASFHQKTAEELFSRDQAMLLRFLARRNRLLATWAAEMMHLTPEEADPYTKGFVGAGFEEMDEESILSRLMGDLLSAQVEIEESQIRAMLDQKSVEAKRQLLGVV</t>
  </si>
  <si>
    <t>MPSYEWLIEKGIGETRAALLADDTIVQARIETDSSALRAGSIIDVRLSDSANATGRTLATTDKGDSVWVASVPRALTQGSLLRVEIIREAVTERGIIKPPHARPALPDALPKEGASLEMRVKASGYPVSYQQNHQPDRLEKLGWSEVIEQARCGDIDFPGGRLRMALTPALTLFDIDGHLGSLDLALKGTEATAKALILFDIGGSIGIDIPGLSGKSDRQKVAECFDQHLPPPFERTGVNGFGFLQIIRQKKRPSLPEQIAAYPIEHEARQLLRQACRAKGAGKRILTASHFVIDCLNRHPDWLEALARESAAEIILKADPMRPIYQGDVAVEFPAF</t>
  </si>
  <si>
    <t>MRPDILNPLFAETESLKGVGSALLKPLKKRQLTRLKDLLFYLPSGQMRRVKSDHINAKDVGATVILTLTAKEYRHPSGRGPFRILAEDPFGGQIQLLWFGNHSSWARKLMPIGETRLVSGKLDIYQEQLQIVHPSEIVPLSEENSIPLEETLYPLSDGLTHRRIGQLVRQAWEKSPDLPEWIEPSLLKKHQWPSWREAVERIHQHPDDRAAKLRIGYDEIFANQLALKLIRAANRRKRGFPLKGDGHLRDALNLPFQPTGAQRRSLAEIEGDMQQASPMLRLLQGDVGSGKTWVALHSLLIAAEAGYQGALLAPTEILARQHFETLSQQLAGLPVNIALLTGRDKGKLRESTLMGLADGSIHLLVGTHAIFQEKVNYKNLGLAIIDEQHRFGVAQRMMLAEKAIHTPHLLVMTATPIPRSLMLTAHGEMDVSRLDEMPPGRQPVETRVISSRKIPEIIASLGRHIAEGGQSYWVCPAVGEADIEEDFSPNAIAAAEQRFSLLQQHFGKKVGLVHGKMKPAEKDKVMDDFAAGKIAVLVATTVIEVGVNVPNATLMIIDQAERFGLAQLHQLRGRVGRGGGRSICLLLRSEELTSVARERLALIRECNDGFRLAEEDLRLRGSGEILGTKQSGESHFQIASPEDLSELLPIANDDARLLVDRDGGLSGERGQAARIALYLFERDAGVSFLRSG</t>
  </si>
  <si>
    <t>MKLSFAIDDRHIMKRYQGCVRCLEDAIDLFKWRFVGLDIEQIYIAYLTAEGNILAVIGENVGDCLASYLDIRNILRHAIILSADSLILAHNHPSGDPTPSYMDRDTTKRLALVTRMAGIKLLDHLIFANKKCQSFHSIGLL</t>
  </si>
  <si>
    <t>MTTKNPNYITPQGLEKLKERYHHLMNTERPKIVEIVSWAAGNGDRSENGDYIYGRKKMREIDRELSWLSRRLKAARVVDPSAVEDRSKVWFGATVTIADEDDNQRQVALVGEDEADASQGRISWKSPLARALRGAALGDLRIVRLPAGEKEWEVIEIGYPAPTSK</t>
  </si>
  <si>
    <t>MIVKRPYKNLGFADHGWLQARHHFSFARYFDPDRINWGAVRVWNDDRIAPDTGFGMHPHKDMEIVTYIREGALTHEDSLGNKGRIEAGDVQVMSAGTGIVHSEYNREASDTRLFQIWIMPNQSGHKPSWGSRSFPKKDHAGRFVVLASGYPEDKEALPIHADAAVLGATLNKGDVINYPLEEQRYGYLVVSKGIIAIENCTLQEGDAAGLAEVETISIEAKEDSEIVMVVTGAKI</t>
  </si>
  <si>
    <t>MSEKSENETRIEDESLILRFLEMMAAESGSSPNTLMAYGSDLRLASQQLENGLVKADTDDLASLGVVWSDYARNTVARKSAALKHFYRFLLEEGMRTDDPSSSLPHAGISRNLPKILTTVEVERLFVTLQQRYERAATPSTLRLIALVELLYGSGLRASELVSLPKQAFIRKQPFLILKGKGGRERLVPISDRATDAVAAWLVHVPEKSLWLFPSGKGHISRIRLYQLIKELAVEADLPRERVSPHVLRHAFATHLLEGGADLRVLQLLLGHADISTTQIYTHVDSQKLVELVNSRHPLVDVPVNAA</t>
  </si>
  <si>
    <t>MQPPSQDWASLLPAAWSEARQILRKKCGSRTFESWLKSLMLADFDSQKKIIRLACPSEFMANWISSHLSDELLLAWRTVWPGIAEVKVSVRNPESQPLLLDVTEIELPLGDQPRPLPKKPAKKKQSVPATPKSTSPEKKAEGEDQNQFEERYNFDNFVVGKANDLAYRAACTFAEGGKLDFNPLFLYGGTGLGKTHLMHAVGIEYLKRHPNSTALYMSAEKFMYDFVASMRAKDTHSFKARLRSADLLMIDDVQFIAGKDSTQEEFFHTMNEVITAGRRLVISADRSPQDLERIESRILSRLSWGLVADVNPADFELRLNIILKKLEAMPQVSMPEDIVFFLAKRICTNVRELEGALNRVVAYATLSNRPINMDFVTETLADLLRTTQQRVTVEDIQKRVCDHYHLKLADMSSKRRDRVIARPRQVAMYLSKQLTSRSLPEIGQRFGGRDHTTVIHAIRQIEKLRITDEDVDSDVRLLMRQFEG</t>
  </si>
  <si>
    <t>MTHLENDIRWMQAAIALGERSKGLTAPSPSVGCIIVNKDNQIIGRGWTQSGGRPHAEAMALSQCQSLKGATVYVTLEPCAHKSNRGPTCSDSLVAAQPERVVIACRDPDPRTNGQGISKMVAAGIKVECGLLEKQAAQSMSGFFSRQLKARPYVTLKMATSLDGCIALENGESQWITGERARAHAHLERMRSELIVVGRKTLEFDKPSLNVRLQGLGDRSPKKAVLGHGEIPSGWIGLREPTDIIKTTADHVLIEGGAKTAAAFLKGDLVDRILLYRAPILIGKGLHALADIGLTHLSEAHHRWHLKERRTLGNDQLEAYLRI</t>
  </si>
  <si>
    <t>MAFDRLILTNPYNGKIRKAPIGFSWTTFFFGLWPAIFRGSWKYALLMFLTIFPTLGLSTLIWPFIFNRLYLNSLLEDGFRLKIAERGSSVERISAYSRMNIALIADSE</t>
  </si>
  <si>
    <t>MPHYTESKILPYTPQQLFDLVADISRYPEFLPWVIAVRIRSREENRMTADLIVGFKAFRESFTSKVTLDSPHSVSVEYIDGPLSHLHNEWHFTEEGEGKTRLDFMVDFSFRSRIFEALAGQFFDRAVQKMTQAFEERANNLYGLSDA</t>
  </si>
  <si>
    <t>MALPPHAADWMSRAEIDYIGPFVKAWAAFNAWFRHASVQAQERAMLDWVKGQPNPVRRGILALLRNENDTAEAQAMKLAISDLQIRLDDIHFEVTRKGANEQVSLRSVCIAPKHFNRERVERSGQEYKAEKIAGGSIQITVTSIRNGNVKFQHVQAQYDPNAVYGHADFTANLSGAQQTTLRQFYDGCNPRPMRDLLRGRADRLQIGTMEFQCTPEELLSGLIETIYSMRNALLHGEVDPDPKVLACYEPAYRIVMRFLSCVR</t>
  </si>
  <si>
    <t>MASRPQYTFRFIFFAGIIGLGLWTIRHFWPALIWSIVIAIAFWPLWLKLKESMGSKHEKMLAPALATLAIGVTLILPLLFFAFEIMNDFQAAIHFFQDLKNQDTAPPDWLGRIPFFGGNLVNKWHQFFAPSSDGSQISLHQLLNGNVINHSRAFGMNVARRITTFFFTLMSLFFLFRSGSELQKMFLNVSRRLMGPDMERFAHQVVLSVRGTLDGLVLVGLGEGVLLGIIYVFTGTPHAVMFGGMTAIAAIIPFCAPVMFCIVAAILASQGHIGAAITVVALGMLILMIADHVVRPILIGGATRLPFLWVLIGILGGIETFGLLGLFLGPALMAVLIMIWRDIADPPHLNED</t>
  </si>
  <si>
    <t>MGNIKKTTEITLPLHLGGGKVAVPEHGLADAMEAHLLYYFAVFGESLPPDGLWEHILGEVEKPLLKVALRAVGGNRIKAAKLLGINRNTLRQKCLNRHVDPDNL</t>
  </si>
  <si>
    <t>MPWHISADLKHFKALTLGHPMIMGRRTFESLPGLLPKRPHIVLTHNHHWQAEGAEAVCDLEEAIKAARKYSSQIAVIGGANIFQQFWDKADRIELTEIYRDYSGDTFVDLPDMNHFSLVGQEDFKAEGECPAFSFKSFLRK</t>
  </si>
  <si>
    <t>MTTLNKEEAEAKDIAILAKGGRTNVFGFLLRLAARIPFLFIAGRIYGADALGRFAYAILVTEFTAQLATLGLTRGLAEKLARTKKDENHVVGDALLLSLITASIGAVILSFLPILMFRGAPVSFADHWLFPWVVVPLVWADIALAALAFYGDIAASVKAQAIIEPWVLSISSVIFIWIAPHEGLLLSYVASAVAALAASLYPLLKRFGWPHGWRPHIPTLFSLARRNIPLAAADAIEWSSRRLDIVLLGLFFSSSVVGVYYVAQQVASLVQKLKTSFDPILGPVITRSLEAGDKAAVANQVRQVGFWIIAAQTGVTLALGLTSHGVMGLVGPRFAGGDGALCFLLVAEVVAATAVISEAALIYIAPKTNMAISIAMLSLQAALSIPLISVLHKHLGHNPLPSDLAAAAGPALALAISLGTGSILKSCLLRRLLKAPVSPWKWALLPAVIGAGAVGMVARQFPEWLELSLGVIMILVSYSSIIWYLGFSPEDRMLFKRQKMPDLAEPVMKADEEEA</t>
  </si>
  <si>
    <t>MEKKGITIALIAYLAFTISDAGSKLLDGKINAFEIAFLGGVIAAPAIPLMRKPHESYLNIFGFYDFKIWLIRAVCVALCTFFSVVAFTRLPMTEAMALLFLLPFFVNLIALIFLHEKISFAKWVALIIGFIGTVIILRPGIRPLGVGHLAALAGAFCTGASWAVFRATNKKKGGLVTKPSRLSLYSASVVGPIVIDGAMTWNSWVTPTALQWFYLLIYGLFAAWGQIMMMIAAEYAEANTIALPQYSQMVWTVIFSYLVFHQPVDFISFVGIAVIFLSGYLTWRSGRKLVTAPLPPIANQIEKTLEAEE</t>
  </si>
  <si>
    <t>MTAFLPFLAFLFGLIIAGLPLLWYIRQQKTALDGLQARVLEGAKAEEQARRIPALEQAVESWREKASLLMAEQAANKRGEEEREKAYRQQIEQLKATEDALSQKFDSLAAKTLEKAHGQFLEQAQMRFAKSEREGEAKLELLLQPVKDSLKRYEASVKEAEQLRQTEYGSLTALVSTMREGQEAVKNEANKLVNALRTAPKARGCWGEQQLRNVLESCGLSEYVDFETEVSVNSEKGRLRPDAIIRIPNGSILVVDSKVSLNAYQDAYDAVDEDKRQLYLQAHSKAIKAHIDGLSQKNYWDQFKEAPDYVIMFIPGEHFLSAALEQDHNLWEYAFQKRVLLATPTNLIAIARTVAAVWRQEDIAHNARKIGELGKELYERIAKVDAHMRALGNSLENSVKNYNKFVGSFESRVLVTARKFRELNIETKEQEIKEAPILEITPRMEDKE</t>
  </si>
  <si>
    <t>MSAYVISDTNPKDPDAWKIYIGLAAAAIKQYGGRYLSRGNEIDVIEGEWTPRAIVVIEFPDMATAKAWYASPEYAKALVYRDKALKRNLIFIDGYKGEN</t>
  </si>
  <si>
    <t>MIVLGGTRFGSLIKGCQMYQLFLKYKPYRLILLFKWLAIIFPLAAIIGSCCALFLWSLEWATKTRFLYPALLFGLPIAGFITSWLYSRYGKLAAGGNNLILEEIHKPNAGVPLRMAPLIFISTVITHLFGGSAGREGTAVQLGGSIASGIGRIAGLDKKDIRLLLISGIAAGFGAVFGTPVTGAIFALEVPVIGRLEYRALIPALTAAILGDWVCRLWGMDHLRYSMASFSQMGHFQLNIILFFKVILASIAFGVIARLFSESLANSAQWFKKVIPSAPLISFTGGLIVIALVYITGTRDYLGIGTIAAQPNGLQLGSFFDAQQHHYWSWLLKFIFTVVTLSTGFKGGEVTPLFFIGAALGSTIAHIIGAPVDLFAGIGFIAVFGAAANTPLACIIMGVEMFGADNIVYFAAGCCTAYIFSGYSGIYLSQTIGTEKPDIRSDTILAQSLKMLQRNWWTPASDPLIFAKIDPSEKEPNPAEKVKEEATAASNHAKFL</t>
  </si>
  <si>
    <t>MKPITSGDLKTILHSKRANIYYLEHCRVLVNGGRVEYITDRGNKSLYWNIPIANTTTILLGTGTSITQAAMRELGKAGVLVGFCGGGGTPLFSANEQETDVLWFSPQSEYRPTEYVQAWVKFWFDDEKRLRAAKALQLARSSRIKEQWLKPSLGKDGFLPDERRLSALLHQSEHAIERASDIATLLIEEARLTKALFKLASETVGYSDFTRSKRGTGIDPANRFLDHGNYLAYGLGATATWVLGIPHGLAILHGKTRRGGLVFDVADLVKDATILPQAFLSAMAGDEESSFRQKSIAALTHSESLDFMIDTIKKIALSMEAEPAL</t>
  </si>
  <si>
    <t>MEKNRGKQGQIESLADAAIGVSPIVAEQMPALAPWLNSLGLSCAPLGKTPSAFIIRLLSPQERHLAGQRDVLIHFREDLPKLKFHRAGKPAEISFGSSDCSFGFALIAGLVRPAGRPAVGDKQTVDLLNIAARIADSNATILVQGETGTGKEGLARFIHQMSPRANQAFIPVNCAALPETMLEAMLFGYTKGSFTGALADNKGLFRSANGGTLLLDEISELPLGLQAKLLRVLQEQEVLPIGASEPCPINVRIIAAANRDLAQEVAAKNFRADLYWRLNVVPVTLLPLAQRKQDIRVLAAALLLRHAPADTDFPWLTNAALDLLQKHSWPGNVRELENCLQRAILLHRGMRIEASDLLIDSADMTLPLSDNKLVGMMSPPAENHSKKNISFGLADAARAAEHKVIEEALLATNGHRRQAAQRLGISERTLRYRLADMRAAS</t>
  </si>
  <si>
    <t>MRYYTLSFCFGCCLIGMVGVQSPALAEVQTGDTPTPPAELLQKAAPDKADYEQSQDPDLPALEAGNLFHSKGGKLSYWDGLVGHAMIEGGANGNPVTHSGRNFGQYFTDKSNTGTLNQITASISHPVTPIGKGYGIGFVVEMLYGSDARVDPTLGMGDGTLKGGYQWAPTQAHIDVHTPWLFKHGIDFQIGQMYGLMGVEGIPALARPFYSYNYSSDYIVPFETVGIVATMHVSRDIDFLLGIDSGNASTFGNATVNKQPKGYAGLVFKNLMDNKMTIRAISHLGPAGNSGTAVTSADGWTSAGIGSAANKLMQYNVEVSMSYRFTDKVTFTEDIIVDRDESIRDTAYGFTSYVAWDLRKNLTLNFRGEIFRDNTGGVITQFIGSDSYRSYLRNRPYAYYSAPATTYGELTAGVSWKPPVINDHLGKGTFTLRPELRLDRSLNGTHPFNRSASVMNPVVTNGTRNMFWVSCDAILSF</t>
  </si>
  <si>
    <t>MQKSAVYREITTDLLNWYQRHARILPWRTEAQQNKVDPYRVWLSEIMLQQTTTAHAAPYYLKFVERWPTVEALAAAQEADVMAEWAGLGYYSRARNLIKCAKEVVASGGEFPDNEQGLLALPGIGRYTAAAIVAIAFGKRAVVVDANVERVVSRLFAIETPLPASRPIIAEETDKLTPDLAAGDFAQAMMDIGATICVNRQPTCAICPMMPHCEGQKTGNPAAFPIKAPKKIRPTRIGYAFIVTSKDQILLIRRPDKGLLGGMRALPSSEWLDQSKITTTASDAETEQQAIKEAFPSFPAQAQKKLMTLAWEKQGHIEHIFTHFALELRIFSAETTSDMIEGEYWPIDEIDLAGLPTVFKKAVKKYLKQTRKA</t>
  </si>
  <si>
    <t>MTPDSVEEFYRRLAKDNPNPRSELVFKNPYTLLVSVVLSAQATDVSVNKATEPLFKIVDTPQQMVDLGEDRLKDYIRSIGLYNNKAKNIIALSHILVEKYQGQVPADQKALEALPGVGRKTALVVLNVAFNRPTIAVDTHIFRVANRTGLAPGKDVRAVEKALEDVTPEKYRLHAHHWLILFGRYICKARKPECLRCFESDLCAAVKETGIPLQS</t>
  </si>
  <si>
    <t>MSDPLKIRGTTSQRKKQKIQKKMSVKRFWHGKIFRSFFLLLVVGCSFSGFLFWRYFIRDLPSVEMLADYHLPMPAVVRDGNGMPFGHFVREHREKLNYEDFPPVVIQAFLSAEDKSFFSHHGINGAAFLKAVYEYFTKMGSGERAHGGSTITQQVAKNLLVGDEYSPTRKVKEALLAFQIEHLLTKRQILEIYLNQIFLGRNAYGVSAAAKAYFGKTVKDLSLPEAAFLAILPKAPSNYTPERYMERALGRRAYVLHQMMLNGYITAFQYTEASQTPLGVIKPHIIAKAPVKGGYFLEEVRRELVNRFGESAKDGENNVYSGGLWVRTSFDPALQESAETALRDGFVRFERDHGWNGRVGNIDPGEGWQERLIAANIGTGYADWYAAVILEKENGRAKIGFEDGQEDYLYPWGAAMPRHDTETSAWRFLHEGDIIIVKKIDNFWILRSLPAVSGGMVVEDPHTGRVMAMQGGFDYRNGDFNRATQAERQPGSTFKPFVYSAALDHGMTPASIIVDGPFCVYQSARLGMKCFRNFSGGYSGPQTMRWGVEQSRNLMTVRAAAQTGMAHVVKMAEKAEINPPGHPYPPVLGIALGAGNTTVMRLTNGYSMLANQGRRLHPSLIDYVQDRNGKVIYKSDDRICSGCNLPEWDGQPMPRPHHTNGQAINAMTAYQMLHILEGVVQRGTAAILRDLGRPMFGKTGTSTGPTNVWFVGGSADLVAGLYVGYDRPRSMGHSAQGGTVAAPIFKQFAQRSMTEMPVKPFPVAPDIHMVKIDRYSGLRIYGSAPVNPADPMSPIIWEAFKPDNEPRRSFYRPAVVAAAVTPVSNNATDDSHKSEAAKAQPVAPPVNLPHPNDRSSLQK</t>
  </si>
  <si>
    <t>MIAPLANSAVKPHKSASFVPRHVAIIMDGNGRWASARHLPRIAGHKKGADAVKTTVRAAAEMGIEVLTLYAFSSENWRRPASEVADLMGLLRLCLRQEMHNIKERGICLKVIGDYTRLDQDLVALLNQAIEITANNTRLTLVFALNYGAQDELVHVTKRIAEKAKEGQLDPENIDVGTIESLLYTHDLPPLDLVIRTSGEKRLSNFLLWQAAYAELLFIDTLWPDFGSETLKAAVEEYARRERRYGGL</t>
  </si>
  <si>
    <t>MRLVYLDNNATTRVDPEILSAIIPYFSEHFGNPSSLHAWGRKAKTALRTARQQVQKLLNAKEEQEIIFTSGGTEANNTALLSALAFDPERNEIITSRVEHPAILSLCAWLQKYRDIKIHYIGVDAKGCLDIEAYRRALNPKTALVSFMYANNETGTLFPIEILSRMAHEAGSLFHSDAVQAIGKLPVSLHNSDIDMVSLSGHKLHAPKAVGVLYLRQGLKLQPLIRGGHQERGRRGGTENIPAIVGLGLAAEKAFNTISKDNAAIAALRDKLEQGLLALDSKALILGDREHRLSNTLNIAFENKDSEALLTFLDQSGIAASSGSACASGSIEPSHVLRAMRVPYPFAHGALRFSFSRENSEEDVSYVLEQMNKILKDPRSNRDIL</t>
  </si>
  <si>
    <t>MARYTKSRDWGFPRWRGYNDNNHAAQKVRLCDREGCDKPGNFPAPKSPNNPDRWYFCEDHIVEYNRNWDYFAGLSKEEAAKRQAEEKQQASGYSSTSYSWSGSENSRSNEVIEALKVLELEADADFEMVKIQWRQLAKKWHPDLNQDDEKAVKRFHAIQAAFDLLRNREERGSF</t>
  </si>
  <si>
    <t>MKIAKRAERIEPFYVLEVAKAAAQLSQDAGNDTKPMIHLTIGEPDFTAPPLVQEAAIRAIRAGATQYTPAIGLGLLRERISDWYRQRFGIDVPARRIVVTAGASAALQLICTALIEAGDEVLMPDPCYPCNRHFVIAAEGCPVVVPTTAAERYQLSAEKVAENWSDKTRGVLLASPSNPTGTSIHPEELRRIHAFVQSKGGITLLDELYLGLSHDDAFGQTGLTLDENVISINSFSKYFSMTGWRLGWLVAPEPLVPVIERLAQNFFLCPSTVSQHAALACFEPESIAEYERRRAEFKARRDWFIPALEKIGFKVPVAPDGAFYAWADCSEWFHAWDVPSSWEFAFEAMKRARVAISPGRDFGAAETARFVRFSTANSMDNLQEAVARLSALRP</t>
  </si>
  <si>
    <t>MSNRTITPDALDDVINASHVLKTPQTTNPSFKLAFQDSDFLLREELRPVRFQLELLKPDIILKEAGIESTFVFYGSARIPSPEQADEMLQIAKDEKAKKIAQSLADKSRYYTEARKLARIVSEIPQPDPQKRHLVVCSGGGPSIMEAANRGAHDVGAPSIGFGIVLPFETAPNPYITPDLSFQFHYFALRKTHLMLRARAFAIFPGGFGTLDEVFELLTLIHTHRLEAVPILFYGRDFWNKIINFDALVEESMISAEDLRFFQFVDTAEEGWAVICDFWQHDKTGRVPIDFE</t>
  </si>
  <si>
    <t>MAEDFKERLKLFNVTAGDYKNFPALKKIVERHGQKTLDYLYTHLTRTSAARFFKSKDAIEKAKKKQLAHWLSWFTLPLDKKSEETSKKIGAIHAQIGVTPTYYISAYAVNLEQLITRAIKSSAAGLFLNRKLADTIGSLVKLTLLDIEIVLSNYLDYERQERNTILTSLSKALNQMAEQNFDVVLEHIPKNYAAIANDFAVMRSSLAGVIAQVIEIAHRAKSEAHNIGRFSQSLTDSSHHQIQTLGDATNTMSHIAEAAKNTALQAKDVSKSIDETREKAGEGGRIAYDAIKSMEALSASSKKISNIVTLIDDIAFQTNLLALNASIEAAKASEAGRGFTVVANEVRALAQRSAEAAAGIKTLIEDSLKQLSITKNHVENTGKTFEEIIESIETVNRQAHDISLSAASQSQELQNAAATVKNTEQITQQGGVIVEQSTEASRNIVEAIDLLGTALERFHLGEDEKTN</t>
  </si>
  <si>
    <t>MVLIRNTPVMHRMLELLPLWQNKPWLGNICALIFVGCAFLVRSIIGHFLPAGYPFVTFMPTMLVVTFLFGTRPGIIAAILSLMVAPYFIEEGSRFNGVLVWFLCLLETVTDMGLVIALQQGNYRLQKKRAYNQMLAERNELLFHELQHRISNNLQVIASLLRMQSRSITDEKAKEAIDASVRRIHMIGELQRALYIKNGNQLGAKLILDRLIKEVIASSNLPNIRYKIEAEDLILPSDMAIPLALVSAESVSNALEHGFKGDHKDAFIEIKLQKISGQIELTISNNGKPLPQGFSLEKVDSLGLKIAAMFARQFKGKFTLSNQPNRYVVSSLILPCG</t>
  </si>
  <si>
    <t>MIITKHFRSICLVGLCCIAALICYMITQRVSLERRALLHTEREILNLQQTIRHLQTEKDTLARSGQIDRWNAEAFALVSPKINQFVSDDTQLAAQDSQVDNSNTNLSPSHDSQSGFRQASYVVPSGRGDEQFSTPSSYKPEPVKKVQYNHSSAVSETTLAPPAPAQNTIKNDNKGMTKLAALSLPNNHYSKIQAVR</t>
  </si>
  <si>
    <t>MCLLCKKYVAFLDDSKKMTIQEIILADAAATEEAGRYLGRSLQTGDIITLSGDLGAGKTSLARGILSELGFQEEVPSPSFALMIDYEPPEVSLPVAHVDLYRLDNPEDIQELGLDEFAFYGALLVEWPERLGQVINQIWPDRLALHLDILEDNRRRLTWQRPSYWENRWPPLEY</t>
  </si>
  <si>
    <t>MDILSDISDHLSRQALAFYLGPDVTAITANQWTPVSIKGLADFFGKKVALPKRAKGNPWAAAQYIESRRHRKTLTAIMNAAFENPVPPSPLHQLIAALHPPLIVDSWYDGATRQALSQDKTLNWGEIQGINHAAINEYRWFTAYDATGEEVPMESVKEWQTLLYKPHGSVSPHQNYLISDSDYVEVLTEIDIQTPIPESVQERRSSCSFLFIGCHFDDQMLRSFARQIIKRSKAPHFALVDIENLTRNERRFLEEMQIIALPLSLKKIADFLSDYLSSALPERRAE</t>
  </si>
  <si>
    <t>MQNGQISILGMVSDNAILFRMRRFICLFALSLCLYKPAIATDFLIKPHGKPVKAGYFRLIEASPSHLITNCLFALGWKAASDEMKDEDVWQIAVSYAQHPQFINMKGKNTKKLDRLSGKNVMWQSDMTWLFIPPHATDNSKNYSITGYKIWHINTDQQISSEMAAAFCSALKKHSRETVEKAIQDQPSAARLQ</t>
  </si>
  <si>
    <t>MIPKPSALIDVSNQSLNSLGENLSFFPIAGIALIEYQIRTVAEAGIDHVVLWTEDLFSEDNEGNNSALETKAHFNFQLVNVIERLRKEAIHLSLIHGRQELSAAFSDNQSVLLLEGDCLPSVHLVETLVRNTDPTLLTIEDGISSQEFERIDASERWGGIALVEGKIIREAKNIPDDWDLILTIMRQTMQSGCKRMTVKAPVNGNDFIFKITKNKNNAFISKGIYQATENKCDKNIFCKKIFSKIIDKNIILLTRKRNISLYLLITTFVFIFLSLLFSLTNMPILSVLSLILSGLSGYGSHRINEMQLNTGRKKQRKLIYYSRRMGASLALICSSYYISKHVGWGIFPLDIIIILANISAYQDNNYCKKLSLEDSGNHYLYFEYILWIILPFTLLSKYNVSFVLCGLILLAALSIVNYGFSTKKLQKSLEKI</t>
  </si>
  <si>
    <t>MTMPDYTIKVASYNIHKAIGADKRRDPERILSVLDEIDADCVVLQEADHRLGKRRAILPFDALAAHGYSYVPLSLRSCSLGWHGNALLLRDFASCVAYERVRLPRLEPRGAIICDIKIRGRVWRLIGSHLDLSGLFRRRQVAFIVDRLRNLQRDLPTVIMGDFNQWRRRDGCLRLLPDDFSVLPTGASFPAQHPLVGLDRIIIAPQIRYLECGVHNTPLARQASDHLPVWAKLALSPDF</t>
  </si>
  <si>
    <t>MILSAYERIIARRYLLPGKGEAFIFLVASISLFAVTLGVAALIIVMSVMNGFRAELFDKIVGINGHAVIQGYNGELANWRPILEATRKTPGVTSAIPLIEQPLMATHAGRVEGVLLRGMALNDVNNNNLIRSNIREGHLNELKAGSNNVIIGIRLAEQLGIHAGDDISLISPAGQTTPFGTVPRIVSYRVAAIFEVGVYDYDKAFVIMPLSDAQTLLMMNDTVGIIEIKTNNADRVGQILDPLKDRVANVGVLQDWRNMNASLFQALSVERVVMFWILALIILVAAFNILSSLIMLVRAKNRDIAILRTMGASRIAMLKIFMAVGLAIGSLGTLAGVILAFVILYFRQPLVNAIQYFSGQNLWDPSIRIITELPARVDPIEVIGIIALSIGSSFLFTLYPAWKAASTDPVEVLRYE</t>
  </si>
  <si>
    <t>MTVMIDMGKDPKGQVVPMDLEELLATRLLVQGNSGSGKSHLLRRMLEKSARFVQQIVIDPEGDFVTLAERFPHVAVEAAAYNESEIRVLAQRIREHRVSVVLNLEGLDVDNQMKCAAWFLATLFDAPRDHWYPAIVVVDEAQIFAPAQAGEVSDEARRLSLAAMTNLMCRGRKRGLAGVIATQRLAKLAKNVAAEASNFLMGRTFLDIDMARAADLLGMDRRQAESIRDLERGHFLALGPALCRRPIAVKIGEVETKSRTGGFKLMPLPDSKNSNPEDLLFSEPEEPALPLASPEPPPPPSSSQLMELLQKEKEEEAKIAEAEAAENPVDNSQKEALIDALLSSIVEEEENAYRQANLLYPEFTIGCRMHGLSTPPLDLTAFTKRLTIAKAGLSNDDLQDELWQPALKAASILEDDIQAVFLFLAKTAKENAPCPDDEMIARIYGTRSAGRARRLIGYMENQGIIAIRTDFGGRRSITLPALGWTTSTAA</t>
  </si>
  <si>
    <t>MSYSPFSRAAARYRDVDIDSKVMNATPHGLITLLYEELIREFNVYKSALEQGDREKRYQAQAKIFRLIGNLESSLDFEKGGEVARSLFRSYAYIRHNFGQTIKTLDPVPLKDAQKAVADLLSAWTEIGQ</t>
  </si>
  <si>
    <t>MTSSRFPSMTEEDYRASLRLIRTPRIGAVTYNRLITRYSSPQEALKAVPLLAKRGGGQAPKIASEKTVNEEIEQVKTLGARYIFRHTPYYPPLLDQLDNAPPVLLVKGNPRLLQKPAIAMVGARNASAAACRFAHDLGQELANKGYPVISGLARGIDTAAHQGAGIEKTIAVIAGGLDSFYPPENKELQQAISEKGLVVSEMPPKTEPKARHFPARNRIIAGIALGVLVVEASPKSGSLITAKLATEIGREVMAIPGFPMDARSQGCNQLIREGATLIQNSDQIIEAVSVMAALFEEPTEKSPLEPRFSGLENGQIGYRSSPAIAEVKAKDREIIQSLIGSAPVGVNELIRQSGLENAIIQTILLEMELAGRLESHAGGRVSLLF</t>
  </si>
  <si>
    <t>MADFRILSCLLLFILASCSGSSPHKRRSGSTASHPIATPVPSSGDFHHCLGDLNKEGVHYQLVPDRTFDNGCSIYHAVTMTSAQVPITHLGPLQCPAAENLAYWIDDAVLKSAKVWLGSPVIKVETFGSYSCRTRNSRAGAKISEHGRANAVDISAFDLADGRRITVKEGWRHGDRHTKDFLRSVFHAACRRFSVVISPDGDEYHQDHIHMDLGQSQYCH</t>
  </si>
  <si>
    <t>MKGFHLFRKKMLRAMGLLCAGVFMQAFEVSAAIPPAPDVNFGVTPDPEYDDGVPPDIEADPLPAGARASPVFGNKASLLSRRRNKEQEEADKEVIPSPKKHLQWLINAGVTPQLTYTAESAANPVGGIRHGSAYSAQLMMGLDLDTDRLVGLKGGTIRFYVTNRHGQNLANTAIGNNTSVQEIWGTQNTHLAEFTWNQKLFNNRLELVAGRMSGNAGAFFSSSIYCNFQSNSACGNPTMIFKDSNFTYWPASAWGGYFKAWITPKIYFEGGAFEVNPYRKRANDDGFTFSIKHATGAMAPFELAYTTNFSNDKLPRTYRIGGWYDGGDYTDPVLDANRKYAVMTGDPYATLNGRGGIFFRFDQMIWRPNMNSERGLTVFGVAMKNVAGRVAEDHFLEIGFVQTGTFKGRDKDVLGFMINDQRMSKWTIDNILVARTSAGGSRHVPRDEIMMELTYGAQISRAFRVSPNLQYIINPDQIAEPFRTKNIKNTFIVGLKFTLDVLSHFNIARNPN</t>
  </si>
  <si>
    <t>MRNPLQKWGMLQSGTCLVALLLSSPSHAAKGKKEDPADLVITAKKDSDDYGQKRNTAAKIDIANRDLPQTVNTVSAQLMRDQMVLSQQDALKNVPGVSFSTGDGQRDQVFIRGFNAFGDEFVNGFRDDALYFRDMSNIENIEVLKGPSAALFGRGSAGGIVNRVTKQADTNITNVIFTGGSWNDYRGQWDFGRNSKRTGNGFRLTGAIENGDSYRDQQFVHRFAIAPSFMYGKGTDTVVTVQADYLKDRRIADLGNPSLNGRTINVDHPEIYYGSADAAKYDYTQSTVFSQTINAVHHFSDNLSLRDGFRHYDYKMFRGNTSPASGVVDGLVQLSHHPASRDENGWDNQLELTQKIDSGKIHQTLLYGFEVSRQSKLSTTYATYPGKNASAAEKASFYVDAYNPVLPTITGDDLTSITNQNRGIFYDYGLYIQDTVDFSHGFKLLAGIRWDSFSQTTLPLAGSASYAHRLDHTWSPRVGLTYEPDNHQSYYISWSKSYQPSGETLNIVAKQADLIPSATTSKEIGAKYNLWHDRLTIQIAGFIIKKTHIQATNPLDNSTMAIGTQRNEGAEFSATLDVGKDIHLIAGYAYLRTKNLASAVPAYVGKEGTLAPHNQGNFYITKSFGKHFGIGGGMNYVGNRWADPSNTVILPHYVTGDAMGWAQFGRYRFQINAYNLSNAHYVVSGHGTNANLNMPGAPLNFRGTISVSL</t>
  </si>
  <si>
    <t>MANLVCGVSSSALGQAWQWRGQNSGFSGENPLEDLIDRILITRGCPRESLSAYRDPKIKNFMPDPSLLCDMDRAAERLAKAIYKKESIVIFGDYDVDGATSSALMIDLLRQLGVNAGYYIPDRVAEGYGPAVQSMRKLAEEGANLVVTVDCGAQAYEALEAAKEAGLDVVVVDHHQCQPQLPEAHAVVNPNRLDEEEGAQYGHLAAVGVAFLLAAALVRHLRQDGYFSDRPEPKLMALLDLVALGTVADVAALHGLNRAFVAQGLKVMAARHRPGIAALLDVAGVSRPPTTYDLGFILGPRINAGGRVGKSDLGVRLLTSLDKNECENLALALNQFNLERRSIEQTVTEAAEGLCEEQVERPVMVVAGEGWHPGVIGIVAGRLKQKYDRPIIVIGIDEEGNGKGSGRSLSGVDLGAAVLSAKQAGLLVNGGGHAMAAGLSIKKDQIEDFSTFISERVQKDVETARANKALLIDEVLSAGGVNLSLIEALEAGGPYGAGWPSPHIVAGPVYAIQTRILKEKHLSVIFKGQDGQSFKAIAFNAVETPITQMVVAAGRDRKLWVAGKIQLNEWNGRKDAQLHIEDIAWA</t>
  </si>
  <si>
    <t>MIILGLTGSIAMGKSTVSRLFAQMKRPVFDADKVVHQLQAPNGRLLSAIGQAFPGVIDEKGVNRQKLGAQLLQKPEGFRRLEAIIHPAVVEELHLFLRKNRSHPLVIVDIPLLFEAGFTRSVDYIAVVSAPYWIQKRRAVSRPNMTESRFRGLLARQWPDRKKRQQADFIIENGRNIIALAAQVRQITGCLVGQGSR</t>
  </si>
  <si>
    <t>MTLQINAAFDGGNIHVVEQDGNRIYLEIIKDNQSDFFQWFYFKVTGAKDQALELVVTNASDSAYPAGWPDYQARVSEDRQDWQMTETDYRDGMLTIRYTPRSNIAYFAYFAPYSMERHHDLIARMAGKSGVGYEMLGKSLDGQSMDCLTMGEGRRSIWLIARQHPGETMAEWWMEGALERLTDENDSVARLLRQKARFHIMPNMNPDGSCRGHLRTNACGANLNREWAEPTAERSPEVLDVRNHMDKTGVDFVMDVHGDEAIPHVFLAGFEGIPDLDKAQDKLFRRYRNKLAKYTPDFQRHYGYENDEPGQANLALATNQLAYRYKAVSMTLEMPFKDHDDMPDLKKGWSPERSKQLGRDCLAILAEMIDQLPISGKDLA</t>
  </si>
  <si>
    <t>MPIFPRILSNMPVMAMLTLLPALTVPCSAHGRMPLLSKRVLDPFFETAANNRLKTATDKKTVSAASLSFIQDKKFFSPVSELSVSGQNEQRQDKHVAELPKEAAISAPISNVQKASSEKTASDPVVAVLSPADLQKKIAEATDLNRQNKNTDALAVLDPLLPALKGHDRVSIQLLRIPCLASLGYDDEIISAYDNIKGIEPDNGAVISVGILIALSQNDFPKAAERLLVLTDKDPARIARFDSDMVQAILIQAKAQKDPTIWQNLVLGLARSSWGVAEGPDIRDPLMQQAVTVYLAKHQNEDAADLLREIADPERLMEMAISRRYEPIWPDIERRLGNHSQDSLRQFSGFWLNALASQPDNPAFIHQSIRAFILAGHLQDAVDLGNSVKITSHISDDSIKAIIAAADARLAVGGSGAVSESIARLQSLNRIDPSRHQIVLSADIRKSEWLNQSGRYYESRSLSEKMLSNLGLSLTPSDIASFQQSAVCSMMKLGQRKQANQMAQEMMQSHLDDKQAVIEALFCAGKSQEAINLAIHTLDNPSQADALLKLLQPDGRFPDVRPQYYRSVWSKLSAIPAVERAFLKNGRVLPEKFQLRKNAPLPSLMYNSSLAAVS</t>
  </si>
  <si>
    <t>MSGSIAISGPFTHADNSVSRTMQTVMLALVPATLFDLWLFGWPAIFLFGLTILFCLLIEAGCLMLAKRPVLPALKDGSAILSGWLIAMSLPPWAPWWIALLGAIFAIALAKQVFGGLGQNLFNPAMVARVALLISFPLQMTQFAAPHPLLTAHAPDILTGLKITLGCEGNLDSLSAASALGHIKTELTRGIPVTRTVQTLPGLKDMLLGIKPGSMGETSAIFILLGGLFLMWRRIISWHIPVSMLLTLFLLGSLFSAINPARFASGLIELLSGASMLGAFFIATDYVTSPVSKKGQVIFGFGVGFLTWIIRSFAGYPEGVAFAVLLMNATTPIIDHYSRPRVFGRTRQGQPVAFGDKK</t>
  </si>
  <si>
    <t>MTPDQSDKSASKRHVGRPPQLDEKKRCALILKAAATVLQTHGYDGSSMDRVASQAGMSKKTVYQMFPSKKILFTKLLEDRLFSIEWPEEKICEDPEEHLYSLLIAIAQTILRPDRVCLLRILTVEHKSEEMRHIFSDILQGHTEDNLTRWFSEQQDKGRYHISDPIKYADIIFNMTVGSLLLDRLFGLEKRPVEDNFRDAISIFLRGIRINPENE</t>
  </si>
  <si>
    <t>MSAIVQFDHVHFAYNAGADILSDLNLTFEPGQFYFVTGASGAGKTSLLKMIYMALRPYRGSVRIFGEDVMTLPERYIPSLRQRIGIVFQDFRLVPELNVFDNIALPLRLDRRKENFIHSTVGRILVQIDLPDKAFHFPETLSGGEQQRIAIARALIRRPEILVADEPTGNIDDGLAASILHLLSALSKRGMTVIMATHDLHLLDRVPHAKHIRLGTKGNLESVALLDQWSPLK</t>
  </si>
  <si>
    <t>MAPPLFRAVPTFRQRSGGRYLTDSSLVASPQNTFNLTRPRVYGALDLGTNNCRLLIARAEKHDFMVVDAFSRIVRLGEGLAASHRLSDAAIDRALAALSVCAEKLRKRNVFLARSVATEACRRALNGRNFVQRVYKETGLLLEIISAEQEAQLAVLGCHMLLTEKDVPSLIFDIGGGSTELILTMSDHNGPKVLDWVSVPWGVVSLTESLGYRGNSLADRKQAYQAMKEQVKKLFLSFSDRLKKQRLTPRSLLGTSGTVATLGSIYLELPRYDRRMVDGLIAPTAALRQISKQLSLMSIKERAKITCIGEDRADLIVAGCAILDAIVEIWPINAVHIADRGIREGILRDLIARYGYCSRPFNQERFL</t>
  </si>
  <si>
    <t>MKYFLQKGTIAFSLSFILLQCSVAAVAEKDTDIVSSNAGDAIIVTGTRETGKKARDSISPIDIISAKQLTQTGMPNLRDALTQLLPSLTTQNQGTDTGALTDSISLRGLNSNETLILVDGKRRHTTANLYADAGPNQGSTPVDIDMIPMASIDHIEVLRDGASAQYGSDAVAGVVNIILKKQDHGFHAQTLTGITASKDGFQQGVYLDGGTKLGSRGYIHVSGDFLRQNHTYRSSNDLRTNTNINKVVGLPEQTRESFAIKGGYEITDNIEAYGLATYAHRYAGAIQHNRLASSLANYPGYAAIYPNGYTPIETINENDWEITGGLKGKIKGWNWDISSVYGRDYNNIGLRHSANLLLESDTGQTPTHFKNVQRFNNQQWSNSIDFSKAFHIDGWPHLINVAGGATHRYESYTIGAGSFESTYGNGSDAFPGMTAPNAGRFSRNVFGGYFDIATHLAKDLQIDVAGRYEHYSDVGDTKTAPPPLRYDPFQWLGFRATLSNAFHAPTLAQEYYSSVLRSPSTIHGIIGTSSPGALANGAQRLKPERSTNITAGFTIEPVKRLHITADFYQIKLRDQILPGGNVYGDQAAAALAMNGFTLPAEASGWTSASLATHWFANVANTRTRGIDITATYPTYLGDIGQIDWSVSTNINRTILTHQGKDADGNNLLTTQSISYITTAYPRSKIIWGGQFTSGNKKWIVGLHEIRWGHTTSQLPYYKGSPNTSVVSAYDFYRFVNRPKFVTNLDITYRVNPNLALTIGANNLFNVYPSRIPLAHRYLGVTKYDRQTSQLGTSGGFYYFKVDVNL</t>
  </si>
  <si>
    <t>MKQTFSPKTGNLNLITDVGGLLVGQSEDPIAETGVTVLTCPSLWTAAVDIRGGGPGGRETTVLDPENLVGGVHAIVLTGGSVFGLAAADAVTVALSQEGKGLNINSCHNPVPIIPTAVLYDLANGGKKDWGNTPPYYQLGKTALQKADISFDLGRAGAGYGALAGHVRGGIGSASLDLGDGIIVGALVAANPVGSPYMDDNRHFWAWPFEIGQEFGGKKPDIRQVSYNDPFPDIERLSENFRLKGGANTMLAVVATTAELDRNQTKRLAIMAQDGFARAVRPVHTPFDGDTLFALSSGAVSIAEGKIANLELARIGSAAADCVTRAIARAVYYANK</t>
  </si>
  <si>
    <t>MSEIKSDKDFLNPEQARPCSGDLCKNNRATTLLFKKLAAEVALVRHDVEHLSVILCGDSYVVENHVSVLQDFDHITQRLAIIADILQADDRLEAVKHIPLEVLAARLNNK</t>
  </si>
  <si>
    <t>MLFNLRQAAFALNCYIAAMLGLYVSMRIGLERPFWAMTTVYIVSHPLTGAIRSKSFYRVIGSFLGATFVLAVVPKFDNAPLFLCMILGLWASFCIFIVVLDRSPRSYIFFLGIVTASVIGFLSVENPINVFHIASLRLQEICFGVVSAGFVHSVLFPHSVSNLLSRQLDQILHDCERWANHALAGDMTDIDAKDRQNLTVDLTNVHFLGTHIPYDTAGLRPTRMALAAVQDQIILLMPVIAAMEDRTREIDDAGGMSEEITAYVESVRQWVADPPVDDAAEASRLIARGNALGEKLKVENWRELLELNMIGRLRHLIEALQSTRLLVEAVSHPEDHPPAMIAALSSAHRVRSMHRDYGMAALTALTLFMVIMASSIFWIMTSWPNGSTGCLLAAMSFGLSAQAGDPVKQQGHYLLGAVIGVIVAGFYVFAIMTQIHEFELVMLTMFPVLFIIGYLTADQNYLPIVRPFMVVFNLTMAIHPAYSADFELYFNNGLAIITGCGISLVGFKVMRVIGADVMVRRLLQSGWRDLSATLKRPGAPDIVDWSSRMLDRIGLMAPRVSATGTDQNVIRDDGIRDLRIGICMLRLRQLAARVDENVRHQISTLAQAIAGYYDELSRSPNAESSDIILTDIDRVIDSFVDLHNSIDRREGLTALVSLRRNMFPDAPGFIKQRSPA</t>
  </si>
  <si>
    <t>MMEDSAIESTEKTEVDRKKIRLWPLSKRKLYYFLYRRFPAWAETLTFVACLVIAFFSYRLTVYHGTPAKPLSPLVIALLLVANLVPAMMLMVLLARRLALRRAAKSPLGGRGRLHVRLVAIFSIVAAVPTLLVVIFASLLFQYGVSFWFSDSARTILANADRVAQSYVKENTDRIIGDLNAMPNDFRAALSQAPIEDPRWSRFIFMQLINRGLNEVALLQMPPSDTGAPIMLAGALTDTRPLENRLPAKMIALLRDKQAHTSISSGDRIEAAILLDAHSRLYIYISRQLDPVVLLQASRAKTALGDYNRLVESSRVLQIRFNGALLVVSLLIVAIAIYIAFVVADRIVRPISHMVEAVRRIGSGDLGARTHLKHNRDEIGTLGFAFNRMANKLEEQTNTLMSVNYLLDSRRAFTEAVLSGVSAGVLSVNSQHTIQLVNLSAQKLLKADEKILIGEKLDNIAPELDSLLAQQAGDSIVHILVDNEPRTFAVRVVRAADNHVLTFDDITQQLADQRSAAWADVARRIAHEIKNPLTPIQLAAERLQRRYGRQITSDEETFSRLTSTIVRQVGDLRRMVDEFSSFARMPKPVFRKEAISDIGRHALFLHEVAHPQIGFVFEAQEDLPLMVCDQRQLGRALTNLVKNAVEAIEENDRGGSGHVWMTLKREDSHLIIEVADDGIGLPKERERLTEPYMTTRVRGTGLGLAIVKKIVEEHAGTLTFSDREGGGTIVRLSFDLVALAPVTIESVAEKGIGNQEPAIPGLTRSRSE</t>
  </si>
  <si>
    <t>MLKNNALLKELPVSSIFEPLAETLRNRSNAVIIAPPGSGKTTAIAPILLQEDWCQGQIILLSPRRLAAKAAAERIAQIMGEPVGQTVGYLTRMESQRSDKSRILVVTQGIFRHQIQQDPELPNISAVLFDEVHERSLDSDFSLSLALDVQSALRPDLRLIAMSATMDGTRFSDLMAEEGAGKASLLESQGRCYPLHYYYEGRRPDLSIEQNMATVIRRALLENDGGILAFLPGIAEIERTAALLENLPSNILLYRLHSSVDFREQHAAIQVVPKGYRKIVLASAIAETSLTLDGIRIVVDSGLTRRARYDRQSGLTRLVTERVSRASAEQRAGRAGRQDVGYVWRLWEEAAQVGLSPYDPPEIIEADLSALTLDCALWGVTPNQLRWIDSPPEKAIEEAYKRLENLQAISSDKRPLPHGRDLAALPMPLPFGHMILKAKAKGWGALAVDVAVLLSERGIGGMDIDIENRLNRFYREKTLRSQKARQLANRWRKQVGLTISSKRDVIEMGDVGACVALAFPDRVAKRRDAKGEQWISAGGRGFRLDPLSPLAQSEWLAVAEAQGSAQSARILSAATLTTEQINALFSEKIVVEQNVRFNFATKSVETERLQRLGAIILSRGQDDSPDEEAIASALMEAVQQYGLDILPWSDAALALRERWAFVAAHQSEEKAFSDGGLSDDTLLSKVDEWLYPLLLGCRRLDQIKASDLTQALENILGWQGKQQLDQWVPARLITPAGSSHVIDYKADGGPAVEVRPQALFGMKKHPMLLNGRVALVLRLVSPAGRPIQTTQNLTDFWAGSWNMIAKEMRGRYPRHPWPEDPASAEPTLRTQKGRKIS</t>
  </si>
  <si>
    <t>MKIYSASETKRLLTYPLLVESLKKTIIAYARGEIICPERVTIAAPEARSDNPALLMVMPAASSELFVTKILTICPDNAASDRPVIQGTINCADAQTGSPLFTLDAPTVTMLRTSALSMLAIALLARQSVKNILIIGTGVQAIAHCEALAALYPESSVFIRGRTKESSLAFCQKLSDLPLRLQPDCQEGQVFDVVITVTSSREAIYNEAPSACPLVIAVGAFKPEMVEIAPEIVRNSLVYVDDPIGAPSEAGDIIQAGLEWSKVQPLAKALEVTPPIGMPVLFKSVGCAAWDLAACQAMMVASKRENSKGL</t>
  </si>
  <si>
    <t>MQSQTKFRFSFRPWTVLLPLFVAACAGPQTHHYSHNHAPRSPATSRPYTVGGVTYVPKDDPSYNEVGYASWYGDDFAGHPTAIGEKFSPNAISAAHKTLPLPCYVEVTNLETGRRLVVRVNDRGPFVQGRIIDLSRGAARALGIEKKGTAKVRVKRL</t>
  </si>
  <si>
    <t>MKSAIFSYLAGIKNIPATRWLVIAFLIISFFCFFVFGWVIGDLRLLFLSLATYFGITFFILLSRKKTFISPNIHSTSQLPDLALLHSIIDSDKAAVAISDRSGQMLASNAAYNHAFPSLLLPDQFDLPPETRQSLDKALRLVWRNGGANLTWQSADRQIYTLSIRRAGIHHNYLIWRIQSQHPIPEGETLSALIEGHLGRLFAEAGIMAVLLDEKGRIVMTNPVFNFRSTGQIDSDIKGADFLSFFQVNRHGQFFFKNAGEKDHPVHFVKIDIASNTSKRHLKGQHYAEFNLILLLDEVQNSDQTGQDYLDIIGRLLPVLPYNLAIIGADGQVLLMNPPMSRITGMSLRQFVMYPSDWVVQEDKAAVADAVRRYSSGRALSGEISVRLIAKPEETVILTLTGIRHLGESALMISLQESASENEIKQQMAQTTRMQAIGQLAGGVAHDFNNILTAIIGYCDVMRMRHVPGDSDYDDIQQIRHNSNRAAALTRQLLAFSRQQTMRPQILQLPDVISEISNLLKRLLGEKILLTVKHGRNLGLVRADPGQLEQVIVNLAVNARDAMLDSREERHLTIQTYRVLAEESSRKRHHAIPPADYTALAISDTGSGIPPEILNKIFEPFFTTKEVGKGTGLGLATVYGIVRQSGGFIFADSELGVGTCFTIYLPIYEGELPQKEISQQDTPTPSMVWGSGKILLVEDEETVRNVASFGLVRQGYEVLTAENGEEALSILRKNPEIDLLISDVVMPGMDGPRLGIEARKIKSDLPVLFISGYAEEQLRRSISLEHVAFLPKPFSIQDLAVAVSKVLKKAG</t>
  </si>
  <si>
    <t>MFKKYRSLLYPLLLNSVLLPQLKADKPLISPRLIELLKQQTPETLKNGIEIRPGDEEMQRGVLEGDDLLIDKAANALKGNNLVSQYAKIDKLRVKGDYQNANKLLDICGKTFFQKPDDPNPLPPVSGVGMTCQQILAGNYFLDGNLKDWGKILHFVRNVYYPPIRKISGLEQFSLTDIEMGRLSVSPDSIPLFTITGIDHQQSIPLQYNVQIKEDHRRFAENVPSAMISLNRKEVPFFLETGAAIGKLPKAWSHSPHVHIIGHLDRSTNAASEFFSGDLGIVDELKIGKAVLKNVPFLFTDVSQAYLGLMILQKLGKIKIDKQQMTFGKDINCNCQQDIHLGSALGGDFQTLKYPITWQGKTSLVAIDLTEDNSDFTLWTFKPDFTKEEQETTFQFPTKENNKTVLSQGRIVKSDLSIDGINYGVREEFIAKDTIQDPATIMGLFILNKVTLYLDFINHKACLKPNNSDATPISQ</t>
  </si>
  <si>
    <t>MRVFYYDIDMNMTAKIEKFIDFLPKIIPLTALFTLIGSLTLFSYQFHIKIFPYFINNYNLTVVLFTGFASTIIFSLFLILNALSCLWIRNLIFFLSRRRKFGGDILNKKFINAFSFLLFLIIFLPLFYHRSDYPIFSYFFTAGFFLCSIISDINFKNPGMQKMIFAFLLILAPLSILPVSAGTLPRVFVRFLGFHTSNSDQVFINDKIIPNIDERLRLYGQKSKLDCSVDMDGKTFYRLAIEESNLPLVVLWNDGSDKRVIGFDKSLIEKKEAYFPAMFVNANDVRELSSEGLICKK</t>
  </si>
  <si>
    <t>MKIHFIIHEAFEAPGAFEIWAHKNNYQTSYSRLYQGESLPQPDKLDLLIILGGPQSPATTIEECPHFNAKAESRLIADCIAAGKAVIGVCLGSQLIGEALDAPYTHSPATEIGKFPITITPEGKKNLKFTAFGDGLGVGHWHNDMPGLTAEATIIAYSEGCPRQIIEYTPLVYGFQCHMEFTAEVIELLIAASESELKAMSDRPFVQSPDILRQNNYDDMNRKLFSFLDKLTEAYQEQVDFNHSSKRKQSK</t>
  </si>
  <si>
    <t>MKDKSRKNQIIERFGKASAYDQAAFVQKIVAKKLAEKIKLTFPNSTFLPIKILEFGCGTGFLTEELTRLFPKAEITVSDISPAMLERAKTKFDPLRNALNFQVLDGENPPQYPFYDLICSSLSLQWFADRQKGLRRLIDQLNPDGQLWVSTLCENSFHEWRQLYHQRNLLCPIMECASISELQSDWPALGQGEWISEKIIDYPQNGFTFLRHFKKIGASLPEETIPPLSASKLRTLLKLFDQGEKKITYHVGYGSFRKSSRKGVFVTGTDTGIGKTLTAACLVRAWKSFYWKPFQTGLSEEEGDSAVVKRLAKISDDQLISPAVTLAAPLSPEAAAKQENRIITKHDISFPSLKDNEILVIEGAGGLMVPISPDKMMIDFIQDCQLPVILVARSGLGTINHTLLSLEALRSRKIPIAGAILSGTQNQENRQAIEKYGKVSILAEIPYLDQVNPEQIEIVARNMPAFDTIRPSIDC</t>
  </si>
  <si>
    <t>MRIALFQPDIAGNVGTILRTAACFGVGVDIIEPCGFAFSDRALKRAGMDYAKIAPPVRHNDWNSFLSTRPERRVLLTTAGDIPLPEMTFQPDDILLFGSESAGAPDFVHQAASHQVRIPLLADFRSLNIAVSAGIALAEALRQTGGFAHEVR</t>
  </si>
  <si>
    <t>MLPETKTATLKVAVLLPCHNEEAAIGKTVAAFRHVLPDADIYVYDNNSTDNTIAIARQHHAITRSERLQGKGHVVRRMFADIDADIYILADGDATYDASAAPKMVEMLCEQGLDMVVGIRQSISDQAYRLGHQFGNRVLNGILAWLFGRNFTDILSGYRAFSKRFVKSFPVLSTGFEIETEISVHALALQMPVAEVETHYSARPEGSFSKLSTYRDGWRILLTIMSLFRLERPMLFFSVIGIFLAIMGIGLAVPLMITYCHTGLVPRLPTALLSTGLVILSSLSFACGIILDTVVYGRREALRLAYLAQSGLLNFDKKKDR</t>
  </si>
  <si>
    <t>MRIFNAIDRYLIRLITVPLVTTLIVSAMLMVLDKMLKLFDFVANQGGPVSVVWRMLANMLPEYMSLGIPIGLTLGILLAFRKLALQSELDVFRAVGISYSRLLRIPYIFAFFFALVNLAIVGYIEPYSHYAYEDLRYELRSGALGAAIKVGEFTKLGTHMTLRVEGSQDSGRNLSGIFGTSENPENGQKLTVTADNGRFMPSDDPNVILLRLNHGLLIHNRPDFTTPRVLTFENHDMPIKLPAVESFRGRDGNQQEMTLTELFFILHQKHLPKKLRNQLQANLHFRLVEVATMFLLPMLALTLAIPPKRSTSSLGVFLSILILVTDHKLNQYCQTIGGLGKINPVLMMWLPFILFSLLVWRMYYTLAYIPGGQPIGALEWFFARISSRIVQFFKRFSSGGVKA</t>
  </si>
  <si>
    <t>MTEMKKDTQDFAKIELKDEERQPCEIWTRVMGYHRPVSSFNIGKQGEFGQRRYFEEGRCGCN</t>
  </si>
  <si>
    <t>MAFKSLLEWWQQAGVDILTQDIPQNWFSKNHPENSLFKPSDNKNIRENNFSKNNLLNFKKNEEILSAPSLIKNIPQNISSFQLWLQNIFGEKCLFSEVKISPKLMVLSESPEAEDMAQGQLFSGKAGRLLHAMLDTLSIKKQDIYFATMSPIVEHIDYVKISSYAAGNSLTFHDYTLIAAQHISLIKPRYLLLLGDAPNRALLQMNTMDARKKIHAITVNNDNIDAFALLHPKMLLETPSLKAIAWKDLRVLKGKIDEKTTADE</t>
  </si>
  <si>
    <t>MAVPSFSELMLPVLRFAATGKKRMAETETAIADGLGLSAEDREVMLPSGRERLFYNRIRWAKTYLTQAGLLISPTRGQFIASEAGKRLLRRNPPEITVATLKQYPSFIEYCNRNSKSDTREDVVQIVAQETVTGTPEERIDAAHEELQNELRTDILNQISEKNPSFFEQLIVDLMVAMGYGGNHEDAARRIGGTGDGGVDGVINEDRLGIDCIYVQAKRYAAHVSVGRPEIQAFVGSLVGHRATKGVFVTTSSFSAPALEYVEHLPQRVILINGEKLANLMIEHNVGVRTSRRIEIKRVDLDFFNPE</t>
  </si>
  <si>
    <t>MRQGFRGEIISFTDDPSFYGDKAVSHQKDGIIVVENGRVIARDKAEIIKTQFPDLAITDCSGYLIMPGFIDSHIHYTQLDCIAAGGETLLGWLEKKVFPTEQKFSDKAYATETADFFLKECLRNGTTSALVFATSYFQSVEALYNAALKADMRIITGNVLMDLAPKALADKIPKSLDDSEKLIQNWQGHRRLGYAVTPRFALTSSSEQLAGAGKILGEYPDILMQTHLAETKDECAAVKERFPKAGDYLEVYENFGLLTDRSVFAHCLYLSDSAFHRLAKSGAGIAFCPTSNLFLGSGLFNLEKARQHKITIGLGSDVGAGTSFSLLATMAEAYKTCRLQNYNLDPFYAFYLATLGGARLLGIDRYVGSLGMGQEADFILVNPAATPLLDRRTKNASLEEKLFALEIMGDDRAIAATYIKGKLAFGGIDHPPI</t>
  </si>
  <si>
    <t>MASESIKVAFLFNHDQAHQIAHALPTAIALMELAPNLDIVIATTNDIITKEIRRLAEKLHKPDINIVELKTVSPMTRLAAYTFEKFLPVKKLGIYKDNLDFFRSLDILVVSEKTSLILKSRYHLDHLKIIHTRHGAGDRAVGFDKMSALFDHVLVSGSKIRDRLIKDAAVNPDKISIIGYPKFSLLPEKPRLLPMQANGRPTVLYNPHPAPHLSSWYEDGRKILDYFYKSDRYNLIFAPHVMLFHRPFVLTIDQLRLRKPGKIAQKYWDAPNIHIDLGSAASNDMTYTMAADIYLGDVSSQIYEFLYYPRPSLFMNSHNVEWQNDPNYLHWKTGDVLSDIDNLDQALAKSGQRHMDIYKPVQEALFNQSFDLSDEKSEKRAAQAILKIVDEIKRG</t>
  </si>
  <si>
    <t>MVAGSPKTSKKTLPDLSYEDRIEGVVFGVDEVGRGPLAGPVMAGAVYLHREHIPEGINDSKKLTARRRHLLSDMLHNQADYATGMADVHEIDRINIRQASLLAMKRAVEALIQKIGREPDCILVDGRDIPDWPWPSLPIIKGDSLSLSIAAASIVAKVERDEIMVKASQEYPGYGWEHNMGYPTKEHREAIQRLKPTKFHRRSFSPIRQFYENVD</t>
  </si>
  <si>
    <t>MRRLPPLTAIEAFVQVARLGSIKAAAEALSLSSPALSRRIQQLERFVNRRLFIRQHQAMRLNGDGETLYHRLGPALDILAEAVEISTSGGHELLRLRLGVPPLYASQKLIKRITHLRQHHKELHIDVDTAPYALSRLGEGLDAVITLARDIDPAFYSYRLGFNKIMLFAAPEFVEGENALKHPEDLAKTTLFLHRDMPDNFTTWREAIGLPKLEPAAIDFFDSGQLMLDAAAGGMGIACLLDCNYKGQYKTSLRPIFSSNIDSPYSYWFACRRASLGRRPVRLFHEWLTNPPKEETRAG</t>
  </si>
  <si>
    <t>MGCCWLYISPNIKGLPVKFHSILCTCLFSMTWLSVSPSLAATAPTSLPGYAAGVHVMRVTTNDPQIDEIGGIIYSQIKDVRAIRGLHISILVPHTNDLKPAIVYVPGGGFISANYEKFFEMRSALAKAGFVVAAAEYRVVPDRFPAPLEDGKAAVRYLRAHASEYGIDPKRIGVLGDSAGGWLAQLMATTGAEKKYDKGDFLDQSSAVQAAVSLYGISDVRNIGVGFPEAIQKVHASPAVTEALLVNGPAFATFPGASVDADSNKALQAGSMGHLEGVKPPILLMHGSADHLVSPVQSKQLFEALKKRGDQVDYTIVEGAGHGDAHWYQPAIIDQVVSWFKKNLGDPIKEIPKKTELDANL</t>
  </si>
  <si>
    <t>MMSNDSNKGLGPQDPRMAELEAMLATSRSDSESRLAKANKPAVKGFAQGNRVLTEMIAGPAGGGLIGWLFDRLIGTKPIFLIIFLLLGVCIAFRNVVRISREHPE</t>
  </si>
  <si>
    <t>MAHPQRLMPLEAEQLQASDPKGNIWLSASAGTGKTHVLTARVLRLLLNRAAPESILCLTFTKAGAAEMSERINQRLAKWVIQLNDDELREELQALGARYDRDTLALARTLFARVLDAPGGLRIQTIHSFCQSLLTAFPVEAGLIPGFQLIEGREEATEAKKTLTRILDHQTLPYHIKDDDIALLAEKLGEQGAEDYIYQCRFHAFAFNNLGVAIESRVKRALDLPFSDINQALEEACDDDHFDFALLRQIAEANEKWDTATAHKNLAIIQDFVAASPADRLASLGDFQSLVLTQKGELKKAPTGITKKIAPEYEEWMIALSKAIHQIISLKKRHEFSQFAIAALRTGQAYSQAWQQTKKESGLVDFNDMIETSVALLRTPGIGEWVRYKLDRTTDHILVDEAQDTNIFQWAIISALAEDFFSGESAKSVEASRSIFAVGDFKQAIYGFQGTDPQAFVDARDYFNDKSQGSGREILDLSLNRSFRSTPPILAIVDQMLADIESSCGGIGISQQALQPHQSARSDLGGSVVLWQPISDYQEEGENTSEETDADDEEQLENGELELAIRLARQIETWLNPKTPLYLPALGRNAAPRDILILVRNRGRLASLIVGCLHAQKIPVAGLDRLTLTAPLAVSDLLSAIRFVLQPDDDLTLACLLVSPLIGWDQERLYRLAAKRAKKESLFDRLRKSEAEKETWDIIREWLSKADFITPYRFLEMLLSGKGEGRRKLLERLGEEARDPINELLNAALLLESETTPSFQRFLDWFDSGDVEIKRDPSVRQNTVRIMTVHGAKGLQAPVVILADATRDPHQSNGFRKEIITWPLDEANAPIPMPSNDDIAYLPSDFGDIINEKKAKDLQEHWRLLYVAATRAEEYLVITGHLGSRAKNIPPKDSWYACATRAITAMGIAWQEDAMWQQKAVYHWEGRKKVTDIPKKQPTFPKEAMPSWIKNEIPEEPKPAYPLRPSDLVKDNTSNPPPDGGSITAAKRGTLLHALFERLPMLPVEEREKAGLRWLETSAGVKDAALRNSLIKDACDAMSNPVYRDIFSEKALAEAPIAAKVGEHVISGTVDRLWIDRNKKRVHIVDFKTGRRVPATKEQVSEAYQRQLAAYVVALEKIFPDYAIEASLLYTTAPKLVSFEQPFLHDYFVQMDKGDIQSENQI</t>
  </si>
  <si>
    <t>MSNNAFSIDLSRLKKQPKTSSTKETDQVAEELGFSSREIVKKRGRKPSPRTGQVHAKVMPDTSIEIANEAKRRGVQQGVLIEEAWQLYKENMAIK</t>
  </si>
  <si>
    <t>MSKDDEGHSLKKTQPDFPEGQPETSDSLDRRDFLNVAAAGLAGIGVCGAAIPFIAQMNPSKDVSEQGKTEVDISTVPPGQTVKVVWRDQPVFIRHLTEQEITEANAVALSDLRDPETLAQRTKAGKQDWLVTMAICTHLGCIPQGSHAGEPRGEYGGYICSCHGSAFDTAGRIRRGPAPTNLVVPPYRFISPSVISIG</t>
  </si>
  <si>
    <t>MNGSMTAHNHKRPVSQELPASSGNAAHADESAKQAEDRKNAIGFALRNVYQQTVEEAVPDDLLALLAKLN</t>
  </si>
  <si>
    <t>MLNHILAVTGIDREARAAAQCEKVLSLAGGGDSIRLEESLRRIMQENTIAGLVSFGLAGALDSNLKVGDWVVGSHLTGNVDADCDEAWQGSLEKIFPKLKKGVIYSDGTLVSDIAQKQDIQKKQKAIAVDMESHIVARIAQEYNCPFIILRVISDQADHALPPAFSVAMQPDGSVAIPALLKSLLLKPSQIPAFVTTAKAATKALKELGRVGFLFGSSLGFPDFG</t>
  </si>
  <si>
    <t>MKKSTIDNAETAMDEQEKNGLAPDQPDSLEERGSSIPNSQEEENRLASEFVRQIVSLIEEGDNQAVYDMVAPLHPADIAELFAQAPVEIRRPLAAAITDLMSGEVISEMNEWVREDLLKSLTGQEVANIIAQLDLDDAVVIVSELDAQKQQETLQALSSEDRAAIERALSFPLESAGRMMQRNLVAVHENMSVGDVIHYLRQNDDLTTDFWEVFVVDPSHRPIGTCKLSKLLRMPRHALIQDIMQPEQTLIPVTMDQEEVALRFQKYGLISAAVVDESGRLVGMITVDDIIHIIRDEADEDILKLSGAGDGDINEPVLDSYKSRVRWLITNLGTALVASTIIGFFEGTIARMVELATLMPIVAGVGGNAGSQTMAVTVRALATNQLTASNCVRSITRELRIALLNGLTVACVLGAGTWLVFHNVLLTEVIALAIMSNIIIGGLAGVLVPLTFDRAGSDPAVASSIFVTMTTDAMGFLTFLGLATVSGLTGA</t>
  </si>
  <si>
    <t>MIRKLDDFDIKILDLLQHDATATMAELSEKTGLSANACWRRIRLLEADGVIKNRVTLLDPQKIGLGITVFVCIRCAEHSQDWLDNFLQIVNESPEVIEFYRLAGDIDYLLKLQVASISEYDRLYKKLVSRVKLTDVSAIFSMEELKHSTILPLPETSDKAERKA</t>
  </si>
  <si>
    <t>MAGSTPMEGKKEKRLIVLSSAMFSIAVIFFWMAMPPEIFTRLTHDTAITWLTGEDGSAPLLSRARLAFPLGIVLGGIIAFIMTWLFAYHRYRVAFDLRKENPEGQFYSEDLSDQPIWPEKNSLGKDWEEESILLEGDEIILKSSDRAFLQQQTGSTFEEETQNSVIVLNDYSEKTVSESENEPSSQPPEASPSFDAVLEEASFSTKQSVLPVEAEWADNTDIERSQDADSQQAPEILSLSNTVEKQPNSFEKSGEETLFLSSEQILQKPIQDSPNPASAPPIVTIELSQLDRDQALTQALALIKEMREQLTSVRKM</t>
  </si>
  <si>
    <t>MKFLLAPDSFKGSLTAKEAALAMERAIQKILPEAETVILPMADGGEGTVQSLIDATQGQRISERVMNPLMQPVMADYGILGDGKTAIIEMAAASGLQFVDEKSKNPLITTTYGTGQLMKSALDRGIRKIIMGMGGSATNDGGAGMAEALGVRFLDKKGRPITRGGGGLSTLAEIDISGLDPRIADTEIIIASDVTNPLVGEIGASAVFAPQKGANPDMVRQLDDNLRHYADLIKASLGKEIAEKAGAGAAGGLSGGLLAFTDATIEKGIELVIRITGLMEKSKDADYVLTGEGGIDFQTQYGKTPMGVAKAAKKANPETVVIALGGYIGEQIDSLYQKGIDAIFGILPAAIPLDQALLSAAANVERTTENIVRLIKADKAVG</t>
  </si>
  <si>
    <t>MALKCKNILKKILLYSSLISLNILASNQAKSEEYKSIISEKSNSIQSDLSDQKYNGDNVITVTGNQSRKYALREGGGGLIYPENNVKSVSSVQSDFISRQAAGANAFQLAAMLPGANVASSDPLGLSPQTNISVRGLNNDALGYVLEGMPLNDIAYYTGYPGQFADSENYSQISLAQGSADLDSPVMNAAGGLMSLKFQDPSMKAGGYFSGSYGSYESNRQFIRLETGDIAHTGIRAFVSYSHSGADNWRGPGHDLRHHIDFKILKEWNENRVSLIGSWNRAVASYYPQVSLSEWKKFKTSGSNNLAKIYNVLNDNSGTDYYKLWKQPEKTFYLGAPIQLKLADKIKLHLTPYVQEAYGNVPGGSQIATSGLWNGTQPINETIEIPGAADGLATVRANSNQRSLRSGVNLSVNWKTGWNNFVLGYWFDYSRDQEKQTFTSIDATGHASNIWAYQKGSLIRLSDGSPLLAANFRTNSELNAFYIGDKMSLLHDRLLIDIGFKEVILNRYGINNMPGPQHSANSHTSEPLPRIGIRYKFNNEHQLFFNTSTNFRAPSETALYNAYDPSSGEIETKANTNVKNEYSVSEEFGYRYAGNLLIGNVTLFNYHFTNRQIETQIIQNGSIISSTINAGAQTSRGIDIELGLRPWHHFSPYVSGEYLYAKIDNDLQVGDDFLPTKGKTAVRSPRFQAAVGLTYDDGHFFSVATIHYIDRQYATFTNDERISAHVTGDLSIGYRFSDAVRLQKPTIRMNFINITNKHYISGVADPTFNAKDTVGRHGNIISGSSPDYYIGGGFAALFTASTEF</t>
  </si>
  <si>
    <t>MATAAVRKTIWLAAGRTAILPVAILVLVGLMVVPVPTAVLDIGFISNITISLAVLMVSLNAAKPLDFSSFPTVLLFATLLRLSLNVASTRVVLVNGHTGANAAGMVIESFGHFLIGEHYVVGIFIFAILMIINLVVVTKGAGRVSEVSARFTLDAMPGKQMAIDADLNAGLITPEEAKNRRQEVATEAGFYGSMDGASKFVKGDAVAGVLILLVNIIGGLILGVFSYNMTLSDAASNYVQLAIGDALVAQIPSFLLSFATASIVTRVTSSFDLTGQIVSQFNSARAWTPVAVILGFLGIVPGMPHFVILPAAGLSGWTAWKLHKSAQAEAAKKEAPPPVVVPDTPPPVSWNDVSDGAVLSLEIGYGLIPLVDDRKKAPLMARVTGIRRQLSRDLGFVIPLVRVRDNLSLGANSYRISVSGVVTGEDEVWPDQLMALNNGDADGTLVGRVSKDPTFGLNAVWIPENRRSDAIVAGYTVVDAATVIATHLNQSIINNAADLFGMDDAQKLLDMLKETAPQLVSAVTPQPLSLAVITLICRSLLWEGVSLHEFRRIVEAMVDAVREETEPNALLEAIRIRIGGIIVQSIVPVKMPLPVVTFEPKLEALLSQGVRSGPQAAHPFEPALANRIVTALESAAQPLLSNGQRFAIVTSPVIRRPLARLLKPHFSEISVLSFLEIPDGKPVEVVAVVGDGQSSHSIPANNAEAVS</t>
  </si>
  <si>
    <t>MFAGFPLVDLRSQPFFEDKNRAFWMLQSVGWTGYFVLRALGGLANSMGLLYIVPTALATVTGYSITLLMSVAYRRLIHAKPLVTWSISIFILVMASAIFSMIEVWAHATFYRSVSMPVGIEFLGAILLDFALLIAWSALYYGINYYLMLEKHMGRIHRIEAQASAAQLAMLRYQLNPHFLFNTLNSISTLVLLKQTSRANAMLSRLSSFLRYTLANEPTAMVTLEQEVETLKLYLEIEKMRFEDRLRPHFEIDPAVAHVRLPSLLLQPLIENAIKYAVTPCENGADISVTARFENGHVRIDVVDSGPGAIEEEDSPEEIIIEAEDSSPIQPDKSNTALIPHENLEPDTPKPIVNPKKHTMSASTGVGLPNIRDRLFQTYGTDQSFQTFNRPEGGFAVVIEIPYQTEDKAVRT</t>
  </si>
  <si>
    <t>MLEVIISALLPIIITLMIGFFAGWRGEFTANQASTLNKMVLRYALPMTLFSGILSLPKTQILSSGSAAIILLLAMAGGYLITLGIGYFVCQRPVNESALLALSVSAPAVPFVGITVLGHLFGTASTILVSICSLMMNLVQVPVTIFLLSAYSPKKNTDKIATDSSFFSHIRHAFTEPIVIAPILALICVSLSIPFPETLKSSLMLLGKATGGVALFSSGIILFSRKVILSKTVASLVLSKNIIIPTAVLVLASINKTPPLIIEQTTITMAIPSAAITTMLAIRYQLMEQDMASTLFFSTILSIISMGGFILLTAI</t>
  </si>
  <si>
    <t>MREIVFDTETTGLSPINGDRLVEIGCVELINKVETGNSFHCYFNPERPMDAVAESIHGLSDAFLADKPLFADKAQELLSFIKLSPLVAHNAAFDFGFLNYELDKCGLPTICMTRMVDTLAIARGKHPGAKHTLDALCTRYGIDRSHRVKHGALLDAELLAQLYVELTGGRQIGMALDDNNGPSDGRLSAPNTVSGLPRNKKVKRQPRPHEASPQELLRHGAFIDKISNPVWRRA</t>
  </si>
  <si>
    <t>MIRIAIANQKGGVGKTTSAINLSTALAAIGWRVLVIDFDPQGNASTGLGIKHEHRRVSAYQVLTGEAALTEGVVKTAVPGLEIIPATVDLSGAEIDLLSIGERTHRLAHVLDTAPPDRWDACLIDCPPSLGLLTVNALVAAHKLMVPLQCEFFALEGLSQLLTTIERVRSRFNPSLSILGVALTMYDRRNRLSDQVADDVREVLGRVVFNTTIPRNVRLSEAPSHGIPALIYDHRCAGSEAYMALAREVIDRLSSKKTFYQSQVSA</t>
  </si>
  <si>
    <t>MALKALVVGSTGIVGQNLSNRLVAEGWTVYGLARHPFDIVSGVLPVAADIFDREALQQALADISVSHVFFCAWSRRPTEKENCIVNSEMITHIFQALPHPEKIKHSALITGMKHYLGSFENYAKGGAIETPFRESMPRLDLENFYYNQEDALFKASKQYGFSWSVHRPHSIIGYALGNVMNMGTTLAVYATICRETGRPFIFPGSPEQWHALSDLTDARLLADHVLWASTRAEGQNEAFNVVNGDIFRWKWLWPKLAEWFGIEAAPYPEKITSLADTLSGDADLWQNIVKRYQLKNIGFEKLNSAWHTDADLDRPLETVTDMSKSRLGGFTGYQYTPHSFFDLFERLRAEHIIP</t>
  </si>
  <si>
    <t>MILGQKIAIPSVDKRHQIPAYYALPDHKPKGVIVVIPEIFGLNSGIRWRVDRWAKAGYFAIAADLFWKIAPEVELDPDLPEEMQQAMIYYQKLENEAALATVEAAIQYARSKQPDCKIATVGYCLGGFLSFILAARKKVDAAVCYYGVDIDQHLSEIKADHPPLLLHFGDHDNFVSEQAIKTIRSAFAEQKQALLYIYPEAGHGFATEKGKRRAEKSAELADQRSLDFIERNL</t>
  </si>
  <si>
    <t>MKTWLKWLPFIGFAACFLFFRLALSHPENTVVPSKQIGKALPEFQLPAVLPDIAGVNSREMKNGQPHFLNIFASWCLPCAEESGSLMAIHEAGIPIMAIAIRDKPADITRFLNRYGNPYQAIGIDQGSQIQLAIGSSGVPESFLVDGQGVIRYQHIGAVTEKDLPQLMSIWRQITA</t>
  </si>
  <si>
    <t>MMPQLYYPTIIGLFSLQASDQYLERVAIMPPAMKKPEKQDLAAILKQSPLLKEVVAQIEAYFTGKVFSFDLPLQPAKTARGEAIRQALCQIPYGETASYRQLAIKAESGARAIGQACARNPLALIVPCHRIIKADGSLGQYSAGEGITTKAWLIDHERLHRGSFSL</t>
  </si>
  <si>
    <t>MDKMGKIAKRFRLGASLLSLLLPSLINHNAIAADNSDKILSRPVKGRDITVSLPAEKTVRITFDRYSAMIDSRRFLIWSGEFDPFRLPSPSLWQDIFEKMKAIGFNTVTIQLDWAYHSPAPGVYDFNGIRDIDRLLSMAKVAGLYVVVRIGPYADADLSRGGFPGWLTRQKVDARSDDPVYLAAVDEWLTRVNAIISRHQYDGDKGNVILYQVEDRLGDPSPVKQRYMAHLYAKARHDGITLPIFHNETGPVGDWLSVARSGEDVASLIDLHGFSINTTRFCDTQNQPLREAAPPDLGYYNLDNSASFLKRPATSLITIEDGSADYWGSNEQYNCLANSNDERHEMLILGNNLINGLTNQTLRMVYGGINWGWLGQSGRITSFDYGAPIDEARNLRPKADGLKRLGQFISTFSDITKMMPGSVIVPTSSHIRVLHNVNPDTNSHLFFITHKPANSLHDSKFTFSVALPDGTYTLPEEGNLELNGHDSKYLIAGFNLGRNRLVYSTSQFQTMITQGEHDIALFNGRQGEAGEIVLRYETKPRVTVIEGDARYFYDPARHDLRLNYIHGGLTRIKIENGGPAPLILLIGDEKESARFSRFSTDAGDVLVFGPSLVRQASSTDLTLSLKGDTGSQETLEVWAPPAITTLEWNSHHVAFSRNFLNGNFIAKDFLPEPENFTLPDLMTLDWQAAEGTPEARPNFDDSHWQKADDTDDSAIISPPEGQPNLNADSYGFHDGDIWYRGHFVGDPQAKSLTLHYGAGGSGFLQLWMDGQFLGENEIENGLSQPSTRGSFRINLPESAQKAGDHVFSVMIRLNGHREDNADNNMQRAPSGLIAASLSDPSGAAYAVPISWRVQGNLGGENLLDTDRGALNNGGQFGERSGWHLPGYSDSNWSSADMTRLSSTPGTTWYRSHVKLNLPKENDITLGLTIGDGHKIRSKSHYRMLIFVNGWNIGQYIAHIGPQTVFSIPAGIIDYNGDNLLALAVTSDGTAFDKENTVMEPIHLTVLHNVRGGVPIEKIDAANWKDIKEAQEQQ</t>
  </si>
  <si>
    <t>MASISSFRSASVVENTALIGESPAMREIRYLIQQVAPTSASVLITGPSGSGKEMVASSIHASSPRSQGRFIPVNCGAIPRDLLESELFGHEKGAFTGAVGQTCGRFEEADGGTLFLDEIGDMPFDMQVKLLRVLEDNIITRVGGRQSIHVDTRIISATHRDIHNAIEHKAFREDLFYRLAVFPIHLPSLADRSDDVPLLAEYFCDRLPENRKFCFSSDSLHYLSQYSWPGNIRELRNLIERTSILYPDQKVGVEQTQKLLNLAVSSQPAERDALWNLSSPSSEISSDRDLSLADDILEDDPDNESENLALFADFPIPGDAVKLKELVTELECRYITAALNSANNIVSDAARLLGLHRTTLIEKMNKYKISRS</t>
  </si>
  <si>
    <t>MLDQTLEPLRAVIARHGLSADKRLGQNFLLDSQLLDRIARVPGDLTQKTVYEVGPGPGGLTRALLKAGAKVTAVERDRRCLPALAELSAHFPDQLQVISGDAMEIDEAAVLGEHVHIVANLPYNVGTALLIRWLTAKTWQPWWSSLTLMFQKEVAERITAKVGTPHYGRLSVLAQWRSEAKLSFPVHRSAFVPPPKVMSAVVHLTPKDQPEGLSLGTLEKITAAAFNQRRKMLRQSLKNIEHMMEALELAGIDATRRPETVSVAEFIAIGRHWEKLSA</t>
  </si>
  <si>
    <t>MAKLYFYYASMNAGKSTNLLQADFNYRERGMQTLLFTAGIDTRYKQGVIKSRIGLEAPAIAFFEESSLWDIIQEQHVKNPLHCILIDEAQFLNKNQVFELARVCDDLNIPVLCYGLRTDFQAELFEGSKYLLAIADKLAEIKSVCFCGAKATMNLRVDENKKPIRHGQQTEIGGNERYIALCRRHFIEKLNSL</t>
  </si>
  <si>
    <t>MKRTHLPFNGLRVMDAAARHLSFTRAADELAVTPAAVGQQIRALEDTLGVVLFRRNAKGLELTPEALAGLDALREGFLKFEEAVQRMQAGQSSKRLTIAAPRDFTESWLLSKLAQYHQQNPDIQFTLLAIENDLDFTQANLDVAINYTDDPGNHEAITLSDGLMVTVGLPDSPEVFIGWPNAEYEADIPIILHVAHAGLAITAALNGLGRCRVPLILAKKLIENKELQQFGSITESEMQYWLMAPLPQWRQKKVKALTAALTADLESEV</t>
  </si>
  <si>
    <t>MTLMTLGSFYEVVAWLIRLTMLVIVPMRRTPQAASSWLLLIFFQPALGLLLYLMIGQARFPSWRAERFANLKSFLEEQRQKLQNSVASLPAEAALAADLAENLGHMPALSGNRMLYISDYQALFDHLAADIDKAEQHVHLVIYIFDSDRSGQQIIAALGRAAKRGVNCQILIDALGSRRSGKQVIQQLKNLGVDAREALPFRLLRGRTRGDMRNHRKLFIIDGKIGYAGSQNIINRDWRPGVVNQELTVRVEGPIVFEMETLFAINWYLESGALPDRMRDTPHLVPPKEGSHILQLLPSGADYRLAGFETMLVTGIYAAKKQIVLVTPYLIPDSDLLAALKTAALRGVRIDIIVSKIADQILVSMAQKSYYQELLSAGIHIHRYRDKLLHAKHISVDNKLAMVGSSNVDIRSFLLNEEVSLIIYDKEAIAQLQNIEMDYLKNADEVSKAAWRLRPCYCKVMENLARLVSPLL</t>
  </si>
  <si>
    <t>MFAYSARLFLRPLWSDDLGVLLDLLDTASSRSGLLDSPDNDVTRYLRDNAARLIHENDVTRPHSGIFLRDGKEPRLIGITALAGKEAHFFCWIAPAFRGQGFATEASRLMLHFADEALRLPSLTAAYDHADAAAEKLLTKLGFSEKQKTPPTAAWGAANTSVSFLPENFIKEERVRVFSSCQPSPQHSKSQTISNRSATLAA</t>
  </si>
  <si>
    <t>MKNFIPKGGLYLSFLCGVFQYPYTVLAADKNNITVNNGDAIIVTGTRETGKKASESISPIDIISAKQLTQTGMPSLRDALTQLLPSLSVPNAGFDSGALTDSLSLRGLNSNETLVLVDGKRRHTTANLSAVAGPQQGTTPVDIDMIPMAAIDHIEVLRDGASAQYGSDAVAGVVNVILKKQDHGFHAQTLTGITAAKDGFQQGVYLDGGTKLGSRGYLHVSGDFLHQNHTYRSSKDLRTNSKDKFLGQPEQTRESFAIKGGYEITDNIEAYGLVTYAHRYAEANEITRLASTLTDYPAYAAIYPNGYLPVDTINENDWEITGGLKGQIKGWNWDVSSVYGRDYDSIGVKNSANLQLSKDTGLAPTNFKNAQRFNNQQWSNSIDFSKAFHINGWPHVINVAGGATHRYESYTIGAGSFESAYGSGSEALPGIPAQSAGKFSRNVFGGYFDVATHLVKQLQIDVAGRYEHYSDVGDTKTGKVALRYDPFKWLGFRGTISNAFHAPTLAQEYYSAVTFYPTQAGGIISPSSVGALANGSEKLKPEHSTNITAGVTFEPIKRLHITADVYQIKLRGQILPGGNIYGDQASSALALDGFNLPAAAASWTPASIYAHWFANVANTRTRGIDITASYPTYLGDIGHIDWSVAANINRTILTHQGKDADGNDLLTKQSIAYITSAYPRSKIIWGGQFTSGDKKWIVGLHEIRWGHTTSQLSYYGGAANTNLLSNYEFFPFHNRVKYTTNLDITYRVNAKLALTAGANNLFNRYPTRLPLAHRYIGIHKYDMNTSQLGMNGGFYYFKVDVSL</t>
  </si>
  <si>
    <t>MASKKTVSLFIKGMECAACSSRIEKRLNRLPDVEASVNFATEKAQVTFDPSVTQISDIIKIIEKIGYGAIESEKIDSEKQRLLEQKLRKQTLYCFLLALFCSLPFLLQMVMMFFPNHSMAKTESEMPRLIQWGLATIVEFIAGASFFKAAWKSLRSGSANMDVLVVLGTGMAYLYSSIVTFGGFRHLHIYFEASAMIITLVLLGRLLEDMAKNRAGSAMHSLLSLQPPIGHIEEDGHISDVVVSQIQAGNILVIRSGERVPVDGQIVAGESSFDEAMLTGEAMPVVKQAGDTVFAASINKGGAVRVKAIAVGAHTALAGIIRMVEEAQGSKAPIQKLADKIAGIFVPVVIVIAFLTLAVSWLLTGSFSSALVSAVSTLVIACPCSLGLAVPTAIMVGTGAGAKKGILIRNVDALERAKNINYLVVDKTGTITEGKPEVATVSCSAGIKEEDLLTVATSLASQSSHPLSQAIASFGRDKDITIFLPDHILEKAGLGVTGTDKNHHKIRMGSFRFLEESGIKIQDSALSQLHQDEQKKESSFVYIARDNQYLGSIALADPVRPTSKKAVERLYDLGIEVAMLTGDNDITAQKIAENVGIRHYKAGLLPEDKANEIQSLKKQGHYVGMVGDGINDAPALAVADVSFAIGAGSDIAIESADIILMKSNLEEVALAISLSRATMQKMKQNLFFAFIYNVLGIPLAAFGFLNPVIAGAAMAMSSVSVVSNSLLLSRWSAFPSGEIK</t>
  </si>
  <si>
    <t>MKSNRSQIDAAIAAIGRGQNAVILLYGPDVAQSRAIADQMNRFPEIEKIEISGAVLKNDPAILTDEAAAISLFSAARYLRVEASGDEILAALQLLIDIPAINNSVIIVTGNLKRESKLLKLALADKKILACASYLPEGENANRLVMALGEEKGLRIRPDVAQKLAIYAENNRALLVSEIEKYALYLNSDKNNPQELTHEVISLIGADNNEGNLARLTGIFFSKNTALLEQELASLSDVGIEPILLIRVLLRRALLLADLAGLLSKGLSIQKVIESAGRKIFWKEKGEIAKALSLWRIHQINQLITFLVSLECQIKQGKMIGAFYVEQQLLLLISRLS</t>
  </si>
  <si>
    <t>MKKTGWKAAIILAAIALGALLFWGAFKLNRPTAKTPQEELKLALKYAHGDSSNIDKSKALTLIQQAANKGFAPAEYALGTFYYKGEAVAADKSKALYWYQQAVTHGDADAALALGNMYYNGDSIAPDKSKSVDLYQQAANQGNAQAQLNLGLMFSRGDAVSLDKTKALYWYQQAADKGNPQAELILGNMYYNGETVPLDKTKAFEWYQKAANQGNAAAELNLGLMYAHGDGVPLDKNKSLSWYQKAAEQGDAQAEYSLGNMYYNGDGVAVDKAKALSWYQQAANHGLAQAELALGIMFYNGEGVTVDKNNAAYWLKQAANHGNDTAKYQLKLWFNS</t>
  </si>
  <si>
    <t>MDFTQDQFIAKVIKSDAYVAGSKIKFDFGEEGIILLDGISRKVERDDGEADSVISLSWGDFKALANGQLNPMTAFMTGRVKVKGAMTPAMQLKQIFQNIR</t>
  </si>
  <si>
    <t>MRRKLAIASSLIIACPLSMPVYAKASDNKVSEDKQTIQVTAKSRFEVNQKTPISTSVFTKEQVKKLNVHDLQGMLAFIPSASFSAAPSSKDRSIFIRGIGTVAHSRGLEPSVSTVIDGVVLSRGAQATSDILDVDHIDVLKGPQGTRFGKNASAGLINIVTAAPTQDFHGFGEASYFSGNEYRISGGISGGIIKDKLAANASFLVSGFDGNVHNDFLGNTVNGYKHRGGRTKFLWTPSDRTKVTLGLDYIYSNDNVPNGIFVSSAKTAYPSGKVTNNAALQAALKNEAITPTKNNNHISNDTYGYTIDHNGGASITLDQDLGDGYSLTSITAYRRWQNKQIYDYDQLAHIYDSLPKLVDVGWINFWQASQEIRIASPKGHFFDYVAGFYYLHSDEHEIYDRYMDKLSGSGVASYHGHANFGTRSNNYAIFGEGNLNFTKKFRAVLGLRLLRDDLSYFFGRQSDSATTVTGIRPSFKSSGSTSHYGYVDRIGLQYDVTNDIHSYFTYSHGYKGPAYNIFFSIQSTDTSVLKPETNNSYEIGLKTQFWDKKITANFAAFIENFSNYQANNVDSTAGGALITHLVNAGTVSTKGVEGDIRIRPIKDFSFGGNFAYNHAVVDHFNCPVNASVSCNVDGKPLPFAPRWKLVANADYATDLSDRFRFTIGGSYNWQSKTQYSLTETADTVQKAYGILNFNTSITDKKNKLSVMLIMRNALNTHYSPYLTYGSLGGVTSWISRDYGRYGGVTIHKDF</t>
  </si>
  <si>
    <t>MSQLIHIQPLEPNGGIPSPRPATQGCASSACGKMSDAKDLADDIWEKVKDHPCYSEEAHQYFARMHVAVAPACNIQCNYCNRKYDCANESRPGVVSERLTPEQALRKVIAVANEVSQLSVLGIAGPGDACYDWEKTKETFEQVAKVIPDVKFCLSTNGLALADCIDDIAKMNIDHVTLTINMVDPEIGAKIYPWIFFENKRWTGIEASRILHERQMLALELLKERGILTKVNSVMIPNINDTHLLEVNRVVKEKGAFLYNIMPLISDPAHGTHFGLTRQREPSHQELMALQNQLADGTKLMRHCRQCRADAIGLLGEDRGQAFSMDKIPETLEYNPANRASYREIVAQERGEHLEQKKSAEKKLAELEAKPTILAAVVSKQGGRINQHFGHAQEFQIYEVSPYGVKFISHRKIPLYCAEGNGDDQRLDSIITALEGIQAVLCARIGDCPREKLEKAGIEVNVDYAHDWIESGLSSWYAARFSKENRRIA</t>
  </si>
  <si>
    <t>MAFSERLGNLAKEAFRSVGAFVAEGKISGAALGVITADGRKGCYLDGFAQIIPQKEKLTRQHYFDLASLTKVMATTPAILKLVDDGIIDLDQPLTKAIPDLRQYEVGSAYERTLTFRDCLTHNTRLPAVEPIYTYGSDPNRLRHFILQRKWEKTATPVYSDINFMLLGIALERLHHAPLITLPLPKGLTYTPPASLAVATENCVFRHRVLKGEVHDENAWALGGAAGHAGLFGTVDAVLDFAQSLLNGQAASPKALEAIRRVSTNPKRTLGWECKFDNWSGGQACSDQTIGHTGFTGTGLWIDFDRSLAWTLLTNRVHPTRFSGVPMQDIRRKTGNAVIAGWDSALSS</t>
  </si>
  <si>
    <t>MLYISCFLQKKGLFLLYIYIGITVFFAGMTSLNAADTWADWRPVYIQTVDISNGNQNLNSNISAIAKDKQGIFWFGTAGSGLIRYDGQHADILRYSSSYNLSLPDNVIHSLAALPDGGLLIGTDVAGVVRFNPMDNNFYPYPATGKQYLGSRIYAIVPDRQGGYWIGSDIGLSHIDSDLKHTRQFFVFCQDNGTCSSQTRAILQEKDGSLLLGTDKGLVRYSPDNQKFTYIHFKTSAQNNIEGIRALYRDSKGYLWIGTASSGVFYITLDGKLHQPESLKQDSPFIRYHSVNSFVETFSGALWIGTRGGGLLSLDRKSGKISFIHQNEAAPENLDTDSIRAFYREENGNIWIAAGDNIAFYNHENDHIFTFNNSGISSKSLADRNVYSILVGRYKQIWLGLGNGQIDYFDKKQGFIRHLRSKGMASGEGVHSLVELGDGSILAASKGLSLINPRNLEVSPYSVPDLPENLIVTNLLYKNNILYIGTPEGLYIYDIKNKKTEHLTHTNSDSNSLANNRILDLAFHDNILAIATAKGLSFYIPKNKKFYNIFHRNDNINTIPNDYIAALRSAGKILWVGIRGGLLKKQGNTLSVVPMPESELFCETIQSLINDTKNRLWIVGSSTIAAINPKTQKIDQINRHSDSDKMIYYRDSAAIGADGEILLGGSNGLTVIPADFHPDIIPQPKAGLAITSVKFNGNELPYGKIPKEGQPLNLPSHAKNLLIRFSLLDYGFSRQIHYSYRLLGQDSEWLNLPAGSVPFVIYSHLPAGHFTFALRATIPGIKQPILETHFPVNVEYRWYEYRFVKIALIIILVLFLYDLISNQIRKLRLMITNKTLELQETNLRLKELANTDELTGLLNRRAFTEMFEKNCAQFSKTKDQFSVFILDIDFFKKINDNEGHLAGDAVIQYIAQKITENIRQQDFAARYGGEEFVIMLPNADMETTCQVASRIGNAISEKPVPYQGREIPVTVSIGVAVMKENDDANSLLERADERLYMAKNQGRNRVSS</t>
  </si>
  <si>
    <t>MAFKLFIYEHCPFCVKARMIFGLKNIDFEKIVLLNDNETDPIRMIGKKMLPILEDDGRFIAESMDIVAHIDHLGTPIVTGRNSSKIANWLERVTPLFSSLIIPRIACAPFEDFATTAARAYFISKKEAQTGLFSRWLGESESLREEMNLLLEELAPLIDESNAVNGELSTDDFHLFAFLRSLSIVKNVYYPVEVATYLQAMSKASKIGLLDQFAV</t>
  </si>
  <si>
    <t>MSLEMIAVLIFTMGYLLGSVPFGLILARLFGSVDVRQVGSGNIGATNVLRTGRKDLAALTLFFDIGKGALAVLLAHGFSYHLYQQTGCAPDLTLIAGAAAFLGHCYPVWLGFRGGKGVATMLGVSFAAWWVAGVVFAVAWLLSAKISRYSSVGGMVGAIAATISVMFMPASHEIHQVYIALFSGMTILLLWRHRGNIKRLLSGQESRIGDPQ</t>
  </si>
  <si>
    <t>MTNIKGAALRRPRRSIQEAAEALQANLAPDQDDPMAGNNADMPPSDQASDDQSNMGATAAGNGANQGNGQPDMSAAWQEHCRALHYHYADQLAKYAEAITPKKPDPQLLVSDPASYAAQLASYEDLTAKRDQIVQEVIQISRQNEMAELAARRAWAQGEHQRLISLLPEWGDDNQRPAILAAFEETGRHLGYPDHVLAEADSNDIMALKKAHEWRRKSEKWDALQQGKAAAIKSAKTSRKTAVPGTSQPYGAAKSRKLNESLGQLRETGDVRSAAAAMNALFK</t>
  </si>
  <si>
    <t>MFTGIMSSGVCFGQSQTSSAHSYSVHALKHPIRIEKKEKTEKKDGNYLFWQNSGLISGAKAGNLRGGWGNNPSGRYLTSLMLHVDTPLASRWAEIMLRRALILKAGLPRDVSPQGWIAARANLLLQLGEADAARALIQRSGLAPDALLLDATVKTVLATADPAGLCPLLPYFANTDLKDANETLVRALCAGLGGDDAVSSWLFSRANYKGDQTDRKLAQKLALAGSHDNHTIHINRGEVGHLTPWRFGMATAAGLLLPDYLYGSLNPAYWAFLARSTMIPARSRVTAIRKAAVLGVFSNSALVDFYSSLSASDNEHDNNDLVINDDIPNLKQAYINRDETSRVKAIENLIRNGDDADERYAAMILTARAASYITPNKRYRDIIPDLLGAMFSAGFDQAATRWASAVKDMDKEQSDPAWILLALGSPDKVMDLSRNHIRHFIEQTNQSDPWRGRMAVAALAGLDRIDEEESWWFQIHYDNFLHDENSWVKALDKAALSHAPATVALLVAIGMQNRSWRSVAPSTFYHMLKAMKKVGLENEARMMAVEMMSRT</t>
  </si>
  <si>
    <t>MSISESPKKHPVLLIAGPTASGKSQLAIAMGIKTNGIIINADASQLYTDLQILTARPSDADEKILPHRLFGIQDGSEPASAVFWAELAKKEIKNAHESGRLPILVGGTGLYIRTLLEGIAPIPDIAPELREEVRSMSVEEAYSALQQEDPMAADRLRPTDKTRIMRALEVMRSTGHPLHYWQQKKTGGIANEIKLQSFVIIPPANILRSRCDKRFDQMLEQGAEKEVIRLMGRQLPADLPIMRAIGVREIASYIRGEIDRLTMIEKAKAATRQYAKRQRTWFRHQTDESWIKIFDDINFKKIDDFAIKLLSI</t>
  </si>
  <si>
    <t>MKRRLAFFDGVSRFFFGLLPAIITGYSLFPTIAYAQLEPGDRGIPPVETTENLLVTGIRVDVSASSGENARLIGWRLAERKAWQLLWDKRNDFDRDDNLKDPTTPFSDKKLDSIVSSVVVEKEEISANRYIATLGVEFDRARGGALLGLRKNHHHSSPMLLVPLTWTAGAPISFEWRNAWQKAWAEFKTSHSHIAYVRPTGDNLDPVLLNATQLGSHNKAQWQNILEQYGASGLLTPEIRLHYSWPGGPVSVSFLAKYGIDQKILGHFTLKTASVENLPVLLKQGVEHIDAIYMMALFGGNLENDQTFISIEAPASEVSTFTQRTITPTPVSSPQGKAVLKNDNQAGLSSPEKRKEAPLAPTP</t>
  </si>
  <si>
    <t>MTEVSRRNFVAAGATLAGALLGTQKSYALGNGNGFRAAAPDLDSKSDQAKRSGIQRVYALCEVTGGGEKVYGIAIEYDSDIDASSLKLDSYKAAVYPVAKGFFAGMPQEPDKNQSTEPAKDRSIVAIYTNDAPQLGRNASKNGSYVIIEFAHDSDLSLPTADSDRVVILQNKAIKSVKGSLYPPSKAAWSNSDRRGNHVVIRGVDDWEQNHWWWDDTRSAWLEYSIYLPKSFLKAGGERQSYPLLLAITHSGTSYDGDCAQTLTEQCIASLWSLPEEQAEHECVVITPRYERTTMNDYWEHTYDVENTYKLVESLLKNTWNYGNPNLEDRRDKVLKIDPKRVYCTGWSMGAMTSLWLMAKHPDTFAAGLIIAGQQRPSDVRSLARQKLLIITGTEDHNATPWNEKCVPVWREAGGVVIRPEETLDPSLIFPVDNQKSLTHQINSYLDKNGNITFLTFKGVDHMASARKFFYIKAARDWLFKQVKK</t>
  </si>
  <si>
    <t>MTTGHFLPPEFLDELRQRITLSSLIGRTVKLTRAGREFRACCPFHNEKTPSFYVNDEKGFYHCFGCGAHGDAIRFVTETRGLSFMDAVRELAGQAGMDIPEANPAAVRQAKRTATLHDIMAEAAKWFSEQLHGIEGAEVRRYLDNRGISPAIAQNFGLGFAPNGRGRLKNALSHHAVEKLIEVGLLISVEGRDPYDRFRGRLMIPIKDQRGRIIAFGGRRLESIEGGNSLPDNSPKYLNSPETPLFDKGRTLYNIDKASQAARRQNRIIVVEGYLDVIGLAQAGIHEAVAPLGTALTEHQIERLWRIEDKPILCFDGDSAGQKAAVRAAERALVQAHPGKTLSFVTLPNGKDPDDLVKEQGKSAFEEVLSRPIALDRLLYRFQASQIDPQSPEGRAALSKRLDELAASCRDEFIARGYRSNFKNLFYENFGWKSKKQQDSQTTIAATVTLSDLPTPTISDLECQYSRQILIGLSLYPEAIKQRLERLAELAVTDPKLKKWRETLITAVISEPDLDRDTIKAILKADANVDIDTWDIKKDLRFPFTRPDIAPDLAIESLVALIDLVVEERELATEEQQLKQVFTEERLIADYAKFEAAQALHRKRRADFQERRYMLGMEFELRTRVDEG</t>
  </si>
  <si>
    <t>MILSALLLATTPVMITKAEPIPLEKETVPRKGKAKDKNGFYIGDQLIVPNDIIDARALPQLKGNPIIMLTLTGEGTERLTEATAGNGFSQMIEIRFKGAVLSQLVLGGPIRDSVLTFSVSVPYQKAQNIAAEISQKQPLPESTE</t>
  </si>
  <si>
    <t>MSNPVQKFFSHVFKGDIQGALQFVHENAVFEAQGPSDVPIYGRYNGHEGVIKFLSILSGLFDTEDFKCFEWSDSENYVFGYGYMQHRVKKTGKLFKSEWALVCKIENNLIISYKIFEDTAALQSAYKD</t>
  </si>
  <si>
    <t>MAATDLRIGGLAPMSSCDWPGELVATVFCQGCSWDCPYCHNQSLRPAIDNSGNRIPWEDVLDFLEQRRGLLDGVVFSGGEPTLQAALPEAMQIVRDMGLKIGLHTAGMKPERFRPLLPLVTWVGFDIKAPFSKYDAITRIPNTAEKVKTSLGYLLESGVEYQIRTTVYPAILDDAALAEMKTDLAAFGISEYTLQTYREV</t>
  </si>
  <si>
    <t>MADIAYSIKEISLADCLPIRQAYLWPSLTQEECVTDGDKNATHFGVFVGDKLSGCASFHHLGGHKKRIRRVAVSPEYRGQGLGSALLKHAMEKLVTPDLTEIWLNARLPAQNFYRRLGFETMGETFFERDVQEIRMVKKYPVE</t>
  </si>
  <si>
    <t>MTATAESKTAIKLNEKALANLDPKRVKIFKYDRSKVTAGIAHIGVGNFHRAHQARYIDDCLAIPGNESWGIVGISLGDRPSSKAKAKAMKDQDCLYTLTEYDAKGKPSTRIIGSIIQYLHAPEDPEATMTMLVDPAIRIVSMTITEGGYHLDSEGNFQSDAEAVQADLKDPEHPKDTFGYIVEALARRRKAGTEPFTVFSCDNQRGNGDVAKQAVLSFARLRDPELAEWIEKNVSFPNSMVDRIAPTVTEEEAEAVRKLTGIDDQSPVIAENFLQWVIKDEFCNGRPPFEKVGAEFTQNVAPYEHMKGRMLNASHTAIALPGVVAGYEYVHEALGDPEIHRLVYDFMTKDVIPVTKGPDGISLTDYRDMVLSRFSNPALKDQLVRIAGDSANKLPTFLLPTINEHTEDEDTSSRDLRRMAFILACFRRYLRGIDDKGHKFTPIEPHISKEERAEWGSENTEGFLNCRILESLGLADNEAFVKAFNHAVSLLKPQGVLGALRHL</t>
  </si>
  <si>
    <t>MIFGRVKPLDAILETAKKKSLHRSLGAFQLTMLGIGAIIGTGIFVLTAEAAQKAGPGMMLSFIIAACVCGVAAFCYAEMAAMVPVSGSAYTYSYAVMGELVAWMVGWALILEYAVAASAVSVGWSGYVVGLIEHLTGSHLPASVLVFTKGPFNGGIINLPAAFIALLIMSLLIRGTKESATASAILVVIKITALSLFIFLAIPAMKMENFHPFAPLGFSGISAAAASIFFAYVGFDAVSTAAEETKDPQRNMPIGLVGSLAICTLFYMLVSAGVIGGVGAQPVFDAAHQHALPAGSSEMAAACSTLKDSHVVCSNEALAWSLRKIGWNKVGNLIALAAGFALPSVILMMIFGQTRIFFVMSRDGLLPGFFAKVHPRFKTPYIVTVMTGLAVATFSAFFPVGILADISNAGTLFAFAMVAIAVLVLRHTDPKRHRPFKTPCVYLIAPLAALGCLYLFVSLPLMTLKMFFGWTVVGLVVYFLYGYRHSNIARNISDDEEA</t>
  </si>
  <si>
    <t>MANKAENDGLSCTNCAVNTCKKEAGKYPEFCPTVSLSDQEIDDIIELYSHDQEVRRLAVAGSEVEGAFYGKYTRVEEVMEFARRINAKKIGIATCIGLIEESRIFARILKAKGFEAFGVACKVGAVEKTKINIELQYLRQPFERICNPVWQAKLLNKQKTELNVVMGLCVGHDSLFYRYSEAPATTLVTKDRITGHNPIAPLQGVKTYYSHLLKTEKA</t>
  </si>
  <si>
    <t>MLFPTLTFGLFFLVVFSVACCFRGSNDWRKIALLIASWFFYGWWDWRFVALLILSAVFNWAMAAWLSCYEGKARKRIMIAGIIGNVSILAFFKYYAFLLNQIAAFCGLLGYAPHLPFMEIVLPVGVSFFTFQGMSYLVDVEKRKVPPASLGDILLLMSFFPHLVAGPIVRASELLPQFKAVPPFEKSKISMALLLIVWGLFKKAVVASEISTQLVDPVFFDPSSHSSLELVMAAYGYAAQIYCDFSAYSDMAIGLAALLGYRFPVNFNQPYRAASLQDFWRRWHISLSSWLRDYVYIGWLGGNRCGAFRTYLNLFITMLIGGLWHGANMTFVIWGALHGGVLACERFWSRIKPASWPSLPVWIRTIFTFHIVVVGWIFFRADSFSSAIQYLKNITQGSWSAGQVTPLMVMLVLFGLAIHFLPRQGLTHLALRIKNWPSWSVGIAIAVLILIIDAMRYEGVAPFIYYQF</t>
  </si>
  <si>
    <t>MDEKREENILKKQEELRLFQEALPRKGRLAGLDVGTKTIGLALCDSQWIIASPAETIRRKKFTLDLELLRQFVEKQQVKGLVIGLPLNLDGSDSPRTQSVRAFAKNVAPLSLPVLMWDERWSTKAVTRTLLEADASRARRSEVVDKMAAAYILQGAIDSFAMF</t>
  </si>
  <si>
    <t>MTDKTQNQFRLTKKHFWLFAIILFVAVLLILWSQRMIFGRWLITREVNQLHIKARYRLTRLDPTLQQLDHLVIGDPEHPDLTVDHVVIHLKPLWHGFAISSVQFDKLRIYGSLDEKGFDFGNLDSLKSYMATSGNASGLPVLNVDLKDARLKLKTEYGVIGMAADGSGNLANDFQGNLAVSIPHFASDTCQVENGHFFLKTSVSHGRPYFQGPASAEAIRCQNGEMKLEKLKGSVDASLNKALDSWQGKASISTPEIASSGNAPWQLSGVNGKVTAKGDFQTAKGQMDFSGKEQIDFISGGNWHVASSFDLPFSYFSDPKKGDHLSANMQFSLANARLKTDFSSLTVPDDTPISSLVQQLQQKLTTLAGNISADTEIAVDNKQGHLTATLRKAVLTGVSGQKIQFSGLAQWQEKQQKTWHFGGDFSLKGDGFPNAEIHLAQLGDYGVKGEAKIEPYRNNTASIALAPVSFLYEKQHFLLKTQADISGPIGADGQVKSLIFPVDIEGEKDKIAINRSCFNLRAEKLVMSGVTAQKIVLPLCPIEKSFLRVDNGHLTEGGARLDNPTIAGVINNQPFNLHVKTSSFFLARHYAELSGLQFNQKGDDGDPDTQLSIDHLTANLDGMDGEGDLTGMSGRFSLAPFLFSNGAAHWEWQSKGGEKTTDNTDIVLHGAVDIADADQASPRFLPVRSQDLLMQINKDRVHITAGIDRPLDIRTIHLLDTRIEHHFGDSRGHVLFHVNNVSFNKSLQPEQITPLTLGIFADVKGSLSGQGRIDWKRKNVVSTGQFVTNGLDFAAAFGTVSGFKGKVAFSDLLNLKTPPNQLATVDEINAGLAIKSGQIRYQLLPNRVVVVEKGDWPFFDGHLTLDGSVLDFGHTGSHKVVFHVSDMDSAPLVENLQLKNIFVSGRFDGILPIEFSANSGKIEGGRLASRKPGGVVSYVGPVSNAHQGMLGKVAFDVLKGVRYQRLDVLLNGSLDGDFVSSIQFGGVREVETKADRSYLAREIEKVPFHFNVQVKAPFRGLLNAMRSYNNPRSVLNQSELATEGAF</t>
  </si>
  <si>
    <t>MLSPRLDIRQSQSLVMTPQLQQAIRLLALSNLEIESFIAEELNSNPLLEASHNDDNGTENHSDSTEDLKSDENNPAEYNDPADGLDADYAQEVFHHDSPADNPSSFSESGLDGSLGLNSIQLSGYDGLDRELTDRNQESLADHLEHQARLCLTGEKLAIACHLIDLIDEAGYLTEPLSSIASHLNITEDETLEVLKVIQGFDPTGVGARNLAECLMLQAEEADRLDPAMRKLITNLEWLSRGALPRLKKLCQVDDEDFADMIQELRNYNPKPGLKFGSAPIQSVTPDIYIKRMKDGWAIELNNATLPKLLVNRAYYSELKAQKTDKAEQKSWLDEKLASANWLVRALDQRARTIIKVTEAIVQYQEGFFLKGIEQLKPLTLRQVAETINMHESTVSRVTNNKYFSCEQGIFELKYLFSSGIQSSGSEEGAAAEAVKSHIARFIAQEGAEILSDDKLVELLKAKGFAIARRTVAKYREAIGLGSSVQRRRQKAISASQKA</t>
  </si>
  <si>
    <t>MTTLDTSSLTEMQNAILQRASTLKNAAGLSTSATKDVGGVSSVVDGSKSGGILSFNDALNEAMSSVNDSYIQSTEAQDAYQKGETTDIASVMLSRQKASVAFQATLQMRNRLMDAYKTIMNMSV</t>
  </si>
  <si>
    <t>MAQVDIMIGGRNYQLACRDGDENRLRFLADIVDKEVAKVSEQLHVAGDIRRLMLASLLLADQNEDIKSEASDAESQNQQLQQQKDQLTESLKLCQEKLKMEQEEKERLAVLIEDYAERMENIVNRLDDEAQAS</t>
  </si>
  <si>
    <t>MKEAFSSPADSLLFLREAEIRRGIELLYFGYSTIYQSIDSLLTKNGLGQAHYRSLYFIARKPDISVGELLRLLNITKQSLGRIIHDLEEKALITIRQGERDRRCRLLKLSDSGKALESQLFGLIRDKMAKAYATSGADAVTGFWQLLENLLSTDIKDSALALRKGD</t>
  </si>
  <si>
    <t>MVARVDFYHLLSAKLENILPRIAEKTLSSDKKLLVVVPDDQQARYWDDYLWRYEDTSFLPHGRVGGGDEAEHPVLISTAMEAVNQASYIALTDGLWRAEALNFERVFYFFDEIAVQQARQAWRSLKNIDGECHYWKQDEQTGQWKAIA</t>
  </si>
  <si>
    <t>MFGVTAIIVIVVALLFWSGYHASTPTVSGRKVTDSRGHQVVIPDHPQHFADLWYPIDEVMVMLGASDKITVTVGNKPLLPWLFHMAPDLKKAIAIKGLVPNVETLKVTHTDIAITSSNSPATPIVERSGIPVIEAGFTDTASFQKSISLLAEMVNTDDARKAAQDYTNQLQQVVASVRLKTNSLAVTDRPRVLHIQSLSPLQVDGDKSIINEWITVAGGRNAAEAITGNKKIISSEQLAQWNPDIIILGRSCRDLPKKNGSPLSSVWYDLRAVKEGRVYRNPAGAFAWDRYGLEYPLQLQWAAQLFHPALFPSLDIRQETTDFYKRYLHYTPSHEEVEAILAALPPKDA</t>
  </si>
  <si>
    <t>MVNFTCQHGHEITIIIQQEKFEILSEMAIKAIIDEYYRDAVASFAGSLERLHEFFIRATCKKHSIDTPTWGSAWKNMSNQSERQLGAFIGLHLIETRKNPRLLDQKQIAFRNAVIHKGKFPEKKETIQFGQEILDCARPILHLLKTKAYSSAIQELTSENIGERFLVEHKKSANISTMAKLTPLSLLRDIPDSIEDAISNYTNW</t>
  </si>
  <si>
    <t>MSDSRKSALKLFKFYSAASILALSSIVTLSPSYAAADENSSAEDSSTPSENSTSKTENAVPSNATGKDILVTAQRLNEARAQIQSHLGATVYSMDQKQIESIPGGYNQQMNNILLQMPGVTQDQFSQVHIRGDHNNLQYRINGIILPEGISVFGQTLAPRMIDKMDLITGALPAQYGLRTAGIIDITTKSGLQKNGGTASIYGGSHETIIPSVQYGGSTGSTNYYVTGEYRHTALGIDSIDGSSTPLHDHSNQGNFFGYLDHILDDSNRISLMAGYSQQNFQIPNPKNIHPGENGTTGFNLNGQTDYRSNDLDENQRERTGFAQLAFMHDSGPFSMQASIFGRYSSLDYYPSVAGELIFNGMAQRITRRNVAFGLQYDASWHVSKHHTLRGGFFFDRERGSTFSTSSVFAADDDGNQTSTTPLSIVDNSGKTQLTYSAYVQDEWKLAQNLTFNYGVRFDLYSSYRTEHQFSPRANLTWQPTKSTALHVGYSRYFSPPPFELVGYRTISRFNGTTGAATGVNKATTPYAERQNYYDAGIQQKIGKDFTFGVDGYYRRSHNLIDEGQFGEAILMTPFNYSRGKIWGIDFNSSYTHGGWRVYGNFAYQKALGKKIKSSEYNFEADDLAYIAQHYIYLDHNQSWTASGGVSYTFHDGVLKNLQLGATALYGSGLRTDLTLANGDTIPNGASVKPYATVNTTIMYRIERQGINLRFDITNIGDHVYQIRTGDGVGVGLPSYGARRGFYFGFSKDI</t>
  </si>
  <si>
    <t>MDDLFNSVEPLVFTENEKQPLPENRPLADILRPKHLSDVIGQAHVTGENGIIGRMVAAGRLSSLILWGPPGTGKTSIAQLLAESVGMRFEMVSAIFSGVADLKKIFLKAEHHRQQGRQTLLFIDEIHRFNKGQQDSFLPYIENGTFVLVGATTENPSFALNAALLSRAQVVTLNRLDEEALGLLLERAETVSGQLLPVDENARKALIASADGDGRFLLNQAEILLAMNLTKSLSVPELAQILQKRMAIYDKDRDGHYNLISALHKSVRGSDPQAALYYLSRMLVAGEDPLYLLRRLTRMANEEVGLADPRAMEQCIAAKETYQLLGSPEGELAIAQACVYVATAPKSNAIYKAYNQAMDLARESGSVLPPPNILNAPTEMMKQQGYGEGYHYDHDMPDAFSGDNYWPENLPPVTLYQPNIRGYEKHITERLAFWEHLRQERKKGKPSGK</t>
  </si>
  <si>
    <t>MALIIKRPAVTSLVEEAGCDNTLKGRIHSTEIGGAVDGPGVRFVLFLAGCALRCQYCHNPDSWFLKNGRAVTLAEMMEEVASYADFLKRAGGGITISGGEPLVQPEFTGALLKAAKYLGLHTAIDTAGFLGAQADDALLSNTDLVLLDIKAFNDKRYKALTGVELQPTLAFAKRLAALKKPVWLRYVLVPGLTDNFNEIANLADFAATLGNIERVDVLPFHKMGEYKWKASGLAYKLGDTQPPSPALVEDVRGIFRDNGLNLS</t>
  </si>
  <si>
    <t>MIEWMGFLDNLYPWVKSAHVIFVIFWMAGLFTLPRYCIYHSQTTPGSVEDLKWQNRETRLRHIILTPSLILSWVFGLLLAVHIGAFVIGHWFHVKLLAVIILTAYHGWSVAYAKKLAKGFRPASERGLRLMNEVPGIIAAIAVILAIIKPF</t>
  </si>
  <si>
    <t>MNGWIIAFSLAVLLFLLCWKTARFSSMALQALAAALCFGLAGYAWQGSPFLKGHAAEAPEENGQKDDPFITDRGMFFSRYGEDARALITSDAFIKQGQYAYAVGWLKSEINQRPNSAMLWTALGDALVQASDGHLVPAAKLSFEQAEKLAPQAAGPAYFHAVALLGEGHLDETLAIWHRLLTDAPEKAAWRHNIEERMAILERLKSSLSDESH</t>
  </si>
  <si>
    <t>MSQSEMGILKRRRIEAEIIKPIYDAMSRHFGKEKAQAVLKEAIAADAIRAGKEMAEKQQDKGGATLSNFAAMQYLWEQDDALKVDILASDHQHLDYNVTRCRYAEMYREMGLGEIGSILSCTRDASFIEGYNPDIEMSRSQTIMKGADFCNFRYRLKAKE</t>
  </si>
  <si>
    <t>MHPSSSVNNSVPEPAPQSANSRKNVTSFHTIVKKQVRLWHWVSAAIFCVTMLLFSVTGFMMNHGHDIFAPHLTTTEKQFELPQDLLPALQQPLKKADEKSVKVKEGGFDWGQLASQEVSQPLPENVVQWLKSQHLPAKKQAFWTDKFVYFVTPKLGMRDRLLIERDNGHVHYEHTSRGWIGFIDDLHRGGHVGTGWPLFIDVFAIACIIFSISGIWLLQIHARKRPSTWPLVALGLAVPIVIILVALHSH</t>
  </si>
  <si>
    <t>MAKTRSFFARFRHIWAITTGFGLVMSAASYAATTDTSDLLQKGEYLAKAADCVACHTAPNGKAFAGGLAITSPMGDILSTNITPDNETGIGHYSEDDFARALQRGIRKDGGHLYPAMPYTAYAGLNKADIHALYLYFMKSVTPVLQKNQPTKLDFPFNIRALMMGWNFLFLNDKPAKTDFEHLSGLERGRYLADTLEHCSTCHSPRNFLMAEKKSGYLGGSPLGGWYAPNITSSLNSGIGHWSEEELVTYFKTGKVTGKARAGGGMAEAVSNSLSHLSDQDLHDLARYIKQVPAINDRHDSRPRDQYSAPVVTTDLRSGETIRVDRPIAMDGAAVYDNNCASCHGGDGNGSPDQHIPSLYNNSVIGSAQANNLVMTILNGVQRKIDGQEVFMPSFGDKSLVQRLSDKDIASLANYVTGRFGRGDAHLKAADIATIRQGGAKPFLVRYISVLMLTGGLGFLLVLSLIYRFFKKTDRKSAQS</t>
  </si>
  <si>
    <t>MHNHHSALGLATSLRPVEPVTLIRPHAAHRAARFFIEKFAGKTMYAVKANPSPALIRSLWDAGITQYDVASANEVRLVRHLLPEATLCFMNPVKAEEVIREAYFEHGVRAFSLDNQDELDKILRATDYAKDLTLCVRLRVSSDHSKLSLASKFGIDPAQSASLLMAARQASDSLGICFHVGSQAMSPQAYIQAMALARDAIVQAGVTVDVIDVGGGFPSIYPDLEPQNLENYFHSIHEAFESLPISYSAELWAEPGRALSAEYSSLIVRVERRRGTDLYINDGAYGALFDAAHLDWRFPVKLLRAESNQARDINFSFYGPTCDDMDYMAGPFPLPADVKVGDYIEIGMLGAYGNAMRTEFNGFMPSMTVIADDQPMASLYNDTGDHQHSIAMR</t>
  </si>
  <si>
    <t>MPETKKRPPEKPGPSDLFHDFTAREFKKAAVWISMAGGTALLCLLIQPILLIIAGLVFASLLDDGTRLLGRVLKIGRGYRLAIVCICVAIFLAFTLYLAVYQLGGQLDALQATLTTQFINIRDWLVSNGLMSPHVSSSDIAQRLFGSFGEVSAFVGNALGAVSGGAMIMVIGIFVAIEPHLYERGFAWMIPIAKRPDFYRIFNIANNNLRRLMAGRLLGMAIEGVGTWLLLLATGVPMATLLGLLTGLLAFLPNIGALISGLLICLVGFSQNVQTGLWAMGVYAIVQTIDGYLIVPIVARRSVNLPPALELGAQILLGALFGIMGLALADPLVAIAKVSLEEYSKIVTEREEHQQRNHVKQFMLNSRNKDDE</t>
  </si>
  <si>
    <t>MVSLKEELDRKGGLSIIMQGHIGLKNIVYIADISRMWRKLFPKSSIVNVISSSDCIFLNEDNEFQIREEYLKDRFISSAFDIIKKNCDKIIISSFQTPLPKMKSDSPSINNINLMIAAAKTGLEHSNSKYTLRIRNDLFFCDRNFVDFYEKKIKNPIKNKSIFKQRVLVSEIFTLNPLTISKMPFHYSDWFHFGLTEDIKKIWNSVDFYPFEYAVWYRHRHHSQNSNAVEKRFYTRFAPEQWVSFPFIKKQYPELVLEYHNDTTSLIDSIFVLYNNFIILDMHEAHAYIEKYQSIINNMSNYTRVECFSQNTLENIVNFSQDEIKKLFVEGKYASPPRKKIMRLFYRRRLKKIWSSLNKKLP</t>
  </si>
  <si>
    <t>MFRKRSKDLSLSPTIILVISEIISFFLLFCTVILVCSVASHAATPSIPIYDYQIVHSYPHDTKAFTEGFFYRNGYFYESTGLNGRSSIRKVDIESGKTLQQIELGKRYFGEGISDWKDKIVGLTWKNGLGFVWNIRNLRQVRSFNYDGEGWGLTHNDQYLIMSDGTPVLRFLDPESLTPVRTITVTAHGEELPELNELEWVDGEIFANVWQTNKIVRIDPETGKVTGIIDLNGILAEAGPLPSPIDVLNGIAWDKEHHRLFVTGKLWPKVFEITLTQRVGGHK</t>
  </si>
  <si>
    <t>MTASEWRKYYQHFLVTSVFLAGISGVFPIHPAHAETQESPKSSDKTSSKNDAIIVTGRPLFKTANGFSVNDIGGGLIQKETETRSVSHISTDFIQKQAPTANAFDLVAMLPGANVTSSDPLGFSTQTNITIRGLSGDAIGYVLEGMPLNDVAYYTGYPTQFADSENYQQIGLAQGSADLDSPVLNAAGGVMNLNFRKPADKMGGYADFSYDSYNTNRQFLRFDMGEIGHSGVKGFVSYSHARTDNWRGAGYDEKQHVDFKFLKEWGQDSHVSLLGTWNKGITSYYPQVDKQSWKENGISGSNNLASRYNVNNDAAGSDYWRLYRAPEEIFYLAAPIDVRLASNLKLKVTPYGQWDRGNVPAGSTLNNSGLWNGTEAIAGTINLPNATDGTATVRSNYTQRSARAGVNASATWSLKNHDLTLGYWFDYSADKEQNSFTPVDSNGYASNIWADRHSTLIKMPDGSPLLGTNNRTHTYVNAVYLGDHMTFLQNRLTFDIGFKEVIMTRHGYNYLPGSQHKANFSTSEPLPRLGLRYQIDSKSHVFFSASTNFRTADETALYNSYDPTSGDIIVNGNKNLKNEYSVSEELGYRYSDALVTGSLTLFNYNFSNRQLQTVIVQNGSHIQSTINAGNQISRGVDFEIGLAPWHHISPYLSGEYLYTRQTSDLTVGDDLLPTKGKRAVRSPAFQGSLGVTYDDHHFFGMASVKYTGSQYGSFMNDEKIPAYVTGNISVGYRFTQEAFLKHPEIRLNFINIGNNHYLSGIASPTANAQDTVGRNGTVISGSAPQYYIGGGFAVLASLSSAF</t>
  </si>
  <si>
    <t>MPTTSHSGKMPLEATVIPVTPLRQNCSLLYCVETMKGAIVDPGGDIPLILDSITKKQVTVEKILITHGHFDHCGGAAALSQILGCPIIGPHPDDQFWIDQIPENAQQYGFEGESFTPDQWLKDKDEITLGEERLLVRHCPGHTPGHVVFYNAASHLAIVGDVLFRNSIGRSDFAGGDHQALIQSITEKLWPMGRETVFIPGHGRPSTFGAERDHNPFVADSVLGLMP</t>
  </si>
  <si>
    <t>MSNKRDRTESNHSQDTSDNAASQLTKEEWRAAIRFDSTDIGWIVMSIGMAIGAGIVFLPVQVGLMGIWVFLLSAVVGYPGMYMFQRLFINTLASATVSQTYPDMISSYLGRKWGLFLGALYFVMLTIWMFIYATAITRDSASYLQSFGVTHKLLSQTSWYPLVLMIILVALASRGERMLFKLSGLMVLTKLLIVAALGIFMIPQWNFANLGSVPPTGSLISKAIITLPFTLTSILFIQTLSPMVISYRAREKSPEVARHKALRAMNIAFAILFITVFFYAISFTLAMSHESAVSAYQQNISALAIMAQIFPASSVGLIGVVLNIFAVMTAFFGVYLGFREACVGIFTTIWSRWVPSEKLQGRWLQYGVMIFAVLLAWGAVIVNLPVLSFTTFCSPIFGIIGCLIPVWLVMKRPALSKYRGAGLIFIAIIGILLCLSPFVTWL</t>
  </si>
  <si>
    <t>MNRYRLTVEFDGRNFMGWQRQKHGATIQGSIEEAGASIAGQPTPVQAAGRTDAGVHGLAMTAHIDVARDFTPFRLMEALNARLKPRPIAILSCEQVDPEWHARFSCIGRRYLYRIINRRPPLTLEAGRAWHVIKPLDAETMDIAAKRLIGLHDFTTFRSVHCQSKSPVKTLDHLDVRRIGDQIEITAAARSFLHHQVRSMVGCLVLVGQGQWTADDMTTALEARNRAALGFNAPPDGLYFTQAIY</t>
  </si>
  <si>
    <t>MASSLSHRLDEIIQQSLDNQRLVGCVLLVAHNGQLIYQKAAGWKDREKRQAMAVDSVFRLSSVTKPLVTAAALRLVEEGRISLDTPVTRWLPYFKPQFADAPETPVITLHHLLTHQSGLNYGFSLPEDSIYHHLGISDGLDFCPALTLEENMRRLAKAPLFYYPTEGWAYSLGMDVVGAMLEKLCQRPLPEIIADYVTHPLGLHSCRFWAEADDLVVPYYNTKSEPQRMGDKEIYGGIIFSPRRATEKQAYPSGGAGMVGNAKDLLHFFEILRTGKDKFLSQETIDRMFTNHIDPKISTDKAGFGFGYGGSLVVDPDKVGSGQSEGTMQWGGVYGHRWFIDRKRAITVVSLTNTSFEGMNGAFTEDFTKAIYENIAAE</t>
  </si>
  <si>
    <t>MKPVFIGIADTRLSDQEKKLFRQYEPAGYILFQRNITDRTQLKKLTADLRANSQQNIPILIDQEGGRVARMKPPVWPAFPAAARFDELYQKAPVSAIEAVRANSHALALLLQDVGINVDCMPLLDIRDPEGDNIIGDRSFGHNPEQVAALGRAVLDGLAKGSVCGIIKHIPGHGQAKVDSHKALPVVDSPIEILERDIRPFQHLRNAKMAMTAHIIYQAWDKESCASYSSKIIHDIIRKKIGFKGLLMSDDIGMNALDGDPVTRALRVFDAGCDVALHCSGKFDDMKAILENMDEIRPESFAALEKVTNEFSSASDFDLDRAENKALFDRCIAERDALFLEAAV</t>
  </si>
  <si>
    <t>MIYLDYQATTPMAPEAKAAMLPWLDGGANPHSPHRIGRKAAAAVAIAKDQIAALIPEREAGNLVFTSGATEALNMAIKGLWFSGKNTRRKIVTLATEHAATLDSLGYLARLGAEIVLLPVHSDGLVDLEKAAAAIDDKTALVTAMFVNNEIGVIQPIAELAKLACQVGAYFLLDAVQGYGRLALPEGCDMIALSGHKIHAPIGVGALWFKKDITLTPLLHGGHQQEGFRSGTLSPALSAAFGAAAALAQQQQAKDQSHVAALFALAKAEMPDWIINGSEDQRWLGNFNIHQEGIDSSRLISDARQVAFSAGSACSSGNGRPSHVLKALGLSQKAVRGSIRIGFGRYTTEEELLSGLGYIREAAEKQRRFLS</t>
  </si>
  <si>
    <t>MDALSPKKQPIALYPGTFDPVTLGHLDIIRRGARIFDHLIIAVAENPGKSPLFSSEERASMIRHEISRLENPTKSRIEVIIYNSLLMDCVESQGASVILRGLRAVADFEYEYQMAGMNQQINNKIETVFLMADSVLQPVASRLVKEIAFYNGNITPFVPPYVVQKLQEAVTRKKSFQD</t>
  </si>
  <si>
    <t>MSTAIDIVASVQAKAGHEAEVEKIIKTAVPPARAEEGNIKYDVHKDLQRKGHFVFIERWADNAAIGKHGGTPHFQQLVKDLQPISEGLDVTFLECISQ</t>
  </si>
  <si>
    <t>MLFRHYFRQIHRICLLSVGLISLSAHAEDVSTPKTDSGNKAASPNPAIDPFDPSFFDHLPTLSQPSIEASKADGSSHLPLRTSESSSQGENSNGRGVKALDTETVSDPKNLLANSDASEEKTAQNIEETTSVTLDPALSEPLPDLSHFMPDMNEHVVLAKESDDLRYKVDVKGLSNIDTDQAFKNYSVLLSNKNKADSLSVIGARATNDQELINRILRSQGYYDGKAALSITPIEKGQYNVRYDVNAGSIYKLGQINLTGSEEEPLRIARVALNLHRGDPIIATHIEQAENNILITLPHYGYPFAKIGDRTILLDDETHTGDYTLPVNAGNVGSYGSIIVSNNKHIVLDAKHISHIARFKEGQRYDSQMVDDLRQALAATSLFSHVSVEPIATGRKREDGSEIVDLDVRQGRGKKHSIAVTGGYGTGEGFKAQGSWISRNYFPPEGSLTFSGILGTRQQQLSALFNRNNAGARDRVIQIGLTAGRERYDAYNGYSFSLGGSLSRQSTQLWQKRWTYSIGAELTQTNERSYDFSRSERLTRSYLIAALPGQLGYDRSNNLMNPTKGYRLNMRLSPETSIGSGLRGYVRMLFDASGYYPVADNVVLAGRFRVASIEGASVQELAPSRRIYAGGGGSVRGYGYQQLGPKDPYKDAVGGLSEEELAFEVRYRFGNFGLVPFIDAGQVYEDAIPTFHNLRFGTGLGARYYTAFGPFRIDLATPIARQPGESRISVYISIGQAF</t>
  </si>
  <si>
    <t>MPYTPFVPLRIFSGFTMLEGAIEPKDITQHAKKMGFPAAGICDRNGLYGVMTFSDSGKKDGVQPIIGSLLAVARPLRGGEASGQELKIDWLPLYAQDEDGYNNLCALVSHAHLGRPLELPPHVSMEFLEQHSQGLLALTGGKEGALARLLAEEQQSEAEAYLTLLQKIFPDRLYIELSRRSEEIEEAAEEGLIDLAYDRNIPLVATNPVCFLEADFHPAHDAMLCIADSAYVDSPDRRHSSPEAWMKSGEEMARLFEDIPEAIQNSLVIAQRCAVAAPVRKPILPSLAGDREGETLMLRKDAWAGLEARLAAMTTPVDRKAYEERLQYELNIIENMGFPGYFLIVADFIKWAKSNQIPVGPGRGSGAGSVVAWALTITNLDPLRLGLLFERFLNPERVSMPDFDIDFCETRRSEVISYVQHKYGLDHVAQIITFGRMKARAVLKDTGRVLQMSYGQVDRLAKLVPSQASDPWTLDRALNGVPEIASAYENEEDVHRLLDLAMKLEGLPRHSSTHAAGVVIGDRPLHQLVPLYRDPRSDFPVTQFDMKYVEKTGLVKFDFLGLKTLSVLNKAVQMLKARGVEVDLDHIPLDDEAVFELLKQGDTVGVFQLESEGMRRTLAAVKPTRFEDIIALVALYRPGPMDNIPSFGARKNGGEEIVYPHPLLEPVLKETYGIIVYQEQVMQAAQVLAGYSLGEADLLRRAMGKKIQSEMDAQRSRFVEGSKKHDITENQANQLFDLIDKFAGYGFNKSHAAAYALVAYQTAWLKAHYRAEFYAAAMCFDMALTDKLQVFVDDMRRSGLRYLPPDINRSQSDFTVEDGCVRYALGALKGVGEKAMDDICQEREKNGAFKSLDDFANRINPEHLNRRQLESLASAGAFDSLGVDRCAVKQSSEMIIGTAANIHRMRKSGQGGLFGMEEMAMPSIKLPEDKIWSLTERMNAEKEAFGFFFSSHPIDNYRSLLSSLRIRSRADINRLAPPSYPQDDENPQDYRKKRIATQMAAMIEDVRWRDSARGRRYMMVAASDASGQFFASCFDEKATKDLEQAAKEKACVLMDVELDWRPGDEAPRVSIRAIQLCENLAPSVRLKMTVATGEAEALPALSELVNRYRGGQGELYIRALLPDGASTYFLVGRHYILSAELKAKIKRLSGIQAVDLKSFVEEKQANSQKQPAYA</t>
  </si>
  <si>
    <t>MQIWAGLGNPGSSYALNRHNVGFMAVDMLASEKSFAPWKRAFQGQVSLGQIDQERILLLKPATFMNESGRAIGEAMRFYKLAPEDVTVFHDELDIAPMRVKVKKGGGAAGHNGLRSTIAHIGQSFRRVRLGIGHPGEKSRVHDYVLGNFAKSETDSLADMLNAINQAIPWLANDDDARFMSEIALRRQS</t>
  </si>
  <si>
    <t>MIKRLFASRQIAFYLSKLFVVRCFAVLAALIFILQTLDMLGESARILAVKGNGQAELFHYVLLRTPQLIARFLPFAVLLGVLITLSTLNQNSEIISMKAAGISAHQILMPLIASCFLIGCVSFVFNDHLVTRATAKLDAWQAVDYGQPPPAATSGVNIWLRDGDHLIHVDNVQGYGDNVRLSGITVYNRSQKTLVSILSADTGQWTGHGWHLNKVKSFDVAADTVTEKPVLDINTDLPPERFTLADVKADEMEVVPLYRAIKALDAAGRPTDELKASLIHRFTGAFAAILMPILGSVAGFGLARSGRLFVRIVIGMSLGFAYFVADNFALAMGNLGTYPPLLASCSPFILFLLIGEAVLIRTEE</t>
  </si>
  <si>
    <t>MTASIALVDDDRNILASVSMTLQSEGFSVRVYSDGKTALNALLESPPDLVVLDIKMPIMDGMEVLRRLREKSMVPVIFLTSKDDELDEALGLASGADDYIAKPFSLRLLIARIRALLRRTEARFQEKSEETPQNSHIIVRGRLVMDPDRHQVSWDGEDISLTVTEFLILEALAQRPGFVKSRDQLMDTAYQDDVYVDDRTIDSHIKRLRRKFRQVDNQFKSIETLYGIGYRFAEE</t>
  </si>
  <si>
    <t>MTNNPTDKAAIIFSPEAAERVAEIAHQQKKPAILRLSVEGGGCSGFRYQYNLADKPEADDYQAPQGDSLLIIDPVSFDLLAGATVNFVKSINGAAFQIDNPNAVSGCGCGSSFSV</t>
  </si>
  <si>
    <t>MKLRLLGSGTSSGVPIIGNNWGTCDPNEPKNNRTRASLYLETDQTKILVDTSPDMRTQLLRADISILDAVLWTHDHADHCHGIDDLRPIFHRRGEPIPGFARPETLSGLKQRFSYVFDGYGDYRPTVEANVLPDNLTIGDVEISVTDQPHARITSAGFCFRHKNIRVGYATDFNNITDEMAKLYQGVDLWIVDTLRERPHPSHPHLAMILEWAEKLQVKRAVTCHMDNSMDYATLSQKLPHYMEVGYDGWTTEI</t>
  </si>
  <si>
    <t>MRLTLLPSIVLFAAIGGLSSCHNGDTDNNSRNSEQSAQKSARHDPDFLEQHANDPHALENEFGDEAHAACADGANDYLREIELHDFSWDDDAKGVNGQRFDKLTTHSEAPYVLTLVSTRAKLANAFGGFSHITLYCSYDAKQQKVLGYSLTDPLLLKLESDLKNNTVPTKRPDYIPSTEPVDRSEKPTISFPQPQPKETASKDNDLDTQATNFLSEYYQIAEQSPEQAIPWMMAHYKPVVDFFGKSQSLNQIIAQKRTYLTRWPIRSYRLLTDTVTHQCNQTNMICQSMGTLEFDAQSPERKAASHGKASFVLSVDFSGNTPQITSENSQVISR</t>
  </si>
  <si>
    <t>MIATILGLTSLSIWIGLLFFHGGFWLCHERDDRPVPSLEIWPDVVAIVPARNEADVIDKAIDSLLRQDYPGNFKVILVDDNSEDRTAEIAKRIAGTYPEGKLTIVNGSALPKGWAGKLWALDQGIKAAGQVKWLWLTDADIAHQDDTLKMLVAHAEKDGLIFHSLMARLSCNNFAEWALIPAFVFFFQMLYPFRHINNPKHKTAGAAGGCMLADRASLEKAGGIGAIRHAIIDDCSLGGIMKKQGKIRLSLTNRSLSIRPYLGFQEIGHMISRSAYAQLRYSFWLLALTLFGMCLVYLVPPALALLTHGVSAWIGLAGWMMMALAFQPILHFYHRSPLWGLALPLIAAFYSCATFFSAVHVWQGRGGMWKGRAQARIGL</t>
  </si>
  <si>
    <t>MIKFEHVTKIYKNKKFENTVFRDLNFTLRRGQSIGICGANGAGKSTLTRLISGVEKPTFGKITRNMSTSWPIGYTSAFQSSLTGADNCRFIARVYGKKEDELLAYVEDFAQLGPFFRQPIKTYSAGMVARLAFGVSLAIHFDCYLVDEVTGAGDERFRHRCHEALIERRENGTLVMISHDFNTLREYCDSGAVMYQKQLHLFDTIDEAITFHQEKQSQS</t>
  </si>
  <si>
    <t>MRRLIPVSLLMFMAFSPANAVPAPKIAISNFDQLAHPLPMPYNERAHAEKAVAEARAKAKKANKLLLIDLGGNWCPDCRILGGMFDQPDLKRFMDKHYEIVTVDVGRFNKNLSIPAHYGLNDRLKGAPTLLIVDPKTDKLLNPGHVTALADARSMTPQAIADWLAQWVH</t>
  </si>
  <si>
    <t>MAFEKIKKRASHLGATILCGLFFMTQGIAAHATLSMGFHAPPFEASGMMMGLPFHFSLDQALKNTPVILYFSAAGSDLGCREDSQILVKSAPKLRTQGAFLIAFSLSDQSPAVLKNCRVPLPIAIADRSVAKLYAINYPLSPAQNTTYVIAPDRRILLTYVSPDPASHMTKAMEAIQNWQKSNRR</t>
  </si>
  <si>
    <t>MKPLSSINKRQFLSLSALTAFLPMATQVLGKNSGKEASKNLVYANLNENPFPPSPLVKQAIEAELDQIGRYSESAAAQKLVNQIASLENIDPDQIILGEVLGSLGLFLAGIKPDQGNIVYSVPGYTALVDAGKPAGLKGIGIALNKALQNDLPALEKAITAETKAVYLVNPHNPSGTVNHHTDFSEFLARASQKTLIIVDEAYLEYAHFAQTAASFTQKGANVAVFRTLDKIYGLAGMPIGYLLAPKALAASLREAGLGDPHDLGRLTVAAARAALSDQKRRLFIHDYTVKNRVRLTAALDKLKLTHTESESNFVFFKTPIPFSEAREKFYQSGIVVARPFPPLNDWIRLSLGRDEEVSRIITALNRIFGA</t>
  </si>
  <si>
    <t>MARYFIDRPVFAWVIGLIIMLLGALAIVKMPIAQYPNVAPPQIEISVSYPGASAETINNTVVRPILQQMHGIDNLEYISASSFASGQMTIDLTFAQGTDADIAQVQVQNKLQLAQPRLPSDVVNQGITVNRSAKSFMMIMSFISTDGSMSYQDINDYVASNIADPLSRVSGVGDYTLFGFEYAMRVWLDPAKLYKYNLTVADVQSAISTQNIQLSSGELGGLPAVQGIRLDATIIGPTRLTSPEEFKNILVKALPDGAQIKLGDIAKVELGAQSYNFDVRYNNQPASGIAIKLAPGANQLQTEKLIRQRLADLEPFFPHGLKVEYPVDTKPFVTASIHEVIETLVEAIALVFLVMLIFLQNFRATLIPTIAVPVVLLGTFGVLSVLGFSINTLTMLAMVLAVGLLVDDAIVVVENVERLMRDEKLPPKEAAKRSMDEISGALIGIVLVLSAVFLPMAAFSGSTGVIYRQFSITIVVAMGLSVLVAMIMTPALCATMLKPIDHDQADKKPGIFGRLANGFNRAFDRLNNGYLGGVSWLLGRSVKGGIAFLIIVFAVGYLFTRLPTGFLPDEDQGEFIGQVTLPPGATQEQTSEAVRKVNDYLLSAEKDSVISVMTVSGFNFGGQGQNAGSFFVRLKPWDQRPKASQSASALAMRTMMHFWGDPSSMTFAFNMPAVRDLGNATGFDLELEDRGHIGHAKFLEARNMLLALASKDPRLSGVRPNGMEDAPQYHLTVDYGKAVMMGLTPNDVNVALQGSLGSIYVNQFMRDDRVKQVYLMGAPEARMLPSDFSKWYLRNNVGTMVPFSAFMTGTWQTGPQKVENYNGYNSFEIMGAPAPGHSSGEAIQAMTEIVHKLPAGVGHEWTGLSFEEQAAGSSTMSLYAISAIVVLFCLAALYESWAVPLSVILVLPLGVLGAVVATLMRGLSNDVYFQIGLLTTVGLTVKNAILIVEFAKAFFDNGVPLLQSVVQAGRERLRPILMTSIAFVLGVIPLSIATGASSAARIAIGTAVVGGMVTATLLTIFFVPLFFVVVLKLFRVKPNKLNAEEAA</t>
  </si>
  <si>
    <t>MQPDREIVLDLSRLLSRLFHATPTGVDRVEMAYARALLYQIPDQLSFAAVNIFGRYGRIPNDKALIFLDHIDNLWNGEISIPPKSIKKWQYISKIYGLMWPQSVPENNRSLRIFLQSSPHHLTNQKLMASILKKEKAKFICLLHDLIPISYPEYARPNGADLHIKRMNTVAQLADGVIANSYDTEKKFQDFLQKSEKNIPIVTAHLGVDIRHNSKLSKNIHPSLFETLNINEDRSVFIYISTIEPRKNHLLLLNIWRNLVTLYGDKTPYLVLVGRRGWENENIIDMLDRCPAMQKRVFEFSHLGDGQMQLWLKQSRALLMPSFAEGYGLPIAEAISLGVPVICSDIAAHREVGGIVPEYIDPIDGLGWQNAIIEYSRSNSERVEIQKKAMLKWQLPSWDAHITAVLQLADKL</t>
  </si>
  <si>
    <t>MALILASSSKIRSALLTAAGVTFAIQTAEVDETAIKEKWQAEKRDNSQLALTLAEAKAQAVADHYPDDLVLGCDSTVMTEEGALLSKPVSRQDAADHLRLLAGKSHILTSAVAIIEKGKTVFRHHDSATLTMRDFSDSFLSHYLDQEWPEIGYCVGGYRLEGLGIQLFEAIQGDHFTIMGLPLLPLLAYLRKASIVEA</t>
  </si>
  <si>
    <t>MFWKRGSLRPFLLGCALLFLGSGHSEKAVAAHFENHQSVEYIVEQGDTLSSIAQRYFDRISDMEAIAKRAGVSLSQPLHAGFHLNIPKAFLRREISTAVVSHISGPVSLFIHGKRGCLQQGQPVTEQMTIETGSSGFVTLLLPDGSHVSMPSMSQITITRLRKVALTGAVERSFKLEAGHVRVHATPLFRSDSYFHIATPSSLTAVRGTDFRVHYIENSKTHKKENIVEVLEGLVTTDNHKIVYAVPGGYGTNSIEKLDFPLNTPPSPSNRLTILRDAEPDIFLSKMPTASVYHAELSKDPDFSDLLSESWLDNTDVKLQGLSDGHYYLRLSAVDNHDLEGEEKVFPIDHKTGHLEASAYSFSEGAVFQWKIPDNEVVISRLQVVASKISETAIPIVDQLGGKTGLVKISSLPEGDYSWRIIAAWPAGGQIILPFRKLHISGNNPMKKNE</t>
  </si>
  <si>
    <t>MRIKIGVSVASKIGFASHQNAVPLIHDLEITNPTSEDFQDLTLILKADLPFIEEVRWRIPLLKKEESYQLALQPVILDAGFLHDLNENLTTHLTFSLVKGDTILAETVLPVELLSYDQWGGYKTMSELLPAFVMPNDPVIDSVLKSASDVLEKAGRVASIEGYQSQSRERVWEITSAIWSALCGLHLSEAPMPDQYAENGQKIRTPERIISGQIANSLDAALLLAAVLEKSGLNALVVLLREAVLVGVWLQPIEFASLITDEAAALRRRVDLKDMLLLDSRLLLQRIPSALSVAEREALKKIAEERAADFVMAIDIHRARLQKIRPLNSLSGNGEAFSPSEWEAAEAFETAPVLPAFDVERPESDAIAKDRLTSWQRKLLELTPRNRLLNLPAKSKQVPLICSDPMKLEIGLSDGKKLKIVAMPDFSANGRDKELYASQNQSDLLQEMAEAAMAKGEIMSSLSANALEAALIDLYRKARSDIDEGGANTLFLAIGFLKWKRHPEETREYCAPLVLLPVTLERKNALSGLVLVRHEDEIRFNLTLLEMLRHDFSLTIPELNKALPEQGGLVDIAAIWNIIRHAIRDIKGFELIPEVSLSTFSFVKYLMWKDLTDRSDQLKESPLVHYLLDRTKENLPKNKHFPTAETLDKTVNPGELFTPLPADSSQLAAIVASAKGCDFVLDGPPGTGKSQTIANIIAHNLALGRRVLFVAEKKAALDVVQRRLNANGLGDFCLELHSSKATRSEVIKQLNRAWAASKDIPEADWKSEAEKLRQLRDNLNEVVHLLHQRQPNGLTLYQAIGVVVRDGGRAVPRLNFYHPLQHSEQDLAHFRDLAQRLGLAWQEVEDIPQDFDAVTVSEWSNGWQESIVAAAKKLKNAVLEVIAAKEAIIEASNLPIMADSRDGLEQLSHFIHLLGKAYGRNCYLAFSPEKNKIIEAAYQLISILKSYRKEASGLSVRYDRDILRRLRTHPRRLWQEWEKADQRFWFFSVFEKKKIIKHLAKAGRTKGRIDAAHDLPRLVMMGRFYEKLYHLRKTMPALKYFSGWKGISSNLTMIADECSFAEELEAAVTAQAANPAHLIELRQAVKNLVMEANALLDPASPLMIAARRLKSALQILDRAKDSFVSLADSDMPNDPKAWLELAETIISYENRLQAWANWQRIRYEAVSAGLKPLVDAIESHAIPSDQVASAFEAGYARWFASNLIDAEPRLRRFSSAMQMADIAAFRKVDDRVSELSVQYIRAQLAKNIAVDENNGLPAGYAILKRQLQLKHPMPIRQLISEMGDDFGRLAPCMLMSPLSVAQFLPPDHALFDLVIFDEASQIAPWDAIGAMARGKQVIVAGDPRQMPPTSFFNRSVQNDDLVADTERDMESILDECLSAGIPMHSLNFHYRSRHESLIAFSNHSYYDGSLITFPAPVRKETAVHWRRVNGVYSRGRNRVNAIEAQAMVDEAVARLTDPEFNRQGWSLGIITLNSDQQRLVEDLLDKARRDHPEIESHFSDLLPEPVTVRNLETVQGIERDLVIIGIGFGPTEPGSPTMLMSFGPLSAEGGWRRLNVALTRARQEMILFTSFGPEMIDLNRTTSRAVIDLKHFIEFADRGPQAFAEAVHGSLGGYDSPFEEAVAAELMHRGWQVASQIGVSRFRIDLGVVHPDRPGDYLAGVECDGATYHSAATARDRDKVREAILSELGWKLVRVWSTDWWVDKEGAAEHLHNALVAILEEDRRKNKMALPAS</t>
  </si>
  <si>
    <t>MKWERLLSHKRLSAPDYQQNQDRPAFIQDADRITFSSAFRRLANKTQVHPLYENDHIHHRLIHSVETASVGRSLGIKIGHWLENQKEITEGERHTIAGIVQAACLAHDIGNPPFGHAGENAIGAWFAQKMAESSPLLKAISPEDREEFKSFDGNAQGFRLLTQLEMYRYEGGMRLSYGVLGAFVKYPVTANIQKQAFTDHPYCGLKKSGIFKSELALFKEVAEALELKSEKTNDRCWWRRDPLVFLVEAADDICYNILDLEDAYASGDLGKDEIIHLFKTIAPDLLPPKQPDYNNTEEIAHARAVCIGRAIDACVEAFKAHYDALMSGQFSTSLIEESSIKEGFKKIRNTAEDRLFTSRRKTELEVYGRNVIHRILNGILPILEDLMQKNWDSEKLEAYHRQLCRTVGIDIRGVGTPYEALHALTDCVSGMTDRYAVKIAKNLSGN</t>
  </si>
  <si>
    <t>MTDQNYNPERQENSSDSIKEKNPNIVAQPENTEANPNKTSPFQNLKHILGWGCVFLTGIALFILALILFLDTSTGHRLIVRYINKYTTESGLKVKIQRIDGSIYQAFRLVDIKAYDQHGRFLDAPSLFVEWRPLDYRYGIITIKKLHAPRIEVLRNPELKPTKSNPDAPLLPDIHLDIDQIHLDRIDISKNLDGQNHRLHIHGRLALIKGQITVKAEAGADKGQDISGGDTLSLQFDAKPTANLLVVEAHLHAPVGGVVDGLTRLGKPLTMDTAGKGNWQDWRGYIQAQSGDKKLLDWQIHNKDGSVHLDGAVYPSELLPDQPPLQAFFKKGLQIDLTTHNHKNVVDIRGAITGEMFRLTALGGVDWKSSRFNNMSVDLAIPNSQKFLGDDLSFKNFTFSSVLSGLVRSPNIDWRLKAGQIGWQEKIAENIQSRGKMLVDGDHLSMPMGLSVGKISGLDPRLVNLLENLKIEGAINYGDHVLRVDHSNISSRYIHANTTIITDLVTKKWRAAVKGGIDPYKIDGIGRLSLTIDSHLQPEKNGGLGMVGEMMIKGRDWQKPALAKAFGGEAVLRTDMIANAMGNIRMPRFSLASPEFHLEGNGGYQPKGNINLFVRGKSKSYGAMTLDVGGIVSHPVIKATALGLTVNGNLAQTKSNLYHGQFELNGRGLDGIIRLTEEQATQAVNADIAIDKAHFVYGQPIDIESGRLRGKAVFSTDPAFQVEALLNNIRYNDFLLKQAAGRAFYQKEQGEGGLTLQGNLPAAGASPVPFNVAIHSSFSADVIRANAQGNVAHLNWHMAAPVEVRSGKNGYDISKIVIQLPKGHIDLSGHYGGQNSYAALQIADIDLSEANLLWPEINLSGQLSAVANADLTGNIPQISARLALNNFTRVSVTGLSQPVNLVVAATNDKNGLVSEAVIRQKQTMIGQIRLGVTPNYAPEKQHKVDWIEALRKGRLSGGIRYNADADILWSMSGVSGQSIRGPLAIAADISGEVEAPVLTGLIRGRSLRYENSSYDTLVSSIDVDGHFDQSKFFLDKMTGKAGKGTLTAKGYASFDAASDYDSALNITLDKATLARADEMKSTVSGNLDITSNRKDGGSIKGKLKLPETRYRFIMDNKETVHDLSGVKRKGQVEDTAAHQTKESSASASMLASAWKLDIRISAPDQLFVAGMGLESEWEADLRVRGTATAPNITGDMRVIRGTYTFAGRRFDIDHGEIQFTGGNPPNPALDITAEATVDDITATVKIGGFANKPEITFSSSPSLAQDEILSRLLFGSSVTSLSAVQAVQLAAALNTLRTGGKGFDPLDKLRSVIGIDRLRVVGANSSTGQGTSLAAGKYLFKNVYMEVITDTHGFTATQIRISLTRTLSLLSEASSFGSSNVSLRYSKDY</t>
  </si>
  <si>
    <t>MKISVAYAKPERQWWLECEVKEGATIEDGINASGILKRCPEIDLEKQKVGIFGKVAKLDAPLEEGMRIEIYRPLLVDPKTVPKKKKKA</t>
  </si>
  <si>
    <t>MNRFKRLNSEIAVSPQLSVEDVKEAARQGFRYIINNRPDGESPNQPAGSVIEAAAKEEGLGYIAIPVRAGGLDEKAVVAMAETLKKADKPILAYCFSGTRSAFLWALASAATGESEADILFAEAANAGYDLSPIMALVDSLSESAQAK</t>
  </si>
  <si>
    <t>MSRHYAVKESFLTLQGEGIQAGRRAVFIRFAGCNLWNGREDDREQATCRFCDTDFVGIDGENGGRFTAEELAEQAIRLWKEAIESRYQSVRPFVVLTGGEPLLQVDEALLLALKNQAFEIAIETNGTQPVPSAIDWVCMSPKAGSQIILEKGNEIKLVWPQKGIDIEALEKLDFDHYLIQPMDDEYQKENIQKAIAFVMQRPLWRLSIQSHKLIGVK</t>
  </si>
  <si>
    <t>MNLSRPFISRPIGTTLLTIGIALAGIIAYFKLPVAPLPQIDFPVIVVQASMAGASPDTMANSIAQPLERRLGVIADVTEMTSTSSVGSTQIALEFGLDRDINGAAREVQAAISAARADLPSTLQSNPSYLKVNPSMMPVMVLALTSDSKTPGQIYETVSNLVSQRLSQISGVGEVEIGGGSLPGVRIDVSPYALSRFGLSLEDVRATIESANANRPKGALESPDGHHFQIYTNQLGRDAKLYGDLVVAWRDGTTAIRLKDIASVTDGVADTRNLGLFNGHPAVIVLITQQPGANLINLVDSLRAELPHLEKMLPSDVHVTVANDRTSSIRSTLNEVRLTLIISLVLVIAVVGVFLRNLSAVVIPAVAASVSLLGTFAVMYFAGFSLNNLSMMAIIVATGFVIDDAIVVLENIARHLENGMGRMEAALLGAQEVGFTVLSISLSLVAVFIPLLFLGGIGGRLFREFAVSLSAAVLISMVISLTTTPMMCAWMLSPRKEDKKQGRIADFFEKSFAHVEKAYSYALNWALSMKPLMLVLFLLVLVLTVYLYAVVPKSFFPQQDSPILMAGVRADRSSSFQTMEKKLTKTVNILRQEKQVSTVIGFTGGKRSGSAFLMVELKPWGERKEKATTVINRLRPKLAQLTGISVFLSPMQDLRMGARSSDATYQYTLISDDSKALQDWVPKLTQALQTSNILTDVDNDLALNGIESMVNIDRDSASRLGISARNVDNALYDSFGQRQIATIYEDINQYPVVFEWAPKDQQGPQALQNLYIPANSSTNSASSTNTTAIAGTGTNAAGATSVANDSSALSVNSTGSGNSGDANSANPSLRDPSTGSALNTSASTMVPLPAIAKFSLHATDLSIQHDNGEAAATISFNLKSGHNLNEAQSEIKAKMAQLMVPANIRGNFAGTAKLGNDSGSQALLLLAALITIYIVLGILYENLIHPITVISTLPAAGVGAVLALMLIHMDFSVIALIGVFLLMGIVKKNAILVIDVALHLQREQGLSAEEAMRQSCILRFRPIIMTTLAAALGVVPLAIGFGEGSEFRQPLGVTIIGGLVVSQMLTLFTTPVIYIYFDRLSHWRPWRRKAKAENRLEKA</t>
  </si>
  <si>
    <t>MIAKDSIKNRATNVAAQDEKGMKSENNRFWLKASLLAVMISSPALASKHHASTKSSSHSSSHAATLHQKKSAAFHTSSSHFSSSSKTASSKTGHFFLAQHQGSRYGSHYAMSRNASRYAVAHRSFYHGFQPISIDPSPQMVNASQEEPINRDNQYHKLFVSWAKADTAQTEKAAVVPSATPVNSRFLLTSPFGVRSDPFHRHAAMHAGVDLAAPYGTPVYASADGVVDRAGGASGYGNLVEIDHGHMIQTRYGHLSRIMVHEGQAIKRGDLIALMGSTGRSTGSHLHYEVRIQGEAVNPVPFLAVDSYHMAMLDNVSAGAQGGPEKDVKDVKVHHHK</t>
  </si>
  <si>
    <t>MVFLPHNSIEPRANPAFSRVPILPNIYDLVAFTLLGGAIALVVHGTSDMSGSLALLEKQPISLGIGHLPEYALRTTLRMFAGILISLVFTFVVATFAAKNRRAGQIIVPAMDILQSVPVLGFLTFTVTFFLRLFPGQEIGAECASIFAIFTSQVWNMAFSFYQSLTSIPTDLDEVCRSFKLSAWQRFWRLEAPFAAPGLIWNTMMSMSGGWFFVVASEAITVGNTDIRLPGIGSYLALAIDEKNFSAIAAAVLAMVVIILLYNQLLFRPILAWAEKFKVEQSASKEKVNSWVYDIIRHTRLIKRLSAPFLWIGQQLMMIRFSSAENQVNPANSDTHSKIGDYVWGFCVLSAILWGGWVTFDYLRQALSWQDVWISFSCGLMTLLRVAVLILLASLLWVPVGIWIGLRPSLAQHIQPIAQFLAAFPANVLFPFVVIAIVVTGANPNIWLSPLMILGTQWYILFNVIAGAASFPTDLKEAVAVYQIRSWTWWRRVMLPGIFPYYITGALTATGGSWNASIVAEVASWGNTQLEAYGLGAYIANATTAGDVRRVVLGIVVMAFFVTFFNRILWRPLYAFAERRIRFN</t>
  </si>
  <si>
    <t>MTLAVVHFWRLFRWSRILSKHGVLKTVEKSTIVPLSLRLIIRLLRIGYRVPNPPDYTGAFVALGPAAIKFGQTLATRPDLIGEETAAQLACLQDSVPPLPFKDIRIVIENALGCPIEKSFRFFNEIPIGSASIAQVYQAETLDGVTVAVKVLRPGIKLAFRKATETYEWAATKIESLNDEFIRLRPKLVVKTFRQWTIRELDLRREAASASELAENMEAVPGFKVPVIDWNRTSQSMMVMQWIDGIKLSDHQKLQEAGYDLKSLATRLVRSFLRQAIADGFFHADLHHGNLFALKDGSLAVVDFGIMGRIDKKARRWLAEILYGLITGNYSRIAEIHFEAGYVPSHHDIAEFTTALRTIGEPIRGLSVRDISISHMLDGLFSITREFEMQTQPHLLLLQKTMVVVEGVATSLYPDINLWDTAEPFVREWLRSELGPEAKIAEEFYKTLQSIKRLPELIDRIDQYYPPLTIEEQLYPVANKNSIKSAATKHYLPVFILSAFIIGIVLGHYHFF</t>
  </si>
  <si>
    <t>MVDSDEISTPVQHYVIRQMGWLRASVLGANDGILSTSSLMIGVASAHGSSGNILLAGMSGLIAGALSMAAGEYVSVSSQHDMEQADVAREHAELKANPHAEKHELAEIYVERGLDRELALQVAEQLMAHNALEAHLRDELGLTDSLIARPVQAALASAISFSGGAIVPFLTALFSPPEIINITISLISILCLAVLGMVGAHLGGANVPKAALRVTFCGALAMIGTAAIGSFFGTQV</t>
  </si>
  <si>
    <t>MKRFWADLHVHSRFARATSRNLDLEHLALGSAEKGIQLVATGDCTHPAWRQEMKERLYAEGNGLFRLKPEIERPLMATLPSGCQKEVRFIISGEISTIYKKGDKTRKVHHLVYHSSFDAADRFAEKLAKIGNIVSDGRPILGLDSRDLLEITLESGKDSWLAPAHIWTPWFSALGSKSGFDSIEECYGDLASHIFAAETGLSSDPEMNWRVSSLDRYRLISSSDAHSPAKLGREATLFSCEMGFQPLRHALETGEGYVGTVEFFPEEGKYHADGHRNCHIRLNPKETLALDGLCPVCGKPLTIGVAHRVEMLADREEAIPPATAGEVSSLIPLPEILGELLGVGSTSRKVAERYAESLRVLGSEMAILHHVPLEEMQAIHPLLEEAIRRLRAGKVIRQAGYDGEYGVIRLFEKEEMEKLTKGGLLFPVTEMVKPSRRPITKTSSPSDDNRAFQASPNLPNVDREDLARDIPNYPMLSTLDSDQKAAALITDKALMVLAGPGSGKTKMLTQRIAHLIQEKAIPAEKCLLLTFTRRATDELKARVKQLLPETESPPIIHSFHSLALDMLKKDSKAFGLAADFRIVDPQSLKKAFMEMSNLSSKRADEALERFSLLKRSGEVGDLEEEILRQSLENLKQDNHWLDFDDLLIKVVNGLENNASLREKWATAFSFLSVDEFQDIDIWQYRLVWLLTGRNTQLTVIGDPDQAIYHFRGADSECFTRLQQDFPETVCRRLNRNYRSMADIVAAANRVMPENKGQALRGQGDKILLYPASDEADEARFVAQKIEELMGGHDMLTAQNGKNTAKSKETAFGFRDFAVLYRHNFQAKAFEKAFNQAGIPFRKTAPIPITRHLAVKAFIEKIEQSPQETLQDRLIVLKNIATELAQENQGEEAVLSPADREQAYSWLKIIAEKSGQQSHTFFLEQIALANEADFHDQRGDRVSLMTMHASKGLEFPAVFVTGLEEENFNLHHQLDNPTEIAEEKRLFYVALTRARDYLFLSYAKKRFIYGEYQKQTPAVFLDLLKDMLVTETPKKRLFNDRKAQYSLF</t>
  </si>
  <si>
    <t>MTPIHAQPPIRDDSFAALIAHAASFFYGEKTAVDFIYSVSRICEFKTYFRDFLTNAVQPDVSGIFLLYPKALEDKAFEREFSPFVDKGILIPATIPDGWILPKLSQKNDIFEAIMALFALKKKFRKRVKYFFSFELLFDESYRDKIFFALLLLAIEHIDRSRNVQFIEEIGDIFNKDLKNTLLILSENRSFAFDSLLLPVENEAVYPDLVDEAVFVPAGQSENNLLFSIKSRNINQILSSIAALILGDIPVKIR</t>
  </si>
  <si>
    <t>MAALRLLLVEDDDALAELLKWHFSKQNFEVVHTRDGDEALLLARENPPDIMLLDWMVEGTSGIEVCRQLRRYPETANLPIIMLTARGEEDDRIRGLETGADDYVTKPFSPRELVARVLAVLRRIRPALSKEQLNYNDIEMDLVSHRVKRAGTNVSIGPTEFRLLRHLMEYPRRVFSREKLLDYIWGQDSDIELRTVDVHIRRLRKALNRDGLPDLIRTVRSAGYALDTDEE</t>
  </si>
  <si>
    <t>MSYKIVAENCTACGACEFECPNSAIKMKGDVFIIDPNSCTECDGQFDEPQCAAICPMPDTCIPA</t>
  </si>
  <si>
    <t>MTIELAIYDMDRTITYRPTWTPFLIYVACRRQRWRLLFLPLVALAMLSYIMRLISRGRLKEISHALLLGIHVDPNDIMPLAESFAEKTIRDNIRPGAVAAIKADHQAGRRLVMATASYRLYAGLIARKLGFDDVIATNSSIRHDGHLIARIEGENNYGPAKLRMILAWMTSVDLKRTDCHIRFYSDHVSDAPVFRWVDLPFAINPCRRLEILAKREGWPCLDWKHS</t>
  </si>
  <si>
    <t>MLHTSKINQKKAELEQARTHLMASLDDVTNHLKPGSIARSLVKSGVQAGKNVVDRLNQEAQKRPLATVAAVSGIGFIFLWRSKTGGMLFRLVSSLFRTAPADKDKAEKAQE</t>
  </si>
  <si>
    <t>MLHSCCAPCSGGIMERLFEAGIEYTVFFYNPNIHPEPEYLLRKEENIRFANKLGVPFVDGDYNSDYWFQRTKGLEHEPERGARCSLCFDIRLEETALYAHEHGFPLMSSSLGISRWKNFEQVIACGQKAAARYEGLRYWDFNWRKKGGTNRMIEVSKRENFYQQEYCGCAHSLRDANAHRNSQGRPSIKMRKYYGKE</t>
  </si>
  <si>
    <t>MTKAKKATVASLMLLTLSGVSYDQSAGAAAVKTKRVVNTSDAALDSIVPATAHQGHLSFESMGIGQTIHLVGVIGEMGIPFGLRNDETVAKASLRLNVTYSPALLSDLSHLVVLVNNEVIRSVPLLRENANGLEIVLPVDPAIFLPGENRINLRFIGHYTRDCEDPVHSSLWMNISNKRSFLDLEMVKTPVQADLERLPAPFFDRFDTKRLNLPFVFRSAPNEDMLEAAGFVSSWIGSSRGFKGAAFTPVTDGIPAGNAIVFTTGRNPIAELGDDHITGPTIAIVKNPNDATGQLLVVMGRNGEELKQAAAVLATRSASLEGQRVVVDDVKIPSYKPYEAPKWIRTDRPVKLSELVHSPQDLIGNSIMPGPLEVNFKSAPDLFFWPYSGPRMKVNYRYPYGSWLDRKRSRLDISLNSQYVSTLPIGEKTWIDRLLGRDGAVGIRNHGSRTIPAYTIAPNNYLSFFYDLQLADKGRCQAVLPNNVRSSIDPDSSINLMHAHHLARLPDLGLFAGSGYPFTKLADLGETTVLMEDHPTAGAIQAYLGLMARFGSSTGAAVTRVAVQEGVNPDRLKGRDVLIIGGPALAENNLLENAPVRWNGQHMTLKERLLSSRFSSFLHMTSPDVPTYPDQDVAATISSPEFEGLMAWRSPFDQSHDAVALLALDQNKLPDFVQAFDKKQNDGQIKGDLALNTINGIRSFQVGSLYWRGSVPFWLWIGYWISNHPLVMIVLTLCVALLLAVPIGTLLRIQQKRRLKHASTTEVSENDESEE</t>
  </si>
  <si>
    <t>MSFDEIQNIFFQECEEGLANMEACFSLCRDGVQDDETINTIFRAVHSIKGGAGAFGFEQLRSFAHHYETLLDKLRNGVLTLTPDLLSTLMAAFDMLSDHVAAASGERDMPDDSGIMDRLTAAMEEGGGEPPSSAAEAPAETPPEPEAPAEEDSVPDIDGDFDFDDLLTSLDAPAETEDKKEPEAATPVEEEKVEESDEEDNAPKSWLLWFKPDRHALDNGSDPLLLLRELDSLGAEIVATDYQELPTLEDINPEISYLGWWVRLPADVEEEDIRSVFEFVGDISEVVLIRKGDKNQKMPPLPEKAALKPVTDQSEKEALAKIEAPKGDKETTKAAEKPAAKTPPAAKPTAKVEAAKKPAAPAPAAAPTKAPPQPPRSAAPAMAQTIRVDLDKLDRLVNLVGELVITQAMLAQRLTDQGLSGSSELTDLDHLTRELQDSAMSIRAQPMKTVFSRVPRIIRELEGETGKKVRLDVIGEMTEVDKTVVERIGEPLTHLIRNAVDHGLETPEERVAAGKPQEGVVTLAAEHRSGRIIIRISDDGKGMNRARILEKAIEKGIVSPDQTLSDDDIDNLIFAPGFSTAAKVTNVSGRGVGMDVVRKNVQALGGRISINSRPGFGSTFTLSLPLTLAVLDGMIVQVGDQTFVIPLGHIVESLQPNEGEISGIGTTEKLLNVRGAYVPIQSIGRELSVENAELDPFKSVLIVVESDGGQAVLMVDQILDQRQVVVKSLEANYQAIAGLAGATILGDGRVALILDVDSLVARWRHDLHSSSIGMAA</t>
  </si>
  <si>
    <t>MSDEAHFSAEQPRAQAPARFPYPVCNPGRSQDSGSPSGSQPQETVRVAVLKRRADFLAANRGKRVAMPAFVLLVYHRHDDNPDMRVGYTVTKKTGNAVVRNRIKRRFRALVQSLLPVGGVEGADHILIGRRAAFHGNFDDLYRQLSKALARMRR</t>
  </si>
  <si>
    <t>MTLTTDTKNALPSERREFEYTLKDFEKVRDLVYQNAGITLQSSKTNLVYSRLSKRLRACGMQRFKDYLTYLDENEEERTRAVTSLTTNHTSFFREKHHFDHLVNEVWPALKKKLESGGRVRIWSAGCSSGEEPYTLAMALAGTDRNLPRWLLKHDFRILASDLAPHVLATARAGRYPNSIAESIPASLRNLWMTADGDSMVVNPICQQLIAFRELNLLGTWPMRHQFDVIFCRNVMIYFDEPTKSTLFQNFSKKLVTGGYLYIGHSERLVGKASQDFVSKGQTIYQKRSM</t>
  </si>
  <si>
    <t>MKPVAMHSPRKNLSSGYRLFGLLLLFVFLVFAKNASAFAQNFPELGDQYVVDDAQILTPADKTQLNSDLAMIEAKSGHQMVVVTLSDLQGYDIRDYGYRLGRYWKIGHAKINDGLIFLVYTNHNQDHGRKVSVEVGYGLEGQIPDALAFTLLHQKVTPIMKKDPRKGIKTAVQIFGDLLTDPNDELRNKSLAAEQTYQSKRATTPLPSDVKPLPPIHPLFWIILFCGGGLVIIAMVSEGQYRSQKKPQTLSSNHGVLPPRTRLQIFFATLWSVIKTIFSAIYAVLKFFLAVLSIFSILSMLFNRRGGGGGGSSSGGGFWGGGNDDSGGSDDSFGGGDGGSFGGGGASDDY</t>
  </si>
  <si>
    <t>MHLNDFDASDPSPDIYSRNPSKKNVEALIKTHLQLVRKIAWHVHGRVSSAIEVEDLIQIGMVALIEAANAFENRGFAFATYASMRIRGAMIDYMRQHAATARSSIARQKTLNKAREELSATLGRRPEDAEIAEKLNMSPSEYREWADGAINIRQESLDDVYSDHSSIFTDDNADQASEMEREALQSALAEQIKTLPEREALVLQLYYVEELNLKEIGEVLDLGTARISQIKKSAVDHLRQKMTDWQH</t>
  </si>
  <si>
    <t>MINDLLFLAVTLIISFVIDHYSLPYGRRSGSGLILHSGVVTAAYSLFLFLTGNPLLSSIITLSLQSALTAISNTKYKMLGEPLIFSDFLVLVSVARHPRFYLTALSSLTCWLLATVTPILLLFFIIFNNRQFSAHLSGFLLFALDCLFLYFALKTPIFNQLAIEPSLEKDSKKLGMIAVLFLYWQRWRGSPDPTPLNFQEECEEELDLSRKPEIILVIQCESFMDPAHLVPEGTRAPLPALQEAQKWAWKNGKLHVNGFGAYTMRTEYGVLFGREEKDLGFRQFDPFMTAKKEITYALSARLQHYGYQSFFVHPHDMRFYNRDDIMPSAGFSRLIGLDYFSSPKAGQRYVDDVTLGKKIIEIIEGNQHPTFIYTVTMENHGPWDADGKATPEALLLSYIRHAENSDKMLGGLVSYFKKAKKRAVIAFFGDHRPSIPEISVPTPERYTPYVLLCFDEEGIITPPQGQEEDLTPAGLHRLIFEYSQKLPDRKS</t>
  </si>
  <si>
    <t>MSRPVLFFDSGVGGLSVLAAVKKALPEAPILYVADNGGFPYGTKSEEEIATRVPALLGRLVERYDPALLVIACNTASTIALPFIRSALQIPVVGTVPAIKPAALLSKSHVFGVLGTEATIRQPYVDHLSEEFASDCTVIRQGSANLVTLAEAKLRGEKSDLALYRAELDRLLQQPEGDRIDVVVLACTHFPLVKEELEAVSPRPLLFIDGSEGIARRARYLADQLARKCELKSLWPVKPNEKHPPKGQLLYTAPTEILMPFRENIKKRGLNEIVFL</t>
  </si>
  <si>
    <t>MIIGIGTDLCNIDRITTILGKKESGRFIKRLFSCEEIEASSAFSMTKAAFFAKRFAAKEAFVKALGTGFRHSISFQDISISNDSLGAPKVNISGKAALLLEEKKPPRHTLSIHLSLSDDHPWALAFVVIEACPE</t>
  </si>
  <si>
    <t>MNGHCEDNSPPSIDNNNPLIAMVGNPNTGKSALFNALTGAHQKVGNYPGVTVERKYGHMALPDGRPVEVVDLPGTYSLDPGSADERVTRDVLFGQMPNEKIPDILLVVLDATNLGLHLRFALQLLSLKIPTVFALNMVDMAERDGLKIDINLLSEKLGAKVIPTVAVRRRGIEEVKQEVAHLVDQMAEQPSDKSEAAAVLAASGAPVLKDISSYQPEAQRLTKEVTKVVHKPKGWTQKIDDIVLHPILGPIILAGLMFFMFQAVFAWSQTPIGWIEDGFTAFEAYIRPLLPEGLIRSLIVDGVIAGVGSVLVFLPQILILFLFILLLEGSGYMVRAAFLMDRLMAKVGLTGRAFIPLLSSFACAIPGIMATRSIEDPKSRLTTILIAPLMTCSARLPVYSVLIGAFVPDKEIGLKIGLQGLVMFLLYVAGIVAAMLVALIFRYTLAKGKSGLFLIEMPRYQMPILRDIMLGLWQRAMIFLKRAGTIILTVSVALWAVLAFPRAPEGVPQSEYSIAGRVAAALDPIMKPAGFNHAMTMAVIPAMAAREVAVSALATVYSIDSSDEEKTQESLIETLRKAWPLSQALAFLAWFVFAPQCLSTIAVIRRETNGWKWPLFTLGYLFTLAYVASTIVFHVARMFRL</t>
  </si>
  <si>
    <t>MSSKCFVDGLNLANPQGTGIASYARSLLKAIRSIGHETGIIYGRNVSNSSNPALREILFFRDELVISPKKAILSDIKDIIRYKKSRKIQPYRIDLNIVDKLYAKNINNNIEYIYNYRNIFTISKKNYKTFHNFLNMVLDDAPQFMHWTHLVPIKLKNSINIYTIHDLVPFTHPNTVGGNHLLNWNIIADILKNGDHILTVSEASRRDIIRLFNAPESQVTNLYQAVDFEEALKNRPAHLVERDVNGLFGLEYGHYFLFYGAIEPKKNVKRLIEAYMAADCPGYPLVIISSRSWSAEEDHALLEQLKGRELPGKKKIIQLDYMSRSQLVSVVKGARALVFPSIAEGFGLPVAEAMCLGTAVISSTHPAIQEIAGDAALLVDPYDVDALSEAISAIAEDDNLVKTLQQRGPVQAEKFSMENYKKRLKDFYKKFGF</t>
  </si>
  <si>
    <t>MNSPLSYNNVIEVTDLQRAFKQGEHEIQILRGIDLIVRRGEILALLGPSGAGKSTFLQAIGLLENGFTGSINILGQEIGSLNDKERTAIRRDHLGFVYQFHHLLPDFSALENVMLPQLIQGKSPHQAKEHAHFLLNSLKLEERLKHYPSQLSGGEQQRVAVARALANRPALVLADEPTGNLDEATGDIVLHEFLRLVRRQGSAAIIATHNMAMARKMDRIVTLHDGRLIEEY</t>
  </si>
  <si>
    <t>MGFEKGVKMNNPEQAQTGDAPYGAEALSCLPPLAPIEMPIQSWSKVDAVKSKIRTSPSVIGNRRALLFGATLIISIAAAADLFIAESVQGISLSEFLIFILFSPLFTWLVFGFLGSLIGFTQLIRGKASSDYQMPPASVAPRGKTAILMPIYNEDVDMVYLRLKVMAQSLVETGYSQNFEFFILSDSKIVNELTEFAAYQKLKDEIKIPVWYRRREKNIARKPGNISDWIHHFGSGYDYMLVLDADSLMSGETIARMAASMDRDKGVALLQTVPMPVNGQTFFARWQQFSARLYGPLASAGLVWWSGSEASFWGHNAIIRVKAFAESCGLPKLSGKEPFGGNIMSHDVLEATLLRRNGWAVHTIMAEGSYEEYPPTLVDSAIRDRRWCQGNLQHVRLLDIKGLHWINRLQLLIGVTSYTTSTLWLFLLLATLMHHFGRGSANLSLPPSTWLLVLTIICLFGAKILAVIWALIDKRRAKTLGGLSGILASVVIEIPLSAFIAPILMVTQTLTFIDILRGRPSGWNTQRRDVDGISFSEAFHYYRPHVVVGLVFTLLAFIGGGALTWLLMVALGLVLAPVTAYVTSYSSMGKALASIGIFVTPEEHRQDGTLESQKESGIVHAAIKAASNMPPQAYSNAKKQSGAGSFPVENPV</t>
  </si>
  <si>
    <t>MTEYSEKPHLILIDGSGYIFRAYHRLPPLTNKAGLPAGAVYGFTTMLWKLVENIRKQDDAPTHFAVIFDSSRKSFRQDLYPAYKAHRPPPPEDLVPQFPLIREATRAFSVPSIEQEGLEADDIIACYSRVALERGFQVTVYSSDKDLMQLIQPRLNLFDPVNNCLIGSEQVVKKFGVVPEKLGDLLALMGDTADNIPGVPGVGPKTASRLINEYGNLSEILESAPEIKQPKLRQNLIEYKETAILSRELVALVDDKPLPEPLDNLVVKGVDMTPLRDFLSEQGFSSLLARAGGGQSAPVADGSKEMAASSSQSFDPDAYETVIDEKALDRWIADIYQKGQVAVDTETDNLDATQAQLVGVSLSTEAGKACYIPCGHGGHDLLDQKPDQMDLLLLVKKLKPVLEDPSILKIGQNIKYDMIVLSRYGISVQPFDDTMLLSYDLDAGRHGHGMDELSLLYFDHQPISFKSVCGTGKSAITFNHVPIPAATRYAAEDADITFRLWALLKPRLSSDGATRIYEEVDRPLPPVIARMEQAGITVDSVALHHLSSRFAHDISRLEEEIYVLAGCRFLISSPKQLGEVLFGTMGLAGGKKSKSGQYSTNVTELERLAAEGEAIASKILEWRQLSKLKSTYSDALIGKVNPETGRVHTSFSLVGAQTGRLSSTDPNLQNIPIRTEIGREIRNAFIAKKGHLLLSADYSQIELRLAAHVADEKALLQAFREKEDIHALTAKQLFGHVDRESRARAKTINFAILYGISAWGLAARLEIDRFSAQEMIDRYFERFPAIRHYIDRTLDFVRLHGYVETPFGRKTHLPAIKSRKVTERQAAERQAINAPIQGMSADIIKRAMVRMEPALAKAGLSSVKMLLQVHDELIFEVPEEDIEKAKPVIRQVMMEAALPIVQLSVDLEVEIGTGTSWGAAH</t>
  </si>
  <si>
    <t>MAKRKGRQKYPQEAERVTNPPNRQGKATSFAGRKSAPKYLSSEELALWQKVAVTVTPLEPERYQSLADLLNKNITPTAKAPPLSKLRKEIENRHRKIPPPPISPSPKKSSDTLDGSWDRKLSKGSVEPERSIDLHGYTMTSAYRVLESALSQAIRQGIRVLLIITGRPPRRNEHGIITRGLIRGAIGDWLNFSPYSSHIAAVRNAHPRHGGAGALYVILRRRRDETKY</t>
  </si>
  <si>
    <t>MKDKLPFILSGVAILIASGVFLLCRSGRASDIISKSIKSTSPVRIYAENAKNTYINNKFSRHFEHLDLDHDQKISRDEYLAGRKRAFERLDKNHDNMLSFDEYAASAVRHFDQADQDHDGFLNKEDLASIDRSRNHEDIK</t>
  </si>
  <si>
    <t>MIKTTKNNPVAPLLKKSAIIMMGLAAAITAGCTTHKSKPGVFANPNAKEMEATRQQPLVIPPEFTLAPPKPGAPRPQDTDSSTQALAAMFGQPAVKAAAERGLLEKASAKRAQPGIRSSVGDPQTETVNKGGLTSDLVASPAKQDDLAVVKAGGQEAPSVPPVTYKNMPQ</t>
  </si>
  <si>
    <t>MAQKIKKKRVDQQLVEREMVDSLALAQALIMAGEVWNKDRRIEKAGQLLPIDAPLHLKGKGHPWVSRGGIKLAHGLKYFGWTVDNAIGLDVGSSTGGFTDVLLQSGADRVYAVDSGTNQMAWKLRQDDRVILYEQLSARLLTTDHIPEDVDIVVCDVSFISITKLLEIPLSFAKKGGRLLALVKPQFEARKEEVEKGGIVRDPEVRQRVCSEVKTWLEGLGWHVIGLEKSPITGHDGNVEFLLAAEKIG</t>
  </si>
  <si>
    <t>MQLPFRLGSRGSPLALIQARSVASALCAAHSWSEDAVVIVPIRTSGDKNRHQALADIGGKALWTKELDIALTTGQIDAAVHSMKDVETFRPSHISIAAMLPREDVHDRLIGIPSLEVLPYSGCVGTASPRRAAQIRRIRPDIEIKLLRGNIDTRLEKLANKQFDATLLAAAGLIRLGRNDVGYDVPLDQMLPAAGQGAIGIEALADSAAWEKVSIIDHYPTHLAVQSERQLLLRLNADCHSPIAVFAEILEKNIRLRACLYTENGKFSASIDKEISQPSDAFEVGSLLLNQSPPEVQALFLPRVLSER</t>
  </si>
  <si>
    <t>MTGSDDFSFEINGDQLALQGVLTLAHLDSLSNTLQTLSDVKVIDLSNLHRMDTAGAWLVHKLAQDNNAEVKGTNSAVAHILDQISHYDRPLPPEPKAVSPLIYTLTGVGKNTVHVWYTIVGLVNFFGALLVSIWHTICHPSRLRLTAIICQMETVGVNALAIVGLMSILVGVVIAQQGAVQLRQFGAEIYSINLVGRLSFRELGVLMTAIMVAGRSGSAFAAQIGSMNLAEEIDAMRIIGVSPMESLVLPRFLASIIMMPLLGFYATIAAVIGGGLLCWTVLDIPPTTFFTRLREVIPYTDVAVGLVKAPIFGALIAIAGCFQGTQVKGNAEQLGYCTTKAVVHSIFLVIVLDAFFAVFFSEIGWV</t>
  </si>
  <si>
    <t>MKIHIIARGRIGRSPEGELVERYMKRLSWPYRITELPDRASNAPLPPAPPHSITVAMDEKGKTWRSMEFAQKIGNWQDEGRSEIRFLIGAADGLREEERAAADMYFAFGAATWPHMLARAMLAEQLWRASAILSGHPYHREG</t>
  </si>
  <si>
    <t>MLNWFSTQAPIKTKFQVIVLGHLVISLLMALAILGSFFILSSNPAAIFSAVAGILLSVVFSYTTGKAISEPYVQTVVRMEELAAGDLNSPILFRNNKDCVGRITRAMDVFRNNAINLQEVTKGQSVVTDTLTERMNGLAKGDLATRITVAFPPMYESLRQNYNSAMDSLARMAIAVAESSNSINTGAREISDASHDLAQRTEQHAASIEETSRTMDDVTKGINETASSAAHVNKLMTEINHDAEQGGVVIKNTTEAMGGIEKQANEIASIIGLIDGISFQTNLLALNAGVEAARAGDAGKGFSVVAAEVRALAQRSADAANNVKGLITTNAKQITEGVHLVMEAGDLLGRIISRISEITQSIRNISEAAHAQSERLQQINIAIGEMDSVTQQNAAMVEEATAAARSLAEESDNLSGQVALFHLDTAKSTGAKQLTHA</t>
  </si>
  <si>
    <t>MRLNEMPLKKATVITDIDWSALPPEIGRRLRDLGFHKGAEVELQHFAPISRDPIACRVDRILIAIRQQEASVISVKDPDAAPEPALSEKASSSRSTVGQA</t>
  </si>
  <si>
    <t>MTDSSPSGSNPDEMTLDEIRQAIAPSLPEHVAFDGWSDQALALAAYQHKIPIERARLAFHDGRIQMIDAWFDSVDKALIEKVESLSLDDMRVRDKIQALIMARLEIMQPYREALRRALSILVMPSHVPHSSQLSWHAADLIWKLAGDKSTDFSYYTRRLSLDAIYMATLYVYLDDKDPELANTRQFLARRIGNFMKVHKIKSWFKRSEDSKFSFSRLLGRLRYPSK</t>
  </si>
  <si>
    <t>MEKSDPTALTEAQPRGAVIKGNHPVDQSEAANRFIAAPRHEKSHDKRLWELRKRRDHAMHSIEEWEELRQLASDIKSHTLSRLDEYLLEFEKNATANGVHVHWALDAEEHNKIVLDILNSHKAKRFIKSKSMLTEECGLRDYLKKADIEVVETDLGERIQQLDNEDPSHVVVPAVHKLCEDVAQVFHKSYGSDEHNADAHYLAECQREATRPLILSADAGMTGCNYAVAETGSIVVCTNEGNADLSANVPPLHIASVGIEKVIPRLEDVPVFVRLLSRSALGSPITQYTSHFRAPRKGGEMHIILVDNGRSERLKNETFRHSLKCIRCGACMNTCPVFRRSGGLSYGATYAGPIGLIIDPTYNLHKYSRLPFSSTLNGSCANVCPVKINIHEQIASWRQFISENHELPFVKKAMMKSAGALLSSPKLYRKALPITNSILRHLPHFAIYNRLNSWTTGREMPEVKRETFYQWYQKNRGKKA</t>
  </si>
  <si>
    <t>MKRIIVIVLLVAVILLSGGILWDIKKNRPEWFDFLPQSENQTSSPKVGDEEPSNDDNEVKVREKADHTEAPPPEKGLLPMSQRVAILGVLNKKTGEWQDITLHTGEITHFPDLIIKLQACDETMPWEAEHLTGAFVQVESLKYNHRWQRIFSGWLYKEAPSLNVLESPDYDIWPKSCTMRAPLGHAKEKEASPGAVPSVSKAMPSVKGKSASAN</t>
  </si>
  <si>
    <t>MASQRLAKKADLCQGLVVEIKAYLIRKDGSVDDINVEKLSSLLPYDSTDSFIWIRLQDKPAAVAEWLRHHTQIIEPTISALSAVETRPRFQIIDSGALINLRGLGITPKDDPDGLISIRLWVEHSVVISVCFDVLAANNSIIDAMNKGAIHDPGDLIALIAEKVSDTLDPVVAALGDRVDNCEARLSSDDAWEMRRIIASVRSQAISYRRFATPQRQALETMANSHLAWLADDDRIHLHGAADCFARMAEELEAIRERAALLHEQLTDLRSEQIDTRGLLLSIVALIFLPLTFLTGLLGMNVAGIPYANAPWAFNGVIAICVLIAVAITLYFVQKQWFRR</t>
  </si>
  <si>
    <t>MIVALPPLMVAEKPPMALVLGLESSCDETAVALVDNDGNIISSHLATQEILHRPYGGVVPEIAARAHVERLEPLVRKVLNESGKNLSEIDAIAATAGPGLIGGVMVGFVTGKALSLACKKPLIAINHLEGHALTPRLADKTLSFPYLLLLISGGHCQILLVKNVGEYRRLATTIDDAGGEAFDKTAKILGLGFPGGPAVEREALNGDPMAVPLPRPLIKSKEPHFSFAGLKTAVLRAYQSGIYKRHDIAASFQQAVIDCLVNRSEKALKKIEGENIQINAFVIAGGMAANQAIRPALTDLAEAHNLPLIAPPPSLCTDNGAMIAWAGVERFRLGMIDNLESPARARWPLDPHAEKARGAGVKA</t>
  </si>
  <si>
    <t>MLEKSRLFTIPFHRSFADALVEGLIKRYDDPMTLAQGLILLPNNRSIRAITEAFVRQSSSGLLLPRMVPVGDPLLDDRLGAFLDPVDMIDPLPPAIPPLERHFRLTRLVKKVMQKQGRTIAVPEAHRLAEELALTLDQLMAAEIAPEQLTQLIDPLAEEELARHWQASLKLLECIITEWPEELKKTGQIESQERRNRLLDRLADRWQTQPPSEKPIIAAGAITGSPVSARLLRVISEMEDGLVVLPGLDNNMSDEEWQLLGPHERDPDTGIKQPSLESHPQFQLKLLLDRMGVDRKEVIEWDPPKNYHPDNREQAIRHVMAPARYTDRWRSLPEKERAFPNLSVIETAHPEEEAQVIALALREAVEEKGQTAALVTPDRALAIRVSALLKRFGIDADDSAGRPLSLTPPGLLLLDLVSLAADHFSAVSFLAIAKHPLVAFGEERDLWRDHIRSLDMILRGPLLRNGLAGITAKIKEAVDNQKADPELLAWWEKTKTPFQALDQQYQSVLPLTKIVKILRETANQIAGEKIWAEAAGHLAADLIAEIESLAADHNEDMRFSDFAHVLRQLMDKQAVRPMTGGHPRIFIWGLIEARLQHADLMIAASLNETVWPPIKEADPWLAPRIRSELGLPGLELRIGIAAHDFSSVLGAKKILLTRARRDARAPTMPSRFWLRLEAMAANLHHADNLPYWARQLDEPQGFRPVTRPAPNPPVLDRPKRIAVTRFDSLQSDPYSYYASNILGLRKLDPVDAEPTAAWRGSLIHSILENWVKEDNSRIGKLKPRALAFLESINAHIIQKTLWLPRLLQAIDWIEDEVQKNAAEGRTILDVEREGRSQINGIELFGFVDRIDRMGDGSLAIVDYKTGTPPSAAAVRHGDMLQLALLGLLIEHNGIKDIKGQVSAFEYWSMAQDLKKKTAGYSRSVLGSGKNALLPEDFLNMAEERFIRVTNDYLHNQTPFTARPHRGKKLYDDYVQLMRFDEWRSNPQSKSAQN</t>
  </si>
  <si>
    <t>MKIVKTLALMAGLSTFFALPAYADGLIDQVNGITFDNKGHPYRFNGLQIDREGKVVKLLSKNDKRPFSPDFYLNGQNKTLIPGFVEAHSHVMALGEQALELDLSDSHSLAEAQEKLKKFADEHPSARWILGSGWNEQIWHSPTMPQASDIDKIVNDRPVWLLRSDGDIGWANSLALEKAQIKPAQNADKSSPIGILTGDSITRMKQAIPPLQPVDRDAAFLKAQKIFLERGITTVTDMGSSVDDWNIMRRMGDMGRLRLRIKSYAQGLEPLLSIAGKYPTALLYNGHLSMSGVTFSIDGNIVSRHAWLKQAYADSNQQGSDNLNDAKLRNLMSRAAMDGFQVAVQASGDAANNQLLNAIDELSESYKGDRRWRMEDASLIDSEDFKRLSKYDLVVSMQPSSYFTDKSVIEQRIGANRLSEIEAWDTLIDHSVPVTFGAIAASPFETMADILDRQDSHPDQKDKKINRESLFAYYTIQPAYASFSEKQVGRLMAGYYADFIFVDRDPLTVDNNALRQTKILETWVGGRQAWSQNSNK</t>
  </si>
  <si>
    <t>MTLFSASSALIKRSKKGWRYPVTLFLSTNILLAGCTMAPKYHRPAASVAPQWPKSAALPAADNTSMKPHPMAADLGWQDFFKDARLKALITIAIRENRDLRSAIQAIGEAQARYRVQRASLLPAIGGTGEVMYQQPSGKSGLSFAPGVGEDIPRFHYYSMGIGFSSYEIDIFGRIRSLSKEAAERALMQEETARGTLITLISQVANSYIAWLADRETLNLAEESYQAAKRNLDLTQALLDHGEASLLTVNQAETLFQQKADLREQAKRQMAWEENNLVLLIGQPLPDNLPPPLPFGEQNIIEDLSPGLPSDLLENRPDIRAAEHDLKAANADIGAARAAFFPRLSLTSSVGNSSLKPSQIFTTAANTWGFQPELTVPIFNWGQNRANLRISKAERDMKITAYQKAIQSAFRDVSNALVGRDTYRREEVALTQAAAKAENNWNLARLRQTQGSDSAITMLNYEQTYYQAEYQAIQNRVARYQNLVTLYSALGGGVKEKAVSLDKTDKAAHSAH</t>
  </si>
  <si>
    <t>MKLTEKTFDLFQEDGSLLEKNIRFQEDGRVLGVQHFDRQYWSVVGTQIVLTNEHKTPSIIFACCLEHGDLFAFFGQSAKDGNNKARFILFETGAASVPAVAPAPDLTPALMILERKLDHMRDTMNLVSQRSSRSSSKIKVLFLIHNMALWDSLRDVYALMAARDNYEVIVATSPRYFPATQDYQAEDEVHQGLEQQSIPHIRFKDDFESALQVIKAIAPDVIFRQMPWEVNTPEPFQTQHLNFARLCYVPYYGLNILEKLTAEENEQDFSADQYFHRMCWRMYCENEPLYQRMKEKSLRGGDNIVVSGHPKLDRLWESRKNPEWPIKSEGEKKFRLIWAPHHTIGNGWLDFGIFPQTFGDMLQWAEDAQDIEFVLRPHPLLFNSLLFYKLFNEQQVEQFKKLWNRLPNTALSEGGDYGSLLAASDGMITEGVSFLAEYQIFHDKPLIFLDSQRHRGFNAVGEKIMRGTYNATTIQAAREIVDSYRQKGNDPLADIRKENFDMMMPWPGKAAERIVDDIQANIAL</t>
  </si>
  <si>
    <t>MSVFMKMLSQLNHRLFHKIRFILPLLFSFFFLNQSLYAQDAAIDNSSQTSQAQPQGNQALSKSEAKKLLNILDNPKKREEFTQTLSLIAKGLPSDQASANSTASDSTDSDSSASNAASNSQDATAPKAAAVAAKPASKAAAPAATDSSTENSSEPAALIDKDVSDDLNIVSRYIVKYTTSFAAIFKDMGFVSRWFHYEMTHQAARTILFKAVLYGLLIFGIGLALEYTIVFFTRGLLRTIKERAQSYETAWSLKHAPQPENNDDSSDNLEIASDVGDAGSDNSEEKAAETKETRAEDHRRQNEVMAFIIRIPFAFYHLITKLLPVAIFLGFNYIVSALISPSRQAEALTLSLANAYALSRTAYIILESTFAPKSPPIRLLPASDSTAALVIKWANILVITPSIGMFLISMGDEFHIARRGIEALILASILVEHLFLAAFIWRIRHIVAQALRPPKKLQSRPFWRFISTIIGLWWIPAIFVDIALWVVWATRFHGGYRWMLRSCILTVAILVFSRLAAVLAYGAQENLFNFNDDMKSRYPRLQKRADFYYPYVRSIITFVITAVSLIALTQSWGIPTLRFLFKSSIGARLTSLAFSLFIAITVAVTLWEVINAMLNRQIDRYHESNQFSRATRLRTVFPIIRTVLLVFIIAIVAVTTLSQIGINVAPLLTGAGIMGAAIAFGSQSLVKDFITGFFMLVEDAIQVGDWVSTGGVSGTVEHLSIRTLRVRAVNGDLHIIPFSSVSSIANTGRDFNQIIIRQTLDLSEDPDRLVKIMQKTIDEMRKEDAYKDIIYSGYNDLGVDISDSNGSVLVGSIRTAAMMKWKVQREFYRRLGNRMAEANIKFYTGTSYYTTPPGSPLHWINDQPSPAPQSDTDMMRKLEAANTHSDDAVKTGQKKDGSSSGKSAGKEADTESHVAKNSRGKASGAESDQKDSGEEN</t>
  </si>
  <si>
    <t>MPELPEVETTIRGLSEVLMGEKIIDVKVRRASLRRPIPSDIQERLIGSTIISLSRRAKYGIIVNDRDDALIFHLGMSGRWKINPENFEKHDHFVLQTKNNFIVSLYDPRRFGSLDLVKKNQLLEWSYFRNIGPEPLTGNFNPEYLQKKLFSSSAPIKKILLDQKVVAGIGNIYACEALHQAKIHPQRPSKNLNFDEITSLVFSIKNILQKAIAEGGSTLKDYARPNGELGYFSTKFKVYGKEGEQCECGHTIERYTLGGRSTFLCSSCQK</t>
  </si>
  <si>
    <t>MIRDEIKAGLITAMKARDSEKTAALRLIQAAVRYRDIEERTESDATDDDKLVTEVLLKMAKQRRESIDMYEKGGRPELAAKEQSELDVISSFLPKQMSEEEAKTAIAGLIKESGASSIKEMGKVMGLIKERYATQMDMSKAGPMVKALLAQS</t>
  </si>
  <si>
    <t>MKLTFIKKTSLYSGFIATLILAACSPFKTPVPPSQVAVPSQFAQAAAGQASDISKWWLAWNDPALTKIIEDTLKANLDLRIARDHIQEAKSNFKMTKSSLSPTIGVTGNIAGGGTDSRNRYLNSFSNDSSDPTSVGHIAGVTASWDADLFGARHADAKAAKAEVLGQEAQLHQIQMAIAAEVASYYTGIQCLRKRLALIDQRLILLENLKSYTQARFNAGQATLSDIKGLDVQINILHSYRPDLESAIAASLRHIAILGGKTPENVEIAISSESVTPPAPAGELPSTVLNRRPDIAAAEANINAALNRLKSAKADLLPRFGLQFFGGDGRIRFSGLSGFSNSGGIMALTAYLPIFTAGRVHAHIALEDAKLDEAVAFYDKKLLSALTEVENAYQARSSQDKRITQLSQALATTEQNITVEQGLYQGGKHTLQNVLETKLDKVDKDDSLIQTIQQQQMATINLYYALGGGWS</t>
  </si>
  <si>
    <t>MAQTIMTVDDSPSMRMLLRAALGKMGYTIIEAEDGIDAMEKLSNNRPDLLITDINMPRMDGFGLIESVRQDDSWRNMPILVLTTETSDEKKQRARIAGATGWIVKPFSPDKLAAAIRRVLH</t>
  </si>
  <si>
    <t>MSTRIKSQKKKALSSVADILTTSHIRLMVLLILFCCGIAAVIAKLIWLIFITGWGVEERRHPPVAPLQARADIVDRNGRTLARTIDVWSIGIHPRTLQANHISDPDILAANLAALLPERTADEYRKILHSNRSFVFLRRHASPELVRALNMLGEPAIDFLHEPSRLYPEGNLCAHVIGWIGEDGHGQSGMEYSFDKELTDPKRQSEPLALSIDIRVQAAVEKSLAAAMQKYSAVGASAIVLDVDTGEVLAMASLPNFNPNDRSSSDPTAFDNKATLSVYELGSTFKPLTMATAIQDGVVTSLAKRYDATEPLAVGRFHIHDEHAQKRWLDVPETLVHSSNIVTARIADELGPERMQAMFRNLNFDHRPAIELAAKGRPIWPAFWARTTVMTTGYGHGIAVTPLHLTSAYAAIVNGGIWRPATLLKRNPDYRPDGSRQIISGQTSATMRRLLRLIVTDGTGRKANVEGFRVGGKTGTADKAEKGRYNHGARISTFAAVFPMDTPRYAIVAMLDNPQGTAETGGYATAGMVTAPMVGDIIQHIGPLLGVIPDPKRDLDLTDLRALLWKPPAKQ</t>
  </si>
  <si>
    <t>MSGREQAFITALRQIAGDPAARNLSDDAAVLPRPSGDLVLSHDIIVENVHYFPSDPPETVAQKLVGVNLSDLAAKGAKPIGALMGYSLGPDYKWDQAFLKGLESVCHQYNLPLLGGDTVAVPRHTGHFSAMTVIGLAPSCGVPDRRAAKEGDELWVTSPIGDAGFGLNLLKQKKNINHSAQEKLVQAYRSPEPRLKEGIWLAPHVHAMADISDGLLIDAERIANASGLAVRIRLDRVPLSSEAISCFGDTKSTRLQAVTAGDDYQLIMACAANKRQELLKLSKEKQFDLYRVGQLTAGSGLSLFYGAEPIKQPDRLGYLHG</t>
  </si>
  <si>
    <t>MSIVVENKKPESINPLKVSQPLGAALAFLGIDKAIPLFHGSQGCTSFALVLAVRHFKETIPLQTTAMNEVSTILGGHNHLEEAILNLTARVDPRFIGIASTALVETRGEDYVGALKEIRAKNPDLANRQITFVSTPDYNGALEDGWSNAVTAIIDDVVIPWSTAVTSFQQINVLPGVHQTAADIEALRDIIESFGLYPVILPDISSSLDGHIPENWMTTTMGGTRLEEVAHMARSAHTIAIGEHMRKPADLLESLTGIPTSLFPDITGLSASDRLIALLSRISGKSIPQRYRRQRSQLVDAMLDGHFYFGGKKVAIAADPDLLVSLSHFFHNMGAKIEVAVSSTSHSPHLKDIPTEKVIVGDLMDFEDGVRDHPVDMLVTHSHGRQASERLGIPLFRVGFPIFDRIGNAHSLTLGYQGTQNLIFRIANLFLEKTHHPKPADFADNSADILKEPLYA</t>
  </si>
  <si>
    <t>MTESNNPLPISEKIGVLLVNLGTPDAPNAKALRRYLGQFLSDQRVIELPAVFWQIILRGIILPFRAPRSARAYQKIWTNEGSPLAAITKKQAQGLQKRMPNITVDYAMRYGTPSISSRLEKLIASGCRRILLAPLYPQYSAASTATVQDEAYRYLQKIRWQPNLRSLEPYYTHPAYIQTLKKNIEDQIKALDFKPDSLLLSYHGMPVKTRELGDPYYFQCQATSQALSSLLDIPVITSFQSRFGSQKWFTPATDMTLKELPSKNIRNLAVAMPGFSADCLETLEEIALQGKSTFLEAGGENFAALRCLNDSEESLAMLEILVNQGLSGWLKSGE</t>
  </si>
  <si>
    <t>MSGKNFIKIILPLGMALSLGLPSFEAAQAVPVVASLAYSQRLQQLPEMQRSAVLRGALNDSGYFCRRVASASPNKEGYDNLAMWSVRCQNDKTDFQDFAVFLGPDGSAQIRQCKDTQSLNLSACHFSDTPEKDKTQKSKH</t>
  </si>
  <si>
    <t>MDFRRTKFYRDKAHGKILGVCSGLADYAGVDVTLVRVLTVIMTLVGGFPWIVVAYFVTAWLTEDKPRALQEMDSDETRFWQEVRTKPTVSLRNVKNRFRDINGRLAKVETYITSQDRRLAKEIDNLR</t>
  </si>
  <si>
    <t>MSEQYLAELKNAIIALVQALDGRSVDDIEAACAEVSAAVKKVKEQDAWHTTDSLRESLQTAMKQAEAGRQRSLYSADMMQKLLSQMAIYGLTDAPLAYRRTGRFS</t>
  </si>
  <si>
    <t>MKNFIKKGGFLFSFSWFFLQYPVEAATDTVSNTSNNDAIIVTGTRETHKKIRDSLSPIEVLNNRELLETGQTNVTSALAQLVPSITQPAVGQFVAAPTNFVSLRGLNPNQTLVLVNGKRRHNSSFLYIDGFADAATPTDLDLIAPELIDHIEVLKDGAAAQYGSDAIAGVVNIILKSDNHGGSARSQIGQTYAGDGLVGQAGFNKGFKIGHSGFFDVAFDFRHQNHTSRDGIDSRTQRHSLKVVGDPMATRYNLAINAGYDFGNGIEIYTTDSYSHRNSEVNQVYRTADRFPEVYPDGFMPIQKLSENDFSASLGLRGDNALGIHWDVNSTYGGNFIRNDLDKTANLGLYAATGSTPLSVHLNNYSTTQLNNTLDLSKELALPVIYSPLTLAAGFAHRYETYKTGAGDPASYLYGGTQARTGIIPAVAGSHSRNVYSGYLDLSAHLTKRWQVDLAGRYEYYSDFGSTLNGKASTRYDFTDQFALRATFSSGTRAPSLANEYFSTLSVGPDSASGTLGANSAAAKLLGAVPLKPEKATNITAGLVYSPLKNLHFTLDSYQIAIRNRIVSGPGISGEAALAALNAQGVTVASTLEAQNISAWFFTNGASTRTRGLDFTASYHSRFENFGIVDWDIALNINATTIRHVNQLANGMSALNAQTRAYLTSSTPKNRITFGGRWESFSKKWDVSLHEQRFGQTTDEMTWYQGPNAYSMTDFNRIHNHPRWITNLEIGYRPIEKLRVAIGANNLFNAHTTRIPAANGYYGSGKYDGAASQIGVNGGFYYLQTSYQF</t>
  </si>
  <si>
    <t>MTDIPDRKEAVISLWPEFAKAIVSGKKTVEFRRRIPLPALSARIWIYATRPVKSVIGFAYLEAIVQGDVNTLWSRYGREAFLSEQQYRDYFEGTEKATAFLLRDHQPIRAINLDQLKEIRANFQPPQSLTWLRKEETQKLVSLTSQVE</t>
  </si>
  <si>
    <t>MILSLFALLAATDQMAPPAANSAPVEAASEIPSLSLPKSPVFLATGPRESTPKLTNFPKETTTSAPSGAAKNVKKNSRDRKKEKQDNETLKVIVPNASLKQRYDQCVNMIDRDPEQAAEIANTWRLSAGGVLANQCLGMAYVALGRYSAGVDSFEQAARESDLEHDGRSAIFWSQAGNAALANQDPGAARNAFDHALMSPVMPDKMRGNTLSDRARADVAVGDYAIARQDIDKALKLIPKDATAWLMSATLARHQGDLTRAKNDITEAEKFAPLDTHVSFEKGLIYALSGDKETAKSAWERTIRANPSAEIAEVARKALSEIDDMPANAATEPKSTAPKAP</t>
  </si>
  <si>
    <t>MLQSPSSPYPRTITLIGMMGVGKSTIGRRLASQLNMPFSDSDLEIEEAAGQSITEIFARYGENYFRNGERRVISRLIAGEPKVLAVGGGAFMDEETRKLVLEKTLAIWVKADIDTLAERVTKQADRPLLIGHDVRTRLQELADIRDSFYAMAPLHVWTGAQPHEEIVDAIIMALPR</t>
  </si>
  <si>
    <t>MKKTINSKWVIGLFSMVFPALSGVFVSQASAAPVGIVPYMANCSSCHQPKGQGSSNLAPKLSNRIGKIATFEDGRRYMLSVVFNGMAGRVVVDNMPFLGVMTPLGSLKDEDIAGALNYIMSLQNMPQIKPFTAAEVKAARALPKKSAPQMTIERQKLIAAHGPF</t>
  </si>
  <si>
    <t>MIKSLPFWKIFCLALFIGGISLSTFAQAANSDIYHVRSGETLNGIAHRLGLKSDDLISRNHLKAPYRLREGQILMIPEGQSSYIVQSGDTGLSLAHRYQISWQRIISLNHLQPPYRLREGMKLILPTASLKSHSEDSRDNHLNVKQIVGGAQPASRHDNDKAGQPLHFGWPAHGSVIRHYGRTDNGHVNNGLDIAASIGSPIFATEDGHVAYTGTHISVLGGVILIQHAQGWTSVYGHLDKIKVKQGDFVRKGEVIASAGESGNTPRPQLHFEIRHGLKAVNPARLLPLRK</t>
  </si>
  <si>
    <t>MIKKLARRDEISRLMRKVIFLVAGCFSVPFAASADEYVPKMPTIDSLPSLSDSLGCDDEPAYLRDEAARNAVVDEGWLTLHQAIHRALEGHPSITDAIAALGQQQSGIGVAHAGYYPQFKAGMSGGPWTSARGLGPYISASASQMVYDFGKVSHQVMQAKALAARQQAKVLGSIDEVSKNVAEAIVNVHRYQQLMIAAADLFQAVFAVKEMAELRAKAGISTRSDPIQAESRLDQARANMIEARAMLEQSRENLRSLMNENRPLPENICIAEPHGLPPFRPEAPVDASLNPDLLPAALEAKAEAKAAEAQLGIVKAGRFPTISIDGNYGRSLRGAIYPAAPDRRQDYGSVILNVSTQMFQGTGILSQLKAASHAVDAAHARQQTALLEAHNKLRSIHAAAMGSMARIGVLQSRLKTIIEARDLYRDQYRLGSRSLVDLLNSEQEIYQARTENINARHDLWVSEADQVAASGRARAVYGIDHTVVQGLEILP</t>
  </si>
  <si>
    <t>MRAIGYQKPLPITETAALVDIDIPKPKPKGRDLLVEIKAVSVNPVDTKVRQKMPPKTGEEWKILGWDAAGVVVETGRDAELFKVGDEVFYAGAFDRSGSNAEFQLVDEQLVGQKPKSLNWAEAAALPLTTLTAWEVLFDRLNINMPVAGMKPVILIIGGGGGVSSIAIQLARQLSNATVIATASRPESREWVTEMGAHYVIDHSKPLPAQIEALHLDVPSFVFSTTHTAQHFAESAELMAPQGRFALIDEPGNIDIALFQAKSLSLHYEFMFTRSMFKTADLSEQHRILNRVSRLVDEGRIRTTLAKNGGVINAAHLKQAHQFIEDGHARGKIVLEGF</t>
  </si>
  <si>
    <t>MRDRYKIGCCLLFIIAAFAVITVKVWPSFSGRIDQSYHFQPFDTLYLAGIDDAEIILGDDYSVNLQVAPKAVKSLDIEFKNNSLNILYKKNWLNYLDFHKSPVKIRITLPVLKECVSSGAGFVSIEGEVRNPLTVILNGSGKINVSSAIRDNLTAILNGSGAISFSDIHADKVVSDIMGSGQITFAGDSRSATLRLMGSGKMDVSKFQSQTVNLSLMGSGDIEVKPDADMSRWKISKMGSGNIRQQKAIPLKG</t>
  </si>
  <si>
    <t>MIAPVISCIGIVSALLASSAHTHPHPLKTPAISRVKKISPVKISGKKTVKPQKATVASKKKTLPEPANNNIPENTPAAATSSMVVDAHPALWMIHKNNTTIYLFGTIHMLDPRYSWFKNHVRDAFEQSSELVIETKAPPADQVQAIVSELATDKSGLPLEKRLPPALNRRVQAELAHFHIAKNSMDRFSPWFVAVTLTLLHYQKSGIKTMAGVEPVLIAQAQSEAKNIGELEDFKQQLSFLSNLSSADQISFLQSSLEEDEQSSFIIRLLIKAWAGGDEDRLANIVNQNLSQIPHLQTILLENRNRRWADWIENRLKTPGTVFMAVGAGHLGGAHSLRKILAERQIYAVRIAN</t>
  </si>
  <si>
    <t>MRVALFVPCYVDEFHPEVGIATLELLEKLGVDVEYPPEQTCCGQPMTNSGCHEESAATEANFVRNFAGYDYIVSPSGSCTHHVRANMDAVEQSDAVKEVRSRSFELIEFLHDILKVEAFPWAEFPHKVALHNNCNALRGLNIASMSELRVPFFSKPKSLLEKVKGLTFAELERPDECCGFGGTFSVFEEGVSTAMGYDKVQDQYRSGAEYVTSSDSSCMMHQQGCAERLGLPLKYIHIAQILNGARE</t>
  </si>
  <si>
    <t>MHMNSSLFSDSLVILGAAGLIIPAFARFRISPVIGFILAGAVLGPKALGSLVTEYPWLKHITISDPDGIEPFADFGIVLMLFSIGIELSFKRLWAMRQAVFGLGTGKLLGCGFLIGAGLYALGENWAGAIGMGLALSVSSTALVLPLVGTTGPVGKNAFAILLFEDLALVPIIFALGAMAPYGQDNRWDGLIATIWQGGATVIAILVLGRFALPTLFAQAARTKSAEVFLSISLLVVILASVATSAMGLSPIVGALTAGLLIAETDYHVEVEMVILPFQRLALGVFLLTVGMSLDLRLIMANWQALALGVAGVVLVKTLVTSTLLRLSHVRLATAVESGLLMSAPSETTLVILATARQAQLIMPSTAAFWEIVTAIGLTITPLLAKIGHKVSLKLTLREHNLTLPSNEEPIEDIENHTIVAGIGRVGKVIADVLTSEKKPYLAIDSDIDLVINAKRDGYHATFGDISNPVFIQQLGNKINAVVLAINDPVSMVNVVHRLHTIYPDLTIIARASDSRHAAQLFRAGATDIVAETLESSLRLAEATLISLGVSTGHAVAAIHDKRASMRENVLKAAEEGNMQAIRHTPSIMPEA</t>
  </si>
  <si>
    <t>MDYTYLGRTGLKVSRLELGTMNFGYLTDESTSFEIMDEALEHGINFFDTADVYGGPQSPDMEQGFGLSEEIIGNWLSQGGRRDKIVLATKVYQPMGTGPNDRHLSAYHIRRACEDSLRRLKTDHIDLYQMRHVDRHTPWEEIWQAMEQLIREGKITYVGSSNFAGWDIATAQNVATSRHLLGLASEQSLYNLTQRSIELEVIPALRYYGIGLIPWSPVGMGLLSGVLQDLKKGTQKAPHIFQQVDKFYPQLEAYEDLCRELGRHPAEVALAWVLHNPVVTAAITGPRTVEQLHQNFKALSCTLSPEILQKLDEIWPGPKGEAPEAYAW</t>
  </si>
  <si>
    <t>MTVSTSSAFHHSPLSDDVEPIIQKATRALLEKQHQDGHWVFELEADATIPAEYILLKHYLGEPQDLEIEAKIGRYLRRIQGEHGGWSLFYGGDLDLSATVKAYFALKMIGDSPDAPHMLRARNEILARGGAMRANVFTRIQLALFGAMSWEHVPQMPVELMLMPEWFPVHINKMAYWARTVLVPLLVLQALKPVARNRRGILVDELFVPDVLPTLQESGDPIWRRFFSALDKVLHKVEPYWPKNMRAKAIHSCVHFVTERLNGEDGLGAIYPAIANSVMMYDALGYPENHPERAIARRAVEKLMVLDGTEDQGDKEVYCQPCLSPIWDTALVAHAMLEVGGDEAEKSAISALSWLKPQQILDVKGDWAWRRPDLRPGGWAFQYRNDYYPDVDDTAVVTMAMDRAAKLSDLRDDFEESKARAMEWTIGMQSDNGGWGAFDANNSYTYLNNIPFADHGALLDPPTVDVSARCVSMMAQAGISITDPKMKAAVDYLLKEQEEDGSWFGRWGVNYIYGTWSALCALNVAALPHDHLAIQKAVAWLKTIQNEDGGWGENCDSYALDYSGYEPMDSTASQTAWALLGLMAVGEANSEAVTKGINWLAQNQDEEGLWKEDYYSGGGFPRVFYLRYHGYSKYFPLWALARYRNLKKANQPIVHYGM</t>
  </si>
  <si>
    <t>MLIAIISLTVMGLALGLMLGLSSKLLRVEEDPIEGQLQALLPGSQCGQCGYVGCSQYAAALAHDGAPVTQCTPGGRSVAEALAKALGVSLDLSQAEDIGPKTALIHEDLCIGCTACIRDCSSDAIIGAARQVHTIIPDVCHGCSKCETACPTGAIEMVPVAVTLDNWHWDKPNLAIQDSLANPAFAAQALANRITDESDGGQGKAYKASLEKEAEEESLG</t>
  </si>
  <si>
    <t>MAVFRVKRSTLRKLLCVTVLSVASPLVASPPLPTPMALSSLESGEWRISVLPKGMTDVCLGNPHQLMHSAIPSGQCDALVVDNKPDMATMEYRCGEAGWARTTIHVDNGHSARIDSQGVAGRMPFAFKADVRRIGNCPS</t>
  </si>
  <si>
    <t>MKQATKATPKKRKTLGQLRMLWQFASRYPIWIFGALLALLLSSTATIAIPAAFKMVIDRGFGGDSGAHDINLYFCYMLGIILLLALATAARFYCVSWLGERVIADIRMAISRHLMQMPPAFFEENRPSEIASRLTTDTTLIDQIVSSTASVALRNLITGLGGTAYLFMLAPHLTAMLLGGIPIVVFPIIFIGRRLQRLSRKSQDRIADLSSLITETLGAMKIVQAFGQEDRESDRFGQAVQLTFETAKKRITLRAFMTALVILLIFTAIILIMWRGALDVAAGLVSGGTIAAFVLTGGVVAGAFGALSEVYGDLLRGAGAASRLNDLLAEKPAILSPAHPKALPHSTEGCLTFQDVSFRYPSRPDTEALSHFSLELKAGERLAVVGSSGAGKTTLFQLIQRFYDPTSGVISMEGVDLKEADLSDIRSHIAVVPQETVIFAASARDNLRYGRWDASDEELWQAARAAHAEEFLKALPEGLDSFLGEGGARLSGGQRQRIAIARAILRDAPLLLLDEATSALDAESEQAVQQALEKLMKGRSSIIIAHRLATVRHADRIIVMDKGKIVEEGSHDQLIQKNGLYARLAQLQFSDQKIA</t>
  </si>
  <si>
    <t>MALLRIVPDNTNIRFVRLRGIAFLLTFILTLASVALLGVKGLNLGVDFVGGLMIEAHFEKPVELDTLRRDINRLNIGEASLQQIGTNNNVSIRLPLPPGDESASQKVVKIVQTSLSQQFPNVHFERVDTVSGKVSGELMRSGIIAVLLAIAGIVIFTWLRFEWQFAVSTFVSVAHDVLVILGFFALTRMEFDLNIVAAILTIAGYSINDKIVIDDRIRENLRKFRKMDLGSLIDLSVNETLPRTVMTSFSMILVLGILLIFGGDAVRSFTAAMLLGVIVGTYSSIYVSSSLLIFLNLRPKTAKSE</t>
  </si>
  <si>
    <t>MPKRGQDNIDIMGEMIAGGHAPSLPAGMRLYAIGDIHGRKDRFDILLRQIIEDNSLRGLAGREGTHIVLLGDYIDRGMDSKGMIDFFLHPEPSGFHWHFVGGNHETAMIEIFSAAPRKVLPEKLADWLSRYGGRETMISYGIPADEIDNAAVQLKSKHVTLEFADKLLMSWRAKIPPAHFEFLFALPDSLQFGDYFFAHAGIKPGIAVEKQKSDDLRRIRGEFLKDERDHGVVVVHGHSMRSEPEIRPNRIGIDTGAYTSSGRLTAVGLEGRSRWLLASGQAGVIGADSLKEGRLPFILKAF</t>
  </si>
  <si>
    <t>MSRNDLSSAPSSSAAPPARILLVTGLSGAGKSTALRTFEDMGWETVDNLPLSLLERLILTPPSSVAAYKGRPLALGIDSRTRGFTVDAFLKGVEQLRQHHSQPIDILFLDCSDSELMRRFDTTRRRHPLALDRPMEDGISEERAFLAPVREIADFLIDTTTTSSHSLQSELRQQFAPENSVAPNVSILSFGFSRGIPRNCDLLFDMRFLQNPYWEEALRPLTGLDPEIADYIEQDPSFLPAVTKIKDLLLFLLPRYIDTGKSYIVIAFACTGGRHRSVYVAEWIAARLRQAHFSLTITHRDLKLPLLESQSNRIRAGKAYQGG</t>
  </si>
  <si>
    <t>MKKILSFTTVLFPFILSAAQAQPAAQAKSQSITVRLQSDYTPALQKAADQGNADAEAKVGFGYFRGKTLPHDYAKGIFWLQKAADQGHSDAETLLGNAYQQGVGLPKNQEKAIFWYQKAADQGNLDAQTLLGAAYHMGQGVPKNDQKAIFWLQKAADQAFPQAQNFLGEVYETGDPAVRNIEKAISWYQRAAEGNSVTAQAHLGMAYHEGTKLPKNYEKSTFWFKKAALQGDDQGQFFYGLACLKGEGVAKNPREAVSWFQKAADQGNLQATTRLGLAYASGEGVPASKEKAVFWLRKAAGQGEPNAQRILSMMR</t>
  </si>
  <si>
    <t>MDIAQQRQHILSGAYYNDLTPELIKAREEAVRLSNLYNDSFGEAPAKRESYLRQLLKKIGKNAYFEPRFRCEFGFNISIGDNFYANFDCIILDGGEVTIGDNVLFGPRVGIYTSNHAINPDERKAGACYAKAVTIGHSVWVGGGVNINQGVTIGDNSIIGSGSVVTKDIPANVIAAGVPCRVIRPITDADRVGFNAS</t>
  </si>
  <si>
    <t>MKRLWLLSWPLLLAAAPADNDYLAAGQWQSSIQIEGASLDGKELPVKERPTLQPPRCVKNTENKPMTFFAYSEDPECQTLSLNAGKGQVTMSGVCQKNGKNLTTIEAKGDYHLRDYSMAYIMRSEENGHKLEVRGHMSGHSIGLCPAKDSNADDITLGNKNH</t>
  </si>
  <si>
    <t>MEIMNISKQYKGIDRREAILEEAKRFFLEKGYAETSMSAIAAKVGGSKGTLWSHFPSKEALFRAVIERLAGEFHKVYTDLLNPQAEIEIALNQYGCHFCRNIIEPDKRALFRLAIVECWRFPEVGKIFYEAGPQTAMRKLASYFASAMEKKQIRQEDPEYAASFFLHSLCARSKASRLYNIPQGNLANKEEIEADVSQIVSLFLKAYAP</t>
  </si>
  <si>
    <t>MFSFSINTGSKKTLYSDLLTTLKELLSEEGDPIANMANTAALIWTYMPDLNWVGFYRAIRSYLILGPFQGKVACVKIPYGRGVCGTAAATGRIQCVRDVHTYPNHISCDPSAASELVIPIRGRQNQILAVIDLESPTMGRFDAEDVEGCSRLMEVLGRFLG</t>
  </si>
  <si>
    <t>MITILHVLLTIIGSLALLMALAGVGYTILAAIVVLWWQQKEVIKRKAWPSVSLVKPLHGDEPALTENLLTFLKQDYPAEYEMLCGIQNPDDPAGETVREIASTSNQTAVRLIVDSKSHGTNAKISNLINITAHIGHDILIISDSDMSVPEGYIRQVVHALEKKDVGAVTCLYHGRGDNGYWSRLSAANIDYNFLPSVMVGVALRKANPCMGSTIAIKRETLEAIGGFNSLANILADDYVLGAKVRALGLRVEVIPVILTHSCTETSFSSLVRHELRWSATIRDINPVGFFGSAVTYPVPLAFIGLMLTNGWVSWPVFCLALASRWLLGWRINRVTGVSRMDALLQLPFRDLLSFGIFLSTFFISSVDWQGMELTLHSDGRISRK</t>
  </si>
  <si>
    <t>MNSPKKPANGAMALVEMKEFATFPAATQRYIRRSLDIGLKRHDVLERWSRDVIEAASIRAQTQVYHHLDTVRHHLPDDNGLESLQHFMTPLIIMSAFDLGQDRLNSFSAYRFLYERLIGAAVRPWLPSAFCASAALPHLHPEKRRALLQSISEAAVTAPGWSNRPPCFIPEWVEKVQQHLPN</t>
  </si>
  <si>
    <t>MSSPDIITLGCRLNIAESEAIKQALTDKEGSQDLIVVNSCAVTSRAVAQTRQAIRKASRERPNARIVVTGCAAQIDPKIFADMPEVSRVIGNVEKHQAESFAFSGNDEEARIQVTDINSLKETTPHLIAAFSEHSRAFLEIQNGCNHHCSFCIIPQGRGRNRSASFDDILDCARKLINNGHQELVLTGVDLTSYGQDLTSPSNLGELVAFLLKKLKNLKRLRLSSLDPDGIDPLLMALITEDERIMPHIHLSLQAGDNTILKRMRRRHSREQAIELVASLKKRRPEIAIGADIIAGFPTEDEEMAANSLRMIDECDIVFGHIFPYSPRQGTPAAKMPQVHTPLIKERAQKLREAANRRQAEWLKTLVGSRQSVLLEGEGGRGHTPQFAPIRLSEAVEASGIVDIMVTGTDKDGLIGKKL</t>
  </si>
  <si>
    <t>MYEYRKTIAESDNAPLIAAPATRVPLPKRNLLLLQGLMGPLFRRLGQALTKHGYTVYKINFNGGDRFFWRLPNGIDFCGNEDDWPAFFEETVKKRNITDVVLFGDCRALHRAAIHVCRKLHIPVHVFEEGYIRPDWVTLELGGVNGHSSLPKDPEWYKAEAAKLPPIAEHRPVPSSFVRRAYEGVAYSLATAALKWHYPHWKDYRPWPPLVEGVGWLRRLCRRKKAQARTDMLLERLEREQTPYVLFPLQLDGDSQVRLHSPFNGMLDAIELVLGSFAFHAPKHLRLVIKEHPLDNGVRDWCAEIRVIADRLGITDRIDYMELGDIALVTQKAQALVTINSTCGTLALNCNVPVITLGQAVYDMEGVTYQGSLDDFWSNPGKPDQEIFGAFRRVLIERCLVAGGFFSEEALEKVMEGVLTRLQSACPIEPSLVHDLSASLQRRPSSKLVTAVASHKRNIAFKRS</t>
  </si>
  <si>
    <t>MIPQARVEAAIELLDQIIQAVRDEGSAADRLISQYFKTRRYAGSKDRAAIRSLVYRAIREIGDCPINGRAAMIQLAQNDAELALLFDGSMRAPAPISDKEFAEAAKISQKNTSLLPAWLAEKMAASDIDTAEQNALLGRAPLDIRFNPHLTDIDTVLAAFPEGQVISGLPYAVRLPEGTKVDQSPLWKSGAIEIQDAGSQWASSICQAQSGMKVIDLCAGAGGKSLALASDMLANNNAAKLDLIACDTDRNRLSRLQPRAERAKLPPIEQRLLNPKQENKALGDLAHQADLVLIDAPCSGSGTWRRNPEARWRLNPTRLQRVIDTQSHLLDVASQLVRPNGYLVYVVCSVLDDEGANQITAFLNRHPDWTVENPDIQAGCLRGDGRRFTVLQDKSDGFFVSRLRYIGR</t>
  </si>
  <si>
    <t>MMRRRDVLALGTAGTAVLFPSVLCQALWGKRAVPAERAVSIEEIALEYEQATGGHVGIYAQNIATGKSLAWRANERFLMCSSFKVSLVASVLLRCDRGQDSLDRIISYKPEDIGDLYAPFAKAHLDKGEMSVAELCQGAIEQSDNFCANKLLERSGGVLALTAFWRQLGDNQSQLDNIEPFLNETPYGGIENTTTPIAMAHNLQKMLLGSLLSPSSRDRLTGWMVRCQTGSQRLRAGLPKNWVIADKTGTNGHDAASDIAILWPQPDKAIILSVYVWGGTPTKDQLLSLFSKIAHYSAADILQSES</t>
  </si>
  <si>
    <t>MTLTPSPTDALHGWIILDKQEGLGSTQAVSAVKRAIRIAGLPKVKVGHGGTLDPLASGVLPVALGEATKLAGYALNSDKVYAFTLAFGAETDSLDREGSITAQSDKRPTREEVESVLSCFRGEIHQIPPVYSALKINGKRACDRVRAGETVTVKGRDITIHELTLDDFSPDQATFIAKVSKGTYIRSLARDIAHKLNCYGHVSYLRRLKSGPFTSEQAISLDKLMEMAQAGKLYQMLLPLTAGLDDIPALAVSSDQAKALRQGQKLIGINAESGLNMAMESQIPVALIEVTGQEARVLRGFNF</t>
  </si>
  <si>
    <t>MLLAIDAGNTNIVFALVDGREIRARWRIATEGRRTADEYAVWLVQLMAIGGFTREEIDSVVICTVVPRTLHNLEVLSAKYFGVKALIAGTPPLDWGIDIDVISPETVGADRLVNALAAHHLHSGHKIAIDFGTATTFDWVDEKGAYRGGIIAPGINLSLDALVGKAARLPRIAIEIPKTDSVIGRSTEESMHSGIYWGYIAMIEGLTERMKQEIGQPVTVIATGGLASLFAVHTSVFDVIEPDLTIRGMALLYEQKAPTKFTAHSGGFAADFSPL</t>
  </si>
  <si>
    <t>MSTLTISEMTDAGSVTEDDLIEISRPVANGYATYKAKIGYIKNLTTNYDSVIAALGHEPVSVDLSNFNAATFQQKVAISYGQITKGLGYEPMNVDFSNFNGSTFQQKVTLSYGQITGGLGYEPANKDLSNIDGMGLVSKINAVRGAAPVLTTGGELTGNLNPASDGVITLGQPNRKWAEIYASNGAINTSDARQKMDIASVPDEVLDVWGNLSWRQFKFRKAVETKGFDKARWHFGLIAQEVEDAYKNAGLDAESLGMICHDHWEAHTRREKTGNMGKNGKPVYRDVLVPAGEAYGLRYSECQAIEAAWQRREIIRQQAEIDALKAQLTQAQA</t>
  </si>
  <si>
    <t>MVDSSSLATPYRVLARKYRPQKFSDLIGQDAMVRTLGNAIARDRLAHAFLLTGVRGVGKTSTARLIAKALNCVGKDGHGGMTIDPCGECEACRAIAEGRHIDVVEMDAASHTGVDDIRDIVESVRYASVSARFKVYIIDEVHMLSKSAFNALLKTLEEPPAHVKFLFATTEINKVPITVLSRCQRFDLRRISTATLTDYFSKVVQLEQVEAEEEALAMIAKAAEGSVRDGLSILDQAIAHSSGSILAADVREMLGLSDRGVIKSLLVDLLEGKGDRVLDHVKAQYDLGVEPEALLHGLLQLIHAITRSKMGRPDNLTLHPTEEEIWLAELGKKLSFPVLHRLWQLLLKGHSEVQNAVLPLEAAEMALLRVIHASQLPDPAMIIAQFKKQGSVSSNLSPSPEDNRLAPPTSSFQDREAGDVKKNISEQVSPSQFQAKEALLKNGSDFSKSLQSAEKKDFSPFDDDNNSRVAASDYPVEGNQKFSELPENQPRPSAIPIAPASEAKLKNPHFPPDFKSLTEMLFDNGHALLGHSLEDYGRLIEYNPPRLLLENHSRISGETRQELSLALKNLTKQAWQVEFLQDRKGQPSFREAEIAQKEARQKAILNTPIVQAVLKTFPDAEWVQSSDE</t>
  </si>
  <si>
    <t>MAQNSEQLVRQVFETLSDFNRPAEEMLAFFTEDYRQLVDGKELGLNDFLIHIKALRQKLKALEIDIQHIISNNDAAATVHIAHVTRASGEKSRIKVVAFYSFRDGKIAFVDELTHPLEGKEGDQVLGSVQ</t>
  </si>
  <si>
    <t>MIARLVGFLVEKNSDSAVIDVNGVGYLVQLSGRALDYFSEIEGEITVHIETQIREDSITLFGFASYLERDWFRLLTSVQGVGGKAALAILTALTCDAISVAISSGDKTMICRANGIGPKIAQRIINELKEKPAAIALFSSAKGDHLAVEDISQPAASAHHAGNFMADAVSALLNLGFKPAEAQRVVQLASEELGDQATLDSLVRLALRLSSKH</t>
  </si>
  <si>
    <t>MDPIVVTAPSGGGTGVIFGSGGGSYTGVSSNTSNTQYYNSSPWVKLMSPDVYDNKLNTHLVDLSVSDIDVLYDRDDPLLNSVITAIKDSDFSIDIPKNSDVKRVVFTDKVKNFAYDTSTQTYYYSSKKFLDGYKEFLDTKNNGSSVKSYHTGEIKFLNSGEPPKFQYSTSASSHPAIKPPRGVDLIETLLPGETFGDSGKPYSDDYHPVIDETKSDAIAIENQKLDGTYTNMKNYQDGKKKHINLN</t>
  </si>
  <si>
    <t>MPDPILKTTGVMSDSGRPFDEASENLQQSYFNAMPFPAALITFNNKKPVVLFCNQNFIDIASEPKTANLSPWEGDTTVKLHPELVAALKYMPLSQDKPYQFDWMPPGGQKKRCYKIIVTMMGCQIQGMTCYLMVPVDNTQAVELQSTMRMKILRDSLTGLPNRIGFSRLLDDVILLEKGTASVAVIAIDLIRFSRINESMGSVVGDELLVSVARRLTSVLRPGDRLGRIGGDQFGILLSLHHGTSDVWHAARRIKALMSTPFNLANLKVKVNCAIGFSLMDDRIEVSEDLLRDAQIALKRAKETDHVEVYNVGEASVLQKRFSLETDLRRAIDNGDLHLVYQPILSPYNKKIVGFEALARWNHETLGPVSPAEFIPVAEESGLIVPLGRWALESSVHTQQQWDKQAGYTLPIRVSVNVSALQLMRDNLTQLITDIKKQTGINGERLTLELTESALMRYPEQSISVINTMHELGIKISMDDFGTGYSSLSYLKTFPIDHLKIDRSFVTNLAEDKTAIAITRAITSMASTLSIKTIVEGIETPEQKKIIMDLGCDYAQGFYFSRPLPVDEAIAFYMASNRN</t>
  </si>
  <si>
    <t>MADIINACEEKILKIAADFPMLDYLTEWTNINSGSYNQAGLAVMAEKLKQAFSILPAKIEEVTHPSQAIISAEGVPLSPTTATHLHLTIRPEAPLQLLFTGHFDTVFGKDHPFNKVTRLDEETIGGPGVADMKGGLTVMLAALQAFENHPNKDKLGYEIVLNSDEEIGSSSSAPLLAQSAKGKIAAFTYEPSTLPDGTFASARPGSGNFSIVITGLAAHAGRNIDQGRNAIVAAADMALRLKSASQKGLTVNPAKIDGGGPNNIVPDNAVLRVNIRPSTPEKMQLAENLLKKTIADIAQDHSVTVKIYGHFGRPPKAISQKGKNLMALVESSCQNLGLTACWQETGGVCDGNNISAMDVPVIDTMGVRGGNIHSQKEFMIIKSLEERAQLSALILTRLLNMGGI</t>
  </si>
  <si>
    <t>MTSTPTVLFVCLGNICRSPLAEGAFRDLAQQNGFKVKTDSAGTGDWHIGRAPDKRAQAAARNHGLDISDLRARQVSKQDFHLFDYIIAMDGKNLANLKRMQPKDGKAKLNLLLDYVAGKEGKSVADPYHGGADDFEKTWQDVSTGAKALLDYIENRNKA</t>
  </si>
  <si>
    <t>MSPRLHRLSNGLAIALQPMSGVETMAVGLYSNVGARSEPNHYSGLAHMVEHMVFKGAAGRNARMIAEAAENCGGQLNAWTARDHTVFQARMLSEYWDLGLELVADLVRSPTLDGEELEREKGVVLSELGESYDTPDDIIHDYLQSVAFKDQALGRPVLGNETSIKAIDRPALSQWVKQYYQPEGFVLAAAGKIDEDAFLKMAESRFSDWGKGQPLAVEKAKFTTGRYDDHRDSDQTHIALGYRGFSYQDIRSHASALLASILGGGMSSRLFQILREEEGLVYSVYSWSQSWIETGIFGIYCAADKKDASKALTLIRQIMADTVESVSEEELQRAKAQARAGLLMNLEGVAARCDHLGRQIQIHNRIVNPSEVVEWIDAVSLDDIRSVGQYSLSQGEALASVGDGLTIS</t>
  </si>
  <si>
    <t>MSSIEWRVSEGLTDYEYARSEMTKRVADIANQEASEMLWFLQHPPLYTAGSSADRRELLMPDRFPVYPAERGGRYTYHGPGQRIGYLMMDIRKHGNDIRRFVHSIEKWVIESLAEFGVTAYSHPERIGIWVDTPDGEAKIGAIGIRVRRWISFHGFSLNICPDLEHFSGIIPCGISEFGVTSLHALGKKVSMSDVDQALADRFPYFLEALQSKEAF</t>
  </si>
  <si>
    <t>MPILAKRVLFIDAEAMIIDKPAGLPVTSVRDGSLSLENYLASLCFGFKRWPSIVHRLDRDTSGCLLLARNPKMHRRLSEAFSQGQVKKCYWAILEGVPEKNEGIIDLPLLKISSPKSGWRIVADDKGKRAVTHWEILAKNKGRSLVAFRPETGRTHQLRVHAATGLGLPIVGDPFYGSHKDENISRMMLHAHSLEIARLEKKPITAEAPLPKAFTDLGF</t>
  </si>
  <si>
    <t>MSIRRLPEDVINRIAAGEVVERPASALKELVENAIDAQSTRILIRLLKGGLDGIEVIDNGIGIPADEMRLALERHATSKLPDNDAIEAVTTLGFRGEALPSIASVARLTLESRTADSDSGWKIIVDNGHFEKEGIAPLPKGTRIKVDSLFARIPARRKFMRSAKSEYMACHDVVRRLAMTRPDIAFSLEHDGRRIFSLNGGESRQRRVAALIDRTLKDNSVAVEYQRDQMQLEGVASLPTFHRGLADHQYLFVNGRPVKDRLLIGSVRAAYHDLLAKDRHPVLALFLTLPNSDVDINVHPAKGEVRFRDSQAVRSLIVGALRESLDLSGFRSAQPADVQAMGKWQKSSELAAPSKAVPSHESRQSLSDSGLLFKSRTIEAPKATSIPTPQGTASDLWSAATKSPLPPMGRNSATDSSEQSDFPLGLARGQIAATYIIAESKDGLVIVDQHAAHERLVMERMRRALQNGQVTSQRLLMPDVVEMDEVSCDLFEQRQDEFAAMGLETERFGHEAILVRATPAMLGNCEVKAMIKDLAAEIAAYDQSLLLKEKFDHIVATMACHGSVRAGRLLSIAEMNALLREMEITPHSGQCNHGRPTWVKLGHKDIEKLFGRS</t>
  </si>
  <si>
    <t>MSAANNLAMPDNATLLADRSVIRLSPIAEESRSEVFEFLQGLVTQDVFLLEKGAPLWSALLTAQGKVLYDFILWAEGSSILIDCESAIADNLIRRLTLYRLRRAIRIEIDPAIAVHWSLNPPENQAISSFPDPRLSELGFRWLQPATDSQPSAEAIWKKHRLAWGVTEGQAELGLDKTLWLEANARELNGVSFTKGCYVGQENTARMNWRQKINRRLAVIKTDHPLDDDKCRIYYSDLKLAVMLLRVADWNKLPDDQEVITPEWLKEALAEAHS</t>
  </si>
  <si>
    <t>MQADIPTLTRADITDMLYHEVGLSRADSAKMIEQMLGHITDALKKGENVKISGFGSFILRDKNERVGRNPKTGIEVPIAPRRVLTFRASQLMRQRIIKGA</t>
  </si>
  <si>
    <t>MPLPSTSKEDGEIVVTSKKQSDVIQNTGRSISLISGDTLTTRNVNTVFDLQYQTVSLQVTPQFGSGQPVFAMRGVGFNNYSSNNASSVLVYIDGVANPVSFATNGMMFDIQHVEIARGAQGTASGRNTTGGSINYILNRPSDHYTGGISVQYGRFNATKIDGYISGGINDRLRFRLAGQSEQGGAWQHNDQGQSLGRTNRNAARLLFDYDANDSLTFELNLHGSYDRSDSSGLHLFAPLTAVSGQSTPADQSRYITRWGTSAAFAKEIGVNPNSKPFSHIDTGGVSFKSKQEFSFASLTNLFSYDGIKRREYDNFDASTLGLADVAFNTKARVLANEIRLESDPQDRLSWVGGLYYSHQSLSDRYQSGFTDASYATEGDVSYNQRVDTIAAFGQVNYRFSDKLHFIGGFRIEHESRSLLNLTSHYITDGVITNPDNVSSHKNTQFTQPTGKLEVDYNPVKNDMLYASFTRGIKSGGFTTYNSDNAALSAKPFKAESVLAYEVGNKLTLPKSHLTLNVAGFYYGYSNQQIQSATFDSKNGGLIGQIVNAPRSHLYGGEIEATWMPIKSLTLSQSAGWAIGQYDRFSSLKGVQKLPDNSYVGIYKSRKGEALPFPQFTLNGSASYRWTIGDFYLTTGMNYSRRSRYHSFYGGVYNVPAYSLWGADITLSPKNSRWTVAIFGKNIFNKRYDITRNFFISGDNVALSGMPATWGIRLSGKF</t>
  </si>
  <si>
    <t>MENFPKKRVWFLIAILLFLGMILFTIRTGKSHFWDLYPRPSLESITRSSLQSVREENRLTVFMARYVAVSTASEQHFGLSARKTLIMPGNVRYEVNLAALTPKDLHWDNDRHLLTVDLPPLEISQPEVDMAAVREYDSGGVLMALTDAEQQLDSANRKAAIEDLSRQARNNLSMKLANEAACRAVERAFSMPLKSVGVTANVEVRFRN</t>
  </si>
  <si>
    <t>MKAHKVKKDTSNLAILIHQASENFTQAERRIAQILFASDMMAGLETVAKLGAKAKVSGPTVLRFVSKLGFSSFPEFQASLRGELYQKLIYNTPQNQDDTANHVSDRPAVASVLQEADSFFENCMHRTLQQINACELEDVTELLADCSRNVYIVGNHLTHPIAELFWYQLHRLRPRTHLVQNNAFTPYEQLIDSGRRDILLLFDICHYQEDIALLAEQAHQRRTTIILITDPKLSPVSRLAHHVLTCDFTLFTSHESLVPCLVMVELLAASLEKKLGADALIRQQNIEKAEQDLKEKHLFPRPPQN</t>
  </si>
  <si>
    <t>MPTEQVTLTEEMIGWRLDRALASLITRLSRERLKNLISSGCVSNSQGALVRDPAFKIKSLDCFTVDIPLPRPAHNEPQDIPLEIVFEDEHLLVVNKPAGMVVHPAAGNYDNTLVNALLYHCAGKLSGIGGVARPGIVHRIDKDTSGLLVVAKTDPAHAGLAAQFADHSINRRYRAIVDGHPSLQGHVDAPLARSSVNRQKMAIVSDGRGKRAVTHYRMITPLKNASLIECRLETGRTHQVRVHMSSIGHSLLGDPVYGRSKKAHHALLQSLAFQRQALHAAHLGFIHPISGKQVDFDAEMPQDMQLLFKMLMISNRN</t>
  </si>
  <si>
    <t>MFNFNASRWTRAQAMKVNKFDLTTSMPEIGTDFPIMRDDLWLWDTWPLRDINGNPVSFKGWNVIFSLVADRNIPWNDRHSHARIGYFYSKDGKSWVYGGHLLQESANTRTAEWSGGTIMAPGSRNQVETFFTSTLFDKNGVREAVAAVTKGRIYADSEGVWFKGFDQSTDLFQADGLFYQNYAENNLWNFRDPHVFINPEDGETYALFEANVATVRGEDDIGEDEIGPVPANTVVPKDANLCSASIGIARCLSPDRTEWELLPPLLTAFGVNDQMERPHVIFQNGLTYLFTISHDSTYADGLTGSDGLYGFVSENGIFGPYEPLNGSGLVLGGPASQPTEAYAHYIMNNGLVESFINEIIDPKSGKVIAGGSLAPTVRVELQGHETFATEVFDYGYIPASYAWPVWPFPDRRK</t>
  </si>
  <si>
    <t>MTNVKMKWPKAIVRAALVMGLSLAVPSFAQGGDDILQSAIANGVIGEKIDGYMGFAQTPPPPVKTAVDALNIRRRAAYTAEAAKRGVTVEEWAVAVGCKTLASRVQDGQFYALTDGKWQKKNGPIALPSTCG</t>
  </si>
  <si>
    <t>MGKSRKKPDAPLLKLLAGQKLTTPPIWLMRQAGRYLPEYRKLREQKAGFLPLVEDSEAAAEATLQPINRFHFDAAILFSDILVIPYALGQDLTFIKGEGPKLTPALVNHRLDLLTKLPNRLTPIYETVRRVAHRLSPETTFLGFAGSPWTVATYMVAGEGSRDQAVTRAMAYRDPQAFSEIIEAIIDLTVLYLDGQIEAGVDAVQLFDSWAGTLSPQQFERWVIDPTARLVEKLREKHPNIPIIGFPKGAASRIKAYIADTQVTAIGLDETIDPYWADQYLPADFPVQGNLDPLVLLAGGEALDQSITTILDAFSERPHIFNLGHGILPQTPLTHVSHLLEKIRG</t>
  </si>
  <si>
    <t>MTSVALLSNPQSTGNRAKLPDIRHFCIQEDDVFHYEVEEVDQIGEALSSIAQTRPSILVVNGGDGTVQTVLTALYTGKYFEKHMVPPVAVLPNGKTNLIALDLGAEGDPVVALQKILDIARGDLDSHIVKRELIALSDSSDKPPVLGMFLGGAGLADLIIYCRDTIYPLGLPNGISHVIAAFALLISMFIRAPLSFLPRAARPISVSLMQQGQIKGNFSLLVVTTLERLLVGTHVFQQDPQDKGSMKLMMVDQNPFHLIHAVAAGIVGRLGKSRIKGVHLKQDDEIRIAGERSHLILDGEVFYADNEHPVILRHTEPISFVKLAV</t>
  </si>
  <si>
    <t>MTSSLQHIENWIFDLDNTLYPPDADLFTHIDKRMAYYISVKLNLPLEKSQKLQQDYYLKYGASLVGLYRYHNIDPYDYLAYVHNIEMDSLSPDLTLRRSIENLPGRKWIFTNGDRPYAEQVLERRGLSGVFEGVFDIHSSQYRPKPDPSCYQRMLEEFQADGEKSLFVDDMACNLLPAKDQGMTTVWVNHGLKGQDGHITEGHEKIDYEIYDVGSWLKEITA</t>
  </si>
  <si>
    <t>MNSPEHNPTHNLISPIQIGSVRIDNPVILAPMTGVTDLPFRRIVRRYGSGLNVTEMIASQAMIRETRQSLQKSTWDPYEEPISVQLVGCTPDDMAESAKLNQDRGAAIIDINMGCPVRKVVSGDAGSALMRDLKLAASIIEATVKAVSLPVTLKMRMGWDLNSLNAPELARIAQDIGVQMVTVHGRTRNQLYKGHADWAFVRQVKDAVSIPVIVNGDINSLDDAKTALQQSGADGIMVGRGSYGKPWLLSQLMQGLTDGEMEKAPSIDEQYRTITEHYDHMLSYYGTITGVNIARKHIGWYTKGLPASAEFRNKINREEDPDRVKEMLAEFYRPWLSQIAA</t>
  </si>
  <si>
    <t>MTPLPRLIALSLLFTFPLASASAHKVKQSPLQRYVEGQVASFSGNPDLAARDFFSVFEEHPDDARLALKTYRQAQIADNTKIILSTLSHMEKDGFRTGDGPFLILARAVQQHKWKEAHQLIDRMEQNHYPLFPFAPLLRAWVKFGSGEKNPLAELDKVDASIQIFVPETRGLLLLAMGKYDEAWPFLDPVMEGGSGRANHLRIIAAGIMSHRNAPKFRALLEGSSASLAKARLLLEKNPKAFPTKLTAELGLSELFLRLASFMGDKQSLMKPIGLGLGRASSWMTPDNAESWLVTAEILSSIRQLSDARIALDHIFADDPFYNLANSMKISFFLQEGRKDMALNLARHVVEQPDATVEDWYNLAEIEGDNGNFEAALSALAHVERVKSQDWQMWILKGTLLDSAGRWPEAKAAYQQAVSLAPENPITLNTLGYSQLEKRENIQDASLLIMKALKVMPLDPAIIDSFGWSQYLSGNINTAILVLEKAVQNAPQESTISEHLGDAYWTAGRHFEARYSWQASLVTAEEKSISRIKKKIELGLTSDLAAP</t>
  </si>
  <si>
    <t>MVTEEKTISEDTPVHPVADGLLKGRVHHFPVNIYYEDTDLSGRVYHANYLRFTERARSDLVKILGVNQRQAYQDGIGMFVIHQQKIRYCQPAWLDDRLDIQTEIIRLRAATLQLQQKIFRGAELLTEIESEVAFLSVDGRPCRIPTDWRSLFEALCSPALDRVERK</t>
  </si>
  <si>
    <t>MSSISKITNAQDLAASLAVSQNTMASNGASASATKAYGEAAAAKGKTGVAAVAQKFEAIFNRQMLSGMRKASLSDDDPFGNDAGDQFRDMQDAKLAENLAAHSGKHGIAAMLIQQMGGQVATDGTAATNS</t>
  </si>
  <si>
    <t>MKKLGLIGGIGPESTLLYYKKLVYGANNRIGSQFYPNLTVESLNVFDILRLCEDKDYTKLTTYLMHGVNNLIAAGADVIALTGNTPHIVFDDLQKQSDVPLISIVEATCDEVKRQNITKVGLLGTRFTMEADFFKKPLIANGMSVITPQPKEIDYIANKIDSELEKGIFSQNTLSEFISIISRMRDSDGIEAIILGCTELPLLFKNTEFTITPLDTMEIHINALLNIICDQN</t>
  </si>
  <si>
    <t>MLISYSMNPVIRHSIALVACMVGTGAMAAATEAAGSQSQCMTHAEAQALMETALPGLLQGAKQQCSSVLDSDSYLLKQEATLSKRFRQESETDWPKAKAAFERLGGSAVADMGDAGKRAAIETMVSDIVSQKMKPQSCEIVNGFLPFVAEQPANKIGDVSVSTFALLKKIGKVGRILPFDICSGD</t>
  </si>
  <si>
    <t>MKYLRTDMLTAMPLILSSIFLSQAAAETGTPPSVAPSSDQTATNKASTSDAGSKKEAPITFEADNLVYDHDNDIVTVNGKVHAVQNETRLSADELQWDRKADKVTATGHVIIIQEDGTISYSDKADLDPHLKDGVIQNILLVMQNGSRMAANKATRVNDVTTLDMAAYTPCRVINDEGCPKTPLWRISAVKIIRDPNKEKVVFKSPRLDVLGHTILKLPNFSYPDQNSTMSSGLLIPHIQRSKMNGFEFSVPYYFRLAPDRDLTLTPYIFTKADPGLGAKYRQLFSKGFFQIEGMLTRSTPLPAESQNPTLADSNAHSKMRGYINTNGKFQIDPKWSLTGSIRLTTDKTFLRRYDFAWDDRLRSTLNLERITDNSYFSVAGWVIQGLRPTDHSGTQPMALPIIDWRMRMPDPWLGGEFSFQANSMNLTRITGQDTQRAFASAEWNLRKYTPLGQRVTFTALLRQDLYHSSGNALTSELYRGSSGWQQRGIAAGAVDVSWPFAGEAFGGNQVLTPRVQIVTSPHVRNLSIPDEDSRSIDLQDTNLFSINRFPGYDRWEDGTRVTYGGEYTFHRPMFSFYGNVGQSMRIITEDEIFPQGTGFNRRFSDYVGRATLSYGSFFKLTERIRLDRKTLAIRRQEVNATIGSKRTYLMVGYLQLSRDIDTQLEPDLGNYRELRLGGRIQISHYWSIFGSTTVDMTTKKDQRANQQQADLYNNTNSSLLSDGFQPVRHRLGIEYDDNCLTLGVTWRRDYSTVGDSRRGNSFMLRFALKNMNS</t>
  </si>
  <si>
    <t>MLLKKSPVLNAFLKITAVAALSVIGASSASADIVSDRFSAVTAAEQAFRQQPDNSDIQFKLGRAYLMAGRYLSAWQCLNKLVLRDPYNEKARLYMGLAAIGNNNKTAAQSILSPITKVSPVDLGLALTLAGQPTEAIKRMEPLLSTPSNSARLRQNLAFAYAMAERWNDASKMAGQDLSADQVNARLSQWSRVIREKNGAVQLQAFIGVPPAKDYGFLSSAPASSPVVQTTSPVIPPKTDSPAPRPTVSPAIMSASSSAPVTPSISQPTKTAAIANPIPVSAKPATPAPTALSNDQNGQHMATATSATTIPATRPAATLTAATNPNAPSTITEIELPSANSTQPAPRAFSNPTISDSDRISDNAPKTPSVTVKEKIAPQQTAPSPKKSLNLPIKEILAENKSTKATATTAPNSPEKKESLPQNTAALKADSKKEDKDCSSATCHNVTYPAIQLATHKLPITPAATEQSHKILQSIQAKLPNAAKYKIITYSETGSPVYRLLLTGFASAKEAQESCNSLMKKEIACMASSYKESVPATKSVKKTK</t>
  </si>
  <si>
    <t>MDSLAPVLVCLILFIGVPWIFLHYITQWKKSSSISAADENLIEELYESARKLEERLQTIERIIAAENNTAADIYSTSKEPDSTSHINLSK</t>
  </si>
  <si>
    <t>MTREEALLWLDQHIGISRETVEKLDAFVACLHAEMAHQNLIARSTVDDLWGRHIIDSAQLLPLARKEAAFNKKASPKSWLDLGSGAGFPGIIIAILSEMAVTLVESRRKRVEFLEKAAEAAGTPVTILGQRLENIEPQAFDIITARAFAPLDKLWRLAFPFSHNESLWLLPKGQNARTELEETRKLWQGDTRIEGSVTDPQSAIIVATHIHPKKQKTGKKT</t>
  </si>
  <si>
    <t>MDYLPLFADIRQRPVLVVGGGEVAARKVALLKKAGAIIKIVAKNIHPELQILQENHEIEWLAKSFSPEQLDHVFLVIAATNDSLLNQQIYQAAEQRHRLVNVVDDQQKCSFIFPSIVDRAPITLALSSAGTSPVLVRMLREKLEALLPQSLGKMAEIAGKWRPRIKEKLPAIKDRRLFWEKAFNGLFAHKVASGDWESAEKTLAEQLEKDNPKQGEIILVGAGPGDAGLLTLRGLQALQQADIVLYDYLVSPAVLEMIRRDAQKICVGKRAGHHSVAQEETNRRLIEWAQQGKKVVRLKGGDPFIFGRGGEELQAAKQASIPFQVVPGITAASGAAAYAGIPLTHRDYSQNVVFITGHCQKDGNGLDWATLARPHQTLVIYMGVMNAGKISEALIKHGRKADTPVAIIAHATLPNQQILNGRLDQLESLAKQAETPALLIIGEVGGLQSDLSWFSSKTDKEDTKSSLINLA</t>
  </si>
  <si>
    <t>MSPIRGRISRTKDVFSYVGASLWILLAWDILVTALYVYNPEWPLWMEVPTAPTTVLGSALILFIGFSTNSAYARWWDARGLWGLMNNNSRNFSREVLMVFRDREQQKQLVHRHIAYVHALRCRLFDISPKEDIKRFLSAEECEKLREGNNVPNLILAETGKQISVIAEKENIDSIKLQMLENTMTAIAHAQGGMEKIKSTPLPYQYTIFPMLFIEFFCVVLPISAVDTLGLATPLATTIVGFLLFILNRLGRDLQSPFSRQSPNCLQLDGITEMIETDQLQCLTFDK</t>
  </si>
  <si>
    <t>MMAQGGEEKRQSLLLWEAWLDAMIAIARHYTLPVSVEHVRNIMSWDKAESDEGRLSVMARHLGLGFRLESGEKAEGAVRSGVALPFIAHWDDGRIGCVMTNDGDGHLAVRFSGEGDLETPVEIDWLADHVIEIAYLRPLRSIPDGRVDDYIQPYRPHWFRRLALADWRRFGEVIVASLFINLLALSSTLFSMQIYDRVVPAQSEPTLWVLFSGVMMAVFFGLLLKVARTRLLDVIGKKADLRISEHVFGHAIRLVYDARPKVAGSFIAQLRELEHVRELLTATSIAMITDLPFFCLFLGILWMVGGNLIWVALAAVPLLLIPGILVQYPLARLSQQGMRESALRNALLIEAVDGFEDIKLMRAEPRFERRWNHVHSVAASIAMRQRFYTGLMVTWSQEIQTIIYALILLVGCFQVMKGTMTTGALVGCSILTSRMIAPLAQLAGFFLRFQQARVAREGLDSLMSRPADRADQAQLVQLPSIRGQYQFEGVRFLHDPKSGRPDLDIPKLVIRPGEKIALLGRNGAGKSTFLRMLSGLHQPSNGRIMLDGIALPTIDPADLRRDIGLMTQEAKIFYGSLRDNLTMGAPLASDSQVLAALDMVGLKTILDQRADGLDMLLKEGGGELSRGQRQSILLARLILSEPSVVLLDEPTAHFDEMSEHHLINNLTPWVKTRSLIVATHRQSILRWVNRIIILDKGHIVMDGDRDSVLKRLTNG</t>
  </si>
  <si>
    <t>MKNTFSLLRKIILAGCLLGSYGSHAWGRPSKIIAPAHSDIVTEASDKSDKYEADIAGYTLALQWSPEYCRGKTTHAADAYQCGTGRFFSFVSDGLWGVDAAGKRLQYCKEATALPLATIDKMADVTPSAQLVQQQWTKYGACTASKAEDYFSRISTLFRKIHFPDMNRLSSDPDLTIAKLKDAFVEANRHLDSKAIKVVVNHKNWLTGIRLCYNADFKFQNCLADSVTPPADTKIKVKPGFQLRPVFG</t>
  </si>
  <si>
    <t>MPFENGFIRSEFGIEYMIAKLRAALFLVIFYSLTVLMIFMAFPLLLGKQSAMWRQANRWARLHSFLARHIIGIHSEWLGDKLDTLFSEDRVYLVVAKHESMFETLELVRFLGHPAIILKKELVDLPLFGRLLKAHGSIPVDRSRSAVALRRMLRAAGDAKEQGRSLLLFPEGTRVAHGDAPPIRAGFYGLYKMLNLPVVPIALDSGLLWGGGLNKKAGIVHFQAGEVIPAGLPRKEAEALVHAAINRFNQ</t>
  </si>
  <si>
    <t>MTELSTDNNKAARFFNIGERTNVTGSARFKKLILSGDYATAVEVARQQVENGAQIIDVNMDEGLLDAKEAMVTFLRLLMAEPDIARLPIMVDSSRWEVIEAGLQCVSGKPIINSISMKEGEEPFLAHARVAMVYGAAVVVMAFDEKGQADSRDRKIEICKRAYDLLTGIGFPAEDIIFDPNIFAVATGIDEHRRYAIDFIEACREIRRICPHTHISGGVSNLSFSFRGNEPVRRAMHSVFLYHTVQAGMDMGIVNAGQLDVYDVIDPVLREACEDVIWDRREDATERLITLAENYRQDGSQPDKKTEEWRSYEVRKRLEYALVKGIDSHIIEDTEEARLVSDRPIEVIEGPLMDGMNVVGDLFGSGKMFLPQVVKSARVMKKAVAYLLPYIEAAKDKNARAKGRIIMATVKGDVHDIGKNIVGVVLQCNGYEVIDLGVMVPWEKIIEAIKEHDADIVGLSGLITPSLDEMVTAATEMERAGIKIPLMIGGATTSKAHTALRIDPVYSGCVIHVLDASRSVGVASALLSDTQHDQFVKDTAEAYQKIREARSGNKQSKLLPIEQVRKNAFVIDPALKPAAPKQLGIHLFKEWDLAELRAYIDWTPFFRAWELAGNFPAILEDEIVGETATSLYQDAQAMLDQLIEEKWLTAQAIVGLWPCRRRGDDILVNDNGKEICLPMLRQQMEKRADRANMCLADFITEEDDWIGGFALTTGHGIESHLARFRAENDDYHDILLKALADRFAEALAERLHQYVRTTLWGYAEEENCDNLALIQEKYKGIRPAPGYPACPDHSLKTILFDMLDVTRSINVTLTDSLAMWPTAAVSGFYFGHPQSSYFGVARIGEDQLEDYAVRRGVELDIARRWLTPNL</t>
  </si>
  <si>
    <t>MLSFSAITVRLGGQLILDQATASLPPGSHVGLIGRNGAGKSTLMKVVAGLLEADSGELSMPRGTRIGYIAQEAPEGSATPYETVLAADEERSRLMEASETESDLEKLAEIHERLNTIDAYTAPARAARILAGLGFDETMQHQPLSAFSGGWRMRVALGALLFSAPDLLLLDEPSNHLDLEAVLWLENFLRGYRGTLLLISHERDFLNKVADHILHLQQGKLTLYPGGYDAFERQRAERLSQLESARNRQLAEREKLQSFVNRWRTKAHSARQAQSRMKALERMEPIAAAVEDPSLSFSFPSPDDNLKPPLITLDQAAVGYDDKPILTKLNLRIDPDDRIAFIGRNGNGKTTLAKLIVGQLPTVDGQMVTSSKIKVGYFTQYQVEELDVDDSPLDHMTRLMPGASTTAVRSQLGRFGFSGDKATQKVGSMSGGERARLALALITRDAPHLLILDEPTNHLDVDVRQALIEALADYQGAVIIVSHDRHMLELTADRLILVDNGKATDFDGDLNDYTNFILGKSDKPTSEAPVKAQDKKADKRARAEKRQQNKALRDEIKKLEGEISKLTSCRSEIDQALFDPDQASPKDKKLTVTQLMKSRADIEDELNKKEAIWLEKSEMLE</t>
  </si>
  <si>
    <t>MTQTHSSEKRRRLEPGRLVLASHNQGKLREIRELLSPFGLETVSAAELGLPEPVEDGNSFIANAEIKARFVAEKTGSVALADDSGLCVEALDEAPGIYSARWAGEPRDFDKAMEKVHQELTAKGAEASKRAHFVCALSLCWPDGHVENFEGHVWGNLIWPPRGDRGFGYDPMFVADGHQQSFAEIGAEAKKAISHRSEAFKQLLAACLR</t>
  </si>
  <si>
    <t>MASSTRPTPQEEKPLYKRLIEWALHTTADQRLCFARLIAFLYPTISMISALGSEYIGHLYPCEMCLWQRKPHYIAIGLMVFSFLLSFIFSKKDSLKGYIRPSEKILTLLAAFSIAVSGFIGAFHAGVEYHWWEGITTCSLPITGNNTQEMFNAIMNAPFVRCDIPAWTLWGISLAGFNAIFSTGAGLVIALLCLNYLPKRR</t>
  </si>
  <si>
    <t>MRIKKNTVLITCLCLLLGGCALADESKVMASHHRVYYRCDDGLGMDTLFRDLNHDVQLTFRHGSSMTLQQVKTSEDVRYGDMSHSLIIKDKYIIWKNGRNAPAINCYPDNTMLIDQSVDRLSSHLSKP</t>
  </si>
  <si>
    <t>MVYFLGVDAGGSHCRSRLTDQNGRILGSAEIGAANARIGIANLWPLLMQVTELACQEAGLNKNDWSSVHAAFGIAGLSRPGLQRALEDMPSPFAAIRYTGDDEIANIGAHRGHDGAILILGTGSIAHIRIDGKSETLGGYGFPISDEASGAWLGLESIRHSLRAYDGRIQKTIFTERVIHHFSDDILGLVAWMDAATATDYALFAPWVIEAGIEGDPVAYSIIQKAVAYIENFIEVIFQKGVARCCLMGGLAAPFMPWLSNHISCKLSPSQGDALDGALILSGLKF</t>
  </si>
  <si>
    <t>MTSRQRILDNIALARHDAEHPLPKVPLFDDKAATTDLVSQFTQAVINMGGEVAALEGQSLAELVDKKTKDAKIICSHVEEIKGNFPLTPDTQPTDLKDVDFGIVRASFAVAETGSLCLTDSNFGINTLGYLPQHLIVLVDPADILFNLHNAYQRPEWREHGYAVFHTGPSATADIEGILIHGAQGVRSLLVILQPRQA</t>
  </si>
  <si>
    <t>MTPIIRKVQITNKRGLHARASARFVALASAQSAVIEVEKDGNKVVGTSIMGLMMLGAAIGDYVTIYASGVGAERAVSALADLVEQKFGEE</t>
  </si>
  <si>
    <t>MSDDLFKSTVTPSADNYNADSIEVLEGLEPIRRRPGMYIGGTDERAFHHLAAEVLDNAMDEAVAGHATRIEVTLDTGDRLTITDNGRGIPIDPHPKFPDKSALEVILTTLHSGGKFSNKAYATSGGLHGVGISVVNALSSETTVEVARNRLLYRQSFSRGVPLGALEQVGNAPNRRGTSVSFIPDTEIFGKTLHFKPAKLYRMVRSKAYLFAGVEIIWRCAPELASEDVPEKAVIHFPGGLADYLKEEVGKRDCATKEFFTGRQSFSDEEGSVEWAVAWPLWSEGSSLYYCNTILTPAGGTHEQGLRLALVRGLRAFGELVGLKKAKDIAPEDVIVGADMVLSLFIREPQFQSQTKDRLTNPQVAGLVEKAIRDHFDHFLTDDMDRGRALLGFIMERMDERLRRRAERDIKRKTVTAARKLRLPGKLTDCSQDAADNSELFIVEGDSAGGSAKQARDRKTQAILPIRGKILNVAAATNAKILANQEISDITQALGCGVRDRCDPQALRYDRIIIMSDADVDGAHIATLLMTFFFREMTEIVRNGHIYLAQPPLYRLKAGAKTLYARDDNHRVELEKTVFKGRKVEVARFKGLGEMNPQQLRETTMDPKTRSLLRVTLPKDYQDRQEISDLVDRLMGRQPEHRFAFIQANAAQFDEAAMDI</t>
  </si>
  <si>
    <t>MARPRVFVSSTYYDLKYIRASLEGFIESLGFEAILFERGNIPFHSDTPLDKSCYHEAENADIFVLIVGGRYGSSTSDFRQENNQPFERYQSITQQEFDTAQERGIPTFILVDNAVRSEHYTYLQNKNNEDIKYAHVDDVAVFHFLDKILEKEQNNPVHNFEKVTDIESWLREQWAGLFRDLLRSKSQQQQLSDLQSQILELKSVNETLKNYLEAVLKTVNPKKSKKIIKLEEEKIENNRKELLLNDNTSIILMRSFGDLSKDKIKILIEKPKNLDELLKATDENIIGNFNTCFKKLILEKDIQESYNEARSILGKPPIDFGSDNKNLKS</t>
  </si>
  <si>
    <t>MKIPLPIKRSIWTALIVGGFTCPLYAQAGYSGDFSSDPVVRSVERGSPYVIPPPNSDAQRSGVYQDGNGNGGRGYANPAGQRHFRQGDRLPSEWRSYGQRLPDWAYYGLPAPGNNQQWVRFYQDIFLIDGVGTILAIAGQNNGPAAYYDGYYGNNGYVGGNYYAPPVGYDDYYNYGGAYQPAPPPPPPPPSASIRKRQYKQPEGAAVSPVTEDDANGWRSDPPRQGGVSYDEREEYTPR</t>
  </si>
  <si>
    <t>MSVFLPDQKWQHQEGLSDLIKALGGDSMIRFVGGSVRDTLLGLPVNDIDCATRHHPEKTMELIRSAGFKAIPTGIQHGTITALLPTKSPVEITSLRRDVSTDGRHATIAYSDNWEDDAQRRDFTINALYAEAESGLVHDYFGGLADLKAHSVRFIGNPETRIAEDHLRILRFFRFFARFGQNNPDPEALAACIKHANDLMALSRERIASEVLKILALPDPLAVISLMIKSGIFKPILPEITADSILPLQRLVERERLYHLSGNALLRLAALLPEGAEMARSVAQRLRFSKEQKKYLIALLTAEEEKPLSLAWAIGKEEAIARFLLSDRDEATVNSAIALLKNWERPVFPLKGGDLIAKGLPAGPLVATILQNIQKAWVEAAFPNSDWVQEKATIAIAETMATKAER</t>
  </si>
  <si>
    <t>MSDRDARPVNEDIRLEKPERKAHRRHTGISLSPRHKSHSKSDQALLTISELARELGVGSHILRYWETHFPDLRPLQRAGNRRYYRPDDVALARRINHLLNNEGYTVKGAVKYLSSEGQKDNKNASEAEESLIKAGICQQWQEELRSISSMLSDALMTE</t>
  </si>
  <si>
    <t>MKKIIRLASKGDGVTEDGQFVPNSVPDDYISDDGKLEFGAHHIEPVCRHFSVCGGCRLQYADEEVYKNFLTDRIAEAFHQQALSAPVLKTAHLSPPYSRRRVALRAFKAGKKLTLGYNKTSSHQLVDIVECPLLDKNLFKAAMDLRSFLQKWLAPRSLAQIEMTLADQGIDCLLVMPFPETLEATEAITAFAAEKGFARLSIDQGYGVETRWESERVTVTLGAVPVTLPAHAFLQATKDGEQTLVHMVKEAVGDAHFVADLFSGLGTFALSFEKDKRVYAAEGMRDAVLALKQAAALAGKAVFVEHRDLFRRPLQKDELVRFECIILDPPRAGAKEQIANLAILPNGRIVYVSCNPATFARDAKTLLEAGWVLHWVKPVGQFPWSLHVEMVGLFTKM</t>
  </si>
  <si>
    <t>MKTEFASYAADPELSRGRLHDEGKGAVRGPRNAFQRDRDRIIHSMAFRRLRYKTQVFIAPESDHFRVRLTHSLEVAQIGRTIARVLRLNEDLTEALCLAHDLGHPPFGHIGENILKQALKDAGGFDHNAHSLRILTHLESPYPRWSGLNLTWEMQEGLAKHNGPIRHPNWALSAVDDAFPLELTSWPSLEAQVAALSDDIAYDNHDLDDGLRAGLIDLEEVVAQPLIAPTWQAVKTRYPDLTGKKLIAELIREQIGRMVNDSLDETRRRIAFFKPEYLPDIRQMPQAMVGFSDEMTKNERLFKKFMYQKLYHHPRLLPIAERASYVISRLVALYKDNPRLLPEDWQENWPDNEVDRQRHIVDYVAGMTDHYALKRYHQDIGAFDLV</t>
  </si>
  <si>
    <t>MSNILTEICATKAEFVAERKKQIGNNALLDLIKAQTQPRGFRAALEKKRARGQFGLIAEIKKASPSKGLIRSDFTPAAHARDYEEGGAACLSVLTDRPYFQGHEDYLIAARQAVKLPVLRKDFMIDPWQVTEARAIGADAILIIVAALDDQQMQDIEAAALEYGIDALVEVHSHDEMERALKLKSRLIGVNNRDLRDFSVSFDRTYELVGSAPKDCTFVAESGIRNHDDLVAMQRHDIGCFLVGETLMRQDDLRKATKDLLGLS</t>
  </si>
  <si>
    <t>MKRQPQTNKGNINLLSYKKKRYFKTACSLAMSFLLFPPTPSAFAATVTNKNPVIEPGFLSDDDIALENSETDFSQVVVSRVVPIDNVKEVLSPREIQGYKACLSAIRHGSWQAAQQWISSNPDGLLTDFVTAELYLAKNSPKVSPDDIINLIQKSPYLPQGEALARLAYNHGVKTLPALPEKNNLFFLSGAPQRPVNHHNATNRSAMVFETKALPLIKADASDQAENLFQDSQQNLSDDIKTEWAQRIAWSYYLNGNDDAARRLAVQAENGTGRWTTDASWVEGLADWQKEDFSAAMQAFSRVASYSENKEMKAAGLFWEARAAMASGHPEYTQNLLRSASHMPETFYGLLAEKALGKTVKSSVRPVALSEDELKCLTTQPNIRIAIALNQIGEYQLASETLKHQARLGAPKDHNNLIHLASYLRLPEAQLWLAHHGPAGFSADVDARYPSPNWAPASGWHVDPYLVYAHALQESQFRSRAVSNKGARGVMQITPATARLVAKQHATNIDIEDLDKPTISFEYGQAYIEWLRDTSYTGGLLPKVIAAYNAGPAALPRWKDRDHGDPLLFIESIPYAETRAYVATVLRNYWIYQQKASSSSQSLNAMAQGMWPKFPGMPGDNAVRLNNKAKEVNKLLALNNINKQNM</t>
  </si>
  <si>
    <t>MITDEYEFAHDDFGPLEMLEQYFSAHGWTHERQSDDEVIAHFQGSWAQYELRAIWREEDNVLQFLALPDIRVSPDRHAVLYETLGLINEQLWIGHFEMWSTSGIVLFRHAVLLDDDSETALSLIQAGTVVEAAIDECERFYPVFQFVLWANKKPSEAIAAALIETIGEA</t>
  </si>
  <si>
    <t>MANLSLSTQSMVDDRDPLHLPARIVWVVVVMLLCFFIWAACFTLEEVSTGTGKVVPSSHEQTIQSLEGGILVRLNVKEGDIVQAGQMLAQLDRTRTQSSVEETAARAVAAEATAARLRAEVNNTPISFPDSVKAYPALVKSETDLYRSRRNSLAMGLSDLHQQLALIKNELTMTEPLVARGAASDVEVLRLKRQVSEIDTRADDMQNQYMVKAREDLEKAEAEAKAQQSVTKGRSDMLDRLTFTSPVRGIVKDIEVTTKGGVIPPNGRLMTIVPLDEQLLVEARISPRDIAFIHPGQRATVKLTAYDYAIYGGLPAKVTVISPDTVQDDVRKDSYYYRVWVRTDSDHLTNKSGHKFPIVPGMVATIDIHTGSKTVLEYLVKPLNRAKEALRER</t>
  </si>
  <si>
    <t>MRAFDLTPFLRSSVGFENINRLVDLASRGESESFPPYNIEKLAENRYCISMAVAGFSKDELDVTVQENVLTITGRATETANKEGREYLHRGIAKRSFERRFQLADTIKIVGADYKDGLLNIELDRVVPEQKKPRKIEIGGAKDEQPKIEGDVVDAKLKQQAA</t>
  </si>
  <si>
    <t>MKKSIAAERLREEASKRILLTDGAFGTMIQRYNLDEAAYRGKYELGHDQKGNNDLLVLTRPDVIDAITRAYLDAGSDMVSTNSFNANKISQSDYNAESLVTDMNRQAAAIARKAADEYQAKDGRPRFVAGAVGPTNKTLSLSPDVNDPGYRAIDFDHLKEVYAHQVSGLIEGGADFILIETIFDTLNAKAGIMAVLEESQRLQREIPMMISMTITDMSGRNLSGHSIEAFWYAVRHAKPLTIGLNCSFGADKLRSHVKTLSALADTLLMAYPNAGLPNDLGQYDEMPETTGHFIEEWAQSGMVNIVGGCCGSTPEHIAAMAKAVKGYPPRKSAKMAPAMRLAGLDPMIVPA</t>
  </si>
  <si>
    <t>MNSFSFDGSDLLAKSDATDNVRAFSVSEISGALKRTVEDAFSHIRVRGEISGFTQAGSGHCYLALKDDKAVLDSVIWRGVVSRISFRPENGMEVIATGRLTTYAGRSRYQLVIEQLEIAGQGALMALLDRRRRMLAEEGLFNADRKRALPFMPKIIGVVSSPSGAVIRDILHRLADRCPTHVILWPVPVQGDQAAAKVAAAVRGFSALKAGDAIPRPDLLIVARGGGSLEDLWPFNEEILVRAVAESSIPVISAVGHETDTTLCDYAADLRAPTPTAAAELAVPVRSELVNGLNNLHLRMNNAIARHAKLSEERLEAVRRRLPDGERLLAPFIQLFDDRASQLERDISERMTHARHKLNFYAATLRPALLQARIAREQARLSACRLPTGQRLVIQEQQKLDNVTRRLKQAYQQRLSHADLRFKFLAEKLQPLLLEQRWQQKAELLAACSLKPELVTARLNIWQKNIDQLWRVAEQAHPDKILAKGYARVEDSHSHVVSNAHDAKTHKRLNLIFHDGSVWVAPETPPKSRKADNPPEPPEQTSFL</t>
  </si>
  <si>
    <t>MQFLRTMFAAVLFAIFLTFCASNYNISVKLQMWPGWEADINIVLLLLIVFLIGLVPALLYHSASRWNWRRRIDKLNRQIADMQPENPPVETPSLTKNDSAFTGQ</t>
  </si>
  <si>
    <t>MARLFLLSTLALTTTGLVSFQPALAKEAYQGQPKTEREGDKKLLRKQKEEIKKQNLEKGQDKKQEVKASDPDADALAVASNDQPSLVVTASRTPEKADQVSSQVTILDKAAIDHSQGMAISDILVRTPGVTVARNGGYGTATSVFIRGAESGQTMMVIDGVRMTDASSTNNGYDFGTLMTGDTSRIEVLRGSQSILWGSQAIGGVVNIVTAMPTKPLGGSVDLEMGSHSTINARAAIGGKSDRITWRLAGNNFYTKGISAISPRYGGHEQDGYHNRSATGRVNIKLIDEVSVDLRGYYSKAMTDLDSSYGTPDTSDYENKEQWMGYAGLNVALFDNRLRNRFGYSYTQTKRNDISPSMEPYNTDTFVGNGHTRRFEYQGSLALVKNWDLVFGYENERSGIKSSSPAYGGSDTRGTININSVYGQIKGKIIKGFSVDGGVRYDHHSKFGGNVLFSGGGVWAFNNDNTLFRAHYGEGFNAPSLYQIYSEYGNQNLKPEKSHGWDAGFQQRFFHKHLTIAADYFQRTSNNLIAYLSCPYYGALPSICYVPNTNTPRYGYYDNINRSTAHGVEVNASLDIKRVSLSGNYTWTSVKDRSEGVDYGYQLPRRPKNTANGSADYHWKFGLVTGIAVRWASKSWDTVHSEYSLNPHMNRGYTLYDLRVEMPVSKHLTVFGRVENLTDKYYETAYRYGTLGRTFYGGIRARL</t>
  </si>
  <si>
    <t>MNEASSKLRTVEKFRKWIFEERQLRGWSRTKLAEEARMAARQRNVESNLKQQSISAFELGQIKSIPSWMPYVMAAFESNPTSPTMNSITSTKCNASKNIGLPEEKDLKKLFLGLLTPVEEDITPQLKRKIASILAQRLPKGLEQISLFQ</t>
  </si>
  <si>
    <t>MRLAECVSRMSEEDIGGDTELSDSPTLPLNSILAGNCIEILKTLPDNSVDLIFADPPYNLQLSGELFRPEGSRVDAVNNAWDKFDTFAAYDHFTRLWLKEAHRVLKEDGTIWVIGSYHNIFRVGTALQDQGFWILNDIIWRKSNPMPNFKGRRFTNAHETLIWASKSDKSRYVFNYASLKTFNDDLQMRSDWLLPICSGNERLKGENGQKIHPTQKPEALLYRIILASSRPDDVILDPFFGTGTTGVIARHLRRHWIGIEQDPTYIKAAQARIDKAEVFDEALMGQASNKRKQPRVTFGCLMENGFIRPGHILYDSRRRFKAVVNVDGALQSADGRSGSIHKLGAQLQQAVSCNGWIFWHFEENNILLPLDILRQRYLAENP</t>
  </si>
  <si>
    <t>MTIEIYKSSVLSGISHGFLGRQGGVSTGIYKSLNIGLGTQDSRDHISENRKRAVEAVAPHATLVTLRQVHSAKAVFVEKAVPDDQRVEADAMVTHQPYLALGILTADCVPVLFADTVSGLIGAAHAGWKGAVAGVTDATIDLMVEKGALRHNIVAAIGPAIQQASYEVDGGFYQRFVADNLGNQAFFLKGRDEHWQFDLPAYVEKRLKKAGLGMISRSSLDTCQNSEQFFSYRRACLAGEADYGRQISIIAL</t>
  </si>
  <si>
    <t>MKTIFALSSGRPPAGIAVIRISGSAAADTACLLTRKKIPEARRAVLRNLYDPDSGEQLDQSLLLWLPAPKTVTGEDLLELHVHGGRAVIDAVLKTLEKLPDLRPAEAGEFTRRAFENGVISLHEAEGLGDLLTAETASQRRAALMMSGGALGRQISAWQDRLLALSGQIEASFDFAEDIEEDETESRQHLAVMKDKIAALIAEHRQFENRPTMERLRDGLRVVLAGRPNAGKSTLINALTGQDIAITAPIAGTTRDVIEVSFALKGIPMRFSDTAGLHESDDLIEKAGIERAQRAIEEADILLWLGQAEEAPKTDGEVLVLYPQIDLPERHPIPEKIDIAVSAVTGEGIDRLQEKLVEIGKKILPKEDEVTLNRRQRQLVKEAADSLALALDAEDMLIIAEAIRQACRCYDRLTGKAGVENMLDNLFSRFCIGK</t>
  </si>
  <si>
    <t>MSAAIQLAHLSKNFGTRPVLKDINLTVPKGSLFAFLGNNGQGKSTTIRIITGLYRITSGKVTVLGQDMQKNPIPALARMGCLVDSPSLYNHMTAQEFLKIGCVVKDIPYQDIDRVLAIVNLHTEPRLKIALYSLGMRQRLALAHALLGNPELLVLDEPTNGLDPEGIKEIRELLVSLPEKTGCTVFFSSHQLEEVEKTASHLALLDQGTILFQGELEEIRAAGRSALRLDVTDVEKTFAFLSQSSYQVSHYGDHRLLVDNMTREEASALYRQLVAADIDFYQAILEKPSLEEWFSQQMATSRNKA</t>
  </si>
  <si>
    <t>MAKAARRTKSAPARRSPRRHARQTGATIRRPKRPIKSNETIALPKWLGFLSHPLLKQMAKRLLLILVIVGFLAGLWAARWPQLLATKTGEYLGRQGFSVRHVEIVGLHHMDRQAIYDIASTQQNLAMPLVDLNAIRDRLLRFGWIEDARVSRRWPDTLVVDIVERNPAAVWQYHGHLRLVDNNGIIISDVDPHASPDLPLVIGAGANLHLEDLGHLLEAAPSLKPMIDAASWIGNRRWDLHFASGETLSLPEGNEAEAALVRFSHINREHHLLERGYVKFDMRVPGAPITARISPEPVKKATKPAKAADPLVSDRI</t>
  </si>
  <si>
    <t>MSGQKPPSRWLGRLLLFLLLALVFLGGIAFNRAMVTPNNKELVVTIPEGSSFGKTARILKEAGVIRSENVFLWLLHSKPAFMLRAGDYRIGASRSLSQVIDLLSHGPNVRHIFVVPEGMPSLEVHDRLMAEPLLTGEIAVPEEGSLLPDGYSFTPGEKRSLVIARMQAAMQKMLHKLWSEKSPLAQVKTPKEAIILASIVEKETALPEERPIVAAVYYNRLAKNMRLQADPTIIYPITHGYPLGHPILRSELQAHNDYNTYQMTGLPKGAITNPGRQSIEAVLHPAKSEALYFVANGKGGHIFSNNLEDQNRHVRDYYASKKN</t>
  </si>
  <si>
    <t>MQEQNHAAILTSPQEIAALNHQISEWFLGHYIQLLCAIGVGVVLFFALLSFRRFAENFLKRSAFLSEWTTLAGEAIGRTHAFFLAILTIRLVTAYFDHSSRLSDVVQFLWVIASTFQFATWARQLILGLISYRVEQSNNSNRNLDSALNLIRLLVTVALFAIASVVVLDNLGVNVTGLVAGLGIGGIAIGLAAKGIFDDLFSALVIIFDQPFMKGDLISWKDTTGTVEKIGLKTTRIRAGTGEEIIVANNMLVNVEMHNLSEQTRRRFSLQIGVVCSTSPDQCEKLISILREETAKIPLCQVARSCMTGIGASSFDFEVVCDVQSGSFDDYFSVRTQACINILKRLETEGIELAYPTVTNYNYNAEKSGKLEEKKD</t>
  </si>
  <si>
    <t>MVSRIVETLVQAEINRADQGDSLKNLVTGALVVGAIRRLGPVGLILGTGYVLGKAYIRRRALERIEQKKWLEAHPEQETEIYAETAGMLPHQPETPLDFQSKKKASVKDNPA</t>
  </si>
  <si>
    <t>MTVVFLSGSRRISRLNDKIRFRLQNIMKQNFQIFIGDANGADKAMQSYLADQHYPNVSIYFVGSICRNNIGNWNTKQIAVDKNLKGRAFYTEKDKAMAAEADFGFVLWDGISEGSINNIFELLNSQKKAVVYLSTHKKFFNIKTANDIENLINCTDPEALSKLQGLRTIRRQMEKHNLMDQGSFPI</t>
  </si>
  <si>
    <t>MLALVRIALRRPYTFIVMAVMIFIVGILSAFKTPTDIFPDIKIPIVAVIWQFQGMSPDDIQSRINTPYQRAMTTVVNNIDHLEAMSIANFGIVKIFFQPGTDIRLANAQITASAQTVLRSLPRGINPPLILNYSASTVPILQLSVHGKGLTEQQLNDLSFNAVRAGLITVPGSAIPYPWGGRVRQIQFDVDPHALQSKGLTAQDISNTIAQQTQITPAGFAKIGPYQYNIRLNNVPGSTEQLNHLPIKTVNGATVYVSDVAHVRDGAAPQTNVVHVDGARSVLLTVYKNGSASTVSVAAGILAKIPSLLVGLPSTLRVDALTNQAIFVQEAISGVAREAAIAAVLTSLMIMLFLGSWRSTVIIAISIPLAIMSALGLLSAFGQTLNIMTLGGLALAVGILVDDGTVTIENINWHLEHGKDVIPAIIDGAMQIATPALVSTLCICIAFVPMFFLPGIAGFLFAPMGMSVIFAMLASFLLSRTLVPTLAMYLLKPIPHKHDPEHAVKSSNIFVRFQQGFEHHFEKMRLGYVHLLEKALRAKWLFIVAFYGFVILSFTLSPFLGRNFFPSIDTGSITLHVRAPIGTRIEETSAIFARIENRIRSIIPADQLRSVVDNIGISSSAINTTYDATGSIGMQDGNIMISLTEDHAPTDSYIKRLREILPREYPAETFAFLPADIVSQILNFGSPSPIDIQVTGRNPVDDESYARLLLREVRKIPGLVDSRIQQSSKYPEFTVKVDRSRIAQLGLKELDVTNSLGTSLAGSSQLAPVFWVDPKNGVSYPVVAQTPEYMVDSLAHLGNVPISGEGMRAPEPQILGALGPIVRTHSSAVTSQYNLASLFEIYGSIQGRDLGAVSNDILKVIHKMEKQKPKGVTVTLRGQYQTMNTAFQGMGFGLLGAIVLIYLLIVINFQSWLDPFIVIAALPGALAGIIWMLFVTKTTLSVPALTGAIMCMGVATSNSVLVISFCREKMEEGFTSAQAALEAGATRLRPVLMTALAMIIGMLPMALGLGDGGEQNAPLGRAVVGGLIVATTASLFFVPSLFSLMHRNDPKKDIEFPEAAESDHSETIKKPDKGDDTNGEVYA</t>
  </si>
  <si>
    <t>MKSLCGNNLETPFVTAIGQTTAKNTYTEWQTDNLASANAQNKQVEGADLANESRQPTVRVGNYTQIMTKVVGTSTTDRAVHNAGRGDEHAYQLARAGQELKRDIEARFTGNFAAIPGDGAVVARETAGALAWLRSNAHRGDGGANPVMSGGDNGSGYPTTAATTGKARLYTEALLKEVLGDIWVSGGQPNMVITSLKLKQTAAAFPGLASNRRDTGDQKARIIAGADIYVSDVGEVQFVPDRFCDNSSALVIDPEYWSVATLDPIQKRSLATTGLADRDALYTEIALRCHNEAASGVLADLSAA</t>
  </si>
  <si>
    <t>MAISSTLFGIQGDALVLRNQRMAMLASNIANAATPNYKARDIDFNKALGEATSGNETEEAVNDAMGYRVPIDKSIDGNTVELPTEQAQFAENGLKYRSTLTFIQDRMSDVMSSLKGE</t>
  </si>
  <si>
    <t>MDDLLAIFRALTDPTRIRILLLLHEMELSIGEIAQILGQSQPRVSRHVKVLVDAGLVVRRKEGSWVFLHLGKKERLQPLFSALDIWDQEKSWRNTDHARLKAVLLDRAAAASRYFEAHAPEWDSIRSMHVAESEVEQAILSIIGDRKIGRLVDIGTGTGRMLELLGSQADKMIGVDRSPEMLRIARTKLTGKNLPQASLCQGDMYALPLEKKSADWVILHQVLHYAQQPALAIEEAARVLDKNGHLLIIDFASHDKEELRLNNAHARLGFSDDQINEWFLSSGLMTQKIEQLKGGSLTVKLWLATRSDSLSRKS</t>
  </si>
  <si>
    <t>MVTENNAAGQNNADLKLTPPDPVPPVSTEKADGLVPLDDGKKSQLEAKVSGFIEELVAENPNSPEFGKKVDSIINLGRNEIREAANQSNRFLDRPVKAMDGSSPIGSNLAQLRRVIEDLDPGKRGDLTAPKKIFGIIPFGNKLRDYFDSYKSAQSHIGTILTSLESGKDELLKDNAAIDVERQTLWATLERLEQMIYMAKTLDSQLEAKSHELDISDPAKAKTLRESALFYVRQRVTDLLTQLAVSVQGYLALDLVRKNNIELIKGVDRASTTTVAALKTAVTVAQALTNQKLVLEQINALNSTTANIIDSTGEMLRNQTGEIQKQAASATIPLDVLKRAFSNIYATMDSIDQYKVQALSSMKQTVDVLSDEIEKSRGYIARAQGSGQGQDQAMKQLMQAEDKNAPPAAAASKTVPTGDPFKPL</t>
  </si>
  <si>
    <t>MASEIKNTEMGHDHDHHHNHSHAHHDHHHGHSHVHEINASNSRGFGIGIAINLAFILVEIGYGITSGSLSLIADAGHNLSDVLGLALSLAAFIAERSKPTSRFTYGYRSSSILAALFNALFLVIACGAIGWEAIRRFSEPVDVPGGTIMIIAGIGIIINFATALLFKDGHEELNRHAAFLHMLLDALVSAVVVLSGFIIKMTGWHWIDPSLSLAIVVVLLWSSWSLIKRSFAMALNAVPPSIDVSAVVTRLDQLPDVINVHHVHIWPVSTSETAMTAHIVRSKIQNNDAFIGSVADIMKKEFDIGHVTLQIEHDGCDNEIIC</t>
  </si>
  <si>
    <t>MTDSLYSSFSAETPPEPDYLARLNPEQKEVVRTTEGALLVLAGAGTGKTAALTARLAYLVETLKAWPSQILAVTFTNKAAREMQMRVGDLLGSQAENMPWLGTFHSIAAKMLRRHAELVGLKSDFIILDTDDQIRLLKQLIQGQGIDEKQWPAKQLAGIIDRWKNRGLTPDKIAGKEEDSFADGQGAALYLAYQKRLLSLNACDFGDLLLHMLVILTQHREVLDSYHDRFRYIMVDEYQDTNQAQYLWLRLLAQKNRNICCVGDDDQSIYSWRGAEVANILRFEEDFPGAKIIRLEHNYRSTPQILGAASGLITHNNARLGKTLWTERDQGEKVKIIGVWDGAEEARQLVADVQNLRRANIPLNKMAILIRAQFQSREFEDIFIAKNLPYRIIGGFRFYERAEIRDALAYLRVIAQPTDDLAFERIVNVPKRGIGKKAMEKLYQAAFLDRIPLAEAAEKLVSEKTLGSKITQSLGQLMNDFSEWRKSLSVVSHADVTRKMLDESGYKAMLRAVNDVQSAGRLENLTELARAMEEYDDLGSFLEHVSLVMDHENDPIDDKITLMTMHAAKGLEFDHVFLPGWEEGVFPSQRSLDEGGLNSLEEERRLAYVGITRAKKCCTIFHAANRRVYGQWIASTPSRFISELPDDHIEEKSLLRKKTPIWRDIWAEDRSKNPAYNSAKEAITPPWQLASRRGAGWQRAQKAAASPSPAVSHPLKKKDSPQYKIGDTVKHAKFGQGVVNEVDGDKVTVEFHDKDVGIRKLLSQFVSL</t>
  </si>
  <si>
    <t>MLIGYMRVSSADDRQSVDLQRDALIAAGVDERNLFFDKASGAKDDRPGLKKCLEYLKSGDELIVWKLDRLGRSLPHLLSIITDLKARDIAFHSLTEQMNTNTPHGELLFSLFGALAQYERALTRERIMAGLEAARKRGRRGGRPPTIDKEQLEQIKIALESGASKASVCRSFKIPRSTLIDTLKRNGWLASFQKVKEP</t>
  </si>
  <si>
    <t>MLENTDSGFHLSTKGRSHTLYILPLLLAIPVGLLAQASAFHQKYSIYGHWQHIQESQADFVNTHDASSITVKCDKAAQRLVLTFNGYSDSALHITARGFSENYTLIPDEKGKMTLVFKPHDSFIKKLSSGTTSVSFEGNKPKKWVMQNNRQLSRITQYCWS</t>
  </si>
  <si>
    <t>MLVIHTIAELRAHLDEHRQNRRKIGLVPTMGFLHQGHMALAQKAREESDVVVLSIFVNPIQFGVNEDLDVYPRDLPHDIALCKENGVDIIFAPSVAEIYPEPIMTSVEVQSLSNILIGRHRPNHFRGVTTIVAKLLNIVEPDKIIFGEKDYQQLIIVRRMIRDLSYKAEVIGVPIVREKDGLACSSRNARLTKEDRAAAVILSQSLKKAQKRILEGEKDVSTIRQLIEDDIKSEARAKIQSIDICHATKLDTLDRIDNQPIVILLAVAFGDVVLIDQQLVTPKEKAL</t>
  </si>
  <si>
    <t>MSELSSQTPLETKISEEERKSMIRVDHAGEYGAIRIYAGQLAIMGDRNGRLSKMITRMAAQEDRHFAGFEKLVQERHVRPTLLQPVWKIAGFALGAATALIGPKTAMACTAAVESEIDEHYKSQMEKLGSEDHELKKMIAEYREEELEHRDHAIKEGAEEIPAYPVLYGLIRLGCRAAIELSKRF</t>
  </si>
  <si>
    <t>MSEETLAYIESVIAERRKASPEDSYVSSLFHRGTAHIAQKVGEEAVETVIAALAQDKKSLESEAADLIFHLAVLLADRGSSFENVFSELRRREGVSGHAEKAARPKS</t>
  </si>
  <si>
    <t>MRILAKSIALAILTTTPILAATTTTSPLHSIHTKWEEHKADRALDHLSQSGQYAMVDILQAKHILDSGESASALPLLLRASKRLVAAGNDRQKFIAAESDLHPVPQHPASSSHTPVIEKMAWIPVGGEFIVGEELAPEKKTAIATANSQLKSGQRQEVVETMKVVGEDTDFIVALAPLAQTQKAINQAIALAKSNKSQEASQVLDHVMDSLVFISDNDVETVIPTSKHASTPHKK</t>
  </si>
  <si>
    <t>MRYFVTRSACFIVAVALFASTVFLFAALMGYNSTDPAFNTAAAGPARNITGDIGAWFSDFLLSFIGLPVLLVLPPMLVTAFRLWRHVQQERPFRHLALMILGVMLVSAAAGLMSDSQSGLPAGWGGGVGLLSNAIIHKIQSFFSPAVSSAVHAVSFCLFLVGGGALWLWGLGFDAYEKAVLNRIFSRLRFSSRKSEKQKTAAKSSQPVSSSRVVTRENTVSPAVENPNDEPMTSVEEVEVLDVLEEDIVEKSESRPIITTYSPKIDSSDPAKRKTVHEQTNYALPSIDFLQEIAAHAVHAVDHDALERNARLLETVLQDFHVRGQIVEIRPGPVVTMYELEPDAGIKASRVIALADDIARYMSAESARIAVIPGRTVIGIELPNPKRDMVSLRELVGSEVYDNQQGSLPLILGKNIAGDPVITDLAPMPHLLVAGTTGSGKSVGINCMILSLLYRLTPDQCRMIMIDPKMLELSIYDGIPHLLSPVVTEPAKAVRALKWAVEQMEERYRMMASAGVRGLAGFNQKVKEAQARGEPLSRKVQTGYDKVSGQPIYEDETLEYEPLPQIVIVVDELADLMMTAGKEVEYLIQRLAQKARAAGIHLIMATQRPSVDVITGVIKANLPTRISFQVTSKIDSRTILGEQGAEQLLGKGDMLYMPGGKQVLRVHGPFVSDGEVQAVADHWREQGTPDYISSVTEEPADGGYKLEGQPDGDHDPETKRYRDAVQLVVESRKASTSWLQRQLRVGYNNAARLIERMEKEGIVSAADHVGRREVLIQADELVSLL</t>
  </si>
  <si>
    <t>MYRSLWLKLENFLDEEKRLFLGQVIRFGLTGGFTTFLNAAIYYVGAKWGHMAPLFSNFIGYLVAMIVGYLLHNYFSFRGHGCQDRHWQLFLRFCLASLLGLGLNSFWVGCMVNYLHLMKWTPLPFMVFVTPLVSFWLNRRWVFRPSKKRT</t>
  </si>
  <si>
    <t>MNELADIIAPDRIEVNFNPSNKKTLFQQVAQWAGREFLINPKVIAERLHERETLGSTGFGHGIAIPHGKLDSLKKVSGFFVRLKEPIEFDAVDKLPVDLLFFLFSPTEAGIDHLRSLACVSRRLRDETLRAKLRGAGSRDALYALLLDDGGHA</t>
  </si>
  <si>
    <t>MGETTLQAAPHAHIQHSGSDLLEAAKAALLKSGEQWTAMRASVYKALAQTNKPSSAYDIADIVSQSEGRRVAANSVYRILDIFVSSNLAHRVESANAYIVNAHPECRHDCLFLVCDQCGGVIHIDDDKISRFLKESAEKNDFVAERSVLEIRGKCSHCLSH</t>
  </si>
  <si>
    <t>MSVASNTVQTYSRVGIREDLSDIIYNISPTGVLVR</t>
  </si>
  <si>
    <t>MPDKAASTGKDSLLEALIPALFNKALSLSKAGRTEEALVVYADLDDRLKDATEPQWQLYGAMTLANQASCFRILQNPQAEIATHDRLIERFGNLPDTELQIYVGKSLFDKAVLLSNAEKYQDAIDSYDALIQHFSENPLPLLQSGVAKALFNKASLFSKMNETEKSIACCDDLLTRFADNKDPNIEKIVANTLLNKAGCIEKLGQHDRMIAAYDRFLNRFSDSKEADIQLCLALVSIKKAEAFKNNDQLEEAFSIYESLIHRFEKDESDEMAFQLAKAYINAADILCRLQRRADENNLYTAFITRFLSTKEPSLQIAVATALIKKATNLVAKGQVKEAIDCYDLVLNSLDDSENQELKKYHILAEKEKNSLETV</t>
  </si>
  <si>
    <t>MNAFFSSNETIILPCDSKGIEKAVQLIRGGYPVGLPTETVYGLAADAFSGEAVARIYQAKGRPSFNPLIVHIAHIEQAAEIVEFNDEALSLAQKFWPGALTMVLPLKKDAKIASIVTAGLDTVAIRMPSHPVMRQVIKAFGHPLAAPSANKSGSISPTTALHVKESLNGKIAAVLDGGIADKGLESTIIYVGADEIKLLRPGPITSEELAQSSPLPITEYKADGQNPVAPGQLVSHYAPSQPVRLNISQKEADEWLIGFGDIAGDDNLSPSGDLTEAAAHLFSALHRGEKSAYPRIAIAPIPLEGIGKAINDRLGRAAAPRDEQNTSQR</t>
  </si>
  <si>
    <t>MASGAIVTHGYFISLEGGEGVGKSTQIRLLAAALEEKLQKSVIATREPGGCSGGDAIRHLLLEGDLHRWTNATEALLFAAARAEHVARVIKPALKEGKWVVCDRFIDSSLAYQGDTGGLTQGDIRCLHRIGSQGILPDRTFLLTLPEGEGIRRAQERDKNKGNRFEQRTIDYHKKVNDSFLQLAAKEPERFRVIDASGNPEEVHRHLLDALDDLLP</t>
  </si>
  <si>
    <t>MTSSTSGVTSTSSSTAATTAATTSSSSTSTLSSILTTLGAGSGLDTTNLVNELVAASQDPIQQQLDTQSTTNSNRISALGTITSDLSALNTSLSSLVSGGSLLTQPSVSDTSVLTATAESGSRLSNLSGSIKVEQLAQAQSISTTAYDSSKTFDAGTLTFTNSYGSATVSIDAGSSLSDVAKAINKKQAGFTATVLTQSSGQQQLMITGMTGDAYGFSVSGSGGASDINYDKSANSGSMTVNVAAQDAKLSYNNVEVTRSSNTFDDLISGVSINLKSASSQPVTLGSTRQTSNVRQAVLNFVDAYNELYSDISTNTAIGTSSSSAGALANDAGVRTLKSSLNSMINQKLSSTGSYSTLGEIGVSINRDGTLTADTTQLDTALANDPDSVEALFNPTQSTSNSAVSITSSIGKVTPGTYKLSDVTYDESGNITGAKLNGKDMLVSGKSLIASSDSTAAGLVLKISGTSVTDSTISIDAGVGGAVNQLYTQMTSSGGALTASKNTYTKVASAITQKETDLTSKMSTYRTRLTTQFTAMNTAVSGYKSTLSFLKQQISLWTKDSSSS</t>
  </si>
  <si>
    <t>MTLPVQDNTQDVQSDKLQPGLYIVATPIGNLSDLSLRAADILKRADLIAVEDSRVTAKLLQHIGIKRPMIAYHDHNADYLRPQLLPRLNHEAIALVSDAGTPLISDPGFKLVRDARQSGAYVTTIPGPCAAIAALTLSGLPSDRFLFIGFLPPKENARKKALEEVAGIAATLIFYETSPRLISVLTSLHQILGDREAAVTREITKKFEECQTAPLSELITHYQEKPPKGELVILVSPANKKTEIGEDEVKALLETALKDHSVGKSAALVAKQTGLSRQALYELAMQLRQQSSSDA</t>
  </si>
  <si>
    <t>MRIEFTFPCFGSLRTVATDNAQFGDAVIFFGWFITETAMNIAVEGYKVKMDEVIRLVVIDDEGNDITTQVADFYAKASADIQEEHSHAS</t>
  </si>
  <si>
    <t>MSKSSKSPKDQEEATSLSGAEMDALLAELGGDDIEEESPQEKTEFVFGQETLNPIVRMAGLERIAEKLARRLRLIIEPFARARTQVTVDGVDIHHFEKWRRDLPEFVSISLYRLAPLKGGAMIVMDPQFITGLVDAFYGGTGIVTPSRAKEFTPAEERLLVRLSDTIADSVVESWSDVVQLQSQFLSRETNGAYVTMIRNDEAVVVQRFTIVPGNGRAARISIVYPRATLRPFEMHLDTKVHDDAGPADENWTKRMRLAASAIPIPIKTILARPQITMGQLKNLKVGEVIPIEMPEQLPLIAGTKKIAYGSIGDRDGKTALLIEKLEEEPEI</t>
  </si>
  <si>
    <t>MPERRLQLVESHGKEAVSGNTDVAPLLRIAIATNDMKSLNAHFGGANRFSIWDVTSDDAHFVEALGFQKTSDQSGSHIEGEDSITPKVEALADCKLLFILAIGGPAAAKVVNAGIHPVKLPAEESIASIIKRVQEMMKGNPPPWLRKAMGMPSRSMDFLDEDDD</t>
  </si>
  <si>
    <t>MILTTRSLFFQKNIWLPLLVALTPVTSFPLYAAVKTADVKKANDNFESGLRYYHGHNVAQSYSQAREYFQKAADLGHAEAQFYLGALYERGKGVARNYKTAFSWYQKAADQGFVKAENNVGSMYQYGVGVPQNFQAALTWLQRAAGQGDKVAQTNLGDMYYQGLGTPQEYKTAAIWYQKAAAQGYALAEYNLGVMYSQGQGVTQDMATAATWYQKAADQKFPAAEYNIAYLYEKGQGVVQDQKVALAWYQKAADQGFVKAQLNLASLLYHQAKGKSQNYKEAALWYQKAAAQGDVVALFMLGKMAHLGEGAARNDVDAYMWFSLAAGLGLKNAENNCQVLSKMMTPAQIAEAKKEAQSWLDKHPSFPVKKLNSAG</t>
  </si>
  <si>
    <t>MSPENDIRLEAGRKLFAGAVNFLKSAPALEFLPAPTAPEVAFAGRSNVGKSSLINALTNRNSLARASTTPGRTQELNFFDVGEPLQMRLVDMPGYGFAKAPKDVVKRWKWLINDYLRGRAVLRRSLILIDSRHGIKDVDRDLMKMLDDAAISYRVVLTKSDKIKAVELEKTVKAITEEMRKHPAAFPEIIATSSEKGTGIAELRAAVYDAII</t>
  </si>
  <si>
    <t>MRFDDMLQTIMDQPLNTEAEKIAVWRQLVDCIAQDKGQHDPHLLKNAYQRLMDLTREVPTNIRLDTAETLAGRHIPPLLVQYFACDIALIAMPVISSVRLDVAEWIGILPALRQPVRNILRQRNDLDPLVLRALDSLGDDRPVLDNPKEEPVSVQPKQEKIEVSPISLEKAEQPLPPQEEVTNSAAEAPMDYRKSLFSKKPDSISLAKETDEIQHHPAEEISANESAPEKEMSFSDSIRSGILHQAYRQPTYFKPFTTSLESLTTDETPVIPEALTTNPPVNEQLKEEKAEKTQEETVKIPRFSPFSDRWRSEITPVEEGLEGHNDQDEPIFEFETKLDQKQPSEEDISDKNKDFAWFAMGKSRSSKKMDAGALPQKKTSKSGSEDTQIRHLLARIDAFRRSLEARAEQFNFESDKNGVVIHVKGIASHILAGISLATPALQNGYGVDGQAVGAFTRRAPIRHARLTIPGNGAAAGEWRIAADPYFSPETGHFSGYRGIARRPRIEETAQPFVSAMPPQPSVLEIDRDSLRQLMHELRNPLNAIVGFAEMIEHQMLGPVGKSYRYYAADITRQGQRLLQAVDDLNLAAEESETASVSPQSEGSTRLTQIVSALHSHYQDAVHKYNGDILFKVATGLPLLKIDSRAIERIFSRLLATVVGLMAAQEQIEVNLDQKDHFVRFMVKRPAALQGYDEQALLDPGFNLQGEWPNSPVLGLGFTLRLVRNLASAVNGQLEIKDDSFIILLPIEESQSQAS</t>
  </si>
  <si>
    <t>MQAKHQRLILGIIALAAVIAAGFLALVAFKKQAAYFFTPTDAVKAHLPANRNIRLGGMVERGSLIREKDGVTIHFRVTDGYQKIAVSYRGIVPDLFREGSGVVADGHFDPSGSFTAETILAKHDERYMPPVTQQQAAATQTTLQEK</t>
  </si>
  <si>
    <t>MNKPFSASILTLYPEMFPGPLGHSLAGRALENNIWSLETVAIRDFANDRHHTVDDTPSGGGAGMVMRADILARALDHSCEKHPDLPVLAMTPRGYPLTQSRVRQLSEGAGAIIICGRFEGMDERLFEKRAIEPVSIGDYILSGGEMAALTLLDACIRLIPGVMGKITSGEDESFETGLLEYPQYTRPVEWEGLSIPEVLRSGNHAHIKAWRQAMAERDTRLRRPDLWERYRSVQASRPLARNKKDRNEK</t>
  </si>
  <si>
    <t>MMSKDQALIAVDAMGGDGGPRVVIAALALALSTDPDLRFRVYGDEALVRAQMDLFPELAPACTICPAPDVISGEEKPSLALRRARKSSMGMAISAVKTGEADAALSAGNTGALMAIAKLYLRMMRGIDRPALTTILPTLGKNGVVMLDLGANTECDMRNLVQFAVMGAVYAQSAMGIPRPRLSLLNIGTEEMKGTEDLRAAAALLRQTEQTAFQYTGFIESDRIGQGDADVIVTDGFSGNIALKTIEGTARFITNLLRRAFSSSLRSKLGFLLSKPAFRLFRVYLDPNNHNGAIFLGLNGIVVKSHGNANVSGIAQAVHLTAKLVRSNLVNCIADDLDMFFSQASNKELQA</t>
  </si>
  <si>
    <t>MAATNNVDPMHQFTVEPLHGLHIGKYDISFTNSALWMVIAMAALAIFMAGGRRKALIPGRWQMAVEVMTRFVNDMVSTNIGPKGRPFTPLIFTLFMFILFANLLGLVPLFGFLPGAEPFTSTSHVTVTATLAAIAFGTVLVVGFTRHGLGFFKLFVPHGTPMALIWLIPGIEAFSFILRPFSLALRLFVAMTAGHVLLEVLANFIVNPPVQSASPAFLAGYYTLVGIPTFLLMIGISALEFLVCAIQAYVFALLTSLYLNDAINLH</t>
  </si>
  <si>
    <t>MHSNGTMLLLYALASIIILILMIAKWRLNPFVSLILVSIGMGAVTGMPLTKVLSAFQDGLGSGIGSTASVIALGTMLGKILAESGGAERIATTTIKIFGPKLIHWAMLVIAFIVGIPIFYQVGFILLIPLVFTLGRASGISLVKLTIPLCAGLATVHGLLPPHPGSMQCVEMLHADVGKTILYGFIVGFPAAILAGPLYGNWITPRIQLPAHNPFAESLEGSSDQDKNLPGFWLTIFSILLPVLLMVFSSGANIFLPHGNNIRAFMNFMGDPVVSLLIALLVSMVTLGFWRGFSSADLLKFTNDCLGPTAGILLLIGAGGGFSEILYRAGVSNAMADLSHVMHLSPIMLGFIIAAVIRVATGSQTVAMSMSGGMLAPIIFSTPGFHSPELLVLSIGAGSSILSHVNDGAFWLLKEYLNMTVSQTFKTWTVSVTIASIAALILTFGLQALGL</t>
  </si>
  <si>
    <t>MNADIDLFSYLNPEKQDLSALAPKDLSREQAVIELERLAKLISHYDHLYHDKDNPAVPDSEYDALVLRNRRIEQFFPDLIRPDSPSKKVGSRPNSRLPKIAHRAAMLSLDNGFLDQDVEDFLGRVRRFFNLKENQAVICTVEPKIDGLSCSLRYEKGILTQAVTRGDGVIGEDVTPNVRVIDDIPKTLKGDNWPEIIEIRGEVYMAKSDFAALNARQTEENKKLFANPRNAAAGSLRQLDPNITARRSLRFLAHGWGEATSLPADTQYGMMKVIESYGLSVSNLLARADDIGQMLDFYQKIEAERADLDFDIDGVVYKLDQLDWQQRFGFSARAPRFALAHKFPAEKAQTTLLDIEIQVGRTGVLTPVAKLEPVTVGGVVVSSATLHNSDEIERLGVRPGDRVLVQRAGDVIPQIVENLTPDVDRPIWRFPHRCPVCDSVARREEGEVAWRCTGGLICPAQRVERLCHFVSRTAFEIEGLGKSHIESFFADKLIETPADIFRLFQKRQLLIEREGWGELSVDNLISAIDKRRKVPFDRFLFALGIRHVGAVTARDLAKSYQTWDNFKAAIDEAAHLRTILQPSSEESEEKYQKRVDKELISFFHIPNMGGKIIRSLLDFFAETHNSDVVSDLLQEVQIEPLYFELASSPLSGKIIVFTGSLQKITRDEAKRQAENLGAKVASSVSKKTNLVVAGEAAGSKLSKAKELDISIIDEDRWHRIVENDGQDSIKI</t>
  </si>
  <si>
    <t>MALKGLFLDKIRDQAINRRRLGKAILQFGTAGLLSETVIGRALAAEENPPAKKSFPFPIDKGDDNPLLNTHRVNWRVTNGELMHGYIAVPAAARNKLPTVLIIHDEQGLDFATREYTRKMALNGYIALAPDFLSAWGGMPDDPAKTRALLRGVDWSWLVKDAAMTVDWLKNQRYSTGKVGAIGFGWGGKLAQYTAAQAQDALAAAVAYYSETPPMNEAAHIKAPLQLHFGTSDSAVNAAALNWVSALKSASVPLECYFYPNAGHGFMNETQPAYNEAAANEAWKRSAEFLAANLNPKESLLHKINKGEQKLEKEQAVASSTKPNVTQKANQQPK</t>
  </si>
  <si>
    <t>MIFIPVMKEFFDIVVIGGGHAGCEAAAVAARMGAKTALVTMDSEQIGAMSCNPAIGGLGKGHLVREIDAWDGLMPHAADYAAIHYRMLNRSKGSAVQGPRIQADRNRYKKAIQTALKEQAHLTIIEGMAESFQMDKGKVKAVLLADGRPLKTESVVLTTGTFLDAWLFCGEKKWRGGRIGEQPSIGLAEQLKALDLPLGRLKTGTPARLDGRTIDWARLQRQPSDEDAWTMASYGAGRVAPQIACSLTRSNQKTHDIIRAGLDRSPLFSGAIEGRGPRYCPSIEDKIMKFGDRDGHQIFLEPEGLDTPLIYPNGISTSLPEDVQQAFINSIEGLENTKIVQFGYAVEYEFIDPRSLTHQLELKALKSVFCAGQINGTTGYEEAAAQGLVAGISAACAVAGKAPPVFDRRNSYIGVMIDDLVLQGVTEPYRMLTARAEYRLGLRADNAVTRLSGQAKAFGALGAEMTDFVTKRLAEREKCQKLLEKAASSRDMQAVGANVTEGASHSLFEWLRFPAVTRQHLEALIPELTEFSDAVVSEIIDDGRYAPYLERQDAELARLAGHDNMPLPAELDYATIAGLSNEMVEKFSAARPPDMASASRVRGVTPAALAAILIHAKKVTL</t>
  </si>
  <si>
    <t>MQLAFTHGQIVTPNTILTDHSLLIENGVIKAITDQPLPCDIPTIDLHHQILLAGFIDIQVNGGGGCLFNDHPDVNSISKIAAAHRAFGTTSLLPTLVSEETTVIEKSVHAIEDAIQAGIKGIVGLHIEGPFIAMTRRGIHAASKIRPISEEDINFLCDSARKNKDNFRILLTLAPETMDASIITKLTEAGVIVSIGHSDSDYETAMKAVKAGVSGFTHLFNAMSQNTSRAPAIVGAALDSDNSYAGIIADGEHVHPSNIRLAYKAKGADHLMLITDAMPLTGWEEDHFLLQGQMIYRRDGRITDDKNVLAGSLLDTATAFANMIKMTDISLVEASRMASLTPARFLGLQDRGSIEIGKRADLVVMDEALKLQSVWISGEKY</t>
  </si>
  <si>
    <t>MQQSLQTVDDSTPYQDPSFSQFIKHGRNVILSEATAMHHLAASIGVDFAKAVSMLLETRGRIIVSGIGKSGHVGRKIAATLASTGSSAFFIHPAEAAHGDLGMMMNGDILIAISFSGRTRELLPMISYAQTLQVPVIVITSQKGDVLPKEATLSLRLPELKEACPANIAPTTSTTLTMALGDALAVSMMRHRGFSRDAFKLLHPGGQIGFRLQSISRLMHEGAALPLVHCKEPMRDVLVTMSRKSFGSAGVVNDEGELMGVITDGDLRRHADHLMESAAEDVMTSDPVTMRADDMAEDALILMTEKRITSLFILGKNGAKQPVGLLHIHDLTRMGL</t>
  </si>
  <si>
    <t>MQSRTISPWLLWRISQGAVLLSLVPVSEVWAEEPPKLIQEMVTKALALDDPKTVKSIVLIAKKTVPDSAAEIDAMVADYNTKVEAREAEKKRKELRRVADSGMFENWTGSVELGGAKMTGNTRQTAIYGAVALERNGINWTHTVKARTDFQRTYGTTSAERFTASYQPHYKFDERLYMYGLALYERDMFLGYRTRITGGSGIGYKVFDQPNLSLAVEGGPAYRHTIFIDSSRPNGRRIRDTAAMRGSFTTKWVVSPLLTVSEDSSIFFESKDITASSTTSLETKLIGNLSTKLSFSVYYEKDVSASKNPVDTTSRITFAYALGKKKK</t>
  </si>
  <si>
    <t>MTIAIRTTLDEPENHSDFVPHRPSRPEKTEPSKPFRLVSDYEPAGDQPQAISALCKDIQKGERDQVLLGVTGSGKTFTMAKVIEKLQRPSLILAPNKILAAQLYGEFKRFFPENAVEFFVSYYDYYQPEAYVPRTDTYIEKDSAINEAIDRMRHAATRSLLEREDVIIVASVSCLYGIGSVDTYSSMTFRLLKGQLVDQREIIRRLVALQYKRNEVAFGRGSFRVKGDTLEIFPSHYEDMAWRISFFGDEIEEISEFDPLTGVKIAKLDQIKIYANSHYVTPEPTLKAANNAIRRELDNRLREFKAEGKLLEAQRLEERTEFDLEMMAATGACSGIENYSRFLTGRAPGEPPPTLFEYLPDNALLFVDESHQTIPQINGMSRGDYRRKTTLADYGFRLPSCIDNRPLRFEEWNAMRPQTVYVSATPGPWELEQTGGVFVEQIIRPTGLVDPAIEVRPIEEQVDNLIFEAKKTAAAGWRSLVTTLTKRMAEDLTEYMYEAGLKVRYMHSDVETIERIELIRDLRLGVYDVLIGINLLREGLDIPECGLVAVLDADKEGFLRSETSLIQTIGRAARNAEGRVILYGDKITGSMARAMAETERRRIKQIAWNKAHNITPATVKRQVDDIVGHFGVVNSSEAAATIENHDPKVLARSISETEKEMLEAAANLEFEKAAQLRDVLHQLKRQELGLPPEKSSEIQGRSEAGRPGTRKTRSDKAREAKASKRVKQEAGEKLLRSRGH</t>
  </si>
  <si>
    <t>MPRLKNKICVVTGAARGIGRAIAAAFQHEGAKVIVTDIDEVTGKKTAAEIGGQFQKLDVREEKDWQNLAEIVPVVDVVVNNAGITGFENGAVAHDPEHATLEDWRAVHRVNLDGCFLGCRYAIAAMKNKGTGSIINISSRSGLVGIPLAAAYASSKAAIRNHSKSVALYCAQQGWKIRCNAINPAAILTSIWEPMLGDGDDREKRMQALVADTPLKRFGLPEEVAAVAVMLASDEATYMTGAEFNIDGGLLAGSAATPK</t>
  </si>
  <si>
    <t>MTVIRQNDLIDSVADALQFIACYHPRDFIQSLYEAYQREENPAAKEALAQILINSRLSAIGKRPMCQDTGIVTVFAEIGMGVRFEGEMTLDEMINEGVRRAYTCPSNRLRYSVVADPDGSRKNTGDNTPAIIHHHLVAGDQVKLRLAAKGGGSEAKTRFAMLNPSDSVVDWVLEQIPHLGAGWCPPGIIGIGIGGNPEKAMEMAKSQAMESIDIHQLQGRGAQNHEEALRLELYRKINELGIGAQGLGGLTTVLDVKIESYPTHAANKPIALVPNCAATRHIEITLDGHGAAIMPEIHLDDWPEIAKKSDGVVRRVNIDDITKEEMADWKAGDSLLLSGKILTGRDAAHKRLVDLLDQGQALPVDLENRFIYYVGPVDPVKGEVMGPAGPTTATRMDKFTPRLLAETGLIGMIGKAERGEATIKAIRDNKAAYLIAVGGAAYLISKAIKSARILAFEDLGMEAIYEFEVEDMPVTVAVDSDGQNIHKIAPKKWQAYIQEKACSACLS</t>
  </si>
  <si>
    <t>MKIMLRQTARGLSVYVPKKDLEEAVIEQEKPDIWGGWIRLKNGWTLELPDMAADTPLPITIEARKRAEEN</t>
  </si>
  <si>
    <t>MNAYSGIMFSILSFIAVIGPLVFVHELGHYAVARFFGVKADVFSIGFGPEIFGWTDRLGTRWRVACLPFGGYVRFAGDMDPASSGRPSSEWLALSPEDRAKTFQAKKAWHRFLIVLAGPLTNIFVAILLFAAVFSVHGVARSPSVVSAIVPHSAADTAGLKVGDKITAVNSYKVNYFNDLQPVVQMHPDEEVLIKLVRDGRAMDVKVHLKAEHFQDRFGNSSRIGLLGILGGAPVIVRLPLTEIPQAATSAVGTMLHEQIDGIGQIITGRRSMDELGGPIRIARMSGQITELGFLPFVLFMAAISVNLGFINLLPVPMLDGGHLLFYAMEIIIRRPLTPVIQTWAFRFGLFLLLSLTLFATLNDLGVLVWLKQILG</t>
  </si>
  <si>
    <t>MLKNILRLLVAAIAASSLTATVVTPALAHHHGGPGGPGGWGGGPGPGGWGGGPGGWDGPRHHHHRGGGWGPGAAFGMGALGLMTGAIIANGSYNRGYYDGGGGYYGGYSGYYGGGYANCNTRMQWDPYIGDYVSMRACY</t>
  </si>
  <si>
    <t>MTSLSSDIENISETAFDKALSERYLAYALSTITSRSLPDIRDGLKPVQRRLLWAMRLLKLDPASAYKKCARVVGDVIGKYHPHGDQSVYDAMVRLAQDFALRYPLVDGQGNFGNIDGDNAAAMRYTEARLTTAAYDLMEGMEEGAVDFRPTYNSEEEEPEFFSGLFPNLLANGSSGIAVGMATSIPPHNVAELIDAICHLIDHPEAETKELLRFVKGPDFPTGGQIVDSVNTIRHAYETGRGSFRVRARYEVEDIGRGGWIIVINEIPWQIPKSRLIEEIAALINEKKLPILSDIRDESDENIRIVLEPKSRTVDPQLLMDGLFHLTSLETRISLNMNVLDSHHTPAVLPLHTVLKEWLAHQFAMLQRRCRHRLQRIDDRVELLEGYLAAYLNLDRVIEIIRNEDDPKSVMIAEFKLSDRQAEAILNMRLRALKRLEEAEITAERDSLKEERAGLQALIESDALQSKKLKSDLSALRKRYSLKSKLGARQTLIEEQTPAKAIPLDAMIEREPMTVVLSKRGWIRGLKGHVDLKSTEAMRFKEGDEADFICHAYTTDRLLIATEDGRFYTLLADRLPGGRGFGEPVRLMLDISNDTKIMALLPLNPEGKLLVVSSSGRGFITQMTNLVAETRKGKQIVRVKKDEYLMVLKVIEEDHDHIALIGENRKLLAFPLSQIPELAKGSGVQLQRYRGGHLSDATTFTLEEGLSWPMGGESGRIRTETDMKTWVVARGASGRLPPVGFPKNNRFS</t>
  </si>
  <si>
    <t>MKEPRTMADDTQFDKFRQYLSGVARAIADKPDLDVRFTTQTPSMKDGVISVPMPDRLLSPENVALARGVTDAFALKAKWHNPLLHAEKRPIDAQASHILDGLEQARVESLGAQAMDGVRQNLKVALESELSKTPLSQIKIREEVPLDIALPLLLRERMTGDAPPESAKKALELLRPWVEEKADQALDALAQSASDQSSFTSQALNLLQDLQIISLQDQPETKPTDSDDANGEDEDETPKGAESKPDQGDEDSSSEATEMKGQGQQADDSEEITSSTSHDGEDGEEQENGGGDDEGEGLSPDASGQKMLSPNAFDYKIYTTRYDEVVAAHDLCDEEELRRLRSYLDQQLNALHGMVTRLANRLQRRLQAQQNRHWDFDQEEGLLDSARLSRVVANPLLPLSYKIEREASFKDTVVTLLIDNSGSMRGRPISIAAISTDILARTLERCGVRTEILGFTTRAWKGGNSREDWMNNGRPAAPGRLNDLRHIIYKEADEPWRRAKNSLGLMMREGLLKENIDGEALLWAHNRLLARQEDRRILMVISDGAPVDDSTLSVNSSSFLEKHLRKVIDWIENKSPVELLAIGIGHDVTRYYKRAVTLMDAEQLGGAIVEQLAALFDDKK</t>
  </si>
  <si>
    <t>MNDQSSASVANEAAFLIGKPLVTEERLHGGDISQVTRLWLEDGSHAVAKNSPFPEIEAAMLAAISQSGAPAPMVYATNENLLVMEWLRNRDVLHHAWDDLGKVIALLHSTEGALYGWPKDYGIGGIPMVNKWMRSWPDFWGEYRLRPHLEHISADLVDRLEELIEDLPQRLPMTPPAVLLHGDLWDGNILVDDGRISGLIDPCCYYGDAEVDIAMINLFDRASGSFYEAYETYHPLTPGYKERLPIYKLWPALIHLRLFGDGYRPLVTHLLKAVGV</t>
  </si>
  <si>
    <t>MTDQTKDASQTQPSSGQIPPRKSGKLWLIIGCILVICAGFGGFRLWHYFEHKNDLPPHIEGSNGRLEMTRFDVAAKYAGRITDLSFHEGDVVQTGQILAHQDDSELRAQRDAAQANFEQAQESVRRAEAEQAAAHASTGLAAQQLMHTKQMVAQSLVSDMELQNSQTAYTTRKLSEEASQHNVAAAKEAVKAASAQIAGLDANLAEMTIRAPTSGQIEYRIAEKGSVLGQGGRLASLLDPSDIYLTVFFESAVAGKLHVGDEARIKLDAMNDRLVPAQISFVSPEAQFTPKFVETKTEREKLVYRVKLRIMPDTVHRLGGVLKAGMTGIGYVRTEPSAQWPSLKSDRG</t>
  </si>
  <si>
    <t>MATSSTLPAVVPALGGDQSLNHYLADIRKFPILKPEEEYMLAKRFQEHQDPKAASRLVTSHLRLVAKIAMGYRGYGLPVSELISEGNIGLMQGVKKFDPERGFRLATYAIWWIKASIQEYILRSWSLVKMGTTAAQKKLFFNLRRLKSNMNAFEDGDLKPDEVDSIATNLGVSNEEVVNMNRRMAMGGDSSLNITMREDGEGQMQDWLVDQEPLQDQQIEEEEESLVRHKLLIEAMDKLNDREKHILTERRLSDNPKTLEELSQVYGVSRERVRQIEVRAFDKLQKAIMELAGDRKLLPAMA</t>
  </si>
  <si>
    <t>MLDKSFLKRTLLGSFVPILMFLSGCGGEEKHPVVTPPPVKRPVAPVASPDRLPKLQGMTARNLIGLFGSPDQDIDEPWARRLQFQSSVCVLDAYLYPPHKNEEMVVRHVDVRDLQGNDFNQENCLRMLVQKPHHK</t>
  </si>
  <si>
    <t>MTSSNDLSADIVIVGSGVAGSSIAKELASTGASVIVLEAGPRIDRQHILDNCRNTVNKNKYDEPYPPSPWSMHPPDQSTPNAYLHTTGPDAQAYQQSYLRILGGTTWHWSACAWRYLPSDFELRSRYGVGRDWALKYDDLEPFYYQAESMMGVCGPDPKVEDLGSPRRQPYPMEALPLSYAAEQFKKLIDNRTAYRVVHEPQARNTRRYDNRPVCEGNNNCMPLCPIGAMYNGIHTVLHAEAAGARFIDNAVVYKIETDTSNKKVTAVHYYDPDKHSHKVTGRIFVIAAHCIESAKLLLLSADEKNPNGIANSSDQVGRNMMDHTGVQVTFMSGLDSLWCGRGPLETNVIDSFRDGSWRNERGAYLVHMVDDNQIDLATALAIDKGYVGKDLEDEIRYGASHLVRLFSHNEGMPDPDNRLTLSKTHKDVLGIPHPEVYYKLPDYTVRSCDHSRKVFREIMGLMKGSDPRWTPGYFPQDHPAGSTIMGHDPKDSVVDGYNRTHDHENLFIASSGVFASMGTGNITLTVAALALRVADTLKKEIYHG</t>
  </si>
  <si>
    <t>MSSNLKRRFINKVFVALCSLSTLLAVGMLALILGSLIINGAGGLHLSVFTQDQPSPGMSGGLRNAIIGSIAMCVVAMIIAVVLGIMAGTWLSEYSRNSKYGQAIHFLNDVLLSVPSILVGLFVYEIMVRPFHGFSAFAGAVSLALLAMPIVTRTTYDMLQLQPNTLREAGMGLGASQGLVIRSIIWKAAAPGLLTGGLLGFARISGETAPLLFTALGNQFLTLNMTEPMGSLPTTIFQFAMSAYDDWRNLAWVGALLIAMAVLTINILGRVMTRGGKR</t>
  </si>
  <si>
    <t>MSLKVTRNLQVIAVASGKGGVGKTNVIANLTAALSKIKQRTLLLDCDLGMADAGIVLGMNSDRTIEDILTGRRQYEDVVQQGVFGLNLVPGVNGAGRIMEMDAVAKRRLVDSLRPWTKSFDYILLDNPSGASSSSLSLMASADQVILVLSSEPTSFMDGYALIKLLALEYKVKEILVVTNMVEDETEGRDLFRRFSDVSARFLGIKLHHLGSVPRDSHIREAVLRKRCCLDLFPRSRASEAFERLAHRLNDYSLLKKTKRSNFFSSLEMVSAS</t>
  </si>
  <si>
    <t>MLFTILIVVQALVAAALVTVILMQQSEGSGITGGLNPGGLMSASGAANFLTRATGALAVLFVVLSIALAALASVQNTAPQIDTSLAHKPVAQQTAPAQPAQPKPSSVPLADQPATTPHQ</t>
  </si>
  <si>
    <t>MAKKPTIFILNGPNLNLLGLREPTIYGHQTLEDIANKLKLQAEKLDVTVEIRQSNHEGALIDWLQEAQAVKAKAVILNAAAYTHTSVAIYDAIRAITVPVIEVHLSNPHAREAFRHKSYVGEAALGTISGFGAESYSLALDAAAKL</t>
  </si>
  <si>
    <t>MRIVSWNINSVRARLAHVERFLKEEQPDILCLQETKATNGVFPSRFFYDLGYIHQAVHGQPGYNGVAILSRIAFSPAEITSHDWQNNQEARHIGITLENGVRLENVYIPAGGDIPDRDLNPKFGQKLDFISRMIEWSSHLEQPTILVGDFNIAPLESDVWSHKQLLKVVSHTPIEVDHLSRLQASHNWIDLGRHFYPAPERLYTWWSYRSKDWTKSDRGRRLDHMWASPSLVDHLVGHKVYESCRSWIKPSDHVPLLTEFSFHG</t>
  </si>
  <si>
    <t>METELPASSHMLILPHIRVQNANAISSPLTHGFPSITAFMGFMWALERKAHAAGIDDIMFNAVGVVCHDFQEQVTDSGFTYAFNLTRNPIEKDGKTAPIIEEGRIHLDVSLLLAIAFKNEDIENYQIDEYVEKIAIFVQNMRIAGGSIIPPSPNMAKHRKPHWIECNTFSDNDNNFSDFRKNCYRLLPGYALVERSDLIPERSKKMQETQPDATSLDAWLSLSRVNWRCKSEAQSPKTETKKENIWENDRDNGWIVPMPVGYGAVGEMQPSGSVSSARDNTIPFQPVESLFSIGEWIAPFRLKHPNDLLWYPSSSLGEKNLLEKSVYRCHNFYQYSL</t>
  </si>
  <si>
    <t>MWQLYQFPLCPFSRKVRFLLGEKGIGYELIRESPWLKRDEFVDMNPAGQTPVMVDSSAPVILVDSQVICEFLEETVDRMPLISGTAVHRAEIRRLVSLFDNKLYFEVTAPLMNERMLKRLVHRQAPDAAILRGAMKNANSHLDYIDWLLDHRRWLAGPVLSLADFAAAAQISVSDYLGGVDWRGHENSREWYAAMKSRPSFQPILAERMEVILPPDHYDQPDF</t>
  </si>
  <si>
    <t>MSFYNQNVSVPEMTDIRLYFCPTAFVNAPMAPSGATFRLAGGLKWFGAFSVIMVSKGEIVQERVISVADINSFLNSLSTEMQLDAYRTISRIVAPRAAIQLGKSKIRLDHTHIVGILNVTPDSFSDGGLYQDNVDAACDMAKAMMDQGASLIDIGGESTRPGAEAVSEEEEKLRVMPVIEKLKEASLPISVDTRKSSVISAVWEQTPAIFNDVSALSWDKNSLFIAAEKSYPVILMHHEEGSIHEGSSKKILIEVYNWLEKRIEVAEAAGISRDRIIIDPGIGFGKSFQDNLALIRGIALFHGLGCPLMLGASRKKLIITFAGDTHPQERLGGSLAIALHAADQGVQLLRVHDVRDTAQALTVWQALY</t>
  </si>
  <si>
    <t>MSTLGLSSADQKAIENFRQQAVEPSETKLVLLYFSATWSNACKSFGAMLANIAKSYASKGVVVTSFDIDQNKIIADQLRVQSVPTLYALFQGQLVADLTPANGEAQLKQALDQLLTQLPIAAEAAGEEDIEQILEAGNKALDNNDAEQAVTLLGQAYDLKPEEAAVAGAYARALILAGDIKKAEALLSALPEDMKDKPEIHRAEAALSLAKQADSVNLDQLENLRAKVENYPDDDEARFALACDLIAVGNRDGAADQLLAILAHNRDWNEGAARTKLLQLFEVVGIEDPWVSAQRRRLSAILFR</t>
  </si>
  <si>
    <t>MHHNNARIQIFRQAISDFIENRRDEKLKGKADDPAAMRKYDYAIWLEDAARRVGQIHAATHIAKAIHSSAKGSNLYIKPDSLPQREEIGSHLLGENFDIDVVGNAAALDVFKFLKTKVEDKTLLAWAEAGDPDFKAALSENPDQAEEWLSSFAGLLSSDKKVQSHALMKQLYWLRGEDPTQDDQYILLQPLFPSALVNYVHQNIQAVRFGESNKEARSAFSKKEASELVYQEYKKLAVQRLGGTKPQNISQLNSERGGVNYLLASLPPRWKGKRRLLPLNCKSALDVFFKRPDVYGQVDKLIKFLKSNPPDNLNTRQYRQRFEQKLIESLVDFAATIKAEMPVGWSREDGCQLPPYERLWLDPERSLFSLRDDSDEADQIFYNEYMKGDWPDAVAQNFGRRLNAKLKHQDIPVGETEYIHWVRQVTIDAAWPVPWRRRV</t>
  </si>
  <si>
    <t>MFRLSANSVICLAAVLLSSLTAVALCLLLVISAPSGHMSVRHKSGIEAPVVINTALPTEGTSQREQKFLECRYLAPKSPKDEKMKILYRECLRRIAFDGDLPPEHRQ</t>
  </si>
  <si>
    <t>MPVLEEKKTADHFHHIGVLGAGSWGTALAAVASYKGAVTLWGRKREIIDAINQRHINPDYLPDIIIPRTIHATDELNDLSSASALLVAIPAQKMRSVLRQIPNDSRPLILCAKGIEAESGLLMSQLAADIFPHRPIAVLSGPTFASEVARHLPTAVTLAAKEKDIRAALMQRLAIPTFRPYASSDVIGADVGGAVKNVLAIACGVVAGAKLGNNARAAVISRGFAEMNRFGIALGAKEETLTGLSGLGDLVLTCSSELSRNFTFGKKLGEGYSYEEQQKKRAVTTEGVFTAPVLQRVANKLKVEMPLVSAICDLIEGKSVNSVLERLLSRPLKGEYSISV</t>
  </si>
  <si>
    <t>MKGLDANVGTAREIETVQRFDAEYFRRAYVTCEEAVTQSGRSIRLRDEGASVQRGQQPTYSEDGIPVVNSKHVKGMFVSVTDENRRAVLMGRGPLIKEGDILINGTGLGTVGRVSLYVSEENAIPDNHVTIARSKTFEPEFLAAFLNGKYGQAQLQRRVRGSSGQVELYPLDILEVSVWRASAALTARVCKLYATSFEKRDAASRRMAEPGDLLLAELGLLGWTAPQPLSFTASANSAFTAERIDAQFFRPLFAEVNAKLLATGSACELGSILSTNARGRQPQYSDDGLPVINSKHVRTNRVILVDNRSATDAGSPIVIETGDVLMNGTGEGTIGRAAPYLHNRRALPDNHVTVLRTDRVDPVYLAVFLNSPLGQWQIERHIKGSSGQVELYPSDIARIMVWEAPEAVQQSVRAAILSAFDEERRANDLLEAAKIAVEIAIESGEPAAMAYLDHAAGTI</t>
  </si>
  <si>
    <t>MSEDNAKLPKKGGLLKSIGKILILVVIIVVLVALGSVAGGYFLPRYMPAIFAPATANNKAAASKADENLPKKVPLDEKDASSGQFKASYFAFDKPFISNVQNSGNLVQIGIGISTYYDDRVINNVKKDELPIRSAILMTISNQDNQTISTEAGKKQLQNQIKDVINNVLKDKEGFGGVDSVYFTSFLIQ</t>
  </si>
  <si>
    <t>MNSRIYLDYAATTPITTSARQAMDEAFDIWANPSSPHKDGRHMRALIEEARIRIKEALNWPHHLIFTSGASESIAMVLQRNTLEQSSISAVEHDAFLRAGIIPNILPVDKNGYIIPEKLPENQLVGVQTVNNETGVIQPADILRQTLSEKNSLWFADAAQSAGKMPLPDADFISLSAHKLGGAPGVGALLIRDWAKLRPFGGQEQGYRAGTENAPAILGFAAAVCEKKDWFEKADALREKLDQAIIASGGEIVAYQSERIPTIASYRMPDMVAKTQLILFDMAGISISAGSACSSGSLKSSPVLKAMGWGDKEAQEVIRVSFGRETTESDIDQFIKIWRQIAEQRKKA</t>
  </si>
  <si>
    <t>MTTLVPLNRIDSQKIEDLLDIGFGKDRHGRTAYRLRQGVSAIPELSFAAVDGDILQGIIQCWPIRLSCLNGKKLPMILLGPVAVHPDYQGHGIGQTLVQHSLDVADSSDITGHDAVMLIGDPEYYNRFFGFSDEETGDWRLPGPVEKRRLLARLTSPRLRDRAGMVEADAPALQKEG</t>
  </si>
  <si>
    <t>MKLSHIVKTMAHNQNLLSSDKDVKPRLSRQPKQRRQFLKLCASIIPAGLFLSGQSYGQRNSIAIVNQPAETDSKIAKWQLLRSGTSLSFQDYASFLIENPHWPAENILRKAAEKNLADALTAIGEKPQQALRFFQLYPPVSNNGRAAYALILDQYNQQAEATTQAKAAWTEGYLSPDIENKLFVRFNNSFTAQEQALREDRLLFGHNIEAARLQLNRVSEDQKPIFEARIALQTGAPEAEALVSALGADADNNPGFLADHAQYLRSKARPFDARSLLAAPRQWKQAPSDAGEWLNLLLTFARATANDKQYAQTLAIVRQVYSLYPDSRKVKEQSFTIRDRYTDLLFLGGRTALKYLNQPKEALGFFSNYAAASKSPQSRSRGYYWAGRSALAMRDDALARRYFAAAGQSPDQFYGQLSLELLGQSVPIPPYGAALPDSSQQNIFYSSSLVQATIRLGQQQNWRDQSLFLRALANSLPHPEEYALAIDLSQRIGRQDLAVMACRSMRNSDLITYNRSGYPSYSLPNESEPSWVMVHALSRQESQFDRHAKSSVGALGLMQLMPKTAKDQSQKLGLAYDPARLVNDPAFNLTLGASFYERMRSYYQGSHLLAVAAYNSGPGNVNRYLSSYGDPRMPHADVIDWIEDFPLDETRNYIQRVLENAVVYSRIDPDTNRSRVGGQALSDYLGGMDHIGPTLSR</t>
  </si>
  <si>
    <t>MILILEIIYFMLNILWWVILIQAVCSWLIAFNVINSDNEFVRKVVYTLDQLTEPLYRPIRKILPDFGAIDLSPAVVLMVILIINQFIIPQMVSHIYMMPFHGFTSGDA</t>
  </si>
  <si>
    <t>MNKKPVFYDSSGKRRRRFALAIVAFFALLFLAIATLFATVAIPSIGQNLPFSIGRAPIKAQPNGITSHTRINFHRALSRIGLVKTPPKPLKDTLSMAFYTPWDDASIASLSRHINDIDWLSPGWLSVTGADHHWTEFPDPQGHAIINNAKQKPKILPMVQNVSNGEWDGKNAAILMRDPAARLQFLNNIEKFLVKNQADGAVFDFESLNKQTLPFYLQLLKETHDRFSAHHWILTVAVPVADEAWNLSAVANVSDKLILMAYDEHYPEGEPGAIASNDWFLDVVEQATQNLPPEKVIVALGSYAYNWKKGSDTDAISIEQAWLTAHESGTVPVFDKETGNTHFSYSEAGILHNVWMLDAVSFYNQTKMSHHLGFNALALWRLGSEDPSLWNIFGKGHLIHNGANDTAIVADPVKALSHIPAGTEVDIEGTGEVLRVASRPVAGERQIDLDKEGLITDERFSSIPLPYAIERAGYRPGMIALTFDDGPDQKWTPKILDILKKEHAPATFFIIGENALTNRNLLLREIKEGHEVGNHTYTHPNLGMASANSTIIEVNATQRLFQAFTGHSLRLFRAPFFGDAEPTTADEIDPVYAAQKLGYLSVGLHVDPNDWQRPKKDEIIERVMEQVKQATSQHSAQIVLLHDSGGDRTQTIAALPDIIHQLRANGYKLVLVSDLINLKRDDAMPPLSPVERVSARWNFALFSCLGASVIALRWIFAIAITLGILRALFLSAFSIIQARKENRLIFPPIDPERTISVLIPAFNEEAVIEASIRRVLASAEVNNIEVIVIDDGSTDNSSQIVESQFADDPRVQLIRLSNGGKARALNHGVQKAKGEIIIALDADTHFEPRTIARLTRWFSDPKLGAVAGNAKVGNRINLITRWQALEYITAQNLERRATVLLNAMTVVPGAVGAWRAETLRQVGGFPDQTLAEDQDLTIIIQEHDWAVRYDPYAVAWTEAPETIRALARQRFRWAFGTLQCLWKHWSIIKNRRPKGLAYIGLPQSLIFQIGFATISPIIDLALVISIMATVFAVYQHGWVQQGDDLQKMAAYWSVFTLIDLMSGVVAFALERKEKWSLLWLLIPQRIGYRQIMYYVVIKALTQAIRGPKVGWDKLERSGHVQTESNK</t>
  </si>
  <si>
    <t>MAKQQKRYICQSCGAVATKWQGQCADCGAWNSLVEEKIAPKTPFTNRHNLRTGGNIVRLGNLATEQPLPERMVTGIAEFDRVLGGGFVSGSATLIGGDPGIGKSTLLLQAGVRLALAGKEVVYISGEEAVDQIRLRAKRLGFGQAPVQLAAASSVRDILATLEQLPHIDFLIIDSIQTMYSDMIEGAPGTVSQVRASSQELIRFAKEAGVALILVGHVTKDGAIAGPRVLEHMVDTVLAFEGERSHQYRILRTTKNRFGGTDEIGVFSMADQGLSEVSNPSSLFLTTRDENMSGAIVFPAMEGTRPVLVEMQALTVRLSSGATPRRAVVGWDSGRLAMILAVLEARCGLNFSSAEVYLNVAGGYRVTDPAADLAVAVALISALAERPIPSETVAFGEIALSGEIRPVAHSRLRLRESAKLGFTKALIPKMVENKENIAFSSFSTLRQCVDYLLGR</t>
  </si>
  <si>
    <t>MGAVHHSGSDKVDSASVIENRKRKTRKDNKNQRLGRADRSALGRWFWEIDRFQLFLISLLIAIGVIAVAAASPAISAQEGKPAFYYFTRQIFWCLIGIPVMIGVSMAPKDLARRACILGAAVCFFLLLLVPFLGVEVNGARRWLGFGMLKIQPSEFLKPFFVVTMAWMLSFRFKDKNLPVISISMFFVAIIGVLLMKQPDFGQTVIFTGVWLVLLLLSGIPVFLMVGLGVAGALGVVAAYEFYSVAHTRIDAFLNGTGDHYHVDRAMATLTNGGFVGVGPGSGIEKFRLPEAHNDYIFSVIGEEFGLLACIIIALIYGTIVIRVFRRLLGEDNGFLLLASAGLATQFGLQALINMAVNVQLLPSKGMTLPFISYGGSSLVAMSIGFGLLLAFTRRNPYLARSTYLPKWQQK</t>
  </si>
  <si>
    <t>MSRIPFDFIGFDLDGTLIDSSPDLHAALDYALKQMGRPVPTQEQVEKMMGKGIRRLMEQALEVTGGINQELMVKGFPLMLAYYKKHVLVHTRPYEGVEEILKALQDLGLKLIVYTNKPECLARPIIHQLGWDHYFSDIIGGDSFSVRKPDPKPLLEAIDAMGGGRTAFIGDSITDVKTGHNADLPVILVSFGYSDVPATALGADRVISNYQELIPTLASFSDDMMPDAVVKPD</t>
  </si>
  <si>
    <t>MKTPGHQRVKTARRRTAASTRWLERQLNDPYVQKAQAEGYRSRAAFKLIELDERFSLLKNARRIIDLGIAPGGWSQVARKKAPQAKIVGIDLLEAAPIEGVTIFQNDFTDPEAQKKLIEALGGAADLVLSDMAANTIGHAQTDHLRTMALVEEAAVFASETLREGGSFVAKVLAGGADKDLVALLKRLFGQVKHAKPPASRRESSEWYVIAQNFRGEAYQG</t>
  </si>
  <si>
    <t>MTESKAEPPVDYSKNDSVLDRDSSQNDSNKKKPSISNQKSGQEVASAQDITVNAKIENGTGARTALPVVNFGPLGDMKPENAPFSILSVPHDVIRNQQARNVNDLMQYLPSVQLEMRGDPGTSRPQSRGFEADVIANSRMDGFNIATTTPYAAEQFENLQVLNGLAGAIYGPQNPAGTFEYTLKRPTTEMMEDFSVGIDSRGTVTEAADISGSTGKNNWFGYRVNLVHGAGSNYVRTGHINRNLVSGSFDIHVDPQTVIELNASHYVYDIKGGAPGFSYSNNIQLPKAPDLSTPYLGQSYAGYNAQTDTASGKIKHQFGDNWSLVAGGLFQNAWRDVFANANTLIDNIGDYKQTIASAATAYRFKIASNLAYLNGHFHTGFVRHDVALGSNGYVMSNYNPTSSQSFSLGTSNLYNPTRFDGTRPRSSGSYRSAIARNQSLIVSDTITFNKHWSILGAFSWSWMTSSSWNKAGTRTAHNYTQGAFSPNTSLIYHPIENHTAYFTWGRSIQQGMTAPAGSANVSQILNPYESEQYELGYKVKWRNLSLNIDGFRMTRPYAYVDTTTNVYGMYGTQRNWGFEFQMAGHIRHDLSVLGGVTWLDAKVGSTGNLTTSHKEIVGVPPVQSNILIDYTLPFSKESLANGLAINGSVRYTGTRAANNTNTTYAPQFVTANIGIRYPFKMANKPWVARFTVNNIMNEHYWASVYPSSINGAAGGTNSAYAGLPRTYSFTLECTL</t>
  </si>
  <si>
    <t>MPPSQQIATIAAREILTRLHDVMASRSNAQSKLDQVVQIISTALLSDVCSIYLLRDGVLELFATYGLKQEAVHVTRLSLGQGLVGTIARDMAILNLSEATSHPDFVHNPETGEEFFHSFAGVPIVRREQAVGVLAVQSAESRRFADIEVEALQTVAMVLAELIFSAGLIDENSLASSGSKDQGSLRYNGLKLVEGMGRGYAVFHQPRVTIEFTVAEDVEVERQRLNAAFARMREQIEHMAQEAEFFGNSNDHREVLATYRMFAYDEGWRRRIDEAIDSGLTAEAAIERVQQHNRMRMREIGDPILADRLHDLEDLSNRLLRLVSGQLGTAARLGLHDDAILIARNMGPAELLEYDRRRLKGIVLEEGSLTSHVTIVAKAIGIPVLGRVKEIHQGVREGDLLLVDSNQGAVFIRPTPEIEEAFATRFALSRKRRAEFAAMRDLPAITRDNHRIELMINAGLRDDVAALEATGADGIGLFRTEFEFLVSSTLPRRERQLRLYRDILEAAGDRPVIFRTVDIGNDKTLPYINNSDETVEENPALGWRAIRLALEKKALLKVQARALIEGAAGKTLYVMFPMIAEPWEYEQARAVFEKQNAWLAKHDKPRAKRIYYGSMLEVPSLAETLDILLPKLDFLSIGTNDLIQFFFAADRAYPKLAERYDWLSPALLRFLSRIIDQANAAGCKVGICGEMGGRTLTAMALIGLGLKRLSITPVAIGPIKAMIRSLDRDAFAPFIRELVASGASNIGDQLELWAKKHGVVIN</t>
  </si>
  <si>
    <t>MKIALTGGTGFIGGHVFDNTAGRGIGIKALTRRPQPARPGVEWIRGSLEDEDSLKKLVSSCQAVIHMAGAVKAENREAFAHINLTGTEKLLAATKAAGIKRFIHVSSLAAREAELSDYGWSKAQSEEKVRSSGLDWTIIRPPAVYGSGDREMLEMFRMAVMGLMIMPPKGRLSLIAADDLSRLILTLVDRDISQPSYHQLYEVDDGHPEGWSQNEFAQALGHAVGRPSIKVVHLPKKLLSFASKAEGWLHGNQARLTQDRVRYFCHPDWVINPTLRPPTTLWEPQIPLEEGLNQTAIWYRSRGWLKR</t>
  </si>
  <si>
    <t>MVESLKIVPSTPAMPEKDNASLPVNLEAEAALLGALLIDNRLAEDVQVKLRDEHFFDPTHRLIYQLIMRQLDRNQLANPVTIQPLIEKDPGLQAKGGMKYVYNLVVNQASLVGVRDFAAQIYELALLRELVSVGRNMVDNALNTQGIIDPRAQIEEAETALYRVAESGISEGGVKSFYQAAKIAVKAAEMALNSGAHLSGVTTGLESVNAKIGGLHRSDLLILAGRPGMGKTAFATNVAFNAARRYMYDTQNGIPPEETPGAPVAFFSLEMSADQLATRLLAEQSRLSSESLRMGRVSKEEFRNLARAAAELENLPLYIDDTPGLTIAALRTRARRLKRRHNIGLLVVDYLQLLQGSGKANDNRVNEISEISRGLKTLAKELDIPVLALSQLSRAVEQREDKRPQLSDLRESGSIEQDADIVLFVYREEYYLQSREPKRPPEGSDALVDAQIDEEHRKWQQSMEQVYNRAELIVAKQRHGATGKVRLRFESQITRFSDPVDEYNSENDYPA</t>
  </si>
  <si>
    <t>MDIIKVALEYFHPWPNSAGFYTARYKGWFKDAGLDVRFYAPDAGYGDSLAYLTNGQTDFAIAPSNRLLVRHDQGEAIKGIAAINHRGLESIQTITDYNISRPKDLEGRRLALNPTPRGVAMVRHLIKSDGGNPDKVTLVDAGCREMRPEELAAGRAEASFGGYWAWEALMPSTIPDNYRVVLPIDQYNIPRYHSYQLCTSQSYLEKNSEIVRKFLTLIRNGYLEAISNPDTALHAYEEAIPYFPQDLIVKSLKTIAPTWLDQNGIWGYQNLEIMHEYASWLKQNNIISSEKMGEIAVDNSFLPSKALPYV</t>
  </si>
  <si>
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</si>
  <si>
    <t>MMKIRYLVTSLEGGGGTFTLPSIIDVFRKYGCDVKLTACELRDGRAAELLQKAGIDYDLLSISKRNKLYYIKKFFVMMLKDRPDIIVTSLRGGSLVGQVVGKLLRIPVVSWLNNTKKKKYTRYFKNYPLLWIADSQSVEKFLYDEMQIPKGKVRVWPLFRTTHTQSVKQHYWNGNSSLIIGSTGRLSKEKNYLPLLEAVHSLIKIYHGRFNIKLFIAGDGPQREELQSYIEMHHLNANITLLGHIDNVPEFLKTLDIYVQPSLYEGMCLAAHEAMEIGLPVVATPVGEMKHTVVEKQAGLEITGDIENSIVTHICDLIENPEKQRLYGQRGRKAVEACFGEEQFSKTGQCVVQFLKDCVSYSKK</t>
  </si>
  <si>
    <t>MYSGLKKYKPLPFLKAAALSLCGFTLILTPLSALSAQGFRHHDTNAPIDIDADHSEVLYNDNRAIYSGHVRARQADMTITAAYVRIAYTMPKNSKTGEASPQMQRLDASGGVTIQTPDEMAKGEIAIYDVPKRLVTLVGHVEMVRGDSVVHGARLIIDLNTGKGTMDGSLVGSDGSQGKGRVTGHFVVPPSNQDNKKQ</t>
  </si>
  <si>
    <t>MLSLNPETTALVLIDLQNGIINLPLEPYSGDKALSVGKTLAEKFRKAGAPVFLVRVTFSENFPDVPPRNVDQPAEYPEGGYSPEWDQLADGLKQSGDMVITKRQWGAFYGTELDLQLRRRGIQTIVLSGIATNFGVESTARQAWEHGYDLVIAEDGCTSFSQALHDMAVQQIFPRLAHVVQSQNIVLK</t>
  </si>
  <si>
    <t>MRHLITISQPAIPQDVTNKDGHKAKKQLRCKGIYPFLWMFFFAAALPLQATQPIEVTRFHKSDMATTGIVNIMPHDPTLRNTLEYQRYTASIARNLTRIGFQVTDNPQQAEYTMMYDVMRGTHYRDNGQTPPRDTRPHGGISLGGGYGGGGGFGGGGVGWGGGGSGISIGGGGGGGRGFGGGGGGISAGISVPVGNGYHTSNKVETILTAQLSRRDTHQAIWEGRARTEAKSNKAESTPDIAVDRLATAMFGQFPGESGETEKVK</t>
  </si>
  <si>
    <t>MTCFDHHFYQALIGLDQKKLRRTISGIKPEEGAMISALSDNELLCDFSSNDYLGLSSHPLLKERSQLWTDQFGVGSRASRLVSGTLPIHLEVEKKVALLKGKEAALLFPSGWQANASVLPALFRLSLEQTGHKALVFTDKLNHASIHLGCSAAGIKQIRFRHNDLPHLEQLLEKQKQVNGLRFIITESVFSMDGDQADIGTLRQIADKYNAFLYVDEAHATGVLGENGQGLAGGANGADLIMGTFSKALGCFGAYIAGSTLLCDWLVNSCSGFIYSTAIPPSVIGAMDAALDILPTLSKERKQLIERSNHIRKEFQSMGLDTGLSSTHIIPVVIGNNEATLLAAQRLKDEGILAIAIRPPTVPLHAGRLRFAITSLHNDAMLEHLSHVMKKLAAEIHRGSSI</t>
  </si>
  <si>
    <t>MPEHPKPSDKKPSPRREFLKIAGLSAGSAVAAGTAPLLAEDKNENDRLQDQFFQISTFLTGHHDLDRALSNRALTALIAVDAHFPEKLQNLQQALAVEKLTDSSLLRTSPIGQDDALMATSKTIVSAWYLGYAGEPASHAMEDNARFITYSGALMYRPTMDATVIPSYARGAPSYWVNPPATIKQD</t>
  </si>
  <si>
    <t>MAKTIPMRWQTLADTPKTVEALKGQHAEINGCSLYYAMGGTGEETVILLHGGMANSDYWGIQAAFLMQYYRVIVVDSRAHGRSSAGDKPLSYNQMTHDIASLMDHLGIAKASIVGWSDGGIQSIMLAALFPEKITRIFAYGAHMSLAGLNQNFGGNKVVSSFLERAEEEYHRLSPTPDNFDQFYENVQQLWKWKHDSAFTIDQLSSIRCPAWIVDGDRDEMINRSHLEYLFQHIPDSSFMLLPDTTHFAFIQAPNLFNAALQDFMSVSG</t>
  </si>
  <si>
    <t>MPQPEPFRNRSAPLIALVGADGSGKTTVGQELLEWLQTMRPTAFCHLGKQTGNWGRAIARMPFVGRKLDKQVIARSSKARDEKGAGATVSIVIFALSMRRVFRFLRMRRLHRKGFMILTDRYPQAVVPGPMDGPGLVARNPKGMIARFLTGREQALYDWMASYKPDIVIRLNVDLETALKRKPDHRPASLERKVRDVPRLSFNGAPILDLDSREPLDQVIGKAKAAILDVIARYDQATAK</t>
  </si>
  <si>
    <t>MQTTHLGKNSPIPQSPEEASLDYVPNPRQGKNYLIRFAIPEFTSLCPVTGQPDFAHLVIDYVPDKLIVESKSLKLFLGSFRNHRAFHEDCTVGIGEKLFTEMKAQWLRIGGYWYPRGGIPIDVFWQSGAAPQDVWLPEQGVPPYRGR</t>
  </si>
  <si>
    <t>MTGSSNQALNDSSEARDGEIILDVSWLTERAGKAVMTDGVSRIEMAWIKLLLGWFSDRIAFARLNRWGRYGRLSQSAVLTMIEQTEKVWQESEPNQLTQNFRQKFYQAKALIELWPHLFTPQRGIKILLQASPHHLDNEAALKDILNKEQASFICLLYDTEMLEYPEYVPTPEWQNLKKRLDIIARYADCVITDSEATRNRFLPFMAEAGRPIPVVTIPLGADALPHLKKADPRPKSEQISDHPYFLAIESDHAGNNTEMLVTVWKRLILQLGTKAPDLLILGQRHPENSKLGKMLARNPDLQRHIRFRESCNDQQLSHMMQEARALLKPAFFARRGMVIAEALRHGLPVLASDIAVYREISSNMADYIDPLNGSAWEEAISEYMNPFSTRRQTQVMRLKGWHPMLWQDHMRKVLAVIAAQS</t>
  </si>
  <si>
    <t>MDIRHLRLALFTGNYNYVRDGANQALNRLVGYLMKQGASVRIYSPHSETPAFPAIGEVISVPAVPFPGRSEYCIPIALPSRVRRDIKKFDPNIFHIASPEYLGHRAVSLARKSNLPVVASVHTRFETYPRYYGMPFLEPVIEAILRRLYRRCDAIFAPSESMAQLLREQRMSYDVRIWSRGVDRNLFKPEARDPHLRHKFGIKEDEVVIGFVGRLVMEKGLDVFSDTIDELVRRKIPHKVLVIGEGPARGWFSRRLPQAIFAGFQTGESLARAVASTDILFNPSVTETFGNVTLEAMATGRAVVAAQATGSESLIDDPSMGRLIRPGAIKDFADALQSYCENKELRKEAGYNGYKRSECYGWDNVNQILADNYLSIIQARQQSGQAPRLKPRS</t>
  </si>
  <si>
    <t>MGLIAPAIAKTDTAKIEPKVIIVAGWENGADTGDKPGEYQFWVERMHLDEKLPIEGISTQVLRRNSDGVYALVLKDGATDLTALALDKHFDLKHSYWIFTGISGVNPNLASVGSVAWSRWVVDGDALREIDDRDIPKDWPYGLYAIGADRPDSLPVDPNHYGSVTDVAQLTKAYPLNRGLEQWAYTISRNVPLKDDPVIARQRQKWTDYPYAQKAPMILEGETLGAHRYWHGERRNQWAENWVKLWTKGQGRFVMTNEESQINQREMRVLAQLGYIDPDRILVLRSGSNFSMPPKGVATTDSMGDEESGQVIAFDNNERAGEPVVKELVKNWNKYRAYIPSNQGQN</t>
  </si>
  <si>
    <t>MTINSFTIPIFPLPGIVLFPRSILHLHVFALPYRTLVSNALVRDRRIGIIQPKLGVGESLKRETPLYSVGSIGQIVEAEALDDGCFNLVLEGISRFNLIREVESDTPFRQVEATFEGFDDKKLPQALELAQRCQIEERAHWFAQTQGLNIDWQSADQLDDESLMNNIIQLSPFDTGIKQALLESTDLTERADLLMSALNFFGHQQGEDRKMTLH</t>
  </si>
  <si>
    <t>MADLKIYPIGTKQNRDLNRFIEVAYKLNKDNPNWIAPLRSELREQLNSQKNPWFEHATAEYFLAERDGEPVGRISAQIDRLVQESPPEQGGGKDVGMWGMFEAADEEVAYALLKTVEEWHEKRGNKKLIGPISLSIWEEPGLLIKGHDHAPTIMMGHQRPEYRGWIESYGYQGIKDLFTYELDITKPFPEIIQKIVASGEKNPRIRIRQAQKKDFISEAKILMDILNDAWSKNWGYIPLTDHEIEHARHNLEPIVYNELVMIAEIDGEPAAFMMTLPDVNEKLAEFKGKLFPFNFVKMLWWLRHPKVRTMRVPLMGVRKKFQASRLAGQMAFMMIEYIRRNSVKDFGATRGEIGWILDNNQGMRSIATAIKSEVNRIYRIYSKSI</t>
  </si>
  <si>
    <t>MTGQLWTALILAGQRPGIDPLAAQFQQEWKALTPIAGEAMLSRVAKTLLALSPDKNTKTPAISQIVVMAQEPEALLTGDCAWMAEDARITTALSGSGIANSIISLIDQKKITYPLLVTTADHPLLTKEMVTEFLSQAQNSDLSVGVVSRSNLLKSYPENRRTWLCFSDDAYSGANLFAMANDKVKSALQQWSEIEQNRKKAWRLIRHFGLCLAIRAITRSISFKKALNQVGNKLGLTINPVVLSEPEAGIDVDKLSDYQLAEKILKNRQ</t>
  </si>
  <si>
    <t>MKYTALAFCCLAAVNFQAQAVKSSPSIPYWSVWADAQGVTHQTHCALRNLALQDFAHTDHPEWVSQQDHATKRYVFNIMPVGWIGNWHKNPEPQWIIPLSGRWFVKTTDGKTVKMSAGEMSFGGDQLAQMVNGKEGHISGSLGKQPAKVMIIQLTESPENAVHPECAAGGTPIR</t>
  </si>
  <si>
    <t>MNNDRRFGLKRHITLPGELALDGGSLLTGIEIAYETYGHLNADASNAILICHPLTADQFAASDHPITGKPGWWSRMIGKGKPIDPERYCIICSNVLGSCLGSTGPSSFTPGTETPYAMNFPVITIRDMVRAQAKLLDYLGIRQLKAVIGGSMGGMQALEWASTYPDRVKSVVIIASTARHSAQNIAFHEVGRQAIMADPKWRQGNYYEEKDPPVAGLAVARMAAHITYLSESGLTARFGRRLQSRQEKSFGFDADFQIESYLRHQGIRFVERFDANSYLYITRATDYFDLAEEHGGKLANAFRGTKSRFCVISFDSDWLYPTSESRVIVHALNAAGAAVSFMELSNPNGHDSFLLDAPDLHRTVHGFLEGDRA</t>
  </si>
  <si>
    <t>MTRSSKQKNNNDLPTSKQILEFISSSSQPVGKREVARHFGLKGQSKIALKALLKDMADEGLIDSSPGRAFHLMGGLPKVTILKVIDSDGAGSVLAQPEKWQADHLPIPKVKIIEKKKKAGLSEGDRVLVKTEQVDGEWHAFVLRKLIPAESGVLGILCLEGDKLWLKPVDKKVKKSWPVSDAGNAELGELVLAEKAGRPPRVTARITQRLGDPFQPKSFSLIAIHKYNIPDHFSHEVLEEADAVADLDLGNREDLTHLPIIAIDPADARDHDDAVWAAPDDNPDNKGGYQAVVAIADVSFYVRPGTALDREARKRGNSVYFPDQVIPMLPEKLSGDVCSLKENVDRAALACHLTIGADGKLKSWRFTRAKVRLAANIAYQDAQDAIDGKITSPLTETVLKPLWACWEVLNHARKNRQPLGLDLPERRVVLGEKGEILSVATRERLDAHQLIEDFMIAANIAAAKALEAKKAPVMYRVHEPPSREKLVALRDYLKTFSIAFALGQVIKPQIFNHLIERLEVDEESRARIMEQILRSQTQAYYSPANMGHFGLALGSYAHFTSPIRRYADLLVHRSLVGAYHLESGKPKLKSSHNNHTIPATTSLPPQDAENMSVIGEKISHAERRAMEAERETIDRYIAAYFSQYIGEIMPTRITGVREFGFFATVPELGGDGLVPVSTLGHEYFRYDEATQSLEGQDSGTRYEIGQKIDLRLMEADPIGGSLRFELPDAEPAVKMSRRGRGRSGIDPRLIKRRGRPANIRHR</t>
  </si>
  <si>
    <t>MENKNNFLLLPSFQNRTVKGDIRKKISIIALMTTVIWGGLVSGCSFAPDYHKPTAKDIKDMPVAYKEGGAWTSAQPADEAPRGAWWKIFDDTHLNDLEDRIEKNSPQLAEALARYQRSQAYVKEVRSGLFPSISVNSSISRQRVFRNPGSTYSPYIYSPSIAGGGISYEADIWGRIRNMVKAGKAMAEASAADMGSIRLSLQAELADNYMQLRGLDAQAALYRETVAAYMRALQLTVARHDGGAVSGVDVERARMQLSATRSELSQVMAHRALLEHAIAVLIGEQPSNFSIEPVDMINTPPVIPVSAPSQLLERRPDIASAERQMAAANAAIGSAIAAFFPTISLSANGGSDSAASSLLSAPSGFWALGPAMGVLPLFQGGRRRARVKEARADFDATAASYRDTVLKAFQEVEDQMALANWLANAHADQEFAVTAAKRANNLATIRYKEGAANYLEVVIAQTAELQNRRQALIIQTQRLQAGVGLIRAFGGGWKAS</t>
  </si>
  <si>
    <t>MLANPVDSYQDIYILPNQEIAPHIIMEKLFSLLHLELVRLGSQHIGISFPEHDNNKPCLGSRLRLHGTGADLHELALSGWITRLDDYLYCEDIKSVPEIRQYCVVSRVQAKSSPARLRRRAIRRHGFHDEEAKKVIPDTAFERLELPFIMTGSCSTKQPRFPVFISHKIIQNKLMNGNFNSYGLSLGASVPWF</t>
  </si>
  <si>
    <t>MMTSSSIEINNLLDNATIAARALLKEVGVEKFTSPDFHSGKLQHIVLFRFKKNVTEAERREVTKQFLELAKTSKRPDGQSVIVSIETGSQNSGENAGMDMDQGYIVTFNSEGDRNYYVGRPLVNDPAFFDAAHEQFKSFAGTFLEKAIVFDFKVANE</t>
  </si>
  <si>
    <t>MASSLILASASPRRLALLARIGIKPELVLPADIDETPKKGELPLEYVRRMATEKAEWVASRHSECHILAADTVVAAGRRILPKAEDEKQATSYLKLLSGRRHRVLTAVAMQKDDAPTTVKVSSNIVTFKSLSPREIEDYVASGEWRGKAGGYAIQGYAESFIRFLAGSHSSVMGLPLYETRHLLMNAGWPISASSSFQEEYA</t>
  </si>
  <si>
    <t>MFVNPAQILKAEQPLTLSGVENGFKPLILSDLARALQAKGKAGRLVYIASDEQAAHAIADAAGYFAPELKIISFPAWDCLPYDRASPSLPLSATRIATLHHLQTRPQSPELLITTVEAALQRLLTPFRLRQLCQTLAAGVRLDREKLVTLLRAHGYQQSETVSQSGDYAIRGGLVDLWPAGLPYALRLDFFGDEIETLRQFDPTTQRSIAEIDKFNLLPASEALLDAENIKRFRSHYREIFGAAATTDPLYQAVSEGRRLAGMEHWLPLFEEKLVTLWDHLAEEDAVFYDQACLKVAEQHFEAIQDYYSHRKNPQSQESGSYRPLKPDLLYLDDSAWQERLQISKAHQITAFHIPPAPDVIDLESTLPRDFAPERQQGSNIYEAVVDYIGALNNQNKRVIIACYSKGSRERLTGLLQDHGLKRTLAADSWQEALAAADSSRSQVTGAAVMLLPLDHGFIAGDVALLSEQDILGDRLVRRAKKRKSADAFMAELATLSIGDLVVHSDHGIGCYDGLVSIPVGNAPHDCVALSYQGGDKLYVPVENIDTLSRYGNASESTVLDKLGGVAWQARKSKMKERIRAIAGQLMATAAQRALRQAPVALADPASYPVFVDRFPYQETEDQEHAISDVIEDLAKGKPMDRLICGDVGFGKTEVALRAAFVAAMSGLQVALVCPTTLLARQHYSNFLERFEGFPLQIGRLSRLVPAKEAKACREALADGTIDIVIGTHAILSKTIDFNRLGLVIVDEEQHFGVVHKERLKALKNDVHQLTLTATPIPRTLQMAMSGLRELSVIQTPPVDRLAVRSYVMPWDPVAIREALLREHYRGGQSFIVVPRISDLADLEKFLSEQVPEIRFVIAHGQMAATEVENRMSAFYDKKFDVLLSTTIVESGLDIPSANTMIVYRADRFGLSQLYQIRGRVGRSKTRAYAYLTTPVNHSISETAEKRLHILSTLDSLGAGFQLASHDLDIRGAGNLLGDEQSGHIKEVGFELYQSMLEDAILVAKSGGLIDEKENEEFSPQITVDAPILIPEDYVPDLGLRMALYRRMNQIKNREEIESFAAEMIDRFGSLPSETKNLLAVIEVKMNCRQAHIGRLDVGPRGALITFHNDNFPNVTGLLAYIQKLKGTAKLRPDQKLVIQRNWPDPKSRLNGLVQLSRGLAKVAIAS</t>
  </si>
  <si>
    <t>MKLICNFGITFGLFLVPSSVFATQSSLSSNYQQWYTGSLLSPSGALRQGGVTIEPYISYNRPIDSVDAFGHKGPIYGGTQSIVNTTLVKYGITNHLSVQLHPQFFYKWRSTYGNGGGQPRVGDLPLDFIWRFVDPNESRLIPAVMLQSGISFPTGRYDHLNSDKTNAGGNGNYVFRAALVTQSTYRIAGHALRVRGWANIRKSVRDAEIHGISSYGTSKDFIGHAETGTSGEGGISVEYGINQRWVLACDVARDWSYGSKVKGYNNAVDYVEKKGQGSGAWVVAPAVEYNWSARYGIIAGVSTPFWGRNTTESLSGQVAFDMVF</t>
  </si>
  <si>
    <t>MAIGVDGAARLREIYRRQQQLAELAGIEQKKESEAQDKEIAQPETAQISQEASKMAENTLPAIRSKSLLPKIILAVFGIIFAAFIVTAIETDLLSFKNIGQYLSIASGPISIIGIAYLIFRPFSYQESHRFSRMVSAVRKETDALDEIIRQLSAKVENNQKILAAQADQLLKVGEQSSERLADIGMNMRAEAVGLQRHTDRLTEATDKARESLGPLLDSLPEARKESENLTKQLQDSYQSTSEKVDSLLSHLQTLNSLAPKVENATVIAAKNLATEIEHLSHLDTKIDGRLEASAQAVAAFGNKIEHLIAERMQESDRQIVKMADLLDERIRNSRTALDDLAGHLSFNMTARLGEVNEYATRISDKLAEQIQVSQNTLASFYTQMSDNFYQNLQGIEKQTLELSQKVKASIQGSRDDYQAASQNFVLELQNRLQKIQDQSKEIGHVFEQNIDKHRLSFDQLSSKITTDFVQRLEIIQNQTQDIVQYFENHIQKGQKNLADAGENFAKSLTSEFDTVQNNLSSLKDVFEQQQQQMTLTLDHWNDNLNNSLSDQEKMASDHLAKISHHLAKYTEESQPLFDQISSLIDSADSKFNGLQENSVVHLKSLGEDIRHLSEQINETGAILMNSDWGISKLTERARGLSEQITETVQAMDVHMPAALTRIAEQFNENNKAADLLAPKIVTIEAQAANVAEKFDQAGQHLLSQKDKLSELIDDTDRGLDERQNKIREFIEEIQKNYDQYQQSFDQIIESANTQLSGFVQKLGQLSDLIANIQTQNHGLVTKATPVLKSEIENIQKLVTETREEEKALMTSLGADFSKMLQQQVTEALDHTLVEKVKSGLSSIDVVAEKSVESTRKATERLMQQMLTITNITAGIEKRINEAKEEIENHDEGNFTRHVAWLIDALRSKTIDITRLLSSDISDTAWLSYLKGDRGVFSRKAVRLLDNNELRAIQREYEKNTDFREHVNYYIHDFESMLRRVVNSRDGTALSVTLMSSDIGKLYAALSQAIQKYRQ</t>
  </si>
  <si>
    <t>MKIGYARVSTHEENLDDQIKALKEAGCEEVFTDKVSSIKAERPGLEEALNFMREGDKFIVWRLDRLARSLKELITLVDNLKKRLVLFESLSEKIDTASSDGGLIFHIFGAMAEFERNLIRERTQAGLKAARARGRLGGRPHMPEDKINTAITLYHSNPDMPIADICRASGVSRATLYRYLKAKK</t>
  </si>
  <si>
    <t>MADIREPVLLTAALTDLHPTQISVGMREVENKRENWREKEDDKKSLYLGSHLIPVVLGDQSQPFVVDHHHLCRALLEEGVTKVALSVMADLSSLEKDHFWFVMDSQRWMHPFDEKGIRRSYQDIPDSLTEMKDDPYRSLAGSLRRAGGYAKDVTPFSEFLWADYLRRQFNGADIAHNFNDFLEKALILAHDKKASYLPGWCAPQVKHV</t>
  </si>
  <si>
    <t>MAIEIKDSKNGGFGKQPVPSEFIGTRISAKAQKTSYGKIRYIVKSTWVSFLVLTGIPCYSVPLQAQIAENETGSDKADLTVYLRRLAAQPHDTNALIGAGLASYRAGDLHAAYGFLSRAETLAPHDGKVKATLGSIFIQQEKPQQALKYFHEAVSNGIPAAIVASDSGLAYDLLGNKAKAEAAYTMALSSHPDDETERRFALSQAIAGHASNALALIDRQLRQQNRAAWRTRALILALTGDVAGANAIIKSTMPAGSAEAMASFLSRLPHLSAQEKAAAVHFGDMKVKGSSSQSLWAENDKSGPADTKEPVSDFNIDSIPATPEDYVTSEKPMPLAPQAPRPEVGEDPIRPLTVKDDDREPPTPKVLLKSRRGNVGEKANPVAVTVSPTVVPAPAVSPVLPKPKSKMASAPIVPEKTSEKTPPTTKKTPVRSEAELKAYCKINIENSLKLPAKKAAKGKIVAKPAHASKTPSKVELLKINQCIAEQKALDQKAEKSSAKKVGNLPIAVNEKNPKMLNGKKDLSANSPATTIEKKNSHAAVDTKTATETKAVTKSAHEATSERYWVQVASGENKANLLAVWQKLLTKYPLLKTTQPWTSPWHKSHRLLAGPFSSDEQAQDFVNKLKKHGFSTIQFTSRKTVPVERLTAK</t>
  </si>
  <si>
    <t>MKCRTIITAVKNLRRVKTVYCKNRIASLHKIALKTGTLLTAFSCLVPSMIQAAEPVNNTVVQTLAPPEEGTSVIDYQKIDQRLNRLMESQTMVGLGVVIVENGKIRFVRGYGVRRAGGHASVTPNTVFRWASLSKGVASTLVNLLADQKRLSIDDIIARYSTSLRLPEHAEQQATIRMLLSQRLGLVHNAYDDRLEHGEDPATLRQNLDHLHLSCSVGQCYGYQNVAFDTAHEIVERVTGMSYAQAVRRYLFLPLGMYSASIGRNALVNSADWAEPHVWQHTREVKENYYRIPAAGGVNSSILDLGRWMRAQMGMDPETLSPSLLNRIHQPQINTGTWKGGPVDHAMDDAAYAMAFRVYHYRGHLMVGHRGAVSGYRSLLLFDPKLKSGVAALWNSESPRPTGVQLEVMDMLYHQPFHDWMELDTPDQAPLVHRAAHPISKKERLQLERHHPSSVNAKKGKGGKTALPTKENHSKTTSSKASAHSVVTKKVVAADKKAKGSAVKKPAPAAAKKDKASHKK</t>
  </si>
  <si>
    <t>MADKRFFGTKTFPNQEKALKAKIMNNDAFISWIEKNLGHRPKDPALFLRAMTHPSHGNSDYQRLEFLGDRVLGLVIANWLYDLFPREPEGKLSRRLNSLVSGASCASIARIVGLPQWLRLGKQARDDGAAASDNVLGDVMEAMIGAIFLESGIEAAGKLIHKYWAPLVTGQESAPKHPKSALQEWAAAHNRRPPVYEIVSRTGPQHNPCFTIQVSIAGVGEASAEGSSKQEAQTAAAQALLDILAQ</t>
  </si>
  <si>
    <t>MTVEIASNQISDKEKGTAIVDSEDKLVRADKLIEELQIDKSGALNKIIHLARRLQTKISRRVLLKNNDINFDLWVDAYPKEDGSVLIEVEHYRQEEALSEKEQDISQDPSSFQEAGEKIESSILPENEDPEIGNWKWQVDAELNLTSFPTALADQIGIDSQIYLKKPFARLFKLETDEEGRFPIMEALANHHDFSAQPAKITNKGPAIWLSGRPIFDASERFKGFSGNITLASSALEEDLLVETTKENKIKLHLPNRIDHSFKPSIHRIIEDADKIYSQNDGYLHSSYVRYAADITTASQHLMMLIDDLGDLQELENTGFRVEPQPVDLSEIAKQAIALHSWKIQNQDIKIDIPKSGESVVAYADAHRVMQILLNLISNALRYSPEQASIWIRVEQDEDKAYITIADQGKGIAAEDQRRIFEKFERLNPQDSSGAGLGLFISRELAHAMQGDIVVDSALGQGARFTLILPLL</t>
  </si>
  <si>
    <t>MSADPKIIEHLNRQLTNELTVINQYFLHARSLEHWGVSVLARKESEESLEERGHADALIERIFYLGGLPNLQRYEAITASEDVPAVLNTDLRLEKKAVSDLKVAIAYAESTHDFVSRDLFVKILIAEEAHIDFLNTQLNLIELMGLERYIQQNSDPA</t>
  </si>
  <si>
    <t>MVGLEKSASPNPSFYNLGNVQKSQGALLYKTAPQILVIASDAERQTELENSVTHMGFTTRMFPMDEAVEVLRNGMAGDAILLDMTSLQDEKLADELMDAVLARLSYDVIGVVLNIPLAFIDMAYNRFFETDVQLLVSGDEKSWLPALKKAVRPLSLTLHDVVSDTRRPPLKTISEEVSRIARMLESLSSEENAKMNYALPSSFNGESRSNGVVTTEAQPEQKKININAAVVRAIIRSRRLRDQYFSASLFADPAWDMLLDLTAARLEGRQVSVSSLCIASAVPPTTALRWIKSLTEEKIFVRIADPRDGRRVFIQLSDMAMDAMIPYLAASISLVMRAL</t>
  </si>
  <si>
    <t>MRCPFCSCENSQVKDSRPTEDGTAIRRRRQCEECGARFTTFERIHMRDIVVIKKDDHRQPFDRSKLIRSVSIACRKRPVSPDQIELLVNSIQQKIEASGESEITAVRLGEMTMEGLRTLDSVAYIRFASVYKDFTEARDFEDFARSVRSVIEAVKE</t>
  </si>
  <si>
    <t>MLKLTAFIASIPLIIGVNAANAAILGADAAACQKGGQKPAILVHVEGLKNRSGTLRVQAYDADQKVYFEKGKYLTRVETPLPQEGNIDVCLTVPKAGDYTVLVRHKNGDTDREDGGGFSGNPSMSLMDVALKHKPPLKASTITVGNGVLDIKIIMKYVQGLSFKPIASLDDKKNSEGTR</t>
  </si>
  <si>
    <t>MAGNMMKEVIIKEAGSADVLALHDAPIPTPKADEILVKIAAAGINRPDIIQRMGQYPLPPDATPIPGLEISGTVIALGQDVEEFKIGDRICGLTNGGGYAEYGVIPAKQALPVPDNLSLTEAAAIPETYFTVWANLFDIGQAKSGETVLVHGGSSGIGSAAIILAKACGLKVFTTVGNQEKAAAVEKLGAIAINYNEQDFLTIIQEEMAGKGVDVILDIIGGSYFSRNMKALAFGGRLVIVGAMGGRIADKFDLLPLIFKRATISGSTMRARTADEKANIARSLREKVWPLLEQGQCHPLIDSSFPLEKVQDAHKRMESRDHCGKIVLTMPEALF</t>
  </si>
  <si>
    <t>MMIFKIPVKASSAAALAICMMMGATPAISMNNQVHSIQTLPRILVLATGGTISGKKNGMSEIGYNAGGVTGKQLVEDIPELAKLAEINVEQIANIGSQDMNDAIWLRLAKRIQDAVAHNEADGIVITHGTDTMEETAFFLDTVIRTDKPIILTGAMRPSTAIGADGPANLYEAIEVAATPKAKDHGVMIVMNDTIHAARWASKTHTTAVETFQSINAGPIGYVDPASVRFIEPKKQPVPSYGLPTTAPLPAVEILYAHSGMGASIINDLIKTGVKGIILAGVGDGNSSKEAMAALNLAVKQGVIVVRSSRTGSGFVNRNVEVNDDKNDFVVSYDLSPQKARILLQILIANGKNKLSDIQSAFEAGF</t>
  </si>
  <si>
    <t>MLTRKQHDLLLFIHNRLSVSGISPSFEEMKLALDLKSKSGIHRLIKALEERGFIRRLPNRARALEVIRLPEDKTEIQKKISRDYTPPKADNDVIEIPLHGRIAAGLPIEALEGQSHLAVPPSYLGSGAHYALEVAGDSMVDAGIFDGDYIIVRQTDEAHEGEIVVALIDNSDATLKYFHREGRMVRLDPANRAYAPMRYDASRIGIQGRLVGLLRRY</t>
  </si>
  <si>
    <t>MTDQKDEAENRKEAVEQDALFQADEAMHEGDKPEKEKAFFFHGLVLAAFCLGFGALLALTYHLTAQTIVARGVEDQQASLEQVIPASIHDNDISAHPLHLKDAEGHDVTVFRATKAGHVTGVAYEISGTGYSGEIRLMMGVDAEGHILGVRALAHKETPGLGDKIEANKSNWILRFTGLSLTNPSESKWKVKKDGGQFDQFSGATITPRGVVAAIHRGLEFFETHKNTLLESSNVQ</t>
  </si>
  <si>
    <t>MSESLAAYAGRILGHVSIDEGTPRWIGKLVAYDGLMLEATGFPMPIGHGALIMDANGQSSRAEVVGFRGNTTLLMALDADAPHNPGARVEPDRQLSIVHVGDGLLGRVIGALGEPLDNLGPIITDEYWPLVGKMGNPLNRGRVTQPFDMGVRAINALLTAGVGQRIAIMAGSGVGKSVLMGQMIAGAKADVIVTGLIGERSREVTDFVETKISDDVRPKSVVVAVPADHPPVLRLRAAMRATAIAEYFRAKGKNVLLLIDSLTRIAHAQREVGLSLGEPPTIKGYPPSALGLIPRLVERAGIDIHSKGAITAIYTVLADGDDPDDPIVDTARAIVDGHIILSRSLAEQGVFPAIDLGKSLSRVMSDIISPGHRQAAAHLRRLWSVYEENRDLILMGAYRSGTDASIDEAINRHNDVLDFIRQGQNERIDLATSIATLMERFAV</t>
  </si>
  <si>
    <t>MTIQPPTILKQNFIDRYAGRNVPRYTSYPTAADFRNDLTPKEHAIRIKNVAPDSRISIYLHVPFCQQLCHYCGCHTKVVRRQEIITAYVDTLVKEIETVGNLAPNHLKIGHLSWGGGTPSIIGIEGIRRVMKALQRYFDAAEDMIHAMELDPRLLDAEFAQNLFDIGINRTSLGVQDFNPHIQKAIGRVQPIEQVEKAILALRQAGISQVNFDLLYGLPHQGLDEIRLNCQETLRLSPDRIACFGYAHLPERKANQKLIDESALPQTKERFEQAALIAEILQQNGYQAIGIDHFAKTDDLLAVAAREKKLRRNFQGYTTDNEPVLIGLGASAISTFSDAYIQNIADIKNYSRAIEEQGLASFRGIDISQEDHLRGEIISALMCHFAVDLTPYDKSLSLEDEKRELSHLEEEGLIQFQQNRIEMTDAGRPFVRIVAAVFDSYRKQKKQGFSRAI</t>
  </si>
  <si>
    <t>MRPEPSMEDILASIKRIIADGDRKPNGRASSPEGDRFDDLRRRDSDSSVLELTDPISSSPSKDQQMNNDHRDYNENNTPLNGNASKSQDSLMSERAEQASRQALKNLSAMMVSQSSHQDLTLEDLVKDMLRPMLKEWLDSNLPAIVEAMVSREISRITGQHF</t>
  </si>
  <si>
    <t>MADVVPTPDDAAGSVAVPAPSGALANFLANNDRVNKVYERVKDFVQQPAIKRSLPLMGLISLTAIGALIWFLLSAPPQRDLYPGAGDADRASIASALETGGIHYNINRGNGVITVSEKDYYKARMLLAQQGLPKSAPDGDHVISSLPLGASRAVEGERLRAAREVDLARTIETIDVVNQARVHIAEPQPSPFVREQVHGTASVMLKLMTGRNLSNAQVQAIQNLVAASVPGMAPEAVSVVDQAGHLLSATSNADNDINDRQLRLQQTVEARYMDALNKLLVPLLGENNYTAEVHTDLDFTESQATRESYPKEGSLRSESGSWNKDGGPDQNGGIPGAMSNMPPTPANPTQNPPPNLQPPAQPNNQQNAQNGQQGQNAQGQPNGQNAQQGQNARAPGSVPAETAQQAQARTSENFNRYYELGREVSVIRNPTGSVKRVSVAIALRQINHGKPPSPEQVAQLEKLIKGAIGFDASRGDVVAISSSDFMGGSVFSMPWYQNSWVPLLARNLSALLVAALVIFGFARPFLKARAEAAERRRLAENPLPQLEQTNIDNLIAEGEEPAEEAGSQAITLDMIDAAPGYKARVDLVRHFVKQDPARAALVVHDMMRSDLKSLENHNG</t>
  </si>
  <si>
    <t>MAIDSLITLTGEAWEDYGLVDSGNGRKLERYGRYHFIRPEPQAMWRPAQDNWQADGEFIGASDEDGGGRWHLKPYVPKDGWLLQWEDVCFLAQNTSFRHLAFFPDMAPQWAWMRERVTEDAEILNLFGYTGVGSLALAAKGGKVTHVDASKKSVASAKNNAELSGLTDKPIRWIVDDAVKFTAREVRRHRRYDGILMDPPKFGRGPAHEVWRLEENLSDLIDEAVKLLDQKSKFLVLTVYAVRMSALAIGELLSQATQHLGGCVEVGEMAIKEEARGLNLPTAIFARWKND</t>
  </si>
  <si>
    <t>MKRLIPSKLTLVLKSALASCAFMAGAFAPAAQTASSSPIMGVPFTPPETPPALKNSEAILPFFKKLAEYPRGRHLKPLHILQIGDSHTAGDSISGAWRSILQNRYGSGGRGVLAPGIPYKGYIAHGVHVSMSDGWTIGSIFGSHYSSDMPPVGFSGFNLTSHKNGAQISLDSGIEEAFDRFTVCGLAKPGAGIVVVSMGGQFQRVDFNSSWSHSQCVTLTSDMPQVHADVVAAEGPITLTSWASFRDNGGVALSNLGVVGSQLIHLQRSSDQVIATELKVYHPDLIVLAFGTNEGFAPYFDPTAFESVLREQISRIRRLSGNVPILMLGAPDASSRREEMLHNTPGVSPPLCSEPLPTDGFVTSPASNPATASQLSANQSKGVDSVMSTLRQQGVFGSDGNGPDISQPPGSDTNSAQNALPNIVPPSNVIWKVTTHPLFPPAGLAAVRRVQQRVASQLGIAFWDWHARMGGDCAAVHWGKAYPSLMRRDYVHYTSLGGQIIANRLDNDIKNAMESSPSPAR</t>
  </si>
  <si>
    <t>MSHNSKPTSQPETEILYSGKFIILKRRGTWEYASRPHNMGAAVILALDGEYVILVEQPRIPFGAHTIELPAGLIGDTDSHESVETAAARELIEETGYQADIIENLGQFASSPGMTSESFFLVRAQNLTRISEGGGVDDEEITVHRVKLSELPDFLEQKRQQGLVIDAKLLLLLGSNFLELSVSK</t>
  </si>
  <si>
    <t>MSDSDIIQIRDLKNSFGSQVVHDGVNLDVKRGEILGLVGGSGTGKSVLLRSIIGLQQPVAGSIKVLGHEMIGKDPLTMRMVSRHWGVLFQESALFSTLNITENVKVPLREYYPELGDSLLDQIAGYKIAMTDLPEDVGIKFNSELSGGMRKRAGLARALALDPDLLFLDEPTSGLDPVSADAIDALILGLRKMLGLTVFMITHDLDSLYNICDRVAVLADKKVLAVDTVENLTKLDHPWIKRYFNGPRGRAAAESFEARKTGA</t>
  </si>
  <si>
    <t>MRLYPLITAIFLSGMTFPALSQSSSDMPVPMQEKTAADLNNQEANRDFRNFLASIRPQALASGVNPQTFDRIASDLTPNPRVIQLDRNQPESPTANAVIPPFAPYAASHVDAVRIANGRKKYQALQNNLAEIEKETGVPAGIMLSIYGHESGYGQFSGNFDLLRSLATLAYDGRRRDLFVQEYIAALKILDSGIDRSLLKGSWAGATGSPQFLPSVYLRVAVDGDHDGKKNIWSSEIDALASIGNYLKTAGWQPNVPWGIAVKVPDSLDRNLIQSVTPSQKCPRVYARLSRWQPVSEWRKLGLVFMGSHMPSENESMALIEPDGAGATAWLVSANYRAILDYNCSNFYALSVGLLADAITD</t>
  </si>
  <si>
    <t>MDKDASKSEKSDFSSIDTLRQIMARLRDPVKGCEWDAAQNFLSIAPYAIEEAYEVVDAIEQQDMHELKNELGDLLLQVVFHSQMAAEKDLFTFDDVVNAICEKMIRRHPHVFQDHDTDIDPARIKGNWEKIKAKERSEKKSSDSGALVGIAKALPALTRAKKIQERAARTGFDWSDTAGPRAKIDEELAEVDNATDRENLIEEIGDVLFTVTTFARHHGIDAEQALKKSNEKFENRFKIMEEIAGGDITPLPLSEKENLWIAAKNYEKSNKNK</t>
  </si>
  <si>
    <t>MGIDRMNSLSRLLMKKIFGAEKTSYKPASDTIIGTDTLKRPNRRPEPTAKVDKTIFKTMGNSLNNTLVSACDWLIGQQKPDGHWVGAVESNASMEAEWCLALWFLGLEDHPLRPRLGNALLEMQREDGSWGVYFGAGNGDINATVEAYAALRSLGYSADNPVLKKAAAWIAEKGGLKNIRVFTRYWLALIGEWPWEKTPNLPPEIIWFPDNFVFSIYNFAQWARATMVPIAILSARRPSRPLRPQDRLDELFPEGRARFDYELPKKEGIDLWSQFFRTTDRGLHWVQSNLLKRNSLREAAIRHVLEWIIRHQDADGGWGGIQPPWVYGLMALHGEGYQLYHPVMAKALSALDDPGWRHDRGESSWIQATNSPVWDTMLALMALKDAKAEDRFTPEMDKAADWLLARQVKVKGDWSIKLPDVEPGGWAFEYANDRYPDTDDTAVALIALSSYRDKEEWQKKGVEDAITRGVNWLIAMQSECGGWGAFDKDNNRSILSKIPFCDFGESIDPPSVDVTAHVLEAFGTLGLSRDMPVIQKAIDYVRSEQEAEGAWFGRWGVNYIYGTGAVLPALAAIGEDMTQPYITKACDWLVAHQQEDGGWGESCSSYMEIDSIGKGPTTPSQTAWALMGLIAANRPEDYEAIAKGCHYLIDRQEQDGSWKEEEFTGTGFPGYGVGQTIKLDDPALSKRLLQGAELSRAFMLRYDFYRQFFPIMALSRAERLIDLNN</t>
  </si>
  <si>
    <t>MSLKDPQILEDPSVKLSLSMQPERPDFAIISNHIIPESRVLDIGCGDGTLIASLKKSKNIDARGIEINPANVGHAVSRGLSVIQGDADTDLVNYPDQAFDFVILSQTLQTTRAPHQVLNQLLRIGRYAFISFPNFAYWKVRMALMLRGRMPVTPNLPISWYETDNIHMLTIEDFYDFTEQHHYQVKESWFFSHNRQISATAANWRAESALFLLHR</t>
  </si>
  <si>
    <t>MPIWLNGVLANNAVAEFNLNDKGLLLGYGVFDTALVIADKVAYREAHLEKLTKSCAALSLPVASSFLSEMMEKAAKDLPLGVIRITVTGGVGPRGMAFSPEAKPNVIVSASPIAATIFCPEIRLVLTPLRRNESSFTARIKTLNYLDAIMAVTEARQKSFDDALFLNTAGHVACSSTANLFMIRDGCLITPPVSDGILAGIMRANILRFAKSRDIPVEERSIGYEELLEADDIFLTNSLRLISQVTHLGEVALPRRSAALMALLESMVFDEINYSRSQ</t>
  </si>
  <si>
    <t>MSCHRVAVIQAGTSLFDTEKTLDRMEALCRQAAEQNVELAVFPEAYIGGYPKGLDFGARMGTRTEAGREDFLRYWKAAIDVPGKETARIGSFAAKMKAYLVVGVIERSEATLYCTALFFAPDGTLIGKHRKLMPTATERLVWGQGDGSTIEILDTAVGKLGAAICWENYMPVLRQVMYAGGVNIWCAPTVDQREIWQVSMRHIAYEGRLFVLSACQYMTRADAPADYDCIQGNDPETELIAGGSVIIDPMGNILAGPLYGQEGVLVADIDLSDTIKARYDLDVSGHYGRPDIFEIKVDRQSHQVITDQFSRDQATEKKPVSDSEISQLD</t>
  </si>
  <si>
    <t>MSSINKPLRLIFPQWQGGDNPPYYLGSQLLAWLSPDPKGAVEEVPVPKPTGEPLQEENGIVGRSILIDQLSEARQLIEKHTPDSLVVLGGDCLVSLAPFSWLLEKYKDKLGILWIDSHPDVQTPKEYKNAHAHVLGELMGNGDSDFTRTVKHPVSPQKIMIAGIHDPLPYEANFISEHKIQTCSPEQVRSGAQPVLDWIKNEKIEYLAIHIDLDVLDPHNFRSVLFAKPGRGQHDFGDVAEGKLNIPDVVKLANQAASISKAVGLTIAEHLPWDALNLKNMLEELPLIGK</t>
  </si>
  <si>
    <t>MRCKGILKSTSAIFVFFFLAAPLLAQKRGKEKEPELTATPQEIRKVVQKTQRQALPDLPPIPEMTPENTLNLDLSTGGRVVIQLRPDKAPKSVERIKILVREGFYNGLRFHRVIEGFMAQTGDPKGDGSGGSSLPNLPAEFNDMPHVRGEVSMARAQEKDSANSQFFIVYQPTFSLDGEYTPIGRVVSGMEYVDAVEKGEPPAHPSIIVRASIGSDKIHPPTTEEVKAAVEKQEAINLAEQQKQEEEVRRNAMRSLLAKSRAASANAEPPAASGQSH</t>
  </si>
  <si>
    <t>MKRITGITLASSLAGAMMLGSLAVDPLPASVSKNPTPDNKTGATQTGATAGSGSAIQLLRHQAIFWKNRGRNDLAANAWQRLLEIDPNNKMAKQALQESTFVPAAPESDSSPNNAPTKIVTGQGGRSFPTGLTPSARAGRIRLEGFNAFKNNQLDIAEQRFRRALALYAHDKDALGGLGIIRLKQHRYAEAIRYLEEASSDKEGYRWANALSSARFYGRFEEAQAASRANQLDKAQSILEQLQNQQGGDANVSNALLADIYARQGQFDKAMALYDKLGNSADAVTVARLRSQENSIKARRALSQGDYAHAEQYFRTAIANDIANPWLRLDYARLLLKEGHRPEAVSLIRPLEDQASSEEAIYAASLFWQEMGDNRHVISLIERIPDDARTPLINQIAESADINIALARAKRMSLYGRRGDAIGLLRSLANDPNRSISQLGMIADGLLQLGDVEDAAFLAEHSLSLPLGEANDYQASLSVLIRTGHYDTASDFISQIASEMSRHDQNGYKMLNRTLAIARADMMRQKKLYMPAFDVLHQAWEETGGGDNILPVLARIYQDAGLTDKAQSLYHYMLRNHPRDASALLNSLTIAQQQGNDDRAEQALRRLKKVAPGNPYVYLASARFEKSKSDDEQALKDLKKAHRVYQRMVRQGRSADLPSDAANDDNSPIVVDAPNLPRDNYNPFALNEEDFRRLQTRSQVEMASSDSDADIDRDDYHYNRDDYDDGFGQTSSYHSARSSGGNNDRFANGTSYQKPQQPAVKQPSGFSSHPLFASSDEENFHNRSEEKPASRHSYSSRQGLAAADNTDYNEGRKAAHTVSSSSSSSKKTQTSQPLLANNFTSTQNALPFPNQTTGSRSSGNGLDSLNTRVFPDRNLSNDYDDEDERQEKIKRDMAEQRKYDSWNIFSPGSAFGQSTMLEAPSYTSIAVADPINYPAAARLHGGSHDPLLRDINDGIDHLSLNTGTVLEGTPEFRQHSGQNGLSRLNEYAFNAKVSTNLGSRVRGFFSVTPVYLTAGQPDQYAAPYFGSNPLVSNASIAAGGKAMYAPVKDQSASGVALDAGIKIKDIRLDIGTTPIGFRKTNIQGGVSWSPQIIDHLTGHIFMERRPVMDSLIAYAGTVDPVMGLTWGSVMKTGGGGGLSYDVNGSGLYAQGNYRVYNGTRVQKNHAVEANVGGYYSLLNTPTSNFSIGVNVNYQHYLNNQYFFSFAQGGYFSPNHFISVAFPLRYTGTLGRWKLNAELAPGYQNFYERSNYIFANEHDLQNQMNKFNLANNSLANKFPGQHHSGAGYEGRLAVSYRLSRSAVLGGEIRATTFGPYSEYRELLSIHYAMDADKTDKH</t>
  </si>
  <si>
    <t>MQISSPLRLELDKSALMANWQSLNRITAGHCGAAIKANGYGLGAERVRHYLAQAGCRDFFVSSWDEARLLDSSEKDFSLSVLHGLREDDLGYALNSSVKPVLCSPAMIARWKAHAPNRPCDVMVDTGMNRLGLSMEEAGSGLLDGLSIDNILSHLACADEADHPLNQKQLERFRILAARKQAKRYSLANSAGIFLSKDYHFDLARPGLALYGGLPVPQSKDILKPVVAIAAQAIQVREVSAGEAIGYGACFVTPKKMRVAILHVGYADGYWRAFFEKGHARKDGVICPLAGRVSMDMITVALPDVLTAHEGDWFSVDFDLPSASQQTGLSQYELLTGLGHRYQSVWQAI</t>
  </si>
  <si>
    <t>MKLRRLSSLLTVTVLASLTAGCILGPKYKRSQNAAIERPTAKGNFVSSQNKALTRMPDLPDHWWHLYDEPQLDKLIEEAFAHNNDLKVAAADITRSTAALARARDAKRIGTNLNTWANYIEFSDQRYLVNSVNRPHIPDAFATSLDAIISYQVDYLGQLHRAIEAANADEEAVRSAYDMARVTVAANTAQAYVEVCATGHDIAITKELIALAERSTALIARMRSEGRAMTTDVRRQMAQEAQIKAALPQQVARKQVALFSLAVLTGRPPAEFPAEVANCEEEPILRQPIPVGDGESLLNRRPDIRSAEYRLRSATAEIGVAMGEMWPKITLGATAGSTGMASHMFGGHTREFNLGPGLSWQVPNRNRARAEILAAKSETRIAAAQFDQTVLNALKETEAALTTYTHDLDHRAEVALARDRAAAADKDIHRLFSLGRINALPVLDADRTLLQYEQQLVSSDGKISDDQIRIFLALGGGWSRDKAEIEREQKTGTAPSPRIVKAKGIIQQIGDITGIRAEIGKGGDLSHEKDAHTNNSNKAPEPVQPPKPLTNTQGVLNEEGELERPKE</t>
  </si>
  <si>
    <t>MILNNRQGSNDVDKKCPMPKQKKWCKSGPIGIIDIGSNSIRLVVYDQLSRAPRILFNEKISAQLGRNIPVDGRIDEKAIELAISELTRFWKLAQIMELSSLRTVATAAVRDAKNGAFLLGEIAKIGLEVEVLSGEEEGYASGYGVLSAIPDADGIVGDLGGGSLELIRISKGRVKDRVSLPLGVLRIADIRKKSRNALDNFISEAFKKIDWLADARDLPFYMVGGAWRSLAKLDMHVRHYPIPVLHNYIMSPDRPSKLIRVIQRNNPKKLKNKANISTSRVEQLSDAAALLAVVSRHLHSRALVTSAYGLREGLLYLSLDKATRKLDPLLWSANQRGETAGRFYQQGEALYDWMSTLFAQDPPAYHRLRHAACLLADSAWQANPDFRAEQILSIILHGRWVGLDAYGRALIGQALAVSYDGAMDKKITNNLLSEADTIRAVRWGKAIRLGMRLSGGVTTSLKKSTILYRNNKIILQFSGNYKLKGETVLRRLRSLASSFEASEVVEFL</t>
  </si>
  <si>
    <t>MTEPSSRDNKPVDNDNIVWHHHPVTQASREALHHHKGLVLWFTGLSGSGKSTVAGALEQVLHSRNVSSYLLDGDNIRHGLCRDLGFSDADRKENIRRVGEVAKLMADAGLVVLTAFISPHKAERQMVRDMMGKDRFIEIFVDTPLTICEARDPKGLYKKARAGELKNFTGIDSVYEAPEHPEIHLNGQDSLTALTAQLLEALEPYLKITL</t>
  </si>
  <si>
    <t>MKVALGQFAVQPDWHENLDICFDLIKRAAGKEADLLVLPEGILAQDMADPDLIPKTAQPLDGAFITRLAAETLKYPTLTIAGCLPIPDGKDRFYNTLLVIKNGQIIAQYRKLHLYDAFSHQESRSITAGDSLPPLVEIAGFKVGLMICYDLRFPELARRLVLEGADALILPAAWVKGSGKEAHWDILVKARALENTCYMIAVGECGQRNIGNSMVVDPLGVAIARAGEEPALIMAELFHKRIAHARDILPVLHNRRFLPPKFI</t>
  </si>
  <si>
    <t>MARQESERLNPALTHDMAYVTQSAALAVSRLVGHGNEKAADAAAVKAMRDAFNELSINGTVVIGEGERDQAPMLYIGEEVGRMGADDISIDIALDPLEGTTLAANGSANAIAVLAIAPKGSLLNAPDVYMEKVAIGPGYEAGLVSVEKTPIENIQALAKAKGVEPKDIRVCILERQRHQKIISELHGIGCSTILIEDGDIAGVIATARESSNVDIYMGIGGAPEGVLAAAALNCIGGQFEGRLLFRNDDERDRAHRCGIEDLNRVYKLHDLAKSDTIFAATGVTDGSLIRGVYKDLRGVSVTQSLIMQASTGQVSYITTEHRHIPDLATFMK</t>
  </si>
  <si>
    <t>MRKIASFNVNGINARLPRLIEWLEKFQPDILCLQELKSDDARFPQEEIEKTGYYCLYHGQKAYNGVAILSKEQPKLIRTSLPDDPDPTQSRYIEAEIDNLTVASLYLPNGNPLNSPKYDYKLAWFKAFLAHARSLWQQEKPVILAGDYNVVPSFDIKDIRNAAALADNALLAPESLFYWRQLLAMGWTDSLRVRHPSEPLYSFWDYQAQSWPRDDGMRIDHILLTPDLADGLTDSGVDRQMRGQEKASDHAPVWIEIDDKK</t>
  </si>
  <si>
    <t>MDRPLSIFDISGRAMSAQLVRLNTNASNLANANSVASSKEAAFHPLKPIFSTVTQSPGIATVKVDKVVATGSPPTQIHDPTHPLADENGDVWAAGVDTAQEMVEMIETARDYQNNVQVMQTAKSLTLDTLKMER</t>
  </si>
  <si>
    <t>MLSVSAIDHIVINTSNPQKMAEWYVTVLGMKHQLVSSEQGDAPRNILLFGKQKINLRPIEASQKAWFTADNPSQGACDLCFLVDISPDQVVEHLKHHDIEIELGPVVKQGARGAINSVYCRDPDKNLIEISSYID</t>
  </si>
  <si>
    <t>MLISLSIRDIVLIDALDLDFSEGLGVLTGETGAGKSILLDALGLALGARADSGLVRPDSKQGIVTACFTLPPDHALYRYLQQNALTVEDGESLIVKRIVKADGGSRALLNDQPISVSLLKDVSSYLIEIHGQHDERGLLNPRSHRLLLDNFGHIDTSSVSAAYAYWQETEKALKQALLLKEEREQDKEWLEDAVQELTAFAPQDGEEASLADERKMLQKGARLAEDMEAIGQWIDGTDGALSLLRQAGRRLGRISFEYPALAEALESLDKALNEAGDASERLGHAAMMLDNDPNRLDAIEARLFELRALARKHRVAPDELPNFVKELQGKLEQIESGEQGIALLQAENKSARQNYQQAAEKLHQSRKKTAENLDEAVMAELPPLKMEAARFQTKIEKLEASQWGSEGCDRVEFTISTNPGADFAPLMKIASGGELSRFMLALKVVLAGAEGTETIIFDEIDQGVGGAVASAIGERLARLSEKSQLLVITHSPQVAARAAQHWLIQKHHPQSSAKKTFATRTEVKALTFDERREEIARMLSGAEVTDEARAQARRLLRH</t>
  </si>
  <si>
    <t>MTHRPLSDQIALVTGASRGIGAATAKALAEAGAHVILVARTATDLDKVEEQIYQKGGSATIAPLDITNSGSCHHLAAAISGRWPALDIMVFAAARYEAQPSIAAASPALQQMLAVNALATQDLLSRFDPLIQESRSAHIIGLTLPKSQAPYPYNGSYYASKMAMEAILLSYGAENAERDTIKVALAELEAVATEGRKRAFPDEKADLLRSPDEVAKAIVTMIVQDYANGWQGKL</t>
  </si>
  <si>
    <t>MTIAPDPVDLAARLIACKSVTPSDDGAMNIMADALKSAGFTVHLLTKGQAPDGPVTNLIAIRGEGYPHLAYAGHSDVVPAGQGWSSDPFTPTIKDGYLVGRGAVDMKSSVAAFIAAASRYTEHKGTLSLLITGDEEGPATFGTPAIIEWLNEQSIKPDYCLVGEPTSVERLGDTVKNGRRGSVNMWIEVEGIQGHVAYPDRACNPIPVLARIISDLESWVLDKGDQWFQPSNLEVTSIECDNKATNVIPALAKAQLNIRFNALHKGAELVDSLKKRVAAIDPKARVKAAISGEAFVTEEGVLTDTISAAIAKNTGITPSLSTSGGTSDARFLTKLCPVVEFGLVNATMHKVDEKASVEDIRQLSRIDEDIIKSFLG</t>
  </si>
  <si>
    <t>MMVRVFQSGKRKLFCAVAQFFIFCLCPVFFIMSPLSAAVIHTTLPYWASISASEAFMRSGPGANYPAIWHYQRPDLPVKVVARHENWRKVEDIDGATGWIASALLSDRRTAILNGVGIQNLYAEPSATASVIWRAENGVIGRVSKCRENWCLFNIRGQTGYINSRNLWGVDPNEEIK</t>
  </si>
  <si>
    <t>MSMTDQLTILLAQIPQTVGHCRRNADAMLKIRQEAGKVDLILFPELQLIGYPPEDLVLKPSLLQNAKEELERLALATSDGGAAMLVGTAWQEKGRIFNAVALLDQGKIAAIRYKHDLPNYGTFDEKRIFSAGPLPEPVLFRDVSLGIPVCEDIWTEKLCAHLKERGAEILLVPNGSPFESGKYPVRHKVVADRVKETGLPCLYLNRVGGQDEVVFDGGSFVVNRDGAVPISLPQWQADCYVTHWHKTEEGWSCDEGLQSKISEGEDRRLSDIYQAMMMGLGDYVRQNGFSGVLLGLSGGIDSALSAAVAVDALGADKVWCVMLPSRYTSQESLDDARACAEMLGCRLDSVPINPAVEAIDGMLAPLFSGKKPDITEENIQSRLRGVVLMAISNKFSPMVLTTGNKSEMAVGYATLYGDMNGGYSVLKDLYKSDVFKVSRWRNSHKPAHALGPDGYVMPDRVITKPPSAELREDQKDSDSLPPYDILDAVLHGLIEEDLSCSDLVKRGYDPDLVTRIENLLHRAEYKRRQAPPGVKLGSRNFGRDRRYPLSHQFRSSHS</t>
  </si>
  <si>
    <t>MIENHEKETNSPAFDSSKLAKDKKDSSPITDDTGDKPEHISLSDEDFRIQLAEVIPHLRAFGRSLSGNRDVADDLVQETLLKAWGARQRFQAGTSMRAWTFIILRNLFLSQMRRSRFRSEWNEEAAAKQLVVSAGQDQNLILGDIQRALGHLPTAQREALILIGAGGFSYEEAADICDCAVGTIKSRVARGRAALEKLVDGETLASRHNSESSTRSALDMIMDEVSDLSNGR</t>
  </si>
  <si>
    <t>MSQEKNISELSFEEALKKLEEIVRRLESGDTTLEDSIQMYSQGDALKKQCEARLKAAQKKIEQISLDQDGRATGTSPFDAE</t>
  </si>
  <si>
    <t>MSDDPRQDIQPYEAQAIVPEETASAEKTPFVAIKKAKPPFVPWVVRFGLVPEEPTEKEKQEAESSKEGFSLEKEEAELTEQEKVEPKAEADLPPPIDIEAIKKEAYDQGFQQGRNSALIEVKEERQAVGQLARSLEVLKAEPPRALASVFADVVDRLIHQIIGEVSIDAVRLRKRVDAVAAMITEEMKPCCLFLNPADISRLGGVELPVEIKEDSSLQEGSVRLETSQGYIENGTKSLLEKLDAILVEVGADA</t>
  </si>
  <si>
    <t>MKASAASHSLSTAEKTSDKKNDQTSSTIDHHQALHFGKMAKDWWNPFGSSAMLHRMNPVRLSYIRQAIDQYFVSAFGNPFPLMGKSVLDIGCGAGLLSEPLCRLGGDVTGVDAAFENIAVAKAHAEEQHLNIRYLTGELESVEDTNFDLITAMEVLEHVAEPEQFIQAIADKLDPNGLLILSTPNRTLLSKMMIIGIGETLGGIPAKTHDWSRFLKPEETQKLLEKAGLVVTDIIGMTWSPLHGFALSDNKAVDYLMTIQKKK</t>
  </si>
  <si>
    <t>MKYWAILGSLLCVSLGSHALAAKHEPRYVLEKVVELSRHGVRPPTEKEAEEIASGTNRNWPEWVTPLGELTGHGYAASLLKARYEGEYYRKTGLLKSGCGLSKDVYIWSSPVERSKATALAYVDGMFPACNIPIHYSDMDSDYLFHFNKLVPPNNAPDQAKAEIEQILGSNLATARQRMQPEIARLRAAVCIAGKSCPIFDTPWQIKTKDKGGISVTGLESLASIGQVLLLEYSENKPLSEVAFGKAPDAATIGALLSLQTLRYDVGNDRLSAARQGGSVLLNQIRMALELGTGSASTTGRQAIAGPPDVAYLLYVAHDTNIAFIRRLLSFTWQVGEYPRGNIPPSSSLVFERWQDRATKKRFIRLYFQTQTLDQTRSLTPLDQRHPLLTAEFKKPDCQKTKVGTLCPFDGVIAQMNQAIDYSTVAIAAHPVK</t>
  </si>
  <si>
    <t>MSKAVPAIILVRPQLGENIGKAARAMLNFGLDDLRLVAPRDGWPNPSAGPAASGADRVLQQARVFPTVAEAVADCAHVYATTVRKRGVTKPVMTPEQAAQTIHEQEGGVGILFGPERAGLETDDVALARTIITVPVNPEFSSLNLAQAVILVAYEWSKGQTLAQPTKVDMEPPAPQEELEAMIGHLENMLDKNGYFFPIPRIPTIKRTLRTLLTKPSWNSMEIRTLRGVLSTLEKPRHNAHKG</t>
  </si>
  <si>
    <t>MRNLLFSSCFLMACNTAFSPANAGITDPPSSSFTVSGSLSLFSDYRFRGLSRSNNHPAVQGTVTVAHKSGFYVGAWSSNLAGWGKMGDSKMELDVFGGYRHTLGAFTMDGGAIGYIYPAGGGGTKNNYFEIYGSASALVGPFTGKLGFNVAPPQHALGRYDPVSLSKHGDHSNVYAYGETDFAIPRTAAALHGHIGHTSGDAGFGPNFASLSPTGGYWDWKIGADYTFVKHVKVGVWWSDTNIDNKKFKSMWSSTDKGLGRNGSIAGSAAIFSLTLLL</t>
  </si>
  <si>
    <t>MAKTASVITLTPNAKMRIKKLLSEAPEGTVGVKLSTPKKGCSGLAYSLEYTDKADPLDERIVIDDAVLFIDNASLLYLIGSEMDWVEDDFQAAFQFKNPNATGMCGCGESFTV</t>
  </si>
  <si>
    <t>MTSRSAMRRGFFIAVAGHVLLLLFFLIRFSLQDKRQSQPVDTIEVTFAHGVGIHSSSPEASSEAARATTAPKIGEEKEAAPAPKKETPKEADSQPKAQTQNSAKAEAKVENKPVAKPEPQPKAKPVETPKPAPVAKPEPQPREAAVAPAQKAKVTAAEKTQPKAESKTPSKPHNDVKNLMESFSKSQVNVSDHKAGSNTESNKGKEKSNASDSGKSKSDNSRNSGSRLGNDFLKGILGGTGTSSKPQGSSISGPALNGLGAAIKRQVQPCYDLGALGGTDAMRIITVLRLRFNPDGSVNGVPEMIEQTGLTSDNRSYARQMAEISRRAVLRCAPLHLPAELYKGGWDEIDIGFIPAQMH</t>
  </si>
  <si>
    <t>MESKDDLPKGRENRQKDSVMTNLLDPDARGRVILVGAGPGNPELLTLRAVEVLRQADVVVYDAEIDEGILAYIPKTAQAISVCSESEGEKNERQPLTQGEINALVIAHVRTGSIVVRLKGGDPFVFGRGGEEVEAVRAAGMPVEVVPGVSAALGCAADAMLPLTHRGLSDVVSFVSTPEQETASSVNWKGLAGSGHTLVVYMDIKKARFITQCLIHEGIESHIPVVIIERGTCKDSRIIRSVLINLENTIQNEKVVGPAILIVGDVALFAKPKNTLHQDYEELDAMAD</t>
  </si>
  <si>
    <t>MQLKADVLILGGGFAGMTLAVALDRYNISSIVVDTSDPIRMLEKGYDGRTTAIASSCWKLLEAIGLKESLEGKGCPIHTVRTSDQLKAPDLCFESSKDNPSGYMLENRYLRQALYEATLAAEHVTLLQPAHAVETERRHDGVSATLADGRKITASLLVGAEGRASPTRQAAGINLTGWNYNHAAVICTLFHEKPHHHIAHEIFYPKGPVALLPMQDQEGRHRSALVWTVPRQEAEAVKNLPERPFFAEVTRLTGGILGKLDFASHPTAYPLSFQFTSKMTDLRLALIADAAHGIHPIAGQGLNLGLRDVAALTEILVEGRRLGMDLGDAILLERYARWRSLDNFAIAAGTDALVRIFAVPGKVASFVRRVGFKAINNMGFIKNFFLAEARGDSGKLPRLLTGNSL</t>
  </si>
  <si>
    <t>MTVKVLIVDDSPTMRAILSMMISSDPEIEVVGKADCPSTARQMIKELNPDVMTLDIEMPGMDGLDFLEKVMRLRPMPVIMVSALTAAGAEATLKAMELGAFDCFAKPALGFASDKSQSQTLISMIKAAAKNGGHRPLSFRNRSASAQNAAPAPSSVASGYRPKPGSIIAIGASTGGVETLLALLKDFPANCPPTLIVQHMPPLFTASFANRLDRMCPPKVSEAKTGDPLTPGHIYIAPGGERHLEFQNAAHGPRCLLVSDEPMSGHRPSVDRLFLSVAKNCGRRAIGIILTGMGQDGAMGLKAMRDTGSFTIGQDEESCVVYGMPAAAYRMGAVESQLPLSRIAAKALEACA</t>
  </si>
  <si>
    <t>MHRFLVTRLAGISCRFPLPVLAFTLFLTLVSAYFAASHFAINTDTATLISPKVTYRVNEDRFADAFPSTGGTTLIVVEGQTPELAESAAARLSEKLGQDKKHFLTVTRPDGGEFFAREGILFGQLPDVQDTMQQLISAQPFLGPLASDPSLRGINNALNTMLMGVNRHMANLDQIQTPIRSIDKAIRDQLSGKQTWFSWQLLFSSKNPALKPPLKRLILAQPVLDLSALMPGIEASNAIHKAASDLKLDADHGVDIRLTGSVPLADEEFASLADKIWLVAGAMIGAMLITLWLAVRSPSIVAAIMLTTIAGLIVTAAVGLITVGRFNLISVAFIPLFVGLGVDFGIQLSVRFLAELETEPNQPTALLNAANALGHSLLLAAGAVCLGFLSFLPTAYIGISELGMIAGVGILIALFFSVTMLPAFLMLFRPRPPRHHVGWRNMAPVDHFLVKERRWVIGSFLGLTLISIILLPWVQFDFNPLHLRNPKGEAMSTLLSLMKDPNQTPNTIDIVAPNSKTAEDWVKRLSKLPEVDQVVTIDSFVPTNQEPKLAVISDANMILDPTVNPIETQAAPSDEEVQLSLRQTATSLREAAGTSTQASASDARSLADSLDSLARSSAATRQATNEMFCMPLAVMLDQMRAMLQAEAVTPEALPQTLKEGWTTKDGRIRIEVFPSGDSNNNENLIRFAKAVQKIVPTASGMPISTQAAAYTIAKAFIEAGILAFITVCLLLFIVLRNVREVAFTLAPIILSIFLTLASCVIIDQPINFANIIAFPLLFGVGVAFHIYFVMAWRNGERNLLQSSLAHAVFFSAMATGTAFGSLWLSSHPGTASMGKILMISLVWTLICALIFEPALLGNKENKAKEEGKA</t>
  </si>
  <si>
    <t>MTRNSLLNPEAENADPDQALRPRSLDEFIGQQAARENIRVFIEAAKKRQESLDHVLFFGPPGLGKTTLAQIIAREMGVGFRATSGPVIVKSGDLAALLTNLEDGDVLFIDEIHRLQPVVEEVLYPAMEDRALDLMIGEGPSARSVRIDLPHFTLVGATTRQGLLSTPLRDRFGIPVRLQFYSIEELRQVITRAARLLGMEIAPEGAEEIAKRSRGTPRIAGRLLRRVRDFADVAGSKIVDRFIADEALNRLEVDKLGLDLMDRRYLMMIADIYKGGPVGLDTLAAGLSEPRDTVEEVIEPYLIQLGLVARTARGRQLNGLAWRHLGLTDPREAEGKHSEIKNQPGLL</t>
  </si>
  <si>
    <t>MVEDRKAIVIAQAIDALRRGWPISISDQGEILSLLAVERADDHRLKVFDPDQTADILLSAARAAILNLANDKEAATPDQPVTLVRTPWIDCASALALADPSMDLEMPMKGPFKVKKTVIKSAAASALELARMAGLLPAFFVQEGQSEQSLLTIPAQDIVDFFQGQGVYIAARARLPIALGDHGKAIENSQIVAFRNDADAVEHVAVIIGHPDGQPPVVRLHSECLTGDVFGSLKCDCGPQLHQALRIMDESGYGILLYLRQEGRGIGLINKLRAYSLQDQGFDTVDANVRLGFVNDARDFRLAAQMLGELEIKQIRLLTNNPDKVEGLKKAGIDVVERLPLKIKPNPHNQAYLETKRDRSGHQL</t>
  </si>
  <si>
    <t>MSIFSRTRDIIAANVVDILNRSEDPEKMIRMIILEMEETLIEVRASAAKTIADQKEIERQVSRLQKIEANWLDKAELALSKNREDLAKAALVERHKAQSLISDLSAEAESLNETLQKSEGDIIKLQNKLNEARSRQSVLAARYAGAKQRLKMRELYQGSQSEDAFARFETLERRVNLAEGQADAAGIRGMSLEEEIDNLAGDDKIDQELAELRKRLHKKGGK</t>
  </si>
  <si>
    <t>MAMTIEEIEQYIIKAVPDADVEVVDLNGNGDHFSAIVTAASFKGLSRLAQHRRVYDAFGGRMGEELHALKLTTRIPE</t>
  </si>
  <si>
    <t>MSEAAILIEGLSKVYQGGKQAVTDLNLRIPRGSIYGLLGPNGAGKSTTINVLAGLVRKTAGRVSIWGFDIDQDPLNARASIGIVPQEIFFDPFFTPFETLEVYAGLFGIPKHKRRTMELLEAVHLEDKAFSHARSLSGGMKRRLLVAKAMVASPPVLVLDEPTAGVDIELRQQLWSYVKKLNDQGVTIVLTTHYLEEAEQLCDRIAIINHGHLVTDQPTRELLDMAGDKSMDVVLRQPMEVLPSDVSDWLARYHHDVSAEMVNPTRLHIRYDKKKITAGDILTVIEQAGLAIVDVSTHEADLEDVFLRLTKNNPEASLT</t>
  </si>
  <si>
    <t>MLSTISIRGAREHNLKNVSIDIPRNKLVVMTGLSGSGKSSLAFDTIYAEGQRRYVESLSAYARQFLEMMQKPDVDHIEGLSPAISIEQKTTSKNPRSTVATVTEIYDYMRLLWARVGIPYSPATGLPITAQTVSQMVDRVMALPEGSRLHLLAPVVRGRKGEYRKEMAEWQKAGFSRLRIDGEYYLIEEAPKIDKKRKHDIEVVVDRLVIKEGLETRLAQSLETALKLAGGIAISEPADEGSFEPMLFSEHFSCPVSGFTIPEIEPRLFSFNAPQGACPACDGLGEKPYFDVRLIVPNESLSLAKGALMPWARSTPPSPYYMQILSSLARYYDFSLETPWKKLPEKIQNVILYGSEGEVIPLRFSEGNQIYEVEKAFEGVIRNLERRLVTTDSESIREDIGRYQSAAPCEVCHGARLRPEALAVLIDHHNISDVTKMTVKPALEFFRQLPEKLTEAQNQIAERILKEIIERLGFLDNVGLDYLSLDRSSGTLSGGESQRIRLASQIGSGLSGVLYVLDEPSIGLHQRDNDRLLETLKRLRDLGNSVLVVEHDEDAIRLADYVVDMGPGAGVMGGKVIAAGSPQDIIDCPDSLTGAYLSGRREIAVPDKRRKGNGKKLTIKGATANNLQNVTASIPLGTFTCVTGVSGSGKSSLILDTLYTAAARELNGARLISGDYKSISGLEHLDKVIDIDQSPIGRTPRSNPATYTGAFTAIREWFAKLPEAQARGYKAGRFSFNVKGGRCEACQGDGVKKIEMHFLPDVYVTCDVCHGARYNRETQEVKFKGQSIADVLNMTVDQAAEFFEAVPSIRDKMAMLARVGLGYIKVGQQATTLSGGEAQRVKLAKELSKRATGRTLYILDEPTTGLHFEDVRKLLEVLNALVDQGNSIVVIEHNLDVIKTADWLIDLGPEGGTGGGQIIAAGTPEKVAETEGSYTGHYLKRMLQPK</t>
  </si>
  <si>
    <t>MTTNNRVWTAALLVIGDEILSGRTEDRNIAQIASWLNMQGIRLAEVRVIPDDSQAIGEAVLALKDNHDYLFTTGGIGPTHDDITVESISQALRLPVIIHPEAKACLDAYYADRGGVTPARLRMARTPEGATLIKNPVSGAPGVRIGNIFIMAGVPKIVTAMLESLNGTLSGGKPVLSRTVGSWNGESQIAKILQETEKDHALCKLGSYPFFRNGSGGVNLVIRSVDREALNRCAEDLINRLLKEDLSAVDGAI</t>
  </si>
  <si>
    <t>MSAIPSSNKRRTIPELRARKGKSPIVALTAYSALTARFVDPYADFILVGDSLAMVEHGMATTIGASLDMMILHGQSVMRGSEKAAVVIDMPFGSYEASPQEAYHNAVRILSETGCSAVKLEGGSHLAPVIAFLTARGVPVMGHIGLTPQYVQTLGGFKIQGHSSEQQDKIKQDALDFEAAGAFSVVLEGVTEPLAREITDNIAIPTIGIGASSYCDGQVLVLEDMLGFNDKVPRFVKKFAHLGDDIKKAVSDYATAVSNRSFPAEDNIYRPKS</t>
  </si>
  <si>
    <t>MPSKQFAYKDMSLGNRTAWPDMALFGLYEISKILCAPMKTVTLIKRVISVLESFIDLDHAIIAFFDEDQEAEILVGAKSDQQGAKIYFDSIPEQIVGQIVTGKMPVIIRDISKDPYFSNSRSHIWHINQKSCVIGVPILDRDKVSGILLIDRPTPRNEREALAPDRDARLLSMVAALLGQTARLHQMIRREHEFLLRQSSHTAPRQAEDMPHPRIIGDSPIIRSILEKINLIAKNNVTVLLRGESGTGKELFAQAIHQASPRKELPFIKLNCAALPESVLESELFGHEKGAFTGAAQMRKGRFELADGGTLFLDEIGEISPNFQAKLLRVLQEGEFERVGGTKTLKVNVRVIAATNVNLEEAVSRGNFRADLYYRLSVIPIFLPPLREHPSDIPLLAKEFLRHFNLENKTHLTIDQNALDVLSHCYFPGNIRELENCIRRTATLARNTEITAEDFTCYNDNCLSSIFWHREEEKTPHVCKNHGSEGEISECPSAQHCQAASNAESDKTDLAFPKEKTTQSEFRSQKEQLIDAMEQAGWVQAKAARILGMTPRQIGYALRKNGISIKKF</t>
  </si>
  <si>
    <t>MREKGDPDLNGDENSGEPKPGKWLIRVNSDKQPSLTERIVNRLSRLSWHTPFYALRLRGRPPLRLMAVPRDPFSGNAEAGDAIRHGEIRFFHEKIKLDHPLFPVTGISSEFTDYLHSFIWLRDLAAAGNRQEVAKIAEKLTRNWLEVHADEIDDKAWQPDIWGRRILFWGAYAPLILSSTDLVYRSKLLNSLARGGRHLSRSADKMPNGLNRAIAWMGLVAATLLLPDEKTFLQRHEQGLLKALNRCLFEDGGIISRTPYDQLELVEYSAMLLAVYHSRDMQPNTMITRMMARAVRALLGVTLGDGGLASFQGGVPVDKKRVDAAIYAAGIRSRPLSRAGEWGYQRLSHGQTTLVIDTAPPPVIHRAGLASASTLAFEMSDGADRLIVNCGGVLGSDLDQGDTSEALPPELSQLLRATAAHSTLVLKDSNSTALMEDGSLGRGVSEVELDRHEGQNGSLLEASHDGYMRRFGFIHRRKLALSANGWELRGEDILLPAGRRRASEMPFILRFHLAPWVEVTNTADGMGALLRIERGALWQFRCRGGKLGCEPSIWIDPTGWPRLTNQITISGLTPAGGCNIDWVLKRAG</t>
  </si>
  <si>
    <t>MTAINSATDRNQAASLKPLMHLVASDMQAVNQVILDRMQSEVPLIPELAGHLISSGGKRMRPMLMLACSRLIGEPRDIHYKLAAAIEFIHTATLLHDDVVDHSDLRRGKRTANNIWGNGPTVLVGDFLLSRAFEMMVESGSLRALEILSNAAAIITQGEVDQLVSQYQVETDEARYLSIIGAKTAVLFAASCRIAAVMAGCSKDKEQSLADYGQYLGIAFQLTDDAIDYMSDSQTMGKGVGDDFRDGKVTLPVILAYQRGEKADRDFWREAIEGRRVADSDLDIAKILLVNTDALSDTLERARLYGEKAIQSLKAFPDGAVKEALVEAVEFTIARAY</t>
  </si>
  <si>
    <t>MSFDKKNRPRKKGGLGRGLSALLGEIAEETSGDNPDTGNENAPSGAVRSLPVAAIFPHPDQPRRIFDETALNELTESIAQRGVLQPIVVRPKGSGWQIVAGERRWRAAQRARLHDIPVIVREFDESETLEVALIENIQRSELNAIEEAKAYQRLAEQFGHSPEALSKLVRKSRSHITNLLRLLDLPEVVQDALITRQLTMGHARALITAPDPQKLAEKVIEKGLSVRDTEKLVQEIKNGKSKEPPSKAKKGQTLAADGDDADILALQQLLTESLKLPVTIAYNGESGTISLDYSSMDELDFLFQRLSGSDF</t>
  </si>
  <si>
    <t>MAPPLLSFENLGVNQGTGYLFRHLDINIQPRDRLALIGRNGAGKSTLLRLLAGTIEPDEGRRSIQPGLKLVLLEQTPSFEGFDSLADYALSGDNAPPRYQVEAIADQLGVDLSRNAQSASGGEQRRAAIARALAMEPDLLLMDEPTNHLDLAAIEFLEGWLNRFKGAFVVISHDRAFLTRLTRQCLWLDRGDIRRAEIGFGGFDAWMEKIQAEELRAAEKLDAKLKIEEHWLLRGVTARRKRNQGRLTKLFEMRAERKNMTGMEGTAKLALDTNDVRTKVVIDAKNISKRFGDREVIKDFSLRIRRGDRIGIVGANGAGKTTLLKILMGDLDPDQGIVKRADTLEAVVIDQQRASISPEKTLRDVIAHGGEWIEIGDQKKHVVGYLKDFLFDPSILDAKVSTLSGGEKSRLLMAREFARRSNLLILDEPTNDLDLETIDLLQEVISNYSGTVLLVSHDRDFLDNVATMTLGMDGSGVIDIVAGGYSDWQKQRAERLAATRKPANTAEEKTASSKAIPQPKSGKVKLSYKDQRAYDLLPQEIEKMEATIQKHESDLADPTLYSRDPAKFSELSDKIAALKAEKEDAEMRWLELAEQLEG</t>
  </si>
  <si>
    <t>MTPVKEGNLITALDIGSSKISALIVEKRADNVLQVLGSGQRESLGVRRGYLFDMESTEKAVREAVEQAERIAGTNIESVWVSFSAGGLISDLSSTEVALNGQRIEEIHMETLLATGRDAIDPDGHMVLHAQPALYTLDGLKGVKSPIGLYADRLGVDIHVIAAEPSPVRNLELAVRSAHLEVQAIVAAPIAAGMSCLFAEERELGVALVELGAGVTNVSLFAGGLLVGLTSIPMGASDITDDIAAAFGTRRSDAERLKCFYGSAQSSPRDNHEMIDVAPIANDEDVIDPQRISRAQLIGVIRKRLDHWMDHIADALKSLGYNGPVGRQVVLTGGGAELKGIADYAQGVLGRSVRIGRPHGLVGLPDAHSGPAFATLTGLVLHAASEPFDLRPLSYNNRIGSQKSFMGSFKRLFQMFRREY</t>
  </si>
  <si>
    <t>MNTTRPSRPKGKDSRNEARSFKKEGRASASSAKRPPQRKNAQPIGLPVRKAALQLLEAVLRQGLPLEQVIGRITQGLKQNADRALVHALAAAVLRWCHDLDQLIDSATAKPLAPDVKARMVLRMALAQKLVLKQPAHVAIATVLPLVDGGPRRLVHGVYGSLDRREGVALPEYPTLPDETAYRWEKAWGEPMLAAASRALAEQPPVDLTLKNPEETAFWQEKLSGESLFLGHIRLPEGHPPIAELAGYQEGSWWVQDISASLAARLLGKGENRTILDLCAAPGGKTMQLASQGWQVTAVDIAAKRLTRLHDNLKRMGLSAEVVTADLADYTPKEAVDAILLDAPCSASGIFRRHPDVLYRVSSRIIIDMAEQQKKLLHRASQWVKKGGKLVYAVCSLEPEEGEAVIRDFLAHHSDYRIDSLEKETLPAGLSPSEEGWLRILPENLAEKGGNDGFFIAYFTRYDEKEAK</t>
  </si>
  <si>
    <t>MTMTAINLASLLCSRLCHDLLSPVSAMNNGIELLADEHDPEMRARCIDLLSESAKVSASKLKFFRLAFGQGGGFSESVDTEEIREAIAGLFGFDHRIQLGWMVDDPVMEKQAVRILLNLSLIASDALVRGGNLDIGAEGNEIVIRAEGRRLVFDEQIEATLLGKTPQDQLTPRLVAAWLIYTLIKERNGDLQIVRPEPNVLLFGINLM</t>
  </si>
  <si>
    <t>MEYKNSRLSAILKIQYPLIQAPMSWITNADFVAAVSEAGGLGVLGPHAGYHTPPKDPQEILDRVRLEIRKVKSLTDKPFGLNLLLLKDDPLDDFTKAWLNIAFEEGVTHFVSVGNADNRVFNLIKEHDGIIIHRPLTASITNMREAESLGADVLVATGYDEGGMIPTRAIGTFTVVPTMVDAVDIPVMATGGINDRRGVKAAFALGAEGVYIGTRFIVTKENPASEITKKKIVESGCDDIEFVSPKQRSIRTQAADILGSLYLNKENTLDLDTEISRLGGVRPAMLEGKLDEGIISVNTGIDVIRSIPTVKELVIDLLGLNEE</t>
  </si>
  <si>
    <t>MADQDCNAASEEAYLFDKIRSVSDPVSGQSLIESKRLMAAELKESNARFVIRANGLTAEQRTLLEKQISDLLQAEPSVAKTYFTFVLSKPKPKIIAVASGKGGVGKSTLSAALALLLKQKGRRVGLVDADIYGPSQALLMGAKQQSVAAVGDQLRPVVTADGIAMLSMGQIADPNQAIAWRGPKIAGAFNQLMAADWSECDVLIVDLPPGTGDIQLSMVREHKPDGVLIISTPQDMALIDAKRAVDLFRKTETPIIGLIENMAGYQCPHCGEISDPFGAGGAELAAADMGIDFWGYIPLGLNIRLAADSGHLGDCLKDSAEGAAAAFSKIAERLGVWVDQQG</t>
  </si>
  <si>
    <t>MTGITRMKWFQRFRLPLEADEADHAPKAFGRRMGWFIGLWAGSVVVTIVVAKLLKMLIPH</t>
  </si>
  <si>
    <t>MTFLQKISHRFHDFFAGFSFGPPDDQRKPASAEGLLSGSKQAIACIILALTNFMVVLDTTIANVSVPHIAGDLAVSNSQGTWVITSYAVAEAICVPLTGWLSRRFGTVLLFFISIIGFTSFSCLCGFSHSLMVLLIFRCLQGFFGGPLMPITQTLLLRVFRKEQHAQAMGIWAMTTITAPIIGPIMGGWLSDNWSWPWIFYINIPIGIICAMGVFALLRSVETRTLKEYIDKGGLTIMVIWIACLQIALDLGHDHDWLSSRMIVTLLILAAIGFVVFVIWELTEKQPIVDLKIFRHRGFTISVLSLSFSFGVFFASAVIIPQWLQRVMGYTATDSGLVTAMSGILAVCFSPIVAKLSGKVDARILVSFGILWLGGCTALRTFWDTNSSYWIFAVPQFLQGIGMPFFFVPLTTLALSSVLPEETTSAAGLMNFLRTLAGAIGTSWSTTVWEDYARKMHNELANVIPTPNAILPVLQMGGQNTLKARAFFDALVDTQSYALSTTHIFFISTMVFVVASSVIWLAPAPKKKQGKQG</t>
  </si>
  <si>
    <t>MNPSRLFILRPVATSLIVIAIVLAGLLGFHYMSLSALPEVDYPTIQVSTLYPGASPEVISQTVSAPLERQFGQMSGLSRMTTKSAAGASVITLQFGLNEALDVAEQEVQAAINAANALLPADLPAPPVYAKVNPADSPVLTLAATSDTMPLTDVQNLVQTRLAQKISQVSGVGLVELSGGQRPAMRIQADTQALASYGISLSTLRTAIDNANANSAKGSFDGPTRSWQINANDQLLTVEDYKNLIIAMRNNRPVRMSDVAQVVAGAENNHLGAYYNITPAVIINVRRQPGANVIATVDNIKKQLPELEAGLPAGLKVSVVADRTTGIRASIEHVEVELVLAVVMVILVIFFFLHSIRATLIAAVAVPISLIGSFAAMYMMNYSLNNLSLMALTIASGFVVDDAIVMIENIERHIEAGVAPFQAALKGAQEIGFTIISLTISLIAVLIPLLFMSDVVGRLFREFAMTLAITILISAVVSLTLTPMLSARLLVAHRHKNPIGDRIQKGFERLEYHYEHGLRWVLGHQTLTLVLTIVTFIGTALFYVAIPKGLFPLQATGQLRIQTDTSPDVSYSRMAELQKQAAAKILQDPAVENLSVMSGVDGVTNSALNQGVMLVNLKEGISDEQPVIKRLYQAVGAVAGIRAHIQPVQDLTVDTDTGPTRFRLSVEGADTDSVHKAARAIADSLGQSKKLTDVYTDADAKGDAVYVNIDRETASRLSVTVADIDDTLYSAFGQRIISTIFTETNQYRVILEARPNLLNSIESLGHLNLAGSGTLPTPLNGFSTLKIGQAPLQIMHVAQFPAATVGFDLASNTALGDGVKAVRAQIARLDLPSGITTTLLGAASAYEKALGNQILLIFAALVCVYIVLGVLYESYIHPLTILSTLPSASVGAILALWVSGHDLDIIGIIGIILLIGIVKKNAIMMIDFAIAAEREEKKSPEEAIFNAATLRFRPILMTTLAALFAAIPLMIGHGSGAELRRPLGLAIFGGLLASQMLTVFTTPVIYLFFDRLGQKIAHLRRHKDSENEVTSA</t>
  </si>
  <si>
    <t>MKSARFLADRAVVLLLGVAVGTAIGYAFGSSGKSGETPVASSTQSITSLDNQSYSPEQASSDQPVMNNSVATVEPPRLAEKETSEGYKPFVPSHSPLPPEPSSANLNQRLSQGEPLRVGVFGDSYGDGLWSALYRLLPAKEGYRVLKFSQQSTGFTRYQSLNVEEKAKSDLVSQPVDIAVICFGANDVQGVLVGHHAAPLLSAEWRQVIGDRIESFVSMLRQKGISVYWVGLPVMRKADFDASISSMNSFYAAEMAKLNVPFIETRSLTVDENGQYAPYLMDGTNDATKKMTLMRANDGVHMSMTGYVRLSRGLASQIRHFADQHRPKLPATSSETASLVASQKEVSR</t>
  </si>
  <si>
    <t>MMEQYYELKAQAQDCLLFYRMGDFFELFFDDAKKASAILDIALTSRGTHIEESIPMCGVPIHAAESYLARLIKAGCRVAIADQVETPAEAKKRGGSKALVKRAIIRVVTAGTLTEEALLDSRAANWLVAVARAGSDFGLAAADISTGRFETIALSEGRLDSELARLSAAEVIAPESLVQQEAYKNRIPQAVELSNECFNSPHGEARLKSIFKISTLDGFGIFSRAELAAIDGLLAWLDRAGQGKLPFLQQPVRRAYADHMLIDAATRSSLELTASTEGRRDGSLVSSIDHTVTGAGARLLTADLGAPLMDIDVIHKRLDLVEFFFYDTLLREDVRDLLKGSPDLARVLGRLVAGRGTPRDLSLLRDGLNQAFILYEKLFSLEHKPALLEQILPDFRGHGSLVDLLERALIEQPPIDATQGGFIAKGYDHALDELRSMGGESRRAIAALEATYREKTGINTLKIRHNNVLGYHIEVPSRHADALMQANSGFTHRQTLAGVVRFNASELHEQAIRATQAGVQAIAIESKHLACLIESTLEKRDNIAACADALARLDVSAGFADCAVQKNWTRPTVDDSCCFDVIQGRHPVVENALVKSGERFVANNTNLDPKNRLWLVTGPNMGGKSTFLRQNALLAVLAQTGSFVPAEKARIGLVDRLFSRVGASDNLARGRSTFMVEMVETAAILSQATNRSFVILDEVGRGTSTYDGLAIAWAVVEAVHDINACRCLFATHYHELTQLTSRLPALSLHHVRAKEWQGDLVLLHEMAEGAADRSYGIEVARLAGLPPVVLKRASEVLAQLENSSGKNNDSSANLSDLPLFGVQAFQTVLPQNNPLYDAVSELDADALTPRQALDIIYRLKELAAKDKVM</t>
  </si>
  <si>
    <t>MKAFSSLFGSGLKTVHSIQSDNHEEAEFSAELHPQISRNSKIRDTMRVFLSLKSDTKLTRSCRSHYLVKASPITAAHSQTEISTPCQLEISGQPQIGNSMKAFSLLPSNAENTAKASSLFLSEVENITKSSSLPSSTVRNTEKSSCLLSSKVGNTVKTSSLCLSKMRKTATAIEKTAKTLSLSPSDVADTEGLSSSSPMAGKAIKATPSSPLEVEKSATAHSLSAPEVGAATKAAASSPLEAEKAMTVFSSLSPEVGTSTKAIPSSRLEAEKATIAASFSSSVAGKAAKATLSSPLEAGKIATAYSLSAPEVGAATKATLSSPLEAGKIATAHSLSAPEVGAATKATASSPLEAGKAMTVFSSLSSEVGTSTKAIPSSRLEAEKATTASSFSSPVAGKAAKATLSSPLEAEKSATAYSLSVPEVGKTTKVISSSSFKVRKSTKAFFLSSSEIRKSVKALFLLPPLALVLAGCEVGPDYVRPSAPTPHQYSGADNNKVTNIAGNRGATGATLSSSKAASDPKKSADAKSDQKKSATENNPPLPPDQITPSGQKISWQEAQPMDRQIKDRWWELFNDPELNKLIERSDVASQSVAQAEATWRNALAVMGQNRSSMWPSISLGASNQHTVSGGGSEVVNTAGGGSSTVSSSNISDNYRAGLSMSWTPDFFGGVRRQIENSRATAEANMADIETARLALHAGVASSYLQLREADAEIAVMEQTIAAYTHALEVARNRFNAGIAPESDVFQAETQLSNTRSQIESLRQNRRTYEDAISIYVGIPAGDFHIEPRNDWSPVVPDVPLELPSTLLQRRPDIASAERKIEAASATIGVRKAAFYPSFSMSPYAGDTAGDITRLLAQSSSIWSVGASMAFTVLDWGSHLSQLHQARAAYSQAVANYRQVVLQAYQNVADEIAATQIYGNQETHLNDAFKNADRSEQATLKRYQVGLVAYTDVVTVETSALSAKRSLMQTQLARQTAAVSLIQALGGGWTGLPPRMPPNHKVFHEAKKQRLADEKAEKAIAEKQKTRP</t>
  </si>
  <si>
    <t>MTESSIHDPLTIRRLYGRQQGHSLRPKQAELVETLLPQLEITTEQAVSATDLFGDDRPLEFEIGFGKGEHLAGQAMMRPDHGFIGCEPFLDGVVGLLTHIDNNQIKNIRLHRGDALDILEQLPDGCLDRAYLLHPDPWPKARHAKRRFMNHGPIGLIARKMKKGGEFRFGTDHPIYCHWAMMIMGQRPDFEWLAQTPRDFLQRPEDWPQTRYEKKAREKGHEVWYFRYRRV</t>
  </si>
  <si>
    <t>MSETKNEAALEALARNDRYEWGFSSAVDQEFAPKGLNEDIVRFISAKKGEPEWMLEWRLEAYKRWLEMEMPHWAKLKLPEIDYQDAYYYAAPKAKPKIESLDEIDPEIRKTYEKLGIPIEEQKVLAGVSGAREVAVDAVFDSVSVATTFREKLQEVGVIFLSISEAIKTYPELVKRYLGRVVPVRDNYFSALNSAVFSDGTFVYIPEGVRCPMELSTYFRINAANTGQFERTLIVADKGAYVSYLEGCTAPQRDENQLHAAVVEIFVHEEAEVRYSTVQNWYPGDENGKGGIYNFVTKRALCDGARSKVSWTQVETGSAITWKYPSCILKGEESVGEFYSVALTNNYQQADTGTKMIHIGKNSRSTIISKGISAGHSDNTYRGLVKVGGAAENVRNFTRCDSLLIGDKCGAHTVPYIEVRNPSAKVEHEATTSKISDDELFYARQRGLNEDEAVALIVNGFARDVLQKLPMEFAIEAQKLLGISLEGAVG</t>
  </si>
  <si>
    <t>MSHIHFIGSGQMSEAMIRAIIKHKTASASDITAYDIRPEREKELHDNYGITTFAKPKKNIETLQKADIVVIGVRPQDDLKAVTADIAQNAKEKALIVSIVAGVTLAQFEDLLGKERAIARIIPNTLTDTGLGYSGVVINNQADKALTEKFVSGFGKCLFLEESLIDIFTGFGVCGPNYVYYFIEALVDAGVLAGLPRDIAWETTMENLVGSVKMLEISGKHPRQLLDINNSPAGVGMNSLFALNQSDFTAGLQKSVLAAVKRTTELGQKKD</t>
  </si>
  <si>
    <t>MPNKQLHSTIKNVTAMPVSDQNSVDILITGYVKWFDIIKGFGFLIGSKGEGDILIHFSLLQEYGKRFLPEGSWVKCLARRSRQGWKAHKILAFELNKDIDHKSSLDSNEPPLKESETAFEAVTVKWFNRTKGYGFLIRNADQQDIFVHAEAFHAAGIKKFEAGKSLYACLRQSDKGLSAYLLKDITAPE</t>
  </si>
  <si>
    <t>MKLFSVRGGIHPSYRKQATTAKKIEPLPIVPFYFLPLRQHSGAPAEAVVNIGDHVGKGQLLAAPAGRISAPIHAPTSGIIRAIQNMTAPHPSGLPGMTMVLEADGKDSWAELPEAYSDPFAVDPQLIRERVAWAGVVGLGGAAFPAAVKLEQSSQKPIKMVVLNGAECEPYLTGDDRVMQEYADEVISGGRLIAHAVGAPKVVIGIERNKPEALAIMKKTAEAYDNVEIADLPAQYPVGSARHLVQALTGLEISARTRIADVGVLVQNVGTARAVWRSARYGEPLISRIVTVSGGGMNDPKTLDAPIGSPVKALIDFCGGMNEKAEQIVTGGPLMGVGLPNIDVPVIKGTAGILALTSEEMDHRPTEACLRCGRCVDVCPCGLSPVEMASLIRRDKLEEVEKLQVMDCFSCGSCSYVCPSHLPLVQYFNYAKGEIWNRRDEERKQNKIKALAAAKEARLAEVLRQRQLAAERAKAAKAAANKEEKAV</t>
  </si>
  <si>
    <t>MSFRKISGFILALGLAVTPIAAQAESDNYTFLKAVRDHDTTQITTLVDRQPSIIDSKDYNTGDTALHLTTRGRDNAWLAYFLYKRARVDAKNKAGQTPLMVATQIGWADGAQLLLEGGADPNITDNSGQTPLIIAVQNRNLQMVRLLVDNHADPSIKDHIAGRSALDYAGQDGRSSAIVKILDTAQPIVKKPMMGPVLRR</t>
  </si>
  <si>
    <t>MAKRLTFWIVVALIAGLIIGAIMNLTIHDKSWIDYLVENYLSLLTVIFLKLIKMILSPLVFATLVTGIAHMGDGKELGRIGLRTMCWFIGASLVSLALGLLLVNILRPGDGLNFVPPAASANPVASSAPVFSLKDFINHLVPQSVVDAMAHNEILQIVIFSVFFGLGLGSQGKKARPILRGIESLSHVMLKVTNYVMWFAPFAVFAAVTSVIAQRGFGIILTYGYFIGSFYLGLAVLWGVILLATRLVVGKGALNIIPLLKAPALIAFTTSSSEASLPPTLEALENFGVPPRIAGFVLPLGYSFNLDGTMVYCTFATMFIAQSYNIHPPMGQQIIMLLLLMITSKGIAGVPRASLIVIASALSFMQIPEAGISLILAVDHFLDMGRSATNVIGNAAASMVVANWEGELKIPSKEEIAKIGAE</t>
  </si>
  <si>
    <t>MITVEADISDLWPEQSNWEALAQTACQQAVSVSASDFLLAKDYETEISVCFSDNDTVHALNKTWRDKDRPTNVLSFPMMEAEELAEIKNRVGSECLLGDIILAFDVAKKEALEKGISLENHVTHLITHGTLHLLGYDHILDNEAEIMEDLERKALAQLDIPDPYSDHETGKEGLDG</t>
  </si>
  <si>
    <t>MTVFKHIAIIGLGLIGSSAARATKAYCPDVTVSLYDKSEFVRDRARALNLGDNVTDDIQDAVREADLVLLCVPVRAMGIVAAAMAPALKKDVIICDTGSVKVSVIKTLQDNLPNHIIVPSHPLAGTENNGPDAGFAELFQDHPVILTPDAHTPAQAIAYIADYWEEIGGRINLMSAEHHDHVLALTSHLPHVIAYQLIGMVSGYEKKSRTPIMRYSAGSFRDATRVAASEPRLWQDIMLENAPALLPVLDHFIADLKKLRTAIASQDGDYLLEHFKESQKARLALKTDHDIRP</t>
  </si>
  <si>
    <t>MEDNETVNDELKTDSSRRCILTGGKDSRDYLIRLALAPDGSVHPDVRARAPGRGAWISVDHTALSRAITKGKLKAALQRAFKTSDITISSDLPVRIENALQQQVLNQLGIEARSGRLLTGFERIIDSCRNGQAALLLHASDAAPDGCKKLDHAFQSGKNRNAERQDFQSVKGWVLPVDRMILSLAVGRGNVVHIALTAPTTADRIKKSLMRWCRFIGWNWDTDICIDENADTMAIAGNNVKGSD</t>
  </si>
  <si>
    <t>MIFLGLDPGLGTTGWGAITVEGNRLSHIANGQIRTDPSMALARRLALLHDALAAVIASHQPEMAAVEEVLGNSNAQSTLKLGQARGIALFSLAEAGLSVGEYHPNVVKKAVVGTGSADKKQVQAMVSRLLPGVKLAGPDAADALAVAITHAHHHASARGYARRVRAS</t>
  </si>
  <si>
    <t>MKSDEMLLNEQQQVTSDWFHQLRDRICQQFEEIERQAASPASFQVTPWQKNTEGYGIQTGRGIRSLMKGQIFEKVGVNISTVKGCFSPDFAKKIPGTEDDPHFFATGISLVAHMANPHVPNIHMNCRFLQTTKSWFGGGIDLNPSTPYAEDTAEFHQNLKTICDKHHPDYYSRFSEWADRYFDIPHRQTKRGVGGIFYDYLDSNFAADFAFTKDVGKAFLDIFPKLVARRQNRAANQEDFQRLAVYRGRYTEFNLLYDRGTLFGLKTGGDADAVLMSLPPMAIWE</t>
  </si>
  <si>
    <t>MITSPVFSGQFYAVLGLARSGMATVAALLASDAKVMAWDNNPETRDRLQQQYQEAIDKGRLVISDPMIADIFGISAFVVSPGIPINRHPIAALAKERGIPIIGDIELFAQAHGFWERHGRRCPVVGITGTNGKSTTTALIHHILKEAGLPTLMGGNIGLPLLAADPLPDGGVYVLELSSYQIDLTFTLDCDIAVLTNITPDHLDRHGGFEGYRKAKERLFLLQSSPHYAVIATDDIPSQVIAKQSAAHLVTVHADNISAEDQVNWPNLQGPHNAQNAVLAMAVAHILGISDDVISKALISYAGLPHRMQKIGERRGVLFIDDSKATNAMATAPALAAFPAIHWILGGVPKTADLDPCKAFYNHIRQAYTIGQAGPDYAQLLREAGVNVVECGTLEKAVRLAAEEAQPDEVVMLTPACASFDQFSDYEARGQAFKKIVEALD</t>
  </si>
  <si>
    <t>MESPSYKNLIKAEDAQKKAGKRLLSSEWYPGFHVTPLTGWMNDPNGLIFFKGEYHLFYQYYPFAPVWGPMHWGHAKSRDLVHWETLPVALAPGDSFDRDGCFSGCAVDNNGVLTLIYTGHIVLSNDSLDAIREVQCMATSIDGIHFQKEGIVLEKAPMPQVAHFRDPRVWKENNHWFMVVGYRTDDEKHQGIGHVALYRSENLKDWIFVKTLLGDNSQLPLGKRAFMWECPDFFSLGNRSVLMFSPQGLKASGYKNRNLFQNGYILGKWQAPQFTPETSFQELDYGHDFYAAQRFEAKDGRQILIAWFDMWENQKPSQRDGWAGCMTLPRKLDLIDNKIVMTPVREMEILRQSEKIESVVTLSDAEHPFTMDSPLQEIELIFDLEKSSAYQAGLALRCNGKGQETLLYIDRSQNRIILDRNRSGQNVKGIRSCPLPNTSKVRLHIFLDRSSIEIFVGDDQTQGLYSISSRIFPDKDSLKGRLFAIEGYAVFDSFKRWTLQDANLAAFSSDAC</t>
  </si>
  <si>
    <t>MAASLKTAYFTADDGVKLAWHEMGEGFPIVLLHGLFSSAATNWIKPGHADFLAKSGFRVIMPDLRGHGESGYQTGAWPKTILTQDCRQLVEQLGLKNWVLGGYSLGARISAHFYWENGHPEMLVLAGMGLEGLTNSYLNLDLFRRAIEQDDFPQASIERFIQGFFRQSGCNKEAMIALLESQSPLSPDQVSQISAKTLVLSGKQDQFNGSPLKLKDMLPNAAIAWVKGDHMSAVGQRSLAVDIVDFMKKS</t>
  </si>
  <si>
    <t>MRLDDYRSSDNVEDERGEDFSGGNNGGGGGFNLISGLLGFVVGRFGIGGVIVLVIICFIFKINPLGFMGGGSSTQPAMAPHQVHSVRSAQQACQLNAASLFSCRVLASTEDTWGKIFADAGKKYKPTTLVFYSQRGRSGCGAAESAMGPFYCPADQRVYLDTDFYNELVNRFHASGDFAQAYVIAHEVGHHVQDLMGLSDQIREQQANVGKAAANALQVRMELQADCYAGVWAAHNRDRIEEGDVEEGMRAAQAIGDDTLEKAAGMRPVPESFTHGTSAERMRWLKRGIDSGDPAVCDTFHHDIDS</t>
  </si>
  <si>
    <t>MSLSPLKTKTTILSLIFSLFPVSQSYAFVPQTSSNSKNESVAATKIEEAKGNMPRLRMLMSAFPKGGDLHHHLAGAIDAETMLQWAGDQNLCIDTIKLSVIPSPCDAAVNKKPAKNLERQDPILWNKLIDVFSMRNYHFDVAAGEHSGHDHFFSSFFHFAAALDNNFGRMIAYSRRDAAANNLLYIETMQNPKVVSTFARSVLQDAKGKNSPEDLWKVVKDRLPAAVAAAKAETTEAEAQSRQILQCDGRQPDPACSVTMRYMVFAVRAMPPEMVFAQLALGFALAHSDPRWVGVNIVAPEDGAVSMQDYDLHMQFFRFLRQLYPDVKITLHAGELALPLVPTAGLRDHIRKAVFVAGADRIGHGIDIGSEMNPVEILHHMAERPVPVEINLSSNDAILNIKGNQHPFALYRQYNVPVVISTDDAGVSRNDLTTEYMRAIEEQHVSYSDLKKLSRDSLEYAFLSGEGLWQKNTGESVKPVCSGIAFTAMPQGKCADFLVKNDKAALQWKLEAAFIRYEEQVREGAL</t>
  </si>
  <si>
    <t>MERILRENPNFVAEPFLGEKEPHISFEFFPPKNEEADKLLWQSVERLAPLKPRFMSVTYGAGGSTRERTRATVTRIARETTIPAVAHLTCVNASRDEIDDIARDYWDAGIRHIVALRGDPPGGERFQARPDGYANAVELVEGLKRIAPFEISVACYPETHPQALSPEADIEFLKRKFDAGATRAISQFFLSADVFLRFRDRVAAAGITAEILPGIMPTSNISGLRRMADSCGIAIPEKLGRLMESLDKDDPSVKQMVSMAVTSDLCSQLAREGVDSFHFYTMNRAEITSALCRLLGRQPVA</t>
  </si>
  <si>
    <t>MHFSPLALVLSLTLASGTPALQGRADSDINPYSTHLMLQAEKSQKEGHLVEAEQLLESALAVDPRNKNAFIALGRVAAAQDLTGKAIRFYRSALTIDPTDTTALEAQGEAMVAKGAMNRAQQNLTKIKEICKTECPAYNALAAVIAKGPPATSQVKTADSHIANDNSATVASNTPENTSSSEATSKAPSTAKNIIK</t>
  </si>
  <si>
    <t>MTDYDFDLFVIGAGSGGVRASRIAASHGASVAIAEEYRIGGTCVIRGCVPKKMLYYAADFAADLKKAQRFGWTLPEKKFDWATLRDVVLSDVTRLEGLYTQTLDNNHITHYKEHAVIDSANQIRLASGKKITARYILVAVGAEPAKLDILGAEYAVTSNEMFLLPSLPKRALVVGGGYIANEFAGILNSFGVETTIATHGDRILRGYDEEIAARLVEIGQGHGIDYRFNADIARIDKDSSGRLTTHFKDGSQIESDLVLFAIGRVAKSRDLGLDKADVKTNDRGAILVDEENRTSCPSIYAVGDVTDRVQLTPVAIREGQAFADRVFGHKAASVDYDTIPTAVFSHPPLASAGLTEEEAKKRYKNIKIYKSNFRPMRNALIDSPDRALYKMVVDGDSDKVLGLHLIGQDSPEIIQLAAVAIKAGLTKQAFNDTVALHPSSAEELVLMR</t>
  </si>
  <si>
    <t>MEDFILAKSKRCFCKAVAAAFLSTGLCLSAFPAIAAPASDASSTVFPQIQKHLREVATMTAHFVQVDRNGQALDGSLTLKKPGLIRFQYQKDVPLLVVGDGKALVMIDYSVRQVSRWPIGDSPLSILIDPSKDIASYAALTSDDGKNIVITGHDPKHPDFGTIAINFQRDKSAPAQLMLMGWTVIDAQNNRSQIILSEQKFNQPVSNNMFRWNDPRGNNGPR</t>
  </si>
  <si>
    <t>MQIHPLITDSATLAALCSRLSRADFIAIDTEFIRENSYWPELCLIQIADDKEAAAIDPLAPGLDMTPLTDLLVNNEDILKVFHAGGQDLEIILHHTGKMPFPLFDTQIAAMALGVGEQVGYSNLVERYLSIKLDKGARFTDWSHRPLDRRQLDYAIADVTHLATLFPMLLKELRDKGRGAWLDQEMERLADPSQYINDPEKSWLRIRMPNRKADILGRLKALAAWREIEAQNRNIPRGRIAKDETLADLAIHPPRRQSDLVKVRGLSGSWGSNDIGQRLMEAIENAEALRPEEIPQRNDRKLCIGKDGAMIADLLKLLLKMRARDAEVAARLIAKSDDIEGIIAGERENNPVLTGWRYDIFGKEAIALIEGKMAFSVQKGKIAMTLIEKE</t>
  </si>
  <si>
    <t>MKIRPLILAALVGCAMPALAETLNNESVVTLTNTGLGDEAIIAKVKNSDADFDLSTDQLISLRKRGVSSPVLAAMLEKSAPKAAALSMDSPDPMVPHASGVYLLNSHSYPPKMQHIDSTITNQAKTGGTWGYALTSGIASMSIKASIQSEHARNKSEDEQPVFYFFFDEANNQQTTSTWSSGLQSVINSPNAFTLIKMKSKNGHREIRVGSRNLGGMKSGVMDKDQIPIDSEMVRPGVYKVTPKYALKPGEYGFLYEMTSDGARGALGGRIFDFSVMADRDYDKD</t>
  </si>
  <si>
    <t>MTENKAIWQQTVALIEPFNKKAVPLTEETSFATGLEWDSLTVMDFVAAVEDEFDISISMNLQAEIETVGQLVAVIEKLVNEK</t>
  </si>
  <si>
    <t>MNNPSWLKDGLSHIWLPYTQMQTMTAPIPAIATKESRIYLADGRELIDGIASWWTACHGYNHPYIYKKAEEQLREMPHIMFGGIVHEPALRLASRLAKILPDNLNHVFFSDSGSVAVEVALKMAMQYWLNKGDTKRKKLLAFRGGYHGDTMATMAICDPEEGMHSLFTGILPEHYIVDLPKDEESIARFDLFLEQHHSGIAAIITEPLIQGAGGMLFHSPEVLKRLRYFADKYNLLLIFDEIFTGFGRTGSMFAFEQANVAPDIITLSKALTGGTMALAATVATTSIFNSFLSDNPIHALMHGPTFMANPLACACALASLDLFEQENRLEQVAKISQQMTDELAPCRALPGVKDVRVMGAVGVVELEKITDMNKLKSQLLEQNVWIRPFRNIVYLTPAFTITPKELQNLTAAIYKVLSQAI</t>
  </si>
  <si>
    <t>MVSATDLPKNKEEDAASRYHWRRNELALGWSARWSLTARILAVNIFVLLIFAGTFFYVAQYRDRLTGLQTGKYKAMVELITDNLENTPEAEWDRLIGKMGQQTGFRIRIFNSDGKRQFDSWDGQPPTYTIHDPKKDDWQHRLARTLDRINDIVVHASPLSYYQEPKDDRLQAWPEAVTARSQNEMAAQIRWAADRTPLISIATPIGKDGATLFATDNPRYITHKVRRQRFWAMIVLLVVTCVSVGLSLFLARTIVHPLKSLAKAAVRVRLGRAREVKVPRLPARRDEIGLLARSLSDMNTALQQRIDATEAFAADVTHELKNPLASLRSAVDSLEMIKDDHLRQQLIGVIRDDIQRLDRLITDISEASRVDAEMARSSFEVIDLGPLIQGVTKHCERRPDAADVRIAFARPQSGIAVVLGDGTRLTRVVENLIDNAISFSPPDGLVTITTTRDKDDVVIRVEDEGPGVPDDAKEEIFRRFHSVRPSQEAFGRHSGLGLAIAKATVEAHHGTIEVAKRSHGKAGASFIVHLPAAPIIYPTQNGKKA</t>
  </si>
  <si>
    <t>MKITKIEIFHVHTRPQSGQRPILVKVSTDEGIYGLGEAGIAYGVGGSAAAGILKDYAALLIGEDPFNTEAIWEKLFKKTFWGQGGGTVIFSGISAFDIAFWDIKGKALNLPVYKLLGGKNREDLRVYASQLQFGWGKERKSKGRKEEYAEEALKAVAEGYDAVKVDVLAHDRNGSREGVFLEGPLPSETIKIGVERVEAIRNAVGPDVDIIVENHGHTDLVSAIQFAKAIEEFNIFFYEEINTPLNPRLLKEAKKKIDIPLASGERIYSRWGFLPFLEDRSIDVIQPDLGTCGGFTEFKKIADMAHIFEVTVQAHVAGTGVAEAASLHAEIAIPNFCIHEHHQKTLLPEYEELCVHNYQPVKGRYKVPELPGIGQDITEKLYQISDYVSIEAS</t>
  </si>
  <si>
    <t>MLGQLCLSAFLLSGCNVIKKYHKVVDEKFAAGRDESGDSSSVLQGQLTPVDRRPFIIHEIAQFNHPMAMSFLPDGTLLVAEKSGQLKLWHPDNKIGVIRNLPDVVSNGQGGLLDIAPHPDFEKNHLIYLSWTESEKLLKEKAALRNGESVDDLSGEDKSAMGAVIGRAELVCDNKGGGRLAGLSVIWRQEPKTEGDVNFGARMTFAPDKSLFISSGDRSQPAAAQDMSINLGKIVRITDIGRIPADNPFNGSSFLKSQIWTSGHRNPLGMAFSPDGRLWENEIGQNGGDKLNLIQKGANYGWPIVTAAAEPSSSTATMPTHPEFTKPKWSWSTSLVPSSLLFYTGNLFPEWKGNAFIGGLASQMLVRMEIKGDKVREADRWPMGHPVRDVAQGSDGALWVLYDDNKGGKLIRLAPPGR</t>
  </si>
  <si>
    <t>MTTDKAKKTALLLIEYQNDFANPNGVFYEAVKPVMDASGMLENTQDLVAKARALGVHILFCPITFTADYHEMNPQTHGILKAILEKQAFQQGSWGAEIIEQLPVKETDIVIEGKRGLSGFYSTNLDFILRQLKIETLAVAGFLTNCCVEATLRTGYEKGFDTVALTDCTAATSAEEQQFSVTKNFPMFSRPLPYQDFLTELTSGNRTDTSGGGYAG</t>
  </si>
  <si>
    <t>MNFLEPPRRRSYAFLRRNIGWLFPCFCLGAISTAAFSETASFPQENMESERSDDSMSGRHHRHHHEDRDHHADSYHDEHPHGHHHGHQDRGSEDELSIRDLIVEADRPKATTDGSNSYAVKGVTIGKRIQRLEDIPQSVSVMTKQQMLDQNLNTVNEALNQVPGVTVNNYGDGTSGFMSRGYSMNTQFDSIPSFGGTSFAQQFDLSIYDRMEILRGPDGIFQGGGSPGGVINMVHKRPLNKFHVETGGSVGSWNNLHGYFDVTGPLNKAGTINGRIVMAGTSQDYYYKPGHDQRWTGYGAIDFHFDDKTTLTLTAAGQKNKTTRFMGLPRASNGSDLNLPVSSYVGASWNKSQSPMYELSADFERHLGKGWQVRLAGRHRYTNSSQEYSLLSKLDPQTMKGSFNLTKAIDKERYDDVDLYVTGPVHLFNRKHIFLVGANYSYNLERDGSGSATYSKNPQLTNQDIFNPVLPQNLLSGDLTSYYREPSVQKGLYASAQIEVIKPVQILLGGRLSSYTYKLKNLIAGTPTKIQQHVGNHLTPYAGVVWHMTPNLTSYFSYTDIFSPQGGYTEAGTRIKPLQGQQMEAGIKGSWFRGKLHASFAAYRIMQHNLARATEDGRMDCGPSQSSTCYEAAGLVRSQGFDTEIIGQPMKGLDINFGYTYNDNRLMKAIGSTLPVGSRYTSNTPAHLFKLWTHYRFALGKSSDKNILSFGGGLNAQSSTFGNARTVTQPGYIIGSAQIGYQLSPKFEISVTVNNLSDTRYYSRLGNVNYYNYYGTPRSFMFSVHNSF</t>
  </si>
  <si>
    <t>MKRKIAPISVFAGSVLMMLTACHHQSQEAEPALQDVSFVTVKTQPLTVHSTLPGRTSAYEVAEVRPQVNGVVLARYFNEGTDVKKGQPLFLINPAPYQATYDVNKAQLAHAEAQEKTAAAKLERYKALAPAQAISRQDYDDALATDRAAKADIAQAKANIELSAVNLGYTRVTAPITGRIGRVLTTVGALVTSGQSSNMAIVTRLDPIYVDVNLPTVDFLRLRRELKAGTLKRNGNDAEVSLILDDNSTYNQKGRLALSEVSADTQTSTIVVRAVFPNPEHLLLPGMFVYGRIEEGVDPNALLVPQESVFRNNHGDPMLYVVNKDDVIEARPIKTGEAIGTQWAVTSGLQKGERVLVSGLQKVNIGDKVHPTEASLTKDASPEKKGGKA</t>
  </si>
  <si>
    <t>MYLCLGLSVPAAVITPTAAYSAASSVSLSSAPFGTTPEGQPVQIYTLKNANGVTVRFISYGGIIQSIETPDRDGKAGDIVLGFSDLKGYTVDAAKGGLFFGALIGRYANRIANGTYSLGGKTYHVPVTAAPNALHGGTRGFDKYVWTVRPLPATEHEAGAELTLVSPDNDQGFPGNLTVHVTYTLNDKNELRLRYQAKTDKPTVLNLTNHSYFNLSGEGSGSIENQILKINADNYTPTDTTSIPTGEIAPVAGTVLDFRNPMRIGDHLRDNNEQLRYARGYDQNWVINGEYGKQPRLAAQIFDPKTGRTMDVLTSQPGMQVYTSNSLDGTYYGKSNKQYRQTDAIAFEAEHFPDSPNHSNFPTTELKPGQIFDYTTIFRFGTRR</t>
  </si>
  <si>
    <t>MNNLIKFIAALPKAELHLHIEGSLEPELMFELAKRNKVTLPFPDVESVKAAYNFNNLQEFLDIYYQGTNVLKTEEDFCDLAMAYFYRAHRDNVLHSEIFFDPQSHTERGIPFNVVMNGLLAAITKAEAELGMSVQLIMCFLRHLDEESAFATLRMAEPFLDKIAGVGLDSSEVGNPPSKFRHVFAEARQKGLKLVAHAGEEGDASYIKEALDILNIDRIDHGNRITEDRLLMTRAARSAIALTICPLSNQKLQVVPDLRNHPLPYLLRQGLRVTINSDDPAYFGGYVNDNYKALAEYCGLKAADFVEIARNSFLGSFLPDQTVAAYLDVLDKYVDSF</t>
  </si>
  <si>
    <t>MEISGSIQASLGGRYALALFEVAQEKGQIDTVAASLGKFDEAFAQARELRLLANNQIFSRKHVEKAIAALVPVLAIDDLTAKFLNLLAAKGRLGAFPEIASAYRQYVADLRSEKVADVITAHPLSDEQKSTLTARLKEQLKADVQINATVDPSILGGMIVRLGSRQIDGSIRSKLHMLAQAMKG</t>
  </si>
  <si>
    <t>MKNFIKKGSFFFSLSWTIFQYPYASFAAEQTDAASNNNGDAIIVTGTRETGKKARESISPIDIISAKQLTQTGMPSLRNALTQLLPSLSVPNGGYDSGALTDSISLRGLNANETLVLVDGKRRHTTANLYADSGPQQGTTPVDIDMIPMAAIDHIEVLRDGASAQYGSDAVAGVVNIILKKQDHGFHAQTVTGVTAAKDGFQQGVYLDGGTKLGSRGYLHVSGDFLRQNHSYRSAADLRTGKKDNKLLGQPEQTRESFAIKGGYEIADNIEAYGLATYAHRYSEAFENYRLASSLAGYPGYSAIYPNGYSPIETMNENDWEIMGGLKGTIKGWNWDVSSVYGRDYNTIGLKNSSNRQIEADTGRTPTTFKGVQRFNNQQWSNSIDFSKAFHIDGWPHEINVAGGGTHRYESYTIGVGSADSLYGGGSEALPGISAASAGKFSRNVFGGYFDVATHLVKQLQIDVAGRYEHYSDVGSAKTGKVALRYDPFKWLGFRGTISNAFHAPTLAQENYSAVAVSPTSADGIISPNSVGALANGSKKLKPEHSTNITAGVTFEPIKRLHITADLYQIKLRGQILPGGNVYGNQALNALAMNGFSLPMDAGSWTAASISTHWFANVANTRTRGIDITATYPTYLGDIGHIDWSVSANINRTILTHQGKDADGNDLLTKQSIAYITTAYPRSKIIWGGQFTSGDKKWIVGLHEIRWGHTTSQLSYYGGTANSDILSNYDFVAFHNRVKYTTNLDITYRVNAKLSLTAGANNLFNTYPSRVPLAHRYLGTEKYVMDTSQLGINGGFYYFKVDVNL</t>
  </si>
  <si>
    <t>MSVTHIIGAGLAGLSAAVAITHAGGRVKIYEASAMAGGRARSYHDKKLGIEIDNGNHMLLSGNHSAKTYLKRIGAEHRFKSPKEAAFSFCDLSDKERFTIKLSNGPLPWWVLCAKSRVPHSKAKDYLALLSLLLADHNTKIGDLVPDNTALWRKLLDPFFVSVLNTPAREGAACLAAAVIRETLMKGGKACIPRIAYPNLASSFIDPALDYLKARGVEVDFRNRLRQIHFSGQDVASLEFAHQDVKLGKGDKVIIALPAWVVQSLIPDIETPDKYQAIINAHFLMKPTAAMPHIMGVVGGTADWIFTFENRISVTISAANHLLALEKEELVKRIWDDIQTVYAFKQDMPEWQVVTEKRATFEATVEQNNRRPPAVTAWNNLFLAGNWVRTGLPATIESAIRSGQTAADLALSHS</t>
  </si>
  <si>
    <t>MTSARKTKDSLSTEAYDSGVSQGLSIISIAKSYDHRQVLEDVSLNVGRGEVVGLLGPNGAGKTTCFYSVMGLVKPDAGRILLDGHDITGLPMYRRAILGLGYLPQETSIFRGLSVAQNIDSVLELHYPDKKARKERLDQLLSEFHLTRLYDSPAMALSGGERRRCEIARALAANPSIMLLDEPFAGIDPISISDIRDLIEDLSNRGIGVLITDHNVREMLDIVNRACIIYGGRVLFQGTPEALVADENVRRLYLGEDFTL</t>
  </si>
  <si>
    <t>MTCLFSDAPIPDHLYGAIVALGNFDGFHLGHQAVVAAAVARGHAEGRPVIVATFDPHPVRFFCPDLPPFALTTIPQRARLFEKAGADATFVIRFSEAMANLSPEEFIQQQIIDHLKAAGVVTGRDFTFGKGRKGGVDLLQAMGQNLNISVDTIMPVCDQQGAISSTRIREALKQGDPETAARLLSRPFTVEGVVRHGNQVGRQLGFPTANLLMGDYVRPAYGIYAVKGRLPDGRYLDGAANLGIRPSFSPPTEWLEPCFFDWEGDIYDQTIAVSLIAFLRPEQKFKGMDALIQQIGEDCKVARACLSEYVIDPI</t>
  </si>
  <si>
    <t>MNQNIRNKIVVITGASSGLGAETARHLSDLGATVVLGARREERIATLANSIVAKGGQALAIKTDVTDRESVKNLVDTAVKTYGRVDVLLNNAGVMPLSPLEKLRVDEWELMVDVNIKGVLYGIAAALPHMKSQKFGHIINVSSVAGHKVIDGGAVYSATKFAVRALSEGLRAEVKSYNLRTTIISPGAVQSELIDGIHDEESAKQIRAIVPDMAIGADSFARCVAFAISQPENVDINEILFRPTKQAL</t>
  </si>
  <si>
    <t>MFNSFFSYLESIKMRDPAPRSRWEILLYPGVWALVLHRLAHWLYQGELYFLARIVNHFSRFLTSIDIHPGAKIGRNFFVDHGFVVIGETACIGDNVTLYQCSTLGGTDPSNGIGGKRHPTLCDGVIVGSGAQILGPIEIGENARVGANAVVTRDVEKNAVMVGIPARSIHEDAAASKVEKPKTEFVPYGTPCDDCQDPNLQDLQALHTEIDALKERIASFMMSQKAGLSENSDKNLPMVNPDQIRLDKKDGKGSSAE</t>
  </si>
  <si>
    <t>MPFSYSIYKKIRIFVGISCCFVAIPGYTALAKMKQMPGFVTASSFLPKAYSLPGAGRSLRITYLSTNGVTGQGLVPVTAEVILPAGKAPAGGWPIVAWAHGTVGVSNNCAPSRNPWSERNSRYLSEWMKRGFAIVATDYQGLGTPLPHPYLNTRAEAYGLLDAVRAAISSAAPLENKIMIVGQSQGGGAAFASAAFAPEYAPELNIRGIVATGTPYMTPELLKQITKPSDNMAYNPMVVYSLYLAQGFAGYHPSSKPSEIFTARAMPAYHAAAKICVGPLAAKVKKEGLTFDNSLKPDFSEKIAPALAAMQYPTMKLKYPLFTGTGELDKDVPPALQLALVKAACAAGTTVEAHLYKGLDHSQTVNASLPDSAVFTNAVMSGKIITSQCEAVPQ</t>
  </si>
  <si>
    <t>MAAEIMDHMNYMVDDPDQLSVKPANALEHIFLYEDSGAVIAEIPVVFKGESGRVLYDISHNRLVHSDIKHDQLKEMVSSKMPDFKEELLEYFREN</t>
  </si>
  <si>
    <t>MVKKIAALVGFVSLFGSTAYATTISGAGATFPAPVYGKWANSYRNQTGAVINYQPIGSGGGIKQIKASTVDFGASDKPLKTEELSKDGLYQFPTVMGGIVPIINLPGLRSGRLHLTGSILADIYLGKITRWNDPRIASINPWLKLPPVPITVVHRADGSGTSFQFTSYLSLKSPEWTSRVGASDAVQWPIGLGGKGNDGVAAFVKQTIGSIGYVEYAYTRQSTVPYALIANRDGRFPHPSTESFKAASASADWTHAAGNNISLLDQKGAESWPIVSTTYILLHRTPSKPETTAEILKFFDWGYQNGDQDALSLDYAPLPKEVKTFIRQQWGSNIQVNGKAVYNAAR</t>
  </si>
  <si>
    <t>MQTENHLIDDLVKVINGAAGTFVGMGREAENVLKDRLREWIGGLDFVSRDEFETLKMRVEALEAASKKDNA</t>
  </si>
  <si>
    <t>MKPETAFIPRLNFYILWSSYLSDSDGKSNHTDMMDDYSASAKALVAEMQAKAALSPTKAVAFQGAPGCNSNIAIQDLFPDSLPLPCFSFADALTAVKEGRAGRAMIPIENSLNGRVADMHFLLPESGLTIQAEYFLPINHCLVAPKGAGEITHVLSHPQALGQCRHWLQAHNLRALAHADTAGAAAEVADRKQAGLAALSPALAAKLYGLEILEKGIADGDTNITRFVVLAEADTALQDLPPIRQNLSGKMMTSLLFTVKNTPSALLNAIKGFGDNQVNMTKLESYQHGASFSATQFYADVEGEPSEDNVARALDILQENACDLRILGVYAQARPRQ</t>
  </si>
  <si>
    <t>MKPFISLAATAFFLSFTAVDMASAEAVTHAEQIQAGSYDVEPYHTQVAFSVLHFGFTYYQGIFSQISGRLDLDTQNPAKSSLAVTIPVASVLTTSSKLDDELKGDQWFDSAKFPEARFVSTQIRQMGKNEAVVTGNLTLHGITKPEILKVRFVGAGINPLDKKYTAGFEGDTTIKRSDFGIKTYVPYVSDNVTLHIAGAFEKRS</t>
  </si>
  <si>
    <t>MANWNDSRMTVTESAARGRNGASERDAGLRSYMLSVYNYMAGGVLLTGIVAYLVAHSALGAAIIFSPLRWLVILAPLAFVFALSAGVNRFKLSTLKTLFWSYAAVMGLSMAVIFFVYTGTSIAQTFFATAAAFAGLSVFGYLTKKDLSGIGSFLIMAVFGLIVASLLNMFIHSSSLQFGISALGVLIFAGLTAYDTQQIKSMYFMTSGGEYAGKMAVMGALSLYLDFINMFSFLLNFMGDRR</t>
  </si>
  <si>
    <t>MKIIFMGTPDFALPTLNALVDAGHEIVAVYSQPARPAGRGKAPRPSPVEKRARELGLNVYTPVSLKEAETQKIFADHQADVAVVAAYGLLLPKAILEMPRLGCLNVHGSLLPKWRGAAPVQRAILAGDQESGVTIMQMDRGLDTGAMLKIEKTPIADKNAGALSDEIAHIGAKLMVEVLAQPEQYPPVKQPESGESYAAKIDKSEALIDFSKGAVQAERQIRAFAPKPGAFFLYNEERIRILEAHVQNQAGAVGETLDDHLLIGCGSDSLQPVIVQRAGRKAMKLEDMLRGFAIPRGTRLS</t>
  </si>
  <si>
    <t>MALLPILEVPDPRLREKSTVVEVFDDNLQRLIDDMFETMYKAPGIGLAAIQVGVAKRLLVIDLQQPEEGGEAKRNPMVFINPELTPEGEEKRLYNEGCLSVPDQYAEVRRPSVINAKWQDRDGNFHEERIEGLLATCLQHEMDHLEGILFIDHLSRLKRGMLMKKLLKERKLREDSY</t>
  </si>
  <si>
    <t>MQRIASIHRQTAETDVHIHLNLDGHGQYNVKTGIGFFDHMLDQLFRHSLIDCDVTVKGDLHIDPHHTIEDCALALGQAVQQALGDKAGITRFSHAYAPMDEALSRVAIDISGRPYLVWHSAFTQPRLGDLDTEMLEHWFLSFAQGAGLTLHVETLYGRNNHHIAESLFKALALALRQAVAIDAGKQGRIPSTKGSL</t>
  </si>
  <si>
    <t>MKLYDYSGASNPRRVRIFIAEKNIDIENIQVDLAAKQQFSEEYRKINPYCVVPTLLLDDGTALGEVPVICRYLEEIYPDPPLIGRTAEERAIVGMWERRIELDGYFSVVDATRNSNSNLKGHALTGVDSYQQIPELAERGKKRTIRFFEDFDSRLQKQAYAAGAFFSMADITAVVALDLAKKRLDMEPDSKLKALHRWYSEVSSRPSMKA</t>
  </si>
  <si>
    <t>MYLSRMQHECFIALKTEIFMLKKYLFLTLFLFSELLAFSKGKAAESLPSSKLVDFLKQQSPQTLKEGLKVAPGGDESTLALYEGDSLHLQKMIDDPKRTSFEKKFINTDLLRTKGDFKEADRQLKICHKTYFMEGSGIHLSPINLGAMICDQLLAGNYFLEGNLAAWGKEIDDIKNTYYPPIRKFAGLEQFSLFDIKMGSLSVAPNSIPPFTVTGIDQQQTLPLQSQKLTQEGNKSITWNVPYLTASLNGTDFSFFLGTDTAISFLPKALSHSPHVHIVGHIEIATNGRGEAYNGDLGIVDELKIGTAILKNVPFLFTNTDEASLSLMVLQKLGKIKIDRQYFTFGKDIDCHCQKDIQLGSIFDGRFHALRYPITWQGKTEMAAINLRLTDAHLSFMVFQPDFTPEEEKQSFEMDREINGKKIISSIYLTDGNLSIDGIDYGKRLKSVEKDELHIPAKVIGVSILDKGSLYLDFINHKACLKPNTSDTTPMPQ</t>
  </si>
  <si>
    <t>MLIDSHCHLNYPGMLEKQPEILQRARQSGVTGMVNVATKESEWEPIIATAEREKDVWAAIGIHPNEAAAHENMTSQRLIEAADHPRVVAIGESGLDYFYGENDFDQQKASFREHIMAARETGLPLIVHTRDAEEDTASIIEEEMAKAPFKGLIHCFTASRSLAERMLKLGFYISISGIITFKNAEDLRQTVKDLPLDHLMVETDSPFLAPVPHRGKKGEPAFVADTAHFLSRMFDMEYEAFTDMTSRNFLKLFDKVKL</t>
  </si>
  <si>
    <t>MIIAIDGPAASGKGTVARALARHYALPYLDTGLLYRAVAVSLLDNQGDSSRESDALSACDFADSLLSDSRLRNEQTGKLASEISVFPKVRQALIKRQRDFAAQTGGAVLDGRDIGTVIVPDADVKLFITASPEIRAKRRYDELVKNNPDLTYDIILEDIKSRDLRDSSRKEAPLKQAEDADLLDSSLLGIDMAIERAVALVEKQLKTVQG</t>
  </si>
  <si>
    <t>MIKKLPTSPKIGMVSLGCPKALVDSERILTKLRSEGYNLSSQYDEADVVLVNTCGFIDSAKEESLDAIGEAMAENGRVIVTGCLGNEANRIRERFPDILAITGAQQYEEVVSAVHDAAPIEASPYVDLVPEQGLKLTPRHYSYLKISEGCNHRCSFCIIPSLRGDLVSRRADAILREAEKLVAAGTKELLVIGQDSSAYGVDLRHQEYRWKDRMVKADLTDLARGLGELGAWVRLHYVYPYPHVDNLIPLMAEGLILPYLDIPFQHASPSVLKRMKRPANEVKILDRLTKWREIVPDIALRSSFVVGFPGETEQDFQYLLDWLDEAQLDRVGAFRFEAVEGAAANAFDGAVPEEVKNERYQRLMEKAAQISEAKLQAKIGRDIATIIDRTDGEGGASGRSYADAPEIDGEVHLRDADNLKIGDIVTVRVEDADEHDLFGVALS</t>
  </si>
  <si>
    <t>MQNDQDYGNKLNPAWDEKGLITAVLTDAKTGLLLMVAHMNKESFELSMATKEATFWSRSRKKIWRKGEESGHVMKIQEIRIDCDQDTLWLKVIPMGPACHTGAQSCFYRLVEDGHLVTIPKDKI</t>
  </si>
  <si>
    <t>MSGDKDFDKDSDVTVITRTTPQTKKPQPYKVLMLNDDYTPMEFVVLCLQRFFRMGIEDATKVMLQVHQRGVGICGVFTYEVAETKVNQVVDFARQHQHPLQCTLEKA</t>
  </si>
  <si>
    <t>MNVIRYRLKKNILFLSGLLLTTTLAACGGSSVSHPKTASSNTPNASSINNPANQNQNADNGFSNNGDNASDMQQMQAVHSVAVIVPLSGAFANIGQSIANTAQMAVSDLADRHTGIKITCYDSAKGAAEAVNKAVSDGNKLILGGVFPSEARMMALAARNAHIPMITFSNDNSLAGNGVYVMGFSVGAGIQRVVKYALDHKLSRFAALLPNGVYGRKASASLLRTVSNNGGSVATLSNYNRTPQEITDAVTKLGQDYDAVLIADSPRIARIAAPLLVKQDGTKPQILGSELWSIDNNLKNVPALYGAWFASVPDGMFHQLSGKYKARYGVTPPRLASLGYDAILLAARISPNWPSNGDFPEKKLLSPNGFMGIDGAFRFNNQAIAERALAVEKVSANGIVVIDPAPTSFSK</t>
  </si>
  <si>
    <t>MTFDLLFDLDGTLVDTVYVSSDVLNEMLQERGSRRVIKPEETRPLVTLGGEAMIAGLFGDDCVDPLADVAEYRRLCAGRDTHDDSLFPGVREGIERLYALGMKMAVCSNKPQNLVEKIMSDLGFDKYMVALVGARPDLPRKPNPALLNVALEEMRGHSQNCWFIGDGETDQEASAALGIPFIFTSYGYGTPIEGVPIEVTCPDFKSVTDFLEQKAKA</t>
  </si>
  <si>
    <t>MVDSIGTSSALKAVSAVSLNSSNSSGDANSVQTAIPAADEKTKTSSVSSVTDTSSTESTSVSTDSSKSKEKSTTSSAVSFAEAIAVAGPPVNKAKIQAIRALISEGRYPISASAIASKMVQYETADSTSSASSVTASASTDSNE</t>
  </si>
  <si>
    <t>MKTVSLASLFLSTILMACPLYAQSEPENTASLPLVAGGEKTHRAVDYVGGWAVTSNGKTIMEIQIEQTHDSKNPFAGFLSHPHLDITPKAFTKVHGPLVREEIIASRFFDDHLFFSTRDGLGARHDIEMWLDNNESASLNILDIAGIRWPITRTNSRAPFTLNWDINHVYTIDRPELPPNTEIIKLYHEVQPLKNTDEELAGSARIQRVKDIITQGKLHTAQDFNQAAYILNRSSKAEDALLAHSLAMAALANGDETAITTATNSLDHYLMLNGRPQIYGTCREGSAKNSPIKQPYDNSIIPETLRHELGAFEPIASLAPSTADKNLLPIEKSNETPGKEAVANTSPPTVKISHRKIPMGQPVVTKKIPAMPKKD</t>
  </si>
  <si>
    <t>MEVFRPTISNPDKFQIGKAMWLQKIDLKDPLVAANILSSRPYFAFLDSAMHQDKLGRYSYIAVDPFARLTVCGDQAYWNSVPEKGDPLELLQRHLAQFAFDEKIERRFPFQGGCIGYVGYDYGRCLEVINGYPETEDKAADINFCFYDVVLAFDHMTGESYLCSSGYPETQPDKKESRAKARLAQFSDWLSMPSKQASLDEKPNRLSLNWQSNFTKEHYCQAIETVREYIRKGDIYQANIAQSFSAELPDDFQPWPFYRQLRRINPATFGAYLAFGDQVIASASPERFVLLQDNQIETRPIKGTARRSPDLEKDRAAAEELLHSEKDRAENIMIVDLLRNDLSHVSTADSVEVTDLCRLESYAGVHHLVSVVTGKLRPENSSVDLLKACFPGGSITGAPKIRAMEIIAEIEQLARGVYCGSIGYIDFGGNLDFNIAIRTVTLSKNKAVFQVGGGITLLSDPEAEYVETLTKAAKIFESFGTSVSEMA</t>
  </si>
  <si>
    <t>MQPVNIIGGGLAGSEAAWQLASRQIPVRLFEMRGREKTPAHSTDKLAELVCSNSFRSDDPNSNAVGVLHAEMRKMGSLIMMIADQHRVPAGSALAVDREGFAEAVTNRLQNHPLIEIHRERIDHIPDETTIIASGPLTSDSLANAITELTGRDALSFFDAIAPIVYRDSIDMDIAWFQSRWDKGDGHDYINCPLNKEEYLAFHAALLAGEKGDFHEWEKDTPYFEGCMPIEVMADRGIDTLRFGPMKPVGLDDPRTGRWPYGAVQLRQDNALGTLWNMVGFQTKLKYAEQIRIFRMIPGLEKAEFARLGGMHRNSFIRSPVLLDEYLRLKKQTNIRFAGQITGCEGYIESASIGLLAGIFTAADKLDKKVSSPPVESALGALLGHITKNADPDHYQPMNINFGLFPPISEKHPKKQRKAMMAERARKALDQWISEEAFLKSSILEQ</t>
  </si>
  <si>
    <t>MNRPSLKHFYIKSFGCQMNSYDGERMSELLESQGMKAAEEAATADLVVLNTCHIREKAAEKVYSEIGRLRRPDGSSPMIALAGCVAQAEGAEVLARTKMVDIVVGPQAYHHLPELIEKAASGKVVDIDMPLESKFDALPERRQVGASAFLTVQEGCDKFCTYCVVPYTRGAEVSRPWSRIVKEAHALVDKGAREITLLGQNVNAWTGEDEAGRSQGLDGLIRALAKIDGLERIRYTTSHPNDMTEGLIEAHGEIDKLMPFLHLPVQSGSNRILKAMNRAHTAESYLTLMNRLKEVRPDIALSGDFIVGFPGESEEDFQATLDLISEVGYSLAFSFAYSPRPGTPAADMDNQIDPEISRERLQRLQALLNQQQFDFNQQTIGRKATVLIERKGKKADQMIGKSPWLQSVIIEAPVAIGDLVEVTLTDAGPNSVKGQFLDQKQFATA</t>
  </si>
  <si>
    <t>MTATRSLSIMGESLPLKTPFRISRGVKNTIDTIVANISESGVTGRGEGIPYPRYGQTVESALIEANSVSHKITEHYGREALLTLLPPGPARNALDCALWDIEARISGQSVASMMGIAKLEPLATAVTISLDEPEVMAKAAAKLAYCPVIKVKVDEHNPEDCIKAVRDQAPKARLIVDPNESWSFDLLDKMQNFLADARVALLEQPLAAGADEALKGFSPAVPICADEVFHSADDLDHIADRYQVINIKLDKTGGLTAAIDIMKQARSLNLSIMVGCMVCSSLSLAPAFHLAAQADFVDLDGADWLVHDRNDGMLLDNGILHPPSATFWGGP</t>
  </si>
  <si>
    <t>MTPTEIIAVAAGIVVVAIAVVIMFLVKRRQKPIKTTEETQDEAQPPKLQRTFEPVAPPPAYQDLKSEKKAEAIPVRDIPIVTKTSPAPQEAKTDKTKITEEKSDKANTPSPTEKQESVDTASAKAPESVPQPEYVKNDIPSPANDVSSSEGSADKLTQIKGLGPKANKILAALGITRFSQIAAWTDADIAEIDPKMGAFSGRIAREHWVEQAKLLDAGDIETFESKFGALHR</t>
  </si>
  <si>
    <t>MSLTLPFPHRHLLGIAPLAAHEILFLLDEAERWVALNRAAAVKHDDSLAGLTQINAFFENSTRTLLSFEIAGKRLGADVVNMAVAQSSVKKGETLIDTAVTLDAMHADMLVIRHQASGAVQLIADKVDCPVLNAGDGQHEHPTQALLDALTIRRRKGRFEGLVVAICGDIMHSRVARSDIIALQKLGAHVRIVGPSTLIPPHIEALGVEVFHDLDKAISGADVVMMLRLQTERMAGGFIPSLREYHALFGLTVEKLKLAADDVLVMHPGPLNRGVEIDSAVADDLKYSAITEQVEMGVAMRMACLDVLTRQRRAVKGWA</t>
  </si>
  <si>
    <t>MVQLPSSARHGNETENQQFLDHLREISDHVLTSEGEMHHYCTGFRFGSGKVLAVVRPTSLVEMWHVVEACVDAGKIIIMQAANTGLTGGSTPDGDDYDRDIVLISGIGITGVKPINKGEQVICLPGATLYDLETILRPLGREPHSVIGSSCIGASVFGGVCNNSGGALMQRGPAFTQLTLYARINEQGKLELVNHLGVRLGDDPETILSRVEKGDYTEDDVINDESKHASDCEYHNHIRDIEAETPARFNADPSRLYESSGSAGKVAVFAVRLDTFPQQKNAKVFYIGTNDPDELTELRRQVLKSFKYLPISGEYMHRHAYDIAAKYGKDTFLAIEYLGTDRLPQLFAMKGWFDGLNNRVSFLPRYLSDRVMQFASTLFPHHLPKRMDDFRDRYEHHLILKVSEEGTEEARSFLKDFFEKASGGYFECSDEEGKKAFLHRFAAAGAAIRYRDVHQDEVEDIVALDIALPRNNRAWEEHLPSEITDKISHILYYGHFFCQVFHQDYIVKKGGNCADIEHAMWKILDSRHAEYPAEHNVGHLYYAKDSLKTHYHELDPTNSFNPGIGHTSKAAYWR</t>
  </si>
  <si>
    <t>MSDMPQPTEEVRVENNSCHKKSCLCSALAGAVGGGVIVLGYLLSSHLISGKSGEPVRDYLMEHPEVIPQAMEALQQRETDKLVSQNRTALETPFAGAWDGAEKGRVTIVEFSDYACGFCRKANGDLNRLLSEDKDIRLVIRQLPILGPDSEIAARTALAIAKNSSKFSEFHHQIYNSKHLSPEVIVDIVKSLGLNPQDIAKQGSDPAITQEITKNILLARELGLTGTPAFIIGDKVFSGVAGYDALKEAVAKIREKSSK</t>
  </si>
  <si>
    <t>MSEETPWYKKIGFGLKRTSERLTENLSSIALKAALDDETLDEIEETLIACDLGPGTAGRIRERLAGERFPQGVTELEVREVVAQEIAKILKPVAKPIEIDAFPRPQVILVIGVNGSGKTTTIAKLAHWFQELDYEVMLVAGDTFRAAAIGQLKVWAERLEIPIISGAEGADAASLVFQGVKEGTAQGTDTLIVDTAGRLQNKSGLMDELAKIKKVLGRLNPAAPHNVILVLDATNGQNALSQIEVFKEIAGVSGLIMTKLDGTARGGIMVAAAEKYGLPIHAIGVGESMDDLRPFDPEAVARAIVGLPHQ</t>
  </si>
  <si>
    <t>MKKVAPFFALPIALVSFATPACAAIDNQTPTGLINGLIAEALSVAQNNDKVHAHQKLKALLAQYFQVDEIGESLVRRWKSQITPEQLTAYKAALPNFIINTYANRISDYSSAKLKIIRIIPAGDGAAVLSQVTKSGSDPVNVIWTLEHTSQGYKVSNMTVGGINLLITQRADFDSVVEHKGFDSLIKMLQARAS</t>
  </si>
  <si>
    <t>MHDDTVNQPISSLSAEINQKNKNFMPMLSVVIPTYNEKGNIAALVDAVRDALGDIPWEMIVVDDDSPDKTYELAFQLAHKEPRLHCIRRVGRRGLSSAVVEGALASNGDFIAVMDADFQHDEKMLKPMYEKMIAKKADLVVGTRYAGDGGVGDWDETRRQMSDFATRLSRILIGNKTSDPMSGFFMLRREVVEASVYDLSQQGYKILLDIISSAPMPLHIEEVSYVFRNRREGESKISLQVMAEFLFQIIEKMSHGLIPGRFVLFSAVGALGLCVHLGILFLLKSYHVAFLPAQTAAIGCAMLFNFFVNNELTYRDRKLKGWAFIPGLILFCLICSIGALANIGVAELAIHQTSSWSLAGLAGALIGAAFNFGAASKLIWERVKKPKRK</t>
  </si>
  <si>
    <t>MTSVVADSLTETKTDSQKPIATRKDGRIDLLGLSREDIRAALKSKGLDEKQAKLRTKQLWHWMYNRGAVAFDGMTDIAKTMRPWLAEHFAISRPEVVTMQISTDGTRKWLLKTDDGYDYEMVFIPDADRGTLCISSQIGCTLNCRFCNTGTMRLVRNLTVGEIVGQIMLARDSLDEWPSKPEGRLLTNVVMMGMGEPLYNFDNVRDALKLVMDGDGIALSRRRITLSTSGVVPMMARAGEEIGVNLAVSLHAVTKVVRDEIVPINKKYGIDELLAACAAYPGVNNARRITFEYVMLKDKNDSEEDAHELVRLLQYYRLPAKVNLIPFNPWPNSPYECSTPERIARFSEIVFNAGISAPVRRTRGQDIMAACGQLKSAAERQSKRDSMITLS</t>
  </si>
  <si>
    <t>MLHPVVLCGGSGTRLFPLSRRSHPKQLLSLMGENSLFQDAVARVTDSSLFTAPLVICNEEYRFTIAEQLQEMGVKAQEIVLEPEGRNTAPAIALAASMIADKDPDACMLILPSDHVIRDVKAFHEAIKDAETIARKAKALVTFGVRPTSPETGYGYIEMGEALPIAGGYHIDRFREKPDIKTAEDYLASGRFLWNSGMFLFPVSRILEDFALYQSDILDAVKASLRKSQKDLDFTRLDAESFAKAPSISIDYAIMEPAHNRAVVPVNIGWSDVGSWSSLWAISDHDDNGNVLMGDVVAEDSSNCLIRSENGLVATLGVKDLTIINTSDVTLVVNQDQSQNVGTLVKKMIKEGRLEPLNPKQVARPWGWYESIAMGPRFQVKQIMVKPGHRLSLQKHFNRAEHWVVTQGTARVTVGDHVDLIRENESIYIPMGEVHRLDNPGKVDLLLIEIQTGCYLGEDDIVRLEDDYRR</t>
  </si>
  <si>
    <t>MRRNQTPEGHSIRPLRVGEQIRHVLAEMLMRGEIHGDTLDNLFVSISEVRMTPDLRIATVFVKSLGGASDDTVIGILSKNASFLQAAIAKKIRLKYVPKLRFLADESFEQGSRIDSLLRSPHVQRDLQENDDQEDDSEGSL</t>
  </si>
  <si>
    <t>MARLSSPSKCYAMTTLADIEEEYDFLESDDRYRLLIDLGRHLEEMPDALKTEATKVKGCSASVWVYPMRKEDGKLHFLADSNAAITKGIIALVLLTVQDKNPEEIINTDIEALLAPFDLKNQLSSNRTQGIPNMIALIRQTAERYQ</t>
  </si>
  <si>
    <t>MVAAPDRLITLAVVTGAHGITGEVRLKPFTEDAAQFKAYGIFSANGTPLTLKKLRPDPKGWVARFSEITDRNQAEALRGTALTVPRKALPDLPADEYYYIDLIGLPCVDPSGQSIGVSVAVENYGAGDILEIEKADEKRFMVPIAQAVDVHDDHLVIAADFIE</t>
  </si>
  <si>
    <t>MKFNRMTLIASPTPKAQKAAEELKKLYQWYPLEEADVIIALGGDGFMLQTLHHLLDNSFNLPVFGMNLGTVGFLMNEWRPSNLLRRLIRAKQFTVYPLRMDGQTVSGEQKIYRAINEVSMLRETRQTAHLEISVDGRIVLPELVSDGVLVATPAGSTAYNLSADGPILPFDSGMLALTPISPFRPRRWRGAIVPDGSIIDMRVVDPDKRPMSAVADQRELREIANVTITLDRTTPLHLLFDPNHALDDRIAREQFRLC</t>
  </si>
  <si>
    <t>MLKNIWNRMSNRRRLLSGMLLLACISAPVVLRDRAHVPFDQVTGTKPVLTEPRWHRLWPVFNPGRFVGWSDDHKKPETVSGLKISLFADKLFHPQWLYLLPNGDILVSESNAPISSRHKPGFLKRLFWHLTRREKDSSPDRIVLLRDSNHDGKADQKSIFIDNLHSPFGIALKGDRLYVATSDAILAYPYKGGEDHITAPAQQITTLPAGDINLNWTRNILLSPDGRFLYVAVGSATNIADKGMALEKERAAVWEIDLQNNSHRLYTTGLRNPVGMAFHPETKALWSVVDERDNVGSDMVPDYLTQLNEGDYYGWPQFYWGGYPDRHFKKIDKLTQSTVTWPDYSLGAHVAPLALVFAHDPASGRVNLGDNFKNGAFISEHGSLYRYPWSGYQVVFVPFNDKGEATGKPITVVKDFRQGNKVYGLPAGMTGDASGALLIADEASNRIWRLSKD</t>
  </si>
  <si>
    <t>MASAANQFASNFNLSQFGKATDLKKRLWFTFLALIVFRLLSFVPLPGIDPRTMGALFAQTHGGVLDFFNTFSGGSLSRMSLIALGLMPYITASIVVQLSTSLSPHLEALKKEGESGRKKLNQYTRYGTVLLTAIQGYFIAVGLENWKTPAGLSAVVDPGLLFRISCVISLIGGTMFLMWLGEQITSRGVGNGTSLIIMAGIVSQLPVIILNTLERTRSGAVNPALIIAVIAVVAALVLFICFMERAQRRVLIQYPKRQSANGMMQADKSHLPLKLNTANVIPPIFASSVLLMPLTITQFAGQRVTAGGRWSNILITLNQYLAHGTWLYMLLYGIGIVFFSFFYTAIVFNPEETADNLKRYGGFIPGIRPGKATADYLDYLLTRITVIGAAYLTCICLVPEFMASELGMTSFAIGGTSLLIVVNVTIDTVTQIQSHLIAHQYGDLIRKSKLRGKSIRRRQRLK</t>
  </si>
  <si>
    <t>MRVDLFDFELPTESIALRPAVPRESARLLQVTSQEMDDYHVADLPNLLQEGDLLIFNDTRVIPAYLEGKKNQARISANMIKREGLRQWQAFVRNAKRLKSDDIVDFGQDVSARVVHRNDDGSVLFEFLGNEPVEILLERAGNMPLPPYIAHKRPADQQDRQDYQTIFAEKEGAVAAPTASLHFTEELLQRLEEKGVKHTKVTLHVGAGTFLPMKVEDSDDHVMHSEWGQISAETANAINETKKQGGRVIATGTTSLRLIESAADETGLVHPFSDETDIFITPGYRFRVIDGLMTNFHLPKSTLFMLVSALMGREKMLAAYQHAIDTGYRFYSYGDSSLLLPK</t>
  </si>
  <si>
    <t>MDTSVSPEFSRIFNLNQISEQAQHVSLQANDIEKSALAKRFSLKAIDSLQANIDFYREGTTVVAHGRIKASVIQNCSATGLPLPIMVDEDFALRFQPEESEKDFEEEIELSPDDCDTVFYSNSRIDLGEAVAETLLLVLPSFPRHPDADQILTKAGVLPEEKASPFSILEKLKAKTANK</t>
  </si>
  <si>
    <t>MSVINASIVRKIAKLASIAVTEEEVTAMVPELNAILGWGEQLSAINTDGVEPLTSVIAQSQRLREDEVTVPDIRDALMANAPEAEHGFFTVPKVIE</t>
  </si>
  <si>
    <t>MSSDKASSLASIGRAMRLPLLGAVLLAAAGTTLALAGTSSPARLAQSPEKFLADNEHHKGVQKTPSGLQYKIIKKGKGVQPKINDMVSVEYQGSLTDGTVFDSTARNGGAPVMMPVARVIPGFSEALQLMQQGGEYRFWIPPQLGYGAEGAGGVIPPNAVLIFDVKLVSVVPAPPADATSLPSIQ</t>
  </si>
  <si>
    <t>MIGLVLVTHGGLAAEFVTAMEHVVGKQEAVAAICIGPDDDMENRRADIAKAIAEVENGDGVILLTDLFGGTPSNLAISLMQPGKIEVIAGINLPMLIRLERARRQQDVQAAVAAAREAGRKYISVASEILGESL</t>
  </si>
  <si>
    <t>MTNFSCIAPIFVPASRPERFSKAAASGADAVIIDLEDAVAEKDKEQARASLDTAFTDLPVFVRINGADTAWHQADIEAISALPDLAGVIFPKAEIGAALTSLADRLNDKVALIALIETAQGLADARQLAQIDSVKRLAFGSIDFCADMGCSHSREVLLSARSELVLASRLGRKIAPLDGVTATIDDPAPIEADARYARSLGFGGKLCIHPRQITPIFKGFRPDDSEIAWAHRVLSAGEGAQRVDGAMVDEPVRIRARAILARAEKMKATQ</t>
  </si>
  <si>
    <t>MAPLFPAIAQNTEQAATKNEAVSIETLEQEIRHIEQAQAALQQDLLAVRQQLLAKKQQQSTIASAGDQKKTPEVAPSNIPMLANNAVTPPANKVNETLADTHLATADKNTPALTTVAPDSTATAATNVGNNSTALASSAAPNKSNAADSNKSLDLVMDPFQNQSDQYGMANLGNVPSTSSNTSTDQAKADAAFASNVGGDIAQIREGDNGAVELFKHTDVPTEAIIARHARDIISMTANNGVGPHPRETAGAQLAGALGDHGVFNLGPMTFILGGFIDASGLVSNRHIASGTFNSWKSMPFKNNPDYHTANTEASARYTRLSLLMRGTVSQHSTISGFVETDFGAGGSTTNPYESSSYIIRLRQAYLAYDDSRYNFHVLGGQAWSLLTPNRVGITPRQESVAETAEASILAGQTWARQWQVRVAKDWFNHRFWAAISIENPATMYDTTGFTNNAGRIVMPNGSTTTITSNGVGLTQPSAYSAEVSPDIIGKLAWDPAWGHYEVVGIMHMPHDRVTTADGVGHNNTVLTGGGGGSMVLPLIPKKVELRLAGLVGKGIGHYGAALLPDATLDAEGRPVPLWSMQATAGIMGHVTPRLDLYGYYGIQESGRSYFTENGVAYGYGNPLYNNSGCNTELSTACVGSTKRISEATIGGWWRFLKGHYGTVQAGVQLAYSTREAWRGTGGSPTTHMSELFLSLRYLPFQ</t>
  </si>
  <si>
    <t>MPKLTEIAYAKINLALHVRGKMPNGYHALETIFAFAKDGDILQAEANDTEDNLTITGPFSEGLEANKDNLVLRAVTALRQACPNKIPAGFSIILDKRLPVAAGIGGGSADAAAMLRMIGQHYQIPHELILSLANSLGADVPACVDSCLVRGEGVGEKLTQIGDRSLEEKPLLLVNPRVSCSTPMIFKNWDGVDRGALDSDGSILGAARSGRNDLEPPARKILPIIGEVVEWLQQQKGVSFSRMSGSGATCFALFDEIEDRDTAYKKLNIDHPEWWALSSLLR</t>
  </si>
  <si>
    <t>MRYIVRKRKVQRSIQPVDSYMTETPTDDAEGNDSLTPQILKAQKQVEEAKQRYKSLLARQAAAKKKHAEARRKILGDLLIKAAEKDERYNRVIKVLMDSHPQVKTNKAFVDWEVPHPDHS</t>
  </si>
  <si>
    <t>MSNQVTKSDNSEPLAPAGEPAIRVIAMPANTNADGRMFGGWLMGMLDQAAGLVAARHALARVVTVAADSITFHAPVQVGDELSLYARLVKVGRTSMKIEVEGWRRVRHELETIKAISGLFTFVAIDEDRRPCQVPPMNETRLLSDKADK</t>
  </si>
  <si>
    <t>MSKIPAPDEKTSRSDSGSSILRKPDWLRVRSPGGAAFNETHGLIRKLGLATVCEEAACPNIGECWTKKQATVMILGEVCTRACAFCNVKTGHPDKVNPLEPGHVADVAAEMNLEHIVITSVDRDDLEDGGASQFVKVIEAVRARTPKTTIEILTPDFRGKPDHALDMIVKARPDVFNHNLETVPRLYPTIRPGARYFTSLRLLEKVRERDPSIFTKSGLMLGLGEDRLEVHQVMDDMRQADVDFLTLGQYLQPTPRHVRVEEFVTPDSFKAYAATARAKGFSMVASSPLTRSSYYAGADFARLKEARQKKLEKIAAKNSGKGA</t>
  </si>
  <si>
    <t>MGRKSMDIFSSERSLIGRLFQKSILGLFLAFLALVSPFMGAAKADRIKDLGYFQGMRTNQLTGYGIVTGLAGTGDSSLQYTIAAMTALSARFGLSMPSNVSPTLQDAAAVIITADLPPFAKPGQTIDITVSALGRARSIRGGALMITPLYGADGQIYAMAQGNLEVGGLGISGRDGSNLTVNIPTAGRIPSGATVERAVDPGFASAPYLQFNLSEADLTNVQRVATAINNALGPGRAHVLDGVSVAITAPEGAEIRTALMGEIENLPVDRADARARVTINARTGTIVINGAVRISPAAITHGRLTVRVDENYGVSQPNAFGQGQTAVTPNSTITAEQTRSPMFHLQNGANLTDIVKAVNAIGATPGDLAAILEGLKQAGAMNADLIIL</t>
  </si>
  <si>
    <t>MNKEEQRKNSAAQSIRWHFPSIHPEGRKFFVIAVIISAIITYFSWLWMAWPLGVLCFCVAAFFRDPIRTVPEGDGLIVSPADGMVCLIADVPPPPELAGADGLGDAPLTRVSIFMSVFDVHINRAPVPGRIARIAYIPGAFVNADLDKASEKNERQHFMIETKEGINVGLTQIAGLIARRIVPLTKVEDYVERGERIGLIRFGSRLDVYLPAGVTPQVALGQRCLAGETILGQIGSQAKPLTGMRL</t>
  </si>
  <si>
    <t>MLVLFHSFKGGVGVSTVAANIALSLLRLKRKVAIADLTHQQSLNFHIGVQEEEIPFLSVETMDELYQASQDFSGITLADLGTEIPKSSIAQENILHISILSPNAGCMALFPEAFDKQHYYIINNENDRYNFPRAASQFVQDMVQDNLIGIIRQDEAVNEALGKLQPLHLYAPTSVALKDFDNCAHQLLRMIEMNISRHAEVSADAS</t>
  </si>
  <si>
    <t>MSLLRRASPFLLAPVAIVSLSSCGINQIPAAEENAKARWADVQNEYQRRADLIPNLVATVKGYASHEKDVLTAVTEARAKATAINVKVDNPDSMKQFAEAQGHLSMALGRLMSVREQYPQLQADQNFLALQAQLEGTENRITIARRDYNEAVQQYNTLVRTFPNAIGAKIFYGAKPMTPYEATATNAQAAPTVNFDAPAPATPSNSQN</t>
  </si>
  <si>
    <t>MTANKPDKPIKIAICFPSGAMVHVDFMISTSIMMQHTPDVEFILINNKSPNIAVSRNASVAMAQEAKADYLFFLDSDMDVPPDTLIRLLSHNKDIIGANYRKRSEDIGYAGVEKVKKSDDLTDHGLLPAMLIPTGCILIKMSVFDKLSKPYFLFALREYEGSEQKSLFGEDYVFSVKAINAGYQLWFDMDVTQKVKHIGQLPYTLGSD</t>
  </si>
  <si>
    <t>MTILASVYRAFGCLFCWALALFIYPLSAATLSDSDLHIEPQFIAETLTPKAGTKVTVALEMKPHQGWHGYWKNGGDAGQETEIIWHFPYKIKTSAIQYPIPEKMKVAGLMSYVYQHDYRLLIDLDIPAGLPVGTALPISAQLNWLACTDTSCVPETAERHLLLHIGKGEITADNSQLFQAFRRALPETTGRQALFAQQQNQIILKLDYPEAEKLDSTINGVWFFPSQDGVFDYSADQRLLREGNALFLILPFREKASIPSAITGVLRLKDGKGFLVNAQKGNISLPDKNPVILTASSEEGQAKATASPQQNTAQNAPPSVGKGHNGKLLWLALAGAFLGGLILNIMPCVFPILSLKALSLARTHAPEKAHRLEASAYSAGVIMVCLGLGAALLLFRAGGHAVGWAFQLQYPHIVLALMVLTAMIGFNLAGLFELPSFNGGANPKQDSLLGAFTTGALAAFIATPCTGPFMAAAIGVALVLSPIESLMVFAGLGIGMALPFLAIGFVPPIRKLLPRPGAWMATMRHILAIPMFITALWLGWTLGHQIGTDGLIVAFGICLISATGLWWTGKRQHKGKNYSFLPAAIAILFSVVIGSFTPAHPIASETNPKVENAKDAPEIEPFSEQAVEELHRQKKPLFIYFSADWCLTCKVNEKMAIDRDSTRQAFRQKGIVTLHGDWTNGDPEITHFLSKMHRSGIPLYLYYPADGEIQILPQILTTGLLQNLGK</t>
  </si>
  <si>
    <t>MKKASEIGHTVKAFDEDLGGLRALICEMGGLTEIALTSTLEALIHSNKELAAQIVEKDKEIDALEIEAERVAMRIISLRAPLADDLRDVIAAMKISGILERMADYAKNIAKRVPILQNMVSIHPVPVLPVMGEMVSEMVRNVLDAYAARDPKKALHVAEYDMEVDGLYNNLFRILLTYMMEDSGRISTCIHLMFIAKNLERIGDHATNIAEMVYFAATGKQMPERTRGKDLLASEGS</t>
  </si>
  <si>
    <t>MSVASSSLFSVSDLLKEGDTSDNIQPTASLADKKSLRKLFRQRRKALADHPSWKADGLIFTLMLAEHIRSHFGKARSISAYLPNDGEVDPLPIFLQAIDAGITPLLPRIVEKDAPLDFHRWWPGDPLEEKNGGILQPVAESEKIVPDIILTPLVGFDRSLRRLGRGGGYYDRSFKAYPDAIRIGVAWSIQEAEAIPVEAWDMPLHAVATEKEWIGF</t>
  </si>
  <si>
    <t>MSNDTSPGTSSVDSKSSDPSYGVPGHSHSDKDLLKLSLGAIGIVFGDIGTSPLYALKECFKGHHQLPVDDFHIYGLVSLIFWTMGLVVTVKYVMFIMKADNKGEGGSMSLLSLIIRGANPKLSRWLIVLGVFATALFYGDSMITPAMSVLSAVEGLTVIEPSFDSWVPPVSVVILIGLFCIQARGTESVGRLFGPIMLVYFATLAILGAFNIITRSPAILLALNPYYAIHFFASDPLQGFWALGSVVLSVTGAEALYADMGHFGRQPISLGWYWVVFPALTLNYLGQCALLSADHEAIANPFYFLAPDFLRVPLIILATFAAVIASQAVITGAFSVTQQAIQLGYIPRLRVNHTSASTVGQIYIPSVNWVLMFMVMVLIAMFKNSTNLANAYGIAVTGTMFITSCMMGVLVHRVWHWKAWQSIPLVSFFLLIDGAFFLSNVTKIPEGGWFPLLVGFVVFTMLMTWSRGRHLMAERMRQVAMPIQLFIRSAAASAVRIPGTAIFLTPEDDGVPHALLHNLKHNKILHERVILLTVKIEDVPYVDPHYRASMSSLEDGFYRLIVRYGFMEEPDVPLALNKIEQSGPMLRMDDTSFFISRQTLIPSTHTSMAIWREKLFAWMLRNSESATEFFKLPSNRVVELGSQIELVGSNGK</t>
  </si>
  <si>
    <t>MNSLLHHSFLKTVFSSLAIAIVTSSLSSVTIAATHPLDNHPKGEIAASSETAHNPWSGTRLIVAISVDQFSSDLFSEYRGRFRSGMKQLQNGVVYPMAYHSHAATETCPGHSVLLTGDHPARTGIIANNWYDFSVKRADKKVYCSEDPSLSADPQNYQPSVHYLKVPTLGDRMKKANPHSRVISVAGKDRAAIMMGGHMTDQIWFWSDNAYKTLADHKGEMPVTVKTVNEQVTRFMQQDEAPVMPSVCADHASALKIGNNRIIGLAPASRKAGDFKTFRVTPDYDRTTTDIAIGLIDELKLGHGNAPDLLTVSLSATDAVGHAYGTEGAEMCSQMAGLDDNIARIIAALDSNGVPYVLVLTADHGGQDVPERAKLRGVETAQRVDPALSPDQLSLRLAERFQLSHNQPLFFANEPQGDWYINRNLPEQTKAQLIQAAKSELSNHPQVAAVFTASELTHIPYPTRSPELWNLAERAKASFDPLRSGDLIVLLKPRVTPIAKPVSYVATHGSAWDYDRRVPIIFYTPHASGFEQPMPVETVDIMPSLAALLQIPLRKGEVDGRCLDLDPTEATTCPVK</t>
  </si>
  <si>
    <t>MSVNLADYEQGRPFNGDYDKVLVQLQKRLAHLLVAYIVYRRKAIILFEGPDSSGKSGIIQRLVTGWDPRHFRVWPIGVPTEEEKAHHFLWRFWTKMPGNGEVAIFDRSWYGRVLVERVDKLASDEEWQRSYDEINAFESLQCENGTRLIKIFCHISDKTQDERFKRRLMHPWKHMKIGPADFHARDERDEYKKAFLDMFDQCNMHWAPWHIIDANNKQAARIQALGLIADELEKNLPTAPPPLDPEIVLLAKEKFDIDLGE</t>
  </si>
  <si>
    <t>MSTETVDPRYIDLDSWPSEYAVDAMLEGQMAAVAAVADQSSRIAAASIAAAERLLDGNRLVYVGAGTSGRIAVQDGVELTPTYNWPSERLAFMMAGGMTALAASVEGAEDNIERALQEVEALHLDRRDVVIGVAASGRTPYTVEAIKAARKTGALTIAIANNADSALLEAAEHPVLAATGSEVVAGSTRMKAGTAQKVVLNTLSTAIMLRLGLVCRGLMVNMRVSNVKLQQRAVLMLCRLAKVDQDKAEKALVIAQNDIRKAVLVAMGQSIAEAEKTLADCRGNLRQAMEILAAPSGDKGLL</t>
  </si>
  <si>
    <t>MKGEDYNDKADNQQAIHPKAAAENIGDILKKARHAKKMTLEEVSRQTRIPIRHLKSIEANSTEGLPATTYSAGFVKSYAQLLDLDGAEMAARFRETMGEATRQQPMIEPYAPADPTRVPPLRLIIPCLIAAAVIIIGGIIWNRHHVDASLYSQNSSSSLGNIDTDSDSTSGNITEVKQSQAIAASTDLPSKVVVSAIKPVKIQIYDGKAESVFIEKTLEAGEHVSVPEMLKNPMLETRHPELLTITVENKALPASTLPKRHVKDFSLLESNLLMKASTVSKPSAPVSKAPSSPALSNNDDL</t>
  </si>
  <si>
    <t>MSDKDYRLFLVRYFMSFADLGLSKELLQAVAELGYEEPTPVQAAAIPSVLMMRDLIAVAQTGTGKTASFVLPMIDILAHGRCRARMPRSLILEPTRELAAQVAENFEKYGKYHKLSMSLLIGGVPMAEQQAALEKGVDVLIATPGRLLDLFERGKILLSSCEMLVIDEADRMLDMGFIPDIETICTKLPTSRQTLLFSATMPPAIKKLADRFLSNPKQIEISRPATANTLIDQRLIEVSPRSKKKKLCDMLRAEKDHTAIIFCNRKTTVRQLATTLEQQGFSVGQIHGDMSQPERGSELERFKNGQISVLVASDIAARGLDVKGISHVFNFDVPTHPDDYIHRIGRTGRGGASGEALTFVTPADEEAITAIEKLMGVEIPRLGNRKKNTYPSKSEETVSPKQAKPAQEKSATPSPRKAPRKTETPKKLPEDRLDSVESDFPKNQAPRNTASRPVSKARTQERALRPENLRRVKPVALETAIDWNGPIPPFLNYSVPKTTARNVKKD</t>
  </si>
  <si>
    <t>MKISRYKKIAALLGGLALFYAPAMAAGKSGGVVVPKKVISEKKACPCPQVKIPVRVVVLTAFEIGEDQGDKAGEFQAWANILPEKIDFPAAPRNLRFDPKTGVLAINTGMGTGQAATSVMALGHDDRFDLSHAYWLVAAIAGVNPNASSIGSAAWIGNVVDSDFSYWIDPREMPSDWSTGSIPWDKKRPYETPRPDNSHNLFALNKGLQNWAYQQTAQITLPDNATLQKIRSGYPAYKAALRPPEIVKGDEATGQAFWHGVLSNSHIEKWVSYWTDGSGNFVMTGMEDSGIARAIAVLSKEGRADYNRVMMLRTGANYTFQPSGSNAAASLAHEGSELSGMQSALDAAFTVGNKVVSEIASHWDQYRDHIPAS</t>
  </si>
  <si>
    <t>MTDTAPKAPVVDIPAITALVEPEVKALGLELVRIAMFGGKSDPTLQIMAERPDTRQIGLTECEALSRRLSEIFDEQDPIEDAYRLEVSSPGIDRPLTRRKDYQDWKGFSARIRLSAPLDGRKQFDGEIIGIDDADNVILDCPKVGQKILPFSAIERSKLLLTDALIAATQPLDSEGADQIVREG</t>
  </si>
  <si>
    <t>MSEHQYLRLVSDILEKGDQRHDRTGVGTLSLFGAMMRFDLSKGRIPILTTKKVSYRLAIREMLWFLSGDTNIRPLVEQGVSIWSDWPLARYQAETGALLSKKEFEAKILADTEFAKKWGDLGPVYGRQWRRWQGSDGQVYDQIATLIETLKSNPSSRRMLFHGWNVAELKDMALPPCHMVYQYHVTSDGRLNSLLYQRSADVFLGLPFNLVGAAALQAMLADQAGLALGDLVWTGGDVHIYRNHIDQMKEQLAREPRAFPRLELTRHPNSITDYKIEDFAITGYDPHPPIKGAVAV</t>
  </si>
  <si>
    <t>MNLEEKLISLRRELHQHPELSGEEFQTTQKLTAWLKEAGIRILPYDLKTGVVAEIGHGSPVIALRADIDALPIEENSEAVCPSLEKGKMHACGHDFHATVLLGAALLLKQNESRLVGTVRLFFQPAEENYSGALQLIKAGVLNDVDVVFGFHNAPKMPVGEFGTCHGAIMANVDRFEINLAGVGAHAAYPENGTDVIVAASEIINSLQTIVSRNISSHDSAIVSVTRINAGSGWNILPEKAELEGTVRTFDASIRKEIQRRMRDLVYYLAKAMDVGAQFLWHEGPPAVINTPYWSDFSAKIARQFGYVTHNVTPQNGGEDFAHYLHHRPGVFFHIGTGSPQSLHHPGFNIDEKAIFPAAEYYALLAEEALKDLKNTQASA</t>
  </si>
  <si>
    <t>MKRILVLTAALLPVFAQPAFARIGVGRVVKMTRDGLKSPLQKAAERGDAKAQYALGNAYSKGQDVSKSDEQAVSWYQKSASQGYAPAQAALGYAYSSGLGVTHDDQQAVSFFQKAANQGLAEAQYSLAIAYYTGRGVTQNYEQASFWFQRSANQGFVPAQFYLGVMYRNGAGIPEDDDRALFWFHKAADKGYADAQYNLGLIYHEGKVVKKDEKQATFWYQQAANQGLVEAEFNLGIAYLKGQGVQKDKDKATFWLEKAADKGDSHAQDVLEMMNK</t>
  </si>
  <si>
    <t>MSGTEKKLGFLASGYGLSPKEKDYPVLGFAVDSRKVAKGFVFGAFPGAKVNGEDFIEKAIAAGAVAIVARPEVKIEGAVHLVAENPRLAFAEMAARFYAPFPPVMAAVTGTNGKTSVAELCRQLWTITGHKAASIGTLGVITAKNSYSLGMTTPDVVTFLSCCSDLARADISHVIFEASSHGLDQYRSDGAKVIAGAFTSFSRDHLDYHGTMERYLAAKLRLFDERIAPDGTAVIWADDPAATTVIAHVQKRGLKLIDIGEKAEAIRLVNREADSQGQMITLSIKGESYKIRLPLIGGYQLSNALVAAGLVLATGGDIKQTMAALTLLKPVRGRLERATQSQNGAEVYVDYAHTPDGLRAAIEALRPHTEGLLWVVFGAGGDRDKGKRPEMGKIAANLADHVIVTDDNPRGEDAATIRKEVLVGAPLAEEIGGRKEAIFSAIKRAEKGDIVLIAGKGHEQGQIIGRGETMRVLPFDDVTVAKEAVL</t>
  </si>
  <si>
    <t>MAPPRSRNFGFSRRAQLGLFASYVVAVGGIVVALVMLILANLYPASYNSVIGFITDCTSPWSRLGHGVVTLLDNTRDNVAGYIKAGSENIRLKKELEHRQSDLVQLQLLKADNGKLKRLLNLVDHTPEKIAVGHIIGSPLATSNRRTAIIDIGSSSGVTSGMPVLAAEGLVGRVLATGHFSARILLLIDPSNTLPVKIARSGVAALAAGRGDGPLDVRPLIAGQSPFQKGDLLVTSGTGGIYPPDIPVAFVTALNNDGAVALPVVNPASVDYIMVEKIFEPDAPPEPSLADKMPSQKLSRKKAAKNNPTARAVTQPLAGQAADNPVNSNSASPVSNKSR</t>
  </si>
  <si>
    <t>MNAADNLTVSAPLFRQVTRRRAIALSAVAAGVAAAPFLFKLGMGGDLREIVWHGTTLGAPSTIKLYHKDEAVAQKAIDAAREELDRLEAIFSIYRADSVLSRLNTTGRIDKAPVEFMDLLGTALNIAKLTDGIFDPTIQPLWSLYFNHFMQEKPDPAGPAKSAIQQAMTKIGWQQINIDTANRNVAFARPDMALTLNSIGQGYITDRVSDVLRQHGFDSMLVDMGEPRALKSRPDGKPWHIGIANPADPSQAITEVNVRDKCVATSGGYGTLFDDNGKFTHIINPKTGLTAPALMGVSVIAPNATIGDSLSTAMLLVPAEQRRPLLVAGGGDKAIFVTPNGVSQIIEA</t>
  </si>
  <si>
    <t>MLCFQCEQTHSGTGCVIRGVCTKTPEVAAIQDLMIFASAGLSYVAKKLPDSCEAERKEAASLVIQALFSTVTNVNFDADVLTKALYHLVDFRDALKAKLPEDVELPLAATLDFSRDRETLVKQGESYGIASRQKTLGIDVTGLQELLTYGMKGMAAYAHHAAVLDYRDPDVDNFLLEGMAALTDHSLDIQALLAVVMRCGEASYKTLALLDKANTSSFGHPVPTNVKMGPSKGKAILVSGHDLLDMKELLEQTKDTGIKVYTHGEMLPAHGYPELNKYPHLAGHYGGAWMLQRQEFINFPGPIVMTTNCLMEPRKEYAGRVFTRDLVGWPGLTHLPDRDFSKVIEAALESEGFTEDQESRSHIAGFGHHTVLDSADAVVSAIKKGDIKHFMLVGGCDGIKSGRHYFTDIAEKAPKDWVILTLGCGKFRVTDLDLGKIGDLPRLLDMGQCNDSYSAIRVALALAEAFDTDVNSLPLSLVLSWYEQKAVCVLLALLHLGVKGIRLGPTLPAFITPNMLKILVDNFDIKPIGNSAEEDLQEILAAKAA</t>
  </si>
  <si>
    <t>MQDNPQQTTGHPPRSAFHQTTPWQNDKQAKAPSWAKNINLPTTSVLDIDGFDAEAFIRSTLAEDLGEAGDITAMAVIPEEAVFSGVMASREPMVIAGLPLAAAFFKALDPLAEIEILAKDGTYLPAGQTLLKIKGKARALLECERSALNLCQHLSGIATMTRDYVEAIKGTGTILLDTRKTIPGLRLLEKYATRMGGAQNHRMGLDDGAMIKDNHIAVAGSVALAVRRAVEAAIPYIIVEIDTLEQIPPALEEGATHLLLDNMNPETLEKAVSLVQGRIPTESSGGVNLDNIRSRAETGVTYISVGRLTQSAPAVDIGLDFSLLPSA</t>
  </si>
  <si>
    <t>MSDILQIGASGVLNYGKAIDVIGENVSNASTTGYARRDVSLIEAPNGGSGILGLNQVSGNGVTTQSVTRAWDGFAATHVRNTASDAGEASAVSRWMSSAETALNSGDTGTDSELTSFFTSLTTLASNPTNATQQAASISALNDSAKAISYSASNLKNVSDGIKDEADGSVSVINSDLKTLAKVNAAIIRTPSGTDSAAGLADQRDQLLDDLSSKIGINADIASNGTVKITLSGTSNGQTLLSSTAAGQMAGSFTASMDSSGKLTIGVKDALNSNNNRDMSNSAGGSLSGLVTVASTVADERSSLNSAASDFVTQVNAWNSQGTTPSGAAGGDLLAITDGDATTIATTTSDGSKIASANSSSPNGNLQNVSSALRGSNGIEANYATLVSNNAQATSSAATNATNTKNLYNTAAKTRDSLSGVDLSTEAAQLLRYQQAYNASAKILQTAQTTMQAILELF</t>
  </si>
  <si>
    <t>MAWTEERIEQLKKLWEAGDTASQIAEKLGDVSRNAVIGKAHRLGLQARPSPVKNSDHAEAADHGHKEKEEATPSVSKNPTVAPVVNEARKELHKKETVKSVKAVEAVAPPAVAEKKTEPAPVIRSIGPGGFQRQVPGEQTAPIPPAPPRRLVPAKPSPEIADKTSLLDLTDRICRWPMGHPGEPDFHFCGKPVNPGFPYCLEHCSVAYQAQLPRRDRRPTPTIPFPRNRS</t>
  </si>
  <si>
    <t>MSDNVRNFVVDDDDDGIRLDRWFQRHLPDTGFARIARWTRTGQIRLDGRRATPGSRVMAGQSIRVPPAEPNLQDNRPTKPSRPELTEAEIEFAQSLVIHRDKAAIVVNKPAGLATQGGTKTHYHLDGLLDALQFEAPSRPKLVHRLDKDTSGVLLLARSANNAGYFSKAFSGRTAHKVYWALVVGVPSITEGLIDLPLARQPGSGGEKMHVDEENGATAKTLYRVIERAGNAACWLELQPLTGRTHQLRAHLSAIGFPIVGDGKYGGKEAFLTGGVSRKMHLHARRLVIPHPDGSNLDVHADLPEHFLESMSLLGFDLENGYDRPLGGEKVIDKEAEKIAEGRRARDRRRARKGERRNRSSQKPSAPRGRDRKR</t>
  </si>
  <si>
    <t>MTKKTRGTAFLEKAGIAFTVHPYDYDPKAPAAGLQAAEALQQPAEIVYKTLMTEVDGKPVCVVVQVNHEVSMKKLAAAAGGKSANMIKPVDAERMTGYHVGGISPFGQKKRVPVIFDESAFQAEKIFINGGQRGVLVALAPEDARRAVDGKIASVAN</t>
  </si>
  <si>
    <t>MTQFRSDFLRLLETRGYIHQITDAKSLDEKASQSVIAAYIGFDPTAASLHVGSLLQIMMLRRLQQAGHKPIVLMGGGTGKIGDPSFKDEARKLLDEDTIKANIASIKRVFEHFLHFGDGENDAVMVDNAEWLDRLEYIPFLRDVGQHFSVNRMLSFDSVKLRLDREQSLSFLEFNYMILQAYDFLELSRRFGVCLQLGGSDQWGNIVNGIELARRMDGKEVFGLTSPLMTTADGVKMGKTVGGAVWLNGDMCSPYDYWQFWRNTHDADVERFLKLFTDLPLDEIARLAALEGSEINEAKKILANEATKLAHGEKAAEEAAATAKKTFEEGAAGDALPVMKVSDSSISLVDALVGLGLVASKAEARRMIRGGGARINGEKALDEKAVIEVTAENIRISAGKKAHGVIQAG</t>
  </si>
  <si>
    <t>MIAISPDRLAAIIARREELQAEMARPDLDSNRLVALSREYSEVEPVALAAENVGRLREEGETLEAMTKDDDPELQAMAVEELEANKTALAEAERALALSLLPRDAADERSAILEIRAGTGGDEAALFGGDLLRMYSRYAEEHGWRVEMISASAAELGGYKEVVISITGAGVFARLKFESGVHRVQRVPVTESGGRIHTSAATVAVLPEAEEVDVDIDERDLRIDIFRSSGPGGQSVNTTDSAVRITHIPSGIVVSQQDEKSQHKNKAKAMKVLRARLYERERERLHSERAGQRKSMVGSGDRSERIRTYNFPQGRVTDHRINLTLHRLPEILAGPGLDEVISALIAEDEAERLASLDD</t>
  </si>
  <si>
    <t>MSAKNAYFIVFANEKGGSGKSTTAVHVAVALSAKGLKVAAVDLDTRQRTFARYMENRVESVKRIGMDLPTPETKVFDPDSGDDLNLLLDELSQNYDFVIVDTPGRHSSDIRSALERADSLVTPINDSFVDLDLIGQVDPESYHIKRPSFYAELVWEARKARGKRDGKTVDWIVLRNRLQHLEARNMRHVASAMTELSKRVGFRIISGLSERVIYRELFLKGLTLLDVKALGRAGLGHVAARQELRDLIAGLKLSIPDPKKA</t>
  </si>
  <si>
    <t>MPKVEQKIPAFCLTQKSSSLDPRIYAFKDGLADIALAGRLFSSHYVKPITRFCGAAACLMRKHPSEDSPSVSQILPGEAFAVLETSDNWVWGYSLADHYVGYLPLQALSPHAPLPDTAFYSVTAMQGIVFSKADIKSQPRHFWSLGSRFQGEEEGNFIKSPFGYIHKRHCCLFNNLGKTNSDPVSFAEKMIGLPYLWGGRGAGGIDCSGLVQLSLHMTGQKAPRDSDMQRSQLGHEIAPDASLLRGDYIFFAGHVGIMADEKTLLHANAFSMSVTLEALSDVVTRLSKTNPSPILARRRL</t>
  </si>
  <si>
    <t>MTSRSKNDSVYQAAKTTDSASGTCKRMPMVTIRDVAAMSGASIKTVSRVLNNEPNVRPEMRERVLQAAHKLNYHPNMAARSLAGRQSYMIGLFYENPSPNYVVNIQTGALDRLRGEPYRLLMFPVENFKEFHGKMIAIIRSSGLAGVILTPPLSNDPEIMDELDQSGVPYVRVAGTEPRPGSPCVAIKDMIAAREMTRYLLGLGHRRIAFLRGNPVHPASNARFEGYCYALQSAGIPIDPDLVIAGDFRFASGLEAARKIFALNPRPTAVFSSNDDMAAGIVQAAHEHGIAVPRQLSVVGFDDSQLASIVWPRITTMRQPISAMAYTATDIILNLLENGWNTEEIRNVELDHALIIRDSAGPPFLANVAEKEDA</t>
  </si>
  <si>
    <t>MARKSNKNEPEIRPIIVKKIIDEGHGGHHGGAWKVAYADFVTAMMAFFLLLWLLGATNEKERKGIADYFNPSLTPESSAGSDGGMGFLKGDSITAPQDMPTHSKLAPNGQKLVAKNPDVIAQAKEIIKQNDRQRFEKLREMLEEHMKKDPSLARLQQSVRLVETREGLRIDLVDQSDFAMFTLGTENMVPAAQKLIAEVARVIKDVPNMIIVRGHTDALPYASGQNVNNWTLSAARADATRRGLIAGGVDINRFDRIEGVADREPYVPENRMDPRNRRMSITLSWLNSDDARSHPVSPTSGHSDPTPEEHKAVVKINAPSDKKASK</t>
  </si>
  <si>
    <t>MTVINTNTSALRAQNASRLADNNLNTAMTRLSSGKSINSASDNAAGLAISSSMTAQINGMNQAISNANDGVSLAQTADGALGEVTNMVQRINQLAVQSANGTYQNSDREDMNTEVNQLQQQITQVIKGTNFNGSTLFSTDTAGKKFQIQTGTTSAAATDRVTISISGLSTLKTIMSNATLKVATSTDALKALSTINKALTGINTTRAGLGASESRLSSVVNNLTTNVTNLSDARSRIQDTDYSSETTNLARSQILSQASTAMLAQANQSQQNVLSLLK</t>
  </si>
  <si>
    <t>MILTCPACHTDYEVQDGMITANGRRVRCASCGHSWIAYPDSRDETETPVPESSDQEETVSTSSEEALQEENTPKDKPAPSLSQQASSNKKEESEALTEPTSAESIKSDSYSEKVVPEKKEESSIASVPFLAALSAQEKSASSDQENKDKEESFSTQKPESEDFSAFSYKLSSNTQGYDFSNDQDDDLNRDYDFRNHRASLPANPTKPWMKSWVLGTAAALIVLLIAASTYYFVHRKPSNAAFAATKTAENSLTIEHVTNERHRTNSNNELLSISGQIVNHDNKTLKVPDIRIDLLDDKGQSVFNWIAPAPIASLKPDEVAQFDSATFNIPPNAKNISIDFLSAPGK</t>
  </si>
  <si>
    <t>MNEGLQYVEILRNFISVLRQYELVDRVLSYDPNADEALINRAYVFAMKAHGNQKRASGDPYFSHPLEVAGILTDIHMDAETIITAILHDTVEDTGTTSEELAKLFGSAVARLVDGVTKLSRIEAQSVTERAAENLRKFLLAMSDDIRVLLVKLADRLHNMRTLHFIKKEEKRRRIARETMDIYAPLAERIGMYEFMREMQTLSFQFLEPEAYASITKRLEQLNKGDTGQIKRIINGIEELLEKAGIKAKVSGRQKHPYSIWKKLEERHISFDQLSDVMAFRVIVDNTEDCYRALGILHGKWPMVPGRFKDYISTPRRNGYSSLHTAVIHNENLRIEIQIRSQAMHEQAEYGLAAHWAYKQKTVPDKFQQSGWIRDLVEILDNAESPEELLEHTKMAMYKDRIFAFTPTGELIQLPLGATPVDFAYAVHTDLGDQTVGAKVNGRVVPLGTRVENGDQVEILRSAAQTPQISWLNFITTGKARAAIRRFVRHKERSDTLTLGKQLYEAIIKRLPAPLSENALEAALLRLNLKEADDLFEAIALRNITDDAVMEALMPGMALQDATAPLPPLVNHAISIEGLTPGAAYDLAECCHPVPGDRIVGLRRPHAAIEVHVIDCPHLAETNPEDWVDLRWNDKAEGATVRLKVIVKNQAGALGVVATIFGAHKANIINLVLADRDENFHVFNVTLEVRDLQHLMRILAALRAADGVVQAEREQLPYDQA</t>
  </si>
  <si>
    <t>MWLLDRFLKKLVRQGQLIIVESNGHRHSYGVSEGEAPVTVRFHDPEAPDFVAIHPYMGSGEAYMDGRMSVDDEDIMGLIRLILKNTVRDNANMLEGGIIPRTIQHLTNRFQRLNWEKRSKQNVAHHYDLDGRLYDLFLDKDRQYSCGYFTDIHNSLDQAQLDKKIHIASKLDLKSGQRILDIGCGWGGMALFLGQIADVEVLGVTLSEEQLKVARKRAKEAGLDDRVKFQLIDYREVKGRFDRIVSVGMFEHVGPPYYKNFFNHCRDLLTDDGVLLLHTIGRLGLPGTTDPWTNKYIFPGGYCPALSEIVSASEQSDLILSDVENLRLHYMYTLNQWYKNVLAARAEIIKLYDVRFYRMWTFYLAGASAAFQYGQMCNYQLQYIRKRDSLPLTRDYMFESEALLREQAKNLPSPE</t>
  </si>
  <si>
    <t>MTANQTKKSVPSFTSDIRQGVSNEGCLVLYSGGQDSATCLAWALEHFDRVETIGFDYGQRHKVELECRENLKQKLIQNFPDWAAHLGEDHMLDLAVLHQVSDCALTRETEIAFGEDGIPNSFVPGRNLLFFTFAATIAYRRGLRHIVGGMCETDYSGYPDCRDDTIKALQVAINLGLERRLVLHTPLMWLDKASTWQMAEEVGGKELVEIIRQESHSCYLGEREILHDWGYGCGHCPACELRAAGWESYQKSRS</t>
  </si>
  <si>
    <t>MANKSNISEGRRNMMAVLATAGLVSGLDGVASAANRDKEPAVTGGKTFYDPRDAYPRAPFAGQDQPWPGLASKMIPRPDHGEKSYRGSGKLQGRKALITGGDSGIGRATAIAYAREGADIVINYLPQEEPDAREVVALLQGEGHKVFALPGDLRNENFCVQLVQEASKRLGGLDILANIAGHQHYNESILTLSTADFDDTLKTNVYAMFWLCKEALKIMPAGSAIVNTSSTQGYRPSAILLDYATSKAAIANFTRALAIQLAPRGIRVNAVAPGPFWTPLQVSGGQPASAYSQFGANTPVKRPGQPVEIAPVYVFLACAENSYVTGEVYGETGCAQIF</t>
  </si>
  <si>
    <t>MSEFAEILDETTGLQPNKVLTVEKVQWVKHWNDRLFSFAISRPSSFRFRSGEFVMIGLPGESKKPLLRAYSVASPSYAEELEFLSIKVENGPLTSHLQKIKEGDEIYLGRKPTGTLVADTLLPGKRLFLLATGTGLAPFLSIIRDPDIYDRFEKIILVHSVRRVSDLAYYDDLVNQIADDPLVSEEAAEQFTYIPTVTREEFERTSRINTMIEDGSLFTDRIGLPKKLDPATDRLMLCGSMDMIKDFEKYLNEQGFKEGSNSEPGDFVIERAFVD</t>
  </si>
  <si>
    <t>MSSFLNGKRILLVISGSIAAIKAPDIIRLFRKKKADIRCLITKGGANFITPLALASLSGNPVAQDMWDESEEASIRHIRLAREADMIIVAPASADFISKMAHGLANDLASTVVLAADSPILVAPAMNHRMWHHSATQRNIHQLKSDGISFVDPEAGAMACGETGIGRLAAPEDILLSAESLFAEEQNHQFLKNRHFIVTAGPTHEPIDPVRYLANRSSGKQGFAIAEALQKLGAKVTLVTGPVYQNTPDRVERVNVETAIEMEKAVENALPADGAIFTAAVADWRFNYSPSKYKKGRSEPELIPIENPDILSNISHRKIDRPSLVVGFAAESENLLENAKVKLQQKGCDWIIANPVIESEDAPSAMGGDYNKIFIASHAGIENWPLLSKKEVASRLASKIADYFNLINEHPSSIISK</t>
  </si>
  <si>
    <t>MLAIGLMSGTSLDGVDVALIETNGEKQVKPLNFASYPYSDTDKACLREACRRALTMAAPCFIPEDEVIYQAEHIVTLRHIQAVKDFLKKNALGNQAIKVIGFHGQTIAHRPDLGWTWQIGDGAALAQATKISVVDDFRSHDVQAGGEGAPLLPIYHWALFSEASHPLAVLNLGGIANITWIGADENDLIACDTGPANGMIDDWVKAKTGLDYDESGLIASKGVVHHDLVDAMMSQKFFSQLPPKSLDRSDFSIEAVANLSIEDGAATLTAFTAESVARSLSFFPERPSKIIVAGGGRHNVTMMKMLHDSLKMPVQPIEDFHLNGDATEAEGFAYLAVRRVFNKPISFPKTTGVPHPMTGGRIHYI</t>
  </si>
  <si>
    <t>MAVAVILGGGKGTRFGDPLPKQFKVLGGKPIIQYTLEAFYSHPAIDEIIVTYPVEYRKEIAKITAPFSKKPIHLVAGGASRMETTMAALAAAGDRHVKILFHDAVRPFVSHDIISDSLVALDRHQAVDVVIPTADTIVSLNEAQDHLLSIPKRSLLRRGQTPQGFWGDSLAAAYRAIDPEILDRFSDDCGVFLYQNPDADIGVVTGDDKNIKITTPIDFFLAEQILYSGQAASRSVVSEEKSQKSVVLFGASSGLGAAAAKAMEAKGWQVFAASRSTGVDICDPEQVNGFFKEVASKTSEIDAVAVFSGVLKTGKITEMSREEIRQMIDVNLIGSLNVALASFPYLKKSSGHLLMVSSSSYFRGRANSAVYSSSKAAVVNLTQALSEEWAEDNIAVSCIAPRRANTPMRRKAFPHENPAICLDPDIVSQQVIAMLEHPQTGLIKHIY</t>
  </si>
  <si>
    <t>MSNITETSETPLETPSGENSGEASAYAPRKQDYLEGFTAEKPDKEKLKAEIIETLRDIYDPEIPVNIYDLGLIYDIEIGDDNHVVIKMTLTTPNCPVAGSMPAEIELRVGQIKGVGAVEVELVWDPPWGMDRISDEAKLELGLL</t>
  </si>
  <si>
    <t>MTSDSFLAPHIPVLLDEVIEALSPVEGGIYIDGTFGAGGYSRAILEKADTQVIAFDRDPDAIREGASLVEKYKGRLRLVNDCFSNIGHHLDALDIKTVDGMVFDIGVSSMQIDRPERGFSIQADGPLDMRMAQAGLSAEEFLNNAQEKDIADVLYLYGEERQSRRVARAIVAARPLTTTFQLAKVIRQSLGYRPFDKKDPAAHCFQAIRIHLNRELDELKDGLQTAERFLKTKGCLAVVTFHSLEDRIVKHFMREHAGQTGQVSRHQPVIPQQNPVFFSKPARPVRAGETELARNPRARSATLRAVYRTETPFSEDISRPDTHIPRSRRQSA</t>
  </si>
  <si>
    <t>MTLCTRIIPCLDVADGRVVKGVNFTDLMDAGDPVEQAKVYDAAGADELCFLDISASHEGRGTMLDVVARTAEVCFMPLTVGGGVRQVEDARALLLAGADKVAVNSAAVARPELVAEIADRFGAQCVVAAIDARRNGDHWEVYTHGGRRPTGINALDHALNLTRLGAGEILLTSMDKDGTRDGYDLELTRLVADSVPVPVIASGGVGNLDHMVEGVTKGHASALLAASIFHFGQYSLAEAHEALAKAGLTVRHPPE</t>
  </si>
  <si>
    <t>MSIDFQIDKPKSAQRIVVAMSGGVDSSVVAALAKATGAETIGITLQLYDHGAAVGRKGSCCAGKDIRDARAVAEKIGIPHYVFDYENNFKESVIDDFVSEYVAGRTPVPCIRCNQGVKFTDLLNVARELGADCLATGHYVRRLVNNDRVEMHRALDPARDQSYFLFATTKEQLDYLRFPLGGLPKPKVREMAAELGLSVAMKADSQDICFVPDGDYARIVEEKCPESGQGGDIVDMQGRVLGKHSGLIHFTVGQRRGLEIGGQKEPLYVIRLDPAKKQLVVGPRQALAVAKAEIKEVNWLVDGFDREMQVKIRSAAKPVSARFDGKELVFEKPEYGVSPGQAAVFYDGDQVLGGGWIKETTPAVFDDLAE</t>
  </si>
  <si>
    <t>MTIRKLIAGNWKMNGSLGMLHELDGIAKATFNHPELDVVICPSFTLIAPAIVRQPDMTFGAQDCHYDESGSHTGCVSAPMLREVGASYVIVGHSERRIEQNETNEEIRAKTTTAIANGLVTIVCIGESRAAHASGQALPIIGAQLDGCIPPDATSDNLVVAYEPIWAIGTGNTPPPESIAEMHASIRDRLCLLLGSEGKKVRILYGGSVTGKNAEELMAIPDVNGTLVGGASLTAEQFVPIIEAGGRLA</t>
  </si>
  <si>
    <t>MNQDKSLDSDDMTQSQEDMPKKFSLWHEIKGIFYILLLVGIVQSFIVKPFYIPSESMMPTLLNGDRLVVSKYPYGWSYASPIFHFLPFFHGRLFGHMPKRGDVVIVVPRGQKSDYIKRVIGLPGDTLSVENGILIINGKPVKRRMMSPAMIPIDQNMPCENNGYLAMEQVTGQDGRRYCKMPRIEETLPNGVRYETLDLGYIPQADDYGPVTIPEGYVFLMGDNRDQSADSRFPLEEHGLGGPVPIESLGGRAEFITFSLDGSAKIWNPLSWFKSFRSGRSGLNLHPTEAKP</t>
  </si>
  <si>
    <t>MVFNRPPKSGKGRSPSSRNPARSQTTSENNRSQKTLRPSFDKKKEDNTSFRHFDSSDRKDKPYKKAASYSDNTSRQDRAPLKARQDRQENDRFSRHNRPDSNDRFQRNNQRQDFSERPRSFRDQKPAQSRYSGDRKTDNSYGYRKEAGDRFSRNDYPRTDSPRGERPFPNRKGEMRNNENRPSRFSREPSDRSDRFSRNAGYKNTRSDNRFSENDSRNYGYAGERNDRRSERQGYNRNLAVNPSYSPNARPFRKKRASEPASARIPREHGEQRIAKLLSRAGIASRRMIEAMIEEGRIAIDGVTVEKPATLLTSLDGVTVDGKPVNAPTETRLFLYHKATGLLTTERDPEGRKTIYDRLPADLPRVMPVGRLDMNTEGLLLLTTDGGFKRMLELPATHIERCYRARVFGDVSQDQLEELIEGVTIDGIHYGSIDANLERRTGRNGWVEMKLHEGRNREVRRVLGYLGLQVSRLIRISYGPFLLGDLPVGAVEEVDPATLKAFKNTLPEMS</t>
  </si>
  <si>
    <t>MVPVKNVVLNDGHSMPAIGQGVYQLNPAQAESMVALGYDLGYRAVDTAAWYENEEGVGEGLRSRHARSFITTKLMPQDMGRVNCFVALDKSIRNLGVTSLNLYLIHWPGQDRKRYEETWQTLIQIRAIGKASSIGVSNFTIDHLDHIIADSGVVPAVNQIELHPYFQQKELRAYHAERGIVTTSWSPLGRGAALNDPVIREIALKHGKTPAQVVLNWHLSLGLTVIPKASSKARLQENLEADSFALDEEDMQRIESLDKPDGRQGIDPAVFDF</t>
  </si>
  <si>
    <t>MSFGLPAFLFLGIKECRCYYSEMANLDVLFERLSRSSFRRRFRLGVQEQQYLANKGMETILEHGKDFIAQRLAPAEIPNDGKQTPCKGHPVFLAQHATGTCCRGCIEKWHRIEAGKSLSQEEQAYILDVIAHWLDLQKEVPPKKTKAATLNLPKKRKSKAEDVQGSLFPEIEK</t>
  </si>
  <si>
    <t>MKKLTRILACCILSSTLLTPPVIMAHPPIKKAEKTSALLQSLAKQINLPWQSFTLPNGLRVLVHTDHKAPVVGVSVWYHVGSKDEPKGKTGFAHLFEHLMFEGSQNIQGSFWKPLRETGATDSNGTTNFDRTNYYETVPTSALDRVLYMESDRMGYLLQGMTQEKLDNQRAVVQNEKRQKDNRPYSAVGYAITQALVPEGHPYHHDTIGSMEDLDAASLDTVKDWFRENYGPNNAVLVLAGDIDIDKAKTMVNHYFGAIPRGRDIVHPETPIWTLPTRKDEVITDKVALSKIYRAWSIPSYNNPDSIPLDLSAAVLGGLASSRLDQILVHQEQLAVNVSATTQSFEGQGRFLVSVTVKPGVNPQYVSQRLDKILAEYLEKGATQDEVNRAAMDVLSESVAESVSAQGPILAQGLLYAKDPDYYKKALYAVATSTAEAVQKSTQKWLSRPVYALTVLPGERQAYQESQSGKSTPKTDNNLILPTAPQPAASEIASPREALPAVGKVPDVRFPTITHSQLKNGIAVSYAQRPAVPLTTVLISFDGGITADTALPGTESLMLSMLTEGTKEKDVIELSKEKERLGAVISFGAGDDYSSMTFLSPSVTFRQTTGLASEMLFGSTFPEKELARLKASTLANMAASRQSPAWLATRALRQNLYGEGHPYRHLVTEENIQKITRQNLLDFRQKWIRPYKAHIFIVSDQSLDQILPVLNNVFGHWQIPNNAGELKPTSTAKAGHLSDILLINRPQSPQSVIMAASVLPLKEKEDQDTLFNLDVANSILGGNFLSRLNMDLRQNKGWSYGVGSQINARTLSSEFSLAAPVQTNQTAASINAIQEDINHFLTDKGITDAELRETVTGIINRTPAAYEKSSNILGGMVDLALMNRPDNYYDTLNQRYRALTPSELDKTARQWLSSQALSWVVVGDANLVKPQLEKRGLSVEQVESDKIK</t>
  </si>
  <si>
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</si>
  <si>
    <t>MVSVGTQSHSGRDQAEQNPSVENVRYDWQLDEALAIYNLPLLELIGRANSVHRRYHDAGHLQKSSLLSIKTGGCPEDCGYCSQSAHHDVELTREKLMNPTAVIGLAAKAKKAGAERFCMGAAWRKVRDGKEFDAVLEMIRGVRALDMEACVTLGMVNEDQARRLAEAGLTAYNHNLDTGPAYYPQIVSTHSYQDRLETLAKIRDAGIALCTGGIIGLGESPRDRVEMLVVLAGMNPHPESVPVNMLVPIEGTPLADADPVDPLEIVRMIATARLMMPQSMVRLSAGRSTLSRETQILCLVAGANSIFYGNVLLTTPNADMAADDALLEALGVTAE</t>
  </si>
  <si>
    <t>MSKILIGAIAAVMMSTPALADRLTLDRVFASPSLSGSAPRSLSLSPDGRYATLLRSRPDDLNRYDLWAIDTTTGESRMLIDSKKVGSGAEISEAEKMRRERARVGGSLGIVSYNWSPDGKTILVPLDGDLYLASLDGSVQQVTHTAATEVDAQVSATGHYLSFVRDQNLFVIDLKNNQEQALSQDGGGSLTWGSAEFVAQEEMSRTKGHWWSPDDSRLAVARVDESQVHIVTRAAIGANGTQTYQQRYPMAGTPNAKVELYLMNPDGSRKVKVDLGNNDDIYLARVNWSPDSQSLYVQRESRDQQRLDLLKVDSHTGQSQLLFSETSKSWINLNNDLQILKDDSLIWASERSGYRHLYHWQKGKWTTLTQGDWMTLGVVGLDQKKGLLYFLANKSTPIEQHLYVIDYHHPSEPRQLTEAGWYNNAVMDKGANRLLIGRSNTSQPPQVYLADTKGKRLSWIEENKLNARHPYAPYLAEHAKTEFGSLKANDGKRLYYKILSPKRVAGQKYPVFIQVYNGPDVGRQVTQGWTSPLHQYLVSKGWIVFSIDGRGSPQRGKAFEEPIYKAMGTVEVEDQLTGLNWLKSQDYVDAKRIAVFGWSYGGYMVQKLLQKAPGQYSAGVSGAPVIRWDLYDTHYTERFLGNPALDPQPYQKSDALSDALKLSDPMLLIHGMADDNVVFDNSVALVSKLQEGDKSFEFMAYPGETHRIAGEQKQRHLWHMIEKFLDRTTKCRE</t>
  </si>
  <si>
    <t>MSDESTAKGSKSAKSNRTKDLGLLSDIPVKMSLEVGSTSLSLAELLDLAEGSVVELDRQANELLDVVVNGKLIAKGEVVTVNGRFGVRIVDVVSNENNSVGDD</t>
  </si>
  <si>
    <t>MPLAMTVYFHEEDLPKDALSEGAVAVDTETMGLITHRDRLCVVQISDGKGDQHLVRFAPDSDYSAPNLKAVLSDPNRLKIYHFGRFDIAAILYYLGVMAAPVYCTKIASKLVRTYTDRHGLKELVRELLGQDISKQQQCSDWGGEKLSDAQREYAASDVRFLHGLKEKLDIRLKREKREELAQACFDFLPTRAKLDIAGWSETDIFAHM</t>
  </si>
  <si>
    <t>MNLKLYIYEHCPFCVKARMIFGLKDLAFDQVILQHNDEAQPISMTGYKLVPILEEKGRFMGESMDIVQYIDQEKGRPLLTGARNPAVLRAMHSFSGIYSLLYPRAVMAPLPEFATQAARRYFIRRKEGEVGSFDQCIKETPRLIQRYEDSLEQLEPLIQSPEAVNGQLSTDDIHLFAQLRSLSLVKGVRYPDKVDRYRHRMADMTGIFLFDAIAR</t>
  </si>
  <si>
    <t>MRQNQLDGLVAFVCVARLANFSSAAQRLGVSPSAVSQSIRALEQRLGVMLFHRTTRSVNLTDAGARFLARVQPAVDELISASTDVGDDSGPPSGLLRLIMPRSGYLLALRPLLRDFLEAYPEMKMEIAIDNTMVDLSSHGFDAGIRFGGFVEKDVTSVNIGPSMRWYVVASPEYVAKRGIARHPRDLLGHECIKFRRTSGEIIQRWNFTNKNENLMINIDGRLVLGDLAVMVQAALDGLGVIYTVNGYVERFIEEGRLVRMLADWSPPTSGLVLYYPAKPRISRKVKVLIDYLQEHAHFLVNETGSHDFMLDPLS</t>
  </si>
  <si>
    <t>MIKPEWGTKRTCPKCGTRFYDLGKEDPVTCIECGTEWTPEPILKSKQPLPFDDQKKGDEAGKSDDADLEADLDLDDTDDVSPDDDVDDLGGNEDIGVNTSDDEDENN</t>
  </si>
  <si>
    <t>MDASTLSFRNASSPARSFPFLSMSAERQDLFFSLALTALPRPMITPLCRIIVARLEHRIPGLKERLRPLDGKTVFIQPKDLTVGFLLSISNGHPHLTAISPESLPKKTEMDARLEASLEVFFHLLHGESDGDALFFSRDLKVDGDMSVVVALRNAMDGLGEDLLKDVFTLPQPFRSLFNRAGGVANRCLDRIIDPFLKKTAKLENRLSKIQAEIDALRQKEEDSPLKSVHNSIEKDQENNADLRGTAKNAIELLAPAGTPAALRSAIDAGANAVYLGFRDETNARNYPGLNFTREDLKEGIAYAHQRGRRVHVAINTYAAAGHMDSWYKAIDTAAELGADALIMADMGLLSYASQHYPDLSRHLSVQAGASTPAAIQFYYEMFGINRMVLPRMFTLDEIAALKEKVPIEIETFIFGSLSPMSEGRCALSAYATGRSPNLCGVCSPAEHVRYKNEDGVLISQLGDFVINRFGKDEAAGYPTLCKGRYIPKGGEASYLFEKPECLNAAEYIASLRAAGVTSFKIEGRQRSRFYTTEVVSCFRALLDAEASGKSADSLPDVLNRLRDLAEGGEETRGAYRKGWR</t>
  </si>
  <si>
    <t>MPSLEMSGNADLASSVLSPVTLFLHADMVGRLVMILLLCASIGSWALIFGQFFRSSAANRASRNFEKAYSKAESMGELERFYDRYFGSNDPSARIFLAGMQTAKSAGKVIDHEGERDRLSLSLEDAVAAAVEDMSSPLSSLATIGSVSPFVGLFGTVWGIMHSFSQIAAGGNTAMAIVGPGIAEALFSTALGLFAAIPASIAYNRMSHTIGRFESRLTRFSDRIYITLSRAMDARH</t>
  </si>
  <si>
    <t>MTTVEDSHKTKAALTLPSPHDEEWHWSRLNALEILAGEEHGQFPLPNLSSFWSGLTNPKLLFIDGVYQPEASHPGPVKIGAVDAKSQNPLGQMANGASGWTLEIEEDCAEPIEILYLGSGGAYHLPSSVRLAKNVSATLVETYAGQGWGNRFSYFDLGENAQLQRLSRLSCEGGFTSLIEEGRLGENAHLLTDWIGNKGADSRIDQRFDLTASGAELMSGGAFLAREKQRHDIMIITRHIAEGCRSRQKLRALADDESTVSLAVRTEVAASAQKSDGEQSLKGLLLSRNATINMKPELEIYADDVKCAHGAAVGELDPQALFYLESRGIDPEEAKDLLIQSFVMEAFISTPDSLLYSTWLHDTEHWAGEKE</t>
  </si>
  <si>
    <t>MAAPAFLLAQSDNLGLKLPQQMTVFGKSNPNVHKATAIVNGTIITNTDIEQRFALILASAGGDVSRISEEDRNMARLQILRNLIDETLEIQEAKANDIIITPTELDQIFEHYARNMKKTPEAFSADLQAIGSSAKSVKRQVEADMAWRRLLGRRVEPFVNISNEEVQNIINRMKAAKGKDEYHIAEIFFSANDTNRAEVRAKANKIQDQILQRGNTNERMGLFSAFASQYSEASSAARGGDMGFIQAEQLPDALAAVVKNMPVGSLMGPIETPGGFSIVALLEKQQILGIDPKDAIVALKQIYVNFPPGTSQNVADEKTAKLRDATKELKGCGSVDEIAHKIGADVMSNDQISIRSMPPLLQNMVAKLQVGESTLPFGSIQEGVSVLVVCGRDDPKVAKQPNFQQIHNQLQEDRVNKRAIRYLRDLRRDAIIDYR</t>
  </si>
  <si>
    <t>MPQTQPLIRIRGLKKSFGDHAVLQGVDIDIDKGQSVVIIGQSGGGKSVLLKTILGLIEADAGSIEIEGQDIETMSQSQLASIRDHIGMLFQGGALFDSLPVWRNITFAITQGHLRDTAKMQKLASEYLARVGLDDRILNLRSGELSGGMQKRVAIARAIAAKPEILLFDEPTAGLDPIRSDVIDDLTLSLVRDNGMTAITITHDMASVCKIADKIAFLHEGRIIWTGNTQDLRTTDNPYVRQFFDRKAEGPLH</t>
  </si>
  <si>
    <t>MDRRSVLRVLVTLFVVLVAVWVSLRMWFYYEREPWTRDGRVQVDVENVTPDVSGLVTDVLVRENQYVTAGTPLFIVDRVRFRLALEAAEAEVANVASRLEQAERENRRNIRLGDLVSTEILEQGASKVDELAAELERAKANLNTARVNVVRSVVRASVDGWITNFSLRPGNYATSGRPEFALLDRHSLRVVGYFEETKLPRIRVGDKVSIRLMGEKKIIEGHVDSLARGIADRELNPTSSLMANVNPTFTWVRLPQRIPVRIAIDHVPEGIRLVAGRTATVSVHYNSHIRPILPPSITGGVPEVLEDRTVSDSVVKTLENNATETVTNTSETKVTVDPKTAQTQAPSRQVTTVQKTVKKTEEHAR</t>
  </si>
  <si>
    <t>MTAHSSRPDRRTFAIISHPDAGKTTLTEKLLYFGGAIHLAGEVKARGDNRRARSDWMKIEQQRGISVTSSVMTFEYDGLTFNLLDTPGHEDFSEDTYRTLTAVDSAVMVIDAARGIEAQTRKLFEVCRLRSVPIITFINKVDREGRPIFELLDEIADQLALDVSPMVWPVGMGGLFEGLYDIEHKKLLKPSKEDNHAYRGDATVISGLDDPKLESLISENARQNLKEEVELAEVGYAEFDEKAYQSGDLTPVYFGSALKDFGVEQLISAIARHAPGPRPQPADPEPVNPDDPSVNGFIFKVQANMNPAHRDRVAFMRLCSGRFRRGMKLNQIGTGKAISIHSPILFFAQNREVADEAFPGDIIGIPNHGTLRVGDTLSENSQDLTFTGLPDFAPEILRRVVLSDPTKSKQLRKALDDMAEEGIIRVFHPVIGGQWIIGVVGQLQLEVFISRLDAEYRVAAALEPSPWQTARWLACDDPKILANFIATHQSSIAEDRDKAPIFMAKDGWELNYVSERNSDIRFLATRERR</t>
  </si>
  <si>
    <t>MKAFISYCHKDENILNDLKTHLTGLKRNGLIEAWFDHQILPGDSIDQTIKDNLKNSDLFLLIITPDFIASPYCMDTEMRYALNRHDKGEARVIPIIAEPCDWKSVTELSRLKALPKDAQPISLWTNTNLAFLSIVNGLRDIIQYQTNTNNVPSRFQEKKMDVSKKYQIQKDFDQIDKTEFKKQSFNAIKEFFKDSITEINSIDDLHGAFDEIDSLSFGCTLVNKKMANKTAYITVRSAKNSTSFGDIQFSFTEHAPEGSMNGWFQVSSDDYNQFLLRGGGSLSNKPLTSQEAAENLWNDFITHVGIKMP</t>
  </si>
  <si>
    <t>MPRAITAFSNPLIKRVRSLRDKKHRREEGLFLAEGLRILTEAREAGFIPVYIFFAADSAAHPLVQQLIEAVEDNGGEAIETSRDILHKLSGKDNPQTVIGVFESFTLPLSSIDRRQAPIWLVAQSLRDPGNLGTLLRTGDAVGAGGLILIDDCVDPFSVEAVRATMGALFTQKIATARWEDFLVWLRQGEGDLIGTSLRATQDYQEPRYQTPSFVLVGNEAQGLPDSYEDACDHLVKIPMMGRADSLNVAVAGAIMAYEVLNQQRKSR</t>
  </si>
  <si>
    <t>MSTRQTSSSQNHPIESRDDLLRIFQAGEKPKAQWRVGTEHEKLVYKKQNHQAPSYEEKGGICDLLQGFTRFGWQPIYENDKIIGLSGDDGAISLEPAGQFELSGAPRSTIHESYDEICRHIQQTQEVGDELGLGFLGLGLWPDKKRSDLPLMPKGRYKIMTEYMPKVGKLGLDMMLRTCTIQSNIDYGSEADMVKKFRVSLALQPLATALFANSPFLEGHPNGFSSYRSHIWTDTDPHRTGILPFVFDDDFGYERYIDYMLSVPMYFVYRDGRYIDASGQDFRAFLRGELPALPNEKPILSDWVDHLSTAFPEVRLKSYLEMRGADGASAMMSPALSAFWISILYDSELLDTASDIIKSWSMDDYRNLRNEVPKKGLKTLIGGRQSLLDLGRQLWPLMNDALKRRAILNDKGQDESRYLAPIGEILESGQSLSDRLLARYHQTGNLDFIYQECDWAQPHILS</t>
  </si>
  <si>
    <t>MKALWQSEAIARAVKGTASADFSVRNVAFDSREIQKGDLFFALKGTESDGHNYVEAAFKRGAAGAVVMSPVPYPHILVDDSYQALKDLAVASRKRNHGKIIGITGSVGKTSTKESLRLALERMAPEKVHYSLKSYNNHVGVPLSLARMPEESLFGIFEMGMNHAGELSDLTKLVQPDVALITAIAPAHAAFFADETAIAEAKSEIFEGLSSGGIAIIPHDSPYRDLLTAKAQEKKAEIRSFGFGEGATIRAQNIVREADGRVLVTASIRDRQLVFSMAMAAEHWISNAMAVLAVVDAVGGDLTLASLALGDITGFQGRGQRFDIPVGDGSAIVIDESYNANPASMAATIKALENEPKDKRRIVLLGDMLELGQNSAAYHRALADPLSHAKVDHVLLVGQEMAALEESLAGKIACDRIEKADQAEALLDEILKADDILLVKGSNSLGLSAVVSSLSKKGCACSI</t>
  </si>
  <si>
    <t>MLIPGFKKDQPAKVEYFDGHFRLLSRGSHVICAISGKSIDLDSLHYWSVEKQEPYASAYEAEIAYSREQEAKKDNA</t>
  </si>
  <si>
    <t>MGKMLLLGSAASFVAHRVAKRQRRGLASAIVSTTLVPSLAAAGGMMLGAASSGIVAQLKKGAETRPITSRLAKLKNLRK</t>
  </si>
  <si>
    <t>MSRKPSKNPQNRPQRKALRLVLIVGGILATIILVLAVLLGIAVYTTKSSLPDFDKLKASPNGQTIRVHSNDGTVIVNMGPGYGRWIPYNDIPKSMTQAMIATEDRRFRYHIGVDPVGMMRAVGVAIIHHGQGKRWQGASTITQQLARNVFLTNNYSFARKAREALLALAIEQKFTKNQILELYLNRVYFGGGAYGIDAASRKFYGHPATQLSLPEAAIIAGLVKAPSNYSPTADPEAAVSRGRVVLGLMAEQHLINPTEQINADPQNVALSAEPHQNGVRYFTDWALAQLDSLIEPSTEPIDVWTTLDLGMQRAADTTIQDSTPKGAQGALVTLDSDGAVRAMVGGRDYVSSIYNRATQATRQPGSSFKLFVYLAALESGVRPDDRIVDEPVTINGWSPRNASRHFSGDISIRTAFAFSLNTIAAKLGSQVGFNTVATMAKRLGITTPIDVVPSMVLGTSDVRLIDMTRAFAVVARKGIAVTPYGISRITTSYGKLLYQHPDNSDQVLLAPWVAAEMTDLLQTAVATGTARAAQIGRPVAGKTGTTSSSHDGWFIGFSSGLTTGVWMGRDDSKPVPGLSGGHAPAMAFSKYMRVAVADRPVVPFDTQVTLPDSQVEPDDETYFGDAAAIHPATSGLPADTPAPTLPPAVTEKHAGDADDNRSKGNEKPAIKPDSGKEKSTGHADPALDKNWLDNVLGHNPEG</t>
  </si>
  <si>
    <t>MTFSFHKMHGLGNDFIVLDARKNPIQMNPALAQALSNRHTGIGCDQLIIIGNGKNQADVSMEIWNADGSEVEACGNATRCVPVFLGRDVIISTAAGLLDARLSDEGACVDMGRPRLSWDEIPLAYAMDTLSMPVAWEDLKEPTAVNMGNPHVVFVVDDVDAVDFGRLGNMIEHDQLFPERINVNIVMVTGKDHLKMRTWERGAGLTRACGTGACATFVAAKRRRLVSGKTQIDLPGGRLVLDENSEGHIIMRGPATYVFKGEADWASFS</t>
  </si>
  <si>
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</si>
  <si>
    <t>MKSFLSKKMGMFLCLSMAITLLPAKAAKNQNSFKDSVLFDKLLACRSLNDDISRLHCFDENIKALDDANTHHDILVVDREAIVARQKQSFGFAPPVLALPKKENAYSHSIKKDQAADDVIHEITDKASFVSQDSEGHWIIGFSNGARWRQIDDQTVPNEPHVGSVVRLRKAALGSFVANIDKQSAIKMRRIQ</t>
  </si>
  <si>
    <t>MKADSEWNQRQIFRDRCMTNNNGIHNYAGNKESNSSIDPLVNASQSSKKRPWQSKLLFSCAAFFCGVGVTIYSLSHWQPARMLIAPASVPNNQQSSEKIPQLPSQLSMSGNAQSQNGTVALPQTDSSNSNVTASIDALNGRIDRLENRIDDVSKETKAAIGDAGRAESLLVAFAARRALNRGQPLGYLEGLLQSRFGNSQQQAVSVILNASRQPVTLEQLVAGLIPLKGDLLKPDKQQGWLSYSRQFFSNLFVIHRHGEVSTMPSEQLEEAIRFLNNGNVDGAIADISKLPGARYAQNWLNAAKRYSLARNALDILETSALLSPDQPAIDNPTSEKNTDSLDTEEKHPTSIPDNHQR</t>
  </si>
  <si>
    <t>MEGACASTYRSVSIKTKNKLNAAALVSGKGHQDENFPVASFLINPEYRPIIMAFYQFARQADDVADNVIASKKDRLAILEDMRSSLTGESQSEPNAVVLRQTLITHGLDHTIVHGLDLLEAFRRDVSVNRYENWDALMDYCRYSASPVGRFVLDVHKESRNLWPMNDALCTALQVINHLQDCGKDYRMMNRIYIPSDIMEAVGATAGDLGRFHASLPLRQAIETAALKTKSLLKRSSGFSAAIHDKRLGVEVAVIQRLAESLTECLTKHDPLSERVHHNKAETLGLAFVAAAGRLFS</t>
  </si>
  <si>
    <t>MHLKRPLITSISVAALLLTGCASIPKLGKAPKVKDVHDYATAQSLAGNGSAWPGEGWWKSYGDPQLDQLMTEALAKAPDMAIAKARILSAAGSKQRAGAGLLPSVNGFVGTGAGHLMRDQEIRQVTGRNDEFKDWGDGGSSFLTIRYNIDIWGGYRAKLAAATSEAKAAIVDSHEAALTLTTSIAAAYANLSRLFEERQVLNRTLAVRSHVLELTQQRLGHGLDNDSTMQDASARLANAQADLTANQESIDLVRHQIAALMGAGPDRGMAITRPQSVKLRAVGLPDNAALDLLGRRPDIVAARLTAEAAGYRVKVAKTQFYPNVSLNGIVGYQTRALEHMATHGLALGAASAALNLPIFRGGSLSGQYREAWATYQEAVASYDKTLSQALQQVADAATSQKQLNLQLDQTVQALNHAELSYNVLANRYKSGLVTYIEVLQGEENVLTLRKAVADLRARAFQLDVSLIQALGGGFTAA</t>
  </si>
  <si>
    <t>MSENIQNSPSENLDRYLSFTLPALDARGRMVRLNSVLDKILSNHNYPQSLASFLAEALTLTALLGSLLDEKDSQLTLQIRAEGGAVDLLVCDFKNDIIRGYLEFNTEKEAALPEKPPLTDIVGEGYLAIIFDQSASRERYQGIVALTGESLSKAVENYFTQSDQIPTLIRIAVKPPENGRGWISGGLLLQHLPKNETNAPRLTHQGLDNPDWDHVRLLGETIKPEELTEQALSCEDIVWRLFHDEKPINITRSESFSTLCRCDEARFKNIIMRFPKEQRAEMCDENGLIQIDCEFCGQHYSFPVDID</t>
  </si>
  <si>
    <t>MKKTIIGLLAMAAVVPAAAVPPPVLGQVSWPIEASRLSDTVKVIASDYFEGRAPGSQGEKKTVAWLIKQYQSLGLEPAGDKGGWTQAVPLVHTRLGKADRLEITTQQGKRPLQSDKDIYLASLRPVNRIALNKVPLVFVGYGVSAPERGWDDFKGVDLKGKIAVFLINDPDFSAVSGDDAFEKFGGRSMTYYGRWTYKFEEAARRGAVGALIIHDSQGAGYGWDTVIAPAGEGYDIIRGDKDKPVALQGWLSQAAAQDIFAKSGFDLDSLKKQARQKSFQPVSLKGSVFSASLPVSYQNITSYNVLGQIKGAKRPDETIMFGAHWDAYGIGAPDSQGRTIRSGAIDDGVGVAAVLELARVFKAEHQPDRTLVFASWTAEERGILGSSYYAEHPLFPLDKTVANFTVDVLQTAGRSKDVLLIGAGQNSLENDLAAAAKEENRVVKAELLPERGLFFRADHLPFARKGVPVLLMMGMAGAYDLREGGMAAGEKWLSGYMKCYHQTCDRWTENDDFEGAAEDVKLIYLMGHHLAFSDQKPEWLPNSEFKTKTVTKE</t>
  </si>
  <si>
    <t>MTDILLLVVSACLVNNVILTRFLGLCSFMGVTTRVDTAVGMGAACTFVITTSSMASWALEHWLLAPFGLGYLRTVTFILIIASAVQLTESFFRKFSPTLFRLLGIYLPLITTNCAVLGITLLLVEQHYGFVDSTVFAFASSVGYSLVMVLFAGLRERLALSVTPRLFEGPPIGFVTASLLALAFMGFSGMSVH</t>
  </si>
  <si>
    <t>MKLVVVESPAKAKTIEKYLGSGYQVLASYGHIRDLPSKDGSVNPDNGFSMVWQNYPDKAHRLKAIEDAVKESDSLILATDPDREGEAISWHILELLKTKKLLPDDVERVTFNAITKAAVTDAMAHPRQLDNDLINAYLARRALDYLVGFTLSPILWRKLPGAKSAGRVQSVALRLVVDREQEIEGFKPQEYWSVEADMEADSIGFTSRLIQWRGQKLEKLSIADKTQAEAAQSDVESGHFTVSNVETKPVSRNPQPPFTTSTLQQEAARKLGFAASHTMRLAQSLYEEGLITYMRTDGVQMDESAIAAARKTITQRYDGGYVPDKPRQYQVKAKNAQEAHEAIRPTDFSRDKAASGDHARLYELIWKRALASQMASAKLERTTVDLTDGTGQNVLRVTGQVVLFSGFLTLYEESADDNANDRDGKEGRARLPLLRAGDAPLKKEVRADQHFTQPPPRYSEASLVKKMEDLGIGRPSTYASVIQVLKDRAYVTLERNRFIPSEAGRLLTAFLERFFERYVSYDFTAGLEDSLDEISGGRADWQKVLDAFWHDFKPKTAEVMEQQPSAITAELDKFLEPWLFPDKGDGHDPRECPSCHTGRLALKGGRFGAFIACSNYPECKYTRGFGQGEDGVDDNEPVLLGYMPENSDDDGYMAFSDQGDILPANTASASETGVTDGGIAANAAFSGKGNSASHTDRDDLPFDPDEPASSTGNVASSQSRMTGDETASSGNSRDSSAHGVSTTAGIDAESQAGISNQALAGKNNAGRTAVSDNKGNNSSSTIAAARKGGSTDDNATVSDPDGDIGSGASSSGQDADNRLLSHRNGDIDSRAIPADHKDSSSDQNASHALSPDRNSDDASVSNSDKKIDSKAVSTGHDVGNAITSDNSPSDNVAHLASTPSSATSSVKVALETENNDTAASKADEQAKEEEESRKARAVTRRTGRFGPYIQLGEGKNAKRVSVPRDVNPREVDFSLASRLLALPREIGLHPESGKMIIAGTGRYGPYLNCDGKYARLSSTEELLDIDIDRAVVKLAEAAQNKGRTGATLSREPLKVFGDSPVTEKPVQLMNGRYGPYVTDGETNASLPKDTTPESLTFEEALALLEARAKMPKKKKTKKAAAKKPAAKKTTTKKAAPKKATTKTATPKSATTDNATSEDGDATPAKSPAKKAVAKKTTAKKPASKSATKKAPSSKTTAAKKTSKATPKDEVAE</t>
  </si>
  <si>
    <t>MIDYKNADKATLKAEYKRLSRETHNLPFFTRKEFYALPEILGDEETPVAITSGMMNDHTWLIVLTNRRILFLDKGMLFGGKQVIISLADITAIQGSTGLIYGEITISTAGQKHEISHIYKKAVNSFIQMTDKERDQYRSDPIQKIKPFHQNTSDKVTQLEKLAALKNQGILTEEEFEKEKRRILAL</t>
  </si>
  <si>
    <t>MLTISQAEEQAARLVAAACQAGADAADVVFVQGQSQDISVRLGQLEDVGRSEGAEIGLRLFIGHRSASVSSSDFSKEALDALVERAVAMAREAPEDRWAGLAPKELLMQGTAPEIESDDGKEIAPAVLRELALKAEDAARSVDGITNSEGASASAGRTIFALATSEGFTRGSSSSSYGCSACVIAGQGVNMQRDYDFHATRYFEDLDAAELIGTRAAERTIARLNPTRIDSGQMPIIFDPRVGSGFLSYLIQGISGGAITRKTSFLLDSLGKPVFNEGITIKEDPWRKRGIASRAFDGEGLPTKPNNIIEKGRLNGWLLDSAAARQLGMTPTGHARRGVGGPPSTGTANLYLEAGKVTPEELMSDIKLGIYVTEMIGSGVNMITGDYSRGASGFIIRDGQLAEPVAEITVAGNLKDIFMQMVPANDLRFRRGTEVPTLRVDGLMVAGQ</t>
  </si>
  <si>
    <t>MVEIVVLVVVAAGLCGWLYNVLGRRTGHEQSFTKPAEVSTTVVAQPNTALLMPASEQKKREEIVQPEAWDGIRRIVSRDAHFDLTGFIEGAKSAYGKILEAFWQNDRSKLADMVSKDVFEAFQQVIEKREAEGSRLENRLVNIDKALVQKAGIEGDNAIITVSYDAWISTMLRNHEGIMIAGSSTDALPTHDVWTFSRSIKQEPKTNWLLVETLAAS</t>
  </si>
  <si>
    <t>MLSADDNNLKRIADALERLAPPPAVWADPMASPAYIWRGQNLIAARSFKPFPLDCLTGVDSQKKALLDNTARLANHLAAHDVLLWGARGSGKSALCKSVVGELQKEGADLALIEVAGERVDTLPELFGYIADQPRSFVLFVDDLGFEEGSSAPRILRSLLEGGAEARPDNARLYVTANRRHIIARQVQDTAESFTRDSLDDQLALADRFGLNLGFHVCDQSNYLEMIRGYAARFGLTLDENHALSWVRSRSGLSGRMAWQYIIEIAGEQGRNITL</t>
  </si>
  <si>
    <t>MIASSAMTNATSQNENLSPLAVVRAKIEKAAKIAGRNPDDIELIAISKLHPAEAALPLIAEGQRVFGENRVQEALGKWPPLIKAHPDIRLHCVGQLQSNKAKTAVELFDAIHSVDRPSLIEALGRAMESTEKKPECFIQVNIGEEDQKGGCDIADTKAILQQCRDAGLPVIGLMSVPPLEVDPAPYFALTVKMAHDLALPAVSIGMSADYELAITLGATHIRVGTALFGHRE</t>
  </si>
  <si>
    <t>MNIKALFGSAVVLAVVAYGATTSYLVHYDHETAPKLSSLSPTNNNPKAKAAFDTIAEARCDYCHTKDAKLPFYASLPVAKQLMQRDIKRGLQHFQIQPVLNALEKGEAVDEESLARMQFVVEHDMMPPKMYLTMHWHAALGEKGKKAMLEWIKESRIKNYDAAGLVAPQFQSEPIQPIPAADFSDKEKIALGERLFFDKQLSGDGTLNCASCHGLNKGGVDNLVTSTGIKGQKGPINAPTVYNSVYNKLQFWDGRAKDLQEQAAGPVMNPLEMGSHDWAEVSKRVMAQPGYKEAFTKVYGGQANQERITNAIAVYEATLVTPDSRFDQYLKGHENAINEQEKRGYALFKDLGCASCHVGKAMGGQSFEVMGLEGDYFGKRGHPSDADQGRFSQTHNALDMHRFNVPTLRNIELTAPYFHDGSAKTLEDAVREMVRYQTQKGQIPEKDVQDIVAFLKTQTGSYRGHNLATITEEEAGILPSK</t>
  </si>
  <si>
    <t>MEYDADVIVIGSGALGNNAAYELAKQGKSVIILEAGKSIPRWKITENFRTSPRKNNYNDPYPNAATAPTSFAKDYIENTGSFAYLPGMLKLVGGTTWHWAACAWRYLPSDMKLKSLYGVGRDWPISYDDLEPYYCRAEEALGVSGRSDEDQSGQGKKHFPPRSKEYPMPSDGINYMTSRMNDRLGKLGYRFVQEPSARPTNQPYDGRPACSGNNNCMPVCPIGSMYSGDVHARHSVKAGAKLLTEATAFKLEKGSGNKIEAVHYRTTKGEDKKLTARYFIVAAHGFETPKLLLMSDVANSSDQVGRNIMDHNGLAIQFLADEPLWAGRGTVEEACIVNMRDGNHRRRYAASKHNIGNAVPNMAVAQRLIAQGIFGKELDERIRHDAARWVDISSMLETLPMPSNRVIPHPTKRDALGLPTLSVHYDVPAYTEAAKDIIMRDYRRIAAGMNGSIVNEVSEWQNHDHIMGSVIMGKNPADSVVNGECRSFDHHNLFLATTGVIPAAGVVNPTLTGVALAIRIADIIAREV</t>
  </si>
  <si>
    <t>MAHFMKPSFSAMLIAVTVLAVSPLHARKKVTQPDPNFAATYPDDPRPEVVPNGAIFQPSYGYMPIISGARASHVGDMVTITLVESFAASKSANTTTSRSGGASIIPPTTGPLSFFKATDATASSSHNFKGTGTTGQSNSLSGEITATVARVFPDGTMLIRGEKIMTINRGDEHIRISGLVRPWDIDGTNHVLSTRIGDARISYTGTGDVARASRMGWLGHFFQMISPF</t>
  </si>
  <si>
    <t>MAIRTIIVDDEPLAIQGLQLRLEEYPDIQIIETCLNGREAIRAIKTHKPDLVFLDIQMPGFDGFSVLQGIMEVEPPLVVFVTAYIDHALRAFEANAVDYLMKPVETDRLADTLERVRGRLKTRRAADEAKRLKEVLAEVAPDAAENLSEINSSPTASRYEKIINIKDRGQIFRVDVDTIERIDAAGDYMCINTGDNTLILRETMKDLERRLDPRRFQRVHRSTIVNLDLVRQVRPHTNGECFLILQSGAEVKVSRSYREVVARFVY</t>
  </si>
  <si>
    <t>METTDEEFQKPFDRYYSAVIDFLKKSWQERRNFIIIVIFPLLFLSFYYLLIASNQYESEAHFVVRSDGQNAMPASGLGQMMGALGSAGGSQTEGVSVNDYLQSHDVVAKLQSQLNLVEMFRRPEADIFSRLWFANPTPEMLLKYYLNHVKVKYETETGITNVKVRAFRPKDAYILAETLLKLGEERVNDMNKRRYESAVGVAKNQLEQAEDKIAEIQLAITHFRRGDQDLDPRITGETQIKLVSQLTAQLAQARAQLDAMKETISPDSPQYIAQKQQVASLEAVVNKQKSLMTNGRTSMVTGLGSYEELRIRQEFAAKRYESAAASLVKASETAMRQKLFIIRVVEPNMPVKSTYPKPIVTIAGTALVLMLVYAIGWLIVAGTREHAA</t>
  </si>
  <si>
    <t>MTTMFGINSSISSMLSTDSAIASYQNQIDTKKKIQQPSDDPVASQQIDTLRRSLSGNTAYQKNVSTATAVSDQSNAALSDISTQLSSIQNKLQQAMNGTSSSSTRDILAKEISSATDQIDSYKTTTDTNGNSLFPANSSQLITYPIGDSRSVAATLTQSQVFNFTASSGSSAGSTVDLSTLLQNTQTAIKNNDSSGMNDALNQIQDAISHMSDAQGQQSVLATQISDQDNRLANQALTMKTTKSSYEEVDYKEVVPELVASQTQLEAQQDVFSVVAKSSLFDKLG</t>
  </si>
  <si>
    <t>MMRPFFHRLASVAGLAFCVSLPAMAWAEKSQTSMPVNPPVVVQKNVAASSATNGFSSDLERGAYLAKAGDCIACHRGNANNAPPYAGGYAIASPMGSIISPNISPSKTAGIGNYSEQDFSRALRKGIRKDGAYLYPAMPYTAYAGLSDQDVHALYVYFMQGVAPVDEKPQAVTKLSFPFNLRLLMSGWNLLFLHDKPFKNNPKVSDEINRGHYLVDTLAHCSTCHSPRNFFMAESRRRYLTGTSVGGWYAPNITPDETEGIGSWSEEEIVRYLKTGHVNGKAQAAGSMAEAIEYSLRFLSDADLRAMAAYLKTVAPQNLTGAKQSRFSFENKTPAHLVDVEPVTSRTAMAMSDAGSVDGQLLYENACASCHGRNGEGTADHFYPSLTHNSATGGLVADNLVMTILNGIERKSNDGIAGMPSYADELNDSQIAAIANYVISRFGNKAIPPVSIQQVADFRANKSTPALLMRMMPWLLSGAGFVFIVVMIIGFFRLKSLFKKRPSH</t>
  </si>
  <si>
    <t>MSLNEEETIFNTRLIEEVLEAYPAKAKKRRQKHLTVAKAPDTEADPGALSECSVKSNIKSIPGVMTIRGCAYAGSKGVVWGPVKDMVHISHGPVGCGHYSWSQRRNFYNGTTGVDSFVTMQFTSDYQEKDIVFGGDKKLKKILTEIDELFPLNHGTTIQSECPVGLIGDDIESVAREQKKISGKTIVPVRCEGFRGVSQSLGHHIACDVIRDWVLDQDGNQVPFEPSPYDVNILGDYNIGGDAWSSRILLEEMGLRVIGSWSGDATLAEIERAPKAKMNLIHCYRSLNYISRYMEEKHGIPWMEYNLFGPSQIAASLRKIAENFDDKIKEGAERVIAKYQPLADAVIAKYRPRLEGKKVLLYVGGLRSRHVVNAYTDLGMEIVATGYEFAHNDDYQRTGHYVKEGTLIYDDASTYELEKFIEAIRPDLVGSGIKEKYAVQKAGIPFRQMHSWDYSGPYHGYDGFAIFARDMDLAINSPVWGMFKAPWKTAA</t>
  </si>
  <si>
    <t>MSRQYFGTDGIRGCTNKDPMTADVAMRVGQAAGAYFKRGLHRHRVLIGKDTRLSGYMVESALMAGFTSVGMDVVLVGPLPTPGVALLTRSMRADLGVMISASHNPFSDNGIKLFGPNGYKLSEEEEKAIEEAIDQPPLLAAPADIGRARRIDDAQGRYIHAVKSSFPESLRLDKLRLVLDCANGAAYQVAPAVLWELGAEVITLGVAPNGLNINDHCGSTDPSALQKKVLETRADLGIALDGDADRVIIVDEKGEIVDGDQIMALIATSAQKRNLLKGNTTVATVMSNLGLERYLSKLGIQLLRTQVGDRHVVEAMRAGGYTVGGEQSGHIILSYHTTTGDGLVAALQVLADLVQSDKKASELLHVFDPFPQLLKNVRYSSGQPLEDESVCEAISEAEESLKGKGRLLIRKSGTEPLIRVMAEAEDPDLVHQIVDHICETVRRAA</t>
  </si>
  <si>
    <t>MPQSVEKTLDYASLFLEPEYKEMLSAKSKLENMPEADKVKEIADWTKSWEYREKNFAREALTINPAKSCQPLGAVFASAGFEGTLSFVHGSQGCVAYYRSHLARHFKEPASAVSSSMTEDAAVFGGLNNMVDGLANAYSLYNPKMIAVSTTCMAEVIGDDLQSFINTAKEKGSVPADFNVPFAHTPAFVGSHITGYDNMMRGILENFWKDKTRTPNDSINIIPGFDGYAVGNNRELKRMLDLMGVKYTILSDVSDQFDTPSDGEFRMYDGGTALEAVAEAINAKATVSMQSYCTPKTLEYIENIGQETVAFHYPLGVSGTDDFLMKISELTGKAIPAELEKERGRLVDAITDSQAYLHGKSYAIYGDPDFVYSMARFVMETGGEPRHCLATNGSKAWEKKMQALFDSAPFGQDCKAWGGKDLWHMRSLLATEKVDMLIGNSYGKYLEKDTDTPLVRLTFPIFDRHHHHRFPLWGYQGGIRVVVALLDKFFDEMDKKATASDDTAYAFELTR</t>
  </si>
  <si>
    <t>MCKILMLAAVFILSANNDTPDYKETPTSTEAVPPTNDPWANCEFEIKTASFGTKIPFTTVPVAHTKEQINQGVANLYNGTPIMLFLWDQPRRYAFTMRSVLRPMSVAFINDKGEITQIENMKPNTTELHVSDKPVRVALEVGKGLLSSHNITTGSRITIKQCSSTLPFPEKFFQEKK</t>
  </si>
  <si>
    <t>MSRQPEKALLDALKALLGPKGFTQDPVVMAPYLEDWRGKLKGEAAALLSPASTQEVVAIMKMASEAKVAVVPQGGNSSTVGGATPSKDGAALLLSTKRLNAIRAISPEESCATVEAGVILSALHEAADKYNLRFPLNIASKDMATIGGLISTNAGGSHVLRFGQMRASVLGIEVVFPDGSLLENLRPLRKDNQGYDLRQLLAGAEGSLGVITAASLRLIPKPHSKIVIWVGVESPSAALALLRHLEKESGEAVEVFELMESSLIELVLKHIPDTEIPTEKAYPWYVLIEATAFSEDFDLEALMVNILADATEKKEILEAVIAQNETQAGKLWRLRETIPLAERSEGFAVKHDISVPVSAMPSFIEQESRAIQEKFPGTTVLAFGHLGDGNVHFNVCPPKEVTDQLGWVENEGIAVSHFVYERVMANGGAISAEHGIGQTKLADFMRFGNKTKIQTLKAIKKAIDPQSIMNPGKLLPVEQAE</t>
  </si>
  <si>
    <t>MGYKKAPKKNISLANPRFTDAELDQLFENVLLDDEPHLEAICPDGDRPALKEHDSEECYRLCWQLLERGVNIPDFRRLVLTIIRRGGTEDAEEKQAFKYARARFKHIRFACANMDERHRYPWSVNLVTSLMGHMQDAFKNRQKGKTILWGALLWAALMPPFYNIVRWQLADFRPASVSSLMTYFADQNRKIKTALKEDKVTGHKFHNIRKIISRRISFNDTLRVIHPANWNHQMSFYLATINGLMGDMHDELVEKQIRGEQDYTQFAFPIPDSILSRLKTLLKLGETGF</t>
  </si>
  <si>
    <t>MSITPEVKAILDLYESDNPGTKANLARILNHGRLGGTGKLIILPVDQGLEHGPARSFYPNPAGYDPQYHYKLAIDGGFSAFAAPLGMLETGAATFAGQIPTILKMNSSNSWSSVNDQAVTSCVGDALRLGCSAVGFTIYPGSDIIFEQIEEFRHIAAEAKRCGLATVIWAYPRGGRLTKRGETALDVSAYAVHIAAQIGGHIIKVKLPTSHIEQPEAIPAYSGKDWAPLANRVSHIMESAFAGRRMVVFSGGEAKTPDELFKEAEAIRDGGGFGSIMGRNVFQRSREEALELVDKIVEIYKKKD</t>
  </si>
  <si>
    <t>MEYDFQQVDVFTSGKFKGNPVAVVASADHLSTEEMQSFARWMNLSETTFLLKPTSPDADYRLRIFTPRAELPFAGHPTLGSCHAWLQAGGRPKKSIIIQECQAGLVPIRHENDRLAFAAPPLIRSGDLDKDLLEKIAAGLRIPLSSIQASAWVDNGPGWAGIMLKSREEVLALEPDYASMPDLRFGVIGAWDREKDGTDAEFEVRAFAMGLGVNEDPVCGSLNASMAQWLIGSGLAPKNYIVSQGSLLGRDGRIYVDQIGDSIWIGGATTSNIVGKLRL</t>
  </si>
  <si>
    <t>MTSAFIKSAHGKQLSYHKLEGSGSTIVFLPGYMSDMHGSKAIALGAWAAEKKRSCLRFDYSGCGESEGDFQDGTLTEWLEDCLSVIDQLTEGRLILVGSSMGGWLMLLAALRRPERIAGLVGLAAAPDFTEWGFSEKEKAIIEQQGKLVIPVDDAGNEVFVTRAFWESGQKNLLMTQKIDIQCPVRLIQGQKDTEVPWQNALMLSEKLASDNIRVTMVKDADHRLSRSSDIHLIINTLSELLAEIPA</t>
  </si>
  <si>
    <t>MTFVMDKGKSSSVRTSNTEERNNATLSKKKIPAKKRSGKGASKSKKLVIDHDKRRCRLSSVGQLLPHIGGAAFRRFGFLHSTLISRWPLVVGEKYARLSVPESIRFPFGQTVGGTLTVVAEGAMVTLMQHITPAIIERANRFFGYAAIGKISFRQGRLSHFAKAEKSVPLPKTELLQTYLSEEDQDLLDQVHDPELRESLIRLGGGIAREMEQKQN</t>
  </si>
  <si>
    <t>MSNTENKRPVPATAGVIGWPIAHSQSPALHRFWLEACGINGDYSRFPVHPDHLAQAIKALPAWGMRGVNVTVPHKQAVIPLLDEIDPLAEKAGAVNIVRVAEDGRLQGYNSDITGFMEALQPAIKAQGAGLRKAFIVGAGGAARAVALGLTEAGFTCQIVNRNFEKARALARDIGALRGDIEFHSLEDNREPEFTLQDGELGVIVNATTLGMSGQPPLDLSLEKVDPRSLVYDIVYVPLETPLLKAAKARGMQTIDGLSMLIGQAAAAFELFYDRKPPRDQDQALRALLTKKA</t>
  </si>
  <si>
    <t>MSAEFSEFVLFSEEEIRALDARVTLRESRGKQVPYVTCLVRDKEVQLKSEERTRQLWLSRLINKLGYAPSRIAVEYPITFGRDSSKRADIVVFDADRPTVPYIIIEVKQAKYKDGKEQLRSYTHATGAPLAVWSDGILVEFWHRKNPNYFMPIHELPRADQTIEQVVDQPWTIQTLIDLENDRVKEGKFARSLRDLIEDMEDEVLANAGVDVFEEVFKLIFTKLYDEMNSHRLGSALRFRNQNTAAQLKTAIQNLFDDAKRKWPGVFLDDERIRLSPDHLQVCVGSLEEWKLFNSNLDVIDDAFEYLVSKSSKGEKGQYFTPRWVIDMCVKMMNPKEGETVIDTACGSAGFTVHSMFHVWRQIMRAMGREESHLFTMEAKPPRCIDYVRDNVFAIDFDEKSVRVSRCLNLIAGDGETNVLHLNTLDWTKWDETVKQDDWQDTYGDGWRRLRKLRENPRQTDYRSFGFDVLMANPPFAGDIRQSDMLSPYDVAHNEKTQKLEKAVARDLLFIERNLDFLKPGGRMAVVLPQGRFNNSTDQRVRKFIMDRCRVLAVVGLHPNSFKPHTNTKTSVLFVQKWNDDASAGPLCPRVENYDIFFAIQQVESVDSSGRKVYRRNVDGSFLRDTHGHFVVAHDLFNHDGLTEDGVAEAFEEFARKEGLSFFRAAPSTKIA</t>
  </si>
  <si>
    <t>MTISKLETLPQHDRSIRSSALNPRPILRLQAMRAAEMAAMKCGSSVDDLMEKAGKVAASITRSFAGNMPALILCGPGNNGGDGYVVARYLAEWGIPVSVAAYSEPKTDAAKKARSLFSGKVTSLDEAEAAPLLIDALFGVGMSRSLDNALLSKLTALSKAASLRIAIDVPSGVDTDKGSLLSDIPAFDLTIAIGALKPAHRLEPSATICGRVAVGDIDLTISNPDLIEIPKPRLAAPTPADYKYSRGYVAITAGAMAGASLLSAVAAQRAGAGYVALLGGETISGPMALVHRSWSREALADERINALVIGPGLGRDELGVQRLSMALDTSHPLVLDADALFLLSREGLDCLRNIQQPTIITPHEGEFKRLFEGISGDKLTRVTKAAALSGLVVVLKGADTVIATPDGRAAISQPAVSWLANAGTGDVLSGICGAMLARGMDPFDAACTAVWLHGEAARLAGPGMIADDLIHHLRSAFVEVTVAS</t>
  </si>
  <si>
    <t>MRSMLPALLMTSMASIPAMAAVAHNDPYIWLEEFSSPKAMAWVKSHNNKSTSLLELDSRYKTLYQEALAIGSAKDRIPMPSFLQGEIYNFWKDSDHLRGIWRKTSLEEYRNATPHWQTVLDIDALGKAEGKSWVLHGIDCFQPDQRLCLISLSDGGEDAAEIREFDLTTKQFVKDGFHLPRGKHRVTWEDKDHLLIATDWTKDDLTESGYPFIVKRLARGQSLDQAQEIYRGNKNDGGYGVTPTTLRDGQNNALTVIERPLDTFHHQSFVLTKTGIKQLPIPDKASLVELVAGRVILSLDESWQNGSTLFSAGSIVSIDLDALLQSPDQLKARLVWQPTAKEAFNGLTSTKNRLLLSILDNVQGRAIAFTPTANNQWTAETLPLPDKLAIELGSSDSQSDRAFIEVSGFVTPSTLYLADTAQDKIESVKALPPQFDASKDVVEQLEATSTDGTKIPYFVVHRKNIKYDGTTPTLMTAYGGFQVSNTPYYSASIGKLWLEKGGAFVLANIRGGGEFGPAWHEAGLGTKRQIIYDDFASVAKDLIARKITSPRHLGIQGGSNGGLLMGVEMTQHPELWKAVVIQVPLLDMLRISKIAAGASWQGEYGDVNQDPKVRAFWERLSPYHNLKQGVKYPEPFIFTTTKDDRVGPQHARKFAARMEEMKLPFYYYENTEGGHGSGADLKQTARTQALTMTYLYRKLL</t>
  </si>
  <si>
    <t>MRVLLIEDEPTTAKSIELMLTKKRFNVYTTDLGEEGIDLGKLYDYDIICLDLNLPDMHGYEVLKTLRTAQVKTPIIVLSGIAEMESKVRALGFGADDYLTKPFHQEELIARIQAVVRRSQGHSQSIIKTGRLTVNLDSKTVEIDNKPVHLTGKEYAILELLSLRKGTTITKEMFLNHLYGGMDEPELKIIDVFVCKLRKKLNKAYPDENYIETVWGRGYILREAEHAELEGQQA</t>
  </si>
  <si>
    <t>MDDKHQQRNLVIVTILSALILFGWSFVTKHWLSTPPAPTQQGKNQPKAELTAEESGDKPLKPVDQVLQETPRLPILTESVEGSVNLKGLRLDDLTLIRHRETLAKNSPAVRLFSPAGTENAWFTSFGWTGENVALPNADSLWKADSDKLTADHPVNFYWNNQQGQIFRITLSVDHDYMFNATESVINRGNSPVIVQPYVLTNHQGVFKTASSWTLHTGPIGVFNGSVNYHVDFADIDKATNNSIRNNTQGGWIGFSDKYWLTALAPHNQKIAIDTDFRSSSNHHYQADFTVAPVVVAAGKTASTSVDVFAGAKEVRVLDRYRDQLHLPHFDKAIDWGWFAIIEKVFFYYLDWLFLHVGNYGLAIILMVFTIRALIFPIANKQYASMASMRRLQPKMQAVRERYKNDEARMRQELVTLYQKEKVNPFAGCLPMFIQFPIFIALYKTLLVTIESRHQPFILWIKDLSAPDPLTPFNLFGLLHFTPPHFLMIGVLPIILGITMWLQFRASPQQLEPAQQQIMSFLPLISVIFMAPLAAGLQVYYIFNNLISLAQMMWLQHRHSTPEERQDRAERKRPSKKKA</t>
  </si>
  <si>
    <t>MVAEKHKKETQPSLIEYARDALIHERKRKKQIYEDLLIPTSLRLNEIERYHIIKIFEHITIAAENEIRLYLVDLLEDDAPLSVIMLLNDPTKHLTLEWLSDSILLRDQTFVAMLIRRMRTSFLQKNCHKRQYHKSPKNSDIIDSLIGQMDADIALSAMVLLIAESRQISHLNNPILSRTDLSAELQYKLLWWVAACLRSCLLEAQLSEEQVDQALSKAVRQALTQYDEGSTLEARALKLARHLHKYRKLSDEFILQSAMDGHTALMVAALAIRSGVNHHYIWDIVLNEDESPLLLLLKAIGMPRQMAASLAFQLTGHSLDNHQIAEKVKAFEALSQSDADKALALWRLDECYRESICEIENRYKTAREKKAYIASPDFFQQDCL</t>
  </si>
  <si>
    <t>MSKIITIKNNSLTLDISTSGAEMQRIEDADGQQWLWDGNPEIWSGHAPFLFPIVGTLVQNQYRLGDKSYELPRHGFARRKAFDPIVIEADHACFRLKDDSETRAVYPFLFTLDIDYRLKENSLTIEAKVTNNGDSPMPASFGFHPALRWPLPTGADRKNHIVLFEKAEIGTISGVDSDGLFVSPRENPVHDRTVILNDDLFNDDALIFDKVASRSVWMGAPGYKGAIVRFPLMPSLALWMKPGADYLCIEPWQGHSDPAGFKGDIFEKPGIVPIKPKESRSFGIEILINVDEDDL</t>
  </si>
  <si>
    <t>MILTDNQLDRYARHIVLPEIGGKGQKKLLSAHVAIVGAGGIGSPVIQYLAAAGVGRLTIVDNDEVSLSNLQRQTLFATRDIGAHKVAMAANVVQRLNPDVKVLPYDQKLDAENAKKLIGQADIIVDGSDNFGTRLVVSDVATELKIPLVSAAVIRFEAQLAVFKGYEASKPCYRCFVGDDPGEPEMTCSSQGVLGALTGTIGSLAAIETIRLITRFGSESGDKLLLIDAKDFRFRTVSLSKDPNCRCKHSAE</t>
  </si>
  <si>
    <t>MPLGQQIAPYLPLLRRYARALTGDQTSGDRLVRATLEAIIAAPEIFPHDVDPRLGLYTVFHRLWQQHTASLSAANHDEEGKAGIAYSRLAPITPKSRQALLLTAMEGFSPKDSAYLMDVSEDQIDAWLQEAISEIDRQIHSKVLIVEDEPIIAFDIESLVRDLGHDVIGIATTRDEAVSMAKSNPPGLILSDIQLADDSSGIDAVQDILKEIDVPVIFITAFPERLLTGERPEPTFLITKPFQVDTIKATIAQALFCNPLSLAA</t>
  </si>
  <si>
    <t>MQRFSLKAPVLLRSMANSIGFCKKLIALPLLSCAVPALAETPAAVNSGDTAWMLISTALVLLMIIPGLALFYVGMVRAKNALSLLTQMLCMTALVMVLWPLIGYSLAFSGSSPFFGNLTNAFLKKVTPDSINGTIPEYVFVCYQMTFAAITAALALGGFAERIKFRAVMLFTPLWLVLVYLPLAHMVWSSDGYFFKMGVLDFAGGTVVHINAGIAALVGCLMIGKRSGYGKELMAPHSMMMTLIGTGLLWVGWFGFNAGSALGANASAGLAMINSFVATAAAILVWIATEALVGRKPSLLGACSGAIAGLVAITPAAGNAGPMGAIAIGALASFGCFWMVVYVKPKLKFDDALDAFGVHGVGGIIGSVATGLFCSPLLGGPGKADYMIGHQLFLQIFAVVVAVIWSAIGSAIAFYIVDKLVGLRVTKEEEAMGLDISEHDERAYNMNSL</t>
  </si>
  <si>
    <t>MTHDHDQNSEADHFGLTAEELAQAKRHRLVIIILGILATALLIIFIAWRAKVTAPVRIIAEPVHVSTVAPVQRSVTGMVSAEGHLAPAREVVVNAPNIDGKIVKVLVAVGDKVQAGQPLALVGHSSSDQNNFEQLALAESQQADMTIAESEYKRAEAAGDTTLAEILKKDYDAAARHLRHKSGKKARQKAVTLTPITAPVSGLVLSCTAEKGMAVISNSTELFRIAEKGEIEMQANVAEKDLPSISVGASADVKIAGSDNNFSGRIASISPVVDNVTHSATVHILLDDNPALKAGVSAEAHIHTMPVQALLLPESAIMSDDTGHYVYSLDDGNAIARHQVTLGQKTSDGQWEVLSGLQKQDNIVASSGSMVSPGDRVIVDKK</t>
  </si>
  <si>
    <t>MTPHPPLTPFPWHDCLLLIALIAFNGLFAMSELAIISSRRPKLEAMAKTRKGASAALALSAHPGRFLSTMQVGITGISTLAGAVSGETLGGPIGERLAAMDVPNAMAWGFTVAIVVTTYFSLIAGELVPKQIALKAPEQIAAFTAIPVLWLSRLTAPAVWLLDKSSALVFHLAGMTREAHNQVTAEEVRLTITEAFQAGVIEENERQIISGVIRLADRPVREIMTPRTEVGWLDMEADIPTLSKNLASMPHSRMPVAIGSVDNIIGVVHSRDIVRVLMRGEKLDIKRLMRPAPIVPDQTTVMAALDSLRLAEVPLGLVHDEYGHFEGVVAPADLLAAMSGHFVSDVEGRNDPSIIEDKEGHYILSGSLSADQMADKLGFELDEDRDYATVAGFALSVLRHLPKIGEYFTSNGWLFEILDITGHKIEKVGVSKADGENREEN</t>
  </si>
  <si>
    <t>MSVRTKICGLSTEETVATAVRYGADYIGFVFFEKSPRSVTPEKAAMLIRQIPDHVQKMGVFVDPDNNLLERALASGLTGFQLHGHETAERIASIRETFPKVKIWKALSIANSQDLAQAPHYRGLADRLLYDARTDGVLPGGMGRRFDWRLLKEYKHPLPWALSGGLDANNIAQAVAITGAELVDISSGVETSPGIKDMDKIAQFLQAVRLL</t>
  </si>
  <si>
    <t>MLEFLALLAAQPVVDGRISTQQKVSAATPILSSSASTISGDNRPKPILDSDNPDSSSFGTATPSASKATASTPNSSGSASSHKQHMAEVDSTKGIVSFMADDQGIIANSPSEEDVMCRPNEKGPALVVQAVGLKDRKGLLRIDLYPPNEDDFMADEETLSAQNKIFRRQEMIIPKSGAIKICVRVPKPGVYAVILTHDRDANHRVTVSEDGVGIPINPPHLMHEPRVQESLVTIGSGVTTIPVRFNYRRGLLSFAPLRRKDTIDYQGL</t>
  </si>
  <si>
    <t>MGENKNELMAGKTENTALQNQAHDWQHSSGARQLITFHIGEQFFGVDIMAIREIRAWSPATNLPNVPNYVRGVVNLRGVVLPVFDLRQRLGWGMTEPTARHVIIVVQIGEQLQGLIVDAVNDIVTARHEDLQPVPDVGESTAARFLEGLVTIDDRMIMVLALDRLRENGLPIPDQAE</t>
  </si>
  <si>
    <t>MTEKHKEAMQVDPELVNQLATLLDATNLTEIEVQDGDRRIRVVRNATVYAQPQTIPVAPMQQAPMNTASAAPAVAPVAEAANHPGTVYSPMVGTAYLAPEPGASNFVHVGDKVEKGATLLIVEAMKVMNPIVAPKSGVISSIMVENAQPVEFDQPLVVIE</t>
  </si>
  <si>
    <t>MPDMQDAKTQHQNHEKQESRRLKKIGILAVCLLAGVAGYGIYSRYQNEHAVKKWTESESVPSVSIISPTEAPGTTTLTLPGRVNAWYQAPVYARTSGYLKAWYTDIGTPVKAGQILGLIDAPDLDQQYAAAKASLATAAAQRALAQTTSDRWQKLIAEDAVSQQEADEKKANYAARLAMEHEAAAEVDRLRALIGFKQLLAPFDGIVTGRSTDIGALIIGGASNTNNTQQPLFTVSDIHKMRVYVNVPQAYAAEIKPGITAALHLPEYPDRVFHSTFVETNHAVTPASGTMLVQMAAENADHALKPGSYAQVEFTLPTPSNIVRIPASAVLFRQQGMTVATIDKDNHAHLHIIKITRDLGKQIEIAGGISRSDRVIDAPADDIAENDLVSPDVKQAKADGAAHGK</t>
  </si>
  <si>
    <t>MAKIDDLKAKSDDQLAVELGEMKREQFNLRFQSATGQLEKPARVREVRRTIAQIKTLQAERQRSATK</t>
  </si>
  <si>
    <t>MKKYLICCLPLLVAAAPAPSSDKLKTGQWEESVQNMTMQMDGKTLPKDKTDTALHCVTDKDNDPRVVFANTPEHCKNSQLDIKNGNFTVKQECTPESHVPFREMTVKGSYTPTSYKMSYNIVSGTAEHPMTMSADVSAHYVGACPVPTEAPAASAPSAATPK</t>
  </si>
  <si>
    <t>MTWGKLDIGLTKGKKTFAYALGGCFLSFFLQPMAIAAPASLIGPPRPEVSSSRGLQPVRVMHSRHSESKEGNRLLGRVSSNAPIGSFTPSIGDPRLAAAFAQSSNNGLSSGFQFTPSSVPGHKRAVTVAVRTHILPPTGEKNGTPQSLSISPNTAYNMGASLSWKEFTLNGDVGHINDGPIIGGRDAFDVGVNYTHHNWSTRLQMNAAHNSGERANAIGDNSNYSLDVAGSYMINHRFQISGGLRYTMQRNSHIVPSAPDVQRDGQAVYLGTSFNF</t>
  </si>
  <si>
    <t>MNGSRQYILAAGGTGGHMIPAHALAVELMRRGHHVALVTDERGTRFPELFKDVQIHQLPAGRLTGGVKGLFQAMRNIWAGRERALTLYENFTPAAVVGFGGYPALPALLAAFKAKIPTVIHEQNAVMGRTNRFLAGRVDAIATAYHQVDRLKKRYRRKTEVTGNPVRDEVLFLRDLPYPPLSDNSIFRILVVGGSQGASILSEVVPEGLGLLPLHLRRRLQVTQQCRPEDLEKTRAQYAKLGIPADISTYMADLPQRLGWSHLVISRAGASTIAELGVAGRPAILIPYPAAMDNHQYANARELVSAGGARLIDQRRFNPFELAKQIQKMALEPSALKNAAARARQVGYPDAVEKLADLVERVGGNLPQQNSIEEDSTFEKNQEGAVA</t>
  </si>
  <si>
    <t>MSENHSDTPVVIHRHAYRPPDWLVPTIALDFALDPQKTRVKARLQVKRNGDHNRPLKLDGNNQKLLAFSVDGQDAQSQVKQEKEGLVIALGGEAHTIETEVEISPESNSQLMGLYASSGLLCTQCEAEGFRRITYFPDRPDILSRYTVRMEADEKAFPVLLSNGNLTLEGKSENGRHFALWNDPFPKPCYLFALVAGNLAAYRDEFITQSGRKVALAIWVRPDDVNKTHHAMNALKMAMAWDEKVYGREYDLDQFNIVAVDDFNFGAMENKSLNIFNSRYILADPDTATDADYDAIAGVVAHEYFHNWSGNRVTCRDWFQLSLKEGFTVFRDQSFSADLGSPAVKRIEDVRSLRAAQFPEDAGPLAHPIQPDSYIEISNFYTATVYNKGAEIIRMMHQLLGAEKFRKGTDLYFERHDGEAATCENFVAAMEEASGVDLTDFRHWYHQAGTPELKASLKWDGATKTSTLTLSQKTAATPSQPEKQPVVLPVAIALIGKQTGKNLIGEQLLTLTKDSESYRFENLAEEPLLSINRHFSAPVTVENQVSPEDLAFLSANDDDPFARYEAMQQLMLDFMVARVRGEQVDPKTVINAVEKTLTNKDLDNAFIAEAVILPSENMVGEKLDIVDPKRIAEIRDDLRKMLGQTLEKLWRQAYQSCERPSYQYTPEAVGARRLKNVALSYLAAGELADAPSIAWLQFEKADNMTDRRGALDVLVNGFSPEREKALTAFYERYKGNALVIDKWFAVQAFSTRPDVIENVKKLAKHPDFTLKNPNRARALIGSFAHNARAFHDLSGEGYRFVTDMVIALDKINSQTAARMIAPFGRWQRYGSDRAEMMQDALKRILSTPDLSRDVFEQASKSLLPNKA</t>
  </si>
  <si>
    <t>MDNLEYRSGVGIMLLNKDNLVFAACRNDMKEEAWQMPQGGLEAKETPEVGVLRELEEETGIPPRMVAIISHTKEWLTYDFPADLQASFFKNKYRGQRQLWFLARYLGRDEDININTDKPEFRAWKWVEPKQLPDLIVAFKKPLYEKILSEFSASL</t>
  </si>
  <si>
    <t>MSQSSALPSPPVAQKRAHSFTLHGKTLQDEYAWLKDPHYPTVDDPDILDYLKKENAFFEQAMKPRAALTDQLFSEMKARLQEDEQAVPWQDGDYLYWWSFQSGSQYRAWYRRLMADTEDKKQILIDEAAEAEDYDYFRLGALSISPDGRLAAWTCDNNGAERFTLQIRDLESGKDIETVSSVVNGAVVWSADSRAVLYTEVNDNWRNYRAMRHIIGEDSSQDREIYREQDDGFRVSLSRSQDRQWIFLESGNHQTSEIYLIPTDDIDSPPDLISPRKTGRLYSVDSGQGKLWILTNDDHVNFRLASASFDTASDWQTEIEGSDLLYLTGLHAFSDHLLLSARKEGLDQIILRHPDGQLEYIEFPEASYSVSFDHNPAYDPVYYRLRYESMVTPPTIYDYDPDSKTLRFLKRQEVPSGYDPEAYSSERLMIKARDGVSVPVTVVYRKDFEKDGEGKLLLYGYGAYGISIAPYFSTSRLSLLDRGFAYAIAHIRGGDDLGYQWYLDGKLEKRWNSFHDFSDVAKGLIEHHFTKAGKIAIHGGSAGGELMGVVSNTDPDLWGAVVAEVPFVDVLNTMLDESLPLTPGEWPEWGNPITNEKAFDLILSYSPYDNVKAQSYPPMLITGGLNDPRVTYWEPAKWTARLRATKSDNNELLCKINMGAGHGGKSGRYARLEETAEAYSFVISHLAD</t>
  </si>
  <si>
    <t>MAFIALDFLSYFIFKSDGKSSMNSIIEQAKSQFESLMEPSTEQDNETRLKSYDEWLASFSKEQAKDLQIYIAMMLASKASCLAAMNRIDDALTAYDALISRFIEAEDINLQIFAGKALFDKAVTLRKAKRNEEVHPVYDELITRFRDSQEAELQICVAKALFNKAGNLDAVEKDEEALSSYNELISLFSGSETPELRNNVAKALFYKAVTLKKLERTEEEIACYDQLISLFSDVDDKEVQNGIAKALFNKAAALYHLNQTDEAIAVYDALIQRFIDTEDDATAKIVANSFFEKTGLLSEQGRVEEEIDGYNRFLARFSDSQDPSIHIMIATALINKAISLAQAGQDTEALASYDDLLGRFGESEDPNLQLYVARALFSKGSHLGDHGNPEAALPVYDDFLTRFSKTENGGLQIGVATTYLKKAIYLISLGRLDEAEASYNHLINDMDAEKNITLRQYIAMAQQGKSELEKQRA</t>
  </si>
  <si>
    <t>MTDSLIIFPAIDLKEGHVVRLSEGDMDRATIYDDDPAARARQFYEAGARYLHVVDLDGAFAGHAMNAAAVDAIVKAFPGTIELGGGIRDMNAIDGWLSRGISRVVIGTAAFENPDLVKEAAQKYPGQIVVAVDARDGMVTTKGWAEQSEISVTDMAERFADAGVVALLYTDVGRDGLKKGCNSEATLALAAATDIPVIASGGVKDIGDIELLARHTKDGIEGVICGRAIYDGSLDLKAALAIARQGGASA</t>
  </si>
  <si>
    <t>MASKALSFVVGDYVVYPKHGVGRVVELQSQEIAGTRLELYVLRFEKERMTLRVPTNKAEAVGMRKLSSSATLQEAIQTLKGKPRIKRTMWSRRAQEYETKINSGDLVSIAEVVRDLFRADDQPEQSYSERQIFEGAASRLARELGAMENTDEAQALDKIFDVLKAAAAEHRQAVKELAKEEAVD</t>
  </si>
  <si>
    <t>MANSPAKKKVGVLISGRGSNMEALIEASNRPDCPYEITLVFSNIEDAQGLKTAEEAGIKTAFLDHRGHGGRAAYDQKVLAILQEAKLDIVVLAGYMRIVTPEFVSAWEGRMLNIHPALLPSFTGLDTHKRALESGVRWHGCTVHFVTSKLDAGPIITQAAVPVYEDDTEDSLAKRVLKEEHRIYAEALEDLAADRLILKDNRVFHKKG</t>
  </si>
  <si>
    <t>MFPNKKTPLLDKIKTPAELRQLDRNSLRQLADELRKETISAVGVTGGHLGSGLGVIELTVALHYVFNTPKDALVWDVGHQTYPHKILTGRRDRIRTLRQRDGLSGFTQRAESEYDAFGAAHSSTSISAALGFAMASKLSDSDDKAVAIIGDGSMTAGMAYEAMNNAKAAGKRLIVILNDNEMSISPPVGALSSYLSRLISSRPFMNLRDIMRGVVNRMPKGLATAARKADEYARGMATGGTFFEELGFYYVGPVDGHNLDQLIPVLENVRDAKDGPILVHVVTRKGQGYAPAEAAKDKYHAVQRLDVVSGKQAKAPPGPPSYTSVFSEQLIKEAKQDDKIVTITAAMPTGTGLDRFQQYFPERMFDVGIAEQHAVTFAAGLAAAGYKPFCCLYSTFLQRGYDQLVHDVAIQNLPVRFAVDRAGLVGADGATHAGSFDLAFMVNLPNMVVMAPSDERELANMVHSMAHYDQGPISVRYPRGNGVGVSLEGEKEILPIGKGRLIRRGKKVAILSLGTRLEESLKAADRLDAQGLSTSVADMRFAKPLDEALTRQLLKSHQVIITIEEGALGGFATQVLTMASDEGLMDDGLKIRTLRLPDRFQPQDKQERQYAEAGLDADGIVAAVTAALQRNSKPVEVVELTTKVTEDMTL</t>
  </si>
  <si>
    <t>MSWLEKVRNKIPFIVKRETPDNLWHRCPHCQTMIFNKDYEENLSVCPKCGFHGRIGSRARFDSLFDEGDYSVLPPPVVPEDPLKFRDTKRYVDRLKAARLKSGENDALLNAKGRLAGRQTVIGVQDFSFMGGSMGLAVGSAFVAGVKAAIECRSPYIIFTAAGGARMQEGILSLMQMPRSTAAIAELREAGLPYIVVLTDPTTGGVTASYAMLGDVQIAEPGALIGFAGQRVIESTIREKLPEGFQRAEYLLEHGMIDMVVPRAEMRDRLISLVDYLLPANEAA</t>
  </si>
  <si>
    <t>MTSAMKKIQPEAFSEKSSDSQASVSGAKSSSFYIGMRVLPPAEREAMYAIYNFCRQVDDIADDLEGSQEERKQALDAWRHDINALYAGEPCGQAAFLKEPVARFHLRQEDFIAVIDGMAMDLKGPIVFPDEATLDLYCDRVASAVGRLSVYVFGMDPNIGESLAYHLGRALQLTNILRDIDEDAEIGRCYLPREPLEKAGIPLDIEKALADPRLDKVCRDLAWQAEGHYAASDHIIHNRPKGYLIAPRLMAAAYSALLRKMLAQGWKNPRKKVKHNKLALLWTLLRLKVTS</t>
  </si>
  <si>
    <t>MEKVSFGFSDVSPQEKTHLVGDVFRRVASRYDLMNDAMSGGLHRLWKDDFVRLVQPKASEHILDMAGGTGDIAFRLAKYGTNVTIADINPAMLEVGKKRAIARSIENLTWKEENAEALSFNDNVFDAYTIAFGIRNVTHIQKALDEAWRVLKVGGRFFCMEFSQTKWSGFSNLYKMYSTHIVPKIGQLLANDEDSYRYLIESIERFPNIEKFSDMIKSAGFVQIRARPILGGLVAIHSGWKV</t>
  </si>
  <si>
    <t>MEEIQDLAVMRPDQVNVPEEIQEAIRSLIRWAGDDPDREGLIDTPKRVAKAWKYYCRGYREDPENHLKTVFEEVGGYDDIVLLKDIPFYSHCEHHMAPIMGHAHIAYLPDKKVVGLSKLARVLKGYAHRLQIQERLTAQVADCIWNNLRPRGVAVVISAVHSCMAARGVETPNVQTVTKTLRGIYSEDPEQAKMILNLMGV</t>
  </si>
  <si>
    <t>MIPFSLKNGTLCVEDIPLPEIAAQYGTPCYVYSHSYLTERARRFTKALDGAGKGKSLVAFAVKANPSQAILASFAKEGLGADVVSAGEIRRAVHAGIPPERIVFSGVGKTAEEMRYALEIGIGQFNIESVSEIEMLAEVATSLGKKAAVALRINPDVDPHTHAKIATGKADTKFGIAAEDALSAYEKLASYPSLKIQGIASHIGSQITDLAPFEAAAERIYEIITALEKAGHAIETADLGGGLGVRYKDDQPEPPSVEAYGEMIKRVTKGWNCRLIFEPGRSLIANAGVLLSKVIRIKESKTARFVILDAAMNDLVRPTLYDAYHEIKAVTPSAQTYQADIVGPVCETGDIFARNRSISAVKADDLMAIMSAGAYGATMASAYNSRPLVAEVMVSGNKSALIRKRQSVEDLMRDEQKVEWL</t>
  </si>
  <si>
    <t>MSELDYYSLLEVERTADDKTIKTSYRRLAMRYHPDRNPGDSDAEERFKAISEAYDCLKDPQKRAAYDRYGKDAFQGGGGFGGFGGGAQDFGGFSDIFESVFGEFMGGRGQARSSVQRGADLRYDLKISLEEAFKGKTVDIEIDVASVCDACHGSGAKAGSGRKTCDTCHGSGRIRVQQGFFVVEQSCPVCQGKGEVISDPCPECHGEGRCEKHKTLSVNIPAGVDDGTRIRLSGEGEAGVHGGPAGDLYIFIHVTPHQVFQRESYNLFAHVPISFTKAALGGSIHVPSLDGEQYEISIPAGIQSGKQLKRRGAGMPVLNGRGRGDLIIQIDVETPTRLTAKQRELLEQFRETETGEECPKSSGFFSKLKTILTGE</t>
  </si>
  <si>
    <t>MSEDKIGWHGTTILSVRRNGRVVIAGDGQVSMGNTVMKPNARKVRRLGDGSVIGGFAGATADAFTLFERLEAKLERHNGQLLRAAVELAKDWRTDKYLRNLEALMIVADDQVTLVLTGNGDVLEPVGGIAAIGSGGNFALSAARALVDYEEDAEVIARKALAVAADICVFTNDQVTIETLESRV</t>
  </si>
  <si>
    <t>MTAYAENITERPSHSEKKSVFSNLKSQPADALLELIALCREDTRENKIDVGVGVFCDDQGHTPVMRAVKAAEIQLIHEQNTKSYLGSAGDIEFFLRLIPVVFGNDFKDHERLSGLQTPGGTGALRLAFDLIHAGNPNADIHYGNPTWVNHLQIIANTGLNSISHPFYNREKRQIDFDAVLDDLKQVKRGDVILLHGCCHNPTGCDFTFDQWKALSEVISQKGLLPVIDLAYQGLGDGLEEDVAGLRWLSQQVDEMIVTYSCDKNFGLYRERTGAIFVLSQNAESRKIVQSNLIASTRTHWSMPPDHGAAAVRIILENEALYDSWQTELNAMQQRISGNRQSLAKADSYFAPLLQQKGMFSILPLSPEQIKKLRIENAIYMAPSGRINVAGLTPTTIDPFVKAIQKVI</t>
  </si>
  <si>
    <t>MPTVVVASPKGGAGKSTTAVLLGTGLAHAGAEVVMVDCDPNRSLTIWSKRGTMPQRMRVLSDVTESEIVKTIKNHDNDGKIIIVDLEGIASRLVSRAISQADLVLIPMRATTLDATIGARALQLIEEEEEALDRSIPYALVFTMTKAVKSKQHSGIEKSFREQGVDLIEPPLMERAAFSALFEFGGDLYSMPEQGNMEKAIENASLFVQAVYQRLTGDAQ</t>
  </si>
  <si>
    <t>MTKPLVFAIPKGRILKEALPMLEAAGIIPEPAFLDKESRLLRFKTNRPDIEIIRVRAFDVATFVAHGAAQMGIVGSDVIEEFSYPELYAPVDLDIGHCRLSIAEPKRLAKDDDPREWSHVRVATKYPHLTHRHFEARGVQAECIKLNGAMEIAPALGLAGRIVDLVSSGRTLEENGLVEVEKIMPISARLIVNRAAFKMRAGDIAPLVENFRRLVGVADNVA</t>
  </si>
  <si>
    <t>MAQTQKRPHKNARSAARLAAVQALYQREMEKTPLNILLDEFHQYRLGATIEDATYTKAEPSFFDDIVRGVGTRCEEIDRVISENLSERWSLDRLDRPMRQILRAGTYELLARPDVPTATVISEYIDVANAFYDRQEKNFVNGLLDTVAKKLRSSNNA</t>
  </si>
  <si>
    <t>MSESIDAFEAGNITVKSLMDKARTAARQSYSPYSAFAVGAALLLKDGSVITGTNFENASYGLTLCAETVAVATANTAGHLAHIRAIAICGGKFDEDRFIGHDIIYPCGRCRQVLNEAAEIGHYDIMVYCGSAEGSEIEPHRLSTLLPHSFGPKNLTSPKND</t>
  </si>
  <si>
    <t>MTAPKSLLRPALVSFSALALLGGCTITPGTDTLAQTDPLEKFNRKVWNINSKADKLVMQPVAKYYNKKVPEPVRKAIIRIFANLEEPFNAINNLLQGKPYLAGKNIARLAINTTVGIGGIRDTATKIGVVSTVEDFGQTMARWGMNGGPYFVLPFMGPTTMRDAVGTGIAQWADPFSYCVRECHFVPNAATYAIAVVSVVKMRAQMAESGADSFLESSLDPYAAARSAFLQHRRAQIMDQDAPGNKSSNAAITDADLGSSGLDDTSSTSTSTSTGDPALDNAVADLESKAKGNDTPTPSQTSQTSQTSQTSQTSQTSQTSQTSQTSQTVNVKEKSEQAITAPTEKTISPDPEKKSLPSPENSDLGQKKP</t>
  </si>
  <si>
    <t>MTIADIADAPRHFLYRPGLLTPDDAKRLTSQTLHGCDDGELYLQYSVSESFSFDDGRLKNASYDNQAGFGLRGLSGEATAFAHASEISADAIRRAGETLQLLDPQKGNHPSSPLHTNRHLYTEANPLTLKPFAEKVALCQKIDAAARARDPHVCQVSVGLSASWNVIEIVRPDGFVAQDIRPLVRLNISVVVEKNGRRESGFYGFGGRYLYDPLFEESAWQKGIDMALASALVNLEAIPAPAGEMPVVLGPGWPGVLLHEAVGHGLEGDFNRKGSSVFSGRIGEKVASEGVTVIDDGSIPNRRGSLSIDDEGTPTSRTVLIENGILKSYMQDRLNARLMGMKPTGNGRRESYVHAPIPRMTNTFMAAGQDDPAEIMSRVKKGIFAKNFGGGQVDITSGKFVFSCTEAYMIENGRIAAPIKGATLIGDGPTVLNKIAAIGNDLALDEGVGICGKGGQSVPAGVGQPTLLVEGLTVGGTATE</t>
  </si>
  <si>
    <t>MNIASSSVPKKAENILSMIGNTSLVRLKGPSELTGCNIYAKCEFTNPGGSIKDRAALSIIEDAEEQGIIEPGGVIVEGTTGNTGIGLTLVGAAKGYHTIIVMPETQSSEKIATLQALGAELVLVPETSYSNSAHYVHMSRRLAQETDNAIWANQFDNLANRMAHIKTTSQEIWAQTEGHIDGFICAAGTGGTFAGTGLGLKEHNPDIVVALADPYGAALYNYYTSGELRAEGHSIAEGIGQSRITGNLDGAPVDNQFLISDQEGLAQIYQLLQKEGLSVGLSSGINIAGAIKLAKELGPGKTIVTILADSGLRYLSTLYNRHWLIAHDLPVPEWLAK</t>
  </si>
  <si>
    <t>MKKMLLFFTFLLPTYCLAAPTEDINVKNNSNFEIKLPSNPTTGFGWMVKTIPDNVILTGMSYKQSDNCNGADGCGGEETLFFKALKKGKGNIILKYGRPFEKIPAKSTIKTVFVK</t>
  </si>
  <si>
    <t>MDNSVLVKNPPLVSVQDVCQSYDNGTSGQITVLDNINMELRRGEIVGLLGRSGSGKSTLLRAIAGLIQPTKGTVTFEGKLISGTSSDVAVVFQNFALFPWLTVLENVEIGLEARGIKPAERRRQALSAIDLIGLDGYESAYPKELSGGMRQRVGLARALVVHPKLLLMDEPFSALDVLTSETLRNDLLDLWSEGRMPIEAILMVTHNIEDAVLMCDHILIFGSNPGHIIGEIHVDLPQPRNRLDPAFREILEEIYSLMTSKTDGTATLPSEPFVGNGIAIVLPKVSVNELAGLIETIAAPPYNGKADLPPLAASLRLEIDDLFPVGETLQLLRFVEMEKGDIRLTPLGQHFVESELDDRKHLFSQQLSVYVPLAAHIRCILDERPSHKASAQRFREELQDYMSEEAANDTIKAVTSMARYAEYFAYDEESDLFTLDNPS</t>
  </si>
  <si>
    <t>MGNRKQGNGDMITGFPFNAPCNGSWKLTLPCNKDEAQAVADGEIGAFALLDEPPVIMVTEPDPERPEEWRLDVYFDHEPKAEEIKSIRALAPTSALEKEIIEHIEEEDWVVLSQSGLEPVRAGRFLVCTPSNAVAPEEGKKMFVIDAGRAFGTGHHETTTGCLTMLDRMKKAGQNFHNVADIGTGTGLLAFAARHLWHSARVIASDIDPVAVEVAKENAVVNHVPLGMGCRQVEMVVAAGMDNRQLKRRAPYDLLIANILAGPLIELAPSFVPALQEGGSLILAGLVAEQEQAVCRAYKNLGMRLADRVVLGDWPTLRLVKRPRF</t>
  </si>
  <si>
    <t>MKPLAVTLGDPSGIGPEIVAKAWSRRKSDQIMPFFAIGSAASIQAVSSIPVVAITDPNEAISIFDQALPVWDIPSKETITPGKPNKAGAEVAFAALEKGVALVKQGQASALVTAPVSKAELYQVGFTFPGQTEFVANRCGIAADDAVMMLAGPDLRTVPLTIHIPYRDVLEQLTPKLIISRARVTVEDLKRNFAIPSPRLVVAGLNPHAGENGTIGREEIDSIEPAIRQLQAENIDIKGPFAADTLFSPRARATYDVALCPTHDQALIPIKTINFDNGVNTTLGLPIIRTSPDHGTAFPLAGKNKADEGAMVAALVMAANSAHNRQAYAQNSIDG</t>
  </si>
  <si>
    <t>MSAGYKPLKKRKPWISGILSLLLGCAGLSVVHSDAIAATAHVTAQSKTPLILISIDGFRADYIKRGLTPNLVSLAENGSYAKVMHPSFPSITFPNHYTLVTGLYPDHHGIVGNNMDDAHITPDSHFKMSDHQAATDRRWWDEGEPLWVTAEKQGVVSATMFWPGSEADIEGVRPEMWRQFDSHVPFSERVDQVFSWLAYPKKKRPQFITLYFENVDHAGHLYGPDSQEVNDNLVKIDQTIGQLVQGLKQRGIKANLVIVSDHGMAATSSDRVVALNKILDPSLYHVVTGGAYAGIEPSSGHSLKDLEPLFASHDHMQCWPKQQIPARFHYGQNPRVPAVVCAAEVGWSIMGDDSMAAHATKGNHGYDNQTPEMGALFIANGPAFQKHKVIESMDNIDVQPLVAQVLKLKAPKGDSSLTASDIKQRFLAQ</t>
  </si>
  <si>
    <t>MVISFGRRIASFLTAGFISAGLLASAPASANTGYLFWSPHDFSGKPVKDNDPSVVLPLVNATPAEQRANLVWTLRSGLNVAALQCQFAPILETAHVYNQLLATHKRELASAYTALGGYFRRTGGRFGQVKFDQHSTQTYNRFSTMQAQLGFCDTAASIAHEAMIHPKGSLFTLAEKRMQEFKNSLVPVKDILAPTVKLTSEPPLPPFNNECWDKDRLSRKCQAG</t>
  </si>
  <si>
    <t>MSAFHLETLKSLPKAEQEAALSEANRQLEEMSAEDRLKWAFDNLSGQFVLSSSFGIQAAVMLHLVTRKKADIPVILTDTGYLFPETYRFIDALTEKLDLNLQVFRAALSPAWQEARYGKLWEQGVEGIERYNDINKVEPMNRALKTLEAGTWFAGLRRDQSKSRSHLPILAIQRGVFKFLPIIDWDNRKIHYYLKEHDLPYHPLWDEGYLSVGDTHTTRKWEEGMSEEETRFFGLKRECGLHEG</t>
  </si>
  <si>
    <t>MLLMIDNYDSFVVNLARYCERLGRKVSLFRHDKITLEEIEVMSPKAIILSPGPCSPEEAGISLDVLRQFSGKIPILGVCLGHQAIGVAFGGVIARASYPLHGRAVEISHVGKRLFKDIPNPFKAARYNSLIIQKTEEMEQHLTVDALSPEGEIMALSHKSHPTYGIQFHPESVLTEYGDALLSRFFDLEEAFYADMAERCISQ</t>
  </si>
  <si>
    <t>MLDFPRWKIWSIILVLVLGVFLAIPSLLPSNLDQKFGLGALPRINFGLDLSGGSHILLEADTADVAHQRIVTMEEMVRSQISRAQPAITIGDMSADNDQLSFMVRDNHQLDSAVEAVRTLTNGIGATGQRDWDVRVVDGNRIVMRPTKAGIQSFVNQAMEGATEVVRKRIDSLGTREPIIIRQGSDRIVVQVPGLQNPSALKALIGKTAKLEFKLVDDSVKSADLAQGKVPIGTQVMIAQSGQPVAVQRRAIVTGVDLVHADQTMDQNSLPAVSISFNADGGRRFAEVTQKNPGKRFAIILDNVILSAPSINEPILGGSAIITGSFTIDSANQMAIALRSGSLPVALKVVEERTVGPGLGADSIRAGTLACSIAIVAIVIFMISVYGRFGIYASSAVILNLFLILAVMAVLGATLTLPGIAGLVLTIGAAVDANVLINERIREEIGRGRTPVHAVDMGYKEASRTIFDANVTHAISALIMICFGSGPVKGFAVVLLIGIITSVFTAVTFTRMLVALYLRRRPAKLTI</t>
  </si>
  <si>
    <t>MKAAVITKDHTIEVKDTKLRPLKYGEALLEMEYCGVCHTDLHVKNGDFGDETGRITGHEGIGIVKQVGEGVTSLKVGDRASVAWFFKGCGHCEYCVSGNETLCRNVENAGYTVDGAMAEECIVVADYSVKVPDGLDPAVASSITCAGVTTYKAVKVSQIQPGQWLAIYGLGGLGNLALQYAKNVFNAKVIAIDVNDEQLAFAKELGADMVINPKNEDAAKIIQEKVGGAHATVVTAVAKSAFNSAVEAIRAGGRVVAVGLPPEKMDLSIPRLVLDGIEVLGSLVGTREDLKEAFQFAAEGKVKPKVTKRKVEEINQIFDEMEHGKFTGRMVVDFTHH</t>
  </si>
  <si>
    <t>MQDHNQVNKEKPVLVTGVSGFVGSAVARSLAQQGYKVRGMVRATSPKTNIRDFPGEIVFGDLDDPPSLREPLSGCGALIHVAADYRLWAADPNEIIRHNRLHTQAIMTAALYLGIERVIYTSSVATLAPGHGKPSDENSPLMPENAIGAYKRSKVEAERLVEKMIAEQGLPAVIVNPSTPIGPRDVKPTPTGRIIIEAATGKMPAYVNTGLNLAHVDDVADGHVKALEKGVIGERYILGGADVPLSVMLAEIARQVGRKPPKVALPRWPLFPLAWGAEAFAKITKKEPFITSDALRMAGYHMYFSSEKAKRDLGYKSRPWQHAISDAIEWFRAEGML</t>
  </si>
  <si>
    <t>MKGLIYYMAMNDNNKTPQDPQANNWMKTLLIGGGIIAAMTLAVTFFDGNGGRDHNTTSVAYSEFLNRVDNNGVKDVTIGHDELSGHFTDNSAFKTVAPSDPLLVQRLQSKNVTFRALPEDTVSFWQILLSQFLLPFILFVGLGFLFVRQMQKNGGGGAMGFGKSRARLLTEKQGRVTFKDIAGIEEAREELEEIVDFLKDPTRFSRLGGKIPKGALLVGPPGTGKTLLARAIAGEAGVPFFSISGSDFVEMFVGVGASRVRDMFEQAKKNAPCIIFIDEIDAVGRHRGAGLGNGNDEREQTLNQLLVEMDGFEANEGIIILAATNRPDVLDPALLRPGRFDRQVIVPRPDIEGRLKILQVHMKKTPLAPDVDVRTIARGTPGFSGADLANIVNEAALLAARKGKRLVAMSEFEEAKDKVMMGAERRSVIMTEEEKRSTAYHEAGHALVSLHIPGCDPLHKVTVIPRGRALGVTWNLPERDQLSINIKQMKARLALCFGGRIAEQLVYGEDSLNTGASNDIQQATDMARAMVTEYGMSPKLGWLRYRENQDEVFLGHSVSRSQNISEDTAKIIDQEVRVLVEEGESRARQVLTEHIDELHRLANALIEYETLSGEEAKRAIAGEKITTIEVKPQVTIPLSGGASGVPKSPPFNGWGNAAPQGA</t>
  </si>
  <si>
    <t>MKENNMSLIAQLPLNERFFNRELSWLSFNHRVLEEAGNKVHPLLERLRFLSISGNNLDEFFMVRVAGLKGQQLQSLNAYSNDGMTIGQQLAALTESTRELMASQQECWLSLREEMKTVGIQVLNIDEINGEDAEILENHFREQVFPVLTPQALDPAHPFPFIPNKGFSLVFDLVRQVDKIPVRELLMIPSTLPRFIRLPSGASSPQNPARYVAIETLIRRFVSILFPGFDVISHGAFRLIRDSDIEFQEEAEDLVLSFHSALKMRRKGRVIQLEMEKDMPPDLEKLVCDEISGDAILFQSSAFLAISDLSRMVEEERPDLKFAPFTPRFPERIMEYGGDCFAAIRAKDIIVHHPYETFDVVLAFLQQAAADPDVVAIKQTLYRAGKQSAVIRSLVDAADAGKSVTALVELKARFDEEQNLKWATQLERAGVQVVYGFIDWKTHAKVSMVVRREGNSYRTYCHFGTGNYHPVTARIYTDLSFFTADQRAGRDAAQLFNYVTGYVEPPHLEMLSLSPHGLRDKLQKLIDAEIEHVKAGRPGVIWAKLNSVVDPAIIESLYRASQAGVHIDLIVRGICCLRPQVPGLSDNIRVKSIVGRFLEHSRIVCFGNGHGLPHKDALVFISSADWMQRNFDRRVETLVPIENPTVHAQVLDQIMVANLLDSEQSWRLLPDGRYERIKDPEHLFNLHHYFMTNPSLSGRGTALIENKIPKLQLREEI</t>
  </si>
  <si>
    <t>MPTTPLQVARTGLDAQNTRMRIIANNLANVNTTAFKRDRAAFETLAYQAERQPGAQSTNSYYYATGLTLGSGVQTIATERQETQGSFVNTGNSLDLAVSGVGYFQIQLPDGTIGYTRAGNFQLSQDGQIVTDDGKPLIPNINIPQNAEQITIGEDGTVSVQLQGQTQSNQVGQIQTVRFINPAGLQATGQNLYIETQSSGQPQIGLPQQDGMGYILQGELEQSNVNIVQELVDMIETQRAYEVNSKMVKASDEMLQYINQQIS</t>
  </si>
  <si>
    <t>MKYVKLPDGTKVPALGQGTWMMGSAHNRATEVAALKEGIALGMTLIDTAEMYGEGAAEICVGEAIKGTPRESLFLVSKAYPQNASRKTLPKVCEASLKRLGTDYLDLYLLHWRGSVPFAETIETMEALQAAGKIRRWGVSNLDTDDMEEWIAAGGQACTTDQILYNLTRRGPEFDLIPWLRKHHMPVMAYSPVEQGRLLKNPALIALAQALNVTPAQLGLAWVMRHPDIMAIPKAGHVAHVKENFASLDIVLDDTILAELDKLFPAPTRKQHLAIL</t>
  </si>
  <si>
    <t>MARKMVQAQAGDLARLELIFDKPQLLGRLFGEYDQNLVTIENRLGVYIAARGNRLQIEGEATHAARAREVLTSIYNRIIQGQELDTGAVEAFIAMSSDNSMEGIMRTDQGHAPELSIRTRKKTIIPRSATQIRYMEQLKSKDIIFALGPAGTGKTYLAVAQAVQQMIQGSVDRLILSRPAVEAGERLGFLPGDMKEKVDPYLRPLYDALYDMLPAEQVERRLENGEIEIAPLAFMRGRTLSDAFVILDEAQNTTPAQMKMLLTRFGMNSRMVVCGDPLQVDLPNPGKSGLADAVRRLENVDGIGITRFTVQDVVRHPLVGRIVDAYENTPIGRARLAMLEQNPATVDISALENPPEETPDDNG</t>
  </si>
  <si>
    <t>MSEAYAIIAEKAGGPEVLVKKPLDLGKMKPEAGQVLLRHQAIGLNFIDIYHRSGLYKQDFPANLGCEAAGVIEVVGDKVKGFKAGDRVAVFTSKPGAYATHRIVDASELVALPDDISAETAAAVLLKGMTSWMLAEKCLAHAAIEGEAPKVMVLAAAGGVGSLLIPWLKYLGVTVFAHTSTEEKAAKVKANGADYVTTLPYSDLPDWVRKQNHGEGVHAVLDSVGADSWKSSIASLRKKGLWVVYGNASGPVPALSPLELSKAGSIYTSRPRLIDYVDNSVDLTTASQKLFALLRKNILKVEINQRFPLTEVAKAHQLLESRKTTGSTVLIP</t>
  </si>
  <si>
    <t>MSGFVRSEADGVSHGARVLIVLPELEDNNKRSTEARLEEATGLACAIGLDVVSKLAFHLRAPKASTLFGPGQVEQIVTAARDEEVDLVIVDGPLTPIQQRNLETSLDVKVIDRTGLILEIFGARAATAEGRLQVELAHLDYQAGRLVRTWTHLERQRGGFGFLGGPGETQIEADRRMIRDRMAKLRRDLAQVTRTRGLHRARRKKAPWPVVALVGYTNAGKSTLFNRMTGADVMAKDLLFATLDPTMRQITLPGIDKAILSDTVGFVSDLPTQLVAAFRATLEEVTAADLILHVRDIAQEDSESEREDVERVLAEIGIAPVEDGGEFAIPVIEAWNKSDLLSEEAHESLAAEAARRDDVALISAWTGEGIEDLRELVSQRLSEAHRLRHIDIPVTEGQAMAWLYAHGEVVSDVMNDETGKMEFDVRMSDENWGRFIERFGFLYQDMSSSEDESEDLHPSL</t>
  </si>
  <si>
    <t>MITTRFAPSPTGFLHVGNIRTALINWLYARHHHGRFVLRIDDTDSERSTEEYTQAIRADLAWLNLNPDVEYSQSKRSELYEIRFESLKAKGRIYPCYETPQELDLKRRIAIGRGLPPIYDRAALNLTIEERSELEEKGIKPHWRFRLDHDHAIKWNDLIRGEQRFDPKLLSDPVIRRADGSWLYLLPSVIDDIDMEITTIVRGEDHVSNTATQIQMFQALEAELPEFAHMALLTGGDAKISKRFGADSVADFKADHIEPIALEALLARIGTSDPVEVLTDLAPLVENFDFSHFSRAPARFDMAELKHLNARILHITPYEQVADRLPEAMDAHSWEVIRPNIDDLSEAAFWWSVVKEDIAKPDLSAEDKAYLVEAMAIAKTLDWSSNPWKEWIDILKKQSGRKGKALFLPLRLALTGQSHGPDMAGLLSLIGHEKAIKRLEQAVK</t>
  </si>
  <si>
    <t>MAVAIVIPARFASTRYPGKPLVPLAGADGDKKPLIIRSWMAASSVRGVDRVVVATDDQRIADVVQKAGGDALMTPTSCRNGTERCAAVLDQLGDDYDLIINFQGDAPLTPAFIVEKLIDIMKDSPEYGIATPAVTTSPTVRFQLFDDQKQGLVGGTTVVRNKKGEALYFSKSVIPHLSKADRADPDLPVFLHIGLYAYRPDTLRQYASRAPSKLELIEGLEQLRFLDEGIAVKVPLIDKPDLELWELNNPVDRDLIEATLMARGIK</t>
  </si>
  <si>
    <t>MLKLSARNQIKGKIIKIAKGATTSHITLDAAGTTLMASITNEAVEDLKLEEGKLAVAVIKASDIMVGIEA</t>
  </si>
  <si>
    <t>MRIIAGKWRGRSLKTPNSDTTRPTSDRAREALFSMLESRMGSFESLRVADIFAGTGALGLESLSRGAAFSLFVEQDPEACKILKSNIEKMGAQADTRLMAQPVSSLAPISQPFDLLLFDPPYNSGGAGALLEKLTRLGWASPSAWASIETAKQETTSAGGWVVEAERTYGKSRVTLLRRVAES</t>
  </si>
  <si>
    <t>MADHARSDNPDVQFQLDRLARLSPGSDILGLSRISELLERLGHPEHHLPPVFHVAGTNGKGSTCAFLRAALQAAGLSVHAYTSPHLVRFNERIRIADKLVDDETLAGLLKEVLDIGEDVGASFFEVTTAAAFLAFSRNPADACVIEVGLGGKLDATNVITNPIVCGIAQLGVDHQAFLGDNAEDIAAEKAGIAKETVPLVTQTYEPSIAAQIKKIADEKKAVWLPRGSIWEWTVYQNELHYRDKAGRLHLPLPRLNGSHQNENAALAVAMLRHQKVIQIPEAAYKAAMGWAFWPARLEHVSDGRLVSQLPVGAELWIDGCHNPAAAPSTAAFFQEHVEKEKKPFHLIMGMLSNKDAEGVLQFFGSTQARFYAVPVPSHPYHSPEYLVSIAQKNGMSGRIAASPEEALRLIAREASPDYPPIIAIVGSLYLAGSVLKANETPPE</t>
  </si>
  <si>
    <t>MKNKYSCLGFFLGSFAFLLPNTSVLAADFQDLSALDKQIATSLGVPIGAEGGAVTPVDRRLHLAQCPESVVVDKPIAGSVSVHCPSLGWRIRVPLVRTASRVLHSRENPQNSQNSGNSKEDSKGAILVKRGDPVELVAGNNSFTVSVQGIAQQDGALGDHIRVKSDPSKPPVIAVVVESGKVRIPGFE</t>
  </si>
  <si>
    <t>MASNQQILLEAQAVLARLRDGQEASRAFAKKSLLGRRLKRLCVTDAAIILAAFIIGFIHPLGISGIILTFAALVLGSILAPLTLPLPRPVKIENLQKQSLKQLPSQAASWLSAQKQALPPPARPLAESILDKLSHLSSVTEKLPEDDPTATQMRKLISEEMPELVKGYVEIPVNLRTQKRAGLDSPDSQLATGLDVINQALGRIEEELAHHDLDKLATQQRFLELKYKTES</t>
  </si>
  <si>
    <t>MDNPMKTITKFSLFFALPLSLSGIAFLSPSVARPPTMTVYGNEACPAGYICVTRPAGDKYRVPEELRDEERNKPEQQSWASRQQIFAGAGAQGAGSCTSSGSGSEMGCGRVAAQNDVAERRAAKERLKNSAMPQ</t>
  </si>
  <si>
    <t>MTIEIVAVPAFETNYIWLLHDKVSDKTVVVDPGQAEPVLDFIQKKGWEVTQIWNTHWHNDHTGGNEVIKAETGCDVIGPSHESHPIPAIDIKVDEGDEIGLGSLVAKVMAIPAHTLGHVAYYIPDHHVLFCGDTLFAMGCGRIFEGTAEQMWQALQRFAALPPETKVYCGHEYTQDNGHFALTVDPDNQALQKRVKEVDLLRAQGKITLPTTIALEKATNPFMRAKNPEELAKLRKAKDIF</t>
  </si>
  <si>
    <t>MSVINVTDASFEADVLKSPVPVVVDFWAEWCGPCRQIAPALGEIASELEGKMTLAKVEVDNNIETASRFGIRNIPTLLLFKNGEVVATRTGGAPKSQLKSWIESSL</t>
  </si>
  <si>
    <t>MSRSAYEDDIRLAHRLADVAADIIRPFFRAPLTIDLKADHSPVTKADRGAEQAMRAILEQERPEDGIFGEEMGVSRPDARRLWVLDPIDGTRAFIGGRASFGTLIALVEDGRPVLGIINQPIHQERWVGVKDLPTSFNGEVIHTRSCPALDHALLATTSPWLFEKEGEVHFDKIRLKCRDTLLGGDCYNYGLLSLGHCDLVVEQGLKFYDFAALVPIVEGAGGIMRDWQNRPLNKNSVGEVIAAGDHHLIEPALSAMEL</t>
  </si>
  <si>
    <t>MKIKKLRLPLLMALASTGMLIPALTSSMAAVDSQNKDTYHQLDQFMRVFEQVKSSYVDKVDDQKLIQGAIDGMLSNLDPHSSYMNAHQFANIKTQADGNYGGLGLTVMAQDGILKVISPMKDTPSWRAGLKAGDYITHIDGQFIYGSNIDDSVSKMRGKPGTSVKLTVVRPGRDKEFDVTLTREIIQVQSVKWAVTNHIGVITVSSFSHNVGADVTKAIADIEKQNKGAPLGYILDLRSNPGGLLDQAVALSDIFLDHGEVVSERGREKTDIRRYFSKPGDLANGLPLIVLVDGGSASASEIVSGALQDHHRALIMGTRSFGKGSVQTLLPLGDDTALRLTTARYYTPSGRSVQEGGIEPDIIVPQLSDPDYKTRPKLREADLLRHLVNQANTDNSLLEDDNGKTDPQFTATPESLKKENITDFQLDYALKTIGRISRQPSPITKEIPAGKSATPSGRE</t>
  </si>
  <si>
    <t>MADLYEKLGVTRNADEAAIKKAYRSLAKKYHPDHNKDNPQAAARFSEVSAAYDILSDKEKRAQYDRGEIDDQGNPRFNGGGFGGFQGGAGGGGRGGGGGFGGFNFGGGGGGDFGDIFEGIFGGGGGRSQRGGFSGRAAPKGSNNLYRLKVPFVDAATLHPQRITLGDGKTIDLKLPAGVENGTQMRLAGKGQPGPGGAGDAIVTIDIQPHAFFQRKGDDITLNLPISLAEAVEGAKVKVPTAEGAVMVSVPAGASSGKVLRLRGKGFHKKSGGRGDELVTLMITIPENDSDLKQFVQKWGGKEAYNPRSALGL</t>
  </si>
  <si>
    <t>MQFLDQAKIYLRSGAGGPGAVSFRHEKYIEYGGPDGGNGGKGGDIVFEAVPGLNTLIDFRYTQHFRAARGASGAGSNKTGAGAKDLVIHVPVGTQVLSEDKEEILHDFTKVGERIIFLKGGDGGRGNASYKSSTNRAPRQHGPGWPAQEAWVWLRLKLLADVGLVGLPNAGKSTFLKATTNAHPKIGNYPFTTLHPQLGVVRRHGQEFVLADIPGLIEGASEGIGIGDRFLGHIERCRILLHLIDASGEDPIAAWHEVQNELALYGAGLAEKPQLLALNKIDSVDEETCAELSQALEEASGQKVLLLSGATGQGLDPILDQLITMTGRAIEKAQESSAQTEKIWSPI</t>
  </si>
  <si>
    <t>MTDSQRKEIEAPVFPRGGSEGVMKAIGADDRRMHVRAYNFWLSVLNGHKIPLVSDFDPAAIADFGQHSFLLDFRENPHNPKISFLGYALRELDKLTYHVNHISDAPEGSLIAHMATAPHFAAVIEQKGPVGFEADFETYLGQSLIYRGIFMPFSSDGEHIDHLYGVVNWKILSEDKSKAKSPLLQTVASELSAVDSHKASGEKADHSAIPMIKSSDSLASLKKAPAKAIVDLGPVGKDFVLLLGRREKDDQIGIVAMVEKDDEGLKALLKKL</t>
  </si>
  <si>
    <t>MTALFIDGGAGTTGLEIRERLANRPEFSIITLSEEDRKDRKAREEALNQADIVILCLPDDAAKEAVSMVKNPKTRIVDASTAHRTAKDWVYGLPELTKGQKERIQSARFVANPGCYPSGFLSLVRPLTETALISDQQLLTVHAVSGYSGGGRKMIEAYESGTKPSAFKGYGLSLKHKHIPEMQHHAGLTMPPIFSPAVSPCYRGMLVHVPLSAGLFSQKVTLEDIHHILAAHHQDSATIRVKPLSESQDMTQIEIEHCANSDRMELFVFGNESTGQILLVAALDNLGKGAAGAAVQNINLMSGCPETSGLRL</t>
  </si>
  <si>
    <t>MSFNSFGHLFRFTSWGESHGPALGAVVDGCPPGLELSEKDIQPFLDRRKPGSSRFTTQRREADAVKILSGVFEGRTTGTPISLMIENTDQRSRDYSNVAQQYRPAHGDFAYDAKYGLRDYRGGGRSSARETAARVAAGAVARLVISEVKIQGYLVELGGDKIDRQAFDEAEINNNPFFCPDKAAVARWEKIVDEARKDGNSVGAVVECVAFHVPAGWGAPLYAKLDSELAAACMGINAVKGVEIGDGFDAARSTGRDNADALRPADQGDRVKFLSNHAGGVTAGIATGQPVVVRCALKPTPSIVSPLPSINREGEAVEVVTKGRHDPCVGIRAVPVVEAMMALVLADQKLLHRAQTGR</t>
  </si>
  <si>
    <t>MARAAPTFPAFVIKRNGNKVLFDNDKIRIAIEKAGAASGEFDHAEAARLAKQAQKVILHRFADHAPEIEQIQDIVEQVLVSSDYFATARAYIVYREQRSKSRKDQETIVKVESSINEYLEQADWRVNANANQGYSLGGLILNVSGKVVANYWLSHIYPPEVGEAHRAGDLHIHDLDMLSGYCAGWSLRTLLTEGLNGVPGKVEARPPKHMSSAIGQIVNFLGTLQNEWAGAQAFSSFDTYMAAFIRKDGLSYKQVRQYIQELIYNLNVPSRWGTQTPFTNLTFDWTCPDDLKDQIPVIGGEDMPFTYGDLQPEMDMINRAYMEVMTEGDAKGRVFTFPIPTYNITPEFPWESENATRLFEMTAKYGLPYFQNFLNSDLKPHMVRSMCCRLQLDLTELLKRGNGLFGSAEQTGSLGVVTINCARLGRMYRGNEKGLFDRLDTMLNIGRTSLEIKRKVIQKHIDNGLFPYTKRYLGTLRNHFSTLGINGVNEMIRNFTEDKEDITSEWGATFAVRFLDHIRAKIVSFQEETGHLYNLEATPAEGATYRFAREDKKRFPDMLQAGSETNPYYTNSSQLPVDFTDDPFEALQRQEILQSKYTGGTVLHLYMGSRMSDAEACKKLVRRALENFRLPYITITPTFSICPKHGYLEGEHKFCPKCDAELIAAKCNNKAA</t>
  </si>
  <si>
    <t>MTAHKPFSAVILAAGKGTRMRSDTHKILHALAGRPLLGWVLDSLAPLSPDHTVVVTGSGREQVENYLKQVDLPVTSVTQEEQLGTAHAVAQAKSALKDFKGDIVVLYGDVPLVQPKTIKALLERLHHEDKPTVAVLAFRPDDPRQYGRIVTDKTAHIQKMVEYKDASEEERAITLCNSGLLAIRAHDLWPLLSRVQNNNASGEYYLPDIVMLALSEGRQAVTVDAEAWEVSGVNNRAELASLESLWQNRKRQDVMKDGASLIAPETVWFSYDTEIGRDVIIEPQVYFGRNVKVANGVTIHSFSHIEGADIKENVEIGPFARLRPGAEIAEKAKIGNFVEIKKSKIEKGAKVNHLTYIGDATIGAGSNIGGGTITCNYDGFNKSRTEIGEKAFIGSNSALVAPVRIGAGAIIAAGSTITHNVPDDSLAIARSEQENKALWAKKFRQRKKKK</t>
  </si>
  <si>
    <t>MSSPNEAIIGLNNEEYRFPVRQSTAGTLGIDIRQLHSQSGALTYDPGFLSTASCQSKITYVDGEKGILLYRGYPIEQLAEKSSFPEVAYLLLHGELPKADDFSTFSDVITHHTMVNEQLSAFYRGFRRDAHPMAVLCGVVGALSAFYPEAIHIHDPAQRMASCHRLLAKLPTIAAMAYKYSVGQPFVYPDNSLSYVGNFLRMTFSVPAEPYHVDPLIESALNKIFILHADHEQNASTSTVRLAGSSGANPYACIAAGIACLWGPSHGGANEATLAMLKEIGTPENIPHFIDRAKDRNDPFRLMGFGHRLYKNYDPRARVLAKTAAAILDKTGANNPIFDTARALEEIARKDSYFIERKLYPNVDFYSGLILSAIGFPTSMFTALFALARTAGWMAQWNEMITDPEQKIGRPRQIYTGVSTRDYVNIENR</t>
  </si>
  <si>
    <t>MSEIFDIAIIGSGIAGAGLAAMLGDKANILLLEAESAPGYHATGRSAAFWSETYGGPAVQPLTSATGPKLKAGGFLSPRGIAHVADKDGLEALKQLQDNFADTSVVLTPLDRKDIEATGGRLKEGWDLGLKEGSCEDIDVGALHAHFLSIAQKSGTHLKTYNRVTGLKRLDGYWQIKTTRDEFKAKRVVNAAGAWASEVAALAGALPIVITPYRRTMIQLQVSPTPPAEMPLIMDALTRFYFKPEDGNRIWLTPHDEHAQAPADVAPEEIDIALAIDRFSKAADWKIEKVERCWAGLRSFSPDRAPVYGADPLAEGFFWCAGQGGFGIQTSVAGSMLAACLLLGEELPDWMAEVDPTRYRPDRFR</t>
  </si>
  <si>
    <t>MASKFSRSLVIALTAIAILPMAGCAGRGKKKTDTRYVARDVDTLYNAGKQSLDSGQYKAAAAFFDEVERQHPYSIWARRAQLMSAFCNYRARNYSASIASAQRFLSIHTGNKDAPYAMYLVMMDYYEQIQDVNHDQHTTQLALDSMNDIIRRYPDTPYAADARLKMDLVHDHLGGKEMAIGRFYEQSRLWLAATLRFRRVIDEYQTTTYVPEALERLTESYLALGLRAEARNAAAVLGANFPGSKWYSRAYHLIKEHYPQAFTQVHLEAPQNDTPDTANNTEDDDHPKTPSAAPSQDDKLTVPSDDVGSHDDPAGQSPSNATLPPMPPVSAPAENPTENEAVSNNP</t>
  </si>
  <si>
    <t>MPAPSSPRKNQTSFDPEMLLKLVTDSLDDDQALEIATIPLAGKSSIADYMVIASGRSSRQVTAMAQKLADRIKAATGYVSKIEGLPAADWVLLDAGDIIIHLFRPEVRSFYNLERMWGFGDESDQPVSQSVLS</t>
  </si>
  <si>
    <t>MLYDLILKGGTIFTPGGLISKDIAVKNGKIAAIGEFEKHQADACLACDGLTILPGAIDTQVHFREPGLEGKEDLESGSRAAVLGGITAVFEMPNTNPPTDTAEALADKLARAKNRMWCDHAFYIGATAHNFDKLAGLESLPGCAGIKVFMGSSTGNLLVDDDETLLSVLQSGRRRVAIHAEDEARLKERQPHRVTNDPSSHPVWRDDETAMRATKRILSLAQKAGRPIHILHVTTPEEMALIALHKDIASCELTPQHLTLAAETAYPELGSYAQMNPPIRSGKHQAGLWDALQQGIADVIGSDHAPHTIEEKQRPYPQSPSGMPGVQTLLPLMLHHVAEGRLSLARLVDLVSYGPQRLFGLLNKGRIAVGYDADFSIVDMKASWVVEEEWLASKCGWSPFSGKQLKAKPVGTVIRGHRVMWEGQLYGEAIGRPLRFQDSLRNELKK</t>
  </si>
  <si>
    <t>MGGMSITHWIVVAVVVMIFFGKGRFSDMMGDVAKGIKSFKKGMSEDDTTPPAAPPAPAPRLENQPLPPENTTQNVAQNVPNDIKNNQ</t>
  </si>
  <si>
    <t>MKDTNTPSENTQHCGLVAIVGAPNAGKSTLVNALVGQKIAIISPKAQTTRARLMGIALQDQTQILLVDTPGIFTPKKRFDRAMVAAAWGSAEGANLVALVVDASSGLTRRIEPLVEAVAARKEPKVIILNKVDITPKAELLALAQKLYEAIKPEALFMVSATTGDGVADLKHSLADMMPESPWHFPEDQVSDVTDRMLAAEITREQIFLQLHDELPYAAAVETEKYEERKDGSVAIHQQILIARDSQKAIVVGHHGARLKEIGSKARAELSQILGCKVHLFLHVKVSPRWDEDRDIYNEIGLEWVK</t>
  </si>
  <si>
    <t>MMNSCQAFARALSRYTRSLSQLGCLIIPVVLAGCNSLPSSGPTAHQFLKRTKPGRNPLDITVIDLNQPVNGMKAVLAADKNSEILDDNISLSSAAERYTKENGSDTGRNLKLRDLASEGRVDLIGPGDVLRISIYEAGTRLFIGNSNRYGYTGVDPSASAEHFDIVAVDAMGTIKLPYAGRLRVAGLRVVQIQHLIEEAFATQSQKPQAMVSVLENVANTVYVGGDNATKASRMPLTLYREHLLDAVSYVGGPRASLLADTVVIFSRSGKTVKQRLDHITPESPDNLALLPGDRIELVKRPRTFEVFGAGSRVEQMAFNNPEVSLAEALARGGGPNDNISDPRAVFLMRFVPDETAPNKERPVVYQLNMLDPASYFMAQRFTLRDKDVLYISSAKLTRAIKAANIVNQIFAPLLIARAAAY</t>
  </si>
  <si>
    <t>MAFFFIPLFSGGHLSIFKSGFAPVITLSLASLLLGGCVVHHGQFDEMGSMTVRRSSCPAVAVPDYTGDVTLFNPSDQRTASAIDIEAVITKLRPKCDDTASGPVVTHLTFTVQARRRHVGGARDITLPYFVAVMRAGTRLLSKEMGTVRIHFEPGQMATDTEVTTSSAIDHDSATLPRDIIRQLNKVRQVTDVDASVDPTNDPKVRAAMKEASFEMLVGFQLTEPQLAYNATR</t>
  </si>
  <si>
    <t>MKKLIVTADDFGAATVVNEAVEKAHIDGVLTAASLMVGAPAAFDAVERARRLPKLGVGLHLVLVEGRPVLPPDEIPDLVDRDGMFRRNMVRAGVDIFFRPGVRRQLVREINAQFSAFAATGLKLDHVNAHKHFHLHPTISNLILAIGRRYGLKAMRAPVEPINILAEIEPVTRHLPDYVAMPWAYGIRKRSVNAGLLVPDQTFGIAWTGHMTPHRMLGLIEHLPEGLSEIYVHPAVSDEYEGHAQGYESIEEWHALTDEAVKKALKERQIELGNFSDFLGK</t>
  </si>
  <si>
    <t>MRPSGRTPDQLRSLSIETGFTRHAEGSCLISFGDTRVLVTASLEERLPSWLRGKGQGWVTAEYGMLPRSTHSRTNREAARGKQSGRTQEIQRLIGRSLRAGIDLKKLGERQITIDCDVLQADGGTRTASISGGWVALRLAVNKLLASGQLTEDPIISQVAAVSCGISQGVPVLDLDYAEDSTAEADANFVMMGDSRLIEVQASAEGAPYDEEGLLRLLRLARMGCQQIFAEQKKAVA</t>
  </si>
  <si>
    <t>MKLKYLTLLALFVTTPILAEETSKNINIQEKSYHYLCDNKKNVTAHYINSEDQSRKETVSFLRLDIGDQSYGLTEAVSASGERYIGHHGLDLSHGLIWWSKGDSAFLSVFKGDNAQNSRIIYRNCRLLK</t>
  </si>
  <si>
    <t>MNAPLDNLVQTDWVQEIKRLKKERNAVILAHYYQTPEIQDIADFIGDSLDLSRKAAETDADVIVFCGVRFMAEVAKILSPEKTVLVPDMEAGCSLEDSCPPEDLAAFRKAHPDHIALTYINCSAEVKALSDIIVTSSSAEKILSQIPESQPIIFAPDRNLGAWLNRKTGRDMLLWPGSCIVHENFSETELLKLKQLHPNAPIAAHPECPAAILDHADVVGSTRAILEFALKSDSDTIIVATEPHIIHQMEKAAPHKTFIGAPGMDGNCNCNMCPYMALNTMEKLYLALKNKAPEVTLDEKTRLAAKKPLDKMLEMAASTVGAGDLGAMASAQ</t>
  </si>
  <si>
    <t>MTEITVAALQLALTDDIQTNIDRVSVLVEEAAAQGAKIILPPELFEGHYFCATEDESCFARAKPVEKHPVVLAMQKLAKRLKVTIPTSFFESDPPHYYNSLAMINSDGEVMGVYRKSHIPDGPGYEEKFYFRPGNSGFKVWDCGGIKIGVGICWDQWYPETARAMMLMGAELLFFPTAIGNEPHDPDLDTSRLWRRAMIGHAVSNVVPVIASNRIGQEATLSFYGHSFIADQRGDLVQAFGKDESGVLVAHFDIEQIRQHRAAFGFFRDRRPELYHRISEDR</t>
  </si>
  <si>
    <t>MTKPVAIITGGSRGIGAAIAQKLAHDGFDIAISFARSATQANEICQKIEALGCKALSIQADGSTVEGNKKVISETAKHFGRVDVLVCNAGMFSYKNIDQVSVDDINDMLNLNLRSVMVEVSEAVRHLPSGGRIILIGSTFAGRAPFAGISLYSAAKAGLRGFAKGVARDLGQKAITINVIEPGPINTDMNPADGEAFDLISSFTATKDYGQVDDIARTVSFLASSESGNITGAAIAVDGGLQA</t>
  </si>
  <si>
    <t>MSKMLEIRNLRAEVDNKQILKGLNLEIGAGEIHAIMGPNGAGKSTLSYVLSGKPGYTVTDGSACFMGKDLLAMEPHERAAAGLFLGFQYPVEIAGVSNLHFLRAAANAQRKTRGEEELSAGEFIKIASKEAKALGINPEMLKRPVNVGFSGGEKKRNEMMQMAVLQPKLAILDETDSGLDIDALRIVSESINRVMRQPDRSVLLITHYQRLLDHVKPDFVHVLVKGQIVRSGGAELALELEREGYGELVA</t>
  </si>
  <si>
    <t>MSATYAPDRILLEKAETLSEALPYIQRYAGKIFVVKYGGHAMGNPDAAQDFAEDIVLLKAIGIHPVVVHGGGPQIGKMLKALGVESQFIDGLRVTDNETAKIAEMVLSGAINKDIVSWIGRAGGRAVGISGKDAKLVEVEKVKKIRKNSTDGQDENIDLGFVGRPVSVDRRLIDTLTQSGMIPVVAPIGVGADGETYNINADTMAGALAAGLEAARLFLLTDVAGVLDADKKLLRTLTPSQIDSLTKADVISGGMIPKLETCIESVKSGVDAAVILDGRVPHSILIELFTEQGAGTLVKLD</t>
  </si>
  <si>
    <t>MAEKVNNLQDFFLNTLRKTRTPVTMFLVKGVKLQGVITWFDNFSILLRRDGQSQLVYKHAISTIIPAHPLEQLRESRSLMAERKSSLLQDVFLSAIMQQQEPVTMFLINGVMLQGEIAAFDLFCVLLTRNDDAQLVYKHAVSTVQPVKSVDLTMTERRDED</t>
  </si>
  <si>
    <t>MNVLLIGTGGREHALAWKIAQSPSLDTFYATTGNPGIAKLAKPADITVTDHAAVVRFCQDNAIDLVVIGPEAPLVDGLGNSLRAASIAVFGPDKAAAQLEGSKGFTKDLCARYNIPTARYQRCRSAEEAKAALDNFSTPVVIKADGLAGGKGVIIAESRLEAEQAIQDMTAGAFGKAGLEIVVEEFMQGEEASFFAISDGETVRPFGTARDHKRVGDGDTGPNTGGMGAYSPATRLTADLEKRVMQEIVTPTVQAMKEQGMPFVGILYAGLMLTSEGPKLIEYNARLGDPECQVLMMRLESDILPLLYAAATGKLQAQPEPTFSKDYAVTVVIAAQGYPASPKKGGIITRLNEAEANGAVVFQAGTTLDNQTLKANGGRVLNVTAKAADFNAARDLAYQAVNVIDYPDGFWRGDIGL</t>
  </si>
  <si>
    <t>MMGALCLIMVAFGLSSNRRKIKMRQVFGAFLTQIILAILILYVPFGQNMMAAIARFVNNFIGYASAGSAFLFGPLATSPLGHNFAMQALPVLIFFSSLISIFYHLGLMQFLVRWIGGAIEKLTQIGRIEAINCATNIFVGQSESPLVVGPYLAELPPERLFTIMVTGMSGIAGTLLAAYAQMGIRLDYLLTANLMAAPAGIMMAKMMMPDLSDAGDFEEKIAPHQKKSANIIMAAAEGAQQGVKLAVAVGAMVMAFVALMAMANGICQMVGSWFGWPDVTFQSLIGTAFRPVMWLMGVPWAESGVAGSLMGEKVILNEFIAYIHFGQITSDLSPHSMAIVTFALCGFANISSIAIQMAVIGGIVPQQRPVIARLGGRALVAAILANLMSATLAGLLVS</t>
  </si>
  <si>
    <t>MDNIINIIAGVIALYFIAAMLMFFYWLYFHKGSLKKALIHIVVSLGLLCLLVGGQMLRWKSINAQNAAEQAAKMPKAVTIQPDLLAILQANPDPASVEPTKLAAIANLAEQHLGEAGKEYEAPLKKYFVYYNSHIASEKLPDTMAAIKFDAQRRNAERGF</t>
  </si>
  <si>
    <t>MTGNKIDQATPTEMMAGMAKKARLASQILAQAPTAQKAEALVLTADAIRRHSADILAANAQDVATAENNQSSSAMVDRLRLTEARLENMASALEVIAHLEDPVGQIIDKRTRPNGLELTRIRVPIGVIGIIYESRPNVTIDAAALTLMSGNAAILRGGSEAIHSNKALYQTMREGLAKAGLPEEAIQLVPTTDRALVGAMLTASGLIDLVIPRGGKSLVARVQQDARVPVLAHLDGINHSYVHKEADPEKVEKVVVNAKMRRTGICGATESLLIDRGYPVEKVKSLLQALHNAGCEIRGTAEIQKIDPEAKAVSEEDWGTEYLDAVLSVRFVDDMDDALSHIARYSSGHTDAILTENREVAEKFLASVDSAIVMWNASTQFADGGEFGLGAEIGIATGRIHARGPVALEGLTSYKWQVRGTGQIRPVA</t>
  </si>
  <si>
    <t>MVSSVFELFKIGIGPSSSHTMGPMIAAADFIQALDKKQVSRIVVTLFGSLALTGRGHATDRAILLGLSGERPDQVNVDDIEPIISRIQQEKALHFANGDIIPFDPDKDILWEKKKRLSFHSNAMHFVAYNHKNHILLENTAYSIGGGTIVERAPEEGAKLPPQLQDEDIPYPYHSARDLLEIAIETGLSIADIQRQNELASLSEEDLTQGIERIAQTMEECIERGMSETGVLPGGLRVRRRAPALYARLKAIHSDRAIDPLAALDWINLWALAVNEENASGGRIVTAPTNGAAGIIPAVLRYYRRFIQGDITKGIENFLLTATAIGALFKENASISGAEVGCQGEVGVACSMAAAGFAAALDASPRQIENAAEIGMEHNLGLTCDPIGGLVQVPCIERNAVGSIKAIEAARLAMIGDGNHRVSLDQVIETMLRTGLDMNANYKETSQGGLALC</t>
  </si>
  <si>
    <t>MSEPLPQAIVTPITPAAIFLVVTLKEGKEAEDNIRSFCPDLSALRRTVSLRDRDARLTCVMGIGSEAWNRLFPDAPRPKELHPFKELKGVHHAVSTAGDLLFHIRAHRMDICFEMASLIMERIRSAVQVQDEVHGFKYFDSRALIGFVDGTENPEDEEACEAVLIGEDDPDFKNGSYVIVQKYFHNLDAWNKLPVEMQEKIIGRKKLSNVELDDETKPDYAHNALTVIERDGEELAILRDNMPFGEIGKGEFGTYFIGYARSPSVTEEMLENMFIGRPKGNYDRLLDFSTPVTGCLFFTPSSDFLDEVE</t>
  </si>
  <si>
    <t>MDRLLYTSLSGMRATMRQQIATASNLSNTETPGFKKELSTQAAFWLRGGNSSRAMASQGIYSADLQKAEVQQTGRDLDLAMGGDSMIAVQAEDGSEAYTRRGDLQVTNSGVLVNGEGHPLVGERGPITIGAADKITIDKDGTVYVILPGQNPVQPEAIDQIKLVSPSTQPRNRIAKGLDGLFRVVDGGTLNRDPAASVQADSLENSNVEPTQALVDMIQASRSYEQSVKMVATARQLDESSTSLMDIPE</t>
  </si>
  <si>
    <t>MQPKIPEISVDQPARILTIAGSDSGGGAGIQADIRSITMLGGHALTAITSLTAQNTQGVSAIDVVSPQMVIAQIDAVVTDIGVSAIKIGMIGSGEVAVAVADYLEKIPNIPVVLDPVMVATSGSALADEKTIQAFDRLMYRADLITPNIPELEVLTKQDCSSDASLIAAAQQLARHYDCPILAKGGHGEGEILTDRLVMPDGEVISWQDSRIPTQNTHGTGCSLSSAIATSLGQGLPLKEAITRARQYIRTALEKAPSLGKGHGPIGHTLGISAFDRWFLENN</t>
  </si>
  <si>
    <t>MTRVIFQVEGMHCEKCVKTIEGHLGQLQGVSAVTASLKNKAVTIDYNPNEVSEDVLRKEIDDLGYDIVA</t>
  </si>
  <si>
    <t>MGISNLIKNLKVSTKTYLIMVLPILLLIVGGFGSLRVQWKFASIAKDLGVAQRARAQSVSDISRATADYRSAETRYVMVPDPQAIQAARQEMTVYRGRIEDNIHALEQSEASQDVFDATRRFLANWQNYVSVNKATLDAIQQGRMNEGRDFFWKELPAFDQVTSALGTLQNVEKQANANKVADMERSYNYVRILTIIVTILAVLISLLIANIVIKAIVQPLGIITNALGELAEGNMDVQVALDPREDEIGTLLDALKIFRDRMRNAEKQKQMELDSLFSGIAEALEGLRNYDLTTRIRGNLSGSFSEIQENFNNSLSVLEQTMSQIIKSAENIQNGASEIRQASDDLSQRTEQQAASLEQTSAAMEEISRTVDQAAVGAKESRQITDKVRGEAEKSGDIVHRAMDAMAKIESSSNEIAQIISVIDGIAFQTNLLALNAGVEAARAGDAGKGFAVVASEVRALAQRSAEAAKDVKEKITASAGEVDSGVVLVNEAGQALERIVSQIREVGQKVTEASTMAEEQAVGLKQVNTAVSEMDGVTQQNAAMVEESTAAARNLANETIAMMEQVSMFKLGNGNTRQFASTPAVTSAPKKPAARPASRSTAKSAPAKAAAKPNPAPKPMADDDWSEF</t>
  </si>
  <si>
    <t>MSIMADRWIREQAQKYGMIEPFVESQRRDGCISYGLSSYGYDARVADEFKIFTNVNSATVDPKNFDSSSFVDRKTDVCIIPPNSFALARTVEYFRIPKDVLVICLGKSTYARCGIIVNVTPLEPGWEGHVTLEFSNTTPLPAKIYAGEGACQFLFLQGNEPCEVSYSDRSGKYMGQRGVTLPRL</t>
  </si>
  <si>
    <t>MEKQAILAGGCFWCIEAIFKDIIGIISVESGYIGGDVPNPSYEQVCEGKTGHAEAVRLTFDPEKISYSDILDLFFDIHDPTQLNRQGDDIGVQYRSAIFPLDKAQEQVAQDAIVKAQAHSKKPIVTKIEPASIFYPAEAYHQDYFYQKGQENRYCSIVVAPKIAKFRKSHQDRIKKQASA</t>
  </si>
  <si>
    <t>MPSLFDPIRFGAFTAKNRIWMAPLTRGRATRDHVPTEIMAEYYAQRASAGLIISEATGISQEGLGWPYAPGIWSDAQVEAWLPITQAVHDAGGLIFAQLWHMGRMVPSNVSGMQPVAPSASQAPGLGHTYDGKKPYDVARALRLDEIPRLLDDYEKAARHALKAGFDGVQIHAANGYLIDEFIRDSTNHRHDEYGGAVENRIRLLKDVTERVIATIGKERTAVRLSPNGEIQGTVDSHPEQVFIPAAKMLSDLDIAFLGMREGAVDGTFGKTDQPKLSPEIRKVFKPPLVLNQDYTFETAQAALDSGVADAISFGRPFIGNPDLPRRFFEKAPLTKDVIETWYTQTPKGYTDYPLLGD</t>
  </si>
  <si>
    <t>MSEANLFRRRLMQMAVGGIVAAPFVQKSVLSAATPLSSNSSFETPDSLLGEMSDGVFINYNENPLGPCAKAREALAKTIPFSGRYGMNFAENISKIISQQENIPVDYLHFFAGSTVPLHAAAMAFSDKDHAIAYPLPTFDIFFKAPDGKNFAPLKPVPVNEKHQIDVAAMLSAAPDAGLYYICNPNNPTGVVTPMRDIEWLLAHKPANSVVLVDEAYIHYSDMPSAMSLVAQGKDVVVLRTFSKIYGLAGMRLGFAAARPDLLEKITYFDTNNPPMPAFAAAEASLLDEKLLPERKAYNKAVRNDIFAWLSKRGYKYTPSEASFFMVHVGRPGQHVTDALKKYKVFISGTRPRYPDWVRVSVGSFAEMNAFKAAFEKVMASA</t>
  </si>
  <si>
    <t>MASQTIMIVEDDASLRALIARVLKENGYIPCPVGSGEEMWEELQSRTVDLILMDVMLPGKNGLDLTRELRSNSQYMAIPVIFLSARDDETDRVVGLELGGDDYIPKPFGKKELVARVRAVLRRSQAVKEADGNPQSHLIHFEGWVLDPDRRELHSPTGAGVELSGAEFDLLLSFLQHAQRVIGRERLLELSRSRLSEASDRSIDVLVSRLRRKLSSQTEAGDMIRTIRGVGYMFTVPVSQD</t>
  </si>
  <si>
    <t>MPSVAIIGRPNVGKSTLFNRLVGKRLALVDDRPGVTRDRREGDAELIGMPFRVIDTAGFEDEDPASLPGRMRVQTEAAVKECDVALFVIDARQGITPLDEEIARWLRALGKPIIVLANKCEGKGGESGLLEAYSLGFGEPLPFSAEHGEGLVGLFQALRPFVEGDALEEDTSSEDEDEEKSEEEIDLSPLQLAIVGRPNAGKSTLINRLIGVDRMITGPEAGITRDSIAIDWSWQGRPVRLIDTAGLRKKARVVDKMERLSVMDTFRTIDYAEVVVLLLDGTQGLEGQDLRIADRVLEEGRSLIIAINKWDMVENPSAFLQAIREGLNDGLAQVKGVPLITISALTGRGVDPLLKAAFETRKAWSRRVSTGQLNRWLTRAIAHHAPPAPGGKRIKLRYLTQIKTRPPTFVLFGTRVDQLPTSYERYLINSLRSDLDFGSVPIRLHFRSPENPFD</t>
  </si>
  <si>
    <t>MTEYIHVKEGDAAIRTHAIKLYDENAFAGMRKAGRLAADVLDALVPYVKPGVTTEALDTLADDLIRQGGGVSACRYYRGYPKSVCISANHVICHGIPGPKALKSGDIINIDVTVIVDGWHGDTSRMFFVGDVPLKAKKLVDVTYQALMLGIEQAKPGNHIGDIGYAIQTLAAKHRYGVVRDFCGHGLGKVFHDRPEVVHVGIPGEGVELKPGMLFTIEPMINIGKPDVKILDDGWTSVTRDRSLSAQFEHSIGITEKGCEIFTKSAAGLDAPPYQV</t>
  </si>
  <si>
    <t>MKTRAAVAFAEKQPLEIVELDLEGPKDGEVLVEIMATGICHTDAYTLGGFDSEGIFPVVLGHEGAGIVREVGKGVTSVKAGDHVIPLYTPECRQCKSCLSGKTNLCTAIRETQGRGVMPDGTTRFSYKGQPIYHYMGCSTFSNFTVLPEIAVAKIREDAPFKAACYCGCGVSTGVGAVINTAKVEAGANVVVFGLGGIGLNVIQAARMVGADKIIGVDTNDSKAEWGRRFGMTDFVNPNKIDEDIVPHLLRLTEGGADYTFDCTGNTDVMRQALEACHRGWGVSVVIGVAEAGKEISTRPFQLVTGRVWKGSAFGGVKGRTGVPKIVDWYMKGKIEIDPMITHILSLEEINKAFDLMHEGKSIRSVVLF</t>
  </si>
  <si>
    <t>MRITMIGSGYVGLVSGACFSDFGHNVICVDHDQEKIALLQKGVMPIYEPGLADMVANNVKAGRLSFSNDLASSVKDADAVFIAVGTPSRRGDGHADLSYVFAAAKEIAASVSDNTVVVDKSTVPVGTGDEVERIIREIAPDKKIWVASNPEFLREGAAIGDFKRPDRIVIGTENPEAREIMQEIYRPLYLNQSPILFTSRRSAELIKYASNAFLATKITFINEMADLCEAVGGDVQDVARGIGADNRIGSKFLHAGPGYGGSCFPKDTLALLKTAENFATPLRVVESVVTANNIRKRAMARKVLQAIGKDMRGQKIGLLGLTFKPNTDDMRDAPSLALIQGLEDAGAIIHAYDPEGMVQARPLLPNVIFEDEPYKVAEKAEALVIVTEWDAFRALDLKRIAGLLKTPLLLDLRNIYTEEEAKKAGLVYHGIGRPHAG</t>
  </si>
  <si>
    <t>MADDNESRKELSGTQSAAILMMLMSKEEAASILSRLDPDEVQRLGEAMFAVSDISQQQIETVLDNFTTRARARTTLGFDADKQIRSIMELALGEERAENVMARITPVAHTTVLDTLKWMDARTIATLIENEHPQIAALVLACLDPVVAADVLEQLDDALQPDIIYRIATLDTVSVEALEELERLLLGQVSRVGSTNGGGANAIGGAHRGGAAEAAQIVNNMSDGEQRLMKAVSKMDKSLARAIEDEMFVFDDLNDLDDRNLGTLLRAIDNDILVVALKGAQEELKSRMLGCMSKRAAEAIEDEMAERGPMRISEVQDAQKQILNIARKLAESGTIMLGKGDDYV</t>
  </si>
  <si>
    <t>MAVYTSVSDEEVSSFLDLYPDSGRLLSIKGITEGVENSNYLITTDVRSYILTLYEKRVNPEELPFFMALTDHLAAENLPVPKAWKSRDGKQIQTLAGRPACLIEFLQGRWTPTPNAEQTRATGEMLGKMHKSLTHFSENRKNSLDLENWHILAEKCGFEAMNQIEAHMGDEVKKELDYLDKFWPKDLPRSVIHADLFPDNVLFEGDSLKGVIDFYFACTEVRAWDLAITYSAWCFDQEDHFLADHAKALIKGYHQSFALTEEERAAFIVLLRGAALRFLLTRAWDWVNTPPDALVVPKDPRDFFKRLRFYREASLESLGF</t>
  </si>
  <si>
    <t>MANRLSKTRLLRHVAVSCLCAFSVASCNMAKENKPKTPLIGERTPILMTENGVEIDSGLASVPVTVPDAFLNDTWEQPGGNAEKSMGHLELGKATKRLWQAHIGGGSTRARMASGPVISDGRLYVVDTHAHLYAFDADSGKLLWKKMVGDGHDIIKNIPTGDEEEEPLPAPNRSDKQAYALWERAEKIRIKNKKPRRGSSNSAALFGGGVSVDGDRLFATSGIGDVAAFDAKTGKQLWVKRPGGPVRGAPGVGLGNVYVISRDNQIFALSEDTGELKWSDAATLETTAIFGAAAPSIAHGTVIAGFSSGELSAYRYENGYEVWQDALSRTSISTTVGSLSDINAFPVIDSGHVYAVGQGGRMVAVDLFMGQRLWELNISGFSTPWVVGQWIFVVTMDAKLLAIQRSNGHIRWMSELKAWANPSKKTGPINWNGPVLAGGRLILTNNRGELIEVDPADGQMISRRRLGLPMVVTPVVARNNLYLLGENGQLQAWH</t>
  </si>
  <si>
    <t>MARQTQRPVTVTKEIDWSDVAHLPKKSTASHAMVAAANPLAVKAGYDVLKAGGSAVDAAVAIQAVLGLVEPQSSGIGGGAFMTYYDAKTHKVTAYNGRETAPADATPDMFLDDNKNPIPFKQAVVSGRATGVPGAVAMLELAQKEHGILPWRQLFTPAIALAEQGFTVSPRLASMINGHSPEAYTEDAIRYFVKANGERYQAGDILKNPDYANSLKAISEKGSAALLTGAIAQAIVDKVHQAPLAGSMTMADLAGYRPKESAALCKGYHLYVVCTPDAPSGGVGLQEALGLLSHTDIDRRNADDPKAWLEFAEASRLAYADRDYFVGDPDFVKVPVTGLLDPHYIAERAKLIGDKANPQAPSHGNPKGAPSYSMDATAEPGGTTHLVIVDSKGNAVSMTTTVENIFGSGRMVGGFFLNNQLTDFSFSPQAYDNTPAANAVAGDKRPRSTMAPTLVFNQKGQFVAALGSPGGSSIQAYNLKAIVALLDWHMPVDQALALPNLVAHGTLFLSDPFPAKVSQGLKDLGVTLTPAEHEESGLQAIIKRGNYYEGGADIRREGTAVGF</t>
  </si>
  <si>
    <t>MVPDATALMLARIQFAFTVGFHIIFPAFSIGLAAYLAVLEGLWLKTGRNVYLHLFKYWIKIFALVFGMGVVSGLVMAYEFGTNWSLFSQKAGAITGPLLGYEVLTAFFLEAGFLGIMLFGLGRVGKGLHFLATCLVSIGTLISMTWILASNSWMQTPAGYSIDPKTGHFLPKSWFEVIFNPSFPYRLVHMGMAAFICVAFVVGATAAFHMLRDRKNGKPVTEPVRVMFSMALWMAAIAAPFQLLAGDMHGLNTLKYQPAKIAAMEGDWESEGPASEILFGIPNMKTERTDYAIKIPYAGSLILTHSLNGKVPGLKDYPRDQRPPSPILFFSFRIMVGLGGLMILLGLWSLFLRFRGQLYNNKALQWATLLMAPSGFIALLCGWVTTEVGRQPYTVYGLLRTSDSVSPVMLPSMIFSMTAFVIVYFFVFGAGMLILFRMLSHQPSSHEKGADPENPLQNSHAKGATQLAQDLSGKRS</t>
  </si>
  <si>
    <t>METRSNYILVGSITLILLALIATVLVWIGRVSGTETHQYDIFFHQSVDGLAKGSSVSYSGVPSGQVKEIKLLPNNPDFVRVRISLNADTPVLEGTTATISSMGFSGVSQITLAGGVSGAKPIENHGPFGVPVIPTKPGALGQLLNSAPQLLERITTLTERMSDLLNDHNQRSIARILDNMNTLSGNLANQSPKIRQIMDDAHHALVNLSDAGQQISELAQTTNNTVKQDIHPATAHLKETVMAARDSMQNLNDMLLDARPGVHHFSNETMPQFDQLVHDLHDMIGSMSSLTDRLNQTGAEGMLKGQSLPDYKPKD</t>
  </si>
  <si>
    <t>MIYEFLQISIKENSEDSFIAAVEKAKPLFLNSPGCEGMTLTRSHEHKGRFCLVIRWESIEAHVEGFRKSDALPQWRALVNEYFSEPPKGEHLIPVFEA</t>
  </si>
  <si>
    <t>MPLFAQNVMTNEAVSAPQANATGNGQTANAPRPQSRRENLNLTEKQTAFLNHLLDKAGDDGLIGEKKEATAHHLTGESLISASLDYARAIHSGRLSASDFDKNWGMKPDPYDPWPDFKNAVNNNTLGDWAANLPPPYSGYAGLKNGLIYYRAIAEKGGWPVVPTGADLTVGSDNPRVKTLRRRIAIEDKELPDNGSSHFDAALKAAVKRAQQRYGLNPTGVVSGQTLQALNQPVKSRIHQIMANMERWRWLPRNLPENRIQVNVAAAVLTLFEKNQPVMSMKSVTGRPGNETPMLRSTIYSLVINPPWNVPDSIAKKELWPKEKAHPGYLQAAGFKIIGESGQGQRLQQKPGPRNSLGQLKFDFPNSYSVYLHDTPGRGAFSRYGRLESHGCIRLEHPVALGERLLAADPAWTGDRLRSEIDKNETERVRLKQPVAVFLFYWTAFGNGENALSFRSDPYKWDELLAQKIEAIGQSVQGQSNNS</t>
  </si>
  <si>
    <t>MKANVHVTLKNGVLDPQGKAIHHALERLGFSGVNNVRVGRLIELDLDDNVSDQEIEDMCRKLLANMVIESFRIEKVA</t>
  </si>
  <si>
    <t>MTIDKTFDPAAIESRWYTHWEEEGLFHPERPGADPFTLVIPPPNVTGSLHIGHALDDTLQDILVRHARLKGKDALWVVGTDHAGIATQMVVERNLAKIGQKRTDMDRETFVNKVWEWKAESGGTITRQLRRLGASCDWAHERFTMDEGFSKAVIKVFVSLYNEGLIYRDKRLVNWDPHLGTAISDLEVENREVQGHFWHFRYPLEDGSGEIIVATTRPETMLADMAVAVNPEDDRYKALIGKNIRLPITNRLIPIIADIHADPELGSGAVKITPGHDFNDFEVGKRAGIKPADMLNMLDSHARVIQTAENDVPEELIGLDRFEARQIIVEKIDALGLLDKIEDRVIQAPYGDRSGVPIEPWLTDQWYVDAEKLAQPALEAVRSGKIKIIPESWTKTYYNWLENIQPWCISRQLWWGHQIPVWYTDDGQAIVAENEESAQEKAGQGVNLRRDPDVLDTWFSSALWPFATLGWPDTDPKALGRYPNDVLISGFDILFFWDARMIMQGLHFMKDVPFPKLYLHGLVRAADGSKMSKSKGNTVDPLGLIDKYGADALRFTLCAMESQGRDIKLDEKRVEGYRNFATKLWNAVRFAQNNNCAVNTSKQPPEATLTTNRWIIAETAKVARALDQHIEDMRYDELANSLYHFVWNDFCDWYLELIKPILTSTEDQNQGELQETLAVLGWVIDQILIMLHPIMPFITEELWHALGDRDHDLIVAAWPDYKNWSVDETAQNDIDWLIRLITAIRATRSELNVPPALKVPLHSHGIPEKAAHNLERFDPFIKRLARIESIHKEAAPKGAAAQIVVDEATFVLPLEGVIDLDAERGRLKKAIEAVEKEKTATEKRLGNPNFVARAKAEVVAENRERLNNFTGEITKLKAALERLM</t>
  </si>
  <si>
    <t>MRYIHTMIRVSDPDETIRFFSFLGLEEVGRVNNNEGRFTLIYLAVPNDNVQVELTWNWDEKGYEGGRNFGHLAFEVDNIYDSCQKLIDGGYVINRPPRDGWMAFVRTPDQISIELLQAGDKLEPIEPWKSMPNTGSW</t>
  </si>
  <si>
    <t>MSVPYRHLANAIRALSMDAIQAANSGHPGLPMGMADVATILFGRYLKFNPKDPTWPDRDRFVLSGGHGCMLLYSLLYLTGYDEPSLEDIKNFRQLGSRCAGHPENTLLSGVEATTGPLGQGIGMAAGMALAERHLKAQFGEDIVNHRVWTIAGDGCLMEGINHEVVGIAARLGLGNLNVLWDDNGITIDGDVTISRKEDVMARHRACGWHVVACDGHNTESIIKAMDEAIADPRPSLIACRTTIGYGSPGKQGTAAAHGTPLGEEEILLTREALEWTSPDFTVPHHILKKWKELGTRHLDEYHAWKERLEANKDKDEFLRITKGQLPQDFDLTDHKNNIISSAMPMATRKASEMALSVLIRQLPELVGGSADLTPSNNTKPKGMTTLSSADYGGRYIHYGIREFGMATVMNGLALHGGVIPYGGTFLAFSDYSRPAIRLSALQKTRVVYVMTHDSIGVGEDGPTHQPIEQVMSLRLIPNLRVFRPADSVETAECWELALKNIDGPSLIVLSRQNLPLLRESADENLSARGAYRLRSAVAKRRVILMATGSEVSLAVEVADLLETAGFGADVVSMPSWTLFDQQPESYRNDVLPDQPQSTILRVSIEAGTTIGWERYTGINGLRYGIDVFGASAPANDLYAHFGLTAVGITNKVLAAIAGKSAR</t>
  </si>
  <si>
    <t>MVSYLDFEKPVAELQTRIAELRKATSDEMDLDREISDLEVKVQKLLRDTYAHLTPWQKTQVARHPERPHFHDYISALCEEFIPLAGDRLFGEDEAIIGGLARIDGQRVMIIGQEKGNDTASRLKHNFGMARPEGYRKAIRLMKLADRFGLPVITLVDTSGAFPGIDAEERGQAEAIARSTETCLSLGVPLISVIVGEGGSGGAIAIAAANRLLMFEHAVYSVISPEGCASILWRDAGKASDAATAMKLTATDLYGLGIVDRIVLEPVGGAHRDPKTAIDALKMALLQELAFLKPMDRDALRSMRRKKFLDIGG</t>
  </si>
  <si>
    <t>MTARNLGNSDRNNRRNRQNMPLASFVILSTLMGSTAIPLQAQTVSELATSQAEQSSNSLPAIDTTNSTNDGASSSEAVSSGQATSDVEKSSVDSTLNSTVETAKAVTRQAKTKASHAAKNVKEAVQDSVSNDKNTVTKTIEQNTPLDSPPVAEKANANTTSDTATEDASNQNNTAPATPENQNQVEATSSSNAGAAASPAENSNASATSEKTTPTQDNITDTPSAATSQQEAAAPTPAPIPKPVDGTIKSLSVVGTERLEPDTVLSYTKLRAGQRYNSEILDSAIQDLYATQLFSDVVIEDNPEHPGSLTLQIHENPIINRIVLEGNKRLKEDKIRPEIKLAPRQIFTRDAVRADVSRIIELYRRQGRFAATVEPKMVRLEQNRVDIVFEITEGPKSKVRQINIIGNKHFSDAQLRKAMATKQARFWRFMSSGASYDPDKLAYDQQKLRQFYLVNGYADFRVVSAIAELTPDRRDFIITYVVEEGDRYKFGDITLDSQIRDVKAENFKSLVKIKKGQWYNAKLVEDTIDTLTEAAGLMGYTPDVNPDFTPDKDNLTMGIEFRIAEAPRQYIERVDISGNTTTRDKVIRREFRLAEGDVFNLLRVKRSRDRVQSLGYFQDRLEITQRPGSTPDRLILDTNLQEKSTGQLSVSAGYSSLERILLDISIQQNNFMGKGQSVRASANWSYYSKSVDLGFTEPYLFDHAIAFGGDIFRNDYNAFNYMNGTDRNTTYRQASTGLQLRAGIPITEYLNLLLRYSISYETVKISKSSYYTNGQCDPLLAGRYLCEALGSWVNSTLGYSIAYNSLNNVMHPTSGARFTFSQDFAGLGGTVHYLKTRIEAAKYWDLTHGFVFSLRGEAGYIWGYDGNVRLIDRFFLGQPQFRGFNFRGVGPRVTRHYYSFDDSGNPSLGGESSDDSLGGSKEYLGHAELEIPMGAGAREMGLRPSIFADIGSVWGVPKPALIDSCGSSGKSQGQCQVTARQVTNSKGQALYTDSSGNYTTSATGSNGTKNTAVTTSVSPIKEYFLGDTWKPRISVGFGVNWNSPFGPFRIDIAKAIVSQPGDDKKLVTFNVGTAF</t>
  </si>
  <si>
    <t>MAKPSAPVLFFNSLSKKIENFTPIDPERVRLYSCGPTVYNFAHLGNLRAYVFTDSLRRMLNWKGYPVNHVINITDVGHLTSDSDTGDDKMEAAAHKAQKTIWDVARFYTEAFWSDLKNLNIFNPTIWSIATDHIEDMIAFARKIEEAGFTYQLDSGLYFDTSRLKEYGLLAGHREAEGVGRIETVAGKKHPADFALWRRSSPDEKRQMEWISPWGPGAPGWHLECSVMSMKYLGEQFDIHTGGIDHREIHHCNEIAQNQAFTGDQQKTGANFWLHNNFLVDRSGKMSKSKGSFLTLSTLIEAGIHPLAYRVLCLSAHYRSELEFSPDNILAALTRLKRLVIAVGQLKKKVQKKVVADGEPDWLRAFDERSFSKGAPLDYQRGLIEAPLKKEALAILERFDQAVSNDLMLPQALPLLEETLGNKKLQPEEQLRLIASMDMILGLNLLHLDRASLNIRPKNASLQENNVLALLEERQLKRKEKDFAASDAIRNRLSEAGIDVLDGDPLGWEWRPEWNA</t>
  </si>
  <si>
    <t>MTDHISPLISVSQLYDLLKNAPEKLRLFDVTVNLPSPRFDGDYRLSDDAKGWQSKHIPQARYCNILDEKIADHSAPYSFAPTDNQTLIKGLEEIGVDSNASIVLYDRGSGFWAARLWWVLKSIGVEAKVLDGGFSAWVQAGYPIESGNIENFSKGHIIYDIQKNMWSSLAEVKNIVENNSNNLLICALSEDVFKGKSPTRYTRRGHIPKSICIPARSMHDSQGRFLPVSELKKKIDPLFKKNRSIVLYCGGGISAASLALAFAICGRDVSIYDGSLQEWTAQLHLPIVTEDI</t>
  </si>
  <si>
    <t>MKIKTPQPIRGTQDIFGEDSLRFNHVVNKFDEIRKLYGFKRAEIPVFESTAVFARSLGETTDVVSKEMYSFPDRSGEQLTLRPEFTAGLTRAYLTSGWQQYSPCKIATHGPVFRYERPQKGRYRQFHQIDAEVIGAAEPEADVELLSLADQLLESLGIKQHVTLHLNTLGDSASREAWRAALIEYFQGHFDSLSQESQERLTRNPLRILDSKDPNDKIIAEKAPIIDDYLTEEAASFFKAVTTGLDAAGVAWTRDPRLVRGLDYYRHTAFEFITDQLGAQGTVLAGGRYDGLSEALGGNLTPAIGWAAGIERLAMLIDEPKEDAMNVAVIPLGEEAKNPAISILSKLRHAGISADMSWRGNMKRRMQKANGWGVRYAVILGEEELARNEATVRSMVTGEQQAIALDQIVDRILSELRNK</t>
  </si>
  <si>
    <t>MSKTALITGATAGFGAATARLFVRHGWKVVATGRRRDRLDELVRELGEENLFPAVFDIRDENAMKEALSSLPSEFSEIDLLINNAGLALGTKPAPDIQLDDWRIMIDTNVTALAVITQHLLPKLIERQGMIINLSSVAAHWPYPGGNCYGGTKAFVRQFSYGLRCDLHGTGVRVTSIEPGLCESEFTLVRTKGDQKAYDETYKGAKALQPEDIAETLFWVASQPAHINMNSIELMPVSQTWNPFRIYRG</t>
  </si>
  <si>
    <t>MTNKDNTVEDLEQFIAPPAAENLNLEARNLDFYYGTHQTLFNVSLPVERNKITALIGPSGCGKSTLLRILNRIYALYPQQYAVGRVLLDGKDILTDHDTLTRLKERGDNVTLDPLGDDISQIRARIGMVFQKPTPFPMSIYDNVAYGVRLHFNKSRQELDHIVERSLHRAALWDEVKDKLKESGLSLSGGQQQRLCVARGLAVEPEVLLLDEPASALDPVSTARLEETLMELKKDLSIVIVTHNLQQAARISDYTGFMYLGNMIEFCSTDRLFARPKTRRARDYLTGRFG</t>
  </si>
  <si>
    <t>MPSANFRLARRGLLFVISSPSGAGKSTIARRILAEDDEIHLSVSVTTRPKRPGEVDGVDYHFVDVPTFKKMVAENQLLEWAHVFDNRYGTPRAPVEEMLHKGQDVLFDIDWQGAQQLWQQASGDTIRVYILPPSFEELERRLRGRGTDSEEVIQKRMARAASEISHWDGYDYVLINDDMDECVKQVKNILTVERIKRRRQIGLIGFTRKLLAPPED</t>
  </si>
  <si>
    <t>MSSTSSVSGQSYINQLSSGSSTSSNSTSSSKDPTAALSSTDFLTLLTTQLKYQDPDSPVDNTQMAAQMAQFSSVAGINQLNTTVSSIQSDVSNSRLGNVSNWIGKAGLVSSNIATSIDGTFAGQVKLDSAASDVKISLADSAGKVVYSKDYGSQSAGDVSFSFSGNDSSGNAVSGPLTVKVNATNSSGGSVSNSTSTWTMIDAVNSPASGTTQIVTSLGTYDPSDITSIS</t>
  </si>
  <si>
    <t>MIVSEVNFDGLIGPTHNYAGLSRGNVASALHAGQPSYPRQAALQGLEKMKHLMDMGLTQGVFLPPLRPVTHLLHHLGYKGDDKTILKQAAKDDRLLFNNLCSASSMWAANAATVISEFDSHDGRVHFITANLATMLHRHLEAQTTYAQLNQIFSNSCFFAMHHPLPCGQHFSDEGAANHMRITSAHGRTGINIFVYGEKNDIYPARQKLRASQAVARLGEVKPDLAWFIPQKKEAIAKGAFHNDVVAVANEYVLLAHAEAFEDQGEWIKRIAEKIDGFIPIIIDNITLEQAVKSYLFNSQIVTLKDRTMALILPQEVKSDPAVWETVNRIISGNNPIKKAVVVDVRESMANGGGPACLRLRVPLSKAALEAVDQRFILTPKRWEKLYQLVENFWPEKITPDDLVLPELWKTAVRAHWALTSWLG</t>
  </si>
  <si>
    <t>MSSSTSDHLSLGAVMFPWPAKMLRDFYFRIADEGDVDTVYLGEVICSKRSPFLKHYLSEITDRLTKGGKKIVFSSMALVGTADEVREMEALVEKTDGLIEANDVSLVRLLQGKPHHLGPFVNIYNEGALDFLTRLGAEKACLNPELPATVIKELAQKSAIPLEVIVFGRLPISISARCFDARAKGRTKDNCRFACLHHRDGLTISTLENEPFLTVNGMQTLTYGCGNLIQAIPELQQAGIHSFRLSPQSGDMVATASLFRQCLAGQIDATEASTLLASYHPEMPGFANGFLYGQPGHKFITDGPVLNPSPLKKTESA</t>
  </si>
  <si>
    <t>MSLLKASPVYKPFEYPWAFEFWQRQQQLHWLPEEVPLGEDCRDWAQKLSDHERNLLTQIFRFFTQADVEVQDCYFDKYGRIFRPTEIKMMLTAFSNMETVHIAAYSHLLDTIGMPETEYSAFLQYKEMKDKHDYLATFDVGSDQDIARTLAMMGGFTEGLQLFASFAMLMNFPRFNKMKGMGQIVSWSVRDESLHCEGIIRLFHTFCQERQCLTKQVKDDILNICQRTVRIEDAFIDLVFEMGPVEGMTPKEIKKYIRYIADWRLGQLGLSPIYMIEEHPLPWLTPLLNGVEHANFFETRSTEYSKAATKGDWNEVWGAFDQRRDAQSNIEATANEKDESGLFPA</t>
  </si>
  <si>
    <t>MISFNRRRFLSLSAGATFAAATAPRLYAGVPNRPPLRSHQSFTFVFITDTHLQPELNGAEGCHEAFLKARQFPADFAIHGGDHVFDALGVNANRATMLADLYKRTADDLRLPVYNTMGNHDCFGIYKESGAQPTDPFYGKKYFQDNFGQTYYSFDHKGVHFVILDSIGITEDRSYEGRVDAEQFNWLSRDLAAQPVGTPIIVSTHIPIMNAIDYASVPLNKMKHHSLSVINAADILELFDHYNVIGVFQGHTHVVERVEWHGVPYITGGSVCGNWWHGTRYGTPEGFMVVKVEKGKVIPHYESYGFHTIDPRNT</t>
  </si>
  <si>
    <t>MTKPRTINQNPDLRYFGNLLGQVIKEQGGESLFNQIEQIRSAAIRRHRGIVDSTELSSRLADLDLNDMFSFAHAFLLFSMLANLADDRQGDALDPDANMASALKDIKAKGVSQQAIIDMIDKACIVPVLTAHPTEVRRKSMLDHYNRIAGLMRLKDAGQTVTEDGLPIEDALIQQITILWQTRPLMLQKLTVADEIETALSFLRETFLPVLPQIYAEWEKLLGSSIPSFIRPGNWIGGDRDGNPNVNADTIMLSLKRSSETVLTDYLNRLDKLLSNLSVSTDMVSVSDDILRLADKSGDDAAIRADEPYRRALNGIYDRLAATYRQIAGRNPSRPALRSAEAYKRPQELLADLKTLAEGLGKLAEGSFKALIRSVETFGFHLATLDLRQNSQVHERVVNELLRTATVEADYLSLSEEDRVKLLRRELSQPRTLFVPRADYSEETRSELDIIQAAARAHEIFGPESITTYLISNGESISDILEVYLLLKEAGLYQGGAKPKAAIEAAPLFETVADLENAPKVMEEWFKLPEAQAIAKAHGVQEVMVGYSDSNKDGGYLTSVWGLYKACLALVPIFEKAGVPIQFFHGRGGSVGRGGGSNFNAILSQPAGAVKGRIRYTEQGEVVAAKYGTHESAIAHLDEAVAATLITSLEAPTIVEPEFSRYRKALDQISDSAFQAYRQLVYGTKGFRKFFSEFTPLPEIALLKIGSRPPSRKKSDRIEDLRAIPWVFSWSQVRVMLPGWFGFGQALYDFEDTELLQEMASRWPFFRTTIRNMEQVMARSDMTIAKHYLALVEDQTNGEAIYDSIADGWNKGCEGLLKATQQNWLLERFPAVDNSVQMRRPYLEPLNYLQVELLKKWRGGDTNPHILESIQLTINAIATALRNSG</t>
  </si>
  <si>
    <t>MTSAVPSNTKKKLVIASDHAAFELKSTLITWLKELGHEVEDLGPHENHSVDYPDYGYKLAVAIAEKTADFGIALCGSGIGISIAVNRHPAARCALITDNLTARLAREHNNANVIAMGARLIGIETAKDCISAFLATPFGGERHVRRIDKLSNPQFNI</t>
  </si>
  <si>
    <t>MQEETDGQNMPHPDKKQETIEPSSAPSLSKKGKLKSWIISLIVLALIFLLIAYITHNNKANTQKSASHGHHGKSSKMGPPGDDGDMPVTVSIVKSKTADVPIVVEALGTVTPVSTITVKPQVSGYIKRILYTEGQMVKEGQPLALIDPRLYSAQLVQNEGALRRDIAQLENARIQLARDRQLGSDSIAKQDVDTQAATVHQLEGTVEADRGAVEYSKVNLGYTTIPSPVTGRVGLRPIDQGNYIAAGDSSGVAVVTSLDPIDVVFTMAQDFVPEVEKQVRTGRQLTGTAYDRTKTENLGEGWLLTLDNRIDTTSGTVKGKIRFHNATGKLFPNQFVNIHLNVETLRQVVTVPSTAIREADNGSYVWLVDKQRKVHRHFVTTGNSYGDNIVILKGLDANQLVVTEGGDRLIENSEVQTPAESSKEMNIKPRDNATKTQAKS</t>
  </si>
  <si>
    <t>MSDTASDSAPLLPKDQAPFWAFGAGNMAGSMISCWLNNGLNPKDMLVIRPSGKPVAEGVKVVTSLPEDGSTPATLLLGVKPQMLPQIAPALAPYITEKTTLISILAGVELETLRHFFPKAKSIVRAMPNLPVALGKGVVALCADKLTDEQRKCIEKLASTLGIFEWVNENQFDTATALAGCGPAFVYRFIDALAQAGQKLGLTADQALPMAIATVEGAASMAKQADITPAELADKVASPGGSTRKGMDVLDKDEALYQLMDATLEASFKQNRYMAEKAKETIAQ</t>
  </si>
  <si>
    <t>MGIQKRKDLWKIFLVKQPITEILQSSKIRGEILDITRDLNFYCFSADPFGFEKDNTLYVFSEYYDYRSRKGVIECQSFNKELQLLSQKTVLSEDWHLSYPYVFEADNQIYMLPEASRNHKLTLYHAISFPDHWERLCDIDLGGDIAIDATPVFHDGIWWLFYMSGYAKARKKQELHAAYARELTGKWTVYKNNPVTEGRAYSRPGGSAVINKEGKLVLPVQDCVTTYGRAVRSLLFDHLSPDLIQCSVGKAIDIPASLSPYTEGMHTLSAIGDMTLIDAKKTDLSLKGIGLQIIREFRK</t>
  </si>
  <si>
    <t>MIPSNPINLIMSGAYISNELIAEFGPLPPAFLPLGVGRLYDKQISCLKQDTKEVIPIYITLPESFEIPCHDLQYLKEKGVTPIFIPDGLELGEAIVLAINSISAYSSSIRILHGDTVLNRLPNGLDVAAAHPEKDDYCWAAINHTNNQINNFELIEAATERNLDRSVACGYFAFSSCSELVRSMVRSRYDFIKGLNLYNKRYPMRMEHVEDWYDFGHLQTYYHSRRMVSTSRSFNSLQITDTDVRKYSTDHFKMEAEAHWFANLPPRLLPYSARLLDKGIEGNRTFYTTEYQYTPNLSELFVFSEIGKVTWKKILNSSISFLENCNKYKGNKTRDHYMNLLMGNKTISRLERYSEETGFNIERPLQFNGSNTPSLLNIAETLQTMISENSEEFSTIMHGDFHFGNILYNSRNSRISVIDPRGYVSDKDLDIYGDIRYDIAKYSHSINGLYDLIIAGRYSLTQDHDYSFFIEFEKSQQRDWLQKIFSELIIANIAANSLEIQAITISLFLSMLPLHADRPDRQAAFIANALRLFSNLESTHK</t>
  </si>
  <si>
    <t>MTRPVHACPLVSRKAPPLSGKVHVPGDKSISHRALMLSALAVGESFVEGLLEGEDVLATAEAMRSMGADIRKDEKGCWHIHGVGVGSLLQPQNALDMGNSGTSTRLLMGVVASHPITATFIGDASLSKRPMGRISTPLSLMGARFSAAEGNRLPMTVTGLYPAIPIEYRLPVASAQVKSAILLAGLNTPGITRVIEPVPTRDHSERMLKGYGANLSVEENDGVRIISIHGEAELKPQHIIVPGDPSSAAFLVVAGLIVPGSDLIVENVGLNPTRSGLYTMLKAMGGQIEYLNPREVGGEPVADLSVKYSHLKAIDVPPSIVPSMIDEFPILFIAAAMAEGKSTLQGLAELRVKESDRIAVMAEGLKALGVSLEEKEDGLIIEGSAGEGLGQKGKMVSIAAHLDHRIAMSFAVAGLVSEGGVTIDDRRPIMTSFPVFGQLFKELGAEFEMGLVK</t>
  </si>
  <si>
    <t>MAKFLIVEARFYSHLNDMLIQGAKQAIEEAGHECEVITVPGALEIPAAITMASDTGLYDAFVALGVVIRGETYHFEIVASESARGVMALTLDGLVIGNGILTVENEQQALVRADPQQKNKGGDAAKAAITMFNLKKKLS</t>
  </si>
  <si>
    <t>MARSRNKASPSHPRFWGRHAVEAALNNPERHIRRIWATREALAPYNIDKSIPVTLSDVADLGRFVPNDAPHQGIVIEVDPLPDIWLADLLDLPETDKRPLLVLDQVTDPHNVGAILRSAAAFDALGIITQDRHAPPESGALARAASGALEVVPWVRVTNLARALDEIAEAGYWRIGLTGHSEATLSQTLGSGKTALVLGAEGEGLRQNTEAHCDELAKLPISSKIESLNVSNAAAVALYAAAEKLNSQD</t>
  </si>
  <si>
    <t>MRLFKSLLAVDKGQPAQEITPVTSDEFETLLAKNNADFALAAQLAHFSGQAGESLLLPANDKQPAQILVGVSEENSIWDLAKLASLLSEGSYRLRSGNVEKLAFGWLLAQHYFDRYRSDHPARASRILLVDSDQSAIDDIVAQAEATALVRDLVDTPACDCGPAELQKAVEEIATIFQAIVTTTHGKELDSNYPMVAAVGRAAAPHRAPRLIELQWGRPEHPRIAIVGKGVCFDSGGLDIKPSSSMLLMKKDMGGAAHALALSYLIMAMKLPVRLHLVIPAVENAVSGDAMRPGDILTSRKGTTVEIGNTDAEGRLVLADALTKASEPNPELIIDFATLTGAARVALGTDLPALFANDDELAHQLAESGNKVQDPLWRLPLWSDYLTLLKSSIADINNAGSGGMAGAITAALFLQEFVGDSLKWAHFDTFAWQATAKAGRPKGGAAYGLRAAWHMLKSRYIQNG</t>
  </si>
  <si>
    <t>MSSHRQRLGALRTELARENLNGFFVPLTDEHMSEYIGAYACRLEWLTGFGGSAGSAVVLEGQAAIFVDGRYTIQVTEQVDPELWSYKSLPADDPVAWAIAHLKAGDRIGYDPWLASLGWEKQARRRLDAQKIELVALPTNPIDAIWSDRPLSSQAPAFIQPENLAGKTSEQKRNEVAEWLNEKQADTLVLTALDSIAWLFNMRGSDVSCTPVALAFALTHKDGSADLFIDPAKTDDALKEAMGNAVHFHDQTDFPDALKALSGKSVIVDPERTVAAITSLLQDGGARLSYDRDPVVLMKAIKNRAEIEGHRQAQLWDAVALAKFFYWLSQTAPKGQLTELSAAEKLLSFRQESGHLVDLSFETISAAAAHSAIPHYRVTEASNLPLKKDEIYLVDSGGQYPNGTTDVTRTVIIGTPTEEMKQRFTLVLKGHIALATAVFPAGTSGGQLDSFARQYLWRAGVDYAHGTGHGVGAFLSVHEGPQRISPSGGAFSGGNEVLRAGMILSNEPGYYKSGAFGIRIENLLLVKPVEVAGAEKPCLAFETLNFTPIDRNLIDSSLLSESEISWLNQYHQEVCQKLLPFLSMQEAEWLKVATAPLRG</t>
  </si>
  <si>
    <t>MKETLPVLPLRDIVVFPHMIAPLFVGREKSVAALESVMAAEKTIFLVSQRDPAEEDPNREALYDIGVVANVLQLLKLPDGTVRVLVEGRKRAKISDMDDSSGHLIAEVEPLEDTSVENDEVEALMRSVKDQFEHYAKLNRKLPGDIAHEIKEIDAPSRLADAIAVNLAVKVADKQPLLEELNPFKRLEMTFGLMEGELGVLQVERKIRSRVKRQMEKNQREYYLNEQLKAIQRELSTGESSGNGEEEEDGDELSEFTQKLNNPKLPKEVKAKATSELKKLRTMGAMSAEATVVRSYLETLLNMPWGKKTRVKKDIIAAEKILGEEHFGLDKVKERIVEYIAVQARTNKLKGPILCLVGPPGVGKTSLARSIAKATGRNFVRQSLGGVRDEAEIRGHRRTYIGSLPGKIVTNIKKAESFNPLFLLDEIDKLGQDSRGDPASALLEVLDPEQNNKFQDHYLETDIDLSDVMFVATANSLNLPAPLIDRMEIIRLEGYTEDEKIEIATSHLLPRQIKSHGLKKGEFTVETDAIRDLIRYYTRESGVRALERELAKIARKALRRILEKKAKTITITAKNLSDFSGVRRYKFGISEKEDQVGVVTGLAWTEVGGELLTIESVTVPGRGNIRTTGKLGDVMKESIQAALSFVKSRAPFYGIKPSIFTRKDVHIHLPEGAVPKDGPSAGIGIVTAITSVLTGVPVRRDVAMTGEVTLRGRVLPIGGLKEKLLAALRGGIKTVLIPEENQKDLIELPENIKKGLKIIPVSHVDEVLALALTEKLDPIDWSEADDLAAFPPTALNHHASDGVSPVHH</t>
  </si>
  <si>
    <t>MQNNSIAKQIAEKGGVEAYLKAQQYKGLLRFLTCGSVDDGKSTLIGRLLHDTRQIYEDQLSSLHNDSKRHGTQGEKLDLALLVDGLQAEREQGITIDVAYRYFSTEKRKFIIADTPGHEQYTRNMATGASTCDLAVLLIDARKGVLAQTRRHSFIATLLGIKHLVVAVNKMDLVEYSEVTFRQIEKDYLEFAGKLVPDLDIRFVPLSALEGDNIVNESAHMPWYKGASLLEILETVEVARAAEQQPMRFPVQYVNRPHLDFRGYAGTVASGIVRVGEGIKVLPSGVESTIARIVTFDGDLTEAVASEAVTLVLEDEIDISRGDLIVDSRETMQAVQSAQCNVVWMAEKPLTVGQSYDIKIAGKKSRARITQIHYQFDINNLTQQPATELPLNGIGLVDLLFDEPLLLDRYQDNPVTGGLIFIDRLSNVTVGAGLVETLIEDQTTTPSEYSAFELELNALIRRHFPHWEARDLLAGR</t>
  </si>
  <si>
    <t>MKRLVVDLDNTLTKYNPDLSYADKEPNLPLVEKLREYKSQGFEILIQTARNMRTYNGSVGKINANTLPVILEWLKKHDVPYDEIYVGKPWCGNDGFYIDDRAIRPSEFLNFSLDEINQLIETHL</t>
  </si>
  <si>
    <t>MEQGEITNPKVAIAVIAPGDMILVEFSISAMGMIQHAKDLNTNVICGRSSVLAGAKNIAVKESLEWGADYILLLSGDITFPNNALHHLLSQQKDIIGATYPKPVAPYNLLGIADDNQDQAELEKGLLKMRYMPGGFLLVKMDVFKKLDPNLPHFYYDVFQDDVMGDDFVFCDRVRELGYDIWCDTNLSAEIGRIGQRVYHMPDIEERRLLMEQELLENEKNKLLPPSA</t>
  </si>
  <si>
    <t>MTLENKGEKESNITSEEIAEALSEAEIDPVAAEKVATGEENDEAAVAEAEARLEEGRMEAEAAGGEDFIYEETGIFQSFRNLIQAAKNFFHHEIAFCREIVMLRVKRIAKAAIALVLAAAFAIIGLIGLLVGVFIALIHAVGALGAGLIFAAVGLPIAIILVLVAYHWLTEAP</t>
  </si>
  <si>
    <t>MALEILVVDDEMDIRELVAGVLDDEGYATRTAADSDATLQALAERRPSLVLLDVWLKGSKLDGLELLEEIKRRDPTLPVLVISGHGNIDTAVTAIRQGAVDFIEKPFEAERLLLLVERATETERLRQENASLKAKIGHTEELTGNSSAINHVRATLKRVAGTGSRVLITGPAGVGKEVAARLLHMWSPRAAAPFIVVSAAWMEPERVEEELFGVEDSQGVVRPGLLEKAHGGTLFLDEIADMPIPTQAKILRVLTDQSFMRVGGERMVKVDVRVVSATARDLAREIAEGRFREDLYYRLNVVPVHLPALADRREDIPVLIDYFVAHYATERRVATPQVSEEALAALQAYDWPGNVRQLRNVVERTIILAPGDRLSRIDVDMLPSEVLGDQNSLTADGQSTRSIIGTPLREARETFEREYLRVQIRRFSGNISRTASFIGMERSALHRKLKSLGLAEPRNANAATSNNDNNENNEG</t>
  </si>
  <si>
    <t>MTRPNLQTESGRIVGDNQNSITAGKRGPTLLQDVYLIEKLAHFNRERTPERVVHAKGSGAFGELTVTADITRYTKAKIFSEIGKKTPMFARFSTVGGERGSADTVRDPRGFALKFYTEEGNWDLVGNNTPVFFIRDAIKFPDFIHTQKRNPQTNLKDPKMVWDFFSQSPESLHQVLILFSDRGIPLSHRFMHGFSSHTYSMINAAGDIHYVKWHFLSQQGIKNLKAEEAEKLAGSNPDHYQEDLFSSIEKGDFPKWKVAIQIMTPEQARNQRLNPFDVTKVWYHKEFPLMEVGFFELNKNPENYFQDVEQAAFSPANTIPGLYFSPDKMLQGRLFAYADTQRYRLGINATQIPVNRPRCSVHGYYRDGTMRVDGNGGDAVNYEPNSDPSSPFENASYKEPPIAIDGEGGHYDRYEDSGNDNYEQPGKLYRLMKEDEKARLVSNLVASLGAPSVPNAIKEKQIELFRRCDADLGKRLADSLL</t>
  </si>
  <si>
    <t>MRILITNDDGIAAQGIKILEEIAHKISDDVTVVAPDKERSGMAHSLTLSLPSRLYKHDDRHYSVSGTPSDSVVMGIKEIMKDNPPDLVLSGINHGANLAEDVTYSGTVSAAMEGAIAGIRSIGLSQVYSPDFKNGALSFDTAVSWGEKVIRQLIDSTLPNRTFYNVNFPACENDDVKGIRVVAQGHRDYGRLNVEKGVDPRGKDWYWLALGEAISKDNLNGDLDLSYQNYVTVTPLAPNLTDVASLQPLTDILAK</t>
  </si>
  <si>
    <t>MKRPGKELLFLALGGSGEIGMNANLYGCDGKWVMVDLGITFGDASYPGVEVILPDIEFIEERAKDLLGIVITHGHEDHIGAIPYLAADLGVPIYATPFTAGLIRSKLQEERIADKVKLHVIENNGRFKLGSFRFNYIPLAHSIPEGNALLIETPYGNVFHTGDWKLDDDPLVGNTTNAKMLRKIGDNGVLALVCDSTNSFNEKTSGSEGDVRKGLDEVIRKAPGRVLVTTFASNAARIQTLGQVAQDVGRHLVIAGRSIEKIIKIAQSTGYLQDFPKTLSYDEAMRMPAEKVMIVATGGQGESRAALSRIAFDSHHLKLSAGDSVIFSSRQIPGNEMAVGRIQNALAAKGIRMVTDRQAMIHVSGHPGRPDLQAMYRWIRPEMLIPVHGELRHMAEQARLGLATGIPRSLVQGNGDLIRLAPKGPVFVSHENTGRLLLDGDVILSANGPTIGERRKMAINGLISVGLAVDKHNHLKGHPTISLHGVPIEADRIEFIEDASRAAIKAVHEGHKSEERMREAVRLAVRRRAHHWTGKKPIVDVVAVHV</t>
  </si>
  <si>
    <t>MSRLKLSVNLSAMKKYLMRGSVVASLTSILAIPALSSAPDKTIWPENGDIAMHFSAPTAHYDYEKREVMIPMRDGVKLHTVIVVPKNGRNLPILLTRTPYDASSRTSRSDSPSMLATLPEGDEVFVRDGYIRVFQDVRGKYGSEGVYVVTRPPVGDLNPTKVDHTTDAWDTIEWLTKHIPESNGRVGMIGSSYEGFTVVAALLNPHPALKVAAPESPMVDGWMGDDWFHYGAFRQAAFDYFLRQMTAKGTGAPPVHGAYDDYKAFLETGSAGNWAKKEGIDQIPWWQRLSIHPAYDKFWQGQALDQLVAAHPSHVPTMWIQGLWDQEDMWGAIHSFESLKNAGHIDTNYLVMGPWRHSQVNYNGSSLGALHWDGDTALQFRRDTLLPFFNRYLKDKQPAEETPKALIYNTGENHWDKLNDWQTDKEKQLTPLYLQAQSALSFTKPTSGNAPSDQYISDPKKPVPYLPTPITFADTTRWKQWLIEDQRFAASRPDVLTYETPVLDHPVKLRGAPFANLLAATTGSDVDWVVKLIDVYPDEIPSDPKMGGYQLAISMDIFRGRYRNSFEKPSPVPAGKVQQYRFRLPVVDHVFLPGHRIMVQIQSSLFPLYDRNPQRYVENIMFAKPADYAATVETVMHSPDQASSVELPVIP</t>
  </si>
  <si>
    <t>MPYHQPAEWMPHDAVWIGFPSDASLWLEDLEPAQAEVVAFAKAVAAQGEGEKVYLVAAHKEAADQAVKMAGSDIEVICHPFGDIWLRDNAPLFVKEGDKKALALFRFNGWGGKYNLDGDQTIGRDLAKDTALPVLEKNWVLEGGSIDGDGHGLVVTTEECLLNPNRNPELSRGDIARHLRNDLGYDRVLWLRKGLHNDHTDGHVDNLARFVGENHLVVPIATDQDDPNREVYDQAAQIATEFGVKVTRIPSTGRITIDDEVVPASYMNFYIGNKVVVVPVYGAKNDSAIVQAFEALFPSRKVVALPAGHILTGGGSFHCISQQWPA</t>
  </si>
  <si>
    <t>MTETSVSFKTLGLDSSLVQALDGLGYSKPTPIQAQAIPHLLEGKDLCGIAQTGTGKTAAFALPSIHYLATNPQARPQRGCRMLILSPTRELASQIARACNDYTRHLRMSVNAVFGGVPIGRQMRMLDRGTDILVATPGRLLDLIDQRALVLKDVEVFVLDEADQMLDLGFIHALRRIDKLLPKNRQTLFFSATMPKTIQELSSQFLSDPVTVSVAPQSSTAERVEQFGIFVNQSEKQALLTITLKNTPGLDRALVFTRTKHGADRVVRHLEAAGLPAAAIHGNKSQPQRERALNAFRNGRLKILVATDIAARGIDVPGVSHVFNYELPNVAEQYVHRIGRTARAGRDGQAISFIANDERSYLRSIERLTRVKLQILPLPENFVMEKELLPHPAPMRPERDGRDGRGGRGGGRGRFGGGAKPGFNHSHGKGDDRGDRGGERPRRPRRPQMRGVRAVARS</t>
  </si>
  <si>
    <t>MSKIRQIAFYGKGGIGKSTTSQNTLAALVELGQKILIVGCDPKADSTRLILNSKAQDTVLSLAAEAGSVEDLELEDVLKLGYKDIKCVESGGPEPGVGCAGRGVITSINFLEENGAYDDVDYVSYDVLGDVVCGGFAMPIRENKAQEIYIVMSGEMMALYAANNIAKGILKYAGTGGVRLGGLICNERQTDREYELAEALAKRLNSKLIHFVPRNNIVQHAELRKQTVLQYAPDSDQANEYRELARKIHENSGKGTIPTPITMEELEEMLLEFGIMKTEEQELAELAAKESAVAK</t>
  </si>
  <si>
    <t>MFGAIAKALFGSANDRYIKSLRRIVEKVNSFEPSVSALDDDGLARQTVLFRERLAKGETLDQLLPEAFATVREASKRTLGQRHYDVQIIGGIVLHRGEIAEMRTGEGKTLVATLACYLNALEGKGVHVVTVNDYLAKRDAEQMGQVYRFLGLTVGVVMPNISDEERRQAYLADITYATNNELGFDYLRDNMKYTREQMVQRPFNYAIIDEVDSILIDEARTPLIISGPTDDKSDLYIAIDQVVKKLGSDDYEIDEKQKNVVLTEEGTERAEQFLKADGLLPEGNLYDFENTQIVHHLNQALRANLMFRRDVDYLVRNNKVVIIDEFTGRMMDGRRWSEGLHQAIEAKEGVQIEPENQTLASITFQNYFRLYPRIAGMTGTAATEATEFHQIYKMNVVTIPTNLPVQRKDENDQFYKNLEDKFRAIAKSIKEHAASGQPILVGTVSIEKSELLSEYLRHEGVPHKVLNARYHEMEAHIVAQAGRLGAVTIATNMAGRGTDIQLGGNADFRIADELREMTEGPERDAAIIRIKKEVAEEKQKVLDAGGLFVLGTERHESRRIDNQLRGRSGRQGDPGLSRFYLSLDDDLLRIFGSQTMFAKMMNKSLADGEAIVSPIMSKAIETAQRKVEARNYDIRKQVVEYDDVMNDQRKVIYEQRATVMDAESVNDLVEEMREDTIADLVSETCPEDQYVEQWDIDQLKEKALDLLNLDLPVKEWQEEEGIDSEIIAERILEKSDELLAERSKDIPPEQWAGIQKNTLLQAIDHHWKEHLSVLDSLRQIIHLRAYAQQTPINEYKHEAFALFERMLISIREDVTRNLSRIELFQPSFELSELPEFFKNSPEIMAALEEQEKLLFETTVDGQNQPQDDQITVNQMAAQQGAAAQTDSLSDADPAHWVGKISRNAPCPCGSGKRYKHCHGAFDSKN</t>
  </si>
  <si>
    <t>MSPSAGNNRVADFNHRADFPAIPENWSYLDSAATAQKPKAVIDAVYKAYAVDYATVHRGVYSRSADMTIAYEKARETVAHFIGAKTADEVVFVRGATEAINLVAQIWGAAHLKQGDRILISQLEHHSNIVPWQLLRDRMGFAIDVIPLDEEGRIDLDAAARMIRPEHKLLSLAHISNVLGSVLDVSKARKIADSVGAKLLIDGCQSAPHLPINVSELGCDFFVFSGHKLYAPTGIGVLWAKSDILDSMAPWQGGGAMIDQVTFEKTTYLDPPARFEAGTPHIVGTLGLAAAIEYLENIGMEEVARHEAALTKIARNRLKDIKGLRLFGADDSAAILSFSMDGIHPHDIGTILDEEGVAIRAGHHCAQPLMAHLNVPATARASFGLYNEEQDIERLAAGLSRVVSIFL</t>
  </si>
  <si>
    <t>MRAEAQAHVDHIQESLALLRRFLDWDRALRRLDELNARVEDPSLWDDARAAQEVMRERGRLDESIAATRAIATELQENIELIEMAEAEGEEEMVQDAISALESLAERADRDKVKALLSGEADGNDTYIEVNAGAGGTESQDWAEMLSRMYQRWAERQGFKVELVDYHAGEQAGIKSATLLVKGESAYGYAKTENGVHRLVRISPFDSNARRHTSFASVAVYPVVDDDIDIEVLDKDLKIDTYRSSGAGGQHVNTTDSAVRITHMPTGIVVACQNQRSQHKNRAEAMKQLKARLYERELQIREAEASAGYAAKSEIGWGHQIRSYVLQPYQLVKDLRTGITSTAPADVLDGNLDAFIAAALAQRITGETVEVEDVE</t>
  </si>
  <si>
    <t>MSRIANTFAKTKKENRAALIAFLTAGDPSIEATPALLDSLVENGVDIIELGMPFSDPMADGPAIQKANLRALAAKTGYNDIFRIATEFRKRHPETPLILMGYANPMTFKGSDSFAASAKEAGVDGIICVDIPPEEDATLGVAVREKGMDMIRLATPTSDEARLKIILDGASGFLYYVSVAGVTGLQQATEASIDAALDRIKAVTDLPVAVGFGIRSPEQAAAIAKKADAVVVGSAFVSCIEKAVTNRQDPNAALEKLAKELSTAISDARKEAAL</t>
  </si>
  <si>
    <t>MALKLKNIIPAVLVTVAPVAAFAQASDPAATQIDAYHNAIIEIMKQGKSLGISGRITRFETLVHDYYDMPTMTSLVVGSGWSSASQADRDQAIAALEHHSAVMLASNFVSYGGEQFKTELPVTSRGSDKLVRATITSDKLIYRMRFSQGKWRIVDIISDGVSQLAVQRADFSSTVASNGIPGLVHKLATIDAKTMK</t>
  </si>
  <si>
    <t>MSTLVGKKNAVGDQEPVLKPTPTNDDQVARRRCDFDTMGEALDYAALSKKGMNFHDARGSLIRPYPFSELRADALKMASRLIARGMKPGDRLALIAETCPEFAALFFGAIYAGVWPVPLPLPTSFGGKEAYIDQLAIQLKSSDPSLIAYPKELSEFAEKAAAKNGVKAMAWDDLLLEDAPVIELPKAKKDDIAYLQYSSGSTRFPHGVIITHQALLSNLNAHGLGMNMRNNDRCISWLPWYHDMGLVGCMLSIIANQISTDYLKTNDFARRPLAWLDLITRNEGHSISYSPTFGYDICARRMSSQTKAADRFDLSRWRVAGNGADMIRPDVMQKFVDAFSEAGFNPNAFMPSYGLAEATLAVSLMPLNEGIRVEMVKESLLSGSQADENQPERYRSIVNCGKPVKDTTISIRNADGKDLPEREVGQVWVKGPGIMSGYFRDKESTDACMVDGWLDTGDMGYMSDGYIYIVGRAKDMILVNGCNYWPQDIEWAVEQLPGFKGGDIAAFAITTESGEEMPAVLVQCRMSDSEERKKLHAEINQKVRTMIGMPCMVALVPPRSLPRTSSGKLSRVKARNMYLTGAIKAYDLD</t>
  </si>
  <si>
    <t>MQVTDLFSKFDPLIAIRKEMLSHGGRDPFAVVMEKVLSPTKAIIKGKPVILLGTYNYMGMTFDPDVIAAGEKALKEFGAGTTGSRVLNGTYQGHKACEEALKDYYGMEHAMVFSTGYQANLGMISTLAGKGEYVIIDADSHASIYDGCRLGNAEIIRFRHNSPEDLDRRLARLPKEAGKLVVLEGVYSMLGDIAPLAEMVAIAKKHDALILDDEAHGMGFFGKNGRGVFEELGLEGQIDFIVGTFSKSVGTVGGFCVSNHPQFEVLRLVCRPYVFTASLPPSVVATAEASIRKLQKANDKREHLWKNSRRLHGGLKEMGFKLGTETAQSAIIAVILPDQEQAVAMWQNLLELGLYVNLARPPATPAGMFLLRCSLCAEHSDDDVTEILAMFKKAGQATGVLAA</t>
  </si>
  <si>
    <t>MADTINDRIKEVLEKSPVVLFMKGTPLFPQCGFSNQIVSILNAVGIEYDSVDVLQDPEIRQGIKVYSDWPTFPQLYVKGELVGGCDIVTEMYQSGELAELMQKENIARKN</t>
  </si>
  <si>
    <t>MTISTLEKPDIAAGQASNAETQRMDSALDPWRGFKGRKWQREIDTRDFILSNVTSYTGNSDFLAGITPKTTKLWEKLQVSLEAERKTQGGVLDVDTSTVSNITAHAPGFIEKDLEVVVGLQTDAPLKRAIMPFGGYRMVKKGLEAYGFKEDESLSKIFPALRKTHNDGVFDVYTPEIMACRRSGIITGLPDAYGRGRIIGDYRRVALYGVDCLIEDKKEQGKRLERNPFDEETIKLREEVAEQIKALHELAAMAKSYGYDISQPAVTAQQAVQWTYFAYLAAVKEANGAAMSLGRVSTFLDIYIERDLKEGRITEAEAQELVDQFVMKLRIVRFLRTPEYDQLFSGDPTWVTESLGGMAIDGRTLVTKSSFRFLHTLENLGPAPEPNLTVLWSENLPKGFKDYCAKISIDTSSIQYENDDLMRSYWGDDYGIACCVSAMRIGKQMQFFGARANLAKTLLYAINGGRDEKSGVQVAPAFAPVTGDILDYEDVKSRMVQMMEWLSSVYINALNAIHFMHDKYMYERVEMALHDLEILRTMACGIAGLSVAADSLSAIKHAKVKIIRDERGLATDFKIEGDYPAYGNNDDRADEIAIWLVETFMNMLRKQTTYRRSVPTQSILTITSNVVYGKKTGNTPDGRRAGEPFAPGANPMHGRDLKGPVASMASVAKLPYAHAQDGISNTFTIVPNALGMNKEERIDNLIGLLSGYFGAGAHHMNVNVFDRNTLLDAVDHPEKYPQLTIRVSGYAVNFVKLTREQQMDVIHRTFHGLDN</t>
  </si>
  <si>
    <t>MKPRITIEKENNGQDSDKEALEKLKQGKAALLWRKRITDIDTPVGVMLRAHQSGRGDFLLESVEGGSNRGRYSFIGLAPDLVFKAVGDKAEINRNWLQNHDDFSPVEGDSLTAMRQLVASCQMDIPSELPSSISSLVGYFSYETVGLVEKLPKPKFDPLNVPDMLFVRPTLFLVFDQVTDALYMIAPVWPDGAGSPEEKVATALEVIQNITDILKEPIPSLPAVKVDQLPEIKRAMPPKAYEDIVVQAKEYIKAGDIFQIVPAQRFTVDFPLPPMALYRSLRRINPSPFLYFLDFPGFSLVGSSPEILVKLQDGEVTIRPLAGTRPRGRNSFEDQTLRESLLKDPKERAEHLMLLDLGRNDVGRVSQAGSVKVTDSFSIEYYSHVMHVVSNVVGKIRPDKDALDALFAGFPAGTVSGAPKVRACEIIAELEPETRGPYSGGVGYFSPNGDMDSCIVLRTAILKDGVLHIKAGAGIVADSDPASEQRECEAKAGALIAAAQDAFTQNDILLKQSAKA</t>
  </si>
  <si>
    <t>MPPYRSRTTTHGRNMAGARSLWRATGVKNEDFGKPIIAVANSFTQFVPGHVHLKDMGQLVAEEIEKAGGIAKEFNTIAIDDGIAMGHGGMLYSLPSRELIADSVEYMVNAHCADALVCISNCDKITPGMLMASMRLNIPTVFVSGGPMEAGKAEVKGVKRALDLIDAMVIAADDHYSDGEVEVIEQTACATCGSCSGMFTANSMNCLTEALGLSFPGNGSMLATHSDREQLFRKAGHTIVDMARSYYEQDDAAVLPRSIATLEAFENAMSLDIAMGGSTNTVLHLLAVAQEGNVPFTMADIDRLSRHVPCLCKVAPAKNDVHMEDVHRAGGVMAILGQLDRAGLINTSLRTIHSPTLGAALDAWDISRDSCSEEAQLFYRAAPGGVPTQKAFSQSSRYEALDTDREKGVIRSKNHAFSTDGGLAVLFGNLAPEGSIVKTAGVDESILKFTGKAKVYESQEAAVAGILGNDVEAGEVVIVRYEGPKGGPGMQEMLYPTSYLKSKGLGKLCALITDGRFSGGSSGLSIGHVSPEAAEGGLIALVETGDTIVIDIPERIIHLDVDDAVIADRHARMEAKGAAAWKPQNRNRPISSALKAYAALTTNAARGAVRDVNQLERR</t>
  </si>
  <si>
    <t>MMKKLKIGLGAVLLLAGSSFMVSACHKTEKAPANSQQEAALPAAIPAPNGSSWTDVVSVSPEGGFVMGNPKAPVSLVEYASFTCPHCADFTQEGFPKLRDNYIAKGLVKLEFRNLVRDPFDIALTLLARCRGAETFFPIADQLFQEQKPMFERIQNADKADLQRVAGLPQDQQMAEYIRLTGMNPFFGNRGLPTSAQNKCLTDQAAIKTLMDIRSIADKQNVTGTPMFLINGTLQEVGIGSPIWDQLEPALKAALQ</t>
  </si>
  <si>
    <t>MDFSKPSRLALLLFLCMPLPACGLHPLYKGGKSGPVAKTLGAVHVASIPGKPGYLLHGALQDRLMPENGLRPRYQLEVEVDDHIEGLGVRRDNTVNRERRTLRARYRLIDLRDNQVVVDATASSDSGIDVVSSEYATIAAEDTALEQITENVADQIVTHLALYAERRDKADHLPNAATPAPSETPHNQAVQAVKPQNIS</t>
  </si>
  <si>
    <t>MIANISPLAPSYTPELPAIDGITLRTVCAGYKNWQRNDLSLFLFQPNTVVAGLTTQSACPSPEVEWCRAAIKKGKARALVVNAGNSNAFTGHKGREAVAAITARVADHLKCALHEVFVSSTGVIGVPLPIKTACDGLEKAFSAEDVNWEHMANAIMTTDTFAKMSRQDITIQGKSVKMVGIIKGSGMIAPDMATMLGYIFTDAAVAPELLQKMLTKANKKSFSCITVDSDTSTSDTVLAFATAAAGNPILSSEEDKDADKLQEAVTAICLDLAQQVVRDGEGASKFISVSVNGAVSDESAHIIAMSIANSPLVKTAMAGEDANWGRVVMAVGKAGQPAERDLLSIRFGGIEVAAKGMVVPNYDEAPVAAHLKGKEIDISVDIGLGKGQAQVWTCDLTHGYISINADYRS</t>
  </si>
  <si>
    <t>MSDKKHVVVLMGGWSSEREISLLSGRHVGKALEEAGYRVTLLDMDRDIAFKLREAKPDVVFNALHGTPGEDGSIQGLMDLMAIRYTHSGLTASAIAIDKELTKKILTPENIPMPQGCLVERESLYTKDPLPRPYVLKPVNEGSSVGVAIIDESFNDGQPIRKDQIDPWKNFKTLLAEPFIKGRELTVAVMGDKALAVTELCPNNGFYDYKAKYTDGMTTHICPAKIPAEIAEKAMALSLKAHQLLGCRGPSRSDFRWDDEAGLDGLFLLEVNTQPGMTPLSLVPEQAKQLGIDYVALCRMIVEEALAEDTLQETKMAGQGG</t>
  </si>
  <si>
    <t>MSQSFYITTAISYPNGKPHIGHAYEAIASDALARYHRLAGDDVYFQTGTDEHGLKMAQTARNRDIEPIALADEMSSHFKTMDDVYNISYDRFIRTTEAEHYKASQALWKTLADAGHIYLGRYEGWYSIRDEAFYKEEELVTDSKGEKLSPQGTPVEWNVEESWFFRLSAFQDKLLAYYEAHPDFIQPEARRNEVISFVKSGLADLSISRTSFDWGIPVPDSPGHVMYVWIDALTNYLTGAGYPDNKERFDRYWPADIHVIGKDIIRFHAVYWPAFLMAADIALPKKVFGHGFLLNRGEKMSKSVGNVVDPIDMAKLYGVDQIRYFLLREVTFGQDGSYSHEAIVNRINADLANDFGNLAQRSLSIIAKNGAKVPSPEDTRAEDQALMEKIAGIPHQVATAMNNVAPNQALDAIWRGVGEANLYISEQAPWTVRKTDPVRADTILYWTIEAVRQLAILCRWAMPASCDALLDLLGQGADQRDFRALSAPLVPGLPLPKPVGVFPRFVENDKNNSEKAAKDKA</t>
  </si>
  <si>
    <t>MADFLLELRSEEIPAGLQKMAVEKLAELLSAKLKEAGINPTKIEKYATPRRIALLMRDLPAKTEAVQEERRGPRADAPEKALAGFLRSTGLTKEELELRETPKGNFYYAHIEKPGQTLIALLGEAIPAIIKTFPWPKSMRWGNFSASSESLRWVRPLKGIVALIDEQLIPIELDGITSGTETKGHPFHHPDVVTLAKASDYPEKMAAAHVMIDFDARVQKITDEARKAAQKAGLTLIEDAALAQENAGLTEWPVPLLGRFDEAYLAVPREVIQLTMRTNQKYFACTDRNQDLAAVFICVADMEAQDGGKEITQGNEKVLSARLADARFFWEQDLKIPLEDWLPRLDSVLFYEGMGSVGDKAKRIAHLSGYIADQIGADRKQAERAGLLAKADLASNMVGEFPELQGVMGGYYAKAGNEAPDVVSAVSGQYQAEAGAGVAAAVSLADRIDSLACFFVRNIRPTGSKDPFALRRAAVQIIQTIIAHQLRLPLTPLFEKAGAGDQIESLLAFITERLKVQQREAGIRYDLIDAVLALGYEDDVIRLLARVQALQSFIESEDGSDLLAGYRRAVNILKGSEASEKGDISQEDIEQPEQDLQKALQAIEAPLEQALKAEDYAAAMTALASLRQPIDQFFDKVIVNHDKAGIRSRRLALLEQIRTAMHQVADFSVVEALTIEASGRKR</t>
  </si>
  <si>
    <t>MKGVGTDIGRIHFVGIGGIGMSGIAEVMHNLGYQVQGSDISEGYTVDALRQMGIKVLIGHHAENVKDAAVVVVSSAIHRGNPEVEAALENRIPVVRRAEMLAELMRLKSTVAVAGTHGKTTTTSMVAALLDAGGIDPTVINGGIINSYGSNARLGDSDWMVVEADESDGSFLRLDGTLAIVTNIDPEHLDHYGSFEKVQDAFVEFVSNVPFYGAAFLCIDHPVVQSILPRIRDRRLITYGFSAQADIRAVDITPISGGNRFTAVIRGRDGDIRRIENIFLPMPGRHNIQNALSAIGVALEFSIPDAAIRDGFARFGGVKRRFSRVGEIKIGDGSVLVIDDYGHHPVEIKAVLSAARESAQQRVIAVVQPHRFSRLHDLMTEFQSAFNDADMVFVAPVYAAGEQPIAGVDSQALVSGLKQHGHRSAQAVDSPRSLAIALADIIKADDIIICLGAGDITKWAAGLAADITSIREVHHL</t>
  </si>
  <si>
    <t>MPCRRFLTLFMAVAILPLAACGHGKQKKVAGMAPSRVTTIGINAYIWRAALETFSFMPLIQTDANGGVIITDWYVNPASPNERMRVAVAIFGDDLRADALRVSASRQILREGVWVDDPVDASTIQKLEDVVLTRARDLRRTAMSGE</t>
  </si>
  <si>
    <t>MFSTPAFAQTAGNSAGLNGFSGQLLSMLPFLVVFLIIYLMLIRPQQKRFKDQRRAIDAVQKGDTVITAGGIIGKVLKVSDREVEIEISKGIKISVVKATLQSVQPLTAANSNTVE</t>
  </si>
  <si>
    <t>MFKGLHPIRYGKREVWPLIEGGKGIAASDHMSAGAWAAANGIGTISAVNADSYDENGRIIPQIYHSKTRPERHQELVQYAINGAIDQVKRAHDIASGKGAININILWEMGGSQTILKEVLEQTKGLVTGITCGAGMPYKLSEIAAHYQVYYLPIVSSARAFNALWKRAYSKAPEFLAAVVYEDPWRAGGHNGLSNAEDPASPQPPYERVYALRKVMRAVGIPDSIPIVMAGGVWHLEEWNDWIDNPELGTIAFQFGTRPLVTQESPISLPWKKRLMQLDEGDVLLHRFSPTGFYSSAIKNRFLKNLEERSERQIAFSGKEAGDHQHLLDVGVNARASFWVTEGDLARARQWVEDGYVSALRTPDNTLVFVTTEEMRMIRKDQAACMGCLSQCNFSSWTEADKNTTGRVPDPRSFCIQKTLQDIAHSDEIEDNLMFCGHSGYRFKTDPFYANNFIPTVQQLIDRILTGK</t>
  </si>
  <si>
    <t>MSDQKSADATQARDWRPTVFLPKTSFPMKAGLAKKEPEILARWQKEDLYQQLREQRKGAERFILHDGPPYANGDIHIGHALNKILKDIIMRSQTLLGKDVPYIPGWDCHGLPIEWKVEEQFRKKKLNVDKDVNAVEFRQECRKYAVHWVDTQRQEFKRLGVLGEWDNPYLTMNFEAEAIIAGELMRFSETGQIYRGAKPVLWSVVEKTALAEAEVDYADVDSTTIDLAFKITDSKIPELVGGYAVIWTTTPWTIPANRALAYGPDIDYVLVDLNGKHYLFAEALLEDSLKRIGHEGDAPVLWRGKGAELDGSIAQHPMFEKGGFFAEPRPFLGGSHVTTEAGTGIVHMAPDYGEDDFLLCKAHNIDPVFAVEDDGRYRKDWLWMGGEGLVISPKINAADGPICSDLREVGALLATSVLHHSYPHSWRSKAKLIYRCTPQWFIALDRPVEKGAIAGKTLRETALKAIDEVSWFPAKGKNRIQTMVEGRPDWVISRQRAWGVPITLYVNRESGDYLRDPEVNARILAAFRKEGADAWFKANHQLFLGDKYRLEDYEPVNDILDVWFDSGSTHAFVVEARYGEGTRAQLYLEGSDQHRGWFQSSLLESCGSRGHAPYEAVLTHGFTLDGTGRKMSKSVGNVIDPLKVINESGADILRMWVASTDYNEDVRISKEVLSGTSDGYRKLRNSFRYLLGALEGFSEEEKVDLADLPELEKYILHLLAELDQALHESVNGFAFNRYLRLLSDFVNNDLSAFFFDIRKDRLYCDVGEAAPQGTEERRAYRTVLDILFHALVRYAAPILCFTAEEVWLHRFPDAGSVHLSVWPEVDGQWKNAVLGEKWAVIREQRQIVTEKIEPLRREKIVGSSLEAEVTLPVDAATAKILSSVDFSEICITAKINLVDASDAAITVDRTQNHKCGRCWQHLPEVEEDGALCDRCKSVVGE</t>
  </si>
  <si>
    <t>MLKEDSLSVLKSLYKMILVIDNYDSFTWNIVHYLQELGATIDVVRNDALTVEEALATHAQAFVISPGPKTPNEAGISLDLVAACVKNKRPLLGVCLGHQAIGQYFGGSVVRAERLMHGKTSSIHHDDSGLFAGLPSPLTATRYHSLVVDKKDFPSELVVNAWDEDGTIMGLRHKSLPIHGLQFHPESIATDFGHEMLGNFIKIAQENNQ</t>
  </si>
  <si>
    <t>MVADLTSDISESQEQETETNSANNNGAVFRPENCPRLVIKIGSSLLVDQRGQVRRDWLQTVAYDIAKLHQAGQQIIVVSSGAIALGARRLNLPRGGRASLEDAQASASVGQILLSQCWAELLGACSLDSSQILLTLDDLEDRRRYLNVSATLDRLLSLGVVPVINENDSIATAEIRFGDNDRLAARIGQASHASGVILFSDVDGLYTANPMKDPNAKRIDRVEHIDNSTEAMASSDSASGMGSGGMASKVEAARIATYSGVNLAITTGKRPSPLTMFLDDGAGTLFTADESASAHKTWLAGRLTAHGQVYIDQGAVEALHDGNSLLPAGVCSIEGKFNRGDVVDILDQEHNLIARGLIEYDSEDSAQITGKRSQEIADILGYEARTALIHRNHMVML</t>
  </si>
  <si>
    <t>MADGDLTTSSDEGSEQLINNRQNGRRRGRSGGLPRSNSNNGIDRNNRIDNRARGNASQLHEKYKALARDMQLQGDRVMTEYYLQFADHYFRILNDNRLRYEEARMRDRNLSQEGDNNEQIIDNRSSMDSRQNADNSRQPMDNRFDNRRPSSSYNTENRVVRRPRRVVGESRLAGDDRNGADNGYNTNFGNNDYNSPVRSRRIVENNDRTDIRADFMDREDNRMTETAMPIQAQPSIPMDVSSEEAVTPPVRRRGRRPKAVVEAEARKAAEAQRYTEGDLQENNAEAIPAIDSDTVAEAPVRRRGRRPKAVIEAEARLEADRLPPAINPVENADQEEEKPRRRGRRPKAEVESAAAEA</t>
  </si>
  <si>
    <t>MSERESMEYDVVIVGAGPAGLSAAIRLKQLAEKNDQDITVCVLEKGAEVGAHILSGAIIDPIALNELIPDWRERGAPLTVKVTESPHWVLTPKKHLTLPSIFLPSFMHNKGFYTGSLGSLCRWLATEAESLGVDIFPGFVAADILYDENDQVKGVITGDMGVGKDGKARPDFQPGMELRGRYTFFAEGARGHLTKRVIRKFELDAESQPQVYGLGIKELWEVLPEKHVAGRVIHTQGWPLKSEVGGGFIYHQENNQVSLGFVVGLGYSNPYLSPFQEFQRWKEHPSIRPLLEGGRRIAYGARVINEGGYQAIPKLIFPGGALIGCSAGFVNVPRIKGTHGAMKSAMLAAEAAFAAIQKETPSDLLQDYPDNFEKSWLAAELKNARNAEPAIAHFGPLIGSAIAGTDLWMRSLGIKLPFTLGHRPDNSTLVSKDKAKKLNYPKADGTISFDRLSSVYLSNTQHDENEPCHLKLKDPSVAIKVNWEEYDSPESRYCPAGVYEIIEEDSKPRLQINAQNCLHCKTCDIKDPTGNIEWVAPQGGEGPNYPNM</t>
  </si>
  <si>
    <t>MAPKAFLRYKKASVSQTPIYVHLIGRYDPLASVLPSTDTNDISPVSIIDEMKSSYLDYAMSVIVSRALPDVRDGLKPVHRRILFASQEGGFVPGHPYRKSAKIVGEVMGNFHPHGDSAIYMALARLTQDWSMRVPLIDGQGNFGSMDPDGPAAMRYTEARLSPAAMMLLADIDRDTVDFSPNYDGSRQEPQVLPARFPNLLVNGAGGIAVGMATNIPPHNLGEVLTACRAYIADPAISIEDLIRLVPGPDFPTGGVMLGQGGARSAYQNGRGSIIIRSRYNIEEKHGDRRSIVLTEIPYQIGKSALVEKIAEAAKDKRVEGISDIRDESNREGVRVVIDLKRDATPDVVLNQLWRHTPAQSSFPANMLALNGGRPETMSLKDIIAAFVQFREEVITRRSKYDLFKARERAHLLLGMVIAVTNLDEVVRIIRNAPSPAEAHSELSARKWPVNDVLPYIKLIEAVEDFEESGLYTLSKAQVDAILALRLSRLTAMGRDQIGEELKKLAISISELLEVLRNRERLYEIMVEEFDAVEAQFATPRRTQIVAASDAIEDEDLIEREEMVVTVTHGGYIKRTPLDTFRTQNRGGKGRSGMATKDEDAVTNLFVTCTHTPVLFFSNHGKVYRLKVWRLPEGAPQARGRPMVNLLPLAEGEVVSTVLPLPEDEAEWGNLHVLFATAKGSVRRNSMDAFTNVPSNGKFAIRFDEGDDDRLIGVTLLSENDDVLLATRNGKAIRFAATDVRVFQSRTSTGVRGITLKDGDEVISLSTLRGFETTVEDRDKYLRSAAWKTDPAPAELPPEKIKAFEEAEDFILTVTANGYGKRTSSHEYRRSNRGGQGITNIETSERNGSVVASFPAHDGDQLMLVTDQAKLIRTTVNDIRIAGRNTQGVTIFNVAEGEQVVSAARITDDGDDEEEGTVENQSGEA</t>
  </si>
  <si>
    <t>MSGNNFNASNADTDHLPQVSILAQYIKDLSFENPNAPAVYQWQTQPHIEVQFNIGTQPMAQDVYEVALKVDVSAKADEGVVFHVELVYNGLFAIKNVPADQIQPFLYIEAPRILFPFVRRILADSVRDGNFPPLMLEPIDFAALYMQQTEQQDMLSNTEPAGQA</t>
  </si>
  <si>
    <t>MLHNPATKYRPFPAIDLPNRQWPSQVIKKAPIWLSTDLRDGNQALANPMDGEKKRRLFDLLVSIGLKEIEVGFPSAGATEFDFVRSLIEQNAVPEDVTLQVLTQARQDLITKSFDSLEGIHRAIIHVYNAVSPAWRRIVFNMERPEIKKLAIAGVTMLRDEAEKRPGTDWRFEYSPETFSTAELDFSLEVCEAVLDVLQPTPEKPLTINLPATVEAAMPNIYADQVEWFCRNISRRDSIIVSVHPHNDRGTGIAAAEMALLAGADRVEGCLFGNGERTGNVDLVTLALNLYTQAINPNIDLSDIDKVIKTVEYCTELPVSPRHPYAGDLVFTAFSGSHQDAIRKGFTQRAERKAKEEGEIIWDVPYLPIDPADLGRSYEAVIRVNSQSGKGGVAWVIEQDQGLKMPRRMQVDFSRKVQELADSSSKELDSSDIWNAFVDYYHLDNSGHFQLVDFQVKQGDNGYAIIGKIKAGDTIHEVEGHGNGLISSIIDALSSITNIRLEVVDYQEHAISHGNTAQAAAYIECSLPQGGTVFGVGVDDDIATASVRAVLSAVNRAYAVDPKSVG</t>
  </si>
  <si>
    <t>MTKESSVKIGLIGAAGRMGKAIQEAASQQDIQLSGGIGRKGAEFGSYNDSESLAKASDVLIDFSTAAALKDNIEAALHHKKPIIIGTTGLTEADHQLIEQAASKIPVILAANTSLGVNMLAALVKQAAAKLGSDWDIEIVEMHHRHKKDAPSGTALLLGRAAAEGRGEKLEDIADLQRCPATEPRETGRIGFASLRGGSVAGDHMVVFASEGERIELGHRAESRIIFARGALKAALWLADQSAGFYQMKDVLGL</t>
  </si>
  <si>
    <t>MTPLDHIRNFSIIAHIDHGKSTLADRLIQTTGGLTAREMSEQVLDNMDIEKERGITIKAQTVRLDYTAKDGQKYVLNLMDTPGHVDFAYEVSRSLAACEGALLVVDASQGVEAQTLANVYQSIEYDHEIVPVINKIDLPAAEPEKVKQEIEEIIGLPADDAVLASAKSGIGIDDILEALVKRIPAPKGDINAPLKAMLVDSWYDPYLGVVILVRIIDGSLKKGQQIRFMQAGTTHLIDRVGCFRPKIEILDSLGPGEIGFITAQIKEVSQTAVGDTITDAKNPTSTPLPGFKQVQPVVFCGLFPVDAADFDKLKESLGKLRLNDASFSFEAENSAALGFGFRCGFLGLLHLEIIQERLSREYDLDLITTAPSVVYHLNMTHGEGSIDLHNPADMPDVTRIDSIDEPWIEATIYVPDQYLGAVLKLCQDRRGIQKDMTYVGGRVQLLYELPLNEVVFDFYDRLKSISRGYASFDYHQIGYREGDLVKMTIMVNGEVVDALSMIVHRHAAEGRGRQMCQRMKDLIPRHLFKIPIQAAIGGKVIARETIGAMRKDVTAKCYGGDISRKKKLLEKQKEGKKRMRQYGSVDIPQEAFIAALRMGDDS</t>
  </si>
  <si>
    <t>MITERQTDSNAMWGGRFSEGPTAIMREINASIPFDKRLWQQDIAGSKAHLKMLVSRNIITAEDGQKILEGLDKIAAEYAEKGVPEDWSLEDIHMVTEKRLADLIGSAAGRLHTARSRNDQVATDFKLWVRDAIDMVDKGLTALQTALVIRAEEHAATVMPGFTHLQIAQPITLGHHLMAYYEMISRDRSRFSDGRKRLNQSPLGAAALAGTGFNIDRHQTAKALGFDAPTANSLDSVSDRDFALDYLMSATQTAIHLSRLAEEIIIWASQPYGFVSLPDAYSTGSSIMPQKRNPDAAELVRGHSGRIAGCMNALVMTMKGLPLAYSKDMQDDKPPVFEAHDLLSLAIAAMTGMIETLTFIPEKMRKTAEAGFSTATDLADWLVRQAGIPFREAHHITGSAVRLAETKGIALDALSIEDLKAIDPRIDESVKAVLSVDASVASRNSYGGTAPDQVRARILDAKKTLGLN</t>
  </si>
  <si>
    <t>MTSVLPDPTRPLSFDEARKTFGEILDGFYDKDDLAAFLIAMSKRGESGAEIAGAAKAAIERMVTIKAPEDTIDVCGTGGDGQNSLNISTAVSLVVAATHIPVAKHGNRASSSMAGAADTLEALGVKIDLTPKQAEHCLKETGITFLFAPTYHPALVELAPLRRKIGQPTIFNLIGPLANPAQVSRQLIGLASPRYFDAYSEAISLLGLDTVLLVSGDDPLDEVSISKSSTALMIRKNENPNSGLPAGRIRIKPADVNLDTHPISSIRGGNADYNAQALLDLLAGKASAYRDAVLINAAGALIVAEKCWDWDDGVNVASNVIDSGRASQVFEAWKKFSQNLR</t>
  </si>
  <si>
    <t>MDLQLTGKTALVTGSTSGIGLAIAQRFAEEGANVIICGRSQSKLEAALKTFPAPEKVKAVLADAGSQAGIDALTKEVPAVDILINNLGIFEPKAFSDITDDEWHHIFEVNVMSGVRLSRYYFPKMIEKNWGRIIFVSSECGVVTPGDTIHYAMTKTAQLAISRGLAEETKGTAVTVNTILPGPTKSEGSTAFIRAAVANDSLSEEEMEAEFFKKMRPLSLLQRRCDPAEIAAQVALLCSPFGAITNGAAIRLEGGIIPTIL</t>
  </si>
  <si>
    <t>MDYRYTSALILPLAALLTAGCVNLGNNKPPKNLLTLTSSAAPAANSDLTQNKPLLLVVPPAVPAELKVTRIPVTTSPTTVAYLTDGVWVDLPSRLFSNILSTTIASHNHFMVVNYRAATGAAYHLTGNLTAFGLDAAHHQIVVSYDAFLRGSKDHRTETVTSRHFEIRQPAQKQDAVSVANNLNTAANQMAGQVADWLDQQQVTAPAS</t>
  </si>
  <si>
    <t>MPHNRYDIVAIGNAIVDVLAATDDQFLSEKNITKGSMQLIDADSAETLYQEMNPTHEISGGSAANTLVGVAALGGRCAFIGQVANDPLGQVFQQDIRAQNIHFDVPVQEATIPTGRCLILVSPDGERSMNTFLGVAQTLHQTAIKPEVIENAEILYLEGYLWDPEVPRSAMKEAIQIARKAGKKVALTLSDTFCIERHREDFKQLINNGLIDILFANEGELRSLVQHDDLDRGIEEVAAKLPLLVVTKGPDGAIAVQDMERTEVSAKKIDQVVDTTGAGDLFAAGFLAGQARNLSIAASLEMGAIAAAEIISHYGARPENDIKTMIESALNISLN</t>
  </si>
  <si>
    <t>MIRSELIQTLANDNPELSSEEIEHIIDVFFDGITHHLAKGGRVEIRGFGAFSTRFRDARLGRNPRTGEKVEVEAKRVPYFKPGKEIREHLNIEI</t>
  </si>
  <si>
    <t>MPSFAKALEQTLHNALAIASRRHHEYAMLEHLLLALIDDEHASQVMAGCGVDLAELKRSLTTYLDTELDALKIEGNSDPSPTSGFQRVIQRAILHVQSSGRDEVTGANVLVALFSERESYAVYFLQQQDMSRLDAVSFLSHGVGKGGVAADNQAEEEKTQQRPSEVSKKNESALKQFTVNLNEKAEVGRIDPLIGRSAEVDRTIQILCRRSKNNPLYVGDPGVGKTAIAEGLARKIIEDQVPEVLKDTVIYSLDMGALLAGTRYRGDFEERLKAVVTELQKQPKAVLFIDEIHTIIGAGATSGGAMDASNLLKPALSSGTIRCIGSTTYKEFRNHFEKDRALLRRFQKIDVVEPTVEDAVKILNGLRPSFEEHHSVRYTSDAIRSAVELSARYINDRKLPDKAIDVIDEVGAAQMLLPPSKRRKVILAKDVEAVVATMARIPPKTVSNDDSQILANLETDLKRVVFGQDKAIKTLASAIKLSRAGLREMHKPIGSYLFSGPTGVGKTEVARQLASLLGIPLKRFDMSEYMERHSVSRLIGAPPGYVGYDQGGLLTDAIEQNPHSVLLLDEIEKAHPDLFNILLQVMDNGKLTDPHGKTVDFRNVILIMTSNAGASDMARETIGFGDLTREGEDFEAIKTMFSPEFRNRLDAVVPFGYLSPEMIQRVVDKFILELEIQLADRKVDIAFDDEAREWLGKKGYDRLYGARPMGRLIQEKIKQPLAEELLFGKLVDGGEVKVHLKENEPSFEIVPGAPSVSKKPKKGKEASETLDES</t>
  </si>
  <si>
    <t>MRLIRSILLGMTAMTTLGMASMVSAEKADNKTKDKAAETQTATSASDDVLKPAEATSEGSVTVKGQTIRYQAVSGTLLVHPKGWDETVEDKDKTQPRATMSYTAYFKKDVPSSQRPVVFFYNGGPGSASVWLHMGSFGPKRIVVPDHEHSEGAPYRLVNNDYSLMDVADVVFIDAPATGFGRVAGKDKAKAFFGVDQDAYAFCEFIKSFLGKFNRWNSPKYLFGESYGTPRSAVLSNMLENDNSIDFNGVILLSQILNFTLDSDFPNTNPGADQAFITNLPTYAATAWYHNRLQGQKPADLEKFLREVEYFATTEYAMALQQGSALDPSRKQAIAQKYSQYTGIPVDYVLKADLRLNGGQFTQRLQGGDITTGRLDTRFSGPSLDPLDKEAGYDPQSSALSSAYVSAFNDYSLNQLHFGQGREYKSMVNFPGGWDFKHRSPSGGVVPWVTNMMPDLAAAMTTNPKLKVMVAGGYFDLATPYYQGWYEMHHLPIRKSLEQNLEYHYYKSGHMVYVNEESLKLLHDDVSSFIRRSYQP</t>
  </si>
  <si>
    <t>MAENEILTDNDEALDAFTNNYQRPSENPCGLYLISPPEIDEHFVERLKKAFDGGDVSAFQLRLKGLNEHAIARLAEPLQKVCADRDVAFIVNDSVSLAKRLGADGVHLGQGDGDAAEARVILGPSAQIGVTCHNSRHLAMIAGEKGADYVAFGAFYPTTSKDVRYYARPEILSWWATLFELPSVAIGGITTENVAPIVKAGADFVAVCAGIWKAKEGEDKAVAHFNTVLDQAVKGEIA</t>
  </si>
  <si>
    <t>MDYKHIFSQAIERLHKEGRYRVFIDILRNKGHFPNARCFAGHNGPTPITVWCSNDYLSMGQNPDVISAMEEALNNVGAGSGGTRNISGTTHYHSELEAELAEWHGKEAALTFTSGFVSNEATLSTIAKVLPGCVIFSDELNHASMIAGIRNSRCEKRIYRHNDLAHLEELLAAENPDLPKLIAFESVYSMEGDIAPIAAICDLADKYNAITYLDEVHAVGMYGPRGAGIADREGLADRLTIIEGTLAKAIGVMGGYIAADQLIVDVIRSYAPGFIFSTSLAPVLAAGALASIRHLKISSKERDAQQKHAALLKQMFKDAGLPVMATTTHIVPLFVGDAVKTKRISDILLNEYGAYVQPINFPTVPRGTERLRFTPGPTHNEAMLRELTDSLVAIWHRLDMRFAA</t>
  </si>
  <si>
    <t>MKNVDRVSIVTPSYEKHAIQYEFMIESLSRYCNDIDNIDFILVTENKNKNLFENIFLRNEIKNFKIISTESILKHFLIKDEPSRFIARVGKFTFQTVKKFGGILAAETDWTIILDSEGIFCKEFSIKEIVKNYSEQKYVFYTKTPPRGGLWERSLAHQVNKNTSDTLQVDATKKWYMEYFHWFYETEKAKDLINNNLGHLFFDYIRDVNKNYNFDLYRYEGRSVDFFENILYYNYLEKYFKNEYTFYDFKEVIKKFLPQDISHRFKLDELPFSLFGNDYLLNILAPNEVHYLSSLFEEFKLPFIRLEPPLFSPEYFPELKKLPYFTATISSHHHVWMNKKIAICISGEFRHVVHRTPEQQVRTIKSFLSGVDCDVYLHGWHNTSEALIIHELKPKKYLFEDQKSFWDLERQIKFREPRLKAGRDHGSLSMFYSIQKSFELIENHEDYDYVVRIRPDVYPDLSLKEILVKISDEGDFIENAIYFPKCYHSKGINDQFAIGNIKSMDRYFKTFDYIKNNIDKLFFNPESILLKNILENAIKPAVIDFPYALMRHLPFRIHEISRVMHDQENVWWSRTDSLPALTDLSQFFRDKLRSMEDSMTGLIPDVLFFPFKVAEYPRGHVWVEVKNDDNNPSKAIAAYFISKQEPHVSHCVINENYVEFIRDFQKHTFIFKEKNCFIFSQWRFVGNSFCNVRKKFPISRVLKDNPLSLDSMAKAWQIYDQMQEDENNGIHVSRPVEKFQSKKISSNIDVESSTLKISLFFLDKIISQRLRNKLHNNPELFFKDAKNPLSKIIGKSFFKERNRKNNI</t>
  </si>
  <si>
    <t>MTTATSSNISSKLPSIRGEIEANAPLAPLTWFRVGGNAEWLVSPYDTEDLSDFLKKIDPSMPVRVLGIGSNVIIRDGGVSGVIIRLPRRFSWVKREEGNRLRCGGSTLGMMISKVAAAESLTNLEFMRGIPGSIGGMIRMNAGAYGGDISKILIQVTLVRRNGDIEIWPVEKLNFAYRYSELPEDAIVTEALFQGQPGDKDKIEAQMNKIIAEREASQPVRSRTGGSTFKNPEGYKAWELIDEAGCRGLKIGDAEVSTKHANFLLNLGDATAADIENLGEEVRARVKAKFGITLEWEIKRIGHKLDGDKA</t>
  </si>
  <si>
    <t>MHDIRLIRSEPENFDKALSRRGFEPVSKTILEMDGERRTLALELQTLQTKRNEVSRQIGQAMKQGEKDKAEEMKAEVSAIKEKMAALEGEEAALGDKLQRFLSTIPNLAAEDVPEGKDEQDNKEVFRWGEPRQFSFKPKEHADFAPALGLDFDTAAAMSGARFALMKGAMARLNRAIGQYMLDCQTEKNGFTEIAPPLLVRDHALFGTGQLPKFEEDLFHTTDDRWLIPTAEVCLTNIVRESILDEKALPLRFTALTPCFRAEAGAAGRDTRGLIRQHQFDKVEMVAITTPEQSTAEQMRMVECAEQILQNLKLPYRRVLLCTGDMGFSATRTYDLEVWLPGQNCYREISSISDCGAFQARRMNTRYRPEEGKGNAAVHTLNGSGLAVGRTLVAILENYQEEDGTVTIPEVLHPYMNGITKLEII</t>
  </si>
  <si>
    <t>MKLLVTPEWLYRNLANPRLHVIDAGSYPPDVDTKAYDEYCKAHIPGALFLDNHLLKDQNAPLPRMVPSLEKVEYEFGRLGLDPDDMIVIYDNLSLPSAARAWWLFMLHEYRHVMILDGGFARWKAERLPVESGAAIAPSPIILQLSRNEALIRTRNQVMHNIASGHEVVVDARAPKVFSGEAVANPALAPGHIPHSLNLPYEEMLDANGCWKTPTKIEKAFVSNRINLEQPLLFTCGAGRTAPALLFAARLLGKRDVSLYDGSWEEWGSDPDTPKETGPAFRESTRLITAGRRREWVRGKGGSVVNPPVWRASTILFDSVEDLREASSHPDDQLYYGRRGTPTQWALSEALTELHPGAEATMLYPSGVAALSMALLSALEAGDELLMVDSCYEPTRVFCDTVLKAQGINVTYYDPLIGQDIEQLFTPQTRAIFMESPGSLTFEVQDIPGICEVAHRYSITTILDNTWATPLFFPAIERGVDLSVMACTKYITGHSDTMMGSVTAIPSHIDKLKRISNLFGQYVSPDDANSALKGLRTLEVRLKAHEKNALKVAKWLSEQPEVAWVLHPALSSCPGHEFWHRDFKGSSGLFSFVLEGGDDRDRTALIDSLEHFGIGFSWGGYESLALPVDPQPIRTAASWQAAGPVVRLHIGLEDPDDLIEDLAFGLKRFKASRDQSGF</t>
  </si>
  <si>
    <t>MTDLDNLKADLIGQISQSGDLAGLESVRVHALGKQGVVTALLKSLGKMTPEERQEKGPVIHSLRQAVAQGIADRKQALETALLNEKLASETIDLSLPSPKMPKGSLHPVSQVMDELAEIFADLGFAVASGPEIEDEWHNFSALNIPESHPARAMHDTFYFEPQEGASDKGDKGRMLLRTHTSPVQIRTMQGQEPPIRIIAPGRTYRSDSDATHTPMFHQVEGLVIDKGVHLGHLKWTLETFVRAYFERDDIVLRLRPSYFPFTEPSMEVDVGYTLEKGRRIIGGKQPDGWMEILGSGMVHPNVITACGLDPNVWQGFAFGCGIDRLAMLKYGMDDLRAFFDGDLRWLRHFGFAALDVPTLSGGVGA</t>
  </si>
  <si>
    <t>MKRTDNIALIVAAGQGKRAGEGLPKQYRQIAGKAILAHAIDNLLAHPEIDTVQVVIADGHQTLYQEAVGDRDLPQPVIGGVFRRDSVINGLKAAHDRGYKRVLIHDAARPFLPKTVIDRLLDALKSSKAAIPVLPVVDTLVNQEVEAVDRNLFHRVQTPQAFDLETVIAAHQAWTGSDEPTDDAQVVRAFGKKIALVTGDRLLEKLTYPADFSVAEAQMTEKMISVCGSGFDVHCFEAGDHIMLGGIKIPHDHGLAGHSDADVALHALTDALLGAIADGDIGTHFPPSDPQWKGANSTQFLEYAVALAKKAGAIIDHADVTVICEAPKVGPYRPAMRKHIAQILGLPEQRVSIKATTTEKLGFTGRKEGIAAQAVTSIRLPDILC</t>
  </si>
  <si>
    <t>MMRRPHGQAAMPMSGPRYNEFIQSPRVRVIDENGENLGVMYTRQAMEQAQEVGLDLVEVSPNADPPVAKFLDVGKYKYEAQKKANLARKTQKTQEIKEIKLRPNIDQHDYDTKMKKIVQFLEDGDKVKVTLRFRGREMAHGQLGMQVMQRVQADTQEIAKVEQHPRMEGRQMLMVVAPK</t>
  </si>
  <si>
    <t>MAHIEIYTTRVCPYCKRAKALFAEKGVSFDEYDVTDDSAKRTEMIKRSGGRTVPQIFIDDKHIGGCDDLVKLNSEGKLDPLLAK</t>
  </si>
  <si>
    <t>MSRIVIIGGSGHVGSYLVPRLVELGHEIVNVSRGAANPYRQHYAWSQVKNISLDRQVEEKTGQFGKKIAKLNPDIVIDMISFGLSSTQHLVEALRGKVEHFLFCSSIWVYGRYFSIPSTEADSPNPIDEYGRGKAESEAWLLQEARLTGFPATCFRPGHIVGEGWVPISPIGNANPETFSLIARGDELVLPNLGLEMVHHVHADDVAQWIVLAIENRAASVGEVFNTVSEQAINLRGYAEKVYHWFGREPRISFKPFDEWILDLGDWAENTRGHITRSSCHSIEKSRQRLGYKPRYTSLEAVYESLQALIKSGIVVV</t>
  </si>
  <si>
    <t>MTEENSSITAETVASHGLSPEEYDTIKQALGRTPNLVELGIFSAMWSEHCSYKSSRKHLRELPTTGSQVICGPGENAGVVDIGDGQAAIFKMESHNHPSYIEPYQGAATGVGGILRDVFTMGARPVANLNALRFGSPKHPKTPHLVSGVVAGIGGYGNCVGVPTVGGEVNFHPAYDGNNLVNAMTVGVAETNKIFYSAASGAGNPIVYVGSKTGRDGIHGATMASADFGKDAEEKRPTVQVGDPFSEKLLIEACLELMASDAIVAIQDMGAAGLTSSAVEMASKGEVGIELDMDMVPCREEGMTPYEMMLSESQERMLMVLKPGREAEAEAIFKKWELDFAIIGRVTDSKHMVLTWKGDIVCDIPLAPLADNAPCYDRPWVATPKAKALGAVPASGSITDNLVTLVGSPDLASRRWIWEQYDNMVGADTVQCPGGDAAVVRVHGTEKALAMSVDVTPRYCRADPEEGGKQAVAECYRNITAVGALPLASTDCLNFGNPERPEIMGQIVGAIKGIGEACRALDMPIVSGNVSLYNETRQDDGSSLAILPTPTIGGVGLLQDWRDSTTIAFKNTGEEIYLVGNSGQGHLGQSIWLREIAGREEGTAPSVDLAQEKATGDFIRAMIQDGMLCAVHDISDGGLAVALAEMALAGNIGATVEAHDKAIAEHAYYFGEDQGRYLVSSTNAVALVSAAEKAGIPVFRLGVTGGDAVVLNSQSVSLEKLRKSHEAFLPELMQ</t>
  </si>
  <si>
    <t>MLAGLSVGCTRIRDHRGYMVDKAMVQSVSPGVDNRQSVEKTLGRPTLAGEFDPNVWYYISTDTKQLVFSLPKAYKQNVLAVHFDPRGNVSRVETMGLEHVSHIHPIRDQTVTLSTHRGFFAELFNNVAAVGGMAGMTPVGAGPGGTTP</t>
  </si>
  <si>
    <t>MTQTLPPGSKIGIIGNGQLGQMMAIAATQLGYFCHVYAPNQSGPANVVAAKSFVGAYDDGEKLKEFAASVDVITYEFENIPAAPLVEIAKRVAVYPPPQALNVAQDRLTEKNYASDLKIRPAPFRPVSSPRELSYALLELGIPSILKQRTQGYDGRGQMVVKKATDSHLAEIWSELSCKEAILEGMVKFEHEFSVLAVRDIKGQFLTWDIPANTHNNGILDHSVVPANDFILQQADAAIKATQRIADSLNYVGVLAVEFFATQFGPIFNEMAPRVHNSGHWTIEGAETSQFENHIRAVCGLPLGSTALTAERVEMKNLIGAQVNTWEKILSRRNNYLHVYGKGTARPGRKMGHVTKLIKRII</t>
  </si>
  <si>
    <t>MKRVFLKGGFFVCLSSTFLQYPTIAFASETSETAAKPALNNIAENPSNAAGNAGDAIIVTGTRETGKKARESISPIDIISAKQLAQTGMPSLRDALTQLLPSLTVPNGGYDSGALTDSLSLRGLSPNETLVLVDGKRRHTTANIYANPGPQQGSTPVDIDMIPMAAIDHIEVLRDGASAQYGSDAVAGVVNIILKKQDHGFHAQTLTGITAAKDGFQQGVYLDGGTKLGSRGYLHVSGDFLRQNHTYRSAADLRTGTKDNKLLGQPEQTRESFAIKGGYEITDNIEAYGLATYAHRSAGAYQNYRLPSSLTNYPGYAAIYPNGYSPIETINENDWEIMAGLKGKIKGWNWDVSSVYGRDYDNIGLKDSANLQLSRDTGRTPTTFKGVQRFNNQQWSNAIDFSKAFHIDGWPHEINVAGGATHRYESYTIGAGSADSTYGSGSDALPGTAAANAGKFSRNVFGGYFDVATHLVKQLQIDVAGRYEHYSDVGDTKTGKVALRYDPFKWLGFRATLSNAFHAPTLAQEYYSAVTLSPTAAHGIISASSPGALANGAQKLKPERSTNITAGVTFEPIKRLVITADLYQIKLRDQILPGGNVYGDQALTALAMNGFTLPSDASSWATASLSTHWFANVASTRTRGIDITATYPTYLGDIGRIDWSVAANVNRTILTHQSTDAQGNGLLTAQSIAYITTAYPRSKIIWGGQFTSGDKKWIVGLHEIRWGKTTSQLAYYKGVANTSVASAYDFFKFLNQPKFVTNLDITYRVNPKLALTIGANNLFNARPSRVPVAHRYLGVPQYNMSTSQLGMNGGFYYFKVDVSL</t>
  </si>
  <si>
    <t>MLLSSLSPQAALLEGLVQIALQAGKRALEIYHGDFTVMKKDDDSPVTQADREAEAIILQGLKKLQPGVAVIAEEEYAKTKKGYNTDSFFLVDPIDGTQEFVNKRDEFTVNIALIKKAYPILGVIYAPAINRLYVGDVLAKTAWAADTTEDFQIENRNSIQIREAGEKWDVMTSFSHNNPATEAYLKQLPIENRIKAGSSLKLCLLAEGKADIYPRLSPTHEWDTAAGHAILLAAGGNVIDETGENLTYGKPGYRNPGFIAYGSEQPPLPVEK</t>
  </si>
  <si>
    <t>MTKNPRTLYEKIWDAHIVERREDGSALIYIDRHLVHEVTSPQAFEALRQAGRPLRRPDRTLAVPDHNVPTTARVDSEGHLLPIADPQSAKQLAALAKNAPEFGVRYISATDPEQGIVHVVGPEQGFTLPGTTLVCGDSHTAAHGALGALAFGIGTSEVEHVMATQTLILTPAKTMEVRVEGKLSPDVSAKDLILHIIHSLGTAGGTGYAIEYTGEAIRNLSIEERLTVSNMSIEAGARTGLIAADEKTFAYLFGRPMAPKGADWEKAVQWWKSLATDKGAVYDKTVIIKAEDVQPSVTWGTSPEDVVPITGVVPDPASFADPAKQAAARRSLEYMGLEPGQKMEGLAVENVFIGSCTNSRIEDLRAAASVVWGRHVADNVKQALVVPGSGLVKRQAEAEGLDEVFKAAGFEWREPGCSMCLAMNPDKVPAGERCASTSNRNFVGRQGPGARTHLVSPAMAAAAAVTGHLTDLRHLEPVKMGEKA</t>
  </si>
  <si>
    <t>MTLSSESKKDETKKANQRRFTIITDPSRDALLTAFGKATLDDRYLLPGESYQDLFARVADAYADDEAHAQRLYDYISRLWFMPATPVLSNGGTKRGLPISCYLNAVPDSLQGIVDIWNENVWLASRGGGIGTYWGNVRGIGEPVGLNGKTSGIIPFVRVMDSLTLAISQGSLRRGSAACYIDISHPEIEEFLEIRKPSGDFNRKALNLHHGVLVTDAFMEAVRDGRSFDLVSPRDGTKRGEVDARSLFQKLVETRLQTGEPYIVFIDHVNNNMPRHHQALGLKVSSSNLCSEITLPTGQDHLGNQRTAVCCLSSLNLVTWDQWHDNKRFIEDVMRFLDNVLQSYIDNAPDEMSHARYAAMRERSVGLGVMGFHSFLQARKIPFEGALAKSWNLKIFRHINTKVNEASMMLAKERGACPDAADMGVMERFSCKMAIAPTASISIIAGGASACIEPIPANIYTHKTLSGSFVVKNPYLQKLLQDKSKDSDAVWNSILEKNGSVQHLDCLTAEEKDTFKTSFEIDQRWLLEMAADRTPYIDQAQSLNLFIPADVEKWDLLMLHFRAWELGIKSLYYLRSKSLQRAGFAGGVEADNTPQMRQIEVEMRNYDECLACQ</t>
  </si>
  <si>
    <t>MPNDRLQRYRKSIDNIDTALICLLAERFKITSDVSYYKAEKQLPPADLAREAEQAKRLRQLAESTGLNPDFAERFLRMVIEEATQHHRLIKDEMEKSWSN</t>
  </si>
  <si>
    <t>MATSKQHDDYDAGSIKVLRGLDAVRKRPGMYIGDTDDGSGLHHMVFEVSDNAIDEALAGYCDLVKIAIYDDGSVSVEDNGRGIPTGIHPEEGVSAAEVIMTQLHAGGKFDNNANSNAYKVSGGLHGVGVSVVNALSDYLELTVWRDGQEHRMRFEHGVAVEPLQVVGASDKRGTRVRFHPSAETFKITEFNFEKLEHRYRELAFLNSGVRLQLTDKRTDPEKTVELFYEGGIAAFVKWLDRAKTALIPEPVAIHGDRDDVMIDVALEWNDSYYEQVLCFTNNIPQRDGGTHLAAFRAALTRTLNNYADKSGLLKKEKVQLTGDDMREGLTAIISVKLPDPKFSSQTKDKLVSSEVRQPLESLMADKMAEWLEENPAHAKVIIQKIIDAAAAREAAKRARELTRRKGVMDIASLPGKLADCQERDPTKSEIFIVEGDSAGGSAKQGRNRHNQAILPLKGKILNTERSRLDRMLSSKEVGTLIQALGTGIRDEFNIAKLRYHKIVIMTDADVDGAHIRTLLLTFFYRHMPEIIENGHLYIAQPPLFKVAKNRSEVYLKDEAALDNYLMDAGVASMMLHTDNGDRSGNDLHQMVEHARRTRLLMNYVPNRYYAPLIETAALAGAFQSDIADEKRQDILKQVAEILTRSDSESDARWSVEFIPEGFLFRRLWRGVTDAHTLDWNFIQSSEAAKLHQLAQEQAESYISTHPARLVTLAAQMDEEAGQDIYRPSQLFEAILAVGSKGLSISRYKGLGEMNPEQLWETTLDPANRSMLKVEVEQADVADEIFSRLMGDVVEPRRDFIQQNALSVANLDV</t>
  </si>
  <si>
    <t>MNIILFGPPGAGKGTQAHRLVHDFGMVQLSTGDILRQAVKEGTEVGKIAGELMKAGKLIPDDLMIRILGERLDKPDTKNGVIFDGFPRTKPQVEALDKLLAERHSKLDCVIEIKVDENALVKRIVGRYVCAQCGAGYHDEFKRPHKEGVCDICGSTEFKRRPDDNEEAVRARLVEYHEKTAPILPVYEARGIVAYVDGMLPMGDVATKIAEILKEKGAKPISA</t>
  </si>
  <si>
    <t>MTTYLPTLKQLQYLVSLKDHGHFGRAADACFVTQSTLSAGLRELESLIGVTLVERTRRVVRFTPLGLRISEKAQRVLREAEELSDMARAAGKPLCGELRMGVIPTIAPFLLPRILPDLRAEWPELKLFLREETTNAACDSLHRGHVDCVLLALPYHCGDIASVDLFEDRLYVAFPQGEQAHLPDVITPDQIDEKRLLLLEDGHCLKDHALAACNRPELRAEATMMGTSLHTLVQMVDNGLGITLLPKMAIDAGLLDNTHIDARPLASQHPSRTISLVWRKGSPCEKEFHLLAETLTNIYQKKFKPLEAASGAA</t>
  </si>
  <si>
    <t>MKNTLREYSAEALTGLFIVLATIGFAYYAWNKTGGGVTAHAVHVKALFPNAGGINSGTEVRVAGVKIGSVLDEQLDPQSYQVMVNLALDPNIPLPLDSSAAITSDGLMSGSYIALIPGGSDKHLKEGDTIIDTQGSVNLMGLIGHYLNNSSGSKPAQNDASGQAADKNS</t>
  </si>
  <si>
    <t>MTMDNNQTDGLSSQPSDIEKEALQQKAEQQDISAQDSEKLQKTIQNMEENQPQENVHYNLPNELVTRASLVIDANRAAGQRIAVAESCTGGLVMAALTEVPGASDVFDAGFVTYANQAKIDLLNISQDVIETFGSVSLAVAWAMARNAVEKSDADIAVAITGIAGPTGGDERKPVGTVVFARARRDADPNEVVAEQKSFGDLGRSGIRLQAALCALSLLMPDASISQG</t>
  </si>
  <si>
    <t>MPDSLSFQALILKLHDYWSQQGCVILQPYDMEMGAGTFHPATSLKALGPNPWKAAYVQPCRRPADGRYGENPNRLCHYYQYQVILKPSPDNIQALYLGSLEAIGIDLSRHDIRFVEDDWESPTLGAWGLGWEVWCDGMEVTQFTYFQQIGGFDCKPVSGEITYGLERLAMYIQGVDNVYDLRFNDAGVSYGDVFLENERQFSAYNFEAANTETLFRWFKEASQECKALLERDKPLPLPAYDQAIKASHIFNLLQSRGMISVTERQAYIGRVRELTKAVAAAWMAYNGWEA</t>
  </si>
  <si>
    <t>MKRKRFYKKATVDKAEIGFAVKLDDRQIMTPARHPLILPTRALAEAVAEEWNNQPKEIDPASMPITGYANAAVDLVPDRYDDFVAGIRQFAESDVTCYRADSPQALVDREIELWEPLLEWAEKRFDIHFHRVVGIIHKKQPEVTLQRIGAAVTDFNHFEIVALTQLATISGSLVIPLAILADEITPEKAFDAAHIDEIWQAEQWGQDEVAANALKRRRRDFLAAARFFSLVNTN</t>
  </si>
  <si>
    <t>MTMRRSAIIGTGSVLPKTRLSNDELAQNYHIDTSDAWIVERTGIRFRHIADSDETTGTLATEAARRALKNANVAPEEVGLIIVATTTPDYTLPATAMSVQADLGVGDCIAFDVQAVCSGFLYALSVADSMLRTDSAKVALVIGAETFTRLLNWEDRTTCVLFGDGAGAVVLRQTDDVEKGIQTVKLHADGRYKDLLCSDGGVSTTGTVGKLLMKGREVFRHAVTNLVSVTEEALTASGFSASQVDWVVPHQANARILSATAQKLGVPSEQVVMTVDRHANTAAASVPLALDAAVQDGRIKSGDLVVLEAMGGGFTWGAAVIRF</t>
  </si>
  <si>
    <t>MTLYRHFAAQLSSILDTFEAEGLLPAGLDRSRVAVEPPRDPSHGDLAINAAMVLAKAAKTAPRALAEKLVESLSQLEGVESVEIAGPGFINIRLTDDCWRKELTHILEQGQDYGRSDIGQNLRVNVEYVSANPTGPMHMGHCRGAVVGDALASLLDFAGYKVTREYYVNDAGQQVQTLARSAYMRYREALGEEITIPEGLYPGDYLVPVGKLLAEKYGDRYLNAPESEWLALFRETTVAAMMDMIRDDLALLGIHHDKFTSEAALHKAGIVQKAIDKLEKEGLIYKGVLEAPKGETPEDWEPVELTLFRATKFGDDSDRPVQKSDGSYTYFGADLAYHAEKAATADQLVDIWGADHAGTVKRIKAAVAALTQNKVPLDVKLVQMVHLLRGGEPVKMSKRSGNFVTLADVVSEVGRDVVRFSMLTRKADAQMDFDFEKVIEASKDNPVFYVQYAHARVHSLHRRLVSENITLPEKADLNLLDKEELALIQQAAQFPRLIEAAAVAPEPHRIVFYLFTLAADFHSLWNKGNDNPDRRFLLPDNPAKTAARLALADAVGQVIRNGLGVVGVNASEEM</t>
  </si>
  <si>
    <t>MTGSSADDTLKGVHGRQKAQKRPNPFAIFFQGFLKHPVMVGSIIPSSQKLIHRMLSKTDWSNTKLFVEYGPGVGTFCPHVLSRMAPDATLIAIDTNPDFVAYLKSTIKDPRFIAVNGSAADVRSIIKAHGFDNADYILSGLPFSTLPEGVGATIAHETGAALRKGGAFLVYQFSPKVKNFLDPVFSDIDHEMEWINIPPAQLYWAWKQ</t>
  </si>
  <si>
    <t>MTGQKSWAFLAQNDLGEGGAPLALIFDCDGTLLNSLPVYERAWVAIWGELGYSMEHSWYQPRSGFSEDNLITAFEEKVGQKFDHKAISDKMKTYYLANIQHVVEITPVADIARNAYGKFPMAVASCAPRSLLLEGLKITGLFDLFDTILSVDDIGVPKPAPDIFLKAAERLGVEAEHCLVFEDSVTGFEAAKRAHMPVIDVTPLIASNQKD</t>
  </si>
  <si>
    <t>MDRIKIRGGHRLKGRIPVSGAKNAVLALMPASLLTSDSLTLINLPRLADVDSCCHLLNELGVSTMVARSKGDHPGREITLTADTIASTVAPYDIVRKMRASILVLGPLLAREGEATVSLPGGCAIGNRPIDLHLRALEALGAEIELTAGYVRARAPDGGLRGGIISFPVVSVGATENAIMAAVLARGETVINNAAREPEIVDLCQCLMAMGAKIDGVGNSRLVIHGCDRLHGATHVVMPDRIEAGSYACAAAITGGDVLLQGARSADMAEVLVELKESGLNISVEEDGIRVQADAPLKGLTLSTAPFPGFPTDMQAQFMAMLALAQGTSVLTETIFENRYMHVPELVRMGADIQVKGRVAVVKGVSGLVGAEVMATDLRASMSLIIAALAAEGETQVHRVYHLDRGYERLEEKLSAVGADIERVGG</t>
  </si>
  <si>
    <t>MVEKKEIIKVGLIGYGYVGKTFHAPFIDAVEGLELSAIVSSHPETVREDWPDMAVYPDIDIMLSNSNVDLVVIATPNDTHKPLAERALLAGRHVVVDKPFTLTTEDARYLAALAEKEKKLLSVFQNRRWDSDFLGVKQAIEKDLLGDIAQFESHLDRFRPVVRQRWREEAVAGGGLWYDLAPHMVDQALDIFGLPDNVQASFAAQRSGAKTTDWVHVILSYGEKRVILQGSMLVAGGTARFTLHGEKGSLIKRYPDPQEAQLRSGMKPLDKDWGKDADPILFWDADGKSSSYPTPSGDQTQYYREIYEALTGSASNPVTPIQAIAVMAVIEAAILSNQSGERIAPDLTNAEKQAFEKK</t>
  </si>
  <si>
    <t>MALAAGVVVTGCSDHHKKADQNQADHHTPLTPTEMEQTEPLSNTVPAGPDIGPLSSAPAPEKPVSMPDDGTKAMTKKLPKDKVIDRESVDLPKQGYGKTSKDSQIMSDAMATGMTTPMTAHIKDGDRPGEPSVNAQYDNQYHKSVKELSPSNVLEPENKEKKEVEEKEQEKKQLETQAAESKKSAAIAESIARGARGK</t>
  </si>
  <si>
    <t>MSQPRTVTVLGATGSIGHSTLDLIERNLDRYQVIALTANRNVKDLADAAKRTNAKRAVIADPSLYNDLKEALAGSSVEAAAGADALVEAAMMGADWTMAAIIGCAGLKATLAAIRKGKTVALANKESLVSAGGLMIDAVREHGTTLLPVDSEHNAIFQCFPHHNRDYVRRIIITASGGPFRTTSLAEMATVTPERAVQHPNWSMGAKISIDSATMMNKGLELIEAYHLFQIPLEKFEILVHPQSVIHSMVEYLDGSILAQIGSPDMRTPIGHTLAWPKRMETPAESLDFTKLRQMDFEAPDYERFPALTLAMESIKSGGARPAVMNAANEIAVAAFLDKKIGFLDIAKIVEKTLDHYTPATPSSLEDVFAIDNEARIQAAALMESLPA</t>
  </si>
  <si>
    <t>MSKLKSLWKIPSVSLKTIALGGLLAAIPAISLQAAHPSDIEANTQLSGTKLVISTTGEVKATPDLATITAMTSADSATAATATAENAKKMTNLLASLRESGLSNDDIETRNINISPRYRYDQNKPPQRIGYQARSSIQIRIRDLNRIGAIVDKMVQANVEDLEGPNFSLSNSDQAQDQARVKAIAAAKSRADLYARSLGMRVKRIVLISEGQQNTPSGIRPMMLAVSTRSADAAPATPVISGQQTVSVTIKAVFELE</t>
  </si>
  <si>
    <t>MKLLRLFWKMLVGIKDVLALILLVLFFGAIFVGLCLTTKNGAISSRNLGAASAADGALLIDFSGNLVEKTEGTSFLDLIQDNNNQNEILLREVVYGLEQAARNPKIKAVVLDLSDFSGGGRAAISAVDNALDKVRAAGKPVLSFAGFYNDARYRIAAHGTEIWLPNLGEVALLGVGGNQLYYKGLLDKLGVETKIYRVGRFKSFVEPFTRTEQSPDAKAANQALANSLWQTTLQDIAHARPKAHVAEWALNPTSFLKSGHSFAELAQSAGMIDHIGNAIDFGNRVASLVGKDKQPGSFKAVSLASFIGANPPSSAGSAIGVVTVSGEIVDDETRSGQVSGSTISSLLLDTLAKGDIKALVVRVDSPGGSVSAAEQMRSAILAAKAKGLPVIVSMGSVAASGGYWISTPADKIFADPSTITGSIGVFSLIPTFQQTLHKIGLSADGVKTTPLSGQPDVFRGTTPEFDQLMQFGVDTVYDRFTSIVASSRHLPLEKVREIAEGRVWSGVDAKKIGLVDQYGFLQDAVTEAAKRAHLDPSHTHMQFIDEEPSFVEMILKNLFQHQASDAKIVARNPNIDAYGSMAGNSQEQLVRIVAAIRGIAQTSTMQARCLECVVEVKPTSQDRYLADRLITQTALRP</t>
  </si>
  <si>
    <t>MSAVSARKRRGAKRRPLMAEINVTPLVDVMLVLLIIFMVTAPLMVTGVAVNLPDSRAKALESKEKPVTITIEADGSIHIDDDVVDMAELPARLQAIHEANLAKHEQVSGEGDPDAPAVVSEQPIYLKADRVLNYGRVMQVMGELDHAGLKKVALVTTGSSGHSAASKESPNDEGR</t>
  </si>
  <si>
    <t>MTQENALRIAAQKSKAWPFEEARKLLKRYAKAAPEKGYILFETGYGPSGLPHIGTFNEVLRTTMVRRAYEILSDTPTRLIAFSDDMDGLRKIPDNVPNHEMLAKHLGKPLSRIPDPFGKYESFAHHNNAMLREFLDRFGFEYDFYSASEQYNSGRFNETLKDILRNYQKIMNIMLPTLREERRATYSPILPISEKSGIVLQVPVEVVDTEAGIIRFEDEGETVEQSILDGKAKLQWKVDWAMRWKALGVDYEMAGKDLIDSVTQSSKITRVLGGRPPEGFNYEMFLDENGEKISKSKGNGIGLEEWFRYGPEESLAFFAYREPKKAKSLHLGVIPRAIDEYWQFRKNWHDQDADKKLGNPVHHIHNGAVPTTEMPVPFSLLLNLVGVLGDGADKAMVWGYLNQLLPEATVEQYPDLDRLIGFALAYHKDHIAPTLKRRAPTEQEKEALKDFDNRLSKLAADSSAEALQTEVYEVGKSYYENQLRDWFGVLYETLLGSSQGPRMGSFIKLYGLDNTRKLIAEALAK</t>
  </si>
  <si>
    <t>MSYKIRPARAGDERSLYALAQLTGGGFTNLPPDLKALEAKVVRSNEAFSETEDAVRDHVYVLVLEHSDSGQIVGTAQIFAKVGVKQPFYSYRLSQLTKTSPELDQRITTQMLTLTTDLEGCSEVGGLFLHPDHRTGGLGLLLARSRYLFIKLHRARFADRFLAELRGVIDENGKSPFWDGLGNKFFGMSFQEADYLNSIKGNHFISDLMPDYPIYTALLPESAREVIGHPHTSGRPAMRMLQKEGFSSNGYVDIFDGGPTMVAETDHIISVAHAKEATLETAALNEGEGQLSVVATGRLKDFRASYAFLSEEKKDSIQIRLNKEAIDNLQLTSGDNFVHIPR</t>
  </si>
  <si>
    <t>MDIRISGHQIDTGAALREYVNDHLSQIVSKYFPKCLSASVTFGNRRHAIISCDIIIHAMRDIILKAGGIDKDAHAAFDQAAAKIEKQLRRHHRRLQTRVQQNTPSIDEAAIALTEATAKADQDNAHYTVFDIEEDEKEQGDHPPVIAEMQVDIPTASVSDAVLMLDLRNTTALLFVNSKSGHHNMVYRRVDGTIGWVEPR</t>
  </si>
  <si>
    <t>MSLFTRLFKFMSHDMAIDLGTANTVVYLRGRGIVLNEPSVVAIETLNGVKRVRAVGNDAKLMMGKTPDSIQAIRPMRDGVIADIDVAEQMIKHFIQKVHGGKARPWRFPEIVVCVPSGSTSVERRAIRDAASNAGASQVFLIDEPMAAAIGAEMPVTEPIGSMVVDIGGGTTEVAVLSLRGLAYTTSVRVGGDKMDEAIGSYVRRNFNLLIGEATAERIKKEMGTARMPDDGIGMTISIKGRDLVNGVPKEIQINQAMIAEALSEPVASIVEGVRLALENTAPELAADIVDQGIVLTGGGALLSGLDTVLREETSLPVTIADDPLTCVAMGTGRALEDPTFRAVLQTA</t>
  </si>
  <si>
    <t>MQEERLTHLRQLEAESIYIIREVAAEFGNPVMLYSIGKDSSVMLHLARKAFFPGTLPFPLLHVDTGWKFREMYEFRDRTAKEYDFNLLVYKNPEGEALGINPFIHGSAKHTDIMKTEGLKQALDKYGFDAAFGGARRDEEKSRAKERIYSFRDKFHRWDPKNQRPELWHNYNGQINKGESIRVFPLSNWTELDIWQYIYLENIDIVPLYLAAKRPVIERDGMLMMVDDDRIDLKEGEKVEERMVRFRTLGCWPLTGAVESQAQTLPEIIEEMLVSTTSERQGRVIDRDQSGSMELKKRQGYF</t>
  </si>
  <si>
    <t>MRFSLLVTSLLFSASTLAAPAMADHSHKKDFDKKVENKEQNPVPTDDIQSNWAKPPVAEQEKTTEHSVSLNGKELHYKATAGTLTIRDDNGKPTASVFYTAYTLDTKNIATKNRPVTFFYNGGPGSSSLWLHVGSFAPVKVNTTDPVTIRPAPYSFGANPDSMLDISDLVFIDAVGAGYSRPLGDTKGAAFWGVDQDAHAFAKTIERYVNKNQRWSSPKYLFGESYGTTRSGQLVNLLQNDGMQFNGVVLLSSILNYGIRQAGYDHIYKAYLPSYAATAWYHNKLANRPADLKSFLDQARAFAAGDYAAALEKGDLISDAEKNRVAQQMSVFTGLSPEFIKLNNLRVELGSFRKELLRDRHLTTGRLDARYTGIDTEPAGESPEYDASGSAVSGAFYALFRDYLGRDLGYQSDLDYRISIYGQPGFNWDWKHKAPTGSFPQEMPDVAVDLSAAMRENPHLKILSLNGYYDMATPFFATEYDLSHMMLEPAQRTNISYRYYPSGHMVYLDPASLHQMKKDIAVFYDQTTTKE</t>
  </si>
  <si>
    <t>MYKRPRFNRVLLKLSGEVLMGPGQFGIDPATVARVADEIRAAREAGYQLCIVVGGGNIFRGLAATARGIERSSADYMGMLATVMNAIAVQNALENLGVDTRVQSAIPMPTVCEPFIRRRAERHMEKGRVVIFAAGTGNPFFTTDSGAALRAAEMKCDALFKGTSVDGVYDADPKKVKEARRYDCVSFNRVLADDLKVMDASATALCRDNNIPIVVFNIREQGNFSRVLKGDGVSTIVCNEEE</t>
  </si>
  <si>
    <t>MARFIFITGGVVSSLGKGLMAASLAALLQERGFRVRIRKFDPYLNVDPGTMSPYQHGEVYVTDDGAETDLDLGHYERFSGVPSRRSDNITSGRIYQNIIAKERRGDYLGATVQVIPHVTDAIKDFARDDTDDLDFVLCEIGGTVGDIESLPFIEAIRQLKNDLGRGNVVFVHLTLVPYIAAAGELKTKPTQHSVRDLTSFGIQPDVLVCRTEHPLPDSERSKIALFCNVPKEAVIPALDAKSIYDVPLHYHAEGLDKAVLSAFGLNIETPLDLHRWKEISDRLANPEGEVTIGVVGKYVGLQDAYKSLHEALVHGGIANRVKVNIVWLDAEMFEGNNPEAAEALSSLHAILVPGGFGERGSEGKIAAVKFAREHKVPFFGICLGMQMACIEGARNTAGLKKASSSEFGPSEEPVIGLITEWERDGEREERAADGDLGGTMRLGAYPAVLKAGSQVAEIYNSREITERHRHRYEVNIHYKEPLEKGGLVFSGMSPDGLLPEIVERPDHPWFIGVQFHPELKSKPFDPHPLFSDFVAAALKQSRLV</t>
  </si>
  <si>
    <t>MAQIEFTHIDNESFISDVKSLAKKVENSNEYPDFVVGVGRGGLVPAVYLSHCLNVPMLSVDHSSKVFDFADELLLKLAQLTIAGRKLLFVDDINDSGGTIAYLRQMMDKNGAVTQNVRFAVLLDNIRSKARVDITARSIDRDVDKSWLIFPWEAMGSQDTINEEANSIPERLA</t>
  </si>
  <si>
    <t>MSIEVKMPALSPTMTEGTLAKWLVKEGDAVKAGDILAEIETDKAIMEFETVDAGIIAKILVPEGSENIAVGQVIAVMAEAGEDVSQVAASASSQISEPSEKADVAQKETADSETISIDASLDKAISNAGYGNKTENMTASYQEKAGRIKASPLAKRLAKKNHVDLKQVNGSGPHGRIIKADIEAFIAEANQASSNPSVSTPEASGKITHDTPHNSIKLSNMRRVIARRLTESKQNIPHIYLTVDVQMDALLKLRSELNESLAVQNIKISVNDMLIKAQALALKATPNVNVAFDGDQMLQFSQADISVAVSVEGGLITPILKQADTKSLSALSVEMKELIARAREGRLQPQEYQGGTSSISNMGMFGIKQFNAVINPPQASILAIGSGERRPWVIDDAITIATVATITGSFDHRVIDGADAAAFMSAFKHLVEKPLGILAQ</t>
  </si>
  <si>
    <t>MKAVKIVEGRAYPLGESNIDTDIIIPAHYLKTTDRKGLAKGAFETIRAKEGNVFDNPEYKGAPILIAGDNFGCGSSREHAAWAIKEMGVEAVIAPRFSDIFSGNAFKNGLLTVVLPEADVERLLEVAKTDPITLDLENQVVTTPFQDRFHFDIDPFRKRCLLEGLDEIGLTLKDQDKISQYEDVLASDRPWV</t>
  </si>
  <si>
    <t>MNNQPPSIDESSPAPIIALIMGSQSDWETMHHAADVLSALKIPYETRIISAHRTPKRLYDYVGSLVSKGFKAVIAGAGGAAHLPGMSAAITRLPVFGVPVQSKALNGMDSLLSIVQMPAGIPVGTLAIGRAGAINAALLSAAILANNDDDLAERLDQWRQRQTADVQDQPDTLPRISSL</t>
  </si>
  <si>
    <t>MGNLQQLALDADIAAVKQQEKLLRLPEFNEDIAWQLGSYIRQIAVQKNYPIAITVARFNQPLFYCAMPNSSPDNKNWLRRKAATVAHYYTSSYAVGLKLKKKGVTTLSGYGLDDKDYATHGGAFPITVEKAGIVGYIAVSGLDQRDDHALVVQALAVHLGLPAEKTALEYLTQDSLGKARLDETIV</t>
  </si>
  <si>
    <t>MKAAVLVFPGSNCDRDLAVAIEKICGTKPLMVWHQESELPDDLDLIAVPGGFSYGDYLRSGAMAARSAVMPAVIKQAERGVPVLGICNGFQILTEAGLLPGALMRNAGLSFICRNVGLEIQNTTSPFLRLYKKNQKIHLPVAHHDGNYTADEATLDQLEDEDRVALRYTESVNGSARNIAGVLNKKGNVLGLMPHPERMIEDAHGGKDGYNMFASLMQVMA</t>
  </si>
  <si>
    <t>MTDIAIKTALLSVSDKTGLVELGQALAAHDIKLISTGGTAKLLRDAGLAVTDISDFTGFPEMMDGRVKTLHPKVHGGLLAVRNNPEHVAAMKAHDISAIDLVVVNLYPFRETVAKGAGRQEVIENIDIGGPSMVRSAAKNHDHVTIVTDPKDYPSLISELADNGGATTLDSRRRFAAKAYAATAQYDAAISAWFAADLKEDLPELLTVPLKKASALRYGENPHQKAALYIPTLPNLPEWPIVNGIAQAEQIQGKALSYNNYGDADAALDLISEFCDAAPTVVILKHANPCGVASGDSLIEAYKAALACDSVSAFGGIIAVNRPLDGATAEAITSIFTEVVVAPAADEAAKAIFAKKKNLRLLITGALPDPKRNGLNLRSIAGGILLQSRDGSLLDEQALQVVTEVKPSEQQMKDALFAWTVAKHVKSNAIVYARDNATVGIGAGQMNRLESARIAAWKAEDAAKRAGWPESRTRGSAVASDAFFPFADGLVTATEAGATTVIQPGGSIRDQEVIDAANKAGIAMIFTGTRHFRH</t>
  </si>
  <si>
    <t>MGNQRIGKPDSQERRNILKKTATVLTVAGISNIIPEIVSAADNSPLSGLLAEFAHEILILSPEMATSLGLDKGQLAGLEAKLSDNSEKGLSEWSRQIRSMRQRLDKVKASLKNEKDQIQYETVSYAVDRGLDGLGFSYGGGAAAGFSGGTETYSLSQQNGVTTSMADFLNSQHRIENKADIEAYLLRLQAFSRQIKEETEELKREASIGVIPPNFIAQKAFAQMQDFRAIKAEEQSFVQNLDIRAKKAGIQGSFSDKAAKIVKDSLYPALDIELAEFSKILPKAGNNPSVSRLPDGEAYYHWALRLGTTLTTSASDIHKIGLEQNEILKAEMDGLLKSQGFTQGSVGQRLQALSKDQRFIYPDNDAGRAEILDYLNGRLAAIRPLLPKLSHLGMKAPILVKRVPPDVEKGAPLGYMNFPALDGSRPAIYYINLASTNLWPRYSLTTLTAHEGIPGHSWQGAYLAEHHSEIPLISSMMGFNAFVEGWALYAEKLVDELGLYTNDPVGRIGYLLDQQFRASRLVIDTGLHSMGWSRDQAIRYLIDECGYVVDAATSEVDRYCASPGQACGYKMGQLEILRLRQKAKDQLGSAFDLASFNDAIVKTGGVPLPVLGDVINRYIARSKS</t>
  </si>
  <si>
    <t>MLIETEKTPNPATLKFLLHRPVMERESRYFVNKEEAADSPLAVALFDLQHVTAVFYGRDFISVTLDSPSLWSNLESKIIMIISDHFDNDIPLLVENFEKNEIKDHDEEDDVILQIKDLIDSRVRPAVARDGGDIVFQKFEDGIVYLSMRGACAGCPSSVATLKQGVETLLKHFVPEIKEVRAI</t>
  </si>
  <si>
    <t>MNASFNRRQMLVALGIATVAGAGFKGNSLFAASSVDSNLRFGKAQNFSWKGLQAYAMELSRHPYNQPKPSPEVMAIDYNAMVKISWRDDKTLWANDPERATRFFPVNRAAPVPLKIYVVESGQSREMLFSDDLFNAPTDSPLHKLPKDQMGFGGFRFMNPDRMHDWLAFMGASYFRAAGDQDQYGLSARGLAIDTGLSHPEEFPVFTRFWLEEAPNNGIIIYALLEGPSVVGVYRMTTYQKNGHVVQDIDCTVKLRKTVERLGFGVMTSMFWYGENNHRSGKDWRPEVHDSDGLALWTGKGERLWRPLENHEVTRVSSFSDVNPKGWGLIQRDRNFDHYQDDNFFYEKRPNLWLETRNNWGAGAVNLLEMATKGETDDNIGAMWVPAGQAKAGNRYDLSYRLTWLNSEPLPKPSSYVIDTRTGMASDDPVGQDERWSKPGLEKIVVDFEGSALANLPREGVEFVVTANQGQIIYSSAAPVAGFSNRWRATVEVKPVANQVMELRGYLKKGNNAISETWLYAIG</t>
  </si>
  <si>
    <t>MPKILVLYYSTYGHVESMAYAVAEGARAAGAEADVKRVPELVPEEAAKKNHFKIDQKAPIAEPKDLLEYDGIIVGAPTRFGRLPSQMANFWDRTGGIWAQGALIGKVGAVFTSTATQHGGQETTLYSLMSSLLHHGLVISGLPYSFQGQGRLDEVTGGAPYGATTIAASDGSRQPSKNELDGAKFLGKHVAELAKKLTAQ</t>
  </si>
  <si>
    <t>MASSLTITKKRGNHKAFSTEENHISLQHPSVVQVNAYRSQVRSLSRQGDTLLVQLNDGRQYQFDNFFVDDDKHLHSDLVLRDEDQKEAWWHAEMPDASHPNLAGADIGYSQVETIKPLLIYHDNGLLVPLLAGLLGAGAAGGAAAALTGGHSHKDNNNNSDLSIPSVDSVTTDPTTGEVTVNGTAQPGQTVNVTFPDGTVAQTTADSKGDYHATSTTPQATGQIAVTSSDSSSNVSNPVTHDYTDITPAIVITSDAGNTVQTGPVTYTFTLSEASKDFTTASVTVTGGQKGELVQDSSNPLVYHMTVTPDAGKGGTITVVVPAGSVHDLSGSTTTADAVATPVAYDTTPAGNPVVTVTSDSDGQTATGPVTYSFKLSEPVSDLTADSVTVTGGSKGALVQDSTDPLVYHMVVTPDGSKGGTVTATIASGSLHDLAGNPTLSDATDTVAYDTTPAGNPVVTVTSDSDGQTATGPVTYSFKLSEPVSDLTADSVTVTGGSKGALVQDSTDPLVYHMVVTPDGSKGGTVTATIASGSLHDLAGNPTLSDATDTVAYDTTPAGNPVVTVTSDSDGQTATGPVTYSFKLSEPVSDLTADSVTVTGGSKGALVQDTTDPLVYHMVVTPDGSKGGTVTATIASGSLHDLAGNPTLSDATDTVAYDTTPAGNPVVTVTSDSDGQTATGPVTYSFKLSEPVSDLTTDSVTVTGGSKGALVQDSTDPLVYHMVVTPDGSKGGTVTATIASGSLHDLAGNPTLSDATDTVAYDTTPAGNPVVTVTSDSDGQTATGPVTYSFKLSEPVSDLTTDSVTVTGGSKGALVQDTTDPLVYHMVVTPDGSKGGTITATIASGSLHDLAGNPTLSDATDTVAYDTTPAGNPVVTVTSDSDGQTATGPVTYSFKLSEPVSDLTADSVTVTGGSKGALVQDTTDPLVYHMVVTPETGTGGTVSVTVPKGAIHDLAGNPTLSDATDNVAYDTTPAGNPTLSVTSTHDGVAATNTPVTFGFIASEPLKGFSADNIEVTGGTKGELTSSPDHPLMYFLTVTPNPNSSGEISIKVPAGAVFDMAGNPNLSSVNDTVLYDTIPPTVTISDDSNGKTVNGAVHYTFTASEPLLAFAADNIEVTGGTKGDLVQDSSNPLVYHMTVTPNSASGGSIDVKIPAGSVHDLAGNPTASDVSDTVAYDTTNIDSPVVTITSDSDGKATAEPVTFKFTLSEPLSDFNADSVTVSGGTKGNLIQDTSNPLVYYMTVTPKVTVSPMTIDTPSALSATVSAGSVHNLAGNPTLSDATDSVPYDSSVATNPIVTITSDSDGQTVIGPVTYNFKLSQAVNDFTADSVTVTGGSKGQLVQDSSDPLLYHMVVTPDANQTGNVTATIPSGQLHNIIGLSNLGNSTDSIAFDTAPPTIAITSTGDNDTTTEGTITYTFTLSEPLKNFTADDINVYGGTKGSLIQDSSNPLSYSLVVTPNPNSGGTLVVNIPAGSVQDVNGNPMVVDSTHAVGYIIQPNDVRVFSDQDGSTATGDITYYVVFNNSNPAFSPNDLTIENGTLKSFERTSGSADGTNAAYKIIVTPVADNAGINSLSISPDVTNGSGVITGMVVFDTRQLNLQDYTDTGASANDYISQDNSFTLNLDNAANGTTPSYQISKDNGTTWTDTSATQSNLPDGHYLYRAVRNDVHDMPLYSNVIDLTVDTTKPDLISINPTNGQTVSGIAEAGTTVNLLSNDGQTVLGTVVADSNNHWSISGLNIADGTPIKATATDTAGNVSSVVTTRVDATPPAVTVDNSNGTTITGTTEAGAVVKVDTNGDGVADYTEFAGSDGKWSVRPDTPLANGTSVSVTSTDPVGNVSAAATTVVDNVAPVVTLITADNQTLTGTVDDSTVTSVKVFDNTGNFVGTGTVTNGSYSLTLADPVAPGTVLTAKATDPAGNVGSSSSLTIGSVSSDSDNSALATHQAAITAIATDTLPTSAVSTVQNNDFDTRDPTLTVSGTSNLEPAQEAAAASFIAMPLAMSLTSSNASSSTFSDVLQISTDGQNWSTVTPSANGAWTWTDPTAHDSNFTYYLRTLDSSGKVVYTTSKDITIDLIAPSSLVMPTWNDAGITVTKDADATVALINDVNHDGVYEQGVDKVLAVADNSGTTATLSATLTAGQHYNLGLVQYDVAGNYSRLSNTVSYTAPPTSALNTAFQASVLPPQEVRDSAGMAVGFDAYGNLNILQRSSLITQSNSTNYALSDVQQLPYLVRYTNQSTDSRNTINSSTIVDYNRDGYSDVLASDYIDSATTGVAVWTGSQSGYSLTRATSSNNSAGGVMAYDKDGDGYVDAVLGNWGPQNGATNGTFIKNTNGVLSQDGTNGTAGLQNFQFEREVSGVDLKGVGNIDVAAHTISNSASSNQYALALIDNNGGTLSLGQNIDNVFNSRGIPTGTTGQKALPSVWGAQSMVWADFANNGHMDLYLSQGGNTPSGSDNTDSRIYMNNNGVLSSTPTIIADDNLAGGAAIATDWNHDGKIDVIEIRTAIENNVTNIPVTLLTNNGVNSNGTLNPFTVSNMTTIPRANITGIAATDVNWDGAVDLLYSTASGSDTQADKAGKTTEGNIYSIMNTNAVADGTSLHLKILDQNGVNSYFGNTVQLFDSDGNLVSTQIINPQEGMWNNDSSGIVNFYNLDPNQHYSVALVRATDGHSNDIGGRDSYGQFFTLSSVEDSSSVSDGGSETGAASALNTVENVEKSWNNLTPGAANHAYVLEGDTTASHTTGGIFTGTGYDDTFFAGAGNNSYIGGGGWGYNSAGEYVWMSSGGHNVVDYSGESSAITVNMGNSVGIGTVSVSKTDGHDSLQSIQGIVGTNYDDSFTSDGKGDYFEGGGGNDTFNLAKGGHDTLMYKLLDNSDNTGGNGSDTVNDFHLGNTVNNPDADIINIKDLLADYQGTANVFYDVTENKFVMDKASSGLDQFVSTSVHNGNTTISVDRDGANGNHQMTALVTLDNTQTDLATLIGNHQLIIA</t>
  </si>
  <si>
    <t>MADNNTTVQAAADQGDSKLSLDKQDATQNTASEPDEQNKSNRKRWLRSLAILLIVIAIIYGIWYFLVGSRHASTDNAYTNAESAQVMALVSGPVAQVFVSDTQQVQKGDLLVRLNPDDQKISLAKAEADFAAAERKFGQTSASSDALSQAIVAQQANVEQAEANYLSAQSTYHRAETDYNRRRSLVESGAVSRDEMTAISNALEKARAALLQSHAAVDQAHAAKEEAIGNFEANQALIKNTTVSTNPQVRAAKAALDQARLDNSRLEIRAPMAGVVTQRQVQVGQRVNVGTPIATIVPIEQIYVDANFKETQLGKVKVGQTATVKSDLYGGDVVYHGHVVGFSGGTGSAFSLIPAQNATGNWIKVVQRLPVRIALDPKELRAHPLRVGLSMEADIDLSSKN</t>
  </si>
  <si>
    <t>MDSGEVIERHTLSVTVDNVAGILARISGMFSTRGYNIESLTVADVTKDNAISRLSIVTSGLPHVIDQMVHQLDRLPPVHRVVDLTAIGPHVERELALIKVVGVGDNRIEALRLAEVYHARVVDATIASFIFEVTGTTEKVEKFLELMGELGLVEVARTGIAAMARGRDAF</t>
  </si>
  <si>
    <t>MTDALTPKAIVEALDAHIVGQKEAKRAVAVAMRNRWRRQNLPEHLKDEVNPKNILMIGPTGCGKTEISRRLAKLANAPFIKVEATKFTEVGYVGRDVEQIGRDLVEEAVRLEREKQRALVREKAEQAAMERLLEALVGKDASEATRETFRQRFLDGHLDEREVELELEEAPSMPVEIPGMGGQVGMISLSDMLGKGHRTKRQRLPVRQAWRRLIDEEADRRLDKDEIGRIALSNAEANGIVFLDEVDKIAVSDVRGGSVSREGVQRDLLPLLEGTTVTTKYGPMKTDHVLFIASGAFHVAKPSDLLPELQGRLPIRVELSALTEDDFIRILSSTRASLVEQYRALIGTENVVLHFEEDGIRQLAHIAAEVNSEVENIGARRLSTVMEKLLEDISFNAEDMRGEEIKIDKKYVDERLSGIAKNSDLSKYIL</t>
  </si>
  <si>
    <t>MCGIIGIIGREDLSERLFQGLRRLEYRGYDSAGMCTIHDGKLDRRRAEGKLDNLGRVLANDPLPGKIGIAHTRWATHGAPTVANAHPHIAGDVAVVHNGIIENFKTLRDELLERGHHFESETDTEVVAHLLDEQMQAGKDPRHAVSKVLKKLRGAFALAILFKNYPDLLIGARLGSPLVVGYGDGENYLGSDALALAPLTQKISYLEEGDWVVLTREGIEVHDIEDRIVERPVVLSGASGLMVEKGNYRHFMQKEIFEQPVVVAQTLQSYLRPVEGQVALPDPDFDLSQIKRVTIVACGTSYYAGMVARYWIERFARVPVEIEAASEYRYREPVMEEGGLSLFISQSGETADTLAALRHARAGGQKIAVVVNVPTSSMAREADLLLPTHAGPEIGVASTKAFTCQLAVLAALATHIARVKGQLTQQEEQDIVRHLAEAPAALNAALAFNDTIENVATAIAPARDVLYIGRGPDYPLAMEGALKLKEISYIHAEGYAAGEMKHGPIALIDDKVPIIVLAPSGPLFEKTVSNMQEMQARGGKVILISDEKGIQEAGDNCLATLTMPKVHPLIAPIVYAIPVQLLAYHVAVIKGTDVDQPRNLAKSVTVE</t>
  </si>
  <si>
    <t>MAEFDNFQSDSETVLDAPDIKVKVRDVFGIDSDMEVPAFSIADERVPDLDPAYIFDKETTLAILAGFAYNRRVMVQGYHGTGKSSHIEQIAARLKWPTMRVNLDAHISRIDLIGRDAIVLRDGQQITEFQEGILPWALQTPTALVFDEYDAGRPDVMFVIQRVLETSGKLTLLDQNRVIRPNPYFRLFATANTVGLGDTSGLYHGTQQINQGQMDRWNIVTRLNYLPSETEEKIILAKRPDYDSEEGKKLIARMVNVADLTRAGFINGDISTVMSPRTVLSWAENESIFKDTAFAFKVSFLNRCDESERPLVAEYYQRVFGQDLPLD</t>
  </si>
  <si>
    <t>MKGHKEVIDHLNTLLKSELTSINQYFLHYRIAEDWGIDKLADLERSNSIDEMKHADKLAKRLLFLEGFPNFQDIGHLRIGENVEEIIKADLALEADDAIPLYKEAIQCCEKHSDFGTRDLLLSILKEEEGHADGLDTQLKLIERMGIQGYIQLNSQTAEASEE</t>
  </si>
  <si>
    <t>MSEKITFTEGKLQVPDYPVIPFIEGDGVGPEIWQSAQTIFDKAIEKAYGDKRRVEWKQVLAGGKAFDQTGSWMPDETMTAFKDYLVGIKGPLTTPIGGGIRSLNVALRQELDLFVCLRPVRWFKGVETPVKHPEKVNMTIFRENTEDIYAGIEWLEGTDDAKKLYKFLHEEMGVTKVRFPETSSFGIKPVSIDGSERLVRAAIEYAIAQKAPSITLVHKGNIMKFTEGGFKQWGYALAEREFGDKLFTMNQYDQLKKAQGAEAADKALQAAKAAGKIIVKDVITDAFLQNTLLKPEDYSVIATMNLNGDYISDQLAAMVGGIGIAPGANINYATGHAIFEATHGTAPDIAGEDKANPSSLLLSGAMMFDYLGWFEVGKLISQAMEKLFQKRHATVDLARFMPEGVALPTSQFTEEMVAHL</t>
  </si>
  <si>
    <t>MAETTTAEAKKNAGDAPLIDLNETSIRKFITQAKKRGYVTYDQLNEALPQDQMSSEQIEDIMSALSEMGINIVENEDSGEDGQQEEEDAAEELQGDGGTSPAPAITTKKETSDRTDDPVRMYLREMGAVELLSREGEIAIAKRIEAGRDTMILGLCESPITFDNIIEWSNALNEGTLQLREIIDLDAMLTQGPSPDQFEEDGDDNDNEISERNAGPTFKEDDDEDDDSEGELDENGQRIQRENMDEEDENTLSLAQMEEQLKPASLEKFAKIADLYRQFSVLQNARMRALGANEEFPEDQENAYQQLREELTAEVESVKFHNARIEFLVEQLYNYNSRLRTLNGQMLRLAERYKVPRDSFLNAYLGNEMEEGWVERVSKIDKKWANFTTSEAESIERIRSEVAEIAQVTGMTLKELRRIVTMVQKGEREARIAKTEMVEANLRLVISIAKKYTNRGLQFLDLIQEGNIGLMKAVDKFEYRRGYKFSTYATWWIRQAITRSIADQARTIRIPVHMIETINKLVRTSRQILHEIGREPTPEELAERLSMPLEKVRKVMKIAKEPISLETPIGDEEDSHLGDFIEDKNAIIPVDAAIQANLKETVTRVLASLTPREERVLRMRFGIGMNTDHTLEEVGQQFSVTRERIRQIEAKALRKLKHPSRSRKMRSFLDH</t>
  </si>
  <si>
    <t>MSYQSQPAIPVKESRVTLLRNPLLNKGSAFSAEERKAFQLEGLVPAQIESINIQAERCYQQYKEQKTDLDRYIFLRALQDENETLFFHLVADHIADMMPILYTPTVGSACQNYSHLFRKSRGLFIAYPDRDKIGDILKQTEQENIKIIVVTDGERILGLGDLGVGGMGIPIGKLALYTACGGIDPATVLPIVLDVGTNNENLLNDPLYMGWHHKRITGDEYYSFVDRFVQAVMQQWPDVFLHFEDFAQKNALPLLKKYRDQYCCFNDDIQGTSAVALATLYSACKTRKTSIRDQRIIFLGAGSAGCGIAEQIVSAMVAEGLDEATARGQVYMVDRNGLITDDMQDIPDFQKKLAQPLSKLKNWKSQDQGFFLLDVVKQSKATVLIGVSGQKGLFTEEVIKTLASQCEAPFVMPLSNPTSHMEAIPEDILKWTEGKALVATGSPFSPVVINGKSFPIAQCNNAYIFPGIGLGVLAAKATRVTDNMMVAAAYALADTAPAAQNKGNAILPSFDDIEEVSYVIALAVAKAAVKDGVAEQKDETALLALIKGYYWHPEYRAYQLA</t>
  </si>
  <si>
    <t>MDLEQMMKAAQEAAQQLQTQMGEAQAKLDTIDVEGASGGGLVKIKATAKGRITGVEIDETLLVPAEKQMLEDLIVAACNDVKAKADEASNAEMSKMTQGMPLPPGMNLPL</t>
  </si>
  <si>
    <t>MANTTQTSAPASPATSEAMPQTAPAAPKVTATTEAPGGVQPEAHESTFLGLSGPAWVSVSIIVFLLVLVWKKVPSIITSGLDKQIDEIRTRLGDAERLRKEAEALKAEYDEKTRQATSEAEAIIERAKEDASSIIADAKIQSQQLVERRQKMATEQIAAAEQEAVAEIRQTAAKLALQAATQIIQKQNDASHDKVLIDQTIDSLKQQGTRLN</t>
  </si>
  <si>
    <t>MFTGSIPALVTPFRNGKFDEVVFRAHVDRMIEGGSSALVPCGTTGESATMTIEEHNYVMAVCIDQTKGRVPVIAGCGSNDTKVSLAHLRHAAKAGAAAGLVVLPYYNKPSQEGLYAHYSYLAENSPIPILIYNVPGRTSSDISVETLARLSRLPAIVGMKDASGHIARVSAQRLACGSDFCQLSGNDDMALAFNAMGGVGCISVTANVAPKLSADFQKACAENRYQDALALQDRLYPLHSALFSDSSPAPVKYALSRLYSDFSPELRLPLVQPSDHSKALVDAALSHARLI</t>
  </si>
  <si>
    <t>MTVDIHQPYDDNNIFARIIRGEIPCKKVFENDQVLAFHDINPQAPVHILVIPKGRYVSWDDFSEKASDTEIAALTRAVGQISRDPALNNGYRLIVNCGHDADQLVPHLHIHILSGKELGAKLIQS</t>
  </si>
  <si>
    <t>MKSLSKTITLKNKKPQSLIRTAMILAAGFGKRMRPLTATRPKPLVEVGGKPLIDHALDHLKESGITRVVVNTHYMSEPLEAHLRHTAKDFDLQISREEDTLLETGGGIKKALPLIQDDLFLVISSDNFWLDGTANSIELLTRHWDDEKMDALLLLVPLSHADCYNGQGDFHMNGMGQIQPKIPGKVAPFVFSGIQIMSKRFLENTPDGAFRSQYIRDQAMNKGRLYGLVHDGIWFDVSTPKAVKVTDTILRRG</t>
  </si>
  <si>
    <t>MVSLDNPETLPVSLDDIKQAHQRIKNAIIRTPTLYSRTLSDLIGAGVWLKFENFQFTAAYKERGALNKLLSLDKVARERGVIAASAGNHAQGLAYHGNRLDIPVTIVMPVHTPTVKVEQTRGHGANIVLYGEQFDESLAHALELAEKDNLTFVHPFNDPAIIAGQGTVALEMLEDAPAIDTLVVPVGGGGLISGCAVVAKNADRPLDVIGAEAELYPSMYDYIKGKNLPCGGDTLAEGIAVQVPGQLTRRFVEALVDDILLVSESNIEHALSLIVQIEKTIVEGAGAAGLGALLSHPERFQGRQVGIIFSGGNIDTRLLANVLLRDLARSGRLARLRVRMKDQAGQLYKVARVFHDQQANIVEISYQRIFTTLPAKGLCADIECETRDQAHLRHLIDALREAGYGVTLIEPA</t>
  </si>
  <si>
    <t>MVLADGQMIWGRGFGATGAKVGEVCFHTAMTGYEEIMTDPSFASQIINFTFPHIGNVGANREDVEAKTLHALGCIVREDVTAPSNFRSLWRFDSWLKDHDRIGLAGVDTRALTGLLRKKGAQNAVIAHDPKGQFDIPALIETARSWAGLQGMDLARSVSTHQSYNWQEGIWSLQNGYSVVDNQKGPHVVAIDYGLKHNILRNLVEAGARVTVVKATASFDEVMAHKPDGVFLSNGPGDPAATAEYAVPVIRQLLDIKMPIFGICLGHQLLALAVGATTYKMHQGHRGANHPVKRLDDSKVEITSMNHGFAVATDSLPEQARPTHLSLFDGSLAGLELTDRPAFSVQYHPEASPGPQDSYYLFTKFIDLIAKERP</t>
  </si>
  <si>
    <t>MAAFRPPQFKKSKILAENRRARYEYAFEDFYEAGLALTGTEVKSLRFGQGSIAESYAEVKNGEVTLINANIPEFSHGNRFNHEPKRPRKLLLHEREIRKMQTAVSREGMTVIPVSLYFNNKGKAKLELAIARGKKTHDKRATIKERDWKRDQARLLRDKG</t>
  </si>
  <si>
    <t>MPYYIGDSMKPVLFFSASAALCFTAAASYAAAPPFETIAPIAYMKDLSSGAVLYAKDADRRMPPASMAKMMTVYVAFDLIKKGQLKLDQPITVQPETWKKWHGPSAGSTMFLSPNEQVSAANLLHGIVTLSGNDACVVLSEGIAGTEQAFVALMNEKAQKIGLTNSHFGTANGWPDGGATYVTAHDLETLAEATIRDFPDLYRQFYGQREFTWGKTMGSGKDITQSNRDPLLGVIDGADGLKTGHTDEAGYGFTGSAEQRGRRLVMVMAGLPSNAARREQSIAFMNWGFRAWKSKPVVRKGVRVQTAEVQGGSSSTVGLVAPRDLAVTLPITASDQMKVKVVYQGPIKAPIAQGQHIADLVVLTSDTPPQITPLVAEKTVEKAGFFGRIGEGIRWLLGRL</t>
  </si>
  <si>
    <t>MTDNRVSKLFKKRLTKLAIVAAMLTLPQPLYAWGMEGHEAIAALAWKYMTPTTRKKVNAILAMDHDRLTEPDFMSRATWADKWRSAGHGETEPWHFVDIEIDNPNLVTACAAASNRSNPMKNGGAQPCVVSQLDRFERELSSKQTSDQDRVLALKYVLHFVGDLHQPLHAADHDDRGGNCVKVSINNARSLNLHSYWDTYVVKEIDPDPQHLADSLKKEISPEDKKSWVLGDSKQWAMESFQLGKRYAYSFNPPAGCDATRPPIPLSAGYDSAARKVAASQLKKAGVRLAYILNHRLRSIPLSYFLQAQKQDAAANNNG</t>
  </si>
  <si>
    <t>MTNEASLTPIPLPAEKLAQLQTVTNGLSTAQIAWISGYLWGRSSGADTTNQSLPTSPATEQPVEPTVITILSASQTGNARRIAEELRDDLLAAHLKVNLINTGDYKFKQIDREKIILMVTSTQGEGEPPEEAVAFYKFLFSKKAPKLTHTAFAVFGLGDITYEHFAQAGNDFDRRFEELGGERLLPRVDADVDYEEAAEAWRKEVTELLEKRVPSANSAQIAATAISPVDEVSSTPYDKESPLTATLSVNQKITGRHSDKDVRHIEIDLGDSGLHYKPGDALGVWYENDPALIRECLDLLGLSGEESIKVNDKILPLAQALQQSFELTVNNTRLVESYATLTQNKALEKIISDKAALQDYAQNTPIVDMIRQAGGKLTAEQFVSLLRPLTPRLYSIASSQAEVENEVHLTVGVVRYEIDGHKRAGGASSFLADRLAENGNLRVFVEHNDNFRLPDNPDAPVIMIGPGTGVAPFRAFMQQRDNDGAKGKNWLFFGNPHFIEDFLYQVEWQAYVKQGLLTHIDLAWSRDQAKKVYVQDKLREKAAEIWKWIKEDGAYLYVCGDATHMAKDVDKALIDIIRQEGGMDEEAADEFLTELRLERRYQRDVY</t>
  </si>
  <si>
    <t>MAYESVNPATGETVKKYPDFSDKQVKDSVDRAATVFKNDWSQRTIAERSKVLHKAAEIFRSDVDKYAKLLTIDMGKKIAEARGEVNLSADILDYYAKNGEKFLAPQKVEEKPGAVVKAFPLGLLLAIEPWNFPYYQLARIAGPYLIAGNALLVKHSSSVPQSAHAFEAVLEEAGAPKGIYTNLDASPDQVSQIIEDPRVRGVTVTGSASVGAELAAKAGKMWKKSVMELGGSDAFIVLDGVDIDDKLIDKAAYGRLFNAGQVCCAAKRFIIVGQKRAELFTEKLKQRFEALKIGDPMDESTDLGPLSSVGARDQVVKQVEKAVQNGAKLVCGGKAIEGKGAFMKAGILTDIKRENPAYFEEFFGPIAQIYAVKDEAEAIELANDSPYGLGGAVFAPDVEQGRKVAEQIETGMVAINKPLWTAPELPFGGVKHSGYGRELSHFGIQEFINWKLIDASAA</t>
  </si>
  <si>
    <t>MSEMIISTDPVTGQILWQGSVGDVDQAVSRARSVLSGWAKTALEDRIVILERFAAIIREKADIFGSIIARETGKPFWEAKTEAQIVANKVDISILAYKDRSYPVALPDIAPNIKSGISYKPHGVLAVLGPFNFPAHLPNGHIVPALIAGNVIIFKPSEKTPASGEFLVQCYHEAGVPKEVVQLLIGGRTEGEALSRHNGIDGLLFTGSSQGGVALSRVFAENPGRILALEMGGNNPLVIWNSEDIESAAAIAVQSAYLSAGQRCTCARRLIVEDGKHQPLLDAIQRLIGRLIIDQPFADPQPFMGSVIDNAAADHAEKAYNDLVANGAKILHPLHRLEQDKPFLTPALLDMTDCADKVDEEIFAPVLKVIRVSDFEAAIKEANNTRFGLSAALVDDSPEDFMRFRDEVRAGVINWNRPTNGAPSTAPFGGVGLSGNHRPSAYFAADYCAYPVTSTEALKPDTRITVGLK</t>
  </si>
  <si>
    <t>MKQRPLGKTGFQIAPIIFGGNVFGWTVDEKRSFALLDAWVDAGFNAIDTADMYSAWVDGNKGGESESIIGHWLQAHPSKRDKVLIFTKVGGDFRDEKRKGLKAGYIRLAVEASLQRLSIEAIDLYQSHFPDETVDDEETLSVYQDLIKEGKIRAIGASNYTAPQLDRALKIAAEKNLPAYQTLQPEYNLYDRFSYEGAVADLCLDHTIGVIPYYSLASGFLSGKYRSEADLGQSQRGAGIKKYLNPRGMRILAALDEVSKGQNAKPAEIALAWLLTRPAITAPIASATSIEQMASLKKATEINLTPDEVILLNEASAVLPTD</t>
  </si>
  <si>
    <t>MTIAHGLLPEGLRDRLPPQAEAASRLLHHVIVAINRHGYERVSPPLAEFEESLLGRLKSARKQDLLRFVDPVSQRSLALRPDITGQIGRIATTRLNHRPRPLRLAYGGTVMKLRATQLRPERELMQAGAELIGNDSVAAVIEILGMAVETLKIAGVKEISIDLTLPDLVERLADTTLPIDASKKEKLFAVLDAKDAGGLSELDATGYRPLLEAAGPFDEAIEKLQPMAEKLGFADRLEALKTIRASLDPSVHVTLDPTERHGFEYQTWIGFSLFGSGILGEIGRGGSYTIIHQDKREEQAVGFSLYIDPLVDAGLGQKKSRKLFLPLGHDPEQARAFRQEGWITIAALDEEDDPVRHQCTDILTGGHIKPL</t>
  </si>
  <si>
    <t>MKNQASSTVALIDYGAGNLRSVANALLASGLARENLVVTANPDEVLQADRVVLPGVGAFASCMQALKAIPDMVPALEKAVLEKGRPFLGICVGMQLLADQGEEYGVHQGLGWIKGKVTPLRPNDPSCKVPHMGWNQIGLTTDSHPLLRAGEAYFLHSYAFVPEDESTLLATTEHGGLVTAAVGRDNIMGVQFHPEKSQSYGLEFLSRFLDWNP</t>
  </si>
  <si>
    <t>MKIKLEIKRLPHGANLPFPSYASEGAAGMDVVSAEDVILQPMQRYPVKTGFAVAIPNGYEIQVRARSGLALKHGIACPNAPGTIDSDYRGEVKILLINLGSEAFEIKRGDRIAQLILASVTQAVFCEVTDLDDTQRGHNGFGSTGI</t>
  </si>
  <si>
    <t>MDINLIPTGDNAPETLNVIIEVPQGGEPVKYEFDKKSGALFVDRLLHTPMRYPANYGFVPHTLSDDGDPLDALVLAPTPFVPGSVVSVRPIAVLRMKDEKGEDEKLLTVPVDDIIPLYSSVKEASDLPAIITDQIGHFFEHYKDLESKKWVKIEGWGSSADARKIIVEAIERAQKSA</t>
  </si>
  <si>
    <t>MRITQAFTFEAAHRLPHVPETHRCRRLHGHSYRVELRLEGAVNPETGFVVDFFDVEHIFGPVLKQLDHYCLNDIPGLENPTAENISQWIWRKIKNDLPLLAAVTVYETPHCWAEYLGD</t>
  </si>
  <si>
    <t>MTDKPAILLRTPLFYGARDKLDSLFTVYDYGTKITPKIASQIQALIGGGQTQISADEINQYPNLQIIAQYAVGFDGIDLEAAKKRDIRITNTPGVLTEDVADMAVGLFLTLKRDIIRNDKLVRDGGWIKKEEIPLSHSASNLDVGVFGLGRIGQAIAERLAPMSKSVSYCSRHPKEVSWNYYNNILDLAKAVDVLVLAAPGTAETKGLVNKEVLEALGQKAVLINIARGSIVDEDALIEALEKGVIAGAGLDVFANEPNVPAALQQSQKVVLQPHLGSATVETRTTMAHLVIDNLQAFFAGKPLLTPVI</t>
  </si>
  <si>
    <t>MSFIAIINGRLIDPASKKIVEGGLLLKEGRIAACGQIDPSQANNVIDAEGGYIAPAIIDPTVFSVDLPAFIKGGIGRVALMPDQSPALDEAALIQRAKASGGEAVEVYPLAAGSRGLEGRELAEIGLMQRAGAKAVATGRQWIADSGLMYRLLDYAASLGLTVISHAEDGGLTKGCVATEGLMASRLGLRAAPAVAEAIVVARDLMLAEETGCKIHFAQLTTKKSFDLIRQAKEKGVKVTVGINPAYLLLSDRHTEDFRTFARLSPPLRGEDDRLASVEALRDGVIDMFCSAHDPRDAEDKRLPFIDAKPGMAGAETLLSASLELVHQGVIDLSRLVELLSVNAAQLLGCEGGGLSVGDEADIVIFDIDREWQLDSAKMAAKAGNSPFDGRMMRGKVTHTIKGGKILL</t>
  </si>
  <si>
    <t>MAPQNKVTTSGKDNNMDKQKALEAALAQIDRAFGKGSVMRLGSREKIEIDTISSGSLGLDIALGIGGLPRGRIVEIYGPESSGKTTLALHAIAEAQKAGGTAAFVDAEHALDPVYAKKLGVNTDDLIVSQPDTGEQALEITDTLIRSNAVDILVVDSVAALTPRAEIEGEMGDSHVGLQARLMSQALRKITGSINRSQTLVIFINQVRMKIGVMYGNPETTTGGNALKFYASVRLDIRRVGQIKDRDEIVGNATRVKVVKNKLAPPFKQVEFDIMYGEGVSKMGEILDLGVKAGIIDKSGSWFSHDSVRIGQGRENAKTFLREHPEMTEKIEKMIRHNTAEIADEMLDPSIPED</t>
  </si>
  <si>
    <t>MFAAIGFTILLVMVFGGFAITGGHLGPVLEAIPHELIVIGGASVGSVVAGNSMLELKLLLGGFKSVFKGPKFNKEDYQNTIFLVGKLMRTLRTEGPVALESHVENPESSAFFAEYPKLLTDKTLVSLITDTLRLVVVSSGTLDPNAVEDVIDNTIKTHHSETSLPADILQNLSEALPAFGIVAAVLGVVKTMGSIDQPPPILGAMIGSALVGTFLGVLLAYGIVAPMANRCRAVIDSDAHIYQVIKQMIISSMQGHPLPLVIEAARSDIPEENKPEFAEIFDGMRGR</t>
  </si>
  <si>
    <t>MSDTKSTVAKLLVKCLEAEGVEYVFGIPGEENIRLIDAMADSSIRFILVRHEQGASFMADMYGRLTGKAGVCTATLGPGAINLLLGVADAQTDSTPMVAISAQVGLNRIYKESHQYIDLQGMFAPVTKWSDTILTPASVPEMMRKAFDLAQRERPGAVYLAVPQDLEESDVSADLKPITVHPVHTTAPDPDQVAATIDLIKKAKQPIILAGHGVARSHASKQLIELSELLNVPVATTFMAKGVIPDRHPNALGVAGFMRRDYENFAFDAADVILSVGYELQEFAPSKINPNHDKKIVHIHHFAEDIDAAYPVAIAIEADIDKSLDALIDGLKKTTFPKFDNHAKIKQIKKEELDGNADDQSFPLKPQRIISDIRKAMGDDDIVLADTGAIKMWMARLYPTQKPSTCLISNGLSTMAFALPGALAAKLACPDRKVLAVMGDGSFLMNSQEIETAIRENIPLVVLIWVDDAYGLIKWKMDLEIKHHRDVDFTNPDFVQYAESFGAKGYEIKSADMLLPVIEKALADDGVSIIACPVDYAENNKLTDKLGDLTITI</t>
  </si>
  <si>
    <t>MSDKIFDVVIVGSGAAGLTAALHLADRFDVAVLAKGSISDGSTAKAQGGIAAVLDAGDNFENHIKDTFTAGAGLNRRSTVEYVVEHAPEAIEHLAEIGVPFNPGNQFGERWHLTREGGHSHRRIVHVDDATGLAVQKALQKAAHAHPRIRLIPDMAAIDLISGRHCQDSSDSRDIHGVYAYNSWNGKVQRFLGRATILATGGAGQVYQHSTAPKGATGDGIAMAWRAGARVSNLEFNQFHPTALYNPEGTHFLITEAMRGEGGQLKIPTDGHRFMPDFDDRNELAPRDIVARAIDHEIKRLGLNYVYLDISHRPAEFIEQHFPTIRAHLLEQGIDITTQPIPVVPAMHYTCGGVLTDINGRTDLPGLYAIGEVAQSGLHGANRLASNSLLECLVFGEAAARHITENWDNLSEPPAVRPWDDSRVTNSDEEIVVQHNWHEIRRAMWDYVGIVRSNKRLMRARHRLDNLAHEIADYYGNFHVSPELIELRNLIDVAGLVVRCALSRKESRGLHFNLDYPDTLPVAVDTVLTP</t>
  </si>
  <si>
    <t>MFAFFRRMTKNGFAMLLFGIVILAFIFTGALGGFSRFGGSGSSDKDGGTIAKIGKRKLSASEAYDYIRRDYLAVRQQNPSIDAMTFVASGGIGKAISGYIAAKSMSEWAKNNGIGVSQKMVDGEIASIPVFIGANGKFDQKLFDAVLAQQHMTADQLRSDIAEDMVRRQILIPIVAGLKTPNAMAEPFARMLIQRHEGMILAIPTTVMPPSDKAPDDKAIADFYKSHIERYTLPEQRVIRYALVKPDEVKPTEAQIADYFKSHASEYAATEKRDLSQIILPDKAAAEALLAKIHGGLNFVAAAKTVGFSSEDIRLGTLSKEQYSEKASPEAANAAFSLGDGAVSNVLHSPLGWHIVHVDKIERKPAATLDQMRGEITRQLSESLTSKAMTAKINRIQDNISNGNGFSDIAHKEKLEVVQTAPLRRDASDDQIVKSLVTPAFESGKNSEPFVATITADKLYALAMVDHVIAPAAQPLEKVKNQVVMDIRHSEMVEKSRKLADDLLKKAKSGVPFAQLAAQAGVKLPPVTPLAFRQLDLSRFQQSLPPAIIRFFELKPGEVALIPAPDESGWMLMKMERLVSSDPSKEAGLTAAVQNQFQNMMTGDIAEQFSNAVMQKSPAEIDQAAAVQLEKRFLSSGGSAAQ</t>
  </si>
  <si>
    <t>MMSKNKRIVSGIQPTGNLHLGNYLGAIRNWVVMQNEMKDGDSCVFFLADLHAITMPQAPDELAENIRNMAATLLASGVNPERAVFFAQSDVAAHSEMAWLLNCVARIGWLNRMTQFKEKSGKNREGASVGLYTYPVLQAADVMLYQATHVPVGEDQKQHLELARDIATKFNNDYDDKIFTLPEPIIQKTAARVMSLRNGSSKMSKSDPSDLSRINLTDSNDDIAQKIRKAKTDPDPIPENEEGLADRPEAKNLLGIYSALKGEALGDVLQQFAGQGFGQFKPALADLVVESIAPIRDKLSSFKNDPAEIDRILSQGAEKAAVIAEKTLDKAYRSMGLRRRS</t>
  </si>
  <si>
    <t>MAQPLMPHATASWLVDNSSLTFEQIANFCGLHILEVQAIADDTAATKLAGRDPVRAGELTLEEIEKGQKDPNYRLVIQLPPEQNRRPKGPRYTPISRRQNKPDGIAWIIANHPKVTDGQISKLIGTTRETIAKIRNRTHYNMINIVPKDPVTLGLTTQRELNAIIAKVEKDKEEETSPFDATLAGEREAMIRYLHRKRENQERTAEEIHASEGESQYKGFVDPFTKKQ</t>
  </si>
  <si>
    <t>MRFQDKIVVITGGGNGMGKAAAERFSSEGAIVVLADWQIKDAEEVAASLPKDRAWPYKIDVSDPDAVKKMMDDIAAKYGKIDVLVNNAGILIPGKIMDASIEDWKKISSVNIDGVIYCAKFAMPYLVKSKGCIVNTASVSGLGGDWGMVYYCTTKGAVVNFTRALALDSGVNGVRVNSVCPCLVKTKMAANWPESAQAQFKNRVSLGRIPEAEEIASVMAFLASDDARFITGVNLPVDGGATASDGQPHLG</t>
  </si>
  <si>
    <t>MTEAEWWEFENVEAMAKQIADDIEFIIKQAIEKKGRALIIVPGGSTPKLVFPTLAARDLDWSKVTLMLTDDRLVAKDNPLSNFGLLTKHFGSSGAELVSLIDENYLDDRAAAGRAADQKLASYKWPADLVWLGMGNDGHTASIFPGPNFDEAVNGPRERRALGLLPVPLPPEAPVARVTLSLSTLASAHTVMVVITGDHKRTVLTDALKEGASSRLPVGRVLGETEASIDVYWSK</t>
  </si>
  <si>
    <t>MNSTSSSETELDVEFLRGWIGREMTAEDVISEELAKRYIAVLDLPPSALNEGAIAPQLIHFCLAPTVVSGKELGADGHPSKGGFLPPVPLPRRMWAGGDIHFLSPLHIGEKLCRHSRIVDVVPKKGRSGLLCFVTVEHEMRVEGEVRIRERQDIVYREAATKPAPQPATPLPAVGRGEHSQDIIPTTPLLFRYSAITFNSHRIHYDRNYAVNEEHYPALVVHGPLQASLLIHFAAEIKKAQPKQFLFQSRSPLFDNADFSLNAQENEKGLSLWTCKEGGAIAMKAEAIFDD</t>
  </si>
  <si>
    <t>MAVPKRKTTPSRRNMRRSHHALTVEAYQECPNCGELKRPHHMCPACGHYNGREIIAVEA</t>
  </si>
  <si>
    <t>MRIALLDDDLETAAQLNAILTEAGYDCRSFHKGYALLRMLRSETVDLLLLDWNVPDFSGIEIIEWVNKHCDPKPPILLSTARTAAEDIVTGLNAGADDYLVKPVQPEILLARVKAVLRRSYPTPPSDGIEHYDDYTFDVSREQVSLGNTLIPMTSKEFTLSLLLFRNLHRPLSRGYIFETLWGRNPDLPTRTLDTHISKIRTKLNLRPENGYRLAPVYAYGYRLERLAEKKAIAAEAVR</t>
  </si>
  <si>
    <t>MTQKHPQTLVVDAPLSDAERLKRESNFLRGTIAEDLNDGLTGGFNGDNSTLIRFHGMYQQDDRDIRAERAEEKLEPRYAMMLRCRLPGGIISPEQWLKMDSFASEKTLYGSIRLTNRQTFQFHGILKKDLKTVHHLLHESGLDSLATANDVNRNVLCTSNPVESDLHAEAYEWAKKISEHLLPQTHAYAEIWLDQEKLATTDQEPILGATYLPRKFKTTVVIPPQNDVDIYANDLNFIAISENDQLVGFNVLIGGGLSITIGDKTTHPGVAKDIGYIEKEKVLAVAEAVVTTQRDWGNRSNRKNARLRYTLERVGLDVFKAEVEKRAGVTFEASRPFTLTGRGDRFGWVKGIDNQWHLTLFVENGRLLDYPHRPLKSGIAEIAKVHKGDFRLTANQNLIVAGVSEEDKDTIEKIARDHGLLENISELRKNSMACVSFPTCPLAMAEAERFLPNFLTKVEAVMTKYDIADEYIVFRTTGCPNNCGRSLLAEIGLVGRAIGRYNLYIGGDRVGTRIPRLFRENITEDEILSEVDSLIGRWAKERDGKEAFGDFVVRAGIVKAVTDPAIDFYD</t>
  </si>
  <si>
    <t>MAKINTILEAIGNTPHLRLNKLFPDHEVWIKVEKSNPGGSIKDRIALAMIEDAEKSGKLKKGGVIIEPTSGNTGIGLAMVAAVKGYKLILVMPESMSIERRRLMLAYGAEFDLTPKEKGMAGAIERARQLAEETEGAWIPQQFENPANINIHATTTGQEILKDFADTPIDALVSGVGTGGHLTGIGESLRKKWPDIQIFAVEPATSPVLAGGKPGAHAIQGIGAGFVPKNLHRNILNGIVEIENDEAKKWALRAAKEEGLLVGISTGATLAAIAKKIKELPENSRILGVNYDTGERYLSVPDFLPEA</t>
  </si>
  <si>
    <t>MFGSLSERLSGVFDRLRGRGALTEDDVRQAMREVRIALLEADVALPVVRDFVSKITEKAIGHNVLKSVTPGQQVVKIVYDALVEMLGSDTSDLNLAVNPPAVILMVGLQGSGKTTTSAKLGKKLKEKDHKKVLMASLDVHRPAAQEQLATLGQQADVPTLPIIAGQQPVEIAQRALTSARLQGYDVVILDTAGRLHIDQLLMDEMKAVADSSQPAETLLVVDALAGQDAVNIARSFSEQVDLTGVILTRMDGDARGGAALSMRAVTGKPIKFVGTSEKLDGLSPFHPDRVANRILGMGDIISLVEKASETIEKEDAEALAAKMAKGRFDFNDLKKQFSQMRRMGGMGALASMLPGVKQIKNAMANGQVDDRILVKMEAMIDSMTPKERIRPELINAKRKIRIAKGSGTTVQEINRLLKMHQEMSSAMKRLKKLGGIKGLMKMLGGGADGGMPPMMPPGGGMPGLPPGFGGFGRK</t>
  </si>
  <si>
    <t>MTNNSTQKYSYADAGVSIATGNALVKAIAPLARATARAGANADLGGFGGFFDLKAAGFNDPLLVAANDGVGTKVKLAITGNRHDHVGIDLVAMCVNDLIVQGAEPLFFLDYFASGHLDPELAKRVIAGIAEGCKIAGCALIGGETAEMPGLYADGDYDLAGFSVGAVERSQVLEAGRVRAGDIILGMASSGVHSNGFSLVRKLAEGQKWDLKAPAPFKKDTLLIDVLMEPTRIYVRSLLPLIRQNVIAALAHITGGGLLENIPRTLPDNCHAVIDANRWEQPDLMQFLQQEGNLDPAEMARTFNCGIGMAVIVHPEDAATVQAALREAGESVYSIGIIEKGQKGCTVAGKAGSWNSASDWKVTHNG</t>
  </si>
  <si>
    <t>MNIYEYQAMALLNERGVSVVPGYMAANVEEAVKAAEQLSSPPYVIKSQILAGGRGKGYFRESPKEGGGVRLVSDIAAVKKQAESMLGRHLVTAQTDDQGIPVEKLLITEAVSIAREFYLSLLVDRQTGRVTFVASPEGGMDIETVAKEKPEAIHRIAIDPATGFQPHHGRMIGFALGLSGDVFKQGIKLAASLYKAFTTSDMSLLEINPLVETNDGKLLPVDAKISFDDNALFRHPDIAALGEAGASDPLEQEARQAGLSYIKLDGSIGCMVNGAGLAMGTMDIIQLHGEMPANFLDVGGGASKEKVAAAFRIILSDPSVKGILVNIFGGIMRCDILAEGIIAAARELDITVPLVVRLEGNNVNEGKAALVSSGLPIITASDLGDAAQKIVAAIRQTA</t>
  </si>
  <si>
    <t>MAIELKMPALSPTMEEGTLTRWLVKEGDSIKAGEILAEIETDKAIMEFEAVDEGVITKILIPEGSENVKVGTAIAYLGTDANDVTLDGASAETKAEESAPVASPAKTEAAAVEEAATPSLGKVINSAPEIPEGTEFFQQTLREALRDAMAEEMRRDDRVFVMGEEVAEYQGAYKVTQGLLQEFGARRVVDTPISEYGFSGIGVGAAMEGLRPVIEFMTMNFSMQAIDHIINSAAKTHYMSGGQVRCPIVFRGPNGAAPRVGAQHTQNFGPWYAAVPGLVVLAPYDAIDAKGLLKAAIRSDDPVVFLECELLYGKTFDVPKMDDFVLPIGKARIIREGKDVTIVSYSIGVSFALTAAEALAKEGIDAEVIDLRTLRPLDKETILQSLAKTNRIVTVEDGWPVCSISSEIAAIAMEEGFDNLDAPVLRVTNADTPTPYAENLEKKGLVNPEAIIEAVRKVCYRK</t>
  </si>
  <si>
    <t>MSDDSWSVAGHTFKSRLIVGTGKYKDYAQNAAAVKAAGAEIVTVAVRRVNLTDTSAPMLTDYIDPKEYCFLPNTAGCFNAEEAVRTLRLAREAGGWTLVKLEVLGEARTLYPDMVETLKATEILVKEGFQPMVYCSDDPIMAKRLEDAGAVAIMPLGAPIGSGLGLQNPVMLRLIVEAANVPVLVDAGVGTASDAAVALELGCDAVLMNTAIAEAKNPVLMAQAMKSAVEAGRMAYLAGRMGKRMYADPSSPLAGLI</t>
  </si>
  <si>
    <t>MCRQLSGAAIVLETLKDMGVDLIFGYPGGAVLPIYDALYQDEGIRHILARQEGGAVHAAEGYARSTGKPGVVIVTSGPGATNAVTGIADAMLDSIPLVVFSGQVATNLIGTDAFQEADTIGITRHCTKHNYLVRDPKDLAQTIVEAFHLATSGRPGPVVIDLPKNVQTAVIDYIKPDPNKRMHRGYRPRVKADPVEITNALDMIAKAKRPVFYTGGGVINSGPDASKALRELADLTGVPVTSTLMGLGAFPASSQQWLGMLGMHGTYEANFAMHDADLVVALGSRFDDRVTCRVDSFSPHSKKIHVDIDRSSINRIIHVDLPIVGDVGSVMQDMVALWKEKHYQMQDISAWWVQIDEWRAKQCLNFTKQGNEIMPQQAIRSLWEATKGKNPIVSTEVGQHQMWTAQYFGFDSPNHFLTSGGLGTMGYGFPSIIGAQVGNPDSLCMTIAGEASFQMNIQEMATVAQYRLPVKIFILNNRFMGMVRQWQDLLYDHRRSQSYSEALPDFVALAKAYGWNALKIEKPSQLEDGIKTMLETPGPVLVDCQVAQLANCLPMVPPGAGQTEMILESDITDNHVKKPEYTPSAAPSSATTIRG</t>
  </si>
  <si>
    <t>MNEESFDSLIPYDEIVQEALRAVVGRVLGTVQAEGGLPGDHHFYITFKTQASGVSVPPHLLARFPEEMTIVIQNRFWDLVVESDHFSIGLSFGGIPSNLVIPYSAITNFVDPSVHFALQFEAQFEEVVDSEENEPEPEKRPLPEAKPIEEGSNVVSVDFSRKK</t>
  </si>
  <si>
    <t>MSVDAKYHATAIATGGRDGRSRTTDGSLDIKMTVPKELGGPGGEGNNPEQLFAAGYSACFLGAMKAVAPKLNLTVPKDATVEATIGIGPRSEGGFGITADLSIHLPGFSKEDAKKLVETAHQVCPYSNATRNNVNVGLKIV</t>
  </si>
  <si>
    <t>MTKRIRLGVNIDHVATIRNARGGIHPDPVRAAQLAAHAGADGITTHLREDRRHISDDDLINLEKGITLPLNLEMAATEEMLEIALQHRPHAVCLVPEKREEQTTEGGLDAAGQIDSLKPIVAKLLAAGIRVSLFIEPDETQIRAAKALNAPVIELHTGHYANSVNEELAAELIRIEQAAKLAKSLNIEVHAGHGLTYENVIPIAALEEIAELNIGHFLIGEAIFIGLEASIKRMRYLMDAARAEDKVDFLVKHIAL</t>
  </si>
  <si>
    <t>MVYRISGNWLIGVACDLHTVESIYLGVDEYGHNRFENTRSVIGELVYQLKYQNDQTTIPKIIDLLLQNIKGIESFDAIIPVPSSKIRRIQPVDAISKALGDKCKVPVLINYLVKNGDIELKGITDPADRDRALFDSIVVAGTTDLSEKNVLLVDDLYRSGATLDACCRALKKSTQVKNICVLTMTKTRKNR</t>
  </si>
  <si>
    <t>MSESGFSQRFNPHVVDGRWQKKWEESGCFHAKDNSDRPHSYILEMFPYPSGRIHMGHVRNYTMGDVLARYYRMKGHEVLHPMGWDAFGMPAENAAMERKIHPREWTMSNIATMREQLKRIGFAIDWSRELATCEPSYYGQEQALFLDLYKAGLVYRKESAVNWDPIDNTVLANEQVIDGRGWRSGALVERKKLNQWFLKITEFADDLLDGLKDLDQWPEKVRSMQENWIGRSQGMQFHFNFEVAPEGFDKIEVFTTRPDTLFGASFVAIACDHPIAKALAEKNAALPEFIADCQKMGTAAEDIETAEKKGFDTGLSLVHPLNPELKLPLFVANFVLMDYGTGAVFGCPAHDQRDLDFALKYNLPVKRVVAPSEAESNEAIGDKADTRAGIMVNSSFLDGLSSEEAKKTVIARAEKEGWGKGTTVFRLRDWGVSRQRYWGTPIPIIHCDSCGAVPVPKDQLPVTLPDDINFDKPGNPLERHPTWKNVTCPKCGKPARRETDTLDTFVDSSWYFIRFASQPDDKPFDKATAEKWLPVGQYIGGVEHAILHLLYARFWTRALQSIGRLDIKEPFTGLFTQGMVTHETYKDPEGHWLSPEQIHKDEAGIFLTESGEKVTVGRVEKMSKSKKNVVEPAPILDQYGADAVRWFMLSDSPPERDLAWTEAGIEGCWRFMQRLWRVAAIASEEASAGIDKDLQHRLHCSIKEVGEAIEGLSFNKAIAKIHDLVNAIEKAKASATRKEAALTLFRLVAPMVPHLSEEAWHLLEKEGFVAEASWPEFDPALTVEDEITIAVQVNGKLRDTLTVARDMPKDEAEKLALASEKVIKMLEGRSPKKVIVVPNRLVNIVA</t>
  </si>
  <si>
    <t>MNFEKLTDRAKGFIQSAQTVAIRLNHQRIAPEHLLKALLEDDQGMASGLIRRAGGDPMIAVRDTDAALAKIPSVSGSGANTPPGLDNDTVRLLDQAEQIATKAGDSYVTVERLLLAMTLMPETQVGKILKDSGLKAEALNTAINELRSGRTADTATAEDRYDALKKFARDLTAAAREGKLDPVIGRDEEIRRTIQILARRTKNNPVLIGEPGVGKTAIVEGLALRIVNGDVPEGLRDRVLMGLDMGSLIAGAKYRGEFEERLKGVLDEVKQSDGQIILFIDEMHTLIGAGKSDGAMDAGNLLKPALARGELHCIGATTLAEYQKYVEKDPALQRRFQPVYVGEPTVEDTISILRGLKEKYEAHHGVRITDAALVSAATLSNRYITNRFLPDKAIDLVDEAASRLRMEVDSKPEEIENLDRRIIQLKIEREALLKENDDASRDRLATLEHDLSDLEQQSSELTTRWKNEQDKIKAEARLKEKLDQARIALEQAERSGDLTKAGEISYGIIPQLEKQLADAQNAAQGAMLREEVTSQDIASIVSRWTGIPVDKMLEGEREKLIHMEDWLGKRVIGQEDAVKAVSRAVRRARAGLQDPSRPIGSFLFLGPTGVGKTELTKALASFLFDDDRAMVRIDMSEYMEKHAVARLIGAPPGYVGYEEGGVLTEAVRRRPYQVILFDEVEKAHQDVFNILLQVLDDGRLTDGQGRTVDFSNTLIILTSNLGAQYLANLGEDEPVESVEPKVMEVVRAHFRPEFLNRLDEIILFHRLGQSHMGPIVDIQVQHLCRLLADRKITLKLSDKARAWLGRVGYDPVYGARPLRRAVQKYLQDPLAEDLLKGTIRDGQTVDVDEGDSHLIFKTEDSVSA</t>
  </si>
  <si>
    <t>MGIKTVAVHSTADDDAMHVRLADETVCIGPAPAGESYLNIPNIIAAAEISGADAVHPGYGFLSENARFAEIVESHELIWIGPKPEHIRIMGDKVEAKRTAGKLGLPLVPGSDGPLHEIREAKAVAAEIGYPVLIKAASGGGGRGMKVVQSEDELESLMAQAKSEAKAAFGDDTIYMEKYLAAPRHIEFQIFGDGEGQAIHLGERDCSLQRRHQKVLEEAPSPVISAEQREEMGGIVAKAMSDMQYRGAGTIEFLYENGQFYFIEMNTRLQVEHPVTEAITGLDLVREQIRVADGQGLSRTQEQITLSGHAIECRINAEDPDNFTPSPGKVKNYHAPGGFGVRVDSGLYSGYAIPPYYDSMIGKLIVHGETRQEAINRLSRSLEEFIIDGIKTTIPLQRSLLAKEEFVDGDYTIKSLEAWLEEKSLKKI</t>
  </si>
  <si>
    <t>MAKATQDSNRPHKADVGSAIPNHDLPPIPGRYHADREELLEFYRRMLMIRRFEERCGQLYGLGLIAGFCHLYIGQEAVAVGLQAALQPGRDSVITGYREHGHMLAYGIDPKIVMAELTGRASGISHGKGGSMHMFSTEHKFFGGNGIVGAQVPLGAGLAFAHKYRNDGGCSAAYFGDGSANQGQVYEAYNMAALWKLPVIFVIENNGYAMGTSIQRANAHTALSERGAGFGIPALVVDGMDVLEVRGAATVAVDWVQAGKGPIILEMKTYRYRGHSMSDPARYRSREEVNDMKENHDPLDNLKKDLFAAGVPEAELVKLDEDIRQQVKEAADFAEKAPLPADEELYTNILVGKY</t>
  </si>
  <si>
    <t>MKFTLSWLKEHLETEASVQEIADTLTRIGHEVESVHNPADGLEAFRIARILTAERHPQADRLQILAVDVGESEPLQVVCGAANARAGLVGVFAAPGVYVPGIDVTLKIASIRGVESRGMMCSIRELGLGDEHEGILDLPHEAPVGQSYVEWAGLDDPVFDVAITPDRQDCMGVRGLARDLATAGIGRLKPLAIPRVPVTDAAPAEIAIEDKEGCPAFFGQLIHGIQNGPSPEWMARRLRAIGFRPTSALVDITNYIMFDLGRPLHVYDAGAIKGKLTARKAQNNEKIEALNGKSYDLDPSITVIADDQGVKNIAGIMGAEKASVSGSTTDVIIECAYFDPAAVSQAGQKLGLASDARIRFERGVDPAFLNEGLQIAARMVLDFCGGKATQAVTLGEAPSAVPVISYDPSYVTSLAAMDVAPARQREILEQLGFAIDAGWRVRVPSFRRDVSVVADIVADIVRIEGLDNVPSTALDRGDGVARPIATHGQLTERRVRRAAAAFGMNEAVTWSFISEKDANIFGGAFWKLANPISEDMKVMRPSLLPGLLTAAKRNRDRGQSTIRLFEVGRRYLQEAERPTLGLIFAGERMSRDWQYGKSQNFDAYDAKTAVSAMLDSVGMPVEKLQLLGDAGDVYHPGRSGRLCLGPKNTLAVFGEIHPAILAEFNMEGPVIGAEIFLDALPLRKNSGQLRQPYAPSMLQPVFRDFAFLLPKDVPAADLVRSIAGADKNAIVEARIFDVFTGETIDENEKSLGIEVMLQPAEKSFTDAELQGISDKIVAAAAKKGARLRA</t>
  </si>
  <si>
    <t>MHLKVAVQMDPLESVKIAGDSSFALMLAAQKRGYKLWHYLASDLSYKEGRVVAKAHPVQVNAVQGSHYTEESEEEIDLESDVDVVLMRQDPPFDLAYITATHLLERITNKTLVVNNPAAVRNAPEKLYVLDFAQFMPPTLITRDVEQLRAFHKRHHEIVVKPLYGNAGSAVFYIGRDGKNIGALSELFGEVWREPYMAQAFIPDVSKGDKRIILVDGEVAGAINRVPRQGEIRSNLGVGGTAEAASLTEKEKEICQILGPELAKQGLLFVGIDVIAGYLTEINVTSPTGIVAMDRFNDSDVAGMIWDKIENKIKSL</t>
  </si>
  <si>
    <t>MTKLSGSDSKSTLYCSFCGKSQHEVRKLIAGPTVFICDECVELCNDIIREETRGALHKGDGSVPTPQEICTILDQYVIGQSKAKRVLSVAVHNHYKRLNHGGKDADVELAKSNILLIGPTGCGKTLLAETLARTFDVPFTMADATTLTEAGYVGEDVENIILKLLQASDYNVERAQRGIVYIDEIDKITRKSDNPSITRDVSGEGVQQALLKLMEGTTASVPPQGGRKHPQQEFLQVDTTNILFICGGAFAGLDRIIADRLEGKSIGFGAHVAAPDERRTGEILQECEPEDLLKFGLIPEFVGRLPVLATLEDLDQSALVRILTEPKNALVKQYQKLFELEDAKLEFTEDALAAIAKKGIERKTGARGLRSILEGILLDTMFELPSLEGVSEIIVDKDVAEGKKEPVRVFAQKEKDASPGAA</t>
  </si>
  <si>
    <t>MKWIRNTLLITALNLSPLIAAKAQSNQEVKTISVSDFTYADFVDITLMSPIIASVEVTRAKKLSAKLAPDLQEGKTRFYIEAKVSSLIRGADGLAGNISYLLDVPNDEKGHAKRIPEKTRFLIFGQPVSGHPDQIMLTRPDSNLDWDPKSEAVVSGITREILSNSPAPQITSITSAFYVPGSVPGESETQIFLQTISKQPISLNILRRPQEKPQWAVALGEMTDEAATPPAPNSLLWYRLACGLPRNIPQSVLSTLSAHDMIAVADDYKVVLAGLGACSRNHHFK</t>
  </si>
  <si>
    <t>MTLTKMLIDARHREETRVAVIKGNRIEEFDFESADRRQLKGNIYLAKVTRVEPSLQAAFVDYGGNRQGFLAFSEIHPDYYQIPREDREALLREEEEYSARHNKQQESEDDEEGEDLSDSEAIRNDANDDSLENLRNRRRHFGRHHYRIQDVIRRRQVLLVQVVKEERGNKGAALTTYLSLAGRYCVLMPNTSNGGGISRKISNLADRKRLKSIMAELNLPSSMGCIVRTAGLQRTKTEIKRDFDYLARLWDEIREKTLLSQAPALIYGDSDLVKRAIRDIYSREIDEILVEGDDGYRAARNFMKLLMPSHVRKVRPYADPAPLFQRFGVEAQLNAMYQPIVQLKSGGYLVINPTEALVSIDINSGRSTREHNIEQTATATNLEAAAEIARQLRLRDMAGLIVIDFIDMESSANIRRVEKAMKDALKHDRARIQVGHISSFGLMEMSRQRLRTGMLEASTVPCPHCQGSGLMLTTPSAGLMALRMIEDEASRGNGSQIHVLTSLDSAIYVLNKKRKELGSIETLYGVTILIDGDPLRGNNQISVESAGPPPSHGLMLPPPLPTSSPDEIDDYEEEPEIEEIEAEEVIEAPFRRNHRQNMARRNSSYNAEVAIQDNQRMEPKEATQAFLNTEEDASHEEDSEHSRRNRRSRRGRRGGRRRNGENFAEKPLMLSSEASEATSPDEDTPIKESYESEALPVEKDVAEKSTPTEETSEAENKTARSSRTRRRPRARSPKVESESYQAPANVLHEETPPTETAVVEVKNEEPIAEKPATEAETAVVASSEPETVEETKPKRVRKRTTTTRRKKAEPKTADKAEESEDSEAEAKPKRPATRRTRTTKAATAKVAAKKAETESETPVVVKAEAKTIEKTDDTAIKSETPKDSDAAPVSDSKEEAEKPAPRRGWWQRTFGE</t>
  </si>
  <si>
    <t>MEKYILEGATGSWEIVVGLEVHAQVISKSKLFSGAATAFGAEPNSQVSLIDAAMPGMLPVVNRECIRQAVRTGLAIGAVINRVSKFDRKNYFYADLPQGYQISQLYHPIVGEGSLLIDVDGEEREIGIERIHVEQDAGKLMHDQHPDKSYVDLNRAGIALMEIVSKPDIRSPAEAGAYIRKLRAILRYVGSCDGNMEEGSMRADVNVSVRKAGEPFGTRCEIKNVNSVRFVQAAIEYEARRQIEVIEDGGEIIQETRLFDHDKGETRSLRSKEDAHDYRYFPDPDLLPLELPESFIDECRESLPELPDTKRQRYITQLNLTPYTASVITADHETAAWFEAMLEYFKAPDAKIATAAANWLTSDLFGALKKLGRDITDSPVSPKQGAELVGLVADGTLSGSLAKQVFEIMLESGQDPAVIVEERGLKQTSDTGAIEEVINKILADNQDKVEQYRSGKDKLFGFFVGQTMRAMGGKANPAVVNEILKKLLSA</t>
  </si>
  <si>
    <t>MADHFDLIVLGGGPGGYVAAIRAAQLNLKVALVERVHLGGICLNWGCIPTKSLLRSAEVYHEMQNAEAYGLTSFKPDFDLDKIIARSREVATRLASGVKTLLRKNKVEVISGVGQLTGNQQMLVETTEGEEKILEAKDIIIATGARARQLPNVHSDGKHIWTYHHALKPPAMPKKLLVIGSGAIGIEFASFYADFGAEVSIVEHAPQILPMEDAEVSAYVAKAFKKRGIRILTQSALQNLTPDDEGVTAEIAGADGKVTKERFSHAIVAIGVVANVENIGLDKLGIKLDRGFIAVDGFGRTNVDHVWAIGDVAGAPCLAHKASHQGVIAAEAIAGCDHVHPLNTQNIPGCTYARPQVASVGLTEEKARQQGYNVKIGNFPFIANGKAIAQGATDGFVKTVFDADSGALLGAHMVGAEVTEMIQGYTVARTLETTEAEIMETIFPHPTLSEAMHESVLAAYGRALHF</t>
  </si>
  <si>
    <t>MRVLIVEDEPTLSRQLRTTLEGAGYAVDLATDGEDGHFLGSSENYDAVVLDLGLPEVDGLTVLDRWRKEGREMPVLVLTARDSWSDKVAGLDAGADDYLTKPFQTEELIARLRALIRRASGNASSELTAGDVRLDTRSGKVTLAGEPVKLTAQEYKLLSYLMHHKGKVVSRTEMIEHIYDQDFDRDSNTIEVFVTRIRKKLGQDVITTIRGLGYALNDPEDRNNG</t>
  </si>
  <si>
    <t>MPKRTDLQSIMIIGAGPIVIGQACEFDYSGTQACKALREEGYRVILVNSNPATIMTDPDMADATYIEPITPEVVARIIEKERPDALLPTMGGQTALNTALALASDGTLEKFNCEMIGADATAIDKAEDRLKFRQAMDKIGLESPRSSVAHSLEEALDGLDYVGLPAIIRPSFTMGGTGGGVAYNKEEFIDIVSGGLSASPTQEVLIEESVIGWKEYEMEVVRDRHDNCIIICSIENIDPMGVHTGDSITVAPALTMTDKEYQIMRNASIAVLREIGVETGNGGSNVQFALNPENGRLVVIEMNPRVSRSSALASKATGFPIAKVATKLAIGYTLDEITNDITGATPASFEPTIDYVVTKIPRFAFEKFKNAKPLLTTAMKSVGEVMAIGRSFPESLQKALRGLENGLSGLDPVEALVGANPSVIEAELARPTPDRLLVAAQALREGLPAEKICEITHYDPWFIARLAEIIAAENEVISNGLPLEAAAFRRLKAMGFSDKRLADLALQSAHLRGLGKAQAKGSGIVHDALQAMTGGVTEAEVRTLRHSLNIRPVFKRIDSCAAEFEAKTPYMYSTYEAPFFGEPVCDSLPSNRKKVVILGGGPNRIGQGLEFDYCCCHACFALEAAGYETIMVNCNPETVSTDYDTSDRLYFEPLTGEDVLEILHTEQKNGTLVGVIVQFGGQTPLKLAAEIEKAGIPILGTSPDAIDLAEDRERFSALVSELGLLQPANGIARSRDEAISVADKIGYPILIRPSYVLGGRAMEIIDGPSQLDDYIHTAVKVSGESPVLIDQYLRDATEVDVDAVADGDDVVVAGILQHIEEAGIHSGDSACSIPPYSLPASIIEEIKSQTDKLARALKVQGLMNIQFAVKGDKVYLIEVNPRASRTVPFVAKADGRPVAQVAARVMAGEKLRNLPEISWPEGYTAVKEAVFPWARFPGVDPVLSPEMKSTGEVMGIDIDFPMAFAKAQLAAGNALPRAGTFFISVKDSDKAQIVEPIKALTDLGIKLVATDGTARYLQSKGVPVERVNKVREGRPHIVDLIKDGAISLVVNTTEGWQSLQDSASIRSSVVLAPVPYFTTAAAAIVAAEAIVAIKARELEVRSLQSYHSMKHA</t>
  </si>
  <si>
    <t>MKPVRKAIFPVAGQGTRFLPATKAMPKEMLPVVDRPLIQYAVDEARAAGIEELIFVTGRGKQAIEDYFDIAYELEASLTAKGKTGMLDLLEGTRVAPGRACFIRQQEPLGLGHAVWCARDLIGDEPFAVLLPDELLWNPKRPSLVQLVETYNQKGGNVVTVMEVPEEHTHRYGIVDPGKTDGEVTEVKGLVEKPEKAPSRLAMTGRYILQPDIMPLLAQDNRGVGGEIQLTDSMAQLIGKQPFHACRFGGIRHDCGDKAGFIQANVALALERPDIGPAVRDYLHRQNF</t>
  </si>
  <si>
    <t>MSEEKNLKTASVLSFERKLDPSDALFFSGNWSNKSDDKAWQPIHLREKSVRGTISNRLKKGEADPAKLNAAIEKPNLQTVDVATLPFDSDTLKVEFTLRVLGGVGEPAACNSMEYRSKLVATISHYIDTHGLDILGNRYAANLANGRFLWRNRLGADAISIQITRLSGDESTLVGVFDALAHPLRQFEEKSVSEELEALAKLITAGLAGQEHVLLRVKAFIRMGEGQEVFPSQELLLDKGKSTKSRFLYSVGQDEKAIAAIHSQKIGNALRTIDTWYPDAEINGPIAVEPYGSVTTQGVAYRQPKAKKDFYSLLDAWVLKDKEPTIEDQHFVAAVLVRGGVFGDAS</t>
  </si>
  <si>
    <t>MSKNTPIVKGSTKRHPFLSSVEELIEEARNGRIFILVDDEDRENEGDLIIPAQMATPAAINFMATHGRGLVCLAMTKERVTSLGLAPMSRENNAPLQTAFTVSIEAKEGVTTGISAGDRARTIAVAIDSSRGAEDIVTPGHVFPLAAKSGGVLVRAGHTEAAVDIARLAGLNASGVICEVMKEDGTMARLDDLVTFAQRHNIKIGTIRDLIAWRREHDNNVELIEEKSFNSLYGGDWQAIRFRNKATGSESLALVKGQISADEPTLVRMHAIDPFTDMLGQTGSRQQLLSRSMEIIAKKGAGVVVLVQRSQENSADKSSVWAASRNQETIHRDYGIGAQILAELGVRDMILLTNSHHMPVALAGYGLNITGEQPITEGA</t>
  </si>
  <si>
    <t>MAGSVNKVILLGNLGRDPEIRSFSNGNRVANLRIATSETWRDRNSGERREKTEWHSVAIFSEGLVKVAEQYLRKGSKVYIEGQLQTRKWQDQSGQDRYSTEVVLQGFNASLVMLDGRSGGGDFNGGGNNFGGGSGSGFGGGQQNAGGGFGGGSNAGSSNNEWGKSSGGFGDAPSSNTNHDPFGMDDLDDDVPF</t>
  </si>
  <si>
    <t>MSADPISTRVFILGSGPAGLTAAIYAARAGLNPIVAQGLQPGGQLTITTEVENFPGFREPIQGPWLMEEMQAQAENVGAKLVWDIITSVDFSQRPYRLMGDGGQVYLADSLIISTGAQARWLGLESETALRGKGISACATCDGFFFRGKKVVVIGGGNTAVEEALYLTNHSPEVTLIHRRDSLRAEKIMQKRLLANPKIKIRWNSEVAEFIAGEDSALSAVKLKDTKTGEESLLETEGAFIAIGHKPATELFQGHLKLDDEGYIEVTPGTTQTSIKGIFACGDVMDKHYRQAVTAAGTGCMAALEAERFLGEIDFKED</t>
  </si>
  <si>
    <t>MSDTIFRPESARGLIPDHLQPTTYVLHVEDLMLMAAIGFHSHELDKRQRVLVNLDIELEKAVLPTNDDINADFWNYDYIHQTLSELVEKRRFNLQETLAQEIYDLIAARAHVRRIKVFVRKPDAYQDCQSVGVSLSNFPN</t>
  </si>
  <si>
    <t>MSEPFYRIRRLPPYVIAEVNAMRAAARAAGEDIIDLGMGNPDQPPPSHVIDKLAEVANKPDAHGYSASRGIPGLRKAQAAYYQRRFGVDVDPESEVVVTLGSKEGLANLAQAITAPGDVILAPNPSYPIHMFGFIIAGATIRSIPTTPDENFFKDLERAINFTVPKPSAMVIGYPSNPTAEVADLAFYERVVDFARRHNIWVLSDLAYSEIYFDGNPPPSILQIPGAKDVAVEFTSLSKTYSMAGWRIGFAVGNKKLIAALTRVKSYLDYGAFTPIQAAAVAAINGPQDIIEKNRELYKRRRDVMVESFTRVGWPIPAPKASMFAWAPLPKELAHLGSLEFSKQLLTHAKVAVAPGVGYGEKGEGYVRLAFVENEHRIRQAARNIKRYFTSLGIQGNDSIAAE</t>
  </si>
  <si>
    <t>MTAAPELRPKSWIDSIAPYIPGSSKTLDGRPAVKLSSNENPLGTSLKAKEAYREAIDSLSLYPDSGATALREAIGACYNLDPARIIHGTGSDEILHLAAGAYAGQDDEVLYPRYSFSVYPLAARRVGATPVEAPDDDYRCSVDALLKAVTPRTRVVFIANPNNPTGTWITRAEVEKLHNGLPRNCLLVIDQAYAEYLDPECDDGALALAKNTKNVLVTRTFSKIYGLAAERIGWAYACPEIIDALNRIRAPFNVTIAGQKAAVAALEDQAFIQNSFKHNKKWRGWFENQMALLSNAGIRVIPSSANFTLLLFEGSLTAETAYKALMDHGYTTRWLPGQRLPHALRITIGSEKHMQDVAGILTSLVRQAL</t>
  </si>
  <si>
    <t>MTHSASQQNNDADLTNSKILEQGHQKLDRLMTRGAEFLNCRYAIMGGAMSWVSERHLVSALSNAGGFGVVACGAMSPALLDEEITATKQLTQQSFGVNLITMHPELDQLIDVCLNQKVSHVVLAGGLPTTAAIEKLKKGGAKVICFAPALILGRKLLRAGVDALVIEGMEAGGHIGPVTTTVLAQEILPALAEKLPIFVAGGIGRGESIAAFLEMGAAGVQLGTRFVCATECIAHPKFKQAFIRAAARDAVTSVQIDPRLPVIPVRALKNATTENFIAKQREVAKALDDGELALPDAQLMIEHYWAGSLRRAVIDGDIENGSVMAGQSVGMVKQEEPAQVIIENLVEEAAIALAKRNVI</t>
  </si>
  <si>
    <t>MTDAEILAEFRDAGALLEGHFILSSGLRSPRYLQCARVLMNPARAGRLASALVSRIPDDLKQEISAVISPAMGGIIIGQEVARALNVDAMFMERPTGVFELRRGFSISEGQKILMVEDVVTTGLSSRETIHAIEKAGGKVIAAASLVDRSNGKAAFDVPFFPLLKLDVPTYAVDELPPELAAIPAVKPGSRAKPA</t>
  </si>
  <si>
    <t>MKVIVPVKRVIDYNLRPRVKTDGSGIDLSNLKMSLNPFDEIAVEEAVRLKEKGIAKEVVLVSIGVSKAQDQLKTGMAIGADRSILIETEENVEPLHVAKLLKAVVDQEKPDLVIAGKQAIDDDSNQTGQMLAALLGWPQGCFASKLTIADNKIEVTREIDGGLETISLNLPAVVTSDLRLNEPRFVSLPNIIKARKKPIEIKKPEDFGIDITPRLKTLKVEEPPVRQAGEKVESVEEFAAKLKEWGVGA</t>
  </si>
  <si>
    <t>MDSMELKMKLHRKLLLICLSSSFITAPLWAAAADSQSQQIEQLQRQMRAVQRKIFPDGKSHEIVAPEVAAPVASVQPQPTENTSVTTELGARIDSLEQSMTQLTAQSEENSHRLRQMEQQFENFKTEMQSRLTSPAEAGVTGDTDPVNMGQAAASPTSGNAKAAKPLPPKETAAEKPAVTKDTSSDKKTAAAVVAAAPASKATPDKAAAPKSVAALISENAEPNSDPAEQVYLAGYKLWNDKRYPEAETVLKSFISKYPSHSRASYARNLLGRAYLDSGEPAQAAETFYSNYQSIPQGARAPDSLYFLGQSLMALKPARPKDACKVYAELLDVYGNKVNDSLKDRIEKAQTQAKCR</t>
  </si>
  <si>
    <t>MIPRYSRPEMVKIWEPESRFRIWLEIEAHATDALSELGVVPKEAAKAIWEKGSFEVERIDEIEAEVRHDVIAFLTNVAEHVGDPARFMHQGMTSSDVLDTCLSVQLNRAALILLDDIDKLLAVLKRRAFEYKMTPTIGRSHGIHAEPTTFGLKMAEAYAEFKRNRDRLEAARKDIATCAISGAVGTFANIDPRVEAHVAKEMGLSVEPVSTQVIPRDRHAMFFATLGVIASSIERVAIEVRHLQRTEVLEAEEYFAPGQKGSSAMPHKRNPVLTENLTGLSRLVRGYVTPALEDVALWHERDISHSSVERMIGPDATVTLDFALARLTNVMDKLLVYPERMQRNLNRMGGLIHSQRVLLALTQAGISREVAYRLVQRNAMKVWESDGTISLLELLKSDPEVTLSDEKLEALFDLGYHLKHVDTIFERVFKD</t>
  </si>
  <si>
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RKPEQIDGIDEVFGWQISDEDLKQIDAILAKNIPNPIGAEFMAPPPRDK</t>
  </si>
  <si>
    <t>MDVEAARVLGKLVGGGVAAVGAGVASVGVGSVFAGFLESALRNPAAADGQQGRLFIGFAAAELLGLLSFVISILLIFVA</t>
  </si>
  <si>
    <t>MVFDVDLIQRVYQGYRDKIHKIQIALGKPLTLTEKILYAHLAEGEALKPYRRGVDYVNFAPDRVAMQDATAQMALLQLLNSGRDKVAVPSTVHCDHLILAYKNAHDDLIAAEKSNQEVYSFLKDVSNKYGIGFWKPGAGIIHQVVLENYAFPGGMMIGTDSHTPNAGGLSMIAIGVGGADAVDVMAGLPWELKMPQIIGVKLTGKLSGWASAKDVILKLAGILTVKGGTNSIIEYFGDGAAALSATGKATICNMGAEVGATTSIFPFDQKSVDYLKMTDRSEIADLAQSLEDCFRADDAVLADPASYYDRVIEIDLSSLEPYVNGPFTPDLAYPVSEFAKAVAEHGYPEKMEAGLIGSCTNSSYEDLSRAASIIENANSLDLKVKSQLIINPGSEQVKETAERDGLIGDFEQAGAVIMANACGPCIGQWRREGADKAPKNSIVTSFNRNFAKRNDGNPNTYAFVCSPEMVAAFSIAGSLNFNPLKDTLTNEKGEQVKLAEPIGDELPKKGFTLKSAGYIAPVKDGSQIKVTVAPDSERLQLLAPFAPWNGKDIINQPLLIKVTGKCTTDHISMAGVWLRYRGHLDNIANNMLIGAVNAFNHKTNSVIDPETGDYMAVPALARKYKAEGLGSIVVAEENYGEGSSREHAAMEPRFLNVKAIIVKSFARIHETNLKKQGMLALTFVNKADYDKVQEEDKISILGLTSFAPGKNLTVQLTHKDGSTESFEVSHTYNQTQIEWFRAGSALNKLKSEYKAS</t>
  </si>
  <si>
    <t>MAEKIRITLIDNSEREVLQGTTTTQIAASISTSLAKKALAARFNGQMIDLSQPLLEDGRLEIITAENEAEALELVRHDYAHILAEAVQKLFPGTQITFGPVTDDGFYYDFAPKDRPFTEEDLPLIEAEMRKIIAQNNALVREVWERDKLISLWESQGEKFKAEWAKELPEGQELTIYRAGEWFDMCRGPHLPSTGKLDPKAFKLTRVSGAYWRGDQNNAMLSRIYGTGWLNAKQLKAHLERLEEAQKRDHRRLGQEMDLFHLQQEAQGSVFWHPNGYTIWLQLEAYLRRRMKNANYKEVKTPQLMDAALWEASGHWGKFRENMFVVPDEIPSTDPDKPVLSGKGNLMALKPMNCPAHIQIFKQGIRSYRELPLRMLEFGCCHRNEAHGALHGLMRVRQLTQDDAHIFCTAEQIVTETKDFVNLLDSIYRDLGFTSYAVKLSLRPELRAGDDELWDNAENGLRSALEQVGITDYEELPGEGAFYGPKLEFHLTDAIGRTWQCGTLQLDYVLPERLDASYVAEDGSRKRPVMLHRAIIGTFERFIGILIEHHAGRFPLWMAPVQAVVATIVSEADSFAESVVEKMKAAGLRVVSDIRNEKINYKIREHSLTKVPNILVVGKREAEEGKVAIRKLGSRDQIILSVDEAIALLLEEATPPDLK</t>
  </si>
  <si>
    <t>MSSEVSKTVTVPIDLGNHSYKIDIGAGLYQQAVSILTPYVRNRRFIVITDENVARCQLPEFEKSFHEAGVTVDSIILPAGEATKSWHHLAELCDQLIRRGVERRDAIIALGGGVIGDLVGFAAAILKRGCQFIQIPTSLLAQVDSSVGGKTAINCEAGKNLIGAFHQPVFVLIDPDALQTLPARQLRAGYGEIIKYGLIDDPDFFAWCEEHGAALIEGDKASRLYAIEHSIRAKALIVADDEKEISGKRALLNLGHTFGHALEADTGFSDKLFHGEAVAAGSALAFGFSYVKNLASKEDIQRIIKHLRETGLPASLEEAGVKASGKELVAHMMHDKKMEAGRLPFLLARGIGKSFLDKEVNLEEIAAFLDSPLARKGTI</t>
  </si>
  <si>
    <t>MKNRYGLSSRWPVPLFRLGLLASISSFVAPALAAQADNEQVQSPVLSDNIPSVINLSDAPKTSSTDKKTDKTKDKDHNSTSDTNTITVTGTRLSKSRLSNVMAGSTLGEEQIKTRGYSDIGLALLRENPAFSVPNNSPIGSQSSYGAGQSFVSLFNLGDQRTLTLINGMRMVGGATASIFGAGSGSQVDVGTIPTSLIKKIDTKYGGAGASYGADAVAGVVNYQLDDHFKGIDFNAQGGFTQRLKAPQEKIYFKGGTEFNEGRGGIVFDVEYRHSGGVLAKDRNNVFGSEKTSYSHRPIGSTSPYSYVFTKGRRYIQSSVTGMPLTAGTMGSYPTYLNQIDLGVPSGSGNQAAMFSQDGKSLVPLTADTLIRDNYYGLGGNGIALSDYSQIYTPSKTLNLTTLGHYDLSDHIHATWQGWYQRGEAKSQVGQGTWQDTGFQGPMTMDSYLNGDSYTGYTDVNGPLTLSTNNPFLTAAERTTIVNALKAAGQPTDTFYMERLNQDLDAGMFRTKDQMYRLQGGLDGDFNAFGRHFNWKIAGEYSQYFNNTWQPSINTQNFINALNATTDAAGNIVCAAGYVNSTAATRSSTCSPLNPFGFNQMSQAAKDYVISDVHSKNRNSQRDIQAEINSTIAKLPAGDIRWDIGYEHRRESYNFNPGSFAEGELLSDGTRRRYGNSAPITAVSGAYHTHEAFGELDIPLISPNMHMAGAYNLSVTANGRYINNSMTGSYWTYMFGGAWWPTRDFGFSGNYAQSVRNPSVTELFATKSTVYGSANDPCSYEFLDSGPNPATRRANCAAAGIPTNFQSQIVNQTMPGTSGGNTHLKNETSHSFTAAVDFTPHFVPGLTINGAYIDVKINNEITSLGLGDLMSACYDSSSYPNSSYCGAFTRDPSTHQVTDFAEGYYNVASQHMQAVQGKINYVLPLRRLGLPDSAGTVELTGNYIHYVKNEQKILTSTYDMFGTTTQPQDNFTINMNYTRDRLSFQWQTIWYGKARYAVQVSDKTYENNRRPDFAYFNMTVGYRITDHIDASLIVNNITDALPKYPGSISVTRYYESLMGRSFKMSVGVHF</t>
  </si>
  <si>
    <t>MIVIPMAGLSSRFSKAGYKLPKYMLPLDGKSVFKHSIESFSEYFNNIPFLFIARNVAETPEFIRKETSELGIQDARIVILDHETAGQAETVEIGVKKEKIDGKTPITIFNIDTFRKDFCFPKQQWFAHSDGYLEVFHGEGQNWSYVGEVKNSKEPLVARTTEKDPISSLCCDGLYHFATSSSFMTALDKERQSPSMNELYIAPLYNHLIKEGKNIHYNLVEKEKIIFCGTPSEYKEILNK</t>
  </si>
  <si>
    <t>MSEDSSTDNGGGLWRGLRNFLFHEEKEPTLREVIEKAIEEHEHDAPDRDDLSPIERRMLRRLLHFGRRSAGDVGTPRADIVAVPDDINGQDLIAAFANSGLSRLPVYKETLDDIIGMLHVKDIFSLMAEGQRDNFDLKSLLRQPRYVPETMGVLDLLAEMRATRTHMAIVLDEYSGTEGLITIEDLVEEIIGDIEDEHDEAPTALLTSRPDGIWEAEGRTELEDIAEWIDPHLSEVEEDVDTIGGLATVLAGHVPQRGEILEHPSGWRIEILAGDSRHVERVRLYPPKKNPDED</t>
  </si>
  <si>
    <t>MSETSKQKKIALVSGANRGIGLAIAIGLAQQGVTVLMGTRNLKNGEAVCAQHAQEGLDIRPVQLDTTDDASVRAVSSLIQREYGRLDILVNNAGIGLDFVPDLSVVEKMEQTLMLNVTGTIRLTDALLPLLEAAGHASIVNVSSELGSFGLRADKNWIYAELVMPTYQASKAAVNSLTVSYAKLLASKGIKVNSICPGYTATDATKGAAMPATRTPEQAARVAIKLALIGQDGPTGTFENEDGQLPW</t>
  </si>
  <si>
    <t>MHAYRTHNCSALRRANVGEKVRLSGWVHRKRDHGGLLFVDLRDHYGLTQIVADSDSAVFEKLDQLRLESVITVTGEVVERAPEVVNPNLATGEIEIRASEVDVQSFAQELPLPVAGEADYPEDIRLRYRYLDLRRDRLHRNIVLRSNVIASLRRRMIEQGFNEYQTPILTASSPEGARDYLVPSRVHPGKFYALPQAPQMFKQLMMVAGFDRYFQIAPCFRDEDARADRSPGEFYQLDFEMSFVTQEDVFATIEPVLAGVFEEFGGGKTVTPAPFPRIAYRDAMLYYGSDKPDLRNPLKISDVTEHFRDSGFGLFAGMVAKGGVVRAIPAPEAGKNSRKFFDDMNNWAREEGFAGLGYINIKNGEAGGPIARNLGEDATQKLLADLGLGENDGVFFAAGKEGEAARLAGLARNRVGELLDLIEKDSFRFCWVVDFPMFEYDEEAKQVIFSHNPFSMPQGGMEALETKDPLDILAYQYDIVCNGIELSSGAIRNHRPEIMYKAFEIAGYDQAMVDENFAGMINAFKYGAPPHGGAAPGVDRMVMLLAGEPNIREVVLFPMNQKAEDLMMGAPAAVSERQLKELSLRIAVKPTQKSAS</t>
  </si>
  <si>
    <t>MRQINIETLCAQKGLRITGQRRVIAQVLSEAEDHPDVESLYERASAIDSGISIATVYRTVRLFEEAGILERHDFGDGRARYEASPEDHHDHLIDVESGKIIEFSDEDMESLQKIIAERLGYKLVDHRLELYGVPLNRSPKSSK</t>
  </si>
  <si>
    <t>MKTEIPYYNPELSYEDNYKEGPFGYFADIVEKPDPSFAVSVKKPVSFLGCSVDLPFGIPAGPLLNSRYIKAAFHAGFDLCVYKTVRTQEHKSHPLPNVLAIHPEGVLSADCEAVLADTRYNQPLSITNSFGVPSFNPDIWQPDMAEAVKAASDHQVMIGSFQGTRGKGKIEEDYALAARMVAETGAPVLEANLSCPNEGVNSLLCFDAPLVQKIVEAIKAAVPDRPLLIKTAYFKDNAKLADLVSRVGHLVSGFSTINTLSARPLDEKGQAALSPSRPEGGVCGDAIRWAGLEMVQRLAAFREEKSLDYAIVGVGGVNKPEHYKAYIEAGANAVMTATGSMWNPHLAEETKKFLA</t>
  </si>
  <si>
    <t>MAAYNKADLERRMKGAVESLKSDFSGLRTGRASTSLLDPVTVDVYGANMPLNQVATVSVPEPRMITVQVWDKSNVTPVDKAIRSAGLGLNPVVDGQMLRLPIPDLTEERRKELAKLVGQYSEKARIAVRNVRRDGNDQIKQDEKKNEISEDEKKRFENEVQKLTDKTIADIDALAVHKEKEILGK</t>
  </si>
  <si>
    <t>MPQIAQLASTYASQVFWMLVVFGIIYFGIAKTMLVKVESTMDSRDSKISDDLAAAEAAHKAAKEADEACQSRLAKVRSEAQARLQAAKEQASKDASQQNAAANADYDHRIDSARMRIADEKSKVMADLENIASDIAHDIVKQITGRSVPKEQITKAVAQVISADMV</t>
  </si>
  <si>
    <t>MHLKDLKQKTPSELVKMAEELGIEGASTLRKQDLLFAILKVQAERGDQIMGLGTIEVLPDGFGFLRSPEANYLAGPDDIYVSPNQVRKFGLRTGDTVEGEIRGPKDSERYFALTKLISVNFDNPDNVRHRVNFDNLTPLYPSEKLNLDISDPTNKDKSARVIDIVAPQGKGQRSLIVAPPRVGKTVLLQNIARAISENHPEVFLIVLLIDERPEEVTDMQRSVKGEVISSTFDEPAQRHVQVAEMVIEKAKRLVEHKKDVVILLDSVTRLGRAYNTVVPSSGKVLTGGVDANALQRPKRFFGAARNIEEGGSLSIIATALIDTGSRMDEVIFEEFKGTGNSEVVLDRKVADKRIFPAMDVGKSGTRKEELLVDKDTLSKMWVLRRILMQMGTVDAMEFLLDKMKDSKTNEDFFASMNH</t>
  </si>
  <si>
    <t>MAVNLKTMMEQVAQDIDRLFAEQLPVPEDPRRRLVEAMRYAAIGGGKRLRPLLVVATCALFNVDREAALRVGMAIECIHVYSLIHDDMPCMDNDDLRRGKPTVHKAFDDASAVLSGDALQALAFEILSEEKIHTDPHVRLELIQALAIASGKDGMVGGQAIDLAAETSTVPFDLPTITRLQQLKTGALFGFCLEAGAIMGRQNKDIRDRLKAYARDIGLAFQIADDLIDAEGDEAVAGKAVGKDAAAGKATFLSLLGLEKARSQAQALVDQAIAHLSVFGSEADYLRSIARYIVARDH</t>
  </si>
  <si>
    <t>MSITAERKEALIKEYARVEGDTGSPEVQVAILTERIVNLTEHFKTHAKDNHSRRGLLRLVNKRRSLLDYVKNNDKDRYSSLIARLGLRK</t>
  </si>
  <si>
    <t>MTQDPHKMFDEWMDEAKKAETDDPTAMALATASKQAFPCVRMMLLKGHTKDGFVFFTNLGSRKGHELLENPVATLLFHWKKLRRQVRIEGAATLISDEEADAYFATRARKSQLGAWASEQSRPLPARDVFEKRIADIEARYEGKDVPRPPYWTGFRVSPIRMEFWNDREFRLHERELFTLNDGRWQSEFLYP</t>
  </si>
  <si>
    <t>MTRLTDLGVTDLRDGIAKGDFSAKEVAESFLTATNEAEKLNAFITLTPDHALKQAEKADKDRASGQLKPLSGVPLGIKDLFCTNGYRTTAASKIIDNFVPPYESTITEKLFSAGAGMVGKLNLDQFAMGSSNETSAFGNVISPWRQKGDDTALTPGGSSGGSAAAVAAKLVPAATGTDTGGSIRQPASFTGITGLKPTYGRCSRYGVIAFASSLDQAGPMAHSVKDCAALLEVMAGFDPKDSTSVDVMVPNWEKLLSSDIRGKKIGIPKEYRVDGMAPEIESLWQRGIDMMKDAGAEIIDVSLPHTQHALAAYYIIAPAEASSNLARYDGVRYGERKTPEGGNLADMYAATRAAGFGDEVKRRIMIGTYVLSAGFYDAYYIKAQKIRALIARDFEAAFDKCDILLTPATPTAAFALGQKQEDPIAMYLNDVFTVPASLAGLPAMTVPVGLNEQGLPLGLQLIGKPLDEQSVLNAGLALEERAGFTSQPKKWW</t>
  </si>
  <si>
    <t>MVQGLRIALAGLGTVGCGVLKLLKDNADLIERRTGRKIEVIAISARNKNRDRGIDLSRYDWVDDVVDLPKRDDIDLVIELIGGSEGPALELARACLKKGIALITANKAMIAHHGMELAELAESSQIPFAYEAAVAGGIPIIKGVKEGAAANEISQIFGILNGTSNFILTTMEKDKRGFEDVLAEAQALGYAEADPTFDIEGIDAAHKLAILSTLAFGTKLDFDSVKTSGIQTVTLSDMQKAAQMGYKIRLIGQAKKNTQGLFQKVSPCLVPCHHPLAQADGSLNAVVAQGNQVGRLLFEGAGAGAGPTASAVVADLVDIARGGYATPFGIPVQYLEKADTDKADNDKQSVYIRLSIANTAQAVSKLVVLLADADISLESLNQQEGQDQETSDVILVTKACTSEAIENLVKAFNGLAEIKSVPVTMDILNI</t>
  </si>
  <si>
    <t>MDDKDQEHDAMNSHGRPQENNTYNRPFGRSNAHGSSRDDTSDFYDHHSADADDGDEDDSLPWLEPVEDDDNGHGGNIFQIVIVALVALLTLALLGIGLYWWFHRPPAVSGNASVITAEPGPYKTKPREPGGMKIEGEGESAYAASEGRDINSSIDTSVQPEQPMTIAPKQAEQPITPPPPASAPVTKTRPDVVENEPEMSDMTGDTRHSTATHPAAPRPAAPVKHEKEVKPAEHPVKAAEREKPPVAVVKPAAKVEKPEAEHQAEVAKPKSREDSVAGVMSSLHNDAHPADEAKKAPAGAGVIQLGAFGSEAKANEVWSHLTQRYSWIKPLPHQIISVKIGEKTFYRLRATAGSQANSFCSQLQAAGETCAHIGK</t>
  </si>
  <si>
    <t>MAKKPKKQKWDWEEDNDTVTSEEDSDQPTVKDSNGTPLANGDSVLLIKDLKVKGAGQTLKRGTVIKNIRLTSDPEEIDCRTSDIKGLVLRTEFVRKR</t>
  </si>
  <si>
    <t>MSLVPTQYPATRLRRLRASAWSRSMHSENVLTPADFIWPLFVTGGKGVKEAVQSMPGVFRWSVDLIVEQAKLAHSLGIPCLALFPNTDIAKRSEDGREAWNADNLMCQAIRAIKDAVPDIGLLTDVALDPYTSHGHDGVIDAQGYVLNDETKELLIKQARVQAEAGADIIAPSDMMDGRVAAIRDMLESEGHRNVQIMSYAAKYASVFYNPFRDAVGSAGIFKADKKTYQMDPANSDEALREVAMDIAEGADSVMVKPGLPYLDVLYRVKESFKLPVFAYQVSGEYAMLEAAFAAGMLDKDKAVLETLTCFKRAGAAGVLTYHAVHAAKLLNG</t>
  </si>
  <si>
    <t>MAAPGLISIMERAARKAAPLLRRDFGEVQHLQVSRKGPADFVSIADKRSENTIYEILKHARPDWGFLGEETGAIPGDPTKPRWIVDPLDGTSNFLHAIPHFAVSIAVEEPRPDGTGEITQALVYQPITDESFWAEKGRGAWLHDSRIRVSSRRNLNEALIATGIPFAGHGNFDQWEAIFRQISPEVAGTRRFGAAALDLAWVAAGRFDAYWESEIYPWDVAAGMLLVREAGGFVTDFRGGDKPIERREFLAANSGLHSKLHRLVATALKNI</t>
  </si>
  <si>
    <t>MTANYPLDSIDRLILENLQDDGRITNVDLARKAGLTAPPCLRRVRALEEAGIIEGYHAQLNANALGYGIMVFAMVSLKSQAEDDLRQFEEHVATLPEVRECHMLNGEIDFVLKIVAHDLQAFQHLLTSQLTSAPNVTSVKTSLIIRTSKDLPGVPVDTKE</t>
  </si>
  <si>
    <t>MITTNEIRRSFLEYFEKNGHRIVPSAPLVPQNDPTLMFVNAGMVPFKNTFTGLESRPYKTATSSQKCVRAGGKHNDLDNVGYTARHHTFFEMLGNFSFGDYFKERVIELAWGLITKEWGLDPERLCVTVYHTDEEAFNLWRKIAGLPEDRIIKIATSDNFWSMGDTGPCGPCSEIFYDHGPEIPGGPPGSPDEDGDRFVEIWNLVFMQYEQVNAETRLNLPRPSIDTGMGLERIASVLQGVHDNYDTDTFKALIAASGELTHTATDGQFKASHRVIADHLRAAGFLVADGVLPANEGRGYVLRRIMRRAMRHAHLIGAKEPLMYRLVPALLSEMGMAYPELVRAKALIEETLRLEETRFRQTLANGLKILEDETQHLKSGDTLPGAVAFRLYDTYGFPYDLTADALRARNLTVDQAGFDAAMAEQRKAARAAWKGSGEKASDEIWFDIADQLGGTEFTGYTAEKGSGQIIALIKDGKRVETAKQGDDITIITNQTPFYGESGGQKGDIGVITGNNDLKMTVTDTQKPLGRIHAHIAKIEKGEIKIGDDIQLQVDINHRNRLRANHSATHLLHAALRDQLGQHVSQKGSMVSAERLRFDFSHQKALSDQELAAIEAEVNQQILNNSVVTTRLMTPESAVEAGAMALFGEKYGNEVRVLSMGSCLNDQNEESSWSVELCGGTHVSALGQIGLFHIVSETAVSSGIRRIEAVTGEEARLWLVGRDRLLRETASILKAVPEEVPTRTAAILDERRKSERALADAQKALALANANGGQGGNNAAPEKVGAYQFIGQVIEGLDPKALRGLIDENKKIIESGVIALITVNEGRASVAIGVSDSLKDKISAVDLVRKAVETLGGKGGGGRPDMAQGGGPNGNEAAQALEAVKALLEKA</t>
  </si>
  <si>
    <t>MTEAIIIDGKEFSSNLRNKIAEDVKAFKKERNVVPGLAVVLVGEDPASRIYVRKKEEMTTAVGMNSLSYRLDANASQQELLDLIETLNHDPAVHGILVQLPLPKHIDTPTILEAIDPDKDVDGFHVVNAGRLAIGTPSLVPCTPAGCMMLLEHSLGSLKGKNALVIGRSTIVGRPMAQLLLAADCTVTVAHRHTKNLEELCRQADIVVAAVGIPHFVKASWLKPGAVVIDVGINRVPAEDEAAKAAGKTRIVGDVDFVEAAKVASAITPVPGGVGPMTIACLLNNTVQAARNLTSAS</t>
  </si>
  <si>
    <t>MRVAIFSSKNYDHHSIEKENEHYGHDLVFLNERLTKETAEKAKDAEAVCIFVNDEANAEVLEILAGLGIKLVALRCAGYNNVDLDAAKKLNIKVVRVPAYSPYSVAEYAVGMLLTLNRQISRGLKRVRENNFSLEGLIGLDVHDKTVGIIGVGHIGSVFAHIMTHGFGANVIAYKPHPDPELAKKVGFRFTSLDEVIETSDIISLHCPLTPENHHMINEETLARAKKGFYLVNTSRGGLVDTKAVIKSLKAKHLGGYAADVYEEEGPLFFENHADDIIEDDILERLIAFPNVVFTGHQAFLTKEALSNIAHSILQDISDAEAGKEMPDALV</t>
  </si>
  <si>
    <t>MSAGPAKNPSVVTRFAPSPTGFLHIGGARTALFNWLFARHNGGQFQLRIEDTDRVRSTKEAIDAIIDGMRWLGLDWDGDITYQFERAPRHTEVAEELLKAGKAYKCFATAEELEAMRAEQRAKKQPQRYDGRWRDRDPSEAPAGAPYVVRLKAEQEGETTLHDLVQGDVTVKNAELDDMILLRSDGTPTYMLAVVVDDHDMGVNHVIRGDDHLNNTFRQLGIIRAMNWDAPQYAHIPLIHGADGAKLSKRHGALGVEAYRDDFGYLPEAICNYLLRLGWGHGDDEIITREQAIEWFDLTSVGRSPSRFDFKKLENINGHYIREADDQRLTDLVKPRVEKTLEQGLSSTEQALLLQAMPFLKPRAKNLNELAENSLFLFEKRPLKLEEKAAKQLENTSGSLLAILRKTLGDLPAWDSESLEKALHDVAEQADLKMGKVAQPLRAALTGRTVSPGIFDVMILLGQDESLARLDDQLSLSPTHS</t>
  </si>
  <si>
    <t>MSDPVRVLIVDDSLTMRTLFSEVLDSFDNIQVVGVAANADEARERITELSPQVITLDVEMPGMSGIEFLEEIMKERPMPVIMLSTLTQRGAEISLRALELGAFECFPKPQNVTLEVFKKLGPKLAELIVAAAGGKIRKKTRQRKVAKDELEWNGKMIALATSTGGVDAMLDILPEFPANCPPTLIVQPLDDSFTEIYLTRLGSAIKPQVKLAKDGAKLKQGVIYIASDTNNHVVIDRWPDPTIRLLPKEPVQGHRPSASLLFAALAKTAKDDVVAGILTGVGDDGVAGMRALKASGAFTFAQDQETAIAGDAPRAARDAKVIDQEVAIGDIASVVLAKCQK</t>
  </si>
  <si>
    <t>MPSLKSLKTRVSSIKSISKITRAMQMVASAKLRRAESRLAAARPYAKRMAQVMSLLAARAAGTPNALPLLNGRGKDQTHLLIVTSSDAGLCGGFNSNIYRQARDRALALEAAGKTVQFYVIGIKNAPVIRNNFPGKTIHETKREETSPVTFENAQKIAQDLIQRFNAGEFDVAHLFFSHYHSVLSQVPTETQIIPAAPEGDDTKNQAAANDASSGAIEFEPDEETILSTLLPRSIAVAIYQAMLENATSEQGSRMSAMENSTRNAGEMISKLSIQYNRLRQAAITTELVEIISGAEAL</t>
  </si>
  <si>
    <t>MLETTLADLPHNSNDNQNTLQTASETTDETKTPFCVAHRRCITAAIAVILLVVGVGGIGCWSYHRHKQEAINSRGDALAAAIAPVIQGGQVKDVATLDKLIASNDPVYANLGRFLKAGILSDKGDVKSATALYQTVLNDPAAGDILHAVATLHLSAIELDTVPPENVIKRLQPLVAPGSRWLGSAGEMQAAAYLKENKPEQAVKIYQRIYSDTSVPEDIRERAKSLANSYTDIVGNNKEKPQQAAAATPASDKK</t>
  </si>
  <si>
    <t>MKQSNSVLPNSLRAQPDAGGHFGTFGGQYVPETLMPLILELNQEYRRALKDPSFIAERDDLLEHYVGRPSPLYFAPRLTEAWGGAKIYLKREDLNHTGAHKINNCIGQVLLAKRMGKTRVIAETGAGQHGVATATVAARFGLSCTVFMGELDTERQQPNVFRMKLLGAEVRPVKAGSRTLKDAMNEALRDWVAHIDDTFYILGTAAGPHPYPEMVRDFQSVIGREAREQIQKAEKRLPDLLIAAVGGGSNAMGLFHPFLDDTDVAMIGVEAAGEGMETGRHAASLTGGAPGIVHGNRTYLLYDENGQIKDAHSISAGLDYPGIGPEHSWLKDIKRVRYETITDNEALAAFQQLCRLEGIIPALESSHALAEAAKIAPTMGKDKVIIVNLSGRGDKDIYTVASHLGVAL</t>
  </si>
  <si>
    <t>MSSVIRKWALTALMAVSSTALFAQNPAASGQAANQGDNRRILRVDITGGISQPMPIAVPVMPTPSSVETLAGTTAVLGRQVASVISNDLKSSGLFTPSQQASLHNVSFPEVTAPQYSYWLSSGAQALVQGFVQANGDGTLTVGCYLYDVFASQEMLHKGFVVKPADWRRAAHKCADAVYTRLTGEGPYFDSRIVYISETGPKNHRLKRLAIMDQDGANHRFLTNGQSMVLTPRFAPNQQTVTYLSYVGNSPRIYVYTLGSGHVRLVVNKPNTTFAPRFSPDGKTIVFSMSVAGNTDIYKVPVSGGQATRLTTSPGIDTAPSFSPDGSKIVFESDRSGSQQIYIMNADGSNQNRISFGSGRYATPVWSPRGDLIAFTKLGGGFHVGVMKTDGSGEQILTNGWQDEGPSWSPNGRVIAFFRTARNSGHTELWSVDLTGVNERHIPTPLDGSDPSWGPLLP</t>
  </si>
  <si>
    <t>MSILTDFKNFISKGNVLGLGIAVIMGDAFNKIISSVTGDLLMPIIGAVFGGVDFSGFFIRLGAVPAGYTGSLTSYNDLKKAGVPLFGYGQFLTVVVNFVIVAFILFMIMKLAAKLQKELDKTEAKKEEKIAEAAPTPEDIVLLREIRDELRGKK</t>
  </si>
  <si>
    <t>MSKNGRPDRIVVVGGGAGGLQLVRALGERFGKEADVILVDRSPTHVWKPLFHEVATGALDADLDEVSYRYHGKHWGYHYVRGTLEDIDRKNHEIILEPLVDEEGHKISDQERLRYDYLVLALGSVANDFNTPGVRENCLFLDSRAQADRFREHLFDACASASRTMIAQPGMEKPVRVTVIGAGATGVELSAELYNTAIELGNFGLEKFGANCMQVTLVEAAPRILAPLPEFMAEDAHTVLQRLGVDIKTNTMVVEAGEGFIKTKDGQTIESDIQLWAAGVKAPDFLSKVEGLEVARSNQIIVKPTLQSTTDDRIFAMGDCCSCKLPEAERPVPPRAQAAHQMADTVFENIVRLRKGEPLKDFAYRDYGTLLSLSRFAAIGDLSLSGKKNVGKRVVKGRIARFFYNSLYRLHLLAIHGWVKGSAVLAAAMAHSMLRPKVKLY</t>
  </si>
  <si>
    <t>MSPSLSSELFSDSISTLTTTTESLDNGASDDTLHEECGVFGIWGADTAAAVVALGLHALQHRGQEAAGITSWDGKNFHSRRAVGHVAGNFDRDDAIRSLPGSCAIGHVRYATTGASTLCNVQPLYAELVSGGFAIAHNGNISNAETLRHQLVRHGSIFQSTSDTETIIHLVATSSYRSLLDRFIDALKQVEGAYSLVCLTPEGMIACRDPLGIRPLVLGKVGETFVVASETVALDIIGGTYIRQVEPGELIIISEKGLQSIHPFKKQKPRPCIFEHVYFSRPDSLIGSTSVYSVRKSIGIELARENPVDADMVIPVPDSGTPAAIGYAQQSSLPFELGIIRSHYVGRTFIQPGDQVRHLGVKLKHNANRALIKGKKLVLVDDSIVRGTTSVKIIRMLRDAGAKEIHLRIASPPTRHSCFYGVDTPERAKLLAAKMTVEQMAEYIGADSLAFISMDGLYRAVGEEARNDAQPQYCDACFTGAYPTPLTDLGELGASEQLVRLSEQVAIA</t>
  </si>
  <si>
    <t>MTETTEKVESIGPLDVKRVMAALPHRFPMLLVDRVETLIPGEKIVAIKAVTINEPFFTGHFPGNPIMPGVLIVEALAQAAGVLAIESLGLTGTGKLVYFMAINETKFRIPVEPGILLRLEVEFLQKRAKICKFKARALIEDKVAAETEFTAMIADPAN</t>
  </si>
  <si>
    <t>MSHKFDPTVLREYDIRGIVGETLSPDDAYAIGRGFATRLRRTGGRRIAVGYDGRTSSPALKDALIKGLTEAGVDVVNIGLASTPMLYFAEATLDVDGGIQITGSHNPAEYNGFKMVLKHNSFFGKDIRDIGELAAKSDWEEGKGSVETADIMDAYVDRLAQGYEGGEYRIGWDAGNGVGGPVLEKLIKKLPGEHHVIYTDVDGRFPNHHPDPTVESNLADLKALVKKEKLDFGFAFDGDADRIGAVDSEGHVIWGDQILAILSAPVLKRHPGGTIIADVKASQALFDRVAELGGKPLMGRTGHSLIKTLMKETHSPLAGEMSGHIFFADQWFGFDDGIYAAVRMIGAVHQMGGSLTQIRKDMPKMVNTPELRFQASETRKFQVIGEVLGRLTAADAKINTIDGVRVTNDDGWWLLRASNTQDVLVARAEGRDQAALDRLVSQLNDQLKQSGIEPVTTTH</t>
  </si>
  <si>
    <t>MIDFQKLIMGYQRFRSGDWTDQHDRWEHLSKGQNPKVLVIACSDSRVDPAQIFDTNPGEIFVIRVVGALVPPYERELGHHGVSAALEYAVTKLEVSDILVMGHGACGGIKASLEGTGSEDEDDDFFIKSWISLLDDARDRVVAEHGHESDVACRLEHEGVRTSIANLRSFPFVRDREAAGKLDLHGAWFAIENGSLHLLEPKSSEFIRL</t>
  </si>
  <si>
    <t>MASRPTNALPVLYNELIPISRHDHKNWHFRLQDKLPFMSEIHAIPLAVEEFGMAQRNFPIVFSSGPNPVPLALMGLNDGVNVFFDEEGNCRESHIYLPAYIRRYPFMLAKIDPKSEDMSLCVDPSRGMVGEFEDGEPLFEGDEPSEFTKNILGFCEQFAISAQRTNDFVAELMEHKLLIDGEVAIQPNDASKPYVYRSFQIVSEERLKELRGDVLRKMVKSGLLPLVYAHLMSLSLVQDIFQRQAILGRIPPLPENEQNPSA</t>
  </si>
  <si>
    <t>MSGTYNKIKGTAQKAVGAGKEELGKAIDDPELQSKGILEQAQGAASKAFGNAKEAISDGIDKAKDALEDLKESAQEKFEDIKESVEKKTK</t>
  </si>
  <si>
    <t>MKNLLSAKTKSFLSFKQSRLNWVILYSSLWVSGAMAQNTVPPQPATDDTSSQQHAVTDNSANHPAKNDGAIVVTGRSYADGVTRRAFGGGLMIKEDSPKSKSTLTRDYIEKQTPGLNPMQLIALLPGVNSSDSDPMGLTGGHTSVRGMNESSMGYILEGFPLNDVGSHAVYPQEIVDSENLSTIQVAQGSADLDSPTVSAAGGVVNMHMIDPAKKMGGRANFTYGSYNTFRGFARFDTGEIGNSGTRAYFSFSDTHEDLWRGPGTEKKLHGEMKVVKEWGKDNKASLLVIGNNLDNINMPSVNMASWQKYGKGIMGGPVSGIANTVYSSVYTGNTKANTTYYKLHPNPFTNIYVSAPVHLNLGHKMTLTETPYFLYSNGNGGGAYWQDMNKMSYGSQTMSGTVDGQNYGQTLLYEPSITKTYRSGSTTKWTWTSGINRLMIGYWFEYSSQRQTAPYSLLNDDGSPRDKWGGGSNVILANGEKAEYRDNLTRTFIHTPFIGDTISLLNDKLTIDGGVKISIINRQGRNYLPDTSTGKNINQTYREVLPSGSIRYKINDEHQVFFSVATNYRIPMNTSLFDSGSYVAGTGYSNQAVKDLKPETSISEEFGWRYHGKLINTSLTYFHYDFHNRLFSQTVIDPNNPTSYYSRSINGGNQTTNGVDFEIGTRAIYNIRPYVSAEYIDARNRSNLAASAAGVSAILPTKGKFAPQTPRYQVGFGLDYDNGHIFGNFSLKYVGSQYSTFMNDEQVPSYVRMNIGGGYRFKSWGGLKSPTIRFNLSNITNKHYLNYASGLQTNAQYAKALDGQMVKGSAPTYSIASPFSAMFSISSGF</t>
  </si>
  <si>
    <t>MPNTDFLSNPVFVALDTPDLKKAEKLATILRPHVGGIKLGLEFFMAHGHYGVEKIADQGLPIFLDLKFHDIPNTVASAIEALFHAVKSPPAILTVHTEGGEAMMRAAKKAADKGSKVVGVTILTSLDQSDLGVIGMTGTPESQVEKLARLARRSGLDGIVCSGEEVEQVHEEWRDGFFVVPGIRPADSVVGDQKRVCTPADALDRGASILVIGRPITRADEPAEVASAIARQLRRK</t>
  </si>
  <si>
    <t>MKNNFKIAKVAQWVLALSIATTSAEAWADPLGNWLAKVNNHHKQKESASEQSVEQDDRTDTDNTVNTSPVANQPQAQTSQTVSQPSAVTPYQSVNNRESQAASQIPAADATDNDVRMSDNDNNDASGRSVDAPQMAEVSHQHVSPAPFPYASLTVGSSELQPETDPRLPVSKGGVVEENVENKGLVDSIVQSTRGRHNAFAWIGVGDNSVMLARDPKDRGMFGTWLGIKPWLRDKGIDIQSSMGGVETAFNARGGDRHALRTAYQWLVQASFDMERLGVVKGGKFNFMMTKRGGGQIEQAINSTTLTEMQEVYGRGNIWRLIEGSYEQQIGRFNIKVGRLTENNEFGMAMTGCSFMSLGFCGNQAGNLVGDYWYNWPVSNWAGRVTYQVSKEVTIGAGVFDVNRKNIQGKVLHENFYMDNPFHPEAGLYIGEVKWAPKFGRENNLEGLFKFDGWYTDDKSYNLRYYQDVAMQTGYSSQGPEVRGRYGAYVTAEQQVLRFDSHRQLTVAFRALKNDGRTNKSTAEVSAYAILFGVSKERPDDWVGLGAGTTWLSNAFLKSQALSAQNRHQEYYSELFYNIQLSPAVFLRPNIQYVVHPGGYYARGPVDTPYNYNSKNIILLGLKSGWVF</t>
  </si>
  <si>
    <t>MGIPFSQVLRIGSYILGNHIKGTTRYPLVLMLEPLFRCNLACQGCGKIDYPKEILNQRLSYDECMQAIDECGAPVVSIAGGEPLLHRDMPKIVKGALDKGKFVICCTNALLFAKKVDQYEPRPNFTWSIHLDGDKEMHDRSVSLDGVYETAEAAIRLAKSRGFQVSINCTLFNDANPERTAKFFDRMKAIGIDGITVSPGYAYERAANQDEFLNRTTTKNLFRNIFRLGKGHKWPFNQSIQFLNFLAGNETYKCTPWGNPTRTVFGWQRPCYLLGEDYAKSFKDLMENTAWDDYGVGNYEKCQDCMVHSGFEATAVIDTVRHPLKAAMVALKGIKTEGAMAPDISLANQRRAKDVFSDHVQQRLAEIREAEAAAKKETDAA</t>
  </si>
  <si>
    <t>MPHSIKRRHFLNFADAGADAVKAMLADALARKQARKGWPKGRVDADAPLKDSILGMIFEKNSTRTRVSFDVGMRQLGGSTIVMESGSTQIGRGETIADTARVLSRFIDAIMIRTDDHAKIEELARYASVPVINGLTDLSHPCQIMADMLTVIEHKGKVEGTRWAWLGDGNNVLYSIIEASGLMGFSVIAACPHGYEPDPKFIEAARKAGCDVVITDDPDEAVKGADVVVTDTWISMGQAHAEAKMAAMQPYQVNEALMAKAGDQALFLHCLPAHRGEEVVDAVIDGSRSVVWDEAENRLHAQKSVLLWSLGLL</t>
  </si>
  <si>
    <t>MADDPENLLIMTVDGGDVTIRLRPDLAPKHVERIKELTREGFYDGIVFHRVIPGFMAQGGDPTGTGMSGSDKPDLQAEFSDAKHIRGVCSMARTSYPHSANSQFFICFGDATFLDRQYSVWGEVIEGMEHIDALPKGEPPANPGKIIKARIAADK</t>
  </si>
  <si>
    <t>MANVTVVGAQWGDEGKGKIVDWLAERADVVVRFQGGHNAGHTLVVNGVTYKLSLLPSGVVSGTLSIIGNGVVIDPWHFRDEMERLRKQDVVITPDTLAIAETSPLILPLHSELDGFREDRSGDKKIGTTRRGIGPAYEDKVGRRAIRVCDLAHIDEIGSRLDRLIAHHNALRSGFGKPPVDREKLVNDLKEIAGCILPFAKPAWRILADEQKKNRRILFEGAQGVMLDIDHGTYPYVTSSNTIAGSAAGGSGMGASAVGFVLGIAKAYTTRVGAGPFPTELDDEVGQTLGERGHEFGTVTGRRRRCGWFDSVLMRQSVAVAGITGIALTKLDVLDGFDEIKICTGYKIGDKVYDYLPPYYKDQAAAKPVYETIEGWKESTAGARSWSELPAQAIKYIRRIEELIECPITLVSTSPEREDTILVKDPFLG</t>
  </si>
  <si>
    <t>MGFRCGIVGLPNVGKSTLFNALTETAAAQAANYPFCTIEPNVGQVAVPDPRLNQIAEIANSQRVVETQLGFVDIAGLVRGASKGEGLGNQFLGHIREVDAIVHVLRCFEDDDITHVEGKVDPVADAEIIETELLLADLESLEKRVPNLQKKAQGGDKEAKVAASVLGQALDLLRDGKPARLTQPKDVDEERHFAQAQLITAKPILYVCNVDEAAAAEGNEFSTKIFERAKAEGSRAVIVSAAIESEIATMEPEDRSVFLSDLGLKETGLGRIIRAGYDLLDLITFFTVGPKEARAWTITKGAKAPQAAGVIHTDFERGFIRAETIGFDDYIACGGDAGAREAGKLRQEGKEYIVTDGDIMLFRFNV</t>
  </si>
  <si>
    <t>MAKEELLEMRGRVVELLPNAMFRVQLENDHEILGHTAGKMRKNRIRVLVGDEVLVELTPYDLTKGRITYRFK</t>
  </si>
  <si>
    <t>MASNFTASKVDTNGIKTSALEKAPSVAAPDDYRPSPDEPFMNERQQAYFREKLLKWKEAILIESRGTLAQLRQESLKEADLTDRASSETDWSIELRTRDRQRKLISKIDAALRRLDEGEYGYCEVTGEPISLARLEARPIATMTIEAQEKHERHEKVSREE</t>
  </si>
  <si>
    <t>MRIALLAGDGIGPEITAEAVKILKAVVGQEIEFDEALIGGAAWKVTGSPLPEETLKLCKNSDAILFGSVGDPECDHLERALRPEQAILGLRKELDLFANLRPARLFPELQAESPLKENIVTGTDLMIVRELTGDVYFGTPRGQRKDDQNRREGFDTMRYNEDEVKRIARIGFETARSRSGNLCSIDKSNVLETSQLWRTVVLEIAQEYPDVELSHMYVDNAAMQLVRAPDQFDVIVTGNLFGDILSDLASACVGSIGLLPSASLNSEGKGLYEPIHGSAPDIAGLGKANPLATILSGAMMLRYSLKREADADRIEKAVSTALEKGARTADLGGKMTTSEMGNAVLAALN</t>
  </si>
  <si>
    <t>MKRHTGLDRNITRKWRPATQAIRGGLVRSEFGETSEALFLTSGYSYERAEDAAERFAGEQEGMIYSRMQSPTVMMLEEKLALIEGAETSRTMSTGMAAMTSVLLSALSAGDHFVIGRVAFGSCRWLSDSLLPRFGITATVVDGADVQQWKDAIQPNTKLFFFETPTNPTLELVDIEAVCNIAKEAGILTVVDNAFCTPVIQKPMDFGVDVVAYSATKMMDGQGRVLAGSVAGSNKFVNETLLPFIRNTGPNLSPFNAWVVMKGLETLELRSIRQSENAQILAEFLEKRIPRVSYPGLKSHPQHALAKKQMKTGGTVLALFLGKDRQQALSLLNNLELIDISNNLGDTRSLMTHPCSTTHSGVAEKERLAMGITEDMLRFSVGLEDVEDLKEDLDQALRKIGL</t>
  </si>
  <si>
    <t>MQSIRFFSDNAATVAAPVMDAIIAANQSDMAYDSDKWSQKLDAIFSELFGTDVTAHWAVTGTAANALSLSAICPPFGGVLCSQDAHVQTDEGGAPEFYTGGSKLLLVPGEGAKITPEALKTRAEAIADSVHMVQPHAVTITNSTELGQVYTPEETAAIGAVAREKGLRFHLDGARFANAVAALGCNPADLTWKAGVDLMSFGFTKNGAMAAEAIVFFDRELAAHNKRRRKRAGHLLSKGRFIAAQIEAMLKNDLWLDLARSSNTVAKRIAEAVDPKRHAYPVKANEVFLFISMEERAELRKQGFVFYDWGHDKIRLVASWDQPEHEVVALEKALKAL</t>
  </si>
  <si>
    <t>MSILANATTKVITQGITGQQGSHHTAQSLAYGTKMVGGVTPGKGGQTHLDLPIFNSVAEAKQKTGADASMIFVPPAFAGDAILEAIDAEIPLIVTVTEGIPILDMVRVKRALTGSKSRLIGPNSPGLLTPDSARIGIMPGAIFKKGSVGIVSRSGTLTYEAVFQTSQLGLGQSTAVGIGGDPVNGTNFIDILDMFLDDDETESIIMIGEIGGSDEENAAEFLKEQARKGRKKPVAGFIAGVSAPPGRHMGHAGAIVSGHSGSAAAKIEAMQSAGIAMTPDPSKIGHTLLNLLKK</t>
  </si>
  <si>
    <t>MVHISAALSRIQPSPTIAVTSRVIELKSKGVDIITLGAGEPDFETPEFIKEAAIQAIHDGKTRYTNVDGTAELKEAIVGKFRRDNHLEYRTDQISVGSGGKHVLFNALTATIDQGDEVIIPAPYWVSYPDIVRFCGGTPVFIQATIDQDYKITAEQLEKAITPKTRWFIFNSPSNPTGAAYSADEIKSLAEVLRRHPHVWILSDDIYEHIVFDNFRFATIAEVAPDLFDRTLTANGCSKAYAMTGWRIGFAGGPTPLIKAMAKLQSQSTSNPCSISQAAAVAALNGPQDFLQGWSDDFARRRNLVVDGLNAIEGISCPKPQGAFYVYPGISELIGKKTPSGKVIEKDLDFSSYLIDEAKVAVVHGEAFGLSPAFRISYATSTELLKKALERISDAVARLK</t>
  </si>
  <si>
    <t>MTEEQKKYEDAENLESKSENPEEASAEKSENGVEDLQAENEKLKKDLLYSKAEAQNTRRRLEKEKSEAIAYSVTGFARDMLSVADNMERALAAIPDDIKQDEKIKNLVTGIEMTGKELLNILQRHGIKRVESVGQKLDPNLHQAMIEIESEKPEGTVVQEMQAGYTIHDRLLRPAMVGVAKAQSGETKSA</t>
  </si>
  <si>
    <t>MAVQYSYVMKGLTKTFPGAKKPVLNNIHLQFLPGTKIAIIGVNGAGKSTLMKIMAGMDTEFQGEAWAAEGIRVGYLPQEPDLDPTKDVKGNVMDGVREIADLVDRFNEISTLMADPPADADFDALMTEMGELQERIDTVDGWTLDNQLEIAMEALRCPPGDADVTKLSGGERRRVALCRLLLEKPEILLLDEPTNHLDAESVAWLENHLKEYPGNVILVTHDRYFLDNVVGWVLEIDRGRGIPFEGNYSAWLEAQSKRLEQEEREEEGRQKAIQQELQWIRQSPKARQTKSKARIKAFEELVEKQNDRRPGAAQIMIQIPERLGSKVIEARGLTKSFGEKKLFEDLSFTLPPGGIVGVIGANGAGKTTLFKLITGQEKPDAGEIEVGPTVQLGYVDQSRDHLDDKKNVWEEVSDGLDRFTFGKHEIATRAYVGAFNFKGSDQQKKVGQLSGGERNRVHMAKMLKEGGNVLLLDEPTNDLDVETLRALEEALENFAGCAVVISHDRFFLDRLATHILAFEGDGHVEWFEGNFESYEEDKRRRLGDAADRSSAQAYKKLTRN</t>
  </si>
  <si>
    <t>MVTDWTPDSWRDFEARQLPIYPDNDKLDKALDQLSSYPPLILGSEARLLKEKLADVAKGKAFVVQGGDCAESFRDFSAESVRATLSALLWMDAVVSYASGKPVVRIGRIAGQFAKPRSSNMEEKDGVSLPSYRGDNVNDISFTEEARLPDPDRLLAGHAQSAITLNLIRAYTQAGDDKWEYAFNGLHDFVNSRSWADDSWRGLVAEMGDAFRFAQSCGGFGNGYAAPCFTSHEALHLPYEEAMVRSDCDYGLDYATSGHFLWIGDRTRFEGSAHVEFLRGVDNPIGLKCGPNLEADELLRLLDVLDPSREAGRITLITRYGADKIEKHLPTLVRAVKAEGRPVAWICDPMHGNGTTTSEGQKTRPFERILDEVKGFFAVHQAEGTYAGGIHLEMTGLDVTECIGGSAGLSEEDLKRRYMTHCDPRLSRDQALEMAFQVADLF</t>
  </si>
  <si>
    <t>MADISDQNIPGHVTTGPIRGSRKIYVEGKNGVRVAMREIDLEPSANEQPVRVYDCSGPYTDPNIKIDIAAGLKPLRREWILARGDVESYEGREIKPEDNGQLGPDRSGGVPPFPNVNHHPLRAKAGANVTQMHYAKKGIVTSEMEYIAIRENCGRAQMKEAMIRDGESFGANIPDFITPEFVRDEIAEGRAVIAANINHPEAEPMIIGRNFLVKINANIGNSAVASDVAAEVEKMVWAIRWGADTVMDLSTGRNIHDTREWILRNSPVPIGTVPIYQALEKVNGIAENLTWEVFRDTLIEQAEQGVDYFTIHAGVRLAYIPLTANRITGIVSRGGSIMAKWCLAHHQENFLYTHFEDICEILKRYDIAFSLGDGLRPGCIADANDRAQFAELETLGELTKIAWKHDVQVMIEGPGHVPMHKIKPNMDKELVACHEAPFYTLGPLTTDIAPGYDHITSAIGAAMIGWYGTAMLCYVTPKEHLGLPDRDDVKVGVVTYKLAAHAADLAKGHPTAHFRDNALSRARFEFRWKDQFNLSLDPDTAESFHDQTLPAEGAKAAHFCSMCGPKFCSMKITQEVREFAAQGMEEMSDQFKEKGGEIYLPAAE</t>
  </si>
  <si>
    <t>MGAERQFVLGASSFFEMVRDMDTQNIRIRLKAFDHRVLDQATGDIADTARRTGALIRGPIPLPTRIEKFTVNRGPHIDKKSREQFEVRTYKRLLDIVQPTPQTVDALMKLDLAAGVEVEIKLA</t>
  </si>
  <si>
    <t>MSIRPWRHIERRKSRKIMVGNVAVGGDAPISVQTMTNTPTVDAQATIAQIKRCEAVGVDLIRVSCPDKESTAALKDIVRAAEVPIIADIHFHYKRALEAADAGAACLRINPGNIGSSERVAEVVRAAKANGCAIRIGVNAGSLEKELLEKYGEPCPDALVESALNHIKLLQDQDFHEFKVAVKASDVFLAVASYKALAKAVDCPLHLGITEAGGLIGGTVKSALGIGNLLWDGIGDTLRVSLSADPEQEVRVGYDILKTLDLRTRGVRVVSCPSCARQGFDVVKTVKALEERLAHIATPISLSILGCVVNGPGEARETDIGVTGGGQGKHMVFLSGVTDHTVEDAKMLDHIVSLVEAKAAEIEAEKAKEKAATVAAE</t>
  </si>
  <si>
    <t>MARIVMKFGGTSVAGLERIRNVARRVQKEVEDGNEVAVVVSAMSGETDRLVGFCREAAPLYDPAEYDAVVSSGEQVTSGLLAIVLKSMGVKARSWFGWQIPIHTTDAYANSRIESIDTERLIKAMSSKEVAVVAGFQGVSDEGRVTTLGRGGSDTSAVALAAALDADRCDIYTDVDGVYTTDPRIVSRARRLDRVTYEEMLELASVGAKVLQTRSVGLAMKAKTRLRVLSSFGDPDLSPEGGTLIVSEDEIKENTMERQIITGIAYDKSEAKVTLTGVPDKPGAVAQIFSLLADANIHVDMIVQIAYEGHITDVTFTVPKAQLSQVLDILEKGKEKIGFQKALKNDNVCKVSIVGVGMRSHPGVAATMFDALAKRGINILAITTSEIKVSVLIDDAYTELAVRVLHTAYGLDADNKPVEEAIA</t>
  </si>
  <si>
    <t>MARVTVEDCIDKVHNRFDLILLAAQRARQISGGAELTLDRDRDKNPVVALREIADELITPVQLREALLNDLQQVHLDDDDVPDEVGSLSASAEALRLTAETPARNQTSSRRAAAAAAAAAAVDYD</t>
  </si>
  <si>
    <t>MANEPYIVRDISLAGWGRKEIDIAEGEMPGLMALREEYAAKKPLKGARITGSLHMTIQTAVLIETLVDLGAEVRWASCNIFSTQDHAAAAIAEQNIPVFAVKGESLEEYWDYVDRIFDWGKGETANMILDDGGDATMFVLWGAKLEAGVEFPAPQNEEEEIFQKTVRRRVAATPGFLTKTAKAIKGVSEETTTGVHRLYEIAKKGELLFPAINVNDSVTKSKFDNLYGCKESLVDAIRRATDVMLAGKVACVAGFGDVGKGSAASLRNGGARVLVTEVDPICALQAAMEGYEVVTLEEAAPRADIFVTCTGNADIITLDHMRAMKQHAIVCNIGHFDSEIQINSLANMKWTEIKPQVDLVKFPDGKEIIVLAKGRLVNLGCATGHPSFVMSASFTNQVLAQIELFCNTDKYQKDVYMLPKHLDEKVAALHLPKLGVHLSKLTQKQADYIGVPVNGPFKPDHYRY</t>
  </si>
  <si>
    <t>MTTGRMSRRECLSAAVMVPIAAMTATATITGSAQAAKNNMNGSTIGKITKFSPRLDAILDVSTPIEVIASDIQWSEGPVWVKNGNFLLFSDPPANIMRKWTPDAGVSIFLKPSGHAEPIPAGQFREPGSNGMKVGPDGKIWVADSGTRAIMKVDPVTRQRSVVVDNYKGKRFNSPNDLFFSKSGAVYFTDPPYGLTNLDESDIKEMNYNGVFRLSPDGRLDLIEAGLSRPNGLALSPDETKLYVSNSDRASPNIWVYSLDSNGLPTSRTLLRNFRKEYFDQGLAGLPDGMNIDKQGNLFASAPGGIYIFAPDGECLGLISGNPGQPLSNCCFGEKGQTLFISASHNVVRVRTKTFG</t>
  </si>
  <si>
    <t>MKKLFAGAALVAAATASPVLAQTAAIVDLQGVLMQSSALKQAQTQIQATYRTQIDAYNNRRTALENELSQARDELVKMQKSGASMTVMQPKINAFQSKQQSAQRELMTLGMPFIRPNTYAEEQITDHIEEAMRAVMTTRKVNLVLNPQAAIIADPSADMTSDVAAELNRRVTNVSITPPANWVPASERQNQSDAGAGAAPAARASGASTNASVPPAARRPTSR</t>
  </si>
  <si>
    <t>MFTGIVTDIGEITSVTQEGDRRIRIATEYPMDTVPTGSSIACSGVCLTVVDKGTTPRNWFEVTVSGESVSRTAPGRWEKGQKLNLERALKIGDELGGHIVTGHVDGIGKVVSITAVGDSHNFLIEAGPEVAPHIAEKGSVSLDGVSLTVNEVKDVDGKVLFSINIIPHTAEKTTLGDLKAGDFVNIEIDVLSRYLARMNALGNVAV</t>
  </si>
  <si>
    <t>MHPLYKAVATLMYEVANDLLVPRFRHLSENEIAEKEPGDYVTVVDKESEKRITEQLAKFLPEAYIVGEEATAADTSLLKNLKKGLAWTVDPLDGTGNYAAGQTPYAMMIALLGDGEPQAGWILDPVSGRMCHASKGQGAFVDGERVTTRSTGQDIPVVALSARVTSDNLRPDFDKHHPLSHGITLAPSPLCAGEQYPRIVLGENDAAVFWRSWPWDHAPGSLFLEEAGGKLARFDGSAYDTSDCSHGMLGANSPAMWDQVAESLLR</t>
  </si>
  <si>
    <t>MMRTLFLQAPSFDGFDGGAGSRYQARREIKSFWYPTWLAQPAALIKDSKLIDAPPHGTKLPEVLAIAPDYDLAILHTSVPSFASDVKTVAALKKVNPAMKIGFIGAKVAVEADKSLKDAKGIVDFVARNEFDFTIKDVADGKDWSEILGLSYINDKGEIVHNADRPLLQNMDELPFVTPIYKRDLEIEKYFIGYLKHPYISIYTGRGCKSHCSFCLWPQTVGGHKYRTRSVEHVIEEIKYALKTFPQVKEFFFDDDTFTDDRPRAEAIARELGKLGVTWSCNAKANVPYETLKVLKDNGLRLLLVGYESGNQQILHNIKKGMRVETAEKFTRDCHDLGIAIHGTFILGLPGETRETIEQTIKWACEINPHTIQVSLAAPYPGTLLYKQAIENGWLDQSHAELVDEHGVQIAPLSYPHLSHEEIFRSVETFYKRFYFRPGKVFSIVNEMVRDFDMMKRRLREGVEFFQFLRERKEAC</t>
  </si>
  <si>
    <t>MSDNDKPKLGMRAPLGIKRTVETSKVKQSFSHGRSNTVIVETKRRRVINKPGSGDAATAAETAKKQAEPVENTPNKDTAVTQTATKNETVATPAAAPAPAPAAAPKPVAAEATAQETSKAAPAAAQPVAEKEAAAPASAEAAKSAAIKVTDRGAKKTTEKNGANASGNRPSGNRSQDNRGRQGGRGSQNKNQTRSGGQPRQPRTLAHRDLASRQELQARLLREAEESRLQALEEARRREDRLKQEADLEEQRRIEEKRRLEAEAKVEAEKQAALKEKEKAEAKARAKAEKEAKAAQAKTAGAAEGEEKTRRPAKAAAPKAREERSESPRSPAPRRFTPVSPPRREAPRPAMRDRKGEDRRQSGKLTVTKALSGDEGGARARSLAALRRAREKDKRANQNRAQQVRQIRDVVVPEAITVQELANRMAERGADLVKALFKMGVAVTLTQTIDQDTAELLVTEFGHNIKRVSESDVEIDSSSDVDPEETLKSRPPVVTIMGHVDHGKTSLLDALRGSDVVRGEAGGITQHIGAYQVESPSGEKITLLDTPGHEAFSEMRARGANVTDIVIIVVAADDGLRPQTVEAIDHARAADVPIIIAINKMDKPEANPQRIREALLQYNVQVEAMGGDVQDVEISAAKKTGLDELIEKILLQAEMLELKANPDRAAEGTVVEAKLDRGRGPVATILVRRGTLKVGDIFVVGEFSGRVRAMTDAQGKNQKEAGPSMPVEVLGLSGVPQAGDTLTVVESEARAREVAAYRAEIALRKRTTAQPASLESMFSALKDKQAVEYPLLIKADTQGSVEAIAGALNKISNEDIRVRILHQGVGGITESDVSLAAASGAPIIGFHVRPNSKARDIARRDGVALKFYDVIYDLIDEIKAAMAGKLGPEYFETVVGKAEIREVFSAGKHGRAAGLLVLEGYIRQKLRARVLRNDVIIYNGSIASLRRFKDDVPEVRAGLECGITLEGSTDIKAGDIVETFEVEERARTL</t>
  </si>
  <si>
    <t>MLNFDYYNPTHIVFGKGRIAQLDTLLSKDARVLVLYGGSSAQKTGTLDEVRKALGDRTYFEFGGIEPNPSYETLMKAVEQVKQEKVDFLLAVGGGSVIDGTKFVAAAVPYEGEPWEILETDGKKIKEALPVGTVLTLPATGSEMNRNSVVTRKSIKSKRGFHNDHVFPVFSILDPTKVYTLPPRQLANGVVDSFIHITEQYLTYPVDGMVQDEFAEGLLRTLIKIGPELLKDQKNYDLAANFMWTATLALNGLIGAGVPQDWATHMVGHELTAAFGIDHGRTLAIILPSLLQNQREAKKGKLLQYAKNVWHIDQGSDDERIDAAIEKTRHFFESLGIPTHLKDYDVGEESIDMLVKELEAHGMSQLGEHKAITPEVSRAILLASL</t>
  </si>
  <si>
    <t>MAAQEKIPMLIEGQQMLMDELARLHAERPKIIDAIEEARAHGDLSENAEYHAAKERQGQVEAMIGDIEGKLSRALVIDPKTLSGDKVIFGATVHLLDEDDKPVKYQIVGQTEANAKGGRISYNSPLGRALIGRKVDDEIEVSVPSGDRYYLISKIEFI</t>
  </si>
  <si>
    <t>MSDLIKIIDQAFEDRANITPATKGEVVEAVEEALSLLDSGKRRVAELGDNGEWVVNQWLKKAVLLSFRLTGNAPMNGGYDKVPLKFTNWSEDQFKQAGFRAVPGAVVRRGAFISKGAVLMPSFVNIGAYVGENTMVDTWATVGSCAQIGANVHISGGAGIGGVLEPLQAGPVIIGDNAFIGARSEVAEGVTVGEGAVLSMGVFIGASTRIIDRATGEIHMGKVPPYAVVVPGSLPGKPLPDGRPGPSLYCAVIVKTADERTRSKTSINQLLREAQN</t>
  </si>
  <si>
    <t>MTIETRLAELGILLPEAAAPVAAYAPTVLAGNLLHISGQLPFLEGQLMTGRLGEDRDEAYGFRAAERCAIMLMAQMKAALTSLDRVEKIIKLNAFVNSAPSFTRQAQVVNGASELLAKVFGDAGVHARSAVGVAVLPLNAPVEIDAVVAVRP</t>
  </si>
  <si>
    <t>MAGHSKFKNIMYRKGAQDKKRSALFSKLSREVTVAAKSGLPDPNANPRLRAAVSAARSGGMPKDNIERAIAKAIGGDGDNYEELRYEGFGPSGVSLIIETLTDNRNRTATNVRTALSKNGGNLGTSGSVTHGFDRMGLITYKAEAGDPDKIFEAALEAGAEDVTSSEDEHEIWTAQADLHEVAGKLEAILGEPEGVKLAWRPQTLINVDEESAGTLLRLIETLEDDDDVQTVWANYDIDDEVMERLGQE</t>
  </si>
  <si>
    <t>MVKIDLTGKTAIVTGSSEGIGLGIAIRLAEAGAKVIVNGRHQEKLNSAIAEVKKAAPEAEVVGFVGDLGQAEGCDALVKAHPACDILVNNVGIFSPQGNFFDIGDDCWQNFFDINVMSGVRLSRAYAKKMAEKGWGRVLFISSESGFNIPEEMVHYGFSKTAQIAIARGLAKTLAGTGVTVNSVLPGPTLSDGLKKMLEPEVKKTGKSYEEAAADFTKNLRPSSIIERAASVEEVANMVLYAASPLASATTGAALRVEGGILNYL</t>
  </si>
  <si>
    <t>MSSESSQGLVTRLALIAAIGGLLFGYDSAVIAAIGTPVDIHFIAPRHLSATAAASLSGMVVVAVLVGCVTGSLLSGWIGIRFGRRGGLLMSSICFVAAGFGAALTEKLFGTGGSALQIFCFFRFLAGLGIGVVSTLTPTYIAEIAPPDKRGQMVSGQQMAIVTGALTGYIFTWLLAHFGSIDWVNASGWCWSPASEGLIGIAFLLLLLTAPDTPHWLVMKGRHSEASKILARLEPQADPNLTIQKIKAGFDKAMDKSSAGLFAFGITVVFAGVSVAAFQQLVGINAVLYYAPQMFQNLGFGADTALLQTISIGVVNFIFTMIASRVVDRFGRKPLLIWGALGMAAMMAVLGCCFWFKVGGVLPLASVLLYIAVFGMSWGPVCWVVLSEMFPSSIKGAAMPIAVTGQWLANILVNFLFKVADGSPALNQTFNHGFSYLVFAALSILGGLIVARFVPETKGRSLDEIEEMWRSQK</t>
  </si>
  <si>
    <t>MKISGVDIRPGNILEYEGGLWRAAKIQHTQPGKGGAYMQVEMKNLIDGRKTNVRFRSAETVERVRLDTKDFQYLFADGDMLTFMDKETYEQISLPKDLLGDAVAFLQDGMDVVMELYEEKPISVQLPEQVEAEIVEADAVVKGQTASSSYKPAILDNGVRVMVPPHITAGTRIIVDVNTQEYVKRAD</t>
  </si>
  <si>
    <t>MTDYSVRPTVKPNRPQFSSGPCAKPPGWSPEKLALGSLGRSHRGSVGKSRLQYAIELTRKILEVPDNYRIGIVPASDTGAVEMAMWSLLGARPATVLGWESFGLGWITDAVKQLKINPTVLKAPYGELPDLSKVDQSNDVVFTWNGTTSGVKVPNGDWIKPDHEGLMIADATSACFAQPLPFEKLDVVTFSWQKVLGGEAAHGIIILSPRAVERLESYTPAWPLPKIFRLTKNGKLDEAIFKGSTINTPSLLAVEDYIWALEWAEELGGLSALMARCNKNAATLDTWVEKTDWIEHLVADPAIRSNTSPCLKFSDKAVAGLDDTAKAALVKKLAGLLEAEGAAYDIAGHRDAPPGLRVWCGATVEASDIAALTPWLDWAWAQIQKD</t>
  </si>
  <si>
    <t>MVNQTSEASAYSANCKAVAQVFVQTSYHGGEFDQPISMDELVKRTGLSKEDVKDGIDDLGSEMVLFQDDGHSIAPHAKLYAVFDSFWMAWRPADDALTLAKAMVSEKNFPTDPSQISDFMAWEPRRLNPAMTYLACHHLAETHESGNGSPWIYNLLMKNAETSRYVHNMA</t>
  </si>
  <si>
    <t>MARIANKAAIDAAWKQVSACSEKTLKQLFEEDSNRLSGLVVETAKLRFDFSKNHLDSQKLTAFKKLLEACDFDARRKALFAGEKINITEDRAVEHMAERGQGAPASVARAKEYHARMRTLIEAIDAGAFGEVKHLLHIGIGGSALGPKLLIDALTRESGRYDVAVVSNVDGQALEEVFKKFNPHKTLIAVASKTFTTAETMLNAESAMEWMKKHGVEDPQGRMIALTANPAKASEMGIDDTRILPFAESIGGRYSLWSSIGFPAALALGWEGFQQLLEGGAAMDRHFLEAAPEKNAPILAAFADQYYSAVRGAQTHGIFAYDERLQLLPFYLQQLEMESNGKRVDLDGNLIDHPSAFITWGGVGTDAQHAVFQLLHQGTRLVPIEFIAAIKADDTLNPVHHKTLLTNAFAQGAALMSGRDNKDPARSYPGDRPSTTILMEELRPAQLGALIAFYEHRTFTNGVLLGINSFDQFGVELGKEMAHAIADHPENSDFDPSTKALIAAALK</t>
  </si>
  <si>
    <t>MRYISTRGAAAAQDFKGVTLTGLASDGGLYVPENWPAFSREDIAALAGLSYVDTAVAVMRPFVSGVLDDQALKNLCEAAYGQFNHAAVTPLVQLDERHFLLELFHGPTLAFKDVALQLLGHLFEKFLSEEKGQDLTIVGATSGDTGSAAISAVAGRAGVQIVMLHPNGRVSEVQRRQMTTVLDKNVHNVAIDGSFDDAQAIVKAMFNDSDFRKRHRLGAVNSINWARLMAQIVYYFYAAVRLGAPDRKVAFSVPTGNFGDVFAGYAAKKMGLPVEKLIVATNINDILYRALSAGDYSVGNVTPTDAPSMDIQISSNFERLLFDLHGRDAASLAATMAQFEQSRAIQISDAMRQQAATIFSSKRIDPDEMAATMRWASDKAGQVIDPHTAIGLAAARETDLPKDVPVVTLATAHPAKFPDAVSRITGKNAPLPHRLADLYSREERYVELPASRQTIQAYIDAGFQL</t>
  </si>
  <si>
    <t>MSHDHADIVNALIPMVVEQSNRGERSFDIYSRLLRERIIFVTGQVEDHMASVICAQLLFLEAENPKKDIFLYINSPGGVVTAGLAIHDTMQYIRPKVGTLCIGQAASMGSFLLAAGEPGMRVATTNSRIMIHQPSGGAQGMAADIEIQAREILRMRKRLNALYAKYTNQPIEEIEKAMDRDNFLEADEAKAFGLIDKVFDKRPVASEEKE</t>
  </si>
  <si>
    <t>MSVSSIADKIVSESILIVDFGSQVTQLIARRVREAGVYSEIVPFNRAEEAFQRLQPKGIILSGSPASVVAEGSPRAPESFFQAGIPIFGICYGQQVMCHQLGGKVTANDVDGEFGRAFIDVIAPSPLFENLWKVGEKHQVWMSHADRVEALPEGFKPIAVSDGAPFALIADEKRRFYGMQFHPEVVHTPDGGKLIAHFVHDICGLAGDWTMAEFRQTKIAEIRKQVGDGRVICGLSGGVDSSVTAVLVHEAIGDQLTCVFVDHGLMRQGEAEQVVSLFREHYGIKLVHVNAEDRFLAGLKGVTDPETKRKFIGKTFIEIFEEEAKKIGGADFLAQGTLYPDVIESVSFLGGPSVTIKSHHNVGGLPERMNMKLVEPLRELFKDEVRDLGRELGMPDVFVDRHPFPGPGLAIRIPGEVTKERCDILRKADAVYLEEIRNAGLYNAIWQAFAVLLPVRTVGVMGDGRTYDSVCALRAVTSTDGMTAEIYPFQPEFLANVATRIVNEVRGINRVTYDFTSKPPGTIEWE</t>
  </si>
  <si>
    <t>MTSGPLEALENDYADIRDEVRKLCAEFPGEYWRKLDRESAYPTEFVKTLSDAGYLAALIPEEFGGSGLPLSAGAAILEEIQHCGGNAGACHAQMYIMGALLRHGNDEQKKKYLPKIASGELRLQAFGVTEPTSGTDTTSLKTFAEKKGDKYIVNGQKIWTSRAEHSDLMLLLARTTPKDQVEKKTDGLSVFLVDMRKALADGGMTIRPIRAMMNHSTTEVFFDNMEIPAENLVGEEGKGFRYILSGMNAERVLIASECIGDAKWFIEKARDYSSERVVFGRPIGANQGIQFPIARAYAQMRAAELMVYHAAHLFEQGERAGAEANMAKMLAAEASWAAAEACVQTLGGFAFAEEYDVERKFRETRLYQVAPISTNLILAFLGQHVLGMPRSY</t>
  </si>
  <si>
    <t>MKATIERATLLKSLSHVQSVVERRNTIPILSNVLIEAASNGCVKLMATDLDLQVVETLSAEVDTPGETTVSAHMLFEIVRKLPDGSQIQLSAADGKMLIVAGRSRFSLATLPRDDFPVISESELPTHFALPTESLKQIIDKTRFAISVDETRYYLNGIFLHVLKDENVMKAAATDGHRLACVTIPAPAGAEDMPDVIIPRKCVVELRKLLDECEDEIKISLSASKICFDLGHAILTSKLIDGTFPDYSRVIPTANDKLLKVKPKDLMQGVDRVATIASEKTRAVKMSIEAGKISLSVTSPENGMATEEVLGEYDADPLDIGFNARYLLDILGQIESDQAEIHLAEAAAPTLIRDSDQSAALYVLMPMRV</t>
  </si>
  <si>
    <t>MALPLNIDFTTGNSDKKAPLVIPAKKGFTAADLSRFGEESQALAAVALENARFTGKAGSLVELVLLEKGAPRQCVLAGIGADADYDKAGAAVAARFLTSGIQALEVDFTGFDADKAGKAAASFAFGAVLRGNSLNGYRTTLKEDEKPSLKTLYFSQINSETAEKKWKKLSAIAEGILFTRMLVTEPGNKLYPETFVEQCKSLTDLGIEIEILDEKALEQAGMGALLGVAQGSARAPRLLALRWNGTGKADSRPVAFVGKGVTFDSGGISLKPGAGMEGMKWDMGGAGAVVGAMKALALRKAKADVIGVCGLVENMPDANAQRPGDVVKTMSGQTVEVINTDAEGRLVLCDVLTWVQQKYKPEVVVDLATLTGAMIITLGHEYGGLFSNCDKLADNLLKAGQKSGDGLWHLPMGDAYDKLLESHIADMKNVGPRYGGSITAAQFLKRFIEKDVRWAHLDIAGMVWADKAASFWDKGATGFGVRLLNQFISDNFED</t>
  </si>
  <si>
    <t>MARVKRGTTTRAKHNRILDQAKGYYGRRKNTIRIARQAVEKAGQYAYRDRKVKKRSFRALWIQRINAAVRAEGLTYGVFMYGLKLAGLDLDRKVLADLAMNESAAFGAIIAQVKSALPEGARVAA</t>
  </si>
  <si>
    <t>MRLSRYFLPVMKETPADAQIISHKLMLRAGMIRQTAAGIYAWLPLGLRVLRRIEKIIREEQARAGALELLMPTLQTADLWRESGRYDAYGPEMLRIKDRHNRELLYGPTNEEMITALIRDNLQSYRDLPRIFYHIQWKFRDEVRPRFGVMRGREFLMKDAYSFDIDETAGRHNYNRMFVAYLNSFSRLGLRAIPMQADTGPIGGDLSHEFIVLAPNGESDVFYHSNWEQPTRHIEADFDDPKALQSIVNDHISDYAATDEKRDPLREAQAGDKLRQSRGIEVGHIFFFGTKYSKPMGFTLPGPDGKPIPIQMGSYGIGISRLLGAIIEASHDDNGIIWPEAVAPYHVGLINLRIDDENCRAIADSLYQRLEAAGIDTLYDDRNERGGAKFATMDLIGLPWQVVIGPKGAEKGVVELKNRANGEKQTISVENAFNLLTAGHQQR</t>
  </si>
  <si>
    <t>MAFALPALPFGAKDLEPHMSAETLEYHHGKHHKSYVDKVNSWVDEKKLAGLSLVEVINKAVETKDKGLFNNAAQAWNHNFFWLGLAKAGQKPSGKLASLIEESFGSTEALLEKLAAEAVGHFGSGWAWLVLKDGKLAITSYHDGDTPVAHKEVKPLLTLDVWEHAYYIDYRNARPKYAKDVLSNIINWEFVAKNLDGEGVSRGDLKQA</t>
  </si>
  <si>
    <t>MSQTKETSILTIEPTDHPTPADKRKAMMANPGFGTTFSDHMVVIHYSEEKGWHNGRVMARQPLPLDPAASVLHYAQEIFEGMKAYRSPENEILLFRPEENARRFRHSAEVMAMEPIPEEIFLDAVHKLVDIDRDWVPDGEVGSLYIRPFQIASQPFLGVKPAKEYIFAIIACTVGSYFKDATKGVPIWVSENHVRAVPGGTGTAKCGGNYAASLTAQAEGYAHGCAQVVFLDAIERRWIEELGGMNVFFVMNGKTLITPPLKGTILHGITRKSIIALARDKGYTVLEQPYSLDQWREDAKSGKLLEAFACGTAAVITSIGKVCDTHGDFEIGENGANNPVANELRESLINLQYGRAEDPYGWVKRV</t>
  </si>
  <si>
    <t>MKKKNFLLRSLSLASGLFLAATPLMQASAQQAAEQVPPYILPITRAETQAQVKQNFDKFDLDHNGVVTKSEFQTALANEKNQCQAMMAKFKDAKNSGKTKTPPPPPPAGDGNTPPPPPEDGKGGHHHGHHGMCDHMDRGPISHWFERADTNHDGQVTYDEASSQILAAYDAVDTNHDGIITPEERKAAFEKWKQTHPFPKPSSK</t>
  </si>
  <si>
    <t>MAQNKMLSFVHLKQAYPEKRSAQERDKDFNEIYRSFSDEQASCQASRCSQCGVPYCSAYCPLHNNIPDWLKMTAEGRLQDAYALSSATSTMPEICGRICPQDRLCEGNCVIENSGHGAVTIGSVEKYITDTAWKEGWVEPLQPITELGISVGIIGSGPAGLTAAEKLRQQGYQVHVYDRHDRAGGLLTYGIPGFKLEKDIVARRVKRLADGGVTFHTNFHVGKDASLEELRERHAAILIATGVYKARGLATPGKELNGIVDALDFLISSNRKSFGDKVEAFDNGTLDAKGKKVVVIGGGDTAMDCVRTAIRQGAESVRCLYRRDRVNMPGSAREVKNAEDEGAEFVWLSAPESFVGKDHVQSVKVRGMRLGAPDGSGRRSPEPDPARLFDMDADLVICALGFSPEDLPTLFNAPELSVTPWGTVEADPVTLQTSIEGVFAAGDIVRGASLVVWAIRDGLVASEQMHQWLATRQQDKQDAPTKAKKKAVFA</t>
  </si>
  <si>
    <t>MTRVLISDKMDPRAAEVFRERGVEVDQITGLSPEELKKIINDYDGLAIRSATKVTKDIIAEAKNLKVIGRAGIGVDNIDIPAASSAGIVVMNTPFGNSITTAEQAIALMFALARQIPEANASTQASKWEKNRFMGVEVSGKTLGLIGAGNIGSIVADRAVGLKMKVIAYDPFLTPERALELGIEKADLETLLHKADFITLHVPLTDQTRNILSRENLAKTKKGVRIINCARGGLIDEEALKDALESGHVAGAALDVFLKEPAKENPLFGVPNFIATPHLGASTTEAQVNVAIQVAEQMADYLLTGGVSNALNMPSLSAEEAPRVRPYMALSEQLGRLLGQLEGDKIKSVSIEVEGAAAHLDQKPITSAVLSGLMGVYSQSVNMVNAPFLARERGLDVREIRHDREGAYHTLIRVTSRDDKGQEKSVAGTLFGSEGTRLVEIFGIKIEANLSGDMLYIVNDDAPGFIGRLGTLLGKAGVNIGTFHLGRRNTGGEAVLLLSVDSPVTAGKMAKVAELSGVREVKSLHFL</t>
  </si>
  <si>
    <t>MIKVPRFICMIALTSGILASGLSQSVSAHTEKSEPSSTYHFHSDPLLYLAPPPTSGSPLQAHDDQTFNSTRQLKGSTRWALATQDADLHLASVLKDYACAAGMNLDIAQLPHLANLIKRALRTEYDDIGRAKNNWNRKRPFVDTDQPICTEKDREGLGKQGSYPSGHTTIGWSVALILAELIPDHAANILQRGQIFGTSRIVCGAHWFSDVQAGYIMASGEIAALHGDADFRRDMELARKELEKARTSAHTPDDLLCKIEQSAR</t>
  </si>
  <si>
    <t>MFKKSRLKSFLRHAPVLLLPAMATAAFANPDGRLPEDIKPLHYDISVQPNAKDLIFSGREKITINVQAPEHVIAMNAADLVIDDITLDGKKVEWKLDAPAQQLLINTSDNGTIQVGQHELTINYRGRINQSSAGLFAVDYQDNDGPQRMLVTQFEPADARYFAPMWDQPDDKATFTMAVTAPADELAFSNMPVVATEKNGSDLVTTRFAETPKMSSYLLFLGVGKLDRKAVKVGDTEIGIITRRGATDQGDYALNAASQILTYYNNYFGTPYPLPKMDMIAVPSSSQFFSAMENWGAIMYFDRAVLFDPKRSPESAHQTIFNVVAHEMAHQWFGDLVTMQWWDDLWLNEGFASWMASKVTGDLNPGWNVPAQTVAYARQAAFSMDAKSTTHPIIQHVGTVDEIDQAFDTITYSKGQAVIRMIEAAIGPDQFRDGLRQYMAANKYNNTTTDDLWKALSQASGKDVKSFADSFTLQGGVPLIRASEPITAGGITRINLAQDRFALDPASHTSRSWIVPVAIGAAGQQKAATTVTVSGPTYQTVQAPVDSLPIINPGQFGYYRTLYAPQHFKDLSDKLPSLPLSDQVGFISDSMALASGGYESFDQHLALLGQISPDSDPLLLNVVSDQIASFDGRLDHSPVQAAFRQKAIARLKPQLTRIGWASSVSDSTATSDLRESLIPLLGKMGDKETIDTAQRYLNNGLDSIPASIREAVLQVVGYNADNEMWEKLRDMAKKEKDPSGQRQLYHALAATNNKELARKTLELALTDEANAPTRAALISIVARNHPDLAFNWAVDHREKVNAFIEETARARFIANLALTGDNMTLAGQVKTYAQKYLPQRSRQSAQRVINQITYNSVQRHLVEPALKRWSNQ</t>
  </si>
  <si>
    <t>MRYAYAVTAALLIGGATATMVTQQPVDAQVAQNAPGTIHAPVSKNGTIPGFADLVEKLQPAVVNISTTQRVKIQTPANPFAGTPFADLFGGLGGGDTGRPITREAQSLGSGFIVSPDGFVVTNNHVISAGDPDKQGSGTASAVVESITVTLPDHGEYKARVVGRDSASDLALLKIESAKPLPFVQFGDSTRTRVGDWVLAIGNPFGFGGSVTAGIVSAMHRGVGSGPYNRYIQTDAAINQGNSGGPMFDVNGNVIGINTAIWAPSGGNIGIGFAIPAEIAKPVIDTLRSGKKVRHGYLGIAIQVLTDDIAAGLGLPKDHGEIVVRVEPGGPGFKAGIRQGDVLVKVNNIDVTPDNTLSYLVASQPVGAKVPIEVIRNGKHMTLYAVLAERPPEDQLASNGVPDNDDSDDDSNQNTPRNSARTALGITLEPVTPEVANRLNIPQNSHGLWISNVDQSSDAAEKGLRRGDVILSMNEHPVTSIGDAVAAINATKAAGRNTVLVLVQRGNNPPLFTGLKLMSPTKNK</t>
  </si>
  <si>
    <t>MSRRRQIYEGKAKILYEGPEPGTIIQYFKDDATAFNAQKKGMISGKGVINNRVSEHIFTLLAGIGIPTHFIRRLNMREQLVKQVEIIPIEVVIRNVAAGSLSKRLGIEEGTPLPRTIIEYYYKDDALNDPMVADEHIACFGWATQEEMHDIADMAIRVNDFMSGLFAAINIRLVDFKLEFGRVWENDYSRVLLADEISPDGCRLWDMVTNEKLDKDRFRQDLGGEVEAYQEIARRLGLLPVEPDTEVLDLESHRKNRGL</t>
  </si>
  <si>
    <t>MKLLAGNSNLPISQAIADYLEIDLTKASVRRFADEEIFVEIRENVRGQDVFVIQSTCWPTNDNLMELLICIDALKRASARRITAVIPYFGYARQDRKPGPRTPISAKLVANLITVAGASRVLSVDLHAGQIQGFFDIPTDNLYAAPVMSADILARFPDKKLTVVSPDVGGVVRARALAKRLDNAPLAIVDKRRERPGESEVMNIIGDVSGRFCILIDDIVDSAGTLCNAAEALLNAGAEGVIAYVTHGVLSGAAVARVEKSSLQELVVTDSIGMRPEVEQCAKIRQLSLAPLLAEAIRRIADETSVSSLFD</t>
  </si>
  <si>
    <t>MSRWYIIHAYSGFENKVKEAVAAEAERLGLQPLVEAIEVPTEQAVEVRRGKKVAVERKCFPGYVLAKLNMNEDVYHLVKNTPKVTGFLGFSGKPQPISDAEAEHILNRKAEAEVAGKKAQIKVDFEIGDQVKVLEGPFASFNGVVEDLDFDRARVKVSVSIFGRATPVELEFEQVERAE</t>
  </si>
  <si>
    <t>MTRYFCQLLAGTALLACVQSAYAQGVQYKRPDGSTQALKGNQPSAAAHPAPAATTGAGTRGRTPTAVSASHPIPNEPLLRKEDVTQPRAKDDGAGGLISRRVGRDDIANIGFGQTRQQMTITQDNFSRMTPGTSALSVMATLPGVNFQSADSFGLDEKSSNLNIRGFSQDQIGFTIDGVPLGNMMDSSNGLSINRMIMPENIDSVTVNSTTGSLGLAANNNVGGSVQFASHRPGDKLDIVGSGTYGSNNTWRGFVRVETGDITGNGLRGSFSYGYLTSGKSRGWGKEKEHQVNAKITQDLHDGYDGEVGVFFNYANLNENNYMTSSYDMQKRLGTDTDYTHNWDIAQQMATAYQNGSNAYPSPYNSVNDTYYSASTLRRDYIGGLHFKRHVTKEISVDLTGYYNREYGQDLMYNPYVATPGGSSLSLMGVTSTQNRGGVTGHVAWDHDFSVFKNHLEAGGWYESSVSHQATDYYDLAGDESGPSRNILHYQRNPFSSQWAHTIGSETTMYYVSDRMDFGKVTLSGGWKGFQTTSQNKAAGNLADYNRAVGKLNSTDWFLPQFGILWKPDSRIDLFFNYSENMQAMNANLLAATSQANFNSLSSNHKLRPEKSTNYEIGMRYHEGRFQTSVAAYYSYITNNLLATSTKSANAPINVYNVGGIKNYGVDVTAMYRILRPLSFLASYSYTHATYANNITGQDGSVLYDTKHKWVQGIPRNMFKADIVYDDRHLLMRVGGTFMVHRLADAVNNVHVPGQYILNGAIGYHFGDEVPYMKGWTVIGNVTNMTGQRYVSTIGANGFVASGSDLTQNLQGGAPRRFFITLKRGL</t>
  </si>
  <si>
    <t>MLLKLDSRKADFQADFTRLVDERRESEGDVSRDVSAIIADVKKRGDVAIAELTQKFDRHDLNKGGWQLTQEEIKKACDSLPSELMDALKLAATRIRYCHENQLPESSEMTDAAGVRMGVRWQAVEAAGLYVPGGRAAYCSSVLMNAVPAKVAGVKRLVMVTPTPDGFVNPAVIAAAVISEVDEIWKIGGAQAVAALALGTEKIKPVDVVVGPGNAWVAEAKRQLYGQVGIDMVAGPSEIVVVADKDNDPEWLAADLLSQAEHDPTSQSILISDSEDLIEKTIEAVGRRLEKLETQKVARESWDKHGATILVQSLDEAPALVDRLAPEHLELAVADPDALFANVHHSGSVFLGRYTPEAIGDYVGGPNHVLPTGRRARFSSGLSVIDFMKRTTYLNCSQEALSKIGPAAVTLAKAEGLPAHAESVISRLNK</t>
  </si>
  <si>
    <t>MAELHYELVTPSRLARSGDAFMVVVPGTEGDLGVMAGHMPTMTAIRDGEVAIYSSEHQIETKFHISGGFAEINEKGLIILAEEAKEEN</t>
  </si>
  <si>
    <t>MIKIILAQPRGFCAGVIRAIEIVDQALDRVGAPVYVRHEIVHNRHVVDTLKAKGAVFVEELSEVPPGEVTVFSAHGVARTVQKEAEERGLPVVDATCPLVNKVHAQGRRYLSHGRTLILIGHAGHPEIEGTLGQIDGPVHLVGSAEQVDSLDIPSDTPVAFITQTTLSVDDTRSVIAALRKKFTDVIGPDTSDICYATQNRQAAVRDLCKQSDLILVVGSPNSSNSNRLREIGLEEGLPSYLIADGSEIDPVWFEGINTVGLTAGASAPEELVQSVITAIRALGPVTVEQLDGVEEKIAFRLPPTLRHLKARNAAHNNLDNKTAASEEADSLSNDTEQEA</t>
  </si>
  <si>
    <t>MAKGLSLFERRRQRVRTTLRAKGNHRPRLSVHRSGQHIYAQVIDDDQRRTVVAASTLEKAVRDKSGATVAAAAETGKRLAERASAAGITKVVFDRGGFLFHGRVKALADAAREGGLEF</t>
  </si>
  <si>
    <t>MKRSLLFLLATSAIAWQAQAIPAGNSAPQPMAISETIPAAVDKPYSGLIRLNVDATDTQRGIVRVTETIPVQAGALTLLYPEWLPGHHSPSGPIEKLAGLIVTANNQVIPWQRDSVDVYAFHLDIPAGVTEITAQYQYLSPTSESQGRIQSTPEMVNLQWNTLALYPAGYFTRQIQIQPTVIYPTGWKSASALEISGITPDGQTPNVVQYKTTDFDTLIDSPVMAGRYTRTETLAPGVRLNLIADKPEDMVMTDKQLNAHRQLITQAVKLYGAQHYSHYDFLLALSEKLGGIGLEHHQSSEDGEGADYFSKWDKSAVGRDLLAHEYNHSWNGKYRRPADLWTPDYKTPMRDSLLWVYEGQTQFWGYVLAARSGLWQQKDALEALALVAATYDNRAGRRWRPVEDTTNDPIISQRRPKGWLSWQRSEDYYSEGQLIWLDVDSLLRQQTHGKHSLDDFAKAFFGMRDRDWGELTYNFDDVVKTLNDIMPYDWAAFFNQRLNQRSTHAPLDWISRGGYKLVYSDEPTDWIKGVEGARHMAELSFSLGLSTSEKGKVSSVMWDSPAFNAGLTVGSELVAVDGHAFSNDLLKTAIKNAKANKTPIKLLIKQGDNYRDVAIPYYDGLRYPRLEKIDKTHSYLEDLLAAKN</t>
  </si>
  <si>
    <t>MFDLNGLTAVVTGASGGIGSAIAKALADQGAQVALSGTRESALKEVAAILPNDPIILPANLGQKEDVEQLVPRALEKLGKIDILVNNAGITRDGLMMRMKDEDWADVIALNLESVFRLSRAVIRPMMKTRFGRIINISSVVGQTGNAGQANYAAAKAGMIGMSKSLAREVASRGITVNCIAPGFIETKMTEILSEQQKEAAKSQIPAGRFGDIQDIAAAAVYLASKEAGYMTGQTLSVNGGMSML</t>
  </si>
  <si>
    <t>MIIVVMGVSGCGKSTVGADLAKHLHCDFQDADDFHPQANKDKMSNGIPLTDEDRWPWLRAIRDYMDKEKAAGHDVVFACSALKKVYRDLLNDKHDVHFVYLKGSEELISDRLAHRSSHFFNPKLLHSQFETLEEPTADEGVFVVDIRNDPDTIVDIVKKEMTSWK</t>
  </si>
  <si>
    <t>MGRLVVKREDYMATKASAIGHASVKKRIRKMFGNIHEVVDMPNLIEVQRDSYENFLRSRPEDGYVSGLEKTLRSVFPIRDFGGVAELDFVQYELEEPKFDVDECRQRGITYAAPMRVTLRLIVFEVDPDTETRSVLDIKEQDVYMGDMPLMTRNGTFFINGTERVIVSQMHRSPGVLFDHDKGKTHSSGKFLFAARVIPYRGSWLDFEFDAKDIVNVRIDRKRKLPVTTLLYALGLNAEQILHHFYNTITFVRGDGGWKVPYVAESWRGRKPFFDIINGDTGEVVFPAGQKISPRAANKAGRDGLETLLIPTEEIYGHYAAYDVIDESTGRIWIEAGDEVTPENLELLDNAGVATLELLDIDHVSTGPWIRNTLKADKAEDRDHALAEIYRVMRPGEPPTKETAEALFYGLFFDPERYDLSAVGRVKLNMRLDLDCPDTVTTLRAEDILAVVKTLVDLKDGKGEVDDIDNLGNRRVRSVGELLENQYRVGLLRMERAVKERMSSVDVSTVMPNDLINAKPAVAAVREFFGSSQLSQFMDQTNPLSEVTHKRRVSALGPGGLTRERAGFEVRDVHPTHYGRICPIETPEGPNIGLINSLATFSRINKYGFIETPYRKVVDHKVTNEVIYLSAMEESRYTVAQANAELDAEGHFVEELVSAREAGEFLMAPREQITLMDVSPKQLVSVAASLIPFLENDDANRALMGSNMQRQAVSLVRAEAPFVGTGMEETVARDSGAAISARRAGIVDQVDASRIVIRTTGEIEAGKPGVDIYRLMKFQRSNQSTCINQRPLVSVGDYVNAGDVLADGPSTELGELALGRNVLVAFMPWNGYNYEDSILISERIVKDDVFTSIHIDEFEVMARDTKLGPEDITRDIPNVGEDALRNLDEAGIVYIGAEVQPGDILVGKITPKGESPMTPEEKLLRAIFGEKASDVRDTSLRLPPGVAGTIVDVRVFNRHGVDKDERAMAIEREEIERLTKDREDERAILNRATYAQLQEKLLGQTVAAAPYKHIVKGARIDIETLASVEPHKWFKFAVEDDARQAELEAIKNQYDSADEAIRKRFEDRVEKAQRGDELPPGVLKMVKVFVAVKRKLQPGDKMAGRHGNKGVISRILPAEDMPFLADGTPVDIVLNPLGVPSRMNIGQIFETHLGWAARGLGAKVRTALEEWREANADRYEWDFSPPEVVRERMIEVYGEKYAEDIKSREDREIVEMAGLLRNGVPMATPVFDGAKPEDISEMLNLAGLDDSGQVELYDGRTGEQFDRKVTVGYIYMLKLHHLVDDKIHARSIGPYSLVTQQPLGGKAQFGGQRFGEMEVWALQAYGAAYTLQEMLTVKSDDVVGRTKVYEAIVKGDDTFEAGIPESFNVLVKEMHSLGLNVELKTSKAKDEDDSSFQVAAE</t>
  </si>
  <si>
    <t>MSVLVLIDYNGDILDEGSLSAITAALQIDSEVDLLVAGDNIRVVAEKAAKIKGVHKVLLADSPVYASSLAENIAPLVVKLADSYQAIVASANSNGKNIAPRVAALLDSQQISEIITVVSSDTFRRPIYAGNAIATVQSADSKKVITVRATAFEKAEAEGGDAPIEAIDATEDSGLSRFISVDLQQSGRADLSTAPLVVSGGRALGSPEKFHELIEGFADRVHAAVGASRAAVDSEYAPNDCQVGQTGKIVAPEVYIAVGISGAIQHLAGMKDSRKIAAINIDPEAPIFQIADIGLVGDLFEVMPALIEKF</t>
  </si>
  <si>
    <t>MSLRNVAIIAHVDHGKTTLVDQLFRQSGTFRENQRIDERAMDSGDLEKERGITILAKCTSIEWNGKRINIVDTPGHADFGGEVERILSMVDGVILLVDAAEGPMPQTKFVTSKALALGLKPIVVVNKIDRPDARAAEVLDEVFDLFVTLGASDEQLDFPVLYASGRNGYAGESEEVREGTLAPLFEKIVSHVNAPKVDADAPFRFLVTLLDRDNFVGRILTGRIDAGKLSLNQPIHAIDMDGNILETGRASKIMAFRGLERVPVEEASAGDIISLAGLTVATVANTIADPSVKEPIAAQPIDPPTLSMRFSVNDSPLAGKEGTKVTSRMIRDRLMVEAESNVAIRVTESDEKDSFEVAGRGELQLGVLIETMRREGFELSISRPRVLFTEGENGREEPYETVVIDVDDEFSGTVVEKMSLRKAELVDMRPSGGGKTRITFSAPSRGLIGYHGEFLSDTRGTGIMNRLFEKYGPYKGPISGRQNGVLISLGTGASVAFALGSLEERGVLFIGAGETVYEGMIIGENAREGDLEVNPLRAKQLTNMRSSGKDDAIRLTPPRAMTLEQAIAYIADDELVEVTPKSVRLRKRWLDPNERKRHARASKNL</t>
  </si>
  <si>
    <t>MAITPLMPVYPRCAVRPVRGEGCYLFGEQGERYLDFASGIAVNILGHGHPHLVKAIQEQAATLMHVSNMYGSPQGEAFAKRLLSHCFADTVFFTNSGAEAIECAIKTARRFHYANGNPERFKLITFSNAFHGRTMGTISATNQPKMVDGFKPLLPGFQVVEFNDLAAAEAAVDDQTAGFLVEPIQGEGGIRPATDEFMKGLRRICDEKGLMLVLDEVQCGYGRSGTFFAHEQYGIKPDIMAVAKGIGGGFPLGACLATEHAAKGMVFGTHGSTYGGNPLAMAAGQSILDIILEDGFFDHVQKMGNILAEKLETIVKKYPELCLEARGRGLIRGLKLSVPSRDVVAHLRDNHGLLTVAAADNVIRILPPLVIEEKHIDEFMEKLEAGLKSYVPAQAA</t>
  </si>
  <si>
    <t>MSNKLNNQYPSLNLCGQEVGLGHKLFLIAGPCVIETEDLTLRTAERLKKIAEKLGILLIYKSSFDKANRSSSQSFRGPGIDEGLRILEKVQRDVGLPVLTDVHTASQVQTVAEVVDVLQTPAFLVRQTDLIEAAAASGRPVNIKKGQFLAPGDMANVVAKARVAAAEVGIAAPSIMVAERGACFGYNNLVSDMRGLVIMRETNCPLVFDATHSVQLPGGLGNKSSGERQFVSVLARAAVSVGIAGLFLETHPDPANALSDGPNTVPLDHLEPLLTNLVDLDSFVKERHLIDQ</t>
  </si>
  <si>
    <t>MGVNHRWLAAAALAATALSPIASNAAKPTADHNKNTAVPLSTLADQISLSWQKFTLPNGLQVIVHADHKSPIVAVSVWYHIGSKDEPAGKTGFAHLFEHLMFNGSENAPSGVFEPLRQAGATDDNGTTWFDRTNYFETVPTPALDLALFLESDRMGHLLGGITQQKLDNQRGVVQNEKRQGDNQPYGLVQYAQTEALSPEGHPYHHTTIGSMEDLDAASLDTVKDWFRQNYGPNNAVLVLAGDIDIDKAKTLVTRYFGDIPRGRDVVHPAAPIWTLPARKDEVLTDNVALARLYRTWTVPGFASSELPDLHIAAQVLGGLASSRLDQILVRQEQLAVSVAAELEPFENQSRFEITVDVKPGVNPQYVSQRLDKILNDFINQGPTADEVKRAATQTMVSEIAGLETVGGFSGQAPTLAEGLLYANDPNHYKKELVSLATATPASVTATMKKWLSRPVYALTVLPGERKAYQESQKGGHSGNDQIAIKPIPTAAPTPEMVAAAEKTTSAGIDRSHLPEIGTIPDLKFPTIEHAKLSNGVEVSYAQRSAVPLTRIAFNFDAGNAADLKDLRGTESLMLSMLTEGTSGKNAIELAVDRERLGATIAFDSDADRTNMLLRSPTPNIGATLSLASQMLLSPAFPDKELERVRSEQLATIAMEHSSPAPLAARVIGPNIYGENHPYAHVLSPSGTEDSVKKITKADIIRFKNQWLRPDKAHIFIVSDQPLSAILPLLNTRFGHWQNPKEEAGVKEINAAPVPQKSGILLVNRPNSPQSLILAGSALPLKGQADDATLFDLTVANDILGGQFLARLNMDLRESKGWSYGVHSRIYRMVGPSAFMIRAPVQTNQTGPSVSALKADTVSFLTDQGITAKELEGTLTGDIRQLPGSFESGDDVLSGMMTLNRFGRSDNYFDTLASRYRGLNAATLDTTARRWLDVNKFLWVVVGDANVVKPQLEKTGLPIETMSADDVK</t>
  </si>
  <si>
    <t>MKFASKIAMSLTLALGGVSLIAIQPATAKKHEAEAAPQQAAKPGQDYVLTPAVRTAAGEAQAAIKANDLATAVAKLDAAKAAMATDDDKYVVGSLGYDLSIAKQDQTLQNQSIDLMLGSGKVNQRMSQDTIWQLYVNQSQLAYDAGQFRKTEFDIEQALKIENANNTQLYPMLVEAKAKLNKPAEAIAALETGIQKMQATNQAVPESWLKRGVALAYNAKLQPETIKLCQQWIASYPTNDSWRTSLQIYRDFNRTLDGDATLDLFRLMRAVGALSAESEYLLYAQPLYIGYPIEAETVLKEGIQKKVLSATDTTVSKWLSTARLKVAAEKADLAKAVARDSKAATGKDAFTDGTLALGAGDYSLAINLFTIAKSKSGVDNDLTTLRLGMAQALAGQKDAAKATLATVQGSRAPIAQFWSIYADTHVATPAA</t>
  </si>
  <si>
    <t>MRAFIFPGQGSQSVGMGQALADASLAARHVFEEVDEALKQNLFRLMSQGPEEELRLTENAQPAIMAHSMAVLAMLEKEGNIRLTDAASFVAGHSLGEYSALAAADAFNLPTTAHLLKKRGQAMQAAVPVGEGGMAAILGLDFETVESIAQEAAENDICQAANDNAPGQVVISGSLAAIERAVALAKGKGARRAVMLDVSAPFHCSLMQPAADVMAKALQENRPRQPIVPVFANVSATAETDPTKIMNLLVEQVTGRVRWRESIAAMAAAGVEEFVEFGGKVLAPMIKRIAPDCKATSLIAPADIENFAASL</t>
  </si>
  <si>
    <t>MPNKKDYKTVVAVINALPGHDEEIEQGLGELALKVKAEPGNITFKPYRNLSESHSYIVYEIYQDETAFLQHVNAHYTRAFNKMLETAAKGGKSQVLEVSDIL</t>
  </si>
  <si>
    <t>MSSILTHLTIGSNDLKKARIFYDAVLEPLGIKLIREVEGQRFAYGKDGEEGRIIIVKPINGEAATAGNGITIGLAAPSDEAVDAFYKAGLANGGKDAGEPGPRPAANNSRGAYLYDPEGNKICAFNFK</t>
  </si>
  <si>
    <t>MSPISIPSIRLNDGNDLPAVGFGTYKLNGSAGVSDIVSAIKVGYRLLDSAFNYENEGAVGEAVREAGIARDKLRIVSKLPGRHHHFEEAIATVEESLYRAQLDYYDLYLIHWPNPSKDLYVEAWQALIEARKKGLIRSIGVCNFLPEHLERLIKETGVTPVVNQVELHPYFPQEEQRAWDKAHGIVTESWSPLGRASKLLQDDTIKKIADRLGKSIPQVILRWHVQLGAIPIPKASSKERQIENLSLFDFELSPQDVEIIATLARPDGRLADQDPARYEEF</t>
  </si>
  <si>
    <t>MAGLMDGKRGLIMGLANDRSLAWGIACALKEQGAELAFTYQGEALKKRVQPLAEKLGSDILIDCDVSDMAAIDTAFADLAERWPTIDFIVHAIGFSDKNELRGHFSDTSLENFQTTMTISAYSLIAVTRKARDMMPNGGSVLTLTYYGAEKVMPNYNIMGVAKAALESSVKYLAADLGDRNIRVNAISAGPIQTMAARGIGDFSYILKWNQLNTPLKRTVSIEEVGKSSLYLLSDLASGVTGEIHHVDAGYNIVGMKRIDAPDIALAK</t>
  </si>
  <si>
    <t>MTYVVTDACIRCKYMDCVEVCPVDCFYEGENMLVINPNECIDCGVCEPECPAEAILPDTENGLESWMELNRKYAEEWPNITHKTDVPADADEMREVTGKLEKFFSPKPGNGD</t>
  </si>
  <si>
    <t>MANTPQAKKRIRRNDRRAEINGNRVNRIRTFIKKVESAIAAGNKSEAETALASAQPELFRGVSKGVLHKNTASRKFSRLAKGVAALA</t>
  </si>
  <si>
    <t>MSIKSSADSFDVFAERERLAKEGMYRPEFETDACGVGLVAATDGKASRRVVTAAIDALKAVWHRGAVDADGKTGDGAGIHVDLPASFFDDAIAHAGHAPLPNRLAVGMVFLPRTDLSAQETCRTIVESEIIDFGYRIYGWRQVPVDISVIGEKAMRTRPEIEQIMIAGPHPDEMSAAEFEKNLYLIRRRIEKKVIAAQINDFYICSLSCRSIVYKGLFLAEALSIFYPDLQDERFVSRVAVFHQRYSTNTFPQWWLAQPFRMLAHNGEINTIRGNRNWMKSHEIKMASLAFGEHSEDIKPLIPAGASDTAALDAVFETICRAGRHAPAAKLMLIPEAWQHNPDMPKAHRDMYSYLASVMEPWDGPAALAITDGSWAVAGVDRNALRPLRTVRTKDNLLIVGSESGMVVVPENNVIAKGQLGPGQMIAVNLDEGRFYEDRPLKDLIASERPYGEWIKDFKKLSDLDLKSYDPVIPYDRDELIKRQVSAGLTLEDMDLVLSPQAETGKEAMGSMGDDTPLAVLTEKPRLTSQFFRQNFSQVTNPPIDSLRETQVMALTTRFGNLGNILDSENKQKQILTLDTPYLKTSEWCQLKDHFGEQAVEIDCTFSPDDGADALRHAISNLRTQAENAVRSGHSELFLTDEHIGSDRVAVAMILATAAVHTHLIRKGLRSYASINVRASECIDPHYVAVLIGVGATTVNAYLAESAIAYRHSQGLFGTMTLEQCLDNHHHAICNGLLKIMAKMGIAVVSSYRGAYNFEAVGLSRALVNDLFPGMTAKISGEGYASLQRSALLRHQNAFAANKKALDVGGFYRQRASGDSHAYTAELMRKLQKAVSSDSYTTYLEFSKEVHQLPPVYLRDLLGFNWSKQPIPIEEVEPITEIRRRFITPGMSLGALSPEAHETLAIAMNRIGAKSVSGEGGEAPERFHPYENGDNANSPIKQVASGRFGVTAAYLGACEEIEIKVAQGAKPGEGGQLPGFKVTDMIAKLRHSTPGVTLISPPPHHDIYSIEDLAQLIYDLKQINPNARVGVKLVSSAGIGTIAAGVAKAHADSIMISGNVGGTGASPLTSIKYAGTPWEMGLSEANQVLTLNGLRHRVKLRTDGGLKTGRDIVIAAILGAEEFGIGTLSLIAMGCLMVRQCHSNKCPVGICTQDKAMRQKFIGTPERVINLMTFIAEEVREILAKLGVRSLKEIIGQTDLLSQVNRGADHLDDLDLNPVLAKVDANTEARYFQIDGFRNPVPDSLDAQMLQDAQAVFTRREKTQLTYSVRNTQRAIGTRFSAEITRNFGMDSLADGHVHVRLRGSAGQSLGAFSVKGLTLEVFGDANDYVGKGLSGATIIVRPTVSSPIDGHTNTIIGNTVLYGATAGKLFAAGRAGERFAVRNSGAETVIEGCGANGCEYMTGGLAVILGSVGPNFGAGMTGGMAFVLDEDNSFERHANPDNIIWQRLASSHWETVLRSMIADHAVKTDSPWAHRVLDEWDLWSQKFWQICPKEMLGRLEYPLDDKKNTEDQKEKGKAGKPELKEQEGAF</t>
  </si>
  <si>
    <t>MLSDIEIARAATLKPITEIAGRLNIPDESVLSYGHTIAKLDGEYLNSLSSKPRGKLVLVSAITPTPAGEGKTTTTVGLGDAFNRIGKKAVICLREPSLGPCFGVKGGAAGGGYAQVVPMERINLHFTGDFHAITSAHDLLAAMIDNHVHWGNEPVMDRNSITFRRVIDMNDRMLRNMVIGLGGKANGYPREGGFDISVASEVMAILCLASDLKDLRSRLERIIIGEDNDHNPVAAAKIKAAGAMTALLKDALQPNLVQTLEGNPALIHGGPFANIAHGCNSLIATKAALHLGDIAITEAGFGADLGAEKFFDIKCRQANLEPDAVVLVATIRALKMHGGVALADLKNENIAALETGFANLARHAENLAKFGVKTVVAINRFHSDTEAELDKLQDLCASIGLDSAVCTHFTDGGAGAEDLARKLSAILDAPKEDSFRLLYPDEMPLWKKIETIAKEIYRAGEVVPQGTVLKKLKSFEEQGFGDLPVCIAKTQSSFSADPKAKNAPTGHIFPIREVRLNAGAGFIVAISGNIMTMPGLPRHPAAENIDINEDNEIIGLA</t>
  </si>
  <si>
    <t>MFDIKRQEIDWGGKKLTLETGQVARQADGAVIATLGETVVLCAVTAAKTVKEGQDFFPLTVHYQEKYSAAGRIPGGFFKRERGATERETLISRLIDRPIRPLFPEGFYNETLVIAQVMSYDGENEPDILAMIAASAALALSGVPFLGPIGAARVGYQDGEFILNPTLEQLEKSDLDLVVGATRDAVMMVESEANELPEEVMLNAVSFAHESLQPVIKAIINLAEQAAKEPWELVSYDDSALAAKVEELCYDNFDKAYRLTRKAERVDALSKAKAVLDEAFPEADPTEKLRIQKLAKKLEAKIVRTAILKEGRRIDGRDLKTVRPIRSQVGFLPRTHGSALFTRGETQALVSTTLGTADAEQMIDGLTGLHYERFMLHYNFPPYSVGEVGRFGAPGRREIGHGKLAWRALHPVLPSKADFPYTIRVLSDITESNGSSSMATVCGGCLALMDAGVPLTRPVSGIAMGLILEKDGFAILSDIMGDEDHLGDMDFKVAGTEKGITSLQMDIKVAGITEEIMQKALEQAKGGRAHILGEMSKALGEVRSEISNLAPRIETMSVPKDKIRDVIGTGGKVIREIVATTGAKVDIEDDGTVRLSSSDPANIEAAREWINGIVEEPEVGKIYNGKVVNIVDFGAFVNFMGGRDGLVHVSEIKNERVNKVSDVLSEGQEVKVKVLEIDNRGKVRLSMRVVDQETGAELDDNRPPRENAERRGGERPRRDRGPRRESGDRPARRDMEPEFAPAFLRKDS</t>
  </si>
  <si>
    <t>MAKAYVPRLKKQYDDEIIKAMTEKFGYKNAFEVPKLTKIVLNMGVGEATQDKKKVDQAAAEMELIAGQKPVVTRAKKSIAQFKLREGMPIGVKVTLRRERMFEFLDRFLTIALPRVRDFRGLNPKSFDGRGNYATGIKEQLIFPEISYDQVSTIRGMDVVVATTAKTDEEARELLRLFGFPFPADTTQKKAA</t>
  </si>
  <si>
    <t>MATLKVTQIGSPIRRSPDQRATLIGLGLNKMHRTRELKDTPDVRGMLRKVAHLVKVEN</t>
  </si>
  <si>
    <t>MTIEFMQPSDSSEVSELPRISVIGVGGGGGNAVANMIASGVQGVDFIVANTDAQALNISPAEQRIQLGPTTTQGLGAGSRPEVGKAAAEETIEQIQEALEGARMCFIAAGMGGGTGTGAAPVIAKVARDRGILTVGVVTKPFNFEGKRRARSAESGIEELQKHVDTLIVIPNQNLFLIANPNTTFKQAFQMADEVLQQGVRGITDLMVCPGLINLDFADIRSVMSEMGKAMMGTGEASGDNRAIEAAERAIANPLLDGVSMNGARGVIVSIIGGEDITLMEVDEAANHIRELVDDDANIIFGSAFNEDLDGRIRVSVVATGIDSSKKEGEEEKSSYNPTSSASGYTAVSSQSMSSVSQSTVAPAPKAVVPQPQPPVEDELVLGQEAVKPVEKKDNLKAASPSVDDSDFNQNSNAGWNSEPTRPAPRLAREGSTLFERMSNIARGADRKDSTENRGRVDIPQFLNRQGNS</t>
  </si>
  <si>
    <t>MSDDNALSETLITLTADIVSAHVSNNSVSVADVPQLIQNVHHALSALSEANAEPEARPEPAVSVRASVKPDYIICLEDGKKLKMLKRHLATHYQLTPEQYRAKWNLPADYPMVAPNYADQRRSLAKKIGLGTQRRKR</t>
  </si>
  <si>
    <t>MRPITLKIAIASLAFLSLSACESPFRANVTRFQMMPPPAGQSFVIQASNPQDKGGLEFEHYADIVAHQLWQQGYQPAAPGAPSTLIVKLDYGIDNGQQKVASTSYGYGGWGGPWGGWGGPWGGWGGYGGWGGWGYGGWGGGWGGGTDVYSYTLYTTFFKMEIDRSNDGQRVFEGRARAQVTTDNMTQLVPDLIQAMFVNFPGHSGEDVEVKLTNNKKKHK</t>
  </si>
  <si>
    <t>MNELANFANPLASTEHFDHIQISLASPERIRSWSFGEIKKPETINYRTFKPERDGLFCARIFGPIKDYECLCGKYKRMKYKGIVCEKCGVEVTVSKVRRERMGHIELAAPVAHIWFLKSLPSRIGLLLDMQLKQLERVLYFESYIVIEPGLTPLKKFQLLTEDELLEAQDQYGEDSFSAGIGAEAVKKLLEALDLETEREDLLEELKHTKSELKPKKIIKRLKVVESFIESGNRPEWMILEVIPVIPPELRPLVPLDGGRFATSDLNDLYRRVINRNNRLKRLMDLRAPDIIVRNEKRMLQEAVDALFDNGRRGRTITGGNKRPLKSLSDMLKGKQGRFRQNLLGKRVDYSGRSVITTGPELKLHQCGLPKKMALELFKPFIYSRLDAKGLSMTLKQAKKWVEKERKEVWDILEEVIREHPVMLNRAPTLHRLGIQAFEPVLIEGKAIQLHPLVCSAFNADFDGDQMAVHVPLSLEAQLEARVLMMSTNNILSPANGKPIIVPSQDMVLGIYYLSMLKENEPGEGMRLSNMTEVHQALNVGAVTLHSKIISRVPQVNEQGETYMKRVETTPGRMLLGETLPQNYKVPFETINRLLTKKDIADVIDTVYRHTGQKDTVLFADAIMSLGFKYACKAGISFGKDDMIVPAAKEALVEETRALVQDFEQQYQDGLITQQEKYNKVIDAWSRCGDRVAGEMMKEIQMVHKGPDGRELPVNAIYMMAHSGARGSAAQIKQLAGMRGLMAKPSGEIIETPIISNFKEGLTVLEYFNSTHGARKGLADTALKTANSGYLTRRLVDVSQDCVVVEDDCGTERALEMKAITQGGNVIASLGERILGRTLAEDIMGTDGQVAIPIGTLLDEAHIAVIEKIGIQSVKIRSPLVCESHGGVCAACYGRDLARGTPVNIGEAVGVIAAQSIGEPGTQLTMRTFHIGGAAQLNEQSHLEAVTDGRLQFRDLRTIIDPQGKQIALSRTGEVVLVGTDGRELASSRILLGAHLLHNDGDMVKKGDRLAEWDPFTIPVITESAGIVKYQDLVENQTLTEQVDEATGISQRVVIEYRAPRGKEDLRPRLTLMNGDSGETARYMLSPGTVISVDDGQEVLAGTVLARVSRESAKTRDITGGLPRVAELFEARKPKENAIIAKVSGRVEFGKDYKAKRKVIIRPDDGSEPIEYLVPKSKVIDAQEGDHVKRGDNLISGSPDPHDILEVLGVEALAEYLVSEIQEVYRLQGVKINDKHIETIVRQMLLKVEITHAGDSIFLPGEQVEKEDFEAVNAKLESQGQEPAQATPILLGITKASLQTRSFISAASFQETTRVLTEAAVQGKIDTLSGLKENVIVGRLIPAGTGAAMKRLRVTANSRDAALRAANKAVNFEQPTIAIESDNTDTPDAAE</t>
  </si>
  <si>
    <t>MRRVVATGLGMVTSLGGDVETTWSNILASKSGAGRITRFDPEGFACTVACEVKPADHEYGFDPSKRVDSKTIRQVEPFIIYGIDAAGQALEDAGLMDMSEEEKLRTGLSIGAGIGGLPRIEKESIICHEKGPRRVSPHFVHASLINLTAGQVSIRYGLKGPNHAVVTACSSGCHSIGDASWMIRMGYADVMVAGGSESAICPLGIAGFSQAHALSTGHNDTPEKASRPYDKGRDGFVMGDGAGIIILEEYEHAKARGAKIYGEIIGYGMTGDAYHVTAPQPDGDGAYRSMKMALEQANLTTADIDYINAHGTSTPMGDEIEANAVRRLFGDDIKNMSMSSTKSAIGHLLGGAGAVETIFCLLAMRDQIAPPTINLENPSDGLAGFDLVPNVPKKRSIKAVLNNSFGFGGTNASLIFKAVD</t>
  </si>
  <si>
    <t>MAEITAAAVKALRERTGAGMMDCKKALNEANGEMEAAVDWLRAKGLAAAAKKSGRQAAEGLVGVMIDGTKGAVLEVNSETDFVAKNEKFQDFVKGVTALVLEHGSDIDTLSKAPHPAGGSVNDVLTANIATIGENQALRRAALLEVENGVVVPYIHNQVAPGVGKIGVLVALESEAPSDFLESLGKQIAMHVAAATPLALDEDSLDDAAVERERAIAQEKAAESGKPAEIVTRMVEGAVAKYRKENALLSQIFVVDGKTRVSDVVSKAAKETGKPITLKQFVRFQLGEGIEKQETDFAAEVAAAAGV</t>
  </si>
  <si>
    <t>MKHPRFSIGRAFVAVAAMASVAVPALAAGETLLPNKPAIGLFGFDESGMNRSVNPGDSFYDFANGGWDQKTPIPDDRARYGMFTQLADLSLQRMKDILDEAVKTPGNRSGDLYASYMDQKTINQKGLSPLKPTINAIKAVKNQHDFARQLGAMLPIGGDAPFAFGVAQDDRQPDRYIINFQQSGLGLPDRDYYLNKDPKLESIRQAYVAYLTKLLQLSGEAYAEQRAANLMAFETNLATVQWARADLRNIDRTYNKWQRADFEKKAPNFDWNAFLTSAQINNQSEFLVGEPSAFAGMALNISKTPIQTLKDYLLVHLLDQMAPYLSQPFSDAHFAFHGQALTGQPKELPRWKKAVGLVDTALGEDIGKTYVARYFPPETKAAADQLVKNIMAAMNRRIDNLTWMSPESKKRAHLKMASFTPKIGYPDKWRDYTGLTIIRDDLAGNVRRSNMFEYQFSLNKLGKPVDRGAWEMTPMTVNAYANPTMNEIVFPAAILQPPFFDPHADAAVNYGGIGSVIGHELSHHFDDQGAKYDEKGALAQWWLPSDVENFNALTDKLVKQYDQYEPIPGFHVQGRLTLGENIADLAGLTLSYDAYHASLGNQVAPILDGLSGDQRFYLGWAQVWRVKQRDEAERRQLLTDPHSPSQYRVATVRNLDPWYNSFNVKEGTKLYLTPKDRVRIW</t>
  </si>
  <si>
    <t>MAISAGGDNDEPMMDINTTPLIDVMLVLLIMFIITIPIETHAVKLNLPQNNSQNQDPIDPVKNKIMIDAAGTILWNGKPTELPELRRYLDETQAMNPVPELQIQPDPQVRYDVVDKVLAECKKAQVEKMGFVGNEAYRSF</t>
  </si>
  <si>
    <t>MAENKTVANVASAANDLQKNAENQAEKATHEAKHEGHHIGQQISETASHLAEKAKSHLSEAKDFAEKEENKLHHLFQDHSPFHGKIHEIGDEGRHKAIEAVNNVAKIVDQTAELVAENLGSSYGDYMHKASKHISKLSKSLKDKKLADITKSGHSIIRRNPVVTVGVAAALGYALYRFASHKKHKCEANHACNHQEADASSSDSSHQDS</t>
  </si>
  <si>
    <t>MNSNDLVDRIASGQGLTKTDAKKLVDAVFSTIVDAAVAGEEIALNGFGKFKVKHSAARKGHNPATLQEIEIPASNRLTFTSAKAVKDRLNA</t>
  </si>
  <si>
    <t>MASAISANKAELLAIADAVAREKLIDRAIVIEAMEEAIQRAARARYGAENDIRAKIDPKTGDMRLWRVVEVVDQVDDFFKQVSVVDAQKLQNGAAVGDFIVDPLPPIEFGRIAAQAAKQVIFQKVRDAERERQYAEFKDRIGEIITGIVKRIEFGHVVVDLGRAEGALRRDQQIPRETFRVGDRVRSLIMNVRRENRGPQILLSRSHPNFMKKLFAQEVPEIYDGIIEIKACSRDPGSRAKIAVVSQDNTIDPVGACVGMKGSRVQAVVQEVQGEKIDIIPWSEDLATFVVNSLQPAQVSRVVIDEDDSRIEAVVPDDQLSLAIGRRGQNVRLASQLTGSAIDILTEADASERRQKEFVAHSELFQHDLDVDETLAQLLVAEGFGSLEEVAYVDQAEISAIEGIDEELASELQNRAREALEQREAEAREERRKLGVEDALADLPYMTEAMLLTLGKAGIKTLDDLGDLSTDELVHKKRQDQRRRHSSDNNEEDGILAEYGLSQEQGNEIIMAARAHWFDDAEDETHSSEDTETRSEKA</t>
  </si>
  <si>
    <t>MTDTPPDHLSVFPDSEWFNADALRRGVGIRFKGQERTDVEEYSMSEGWVRVAAGRSRDRFGRPMTIKLKGEVEAFYQDAGQQAEADDSQA</t>
  </si>
  <si>
    <t>MLRSFYKYAALGLAAVGAVSAVSAPAAARPSVIADNPAYVTIVAVMHPLPQYAQQVGTELKGLAAQVRAEPGNVAFMPTRNPVDNSYVVYEVYRSDDAFQKHITSDHTVSFNKILVNQVQGGASEVTKLKTIF</t>
  </si>
  <si>
    <t>MTEKVKRVVLAYSGGLDTSVILKWLQEHYGCEVVTFTADLGQGEELEPARKKAEMMGIKPEHIFMDDLREEFVRDFVFPMMRANALYEGQYLLGTSIARPLIAKRQIEIARQVGADAVAHGATGKGNDQIRFELGYYALAPDIKVIAPWREWDLNSRSKLIAYAESRQIAVPKDKRGESPFSVDSNLLHTSSEGKILEDPWQEVPDYVYSRTVNPEDAPNTPEIITIDFERGDAIAINGEALSPAELLTKLNELGRKHGIGRLDLVENRYIGMKSRGMYETPGGTILIQAHRGIEQLTLDGGAMHLKDELMPRYAELIYNGFWYSPEREMLQAAIDHSQARVSGTVRLKLYKGSVNVIGRKSPNSLYSEKVVTFEDDAGAYNQQDAAGFIKLNALRLRLLGERNAKGL</t>
  </si>
  <si>
    <t>MGYRVVVAGATGNVGREMLAILAEREFPVDELAVLASARSQGTPIEFGDSGKVVKVQNIENFDWKGWDIALFAVGSEATQKYAPIAAAAGCTVIDNSSLFRMDPDVPLVVPEVNPDAIDLYTKKNIIANPNCSTAQLVVALKPLHDAAKIKRVVVTTYQSVSGAGKAGMDELFEQSRAIFVGDPIEPKKFTKQIAFNIIPHIDVFLDDGFTKEEWKMVVETKKIVDPKIKLVATCARVPVFVSHAEAVSIEFENELSADQAREILREAPGVMVVDKHEDGGYITPVEAVGEFATYVSRIREDPTVDNGLVIWVVSDNLRKGAALNAVQIAELLGRRHLKKG</t>
  </si>
  <si>
    <t>MEIVAIDIGGTHARFSIAEVSNGRVLSLGEETTFKTAEHASLQLAWERFGEKLGRPLPRAAAIAWAGPVHGEVLKLTNNPWVLRPATLNEKLDIDTHVLINDFGAVAHAVAHMDSSYLDHICGPDEALPSDGVITILGPGTGLGVAHLLRTEGRYFVIETEGGHIDFAPLDRLEDKILARLRERFRRVSIERIISGPGLGNIYEALAAIEGVPFSLLDDIKLWQMALEGKDNLAEAALDRFCLSLGAIAGDLALAQGATSVVIGGGVGLRIASHLPESGFRQRFVSKGRFERVMSKIPVKLITYPQPGLLGAAAAYANKYSEVE</t>
  </si>
  <si>
    <t>MEISLGLTFDDVLLRPAASDVLPSQADLRTNLTREISLNIPMLSSAMDTVTEAKMGIVMAQLGGIGVLHRNMTVEEQAEAVRQVKRYESGMVVNPITITPNSNLREARALMDKYQISGIPVVEASGRLAGILTNRDVRFAEHLDQPVSELMTHENLATVKPGVTQDEARRLLHQRRIEKLLVVDDNYHCLGLITVKDIEKSVAYPAATKDPSGRLRIAAATTVGDSGFERAEALIDAECDLIVIDTAHGHNRNVGLAVERLKKLSSKIQVVAGNVATPEATRFLIDSGADAVKIGIGPGSICTTRVVAGVGVPQLTAVMESAAEAAKSNIPVIADGGLRTSGDLAKALAAGASTVMVGSLLAGTEEAPGETFIYQGRSYKSYRGMGSVGAMALGSADRYFQQDVKDQMKLVPEGIEGQVPYKGAASAVIHQLMGGIKAAMGYTGSATIPELQKRGKFVRITNAGLSESHVHDVSITREAPNYPLR</t>
  </si>
  <si>
    <t>MSKLPLIAPSILSADFAHLGDEVAAIDQAGADWIHIDVMDGHFVPNITIGPMVVKALRPYSQKPFDVHLMIAPVDQYIEAFSEAGADIISFHPEAGAHPHRTIQHIKSLGKKAGLVFNPATPLSWLDYLMDDLDLIMVMSVNPGFGGQKFIKTQLEKIKDIRQRITASGRDIRLEVDGGIDATTAPLAVEAGADVLVAGTASFKGGATCYTDNIRILRKS</t>
  </si>
  <si>
    <t>MARPFFRRRKSCPFAAKDAPKIDYKDVRLLQGFVSERGKIVPSRITAVSAKKQRELARAIKRARHIGLLPFIVK</t>
  </si>
  <si>
    <t>MFAIVRTGGKQYRVAAGDKIVVEKIAGEAGTTVSLEDVLLAGEGADLQPVKGLTVSAEIIAQAKAEKVIVFKKRRRHNYRRRNGHRQQHTILKIVSVGNAAA</t>
  </si>
  <si>
    <t>MLIATLIAAKSLPVDALDQARSLLASKGGKIGDQKWLAPEKAIDLSLEDISLVDARAVFFDSMPGIDVFVQNDEHRRKKLLISDMDSTAIADECMDELADYAGFRKESEEITIRAMRGELNFDESLKARTKLLAGLKTSVIQECVRDRIHLTPGIKTLIQTMNANGAHCFLVSGGFLDFAVPVAKEIGFEKPFANTLEVEGDTLTGRVLDPILGPETKKEILQEECQRFGIKLEETITLGDGANDIPMIEAAGLGVAYHAKPRTVSHSDAHISYGDMTAILFAQGYTPDEWVK</t>
  </si>
  <si>
    <t>MGMSLGGDDDAPMSNINTTPLVDVMLVLLIIFLITVPVVVESVPVKLPDTRFAPARTKPEDVSLSVRSGANGTCEVFWNLTRVNSQSLSDRAVKKLKSEIDRQGGPQTPGLLLPEVHIRGDVNTPYRCIGGVIYTMQEAGFAKVGFISEPPPGPAAADEQGEQ</t>
  </si>
  <si>
    <t>MAFYTSLTGLNAAQTDLSVTSNNIANSGSYGFKKTTTDFGELVADSPLASGQNIGQGTRLRATIQDFTSGSMKTTNRALDMMVNGDGFFLVKSQGASGTISLTRDGSFLTDKNNNVVTSDGHYLQVYATTNSGNIYNNGETGSATGGRVVKNLTLPSYEDQVSISSATGETVQVGNNLARTGDVTVTGTNGDTVIHNAKITLGGATINSDGSTTGGVLTITGGTIGAGVNSVANTATYTSTKAAATITTSAGVSTLTGVTDLGTLSYNGDTYTGSPITAFNPQTSTDESGDTSSALSNISVGTDGKVTATFANGNQYILGAVALGDVNNRNGLHSTGNANWTVTGTSGSLNYREADTSGLGSVQSGALELSNIDLTQELVNLISEQRNFQANSKAISTDNQMVSYVMNIQS</t>
  </si>
  <si>
    <t>MLTVGDKFPALKLPVQQGVSALPNGETIDLGETNGKWKVVFFWPMDFTFVCPTEIVGYNDIKEDLSLRDAVLIGGSCDTAFVHYAWRKSDERLENADFPWIADNSKKLASALGIVNEEAGVAYRATFIVDPNNVIQHVTVNSLNVGRNPAEALRVLDALQTDDLCPCNWHKGEEVLDPKA</t>
  </si>
  <si>
    <t>MAKSQDGVAIRHYDVVLGPHITEKSTMVSEFNAVVFKVAADATKPAIKEAVEALFGVSVKSVNTVITKGKTKKWKGRPYRRSDVKKAIVTLAEGQSIDVTTGV</t>
  </si>
  <si>
    <t>MPAVIFPGPEGRLEGRFQPGSRPRAPVALILHPHPQGGGTMNNHITMALYQTFARRGFATLRFNFRSVGRSQGTFDNGIGELSDAASALDWVQSIHPEAVTTWVAGFGFGAWIGMQLLMRRPEIKGFISIAPPANMYDFSFLAPCPSSGIIIQGESDEVVTGSAVQKLVDKLRTQKHITIDQAIIPGANHFFQNEMPELMKSVDDYLDMRLKADLGQ</t>
  </si>
  <si>
    <t>MAYADQQPMSRRKIVAIGLVVVVHIILIYGMVSGLAVKVYKHATTDLKVFDVKTPPPPPKPPEPPKKEQPKIVQKPTPQPKQTTPPQIVTPPVKVDVPHIEAPAVQTVTSQPVAPMTALAGPIGKGPIGPPSEGKPDGNGQSGGVATAARPHGDQTQWVTQDDYPSRAMRDGKSGTTAIAFTIGTDGRVSQCHVTSSSGTPELDEATCKYFTMRARYYPAKSTSGDPVVSSGVQRIIWRIPDD</t>
  </si>
  <si>
    <t>MERAQKVELVAGLKSAFAEAGVIVVTRNLGLTVAQSTVLRSKMREAGASFKVAKNKLTRIAVEGTPQAPLSDLLTGPTAIATSADPVAAAKVAVEFAKTNKKLEIVGAVMGTTLLDIAGVQALAELPSLDELRGKIVGLISAPATKIAQTIQAPAGQLARVFGAYAAKDAA</t>
  </si>
  <si>
    <t>MKNDKKIYGCIEGGGTKFMLALIDSDRKMLAVERVPTTTPEETLGKSVEFFKKALPQYADSFASFGIASFGPLCLDRKSPKWGYITNTPKPFWPNTDVVTPFKEAFGCPVEIDTDVNGAALAENFWGASKGTHTSVYVTVGTGFGGGVLIDGKPIHGLAHPEMGHGIPIRHPDDRDFEGCCPYHGGCYEGLASGTAIRKRWGKALNEMEPAEFEKAREIIAFYLAHFNVTLQAFISPERIVFGGGVMHVDGMLASVRRQTAEIANSYFEGADFEKIIVLPGLGDQAGMMGAFALALAAENK</t>
  </si>
  <si>
    <t>MRSNYLFTSESVSEGHPDKVADQISDAIVDLYLSRDPEARVACETLVTTQRIIIGGEVRSAVPVSEEEIEKTVRETVREIGYEQTGFDWRTAEFANHLHAQSADIAQGVDAGEDKDEGAGDQGIMFGFATDETPDYMPATLYYAHRILERLAEDRHQKKVDFLEPDAKSQVTLVYENGVPVRASALVLSTQHSPALSSKEGQAKLRDYVKSVYEDVLPKGWMPDDKAIFVNPTGLFEIGGPDGDAGLTGRKIIVDTYGGAAPHGGGAFSGKDPTKVDRSAAYVARYLAKNIVAAGLAKKVTIQLSYAIGVSEPLSLYVDTHGTGTVDEAKIEEVLPKLIRLTPKGIRTHLKLNKPIYKPSAAYGHFGRKADGDFFPWEKLDLVDKLKAAFA</t>
  </si>
  <si>
    <t>MKRLSFALALILMAPIAAVQAQPPGGSPPPNYYGDRDDGRGGNWDRGDRGGYRDGGRDGGYYRGGGRRGGYRDGRLGPNDRIYRGNDGRYYCHRSDGTTGTIIGALGGGLLGDVIAPGGSKTIGTLLGAGGGALIGRQIDRNKIRCR</t>
  </si>
  <si>
    <t>MSSNRLTKPVLGFLLGATAAFGLSPVIAGAAYAAEQGVFQKAGNSIQNTADNAGKAVSDTAEDAHDGAKNVTNKARHSAKRSWNKTKSTAKKTTDKSGDALDKSWDKTKSSAETATDNAGHTIARSADKAGDAIENTTDKAGTGIKKGANTVGKAFSGAWKDVTGGNKSKGK</t>
  </si>
  <si>
    <t>MEIRAAEISKVIREQIEGFGADAEVSEVGRVISVGDGIARVYGLDKVEAGEMVTFSSGVQGMALNLEADNVGVVIFGSDLEVGEGDTVRRTGQIVDVPVGPELLGRVVDALGNPIDGKGPINAKLRRRSEEMAPGIIPRKSVHEAVQTGIKALDALVPVGRGQRELIIGDRQTGKTAIAIDAFINQKQVNSGSDNTKKLFCIYVAIGQKRSTVAQIVRQLEEMGAMEYSIVVAATASEPAPLQYLVPYSACSMGEYFRDNKQHALIVYDDLSKQAVAYRQMSLLLRRPPGREAYPGDVFYLHSRLLERAAKMSDKMGAGSLTALPIIETQAGDVSAYIPTNVISITDGQIFLETDLFYQGIRPAINVGLSVSRVGSAAQTKAMKKVAGSIKLELAQYREMAAFAQFGSDLDASTQKLLNRGKRLTELLKQPQFHPMPFEEQVVSLFAGTNGYIDGIEVSDVNRYEEAMLSYMRSSHNDLLATIRETGDFSDETKSKLTAALDNFAKIFA</t>
  </si>
  <si>
    <t>MTDSKTNDQRKAELLSKQVEHIDIRSFDARPIIDAMGKMSFTSRDLARATDIYNQMLADPKCTIFLVIAGSTSAGGCMDAYAELLRSNMIDGVVATGASIVDMDFFEGLGHKHYQALEVPDDMTLRSLYIDRIYDTYIDEEQLQDCDNTIYKIAESLNPGGYSSRAFIREMGRYLSEHGKKENSLVKLAYEHDVPIFCPAFVDSSAGFGLVKHQVERIRDKKPYVMLDAAADFRELTDIKIKAGTTGLLMIGGGVPKNFVQDTVVCAEVLGHEDIEMHKYAVQITVADVRDGACSSSTLKEAASWGKVDTALEQMVYAEAGSVLPLLASDAWHRGFWKNREPRAWSKLFD</t>
  </si>
  <si>
    <t>MRHRVGGRKLQRTSSHRLALFRNQSAALIKHEQIITTLAKARELRPYTEKLITLAKKGGLANRRLAHSRLLDDTQLKKLFDVLAERYKDRNGGYTRIIKAGIRASDAAQMAVIELVDRDTTAKGQDSGPVQVEEQENEEA</t>
  </si>
  <si>
    <t>MSDTAERIKKIVVEHLGVEPDKVVENASFLDDLGADSLDIIELVMAFEEEFGVEIPDDSVEKIGTVKDAVSYIDEHKA</t>
  </si>
  <si>
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</si>
  <si>
    <t>MAVNAKNWQELKKPNALEKKASGNGKCKATFVAEPLERGFGLTLGNALRRVLLSSLQGAAITAIKIENVLHEFSSLNGVREDVTDIVLNIKQVAIKMQGDGSRRLHISRTGPGVVTAGDIAVSGDIEVMNPELVICHLDQGAVFNAELTVDTGKGYVAAVANRPADAPIGLIPVDALYSPVRQVAYKVENARVGQELDYDKLLLTIETDGTISPEDAIAYSARILQDQLQLFVHFDDGLAPPTSAIGQSSLPSSSSEAENSANQLNRNLLKKVDELELSVRSANCLKNDNIIYIGDLVQKTEAEMLRTPNFGRKSLNEIKEVLSGMGLRLGMEIPGWPPENIEEMAKKLEQEY</t>
  </si>
  <si>
    <t>MTKETASFFTDRLAAADPDVLTAINHELNRQRKQIELIASENIVSRAVLEAQGSVFTNKYAEGYPGKRYYQGCAPSDEIETLAIERAKKLFGSEFVNVQPHSGAQANGAVLLAVAKPGDTIMGLSLDAGGHLTHGAKAAMSGKWFNAVQYAVHPETQLIDYDQVRDLALKNKPRVIIAGGSAYPRHIDFAFFRKVADEVGATFMVDMAHFAGLVAGGVHPSPVPHAHITTTTTHKTLRGPRGGMILTDDPALAKKINSAVFPGMQGGPLMHVIAAKAVAFGEALQPSFKEYAKAVVENAQALAARLKERGSDLVTGGTDTHLALVDLRPLGVTGRDADCALERAGITCNKNGIPFDPLPPVKTSGIRLGSPAATTRGFRKAEFLQVADMIADVLDALSSKGEQGDPAVETAVRQRVEALCDRFPLYPEL</t>
  </si>
  <si>
    <t>MQIIVRDNNVDQALRALKKKLQREGVYREMKLRRHYEKPSEKRARERAAAVRRSRKLERKRAERDGIR</t>
  </si>
  <si>
    <t>MAKLSSINKNEKRKKMAKAYAGKYSRLKAAANDKSLDETDRLVARLKMAELPRNANPTRVRNRCALTGRPRGYYRKFQLCRIQLRDLANKGLIPGVTKSSW</t>
  </si>
  <si>
    <t>MAKKITGYIKLQVPAGKANPSPPIGPALGQRGVNIMEFCKAFNAKSQGMEPGTPLPTIITVYADRSFSFESKMPPVSYLLKKAINLKSGSKEPGKAVAGKIKRSQIVEIANTKMPDLNANDVEAATRIIEGSARAMGLEVVEG</t>
  </si>
  <si>
    <t>MSVTIANLGFPRIGPNRELKFALESFWGGRSSEAELKETAASLRRETWLKQKNLGIDYIPSNDFSFYDHVLDTTVMLGAVPERYGFKGGKVDLATYFAMARGTTSAENSVTAMEMTKWFDTNYHYMVPELVKGQKFSLASTKALDLYNEAKAAGVETRPVVLGPVTWLSLAKGRDVDPFDYLDDVLAIYTEVLTSLAKAGAKWVQIDEPAFVLDLNDKQRAAFKKAYDVLSKTGVSLMLTTYFGRVAENIDLLTSLPVAGIHVDLIRGSDDYDALLTKVRPDTVLSLGVIDGRNIWRADLDALVDWIEPLAEKRDLVLAPSCSLLHVPVDLKAEKKIDPEITQWLAFAQQKLEELAVLKTALTKGRNEVAEELAASTKAAKNRRSSPRIHNEAVAKRLAAVTPDMAKRQSPYPVRAAAQQAKLNLPLYPTTTIGSFPQTSEVRQARAKNRRGELDNAGYTQFLREQTAATICWQEEIGLDVLVHGEFERNDMVQYFGEQLDGFAFTNNGWVQSYGSRCVRPPILFGDVTRPKAMTVDWWSFSQQQSEKPVKGMLTGPVTILNWSFVRNDQPRSVSCRQLALAIRDEVVDLEAAGAKIIQIDEAALREGLPLRRAEWQTYLDWAVESFRLTASGVRDDTQIHSHMCYSEFNDILPSIAAMDADALSIETARSQMELLQAFASYQYPNQIGPGVYDIHSPRIPSVEEMVNLLRLARKYLPADRLWVNPDCGLKTRRWEEVKPSLLAMVAAAKEMRAEEKAK</t>
  </si>
  <si>
    <t>MIRRHLKNAFMTTGMVAGVIAWSTPVFAQETLQDTPQQSGASVDSNSASNPVANNASIPTMAPAPAASELAQPSGTITVTGSRLPPGITSTSPITSVNAKEITKQGYTRIEDMLNRMPQFYGTQSSAVANGSSGISTANLRGLGSNRTLVLINGRRLMPGDPSSQAADLNSIPSSLIKRVDVLTGGASAVYGSDAVAGVVNFIMDTDYEGFHADAQYNVLNGDNDSRTMRNILRNSPIAGTKTPTNTPFDGWGFNANLKFGAGTKDGRGHVVAYLGYRRQAAVTGADRDYSSCALSGNGTSGAICTGSPTSAEGNILLNDGNYHLNNGQLVSGMSQYNYAPTNNLQRPDQRYTAGFFAHYDVTDGFKPYAEFQFMDDRSSAQIAPSGTFGFGTVNCDNPFLTAQESSIMCSAANIDNTTHTDSQGNTYNNSSAQILKRNVEGGPRINTMRHTSYRGVIGTKGEIVKGLTYDVYGQYGSTVYQNRYSRDFSISRLNNALNVVNYNGTATCRSVIDGTDPSCVPYDIFSGNKPSQNALDYLQTPGVATGSTQETVVSGSLTFDGSQYGVQLPTASQGLSVNVGAEYRREKMNYDVDSAYATGDLAGQGGANPSSHGKYDVKELFIEAALPIMDHRRGVNELTLTGGFRYSDYSSTGSVQSYKGQMVYSPVKGVALRGGYNRAVRAPNIQELYGPTSIGNDGSTDPCAGTSPTMSASQCELMGVTKNQYGNILANPASQYYGNQGGNPNLKPETANTFTGGVALTPFRRFSFTADFFDIKIKNIVSQLGADNILQLCGTQGRYCDRIHRDKYGSLWRNQSGYVDDVLMNIGSLATRGVDFGVNYSYPLGNKYGSLTASLNGTWLLNYKTNPGGGATTYDCAGLYGAVCGMPMPKWRHQMRVSWDLPAGFGFSAMWRFVGGTKSDAGSTANPYSSAKSSFDKKIGNVSYLDLTAYYKVTDKVTLNAGVNNVVGTRPPLITSQNGGAGGIYNGNTYVTTYDVYGRYIFAGLSYDF</t>
  </si>
  <si>
    <t>MKKIEVVIKPFKLEDVKAALTDAGISGITVTETRGYGRQKGHTELYRGAEYVVDFLPKVKLETVVPDELVENVVEAVTVAARTGRIGDGKIFISDVLDAIRIRTGERGIEAI</t>
  </si>
  <si>
    <t>METVETLNEGLKRNYTLTITADEIRKRIDQEVAEAAPRVNLPGFRPGKVPAKLVNKMYGASLAQDALNKALQDGVQKLLSDKGEKPAMQPEIELTEGYELGKDAELKVKFEILPEVPEISFDDLKLERLTVEADNAVIDEKIKEFAEHQKSFDDSKKDHKAENGDLVVVDFVGKVDGEPFEGGTGSDMSVELGAGQFIPGFEEQLVGAKQGESRVLKVTFPEDYSVPYLKGKDAEFDVTVSDVRVPRKAEVNDDFAKSLGLESLDQLRDLMKGQIEQELNGLTRTYMKRKLLDQLADSYSFEVPSQMVEAEFNQIWRQLEHAASHEEDSEAALAEMEKERDEYRAIAERRVRLGLALSDIGAKNNVEVSQNEMNMLISQAAQRYNPADRQRFVEYLRQDPMMAAQLRAPLYEDKVVDILFEKANITDRAVTREELEAAIEAEEDSIGKHDHDHDHKEKASDKPKAKKAAAPKKKAAPKKKAAPKAEKKSSDE</t>
  </si>
  <si>
    <t>MKVYYDSDADLGLIKSKKIAILGYGSQGHAHAQNLRDSGVAEVAIALRPDSASVKKAQDAGFKVLTNAEAAKWADILMILAPDEHQAAIYAEDLKDNLRPGSAIAFAHGLNIHFGLIEPRKDIDVFMIAPKGPGHTVRSEYVRGGGVPCLVAVDQDASGNAHDIALAYASGIGGGRSGVIETTFREEVETDLFGEQAVLCGGLTALITAGFETLTEAGYAPEMAFFECMHEMKLIVDLIYEAGIANMRYSISNTAEYGDIVSGPRVINEESKKAMKAILDDIQSGRFVSKFVLDNRAGQPELKAARKRMAAHPIEQVGARLRKMMPWIASNKLVDKARN</t>
  </si>
  <si>
    <t>MAREPQRVKRRERKNISAGVAHVNASFNNTMITITDAQGNAISWSSAGMMGFKGSRKSTPYAAQVAAEDAGKKAAEHGVRTLEVEVKGPGSGRESALRALQAVGFHITSIRDVTPIPHNGVRPSKRRRV</t>
  </si>
  <si>
    <t>MTDLHSTVEKVTARVIERSRETRKAYLDLIQYEREKGVDRPNLSCSNLAHGFAAMNGDKPALRDFNRMNIGVVTSYNDMLSAHEPYYRYPEQMKVFAREVGATVQVAGGVPAMCDGVTQGQPGMEESLFSRDVIALATSVSLSHGMFEGAALLGICDKIVPGLLMGALRFGHLPTILVPSGPMTTGIPNKEKIRIRQLYAQGKIGQKELLDMEAACYHAEGTCTFYGTANTNQMVMEVLGLHMPGSAFVTPGTPLRQALTRAAVHRVAELGWKGDDYRPLGKIIDEKSIVNAIVGLLATGGSTNHTMHIPAIARAAGVIVNWNDFHDLSEVVPLIARIYPNGPRDINEFQNAGGMAYVIKELLSANLLNRDVTTIAKGGIEEYAKAPALNDAGELVWKPAGEPGDDTILRPVSNPFAKDGGLRLLEGNLGRAMYKASAVDPKFWTIEAPVRVFSDQDDVQKAFKAGELNKDVIVVVRFQGPRANGMPELHKLTPALGVLQDNGYKVALVTDGRMSGATGKVPVALHVSPEALGGGAIGKLRDGDIVRISVEEGKLEALVPADEWNARPHAEKPAFRPGTGRELFDIFRQNAAKAEDGAVAIYAGAGI</t>
  </si>
  <si>
    <t>MALSDPLGDLLTRIRNGQHARKDSVVSPASKLRVRVLDVLAREGYIRGYTEAKLGNHDALRIELKYFEGQPAIHHLARVSKPGRRIYSGSRELPRVRNGLGITIVSTPKGVLSDAEARDQNVGGEVLAEVF</t>
  </si>
  <si>
    <t>MANESEIQKTENAEVANAANGTNPNNERRGRGGRGRGGRGRDGRGRRDDRRNEEAGEELIEKLVHINRVSKTVKGGKRFGFAALVVVGDGKGRVGFGHGKAREVPEAISKATAAAKKTMIRVPLREGRTLHHDGRGRFGAGLVYLRSAPSGTGIIAGGPMRAIFESLGVADVVTKSVGTSNPYNMIRATFEALNDQKSPKAVAQRRGKRIADLFGRGGASAAKAEAEAAAVVE</t>
  </si>
  <si>
    <t>MRKLYLAATALTTAVASQAWAQDTVPQPATPSYGAPAVSDTSASDGSAPVQDAPVVAQDTVAQPAVQPVPLTPDPNEVANHSGIKFRGLRVEGDIGWTRAQANHTTGRNNMGYGGTLGVDAVVDNFFVFGVEGSYWNPSKMWEKNAGNNIAIGSQGNNIGQVGNGYSARKMFQEWDATLRMGFLPTKDLLIYMAGGYASGKQRNLYMNGAGAPTSKYVGWSNGYSVGGGIEYSITKNFFMNAQYRWTQFGNHTSRSRATLGFGFRFP</t>
  </si>
  <si>
    <t>MARSVWKGPFVELSLLKKAETAQDSSNRAPIKTWSRRSTILPQFVGLTFNVYNGRKFVPVLVNEEMVGHKLGEFAPTRTFPGHAADKKGKR</t>
  </si>
  <si>
    <t>MPKLKTKSGVKKRFKFTANGKVKHGVAGKRHRLISHNAKYIRQHRRTDVVSSTENRTIKAWAPYGLN</t>
  </si>
  <si>
    <t>MRKIIFAAAVATAAIAAQAPAQVINTPTTFRGFRIEGDIGWDRARANGVGQNNMGYGGTAGIDGQIGKYFVVGAEGTYWNPSKMWGDNNGNNMATTGNGGSVSTKAFQEWDASIRMGFLAQPDILLYAVGGYATTRERTLYTGVGGTGVGGYRNVGWSDGYSVGGGVEYSISKMFFMNAQYRYSQFSNHTSRQRATLGFGVRFR</t>
  </si>
  <si>
    <t>MAHKKAGGSSRNGRDSAGRRLGVKKFGGESVIGGNIIIRQRGTKVYAGRNVGMGKDHTLFATAEGRVVFHKGKLGRSYVSVDALPLAAE</t>
  </si>
  <si>
    <t>MTNTVSTMILFGSTGDLSQRMLLPSLYGLDADGLLADDLRIVCTSRSEYDTDGFRDFAEKALDRFVASDRLNDDAKAKFLNKLFYATVDITDPTQFGKLADLCGPVEKGIAIYLSTAPSLFEGAIAGLKQAGLAGPTSRLALEKPLGQDLASSDHINDAVLKVFSEKQVYRIDHYLGKETVQNLLTLRFGNALFEPLWNSKGIDHVQISVAETVGLEGRIGYFDGSGSLRDMVQSHILQLVALVAMEPPAHMEANAVRDEKVKVFRALRPINNDTVFTHTVTGQYGAGVSGGKEVAGYIDELGQPSDTETFVAIKAHVDNWRWQGVPFYIRTGKRLPARRSEIVVQFKPVPHSIFSSSGGILQPNKLRIVLQPDETIQISMMVKEPGLDRNGAHMREVWLDLSLTDVFKDRKRRIAYERLMLDLIEGDATLFVRRDEVEAQWVWIDGIREGWKANSMKPKTYVSGTWGPSTAIALAERDGVTWYD</t>
  </si>
  <si>
    <t>MGKVIGIDLGTTNSCVAVMEGGQPKVIENAEGARTTPSIVAFTKDSERLIGQPAKRQAVTNSENTIFAVKRLIGRRFDDPVTKRDTELVPYHIVRGSNGDAWVKAGGQDYSPSQISAFILQKMKETAESYLGETVDQAVITVPAYFNDAQRQATKDAGKIAGLEVLRIINEPTAAALAYGLDKNDGKTIAVYDLGGGTFDISILEIGDGVFEVKATNGDTFLGGEDFDTKIVSYLAEEFKKAEGIDLTKDRLALQRLKEAAEKAKIELSSAQTTEVNLPFITADATGPKHLVKTISRAELERLVADLIDRTLEPVKKALADAGVKASDIDDVVMVGGMTRMPKVRQVVKEFFGKEPHTGVNPDEVVAMGAAIQAGVLQGDVKDVLLLDVTPLSLGIETLGGVFTRMIDRNTTIPTKKSQVYSTAEDNQNAVTIRVFQGEREMAADNKLLGQFDLVGIPPAPRGVPQIEVTFDIDANGIVNVSAKDKGTGKEQQIRIQASGGLSEGDIDKMVKDAEKFAADDKHRRELAEAKNNGDSLVHTTERQLTELGDKVDAALKTEVEAAVAAVKTALEGEDVAQINEKTQALGQVAMKLGQALYEQDQANNERHDTPETEKAEGDNVVDAEFQEIDDQDKK</t>
  </si>
  <si>
    <t>MAKLSKKAKAIAAAVDKNKLYTVAEAIALVREYATSKFDETIELAVNLGVDPRHADQMVRGVVTLPKGTGKNVRVGVFARGPKAEEAKAAGAEVVGAEDLMEAIQGGSIDFDRCIATPDMMGVVGRLGKILGPKGMMPNPKLGTVTMNVADAVKAAKGGQVEYRVDRTGIIHSGIGKASFSAEDIRANFDALIDALLKAKPAGAKGRYVKKVAISSTMGPGVSIDIADLPAAA</t>
  </si>
  <si>
    <t>MRTGVIAKKVGMTRLFQEDGRHVPVTVLKLEDVQVVAVKNKDQDGYVAVQLGAGSAKAKNVTKPVRGHFAKAEVELKAKLVEFPVSEDAVLEVGTSISADHFIAGQLVDISGQTQGKGFAGAMKRWGFGGLRATHGVSLSHRSHGSTGNRQDPGRVFKNKKMAGHMGARQRTQQNLEVISTDAERDLIFVRGSVPGSKGAWLIIRDAVKVARPTDAPYPAAIKAANGNEAPAAPVAAEGQEG</t>
  </si>
  <si>
    <t>MRDIDSVMRLAPVMPVLVIEDIADAKPIAEALVAGGLNVLEVTLRTPCALEAIKIMKEVPGAVVGAGTVLNAKMLDQAQEAGCEFFVSPGLTADLGKHAVAQKAALLPGVANAADVMLGLDLGLDRFKFFPAENIGGLPALKSMASVFRQVRFCPTGGITPTSAPKYLENPSILCVGGSWVVPAGKPDVAKITALAKEASAFKRAAVA</t>
  </si>
  <si>
    <t>MSFKLNSLKDNAGSRVGRVRVGRGIGSGLGKTAGRGQKGQKSRSGVSINGFAGGQMPIYMRLPKRGFNNVFSKDYAEVNLGVVQKLIESGRLDAKNPIDHQALKAAGVARGGKDGVRILGKGEIASKVAFKVAGISKAAREAVEKAGGSVEIIARRNVEKTDA</t>
  </si>
  <si>
    <t>MPLYEHVFLARQDLAQTQVDGLAATATSIIEEKSGKVVKTEIWGLRNLAYRIQKNRKAYYIMLEIDAPADAIQELERQMALNEDVIRYMTVRVDAHEQGPSAMMRRGDRDRSNRSDRRRDRDAA</t>
  </si>
  <si>
    <t>MIQMQTNLDVADNSGAKRVQCIKVLGGSKRRTATVGDVIVVSVKEAAPRGRVKKGDVHRAVIVRTAKDIHRADGSVIRFDGNAAVLINKTSGEPIGTRIFGPVVRELRARNHMKIISLAPEVL</t>
  </si>
  <si>
    <t>MARIAGVNIPTNKRVEIALTYIHGIGPTTAKKIVTKLGIAPERRVQDLSDNEVLQIREAIDADYTVEGDLRRQVAMNIKRLMDLACYRGLRHRKGLPVRGQRTHTNARTRKGKAKPIAGKKK</t>
  </si>
  <si>
    <t>MAVSIRLSRGGAKRRPFYRIVIANSRSPRDGSFIEKIGSYNPQLPKDNENRVIVDLDRARHWLSVGAQPTDRVARFLDAAGLLERKARNNPNKAVPGEKAKERAEERAQKAADAAEAAKAAAEAPAAEEQAPAEEAASNSEEA</t>
  </si>
  <si>
    <t>MKQNIHPDYHFIKVQLTDGTVFETRSTWGKEGDTMKLDIDPRVHPAWTGGRSQLVDAGGQVARFNKRFGALLKKK</t>
  </si>
  <si>
    <t>MPTINQLVRKGRQLQKERSKVPAMEANPQKRGVCTRVYTTTPKKPNSALRKVAKVRLTNQREVISYIPGEGHNLQEHSVVLIRGGRVRDLPGVRYHVLRGVLDTQGVKDRKQSRSKYGAKRPK</t>
  </si>
  <si>
    <t>MATASSKKNIGRISQVIGPVVDVLFEEKLPPLLTALETKNQDATVVLEVAQHLGENVVRTISMDTTDGLVRGQEVVDTGSEIRVPVGPETLGRIMNVVGRPVDERGPIGSKQTMPIHADAPPFTEQSTDTAILTTGIKVIDLLAPYSKGGKVGLFGGAGVGKTVLIQELINNIAKGHGGFSVFAGVGERTREGNDLYHEFLEAGVIASDKDGNAISEGSKVALVYGQMNEPPGARARVALSGLTMAEYFRDQEGQDVLFFVDNIFRFTQAGAEVSALLGRIPSAVGYQPTLATDMGQLQERITSTKKGSITSVQAIYVPADDLTDPAPAASFAHLDATTVLSRAISEMGIYPAVDPLDSSSRNLEPRIVGDEHYQTARDVQEILQRYKNLQDIIAILGMDELSEDDRKVVGRARRIQRFLSQPFHVAEVFTGMPGKFVQVEDTVRSFREIIDGKYDDLPENAFYMVGSIDEAVAKAEKMAAEAA</t>
  </si>
  <si>
    <t>MSKPQAPRRVGEKEALAVATTVRGSSYKLNLVAGLIRGKKAGEALNILSFSKKAMAKDVRKVLASAIANAENNHNLDVDALIVKEASVGKSIVMKRFATRARGRSTQIIKPFSRIRVVVREQEEAE</t>
  </si>
  <si>
    <t>MARKYPLDKYRNIGIMAHIDAGKTTTTERILFYTGKSYKIGEVHEGTATMDWMEQEQERGITITSAATTCFWNDHRINIIDTPGHVDFTIEVERSLRVLDGAVACFDGVAGVEPQSETVWRQAEKYHVPRMCFVNKLDRTGANFMRCVDMIRDRLGARPLVLYLPIGIESDFKGLVDLVENRAIIWLEESLGAKFEYQEIPEEYKAEAEAARAEMIEMAVEQDDAAMEAYLEGNEPDADTLKKLIRKGTLAQDFVPVLCGSAFKNKGVQPLLDAVVDFLPSPLDIPPVEGVKMDGETKDSRKPSDDEPFSALAFKIMNDPFVGSLTFARIYSGKLTKGTVLNSVKDKREKVGRMLLMHANSREDLEEAYAGDIVALVGMKETTTGDTLCAPNAPIILERMEFPEPVIEVAVEPKTKADQEKMGLALNRLAAEDPSFRVASDFESGQTIIKGMGELHLDILVDRMKREFKVEANVGAPQVAYRESLARPVEVDYTHKKQSGGSGQFGRVKVNLVPSERGAGIQFFDEIKGGNIPREYIPSVEKGMRETAETGSLIGFPIIDFEIHLTDGAYHDVDSSALAFEIAGRGAMREAAQKAGIKLLEPVMRVEVITPEDYLGDVIGDMNSRRGQIQGTDTRGNAQVVEAMVPLANMFGYVNQLRSFTQGRAQYSMQFSHYDEVPANVADELKSKMA</t>
  </si>
  <si>
    <t>MAVPTVTMQSLLDVGAHFGHQTHRWNPKMKPYIFGDRNGIHIMDLSQTVPLFTRALDFISQTVAHGGKVLFVGTKRQAQEPIADAARRSGQFFVNHRWLGGMLTNWRTISGSIKRLKSLEEKLSGDTAGFTKKEILQLTRERDKLELSLGGIRDMGTIPDIMFVVDANKEELAIKEANTLGIPVVAILDSNVSPDGIAFPIPANDDAARAVRYYCDAIAEAATRGDQQNRQELGEDLGAAVEPAAEEALA</t>
  </si>
  <si>
    <t>MARRRRPEKREILPDPKYGDVVLSKFMNSVMLDGKKSVAERILYSALDSIEARVKRVPLEVFHEALDNVKPGIEVRSRRVGGATYQVPVEVRPDRAQALAIRWLIAASRARSEHSMSARLSGELLDAANNRGNAVKKREDTHRMAEANRAFSHYRW</t>
  </si>
  <si>
    <t>MSRICELTGKGRQVGNNVSHANNRTKRTFLPNLQNVTLISDALGKGVTLRVSTHGLRSVEHVGGLDNWLLKTKNEKLSTRALKVKREVAKKLAAA</t>
  </si>
  <si>
    <t>MALKHYNPTSPARRGLILVDRSSLWKGSPVKALTEGKNKTGGRNNKGHRTSRGIGGGHKQKYRLVDFKRRKWDMPATVQRIEYDPNRSAFIALVEYEDKTLSYILAPQRLGVGDSIVASRKADVKPGNAMEIGQAPLGTIVHNIELKPSKGGQLARAAGAYAQIVGRDKGMVMIRLNSGEQRYIRSDCMVTVGAVSNSDNANQNFAKAGRNRWLGRRPLTRGVAKNPVDHPHGGGEGRTSGGRHPVTPWGKPTKGARTRSNKATDKFIIRSRHAKKKR</t>
  </si>
  <si>
    <t>MKALMKTTKPATPATVEKKWHLIDAEGLVVGRVATIIANLLRGKHKPSFTPYIDCGDNVVVINADKVRFTGRKMQKKVYYKHTGYAGGIKETTPAKVLGGRFPERVLEKAVERMIPRGPLGRQQMRNLRIFAGAEHSHTAQNPEVLDVAAMNRKNKVGA</t>
  </si>
  <si>
    <t>MTKSKLTISLFAGLVALTACSDHQPKTASLPPAPTTKAPAPTSNGNADVGAVRDTVVPGSHADFLRQVGTDMVHFALNSHDLDSEAKAILDREIQWFKKYPSTRVTIEGHCDERGTREYNIALGEKRADAVRDYLAKAGVANSINVISYGKERPLAMGSDEESWAQNRRAVTVTPN</t>
  </si>
  <si>
    <t>MAAKIKKGDRVVILSGKDKGKHGEVTQALPQEGKVIVSGINIITRHRKPSQANPQGGLDRMEAPIAASKVAIEDPKTGKATRVRFDVRDGKKVRIAVKSGETING</t>
  </si>
  <si>
    <t>MDVILLERIEKLGHIGDVVAVKNGYARNFLLPRKKALRANEANRKIFEANRAQIEADNAARRTDAEKESEVVNGLTVTLIRQASNTGHLYGSVSARDLADAIVEAKPEAKVAKNQIVLDRPIKSIGISEVRVVLHPEVAVKIKVNVARSPEEAELQAEGVDVMNQMFERDGASFTEDYDPNAEPGLATEAEEAVADADDNAETNSEESL</t>
  </si>
  <si>
    <t>MATPAAPAVEASAYGLTGALQQGGAPTWTVLIILVLMSAASWYVIFTKLWEQHRVLVQSREVGAAFWNAPSLKDAAKKLEENTAYRQIVEDGLDADTQYVKIPNAIDQHEWLNDSLERSVGSINARLGSGLAILATVGATSPFVGLFGTVNGIYGALVQIGASGQASIGKVAGPVGEALIMTSIGLAVAVPAVLGYNWLSRRNKTIAERIGSFAIDVHAYLVSGGAVRPEFKASPAAAAKKPAPVKH</t>
  </si>
  <si>
    <t>MANSASDLLKLIKEKEIDWVDLRFTDPKGKWQHLTMASTVVGEDDLNDGFMFDGSSIEGWKTINESDMILKPDLDAFYIDPFSASPMLILICDIVEPATGEFYSRDPRSTAKRAEAYVKTLGLGDTVYIGPEAEFFLFDDVRFDSGYNGSFYRVDDIELPTNSGREYDNGNLAHRPGVKGGYFPVAPVDSAVDIRSEMVSTMLEMGLPMDKHHHEVAPAQHELGLTFGTLTQTADRMQVYKYVVHQIAQAYGKTATFMPKPISGDNGSGMHTHISIWDGGKPTFAGSEYAGLSENALYFIGGIIRHAKAINGLTNPSTNSYKRLVPGFEAPVLLAYSARNRSASCRIPYGTGEKSRRVEIRFPDATANPYLCYTALLMAGIDGIQNKIHPGEAMDCNLYDLPPEELAKVPTVAGSLREALDALSEDFDFLTKGDVFTEDQIKSYIEIKRAEVLRWEMAPSPVEFEMYYSL</t>
  </si>
  <si>
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</si>
  <si>
    <t>MGHKSNPIGMRLQINRTWDSRWFAQGGDYGQLLLEDIKIRKFIMKTLPQAAISKVVIERPAKLCRISIYAARPGVIIGKKGADIEKLRKKLDSMTESGVSLNIVEIRKPEIDAQLVAQGIADQLERRVAFRRAMKRAVQSALRLGAQGVRITCGGRLGGAEIARTEWYREGRVPLHTLRANVDYAEAEAHTAYGVCGIKVWIFKGEIMAHDPLAQDRLMVEAQTSGVRPTR</t>
  </si>
  <si>
    <t>MSFDRGRRGQRGGRDKRDGFGGDDYSFGGGDRFGGGFGGGDRFGGNDRFGGGDRFGGGDRFGGGNGGGGGFRGGRGGGGGGGMPPQVVGEGTGVVKFFNSQKGFGFVVRDDGGEDVFVHISAVEQAGLTGLAEGQPLSFTLVDRGGRVSATNLGIEGEPLPITESAPAPRGGEFGGSRGGPQRQLTGEKSSGTVKFFNAMKGFGFIQRDDGQPDAFVHISAVERAGLPSLNEGDRLSFELEVDRRGKYAAVNLAQLDD</t>
  </si>
  <si>
    <t>MSKRHSSKYKIDRRMGENIWGRPKSPVNRREYGPGQHGQRRRSKISDYGLQLKAKQKLKGYYGDVTEKQFRRSYDDASKLKGDTSQNLIGILERRLDMIVYRAKFAPTIFAARQLVSHGHIRVNGVKCNIASRRVNPGDEISLGSKAQEMALVLEAQSLAERDIPDYVLPDGNTKVTFVRIPTLDEVPYPVKMEPNLVVEFYSR</t>
  </si>
  <si>
    <t>MATMANPTRDDFAALLNQTLGEEEGFEGRVVKGTITAIENDMAVIDVGLKSEGRVPLREFAAPGQKAELKAGDEVEVFVDRVENSQGEAMLSRDRARREAAWDKLEAEFANSSRVEGVIFGRVKGGFTVDLSGAVAFLPGSQVDIRPVRDVAPLMDIPQPFQILKMDRRRGNIVVSRRAVLEETRAEQRSGLIQSLAEGQVITGVVKNITDYGAFVDLGGIDGLLHVTDLSYRRVGHPSEMIAIGDSVTVQIIRINRDTQRISLGMKQLETDPWEGVGAKYPVGAKFMGRVTNITEYGAFVELEPGIEGLVHVSEMSWTKKNVHPGKIVSTSQEVEVVILEVDAEKRRISLGLKQAQPNPWESFAEAHPVGSTVEGEVKNSTEFGLFIGLDNDVDGMVHMSDIAWGMSGEEALSLHHKGEVVKAVVLDVDPEKERISLGMKQLERGNVPAANAGSSLQRNQVVTVTVLAVTDGGLEVQAGDDGAIGFIRRSDLGRDRDEQRPDRFQAGQKLDAMVIGFDRQKKPNFSIKAMQVAEEKEAVAQYGSSDSGASLGDILGAALNKARDQQN</t>
  </si>
  <si>
    <t>MRKLAIVAALASSAIAAPALARDGAWYVSVDGGGLFVEDIHYKLPNAQSARLGNKAGYDVDANVGYDFGPFRVEGEAAYKSSNNKNFSVSGPNGGSSRNHGSTDVLSFMLNGMFDFGGKNDGVSGFIGGGVGVARVALNHYSLGGSGSFANDNDAHFAWQVIAGIRKPVTKMIDFELKYRFFNVNGLNFRTTDMGNMSGRYRSHSVLAGLVFNFGEPKAAQPAPPPMPAPPPPTPPAPPPPEEPPAPPVPAIPGPFLVFFDFDKYNITPEAASILDNVASSYAQTGQARVVVAGYTDTAGPAKYNMGLSQRRADSVKAYLVGKGVPDDAMATEAYGKTHLLVQTADGVREPQNRRVEITFGPGSGQ</t>
  </si>
  <si>
    <t>MPTLVLSRHGQSEWNLENRFTGWWDVNLTEQGVQEATAGGKALAEKGFEFDIAFTSVLTRAIKTTNLILEAGKTLWVPTEKDWRLNERHYGGLTGLNKAETAAKHGEEQVHIWRRSYDVPPPPMEKGSKFDLSGDRRYDGVKIPETESLKDTVARVLPYWEERIAPELKAGKRVLIGAHGNSLRALVKHLSKLSDEEIVKFELPTGQPLVYELNDDLTPKDRYFLNER</t>
  </si>
  <si>
    <t>MSDTLNLLAKKRDRAGKGASRAIRREGLVPAVIYGDKTPAMGITVDHIALFKMLNTGHFMNSVVTIDVDGQKLPTIPKDVQFHPVTDRVLHVDFLRVSANSLVEVAIPVSYVDEEKSPGIKLGGVLNIIHHELKLKVKATAIPEEIVVSVAGLEVGDSIHLNQIKLPEGAELAHDEHESTAATVIAPSGMKSNADDEADAALAAAASAASAEKKEAEKSE</t>
  </si>
  <si>
    <t>MKVEVQSLDASKKGSIELNDAVFGIEPRADILHRVVTWQLEKRRAPTRATRERSDVARSGKKFGRQKGGGTARHGDRRSPIFIGGGKAHGARARVFNPSLNKKVRALGLRMALSSKAKTGTLVVIEALDVEAKTKLLAAQIQSLGFGPKVLVVDGDTVNENFARASSNLVGLDVLPAVGANVYDILKHDTLVLTRAAVEKLEARLNG</t>
  </si>
  <si>
    <t>MASSTFYIPFVNEMGEGSLEKAIKDLNGSGFKNALIVSDAFMNKSGVVKQVADLLKAQGINSAVYDGVMPNPTVTAVLEGLKILKDNNSDFVISLGGGSPHDCAKAIALVATNGGEVKDYEGIDKSKKPALPLMSINTTAGTASEMTRFCIITDEVRHVKMAIVDRHVTPMVSVNDPLLMVGMPKGLTAATGMDALTHAFEAYSSTAATPITDACALKAASMIAKNLKTACDNGKDMPAREAMAYAQFLAGMAFNNASLGYVHAMAHQLGGYYNLPHGVCNAVLLPHVLAYNASVVAGRLKDVGVAMGLDIANLGDKEGAEATIQAVRDLAASIGIPANLTELGAKKEDVPLLADHALKDACALTNPRQGDQKEVEELFLSAF</t>
  </si>
  <si>
    <t>MADHRQSLSDLADLAKAGAAKAGAATTSVVTETVVEEKAAVAEPAPLREQILDAQGRAYATGRRKDAVARVWIKPGSGKITVNGRDQEVYFARPTLRLVINQPFDVTERRGQYDVVATVTGGGLSGQAGAVKHGISQALTRYEPALRSSVKAAGFLTRDSRAVERKKYGRAKARRSFQFSKR</t>
  </si>
  <si>
    <t>MNLIQTLEAEQIAKLQEQKSIPDFRAGDTLKVGVRVVEGERIRIQFYEGVCIARSNKAIGSSFTVRKISFGEGVERVFPLYSPNVDSIEVVRRGVVRRAKLYYLRGRRGKAARIAERRDVRPSK</t>
  </si>
  <si>
    <t>MLQPKRTKFRKAHKGRIHGNAPGGATLNFGAYGLKAMEPDRITARQIEAARRAITRHIRRQGRLWIRIFPDVPVSSKPAEVRMGSGKGSPEFWVARVKPGRILFELDGVPGPIARVAFERAAAKLPIKVKVVARLGETIYEEA</t>
  </si>
  <si>
    <t>MNFRPLHDRVLVRRVAAEEKTAGGIIIPDTAKEKPQEGEVIAAGNGTHSEDGKVVPLDVKAGDRVLFGKWSGTEVRVDGEDLLIMKESDILGIIS</t>
  </si>
  <si>
    <t>MAAKDVKFSRDARERILRGVDILADAVKVTLGPKGRNVVLDKAFGAPRITKDGVSVAKEIELKDKFENMGAQMLREVASKTNDLAGDGTTTATVLAQAIVREGMKSVAAGMNPMDLKRGIDLAATKVVESLRSRSKPVSDFNEVAQVGIISANGDEEVGRRIAEAMEKVGKEGVITVEEAKGFDFELDVVEGMQFDRGYLSPYFITNPEKMVAELADPYILIYEKKLSNLQSILPILESVVQSGRPLLIIAEDIEGEALATLVVNKLRGGLKVAAVKAPGFGDRRKAMLEDIAILTKGELISEDLGIKLENVTLNMLGSAKRVSITKENTTIVDGAGDQSTIKDRVEAIRSQIEATTSDYDREKLQERVAKLAGGVAVIKVGGATEVEVKERKDRVDDALHATRAAVQEGIVPGGGTALLYATKTLEGLNGVNEDQQRGIDIVRRALQAPVRQIAQNAGFDGAVVAGKLIDGNDDKIGFNAQTEKYEDLAATGVIDPTKVVRTALQDAASVAGLLITTEAAVGDLPEDKPAPAMPGGMGGMGGMDF</t>
  </si>
  <si>
    <t>MPKRVLTGTVVSDKTDKTVVVLVERKVKHPLYGKIIRLSKKYHAHDEQNAYHEGETVRIEECAPISKLKSWRVLEKADKASAA</t>
  </si>
  <si>
    <t>MSRIGKKPVAIPTGVTANIADGVLSVKGPKGELSMPLSSEVTYSLEDGQLSVQPVNDTKRARSFWGMQRTLVQNLIDGVTQGYSKTLQITGVGYRAASQGKTLKLQLGYSHDIDFAIPEGITIQTPEPTTVNISGIDKQKVGQVAAEIRRWRRPEPYKGKGIKYAGEFIFRKEGKKK</t>
  </si>
  <si>
    <t>MAKPTTVKIRLVSSADTGFFYVTRKNPRNQTEKMSLRKYDPVVRKHVEFKEAKIK</t>
  </si>
  <si>
    <t>MAKAKFERNKPHCNIGTIGHVDHGKTTLTAAITKVLAEAGGGNTFVDYANIDKAPEERERGITISTSHVEYETETRHYAHVDCPGHADYVKNMITGAAQMDGAILVVSAADGPMPQTREHILLARQVGVPALVVFMNKVDQVDDPELLELVEMEIRELLSSYDFPGDDIPIVKGSALAALEDKNPEIGKEAILSLMAAVDEYIPQPERPLDKSFLMPIEDVFSISGRGTVVTGRVETGIVKVGEEVEIVGLRDTKKTTVTGVEMFRKLLDQGQAGDNIGALLRGTARTEVERGQVLAKPGSITPHTEFKAEVYVLSKDEGGRHTPFFANYRPQFYFRTTDVTGEITLPEDVEMVMPGDNIAFGVKLIAPIAMDPGLRFAIREGGRTVGAGVVSSIIK</t>
  </si>
  <si>
    <t>MADLAKIVEDLSALTVLEAAELSKLLEEKWGVSASAAVAVAAAPAAGGAAAEEKTEFDVILTGDGGKKINVIKEIRAITGLGLTDAKALVEGAPKPVKEGVAKDEAEKLKKQLEAAGATVELK</t>
  </si>
  <si>
    <t>MTAIVSIHGRQVVDSRGNPTVEVDVTLEDGSFGRAAVPSGASTGVHEAVELRDGDKTRWGGKGVTKAVHAVNNEIANAIIGLEAEDQELIDQTMIKLDGTPNKGKFGANAILGVSLAVAKAAAEARGLPLYRYVGGTAAHVLPVPMMNIVNGGMHADNPIDFQEFMIAPVGASSINEAVRIGTEVFHTLKKELSAKGMNTNVGDEGGFAPSLDSASSALDFIVDSISKAGYKPGEDVFIALDAASSEFYNKDQNIYDLKGEGRKLTSAQLVDYYVELCGKYPIYSIEDGLAEDDFEGWKILTEKLGDKVQLVGDDLFVTNVKRLSDGIERGIANSLLVKFNQIGSLSETLAAVNMANDASYTAVMSHRSGETEDTTIADLAVATNCGQIKTGSLCRSERIAKYNQLMRIEEELGSVAKYAGRSVLRKAK</t>
  </si>
  <si>
    <t>MTEGLFPRGRKVRVVSTLGPASSTAEQIRDRFLAGADVFRINMSHGTHDEKKVIVDNIRALEKEFNRPTTILFDLQGPKLRVGDFKEGKVQLKEGQTFTFDQDPTLGDETRVNLPHPEIFKALDKGHRLLLDDGKIVVRCVESSPTKIVTRVEVPGPLSDHKGFNVPDVVIPLAALTPKDRKDLDFALQ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</si>
  <si>
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</si>
  <si>
    <t>MAVKVAINGFGRIGRLAARAILSRPDSGLELVTINDLGSVEGNAFLFKRDSAHGTYPGTVTTEGNDMVIDGKKIVVTAERDPANLPHKKLGVDIVMECTGIFTNTEKASAHLTAGAKKVLISAPAKGDVDRTVVYGVNHKDLTADDKIVSNASCTTNCLAPVLHVLQQKIGIVRGLMTTVHSFTNDQRILDQIHSDLRRARTASASMIPTSTGAARAVALVIPELKGKLDGISIRVPTPDVSLVDFTFVPQRDTTAEEINSVLKAAADTGDMTGVLGYTDEPLVSRDFYSDPHSSTVDSRETAVLEGKLARVVAWYDNEWGFSNRMVDTAAQMAKTL</t>
  </si>
  <si>
    <t>Average                    (mol/ L culture)</t>
  </si>
  <si>
    <t xml:space="preserve">Average mols of protein </t>
  </si>
  <si>
    <t xml:space="preserve">For proteomics, 10 mL of culture were pelleted </t>
  </si>
  <si>
    <t>OD600 0.45-0.46</t>
  </si>
  <si>
    <t>Mols of protein in 10 mL culture</t>
  </si>
  <si>
    <t xml:space="preserve">Mol fraction 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</si>
  <si>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</si>
  <si>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</si>
  <si>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</si>
  <si>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</si>
  <si>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</si>
  <si>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</si>
  <si>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</si>
  <si>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</si>
  <si>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</si>
  <si>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</si>
  <si>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</si>
  <si>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</si>
  <si>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</si>
  <si>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</si>
  <si>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</si>
  <si>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</si>
  <si>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</si>
  <si>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</si>
  <si>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</si>
  <si>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</si>
  <si>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Sum</t>
  </si>
  <si>
    <t>Wt    A</t>
  </si>
  <si>
    <t>Wt    C</t>
  </si>
  <si>
    <t>Wt    D</t>
  </si>
  <si>
    <t>Wt    E</t>
  </si>
  <si>
    <t>Wt    F</t>
  </si>
  <si>
    <t>Wt    G</t>
  </si>
  <si>
    <t>Wt    H</t>
  </si>
  <si>
    <t>Wt    I</t>
  </si>
  <si>
    <t>Wt    K</t>
  </si>
  <si>
    <t>Wt    L</t>
  </si>
  <si>
    <t>Wt    M</t>
  </si>
  <si>
    <t>Wt    N</t>
  </si>
  <si>
    <t>Wt    P</t>
  </si>
  <si>
    <t>Wt    Q</t>
  </si>
  <si>
    <t>Wt    R</t>
  </si>
  <si>
    <t>Wt    S</t>
  </si>
  <si>
    <t>Wt    T</t>
  </si>
  <si>
    <t>Wt    V</t>
  </si>
  <si>
    <t>Wt    W</t>
  </si>
  <si>
    <t>Wt    Y</t>
  </si>
  <si>
    <t xml:space="preserve">Sum </t>
  </si>
  <si>
    <t>MW</t>
  </si>
  <si>
    <t>aa_abbv</t>
  </si>
  <si>
    <t>N_AA</t>
  </si>
  <si>
    <t>median_length</t>
  </si>
  <si>
    <t>MW (g/mmol)</t>
  </si>
  <si>
    <t>** Molecular weight of protein = (sum of AA*molecular weight) - ((length of protein - 1)* molecular weight of water)</t>
  </si>
  <si>
    <t>**This formula takes into consideration that a water molecule is lost for each peptide bond formed between two amino acids</t>
  </si>
  <si>
    <t>ZMO0001</t>
  </si>
  <si>
    <t>ZMO0002</t>
  </si>
  <si>
    <t>ZMO0003</t>
  </si>
  <si>
    <t>ZMO0004</t>
  </si>
  <si>
    <t>ZMO0005</t>
  </si>
  <si>
    <t>ZMO0006</t>
  </si>
  <si>
    <t>ZMO0007</t>
  </si>
  <si>
    <t>ZMO0008</t>
  </si>
  <si>
    <t>ZMO0009</t>
  </si>
  <si>
    <t>ZMO0011</t>
  </si>
  <si>
    <t>ZMO0012</t>
  </si>
  <si>
    <t>ZMO0013</t>
  </si>
  <si>
    <t>ZMO0014</t>
  </si>
  <si>
    <t>ZMO0015</t>
  </si>
  <si>
    <t>ZMO0016</t>
  </si>
  <si>
    <t>ZMO0017</t>
  </si>
  <si>
    <t>ZMO0018</t>
  </si>
  <si>
    <t>ZMO0019</t>
  </si>
  <si>
    <t>ZMO0020</t>
  </si>
  <si>
    <t>ZMO0021</t>
  </si>
  <si>
    <t>ZMO0022</t>
  </si>
  <si>
    <t>ZMO0023</t>
  </si>
  <si>
    <t>ZMO0026</t>
  </si>
  <si>
    <t>ZMO0027</t>
  </si>
  <si>
    <t>ZMO0028</t>
  </si>
  <si>
    <t>ZMO0030</t>
  </si>
  <si>
    <t>ZMO0031</t>
  </si>
  <si>
    <t>ZMO0033</t>
  </si>
  <si>
    <t>ZMO0035</t>
  </si>
  <si>
    <t>ZMO0036</t>
  </si>
  <si>
    <t>ZMO0037</t>
  </si>
  <si>
    <t>ZMO0038</t>
  </si>
  <si>
    <t>ZMO0039</t>
  </si>
  <si>
    <t>ZMO0040</t>
  </si>
  <si>
    <t>ZMO0041</t>
  </si>
  <si>
    <t>ZMO0043</t>
  </si>
  <si>
    <t>ZMO0044</t>
  </si>
  <si>
    <t>ZMO0050</t>
  </si>
  <si>
    <t>ZMO0056</t>
  </si>
  <si>
    <t>ZMO0057</t>
  </si>
  <si>
    <t>ZMO0059</t>
  </si>
  <si>
    <t>ZMO0060</t>
  </si>
  <si>
    <t>ZMO0061</t>
  </si>
  <si>
    <t>ZMO0062</t>
  </si>
  <si>
    <t>ZMO0064</t>
  </si>
  <si>
    <t>ZMO0068</t>
  </si>
  <si>
    <t>ZMO0070</t>
  </si>
  <si>
    <t>ZMO0072</t>
  </si>
  <si>
    <t>ZMO0073</t>
  </si>
  <si>
    <t>ZMO0074</t>
  </si>
  <si>
    <t>ZMO0075</t>
  </si>
  <si>
    <t>ZMO0077</t>
  </si>
  <si>
    <t>ZMO0078</t>
  </si>
  <si>
    <t>ZMO0079</t>
  </si>
  <si>
    <t>ZMO0080</t>
  </si>
  <si>
    <t>ZMO0081</t>
  </si>
  <si>
    <t>ZMO0082</t>
  </si>
  <si>
    <t>ZMO0083</t>
  </si>
  <si>
    <t>ZMO0084</t>
  </si>
  <si>
    <t>ZMO0085</t>
  </si>
  <si>
    <t>ZMO0086</t>
  </si>
  <si>
    <t>ZMO0087</t>
  </si>
  <si>
    <t>ZMO0090</t>
  </si>
  <si>
    <t>ZMO0092</t>
  </si>
  <si>
    <t>ZMO0094</t>
  </si>
  <si>
    <t>ZMO0101</t>
  </si>
  <si>
    <t>ZMO0103</t>
  </si>
  <si>
    <t>ZMO0105</t>
  </si>
  <si>
    <t>ZMO0106</t>
  </si>
  <si>
    <t>ZMO0107</t>
  </si>
  <si>
    <t>ZMO0109</t>
  </si>
  <si>
    <t>ZMO0110</t>
  </si>
  <si>
    <t>ZMO0111</t>
  </si>
  <si>
    <t>ZMO0112</t>
  </si>
  <si>
    <t>ZMO0113</t>
  </si>
  <si>
    <t>ZMO0114</t>
  </si>
  <si>
    <t>ZMO0115</t>
  </si>
  <si>
    <t>ZMO0116</t>
  </si>
  <si>
    <t>ZMO0117</t>
  </si>
  <si>
    <t>ZMO0120</t>
  </si>
  <si>
    <t>ZMO0121</t>
  </si>
  <si>
    <t>ZMO0122</t>
  </si>
  <si>
    <t>ZMO0124</t>
  </si>
  <si>
    <t>ZMO0125</t>
  </si>
  <si>
    <t>ZMO0127</t>
  </si>
  <si>
    <t>ZMO0128</t>
  </si>
  <si>
    <t>ZMO0130</t>
  </si>
  <si>
    <t>ZMO0131</t>
  </si>
  <si>
    <t>ZMO0132</t>
  </si>
  <si>
    <t>ZMO0133</t>
  </si>
  <si>
    <t>ZMO0137</t>
  </si>
  <si>
    <t>ZMO0139</t>
  </si>
  <si>
    <t>ZMO0140</t>
  </si>
  <si>
    <t>ZMO0142</t>
  </si>
  <si>
    <t>ZMO0143</t>
  </si>
  <si>
    <t>ZMO0144</t>
  </si>
  <si>
    <t>ZMO0145</t>
  </si>
  <si>
    <t>ZMO0148</t>
  </si>
  <si>
    <t>ZMO0149</t>
  </si>
  <si>
    <t>ZMO0152</t>
  </si>
  <si>
    <t>ZMO0153</t>
  </si>
  <si>
    <t>ZMO0154</t>
  </si>
  <si>
    <t>ZMO0155</t>
  </si>
  <si>
    <t>ZMO0156</t>
  </si>
  <si>
    <t>ZMO0157</t>
  </si>
  <si>
    <t>ZMO0158</t>
  </si>
  <si>
    <t>ZMO0160</t>
  </si>
  <si>
    <t>ZMO0161</t>
  </si>
  <si>
    <t>ZMO0162</t>
  </si>
  <si>
    <t>ZMO0164</t>
  </si>
  <si>
    <t>ZMO0165</t>
  </si>
  <si>
    <t>ZMO0166</t>
  </si>
  <si>
    <t>ZMO0169</t>
  </si>
  <si>
    <t>ZMO0172</t>
  </si>
  <si>
    <t>ZMO0173</t>
  </si>
  <si>
    <t>ZMO0174</t>
  </si>
  <si>
    <t>ZMO0175</t>
  </si>
  <si>
    <t>ZMO0176</t>
  </si>
  <si>
    <t>ZMO0177</t>
  </si>
  <si>
    <t>ZMO0178</t>
  </si>
  <si>
    <t>ZMO0179</t>
  </si>
  <si>
    <t>ZMO0180</t>
  </si>
  <si>
    <t>ZMO0182</t>
  </si>
  <si>
    <t>ZMO0183</t>
  </si>
  <si>
    <t>ZMO0186</t>
  </si>
  <si>
    <t>ZMO0187</t>
  </si>
  <si>
    <t>ZMO0188</t>
  </si>
  <si>
    <t>ZMO0189</t>
  </si>
  <si>
    <t>ZMO0190</t>
  </si>
  <si>
    <t>ZMO0191</t>
  </si>
  <si>
    <t>ZMO0192</t>
  </si>
  <si>
    <t>ZMO0193</t>
  </si>
  <si>
    <t>ZMO0195</t>
  </si>
  <si>
    <t>ZMO0197</t>
  </si>
  <si>
    <t>ZMO0198</t>
  </si>
  <si>
    <t>ZMO0199</t>
  </si>
  <si>
    <t>ZMO0200</t>
  </si>
  <si>
    <t>ZMO0201</t>
  </si>
  <si>
    <t>ZMO0202</t>
  </si>
  <si>
    <t>ZMO0205</t>
  </si>
  <si>
    <t>ZMO0206</t>
  </si>
  <si>
    <t>ZMO0207</t>
  </si>
  <si>
    <t>ZMO0208</t>
  </si>
  <si>
    <t>ZMO0209</t>
  </si>
  <si>
    <t>ZMO0211</t>
  </si>
  <si>
    <t>ZMO0213</t>
  </si>
  <si>
    <t>ZMO0215</t>
  </si>
  <si>
    <t>ZMO0216</t>
  </si>
  <si>
    <t>ZMO0219</t>
  </si>
  <si>
    <t>ZMO0220</t>
  </si>
  <si>
    <t>ZMO0221</t>
  </si>
  <si>
    <t>ZMO0222</t>
  </si>
  <si>
    <t>ZMO0223</t>
  </si>
  <si>
    <t>ZMO0224</t>
  </si>
  <si>
    <t>ZMO0225</t>
  </si>
  <si>
    <t>ZMO0226</t>
  </si>
  <si>
    <t>ZMO0227</t>
  </si>
  <si>
    <t>ZMO0228</t>
  </si>
  <si>
    <t>ZMO0230</t>
  </si>
  <si>
    <t>ZMO0231</t>
  </si>
  <si>
    <t>ZMO0232</t>
  </si>
  <si>
    <t>ZMO0233</t>
  </si>
  <si>
    <t>ZMO0234</t>
  </si>
  <si>
    <t>ZMO0236</t>
  </si>
  <si>
    <t>ZMO0238</t>
  </si>
  <si>
    <t>ZMO0239</t>
  </si>
  <si>
    <t>ZMO0240</t>
  </si>
  <si>
    <t>ZMO0241</t>
  </si>
  <si>
    <t>ZMO0242</t>
  </si>
  <si>
    <t>ZMO0243</t>
  </si>
  <si>
    <t>ZMO0244</t>
  </si>
  <si>
    <t>ZMO0246</t>
  </si>
  <si>
    <t>ZMO0247</t>
  </si>
  <si>
    <t>ZMO0249</t>
  </si>
  <si>
    <t>ZMO0250</t>
  </si>
  <si>
    <t>ZMO0251</t>
  </si>
  <si>
    <t>ZMO0252</t>
  </si>
  <si>
    <t>ZMO0253</t>
  </si>
  <si>
    <t>ZMO0254</t>
  </si>
  <si>
    <t>ZMO0255</t>
  </si>
  <si>
    <t>ZMO0256</t>
  </si>
  <si>
    <t>ZMO0257</t>
  </si>
  <si>
    <t>ZMO0258</t>
  </si>
  <si>
    <t>ZMO0260</t>
  </si>
  <si>
    <t>ZMO0263</t>
  </si>
  <si>
    <t>ZMO0264</t>
  </si>
  <si>
    <t>ZMO0265</t>
  </si>
  <si>
    <t>ZMO0266</t>
  </si>
  <si>
    <t>ZMO0267</t>
  </si>
  <si>
    <t>ZMO0268</t>
  </si>
  <si>
    <t>ZMO0269</t>
  </si>
  <si>
    <t>ZMO0270</t>
  </si>
  <si>
    <t>ZMO0271</t>
  </si>
  <si>
    <t>ZMO0273</t>
  </si>
  <si>
    <t>ZMO0274</t>
  </si>
  <si>
    <t>ZMO0275</t>
  </si>
  <si>
    <t>ZMO0276</t>
  </si>
  <si>
    <t>ZMO0277</t>
  </si>
  <si>
    <t>ZMO0278</t>
  </si>
  <si>
    <t>ZMO0279</t>
  </si>
  <si>
    <t>ZMO0281</t>
  </si>
  <si>
    <t>ZMO0282</t>
  </si>
  <si>
    <t>ZMO0283</t>
  </si>
  <si>
    <t>ZMO0285</t>
  </si>
  <si>
    <t>ZMO0286</t>
  </si>
  <si>
    <t>ZMO0287</t>
  </si>
  <si>
    <t>ZMO0290</t>
  </si>
  <si>
    <t>ZMO0293</t>
  </si>
  <si>
    <t>ZMO0294</t>
  </si>
  <si>
    <t>ZMO0296</t>
  </si>
  <si>
    <t>ZMO0297</t>
  </si>
  <si>
    <t>ZMO0298</t>
  </si>
  <si>
    <t>ZMO0299</t>
  </si>
  <si>
    <t>ZMO0300</t>
  </si>
  <si>
    <t>ZMO0301</t>
  </si>
  <si>
    <t>ZMO0303</t>
  </si>
  <si>
    <t>ZMO0305</t>
  </si>
  <si>
    <t>ZMO0306</t>
  </si>
  <si>
    <t>ZMO0307</t>
  </si>
  <si>
    <t>ZMO0309</t>
  </si>
  <si>
    <t>ZMO0311</t>
  </si>
  <si>
    <t>ZMO0312</t>
  </si>
  <si>
    <t>ZMO0313</t>
  </si>
  <si>
    <t>ZMO0314</t>
  </si>
  <si>
    <t>ZMO0315</t>
  </si>
  <si>
    <t>ZMO0318</t>
  </si>
  <si>
    <t>ZMO0319</t>
  </si>
  <si>
    <t>ZMO0321</t>
  </si>
  <si>
    <t>ZMO0322</t>
  </si>
  <si>
    <t>ZMO0323</t>
  </si>
  <si>
    <t>ZMO0325</t>
  </si>
  <si>
    <t>ZMO0326</t>
  </si>
  <si>
    <t>ZMO0327</t>
  </si>
  <si>
    <t>ZMO0328</t>
  </si>
  <si>
    <t>ZMO0329</t>
  </si>
  <si>
    <t>ZMO0331</t>
  </si>
  <si>
    <t>ZMO0332</t>
  </si>
  <si>
    <t>ZMO0335</t>
  </si>
  <si>
    <t>ZMO0336</t>
  </si>
  <si>
    <t>ZMO0339</t>
  </si>
  <si>
    <t>ZMO0341</t>
  </si>
  <si>
    <t>ZMO0342</t>
  </si>
  <si>
    <t>ZMO0343</t>
  </si>
  <si>
    <t>ZMO0344</t>
  </si>
  <si>
    <t>ZMO0345</t>
  </si>
  <si>
    <t>ZMO0346</t>
  </si>
  <si>
    <t>ZMO0347</t>
  </si>
  <si>
    <t>ZMO0348</t>
  </si>
  <si>
    <t>ZMO0349</t>
  </si>
  <si>
    <t>ZMO0350</t>
  </si>
  <si>
    <t>ZMO0351</t>
  </si>
  <si>
    <t>ZMO0352</t>
  </si>
  <si>
    <t>ZMO0353</t>
  </si>
  <si>
    <t>ZMO0354</t>
  </si>
  <si>
    <t>ZMO0355</t>
  </si>
  <si>
    <t>ZMO0356</t>
  </si>
  <si>
    <t>ZMO0359</t>
  </si>
  <si>
    <t>ZMO0360</t>
  </si>
  <si>
    <t>ZMO0361</t>
  </si>
  <si>
    <t>ZMO0362</t>
  </si>
  <si>
    <t>ZMO0363</t>
  </si>
  <si>
    <t>ZMO0364</t>
  </si>
  <si>
    <t>ZMO0366</t>
  </si>
  <si>
    <t>ZMO0367</t>
  </si>
  <si>
    <t>ZMO0368</t>
  </si>
  <si>
    <t>ZMO0369</t>
  </si>
  <si>
    <t>ZMO0371</t>
  </si>
  <si>
    <t>ZMO0372</t>
  </si>
  <si>
    <t>ZMO0374</t>
  </si>
  <si>
    <t>ZMO0375</t>
  </si>
  <si>
    <t>ZMO0376</t>
  </si>
  <si>
    <t>ZMO0377</t>
  </si>
  <si>
    <t>ZMO0378</t>
  </si>
  <si>
    <t>ZMO0380</t>
  </si>
  <si>
    <t>ZMO0383</t>
  </si>
  <si>
    <t>ZMO0384</t>
  </si>
  <si>
    <t>ZMO0387</t>
  </si>
  <si>
    <t>ZMO0388</t>
  </si>
  <si>
    <t>ZMO0389</t>
  </si>
  <si>
    <t>ZMO0390</t>
  </si>
  <si>
    <t>ZMO0393</t>
  </si>
  <si>
    <t>ZMO0394</t>
  </si>
  <si>
    <t>ZMO0395</t>
  </si>
  <si>
    <t>ZMO0397</t>
  </si>
  <si>
    <t>ZMO0398</t>
  </si>
  <si>
    <t>ZMO0399</t>
  </si>
  <si>
    <t>ZMO0400</t>
  </si>
  <si>
    <t>ZMO0401</t>
  </si>
  <si>
    <t>ZMO0402</t>
  </si>
  <si>
    <t>ZMO0403</t>
  </si>
  <si>
    <t>ZMO0405</t>
  </si>
  <si>
    <t>ZMO0406</t>
  </si>
  <si>
    <t>ZMO0407</t>
  </si>
  <si>
    <t>ZMO0408</t>
  </si>
  <si>
    <t>ZMO0409</t>
  </si>
  <si>
    <t>ZMO0410</t>
  </si>
  <si>
    <t>ZMO0411</t>
  </si>
  <si>
    <t>ZMO0413</t>
  </si>
  <si>
    <t>ZMO0414</t>
  </si>
  <si>
    <t>ZMO0416</t>
  </si>
  <si>
    <t>ZMO0417</t>
  </si>
  <si>
    <t>ZMO0419</t>
  </si>
  <si>
    <t>ZMO0420</t>
  </si>
  <si>
    <t>ZMO0421</t>
  </si>
  <si>
    <t>ZMO0422</t>
  </si>
  <si>
    <t>ZMO0423</t>
  </si>
  <si>
    <t>ZMO0425</t>
  </si>
  <si>
    <t>ZMO0426</t>
  </si>
  <si>
    <t>ZMO0427</t>
  </si>
  <si>
    <t>ZMO0428</t>
  </si>
  <si>
    <t>ZMO0429</t>
  </si>
  <si>
    <t>ZMO0430</t>
  </si>
  <si>
    <t>ZMO0431</t>
  </si>
  <si>
    <t>ZMO0432</t>
  </si>
  <si>
    <t>ZMO0433</t>
  </si>
  <si>
    <t>ZMO0435</t>
  </si>
  <si>
    <t>ZMO0436</t>
  </si>
  <si>
    <t>ZMO0439</t>
  </si>
  <si>
    <t>ZMO0440</t>
  </si>
  <si>
    <t>ZMO0441</t>
  </si>
  <si>
    <t>ZMO0442</t>
  </si>
  <si>
    <t>ZMO0443</t>
  </si>
  <si>
    <t>ZMO0444</t>
  </si>
  <si>
    <t>ZMO0445</t>
  </si>
  <si>
    <t>ZMO0446</t>
  </si>
  <si>
    <t>ZMO0448</t>
  </si>
  <si>
    <t>ZMO0449</t>
  </si>
  <si>
    <t>ZMO0452</t>
  </si>
  <si>
    <t>ZMO0453</t>
  </si>
  <si>
    <t>ZMO0454</t>
  </si>
  <si>
    <t>ZMO0456</t>
  </si>
  <si>
    <t>ZMO0457</t>
  </si>
  <si>
    <t>ZMO0458</t>
  </si>
  <si>
    <t>ZMO0459</t>
  </si>
  <si>
    <t>ZMO0460</t>
  </si>
  <si>
    <t>ZMO0462</t>
  </si>
  <si>
    <t>ZMO0464</t>
  </si>
  <si>
    <t>ZMO0465</t>
  </si>
  <si>
    <t>ZMO0467</t>
  </si>
  <si>
    <t>ZMO0468</t>
  </si>
  <si>
    <t>ZMO0469</t>
  </si>
  <si>
    <t>ZMO0471</t>
  </si>
  <si>
    <t>ZMO0472</t>
  </si>
  <si>
    <t>ZMO0473</t>
  </si>
  <si>
    <t>ZMO0474</t>
  </si>
  <si>
    <t>ZMO0475</t>
  </si>
  <si>
    <t>ZMO0476</t>
  </si>
  <si>
    <t>ZMO0477</t>
  </si>
  <si>
    <t>ZMO0478</t>
  </si>
  <si>
    <t>ZMO0479</t>
  </si>
  <si>
    <t>ZMO0480</t>
  </si>
  <si>
    <t>ZMO0481</t>
  </si>
  <si>
    <t>ZMO0482</t>
  </si>
  <si>
    <t>ZMO0483</t>
  </si>
  <si>
    <t>ZMO0484</t>
  </si>
  <si>
    <t>ZMO0485</t>
  </si>
  <si>
    <t>ZMO0486</t>
  </si>
  <si>
    <t>ZMO0487</t>
  </si>
  <si>
    <t>ZMO0488</t>
  </si>
  <si>
    <t>ZMO0490</t>
  </si>
  <si>
    <t>ZMO0491</t>
  </si>
  <si>
    <t>ZMO0492</t>
  </si>
  <si>
    <t>ZMO0493</t>
  </si>
  <si>
    <t>ZMO0495</t>
  </si>
  <si>
    <t>ZMO0496</t>
  </si>
  <si>
    <t>ZMO0497</t>
  </si>
  <si>
    <t>ZMO0498</t>
  </si>
  <si>
    <t>ZMO0499</t>
  </si>
  <si>
    <t>ZMO0500</t>
  </si>
  <si>
    <t>ZMO0501</t>
  </si>
  <si>
    <t>ZMO0502</t>
  </si>
  <si>
    <t>ZMO0503</t>
  </si>
  <si>
    <t>ZMO0505</t>
  </si>
  <si>
    <t>ZMO0506</t>
  </si>
  <si>
    <t>ZMO0507</t>
  </si>
  <si>
    <t>ZMO0508</t>
  </si>
  <si>
    <t>ZMO0509</t>
  </si>
  <si>
    <t>ZMO0510</t>
  </si>
  <si>
    <t>ZMO0511</t>
  </si>
  <si>
    <t>ZMO0512</t>
  </si>
  <si>
    <t>ZMO0513</t>
  </si>
  <si>
    <t>ZMO0514</t>
  </si>
  <si>
    <t>ZMO0515</t>
  </si>
  <si>
    <t>ZMO0516</t>
  </si>
  <si>
    <t>ZMO0517</t>
  </si>
  <si>
    <t>ZMO0518</t>
  </si>
  <si>
    <t>ZMO0519</t>
  </si>
  <si>
    <t>ZMO0520</t>
  </si>
  <si>
    <t>ZMO0521</t>
  </si>
  <si>
    <t>ZMO0522</t>
  </si>
  <si>
    <t>ZMO0523</t>
  </si>
  <si>
    <t>ZMO0524</t>
  </si>
  <si>
    <t>ZMO0525</t>
  </si>
  <si>
    <t>ZMO0526</t>
  </si>
  <si>
    <t>ZMO0527</t>
  </si>
  <si>
    <t>ZMO0528</t>
  </si>
  <si>
    <t>ZMO0529</t>
  </si>
  <si>
    <t>ZMO0530</t>
  </si>
  <si>
    <t>ZMO0531</t>
  </si>
  <si>
    <t>ZMO0532</t>
  </si>
  <si>
    <t>ZMO0533</t>
  </si>
  <si>
    <t>ZMO0534</t>
  </si>
  <si>
    <t>ZMO0536</t>
  </si>
  <si>
    <t>ZMO0537</t>
  </si>
  <si>
    <t>ZMO0538</t>
  </si>
  <si>
    <t>ZMO0539</t>
  </si>
  <si>
    <t>ZMO0540</t>
  </si>
  <si>
    <t>ZMO0541</t>
  </si>
  <si>
    <t>ZMO0542</t>
  </si>
  <si>
    <t>ZMO0543</t>
  </si>
  <si>
    <t>ZMO0544</t>
  </si>
  <si>
    <t>ZMO0545</t>
  </si>
  <si>
    <t>ZMO0546</t>
  </si>
  <si>
    <t>ZMO0547</t>
  </si>
  <si>
    <t>ZMO0548</t>
  </si>
  <si>
    <t>ZMO0549</t>
  </si>
  <si>
    <t>ZMO0550</t>
  </si>
  <si>
    <t>ZMO0551</t>
  </si>
  <si>
    <t>ZMO0552</t>
  </si>
  <si>
    <t>ZMO0553</t>
  </si>
  <si>
    <t>ZMO0554</t>
  </si>
  <si>
    <t>ZMO0555</t>
  </si>
  <si>
    <t>ZMO0556</t>
  </si>
  <si>
    <t>ZMO0557</t>
  </si>
  <si>
    <t>ZMO0558</t>
  </si>
  <si>
    <t>ZMO0559</t>
  </si>
  <si>
    <t>ZMO0560</t>
  </si>
  <si>
    <t>ZMO0561</t>
  </si>
  <si>
    <t>ZMO0562</t>
  </si>
  <si>
    <t>ZMO0563</t>
  </si>
  <si>
    <t>ZMO0564</t>
  </si>
  <si>
    <t>ZMO0565</t>
  </si>
  <si>
    <t>ZMO0567</t>
  </si>
  <si>
    <t>ZMO0568</t>
  </si>
  <si>
    <t>ZMO0569</t>
  </si>
  <si>
    <t>ZMO0570</t>
  </si>
  <si>
    <t>ZMO0571</t>
  </si>
  <si>
    <t>ZMO0572</t>
  </si>
  <si>
    <t>ZMO0573</t>
  </si>
  <si>
    <t>ZMO0574</t>
  </si>
  <si>
    <t>ZMO0575</t>
  </si>
  <si>
    <t>ZMO0576</t>
  </si>
  <si>
    <t>ZMO0578</t>
  </si>
  <si>
    <t>ZMO0581</t>
  </si>
  <si>
    <t>ZMO0582</t>
  </si>
  <si>
    <t>ZMO0583</t>
  </si>
  <si>
    <t>ZMO0584</t>
  </si>
  <si>
    <t>ZMO0585</t>
  </si>
  <si>
    <t>ZMO0586</t>
  </si>
  <si>
    <t>ZMO0587</t>
  </si>
  <si>
    <t>ZMO0588</t>
  </si>
  <si>
    <t>ZMO0589</t>
  </si>
  <si>
    <t>ZMO0590</t>
  </si>
  <si>
    <t>ZMO0591</t>
  </si>
  <si>
    <t>ZMO0593</t>
  </si>
  <si>
    <t>ZMO0594</t>
  </si>
  <si>
    <t>ZMO0595</t>
  </si>
  <si>
    <t>ZMO0597</t>
  </si>
  <si>
    <t>ZMO0598</t>
  </si>
  <si>
    <t>ZMO0599</t>
  </si>
  <si>
    <t>ZMO0601</t>
  </si>
  <si>
    <t>ZMO0602</t>
  </si>
  <si>
    <t>ZMO0603</t>
  </si>
  <si>
    <t>ZMO0604</t>
  </si>
  <si>
    <t>ZMO0605</t>
  </si>
  <si>
    <t>ZMO0606</t>
  </si>
  <si>
    <t>ZMO0607</t>
  </si>
  <si>
    <t>ZMO0608</t>
  </si>
  <si>
    <t>ZMO0609</t>
  </si>
  <si>
    <t>ZMO0610</t>
  </si>
  <si>
    <t>ZMO0611</t>
  </si>
  <si>
    <t>ZMO0612</t>
  </si>
  <si>
    <t>ZMO0613</t>
  </si>
  <si>
    <t>ZMO0614</t>
  </si>
  <si>
    <t>ZMO0616</t>
  </si>
  <si>
    <t>ZMO0617</t>
  </si>
  <si>
    <t>ZMO0619</t>
  </si>
  <si>
    <t>ZMO0621</t>
  </si>
  <si>
    <t>ZMO0622</t>
  </si>
  <si>
    <t>ZMO0624</t>
  </si>
  <si>
    <t>ZMO0625</t>
  </si>
  <si>
    <t>ZMO0626</t>
  </si>
  <si>
    <t>ZMO0627</t>
  </si>
  <si>
    <t>ZMO0628</t>
  </si>
  <si>
    <t>ZMO0629</t>
  </si>
  <si>
    <t>ZMO0631</t>
  </si>
  <si>
    <t>ZMO0632</t>
  </si>
  <si>
    <t>ZMO0634</t>
  </si>
  <si>
    <t>ZMO0635</t>
  </si>
  <si>
    <t>ZMO0636</t>
  </si>
  <si>
    <t>ZMO0637</t>
  </si>
  <si>
    <t>ZMO0638</t>
  </si>
  <si>
    <t>ZMO0642</t>
  </si>
  <si>
    <t>ZMO0643</t>
  </si>
  <si>
    <t>ZMO0644</t>
  </si>
  <si>
    <t>ZMO0646</t>
  </si>
  <si>
    <t>ZMO0647</t>
  </si>
  <si>
    <t>ZMO0650</t>
  </si>
  <si>
    <t>ZMO0651</t>
  </si>
  <si>
    <t>ZMO0652</t>
  </si>
  <si>
    <t>ZMO0653</t>
  </si>
  <si>
    <t>ZMO0654</t>
  </si>
  <si>
    <t>ZMO0655</t>
  </si>
  <si>
    <t>ZMO0656</t>
  </si>
  <si>
    <t>ZMO0657</t>
  </si>
  <si>
    <t>ZMO0658</t>
  </si>
  <si>
    <t>ZMO0659</t>
  </si>
  <si>
    <t>ZMO0660</t>
  </si>
  <si>
    <t>ZMO0661</t>
  </si>
  <si>
    <t>ZMO0662</t>
  </si>
  <si>
    <t>ZMO0663</t>
  </si>
  <si>
    <t>ZMO0664</t>
  </si>
  <si>
    <t>ZMO0665</t>
  </si>
  <si>
    <t>ZMO0666</t>
  </si>
  <si>
    <t>ZMO0667</t>
  </si>
  <si>
    <t>ZMO0668</t>
  </si>
  <si>
    <t>ZMO0669</t>
  </si>
  <si>
    <t>ZMO0671</t>
  </si>
  <si>
    <t>ZMO0672</t>
  </si>
  <si>
    <t>ZMO0674</t>
  </si>
  <si>
    <t>ZMO0675</t>
  </si>
  <si>
    <t>ZMO0676</t>
  </si>
  <si>
    <t>ZMO0677</t>
  </si>
  <si>
    <t>ZMO0678</t>
  </si>
  <si>
    <t>ZMO0680</t>
  </si>
  <si>
    <t>ZMO0681</t>
  </si>
  <si>
    <t>ZMO0682</t>
  </si>
  <si>
    <t>ZMO0683</t>
  </si>
  <si>
    <t>ZMO0684</t>
  </si>
  <si>
    <t>ZMO0685</t>
  </si>
  <si>
    <t>ZMO0686</t>
  </si>
  <si>
    <t>ZMO0687</t>
  </si>
  <si>
    <t>ZMO0688</t>
  </si>
  <si>
    <t>ZMO0689</t>
  </si>
  <si>
    <t>ZMO0691</t>
  </si>
  <si>
    <t>ZMO0692</t>
  </si>
  <si>
    <t>ZMO0693</t>
  </si>
  <si>
    <t>ZMO0694</t>
  </si>
  <si>
    <t>ZMO0695</t>
  </si>
  <si>
    <t>ZMO0698</t>
  </si>
  <si>
    <t>ZMO0703</t>
  </si>
  <si>
    <t>ZMO0704</t>
  </si>
  <si>
    <t>ZMO0705</t>
  </si>
  <si>
    <t>ZMO0706</t>
  </si>
  <si>
    <t>ZMO0707</t>
  </si>
  <si>
    <t>ZMO0708</t>
  </si>
  <si>
    <t>ZMO0709</t>
  </si>
  <si>
    <t>ZMO0710</t>
  </si>
  <si>
    <t>ZMO0711</t>
  </si>
  <si>
    <t>ZMO0712</t>
  </si>
  <si>
    <t>ZMO0713</t>
  </si>
  <si>
    <t>ZMO0714</t>
  </si>
  <si>
    <t>ZMO0715</t>
  </si>
  <si>
    <t>ZMO0716</t>
  </si>
  <si>
    <t>ZMO0718</t>
  </si>
  <si>
    <t>ZMO0719</t>
  </si>
  <si>
    <t>ZMO0720</t>
  </si>
  <si>
    <t>ZMO0721</t>
  </si>
  <si>
    <t>ZMO0722</t>
  </si>
  <si>
    <t>ZMO0724</t>
  </si>
  <si>
    <t>ZMO0725</t>
  </si>
  <si>
    <t>ZMO0726</t>
  </si>
  <si>
    <t>ZMO0727</t>
  </si>
  <si>
    <t>ZMO0728</t>
  </si>
  <si>
    <t>ZMO0731</t>
  </si>
  <si>
    <t>ZMO0732</t>
  </si>
  <si>
    <t>ZMO0734</t>
  </si>
  <si>
    <t>ZMO0735</t>
  </si>
  <si>
    <t>ZMO0736</t>
  </si>
  <si>
    <t>ZMO0737</t>
  </si>
  <si>
    <t>ZMO0738</t>
  </si>
  <si>
    <t>ZMO0739</t>
  </si>
  <si>
    <t>ZMO0740</t>
  </si>
  <si>
    <t>ZMO0743</t>
  </si>
  <si>
    <t>ZMO0744</t>
  </si>
  <si>
    <t>ZMO0746</t>
  </si>
  <si>
    <t>ZMO0747</t>
  </si>
  <si>
    <t>ZMO0748</t>
  </si>
  <si>
    <t>ZMO0749</t>
  </si>
  <si>
    <t>ZMO0750</t>
  </si>
  <si>
    <t>ZMO0751</t>
  </si>
  <si>
    <t>ZMO0752</t>
  </si>
  <si>
    <t>ZMO0753</t>
  </si>
  <si>
    <t>ZMO0754</t>
  </si>
  <si>
    <t>ZMO0756</t>
  </si>
  <si>
    <t>ZMO0757</t>
  </si>
  <si>
    <t>ZMO0758</t>
  </si>
  <si>
    <t>ZMO0759</t>
  </si>
  <si>
    <t>ZMO0760</t>
  </si>
  <si>
    <t>ZMO0763</t>
  </si>
  <si>
    <t>ZMO0764</t>
  </si>
  <si>
    <t>ZMO0765</t>
  </si>
  <si>
    <t>ZMO0766</t>
  </si>
  <si>
    <t>ZMO0767</t>
  </si>
  <si>
    <t>ZMO0769</t>
  </si>
  <si>
    <t>ZMO0770</t>
  </si>
  <si>
    <t>ZMO0773</t>
  </si>
  <si>
    <t>ZMO0774</t>
  </si>
  <si>
    <t>ZMO0776</t>
  </si>
  <si>
    <t>ZMO0777</t>
  </si>
  <si>
    <t>ZMO0778</t>
  </si>
  <si>
    <t>ZMO0779</t>
  </si>
  <si>
    <t>ZMO0780</t>
  </si>
  <si>
    <t>ZMO0781</t>
  </si>
  <si>
    <t>ZMO0782</t>
  </si>
  <si>
    <t>ZMO0783</t>
  </si>
  <si>
    <t>ZMO0784</t>
  </si>
  <si>
    <t>ZMO0785</t>
  </si>
  <si>
    <t>ZMO0786</t>
  </si>
  <si>
    <t>ZMO0787</t>
  </si>
  <si>
    <t>ZMO0788</t>
  </si>
  <si>
    <t>ZMO0789</t>
  </si>
  <si>
    <t>ZMO0791</t>
  </si>
  <si>
    <t>ZMO0792</t>
  </si>
  <si>
    <t>ZMO0793</t>
  </si>
  <si>
    <t>ZMO0794</t>
  </si>
  <si>
    <t>ZMO0795</t>
  </si>
  <si>
    <t>ZMO0797</t>
  </si>
  <si>
    <t>ZMO0798</t>
  </si>
  <si>
    <t>ZMO0799</t>
  </si>
  <si>
    <t>ZMO0800</t>
  </si>
  <si>
    <t>ZMO0801</t>
  </si>
  <si>
    <t>ZMO0803</t>
  </si>
  <si>
    <t>ZMO0804</t>
  </si>
  <si>
    <t>ZMO0805</t>
  </si>
  <si>
    <t>ZMO0806</t>
  </si>
  <si>
    <t>ZMO0807</t>
  </si>
  <si>
    <t>ZMO0809</t>
  </si>
  <si>
    <t>ZMO0810</t>
  </si>
  <si>
    <t>ZMO0811</t>
  </si>
  <si>
    <t>ZMO0812</t>
  </si>
  <si>
    <t>ZMO0813</t>
  </si>
  <si>
    <t>ZMO0814</t>
  </si>
  <si>
    <t>ZMO0818</t>
  </si>
  <si>
    <t>ZMO0819</t>
  </si>
  <si>
    <t>ZMO0820</t>
  </si>
  <si>
    <t>ZMO0821</t>
  </si>
  <si>
    <t>ZMO0822</t>
  </si>
  <si>
    <t>ZMO0823</t>
  </si>
  <si>
    <t>ZMO0824</t>
  </si>
  <si>
    <t>ZMO0825</t>
  </si>
  <si>
    <t>ZMO0826</t>
  </si>
  <si>
    <t>ZMO0827</t>
  </si>
  <si>
    <t>ZMO0828</t>
  </si>
  <si>
    <t>ZMO0829</t>
  </si>
  <si>
    <t>ZMO0830</t>
  </si>
  <si>
    <t>ZMO0831</t>
  </si>
  <si>
    <t>ZMO0832</t>
  </si>
  <si>
    <t>ZMO0833</t>
  </si>
  <si>
    <t>ZMO0834</t>
  </si>
  <si>
    <t>ZMO0835</t>
  </si>
  <si>
    <t>ZMO0836</t>
  </si>
  <si>
    <t>ZMO0837</t>
  </si>
  <si>
    <t>ZMO0840</t>
  </si>
  <si>
    <t>ZMO0841</t>
  </si>
  <si>
    <t>ZMO0842</t>
  </si>
  <si>
    <t>ZMO0843</t>
  </si>
  <si>
    <t>ZMO0844</t>
  </si>
  <si>
    <t>ZMO0845</t>
  </si>
  <si>
    <t>ZMO0846</t>
  </si>
  <si>
    <t>ZMO0847</t>
  </si>
  <si>
    <t>ZMO0849</t>
  </si>
  <si>
    <t>ZMO0850</t>
  </si>
  <si>
    <t>ZMO0851</t>
  </si>
  <si>
    <t>ZMO0852</t>
  </si>
  <si>
    <t>ZMO0853</t>
  </si>
  <si>
    <t>ZMO0854</t>
  </si>
  <si>
    <t>ZMO0855</t>
  </si>
  <si>
    <t>ZMO0856</t>
  </si>
  <si>
    <t>ZMO0857</t>
  </si>
  <si>
    <t>ZMO0859</t>
  </si>
  <si>
    <t>ZMO0860</t>
  </si>
  <si>
    <t>ZMO0861</t>
  </si>
  <si>
    <t>ZMO0862</t>
  </si>
  <si>
    <t>ZMO0863</t>
  </si>
  <si>
    <t>ZMO0864</t>
  </si>
  <si>
    <t>ZMO0865</t>
  </si>
  <si>
    <t>ZMO0866</t>
  </si>
  <si>
    <t>ZMO0867</t>
  </si>
  <si>
    <t>ZMO0868</t>
  </si>
  <si>
    <t>ZMO0869</t>
  </si>
  <si>
    <t>ZMO0870</t>
  </si>
  <si>
    <t>ZMO0871</t>
  </si>
  <si>
    <t>ZMO0872</t>
  </si>
  <si>
    <t>ZMO0873</t>
  </si>
  <si>
    <t>ZMO0874</t>
  </si>
  <si>
    <t>ZMO0875</t>
  </si>
  <si>
    <t>ZMO0876</t>
  </si>
  <si>
    <t>ZMO0877</t>
  </si>
  <si>
    <t>ZMO0878</t>
  </si>
  <si>
    <t>ZMO0880</t>
  </si>
  <si>
    <t>ZMO0882</t>
  </si>
  <si>
    <t>ZMO0883</t>
  </si>
  <si>
    <t>ZMO0884</t>
  </si>
  <si>
    <t>ZMO0886</t>
  </si>
  <si>
    <t>ZMO0888</t>
  </si>
  <si>
    <t>ZMO0889</t>
  </si>
  <si>
    <t>ZMO0890</t>
  </si>
  <si>
    <t>ZMO0892</t>
  </si>
  <si>
    <t>ZMO0893</t>
  </si>
  <si>
    <t>ZMO0894</t>
  </si>
  <si>
    <t>ZMO0896</t>
  </si>
  <si>
    <t>ZMO0899</t>
  </si>
  <si>
    <t>ZMO0900</t>
  </si>
  <si>
    <t>ZMO0902</t>
  </si>
  <si>
    <t>ZMO0903</t>
  </si>
  <si>
    <t>ZMO0904</t>
  </si>
  <si>
    <t>ZMO0905</t>
  </si>
  <si>
    <t>ZMO0907</t>
  </si>
  <si>
    <t>ZMO0908</t>
  </si>
  <si>
    <t>ZMO0909</t>
  </si>
  <si>
    <t>ZMO0910</t>
  </si>
  <si>
    <t>ZMO0911</t>
  </si>
  <si>
    <t>ZMO0912</t>
  </si>
  <si>
    <t>ZMO0913</t>
  </si>
  <si>
    <t>ZMO0914</t>
  </si>
  <si>
    <t>ZMO0915</t>
  </si>
  <si>
    <t>ZMO0916</t>
  </si>
  <si>
    <t>ZMO0917</t>
  </si>
  <si>
    <t>ZMO0918</t>
  </si>
  <si>
    <t>ZMO0919</t>
  </si>
  <si>
    <t>ZMO0920</t>
  </si>
  <si>
    <t>ZMO0921</t>
  </si>
  <si>
    <t>ZMO0922</t>
  </si>
  <si>
    <t>ZMO0923</t>
  </si>
  <si>
    <t>ZMO0924</t>
  </si>
  <si>
    <t>ZMO0925</t>
  </si>
  <si>
    <t>ZMO0926</t>
  </si>
  <si>
    <t>ZMO0927</t>
  </si>
  <si>
    <t>ZMO0928</t>
  </si>
  <si>
    <t>ZMO0930</t>
  </si>
  <si>
    <t>ZMO0935</t>
  </si>
  <si>
    <t>ZMO0937</t>
  </si>
  <si>
    <t>ZMO0938</t>
  </si>
  <si>
    <t>ZMO0939</t>
  </si>
  <si>
    <t>ZMO0940</t>
  </si>
  <si>
    <t>ZMO0941</t>
  </si>
  <si>
    <t>ZMO0942</t>
  </si>
  <si>
    <t>ZMO0945</t>
  </si>
  <si>
    <t>ZMO0946</t>
  </si>
  <si>
    <t>ZMO0947</t>
  </si>
  <si>
    <t>ZMO0948</t>
  </si>
  <si>
    <t>ZMO0949</t>
  </si>
  <si>
    <t>ZMO0950</t>
  </si>
  <si>
    <t>ZMO0951</t>
  </si>
  <si>
    <t>ZMO0952</t>
  </si>
  <si>
    <t>ZMO0956</t>
  </si>
  <si>
    <t>ZMO0957</t>
  </si>
  <si>
    <t>ZMO0958</t>
  </si>
  <si>
    <t>ZMO0959</t>
  </si>
  <si>
    <t>ZMO0961</t>
  </si>
  <si>
    <t>ZMO0962</t>
  </si>
  <si>
    <t>ZMO0963</t>
  </si>
  <si>
    <t>ZMO0964</t>
  </si>
  <si>
    <t>ZMO0965</t>
  </si>
  <si>
    <t>ZMO0966</t>
  </si>
  <si>
    <t>ZMO0967</t>
  </si>
  <si>
    <t>ZMO0969</t>
  </si>
  <si>
    <t>ZMO0970</t>
  </si>
  <si>
    <t>ZMO0971</t>
  </si>
  <si>
    <t>ZMO0972</t>
  </si>
  <si>
    <t>ZMO0973</t>
  </si>
  <si>
    <t>ZMO0974</t>
  </si>
  <si>
    <t>ZMO0975</t>
  </si>
  <si>
    <t>ZMO0976</t>
  </si>
  <si>
    <t>ZMO0978</t>
  </si>
  <si>
    <t>ZMO0979</t>
  </si>
  <si>
    <t>ZMO0980</t>
  </si>
  <si>
    <t>ZMO0981</t>
  </si>
  <si>
    <t>ZMO0983</t>
  </si>
  <si>
    <t>ZMO0984</t>
  </si>
  <si>
    <t>ZMO0985</t>
  </si>
  <si>
    <t>ZMO0986</t>
  </si>
  <si>
    <t>ZMO0987</t>
  </si>
  <si>
    <t>ZMO0989</t>
  </si>
  <si>
    <t>ZMO0992</t>
  </si>
  <si>
    <t>ZMO0994</t>
  </si>
  <si>
    <t>ZMO0996</t>
  </si>
  <si>
    <t>ZMO0997</t>
  </si>
  <si>
    <t>ZMO0998</t>
  </si>
  <si>
    <t>ZMO0999</t>
  </si>
  <si>
    <t>ZMO1000</t>
  </si>
  <si>
    <t>ZMO1002</t>
  </si>
  <si>
    <t>ZMO1003</t>
  </si>
  <si>
    <t>ZMO1004</t>
  </si>
  <si>
    <t>ZMO1005</t>
  </si>
  <si>
    <t>ZMO1006</t>
  </si>
  <si>
    <t>ZMO1007</t>
  </si>
  <si>
    <t>ZMO1008</t>
  </si>
  <si>
    <t>ZMO1009</t>
  </si>
  <si>
    <t>ZMO1010</t>
  </si>
  <si>
    <t>ZMO1012</t>
  </si>
  <si>
    <t>ZMO1013</t>
  </si>
  <si>
    <t>ZMO1014</t>
  </si>
  <si>
    <t>ZMO1015</t>
  </si>
  <si>
    <t>ZMO1016</t>
  </si>
  <si>
    <t>ZMO1017</t>
  </si>
  <si>
    <t>ZMO1018</t>
  </si>
  <si>
    <t>ZMO1019</t>
  </si>
  <si>
    <t>ZMO1020</t>
  </si>
  <si>
    <t>ZMO1021</t>
  </si>
  <si>
    <t>ZMO1022</t>
  </si>
  <si>
    <t>ZMO1023</t>
  </si>
  <si>
    <t>ZMO1025</t>
  </si>
  <si>
    <t>ZMO1026</t>
  </si>
  <si>
    <t>ZMO1027</t>
  </si>
  <si>
    <t>ZMO1029</t>
  </si>
  <si>
    <t>ZMO1032</t>
  </si>
  <si>
    <t>ZMO1033</t>
  </si>
  <si>
    <t>ZMO1034</t>
  </si>
  <si>
    <t>ZMO1036</t>
  </si>
  <si>
    <t>ZMO1039</t>
  </si>
  <si>
    <t>ZMO1040</t>
  </si>
  <si>
    <t>ZMO1041</t>
  </si>
  <si>
    <t>ZMO1042</t>
  </si>
  <si>
    <t>ZMO1043</t>
  </si>
  <si>
    <t>ZMO1044</t>
  </si>
  <si>
    <t>ZMO1047</t>
  </si>
  <si>
    <t>ZMO1048</t>
  </si>
  <si>
    <t>ZMO1049</t>
  </si>
  <si>
    <t>ZMO1050</t>
  </si>
  <si>
    <t>ZMO1052</t>
  </si>
  <si>
    <t>ZMO1054</t>
  </si>
  <si>
    <t>ZMO1055</t>
  </si>
  <si>
    <t>ZMO1056</t>
  </si>
  <si>
    <t>ZMO1057</t>
  </si>
  <si>
    <t>ZMO1059</t>
  </si>
  <si>
    <t>ZMO1060</t>
  </si>
  <si>
    <t>ZMO1061</t>
  </si>
  <si>
    <t>ZMO1063</t>
  </si>
  <si>
    <t>ZMO1064</t>
  </si>
  <si>
    <t>ZMO1065</t>
  </si>
  <si>
    <t>ZMO1067</t>
  </si>
  <si>
    <t>ZMO1068</t>
  </si>
  <si>
    <t>ZMO1069</t>
  </si>
  <si>
    <t>ZMO1070</t>
  </si>
  <si>
    <t>ZMO1071</t>
  </si>
  <si>
    <t>ZMO1072</t>
  </si>
  <si>
    <t>ZMO1075</t>
  </si>
  <si>
    <t>ZMO1076</t>
  </si>
  <si>
    <t>ZMO1077</t>
  </si>
  <si>
    <t>ZMO1078</t>
  </si>
  <si>
    <t>ZMO1079</t>
  </si>
  <si>
    <t>ZMO1080</t>
  </si>
  <si>
    <t>ZMO1081</t>
  </si>
  <si>
    <t>ZMO1084</t>
  </si>
  <si>
    <t>ZMO1085</t>
  </si>
  <si>
    <t>ZMO1086</t>
  </si>
  <si>
    <t>ZMO1087</t>
  </si>
  <si>
    <t>ZMO1088</t>
  </si>
  <si>
    <t>ZMO1089</t>
  </si>
  <si>
    <t>ZMO1090</t>
  </si>
  <si>
    <t>ZMO1091</t>
  </si>
  <si>
    <t>ZMO1092</t>
  </si>
  <si>
    <t>ZMO1093</t>
  </si>
  <si>
    <t>ZMO1094</t>
  </si>
  <si>
    <t>ZMO1095</t>
  </si>
  <si>
    <t>ZMO1096</t>
  </si>
  <si>
    <t>ZMO1097</t>
  </si>
  <si>
    <t>ZMO1098</t>
  </si>
  <si>
    <t>ZMO1099</t>
  </si>
  <si>
    <t>ZMO1100</t>
  </si>
  <si>
    <t>ZMO1101</t>
  </si>
  <si>
    <t>ZMO1102</t>
  </si>
  <si>
    <t>ZMO1105</t>
  </si>
  <si>
    <t>ZMO1107</t>
  </si>
  <si>
    <t>ZMO1109</t>
  </si>
  <si>
    <t>ZMO1112</t>
  </si>
  <si>
    <t>ZMO1113</t>
  </si>
  <si>
    <t>ZMO1114</t>
  </si>
  <si>
    <t>ZMO1116</t>
  </si>
  <si>
    <t>ZMO1117</t>
  </si>
  <si>
    <t>ZMO1118</t>
  </si>
  <si>
    <t>ZMO1121</t>
  </si>
  <si>
    <t>ZMO1122</t>
  </si>
  <si>
    <t>ZMO1124</t>
  </si>
  <si>
    <t>ZMO1125</t>
  </si>
  <si>
    <t>ZMO1126</t>
  </si>
  <si>
    <t>ZMO1127</t>
  </si>
  <si>
    <t>ZMO1128</t>
  </si>
  <si>
    <t>ZMO1129</t>
  </si>
  <si>
    <t>ZMO1130</t>
  </si>
  <si>
    <t>ZMO1131</t>
  </si>
  <si>
    <t>ZMO1132</t>
  </si>
  <si>
    <t>ZMO1133</t>
  </si>
  <si>
    <t>ZMO1135</t>
  </si>
  <si>
    <t>ZMO1136</t>
  </si>
  <si>
    <t>ZMO1137</t>
  </si>
  <si>
    <t>ZMO1138</t>
  </si>
  <si>
    <t>ZMO1139</t>
  </si>
  <si>
    <t>ZMO1140</t>
  </si>
  <si>
    <t>ZMO1141</t>
  </si>
  <si>
    <t>ZMO1142</t>
  </si>
  <si>
    <t>ZMO1143</t>
  </si>
  <si>
    <t>ZMO1145</t>
  </si>
  <si>
    <t>ZMO1146</t>
  </si>
  <si>
    <t>ZMO1147</t>
  </si>
  <si>
    <t>ZMO1148</t>
  </si>
  <si>
    <t>ZMO1149</t>
  </si>
  <si>
    <t>ZMO1150</t>
  </si>
  <si>
    <t>ZMO1151</t>
  </si>
  <si>
    <t>ZMO1152</t>
  </si>
  <si>
    <t>ZMO1153</t>
  </si>
  <si>
    <t>ZMO1154</t>
  </si>
  <si>
    <t>ZMO1155</t>
  </si>
  <si>
    <t>ZMO1156</t>
  </si>
  <si>
    <t>ZMO1158</t>
  </si>
  <si>
    <t>ZMO1159</t>
  </si>
  <si>
    <t>ZMO1160</t>
  </si>
  <si>
    <t>ZMO1162</t>
  </si>
  <si>
    <t>ZMO1163</t>
  </si>
  <si>
    <t>ZMO1164</t>
  </si>
  <si>
    <t>ZMO1165</t>
  </si>
  <si>
    <t>ZMO1166</t>
  </si>
  <si>
    <t>ZMO1167</t>
  </si>
  <si>
    <t>ZMO1169</t>
  </si>
  <si>
    <t>ZMO1170</t>
  </si>
  <si>
    <t>ZMO1171</t>
  </si>
  <si>
    <t>ZMO1172</t>
  </si>
  <si>
    <t>ZMO1173</t>
  </si>
  <si>
    <t>ZMO1174</t>
  </si>
  <si>
    <t>ZMO1176</t>
  </si>
  <si>
    <t>ZMO1177</t>
  </si>
  <si>
    <t>ZMO1178</t>
  </si>
  <si>
    <t>ZMO1179</t>
  </si>
  <si>
    <t>ZMO1180</t>
  </si>
  <si>
    <t>ZMO1181</t>
  </si>
  <si>
    <t>ZMO1182</t>
  </si>
  <si>
    <t>ZMO1183</t>
  </si>
  <si>
    <t>ZMO1184</t>
  </si>
  <si>
    <t>ZMO1185</t>
  </si>
  <si>
    <t>ZMO1186</t>
  </si>
  <si>
    <t>ZMO1187</t>
  </si>
  <si>
    <t>ZMO1188</t>
  </si>
  <si>
    <t>ZMO1189</t>
  </si>
  <si>
    <t>ZMO1190</t>
  </si>
  <si>
    <t>ZMO1191</t>
  </si>
  <si>
    <t>ZMO1192</t>
  </si>
  <si>
    <t>ZMO1193</t>
  </si>
  <si>
    <t>ZMO1194</t>
  </si>
  <si>
    <t>ZMO1195</t>
  </si>
  <si>
    <t>ZMO1196</t>
  </si>
  <si>
    <t>ZMO1197</t>
  </si>
  <si>
    <t>ZMO1198</t>
  </si>
  <si>
    <t>ZMO1200</t>
  </si>
  <si>
    <t>ZMO1201</t>
  </si>
  <si>
    <t>ZMO1202</t>
  </si>
  <si>
    <t>ZMO1203</t>
  </si>
  <si>
    <t>ZMO1205</t>
  </si>
  <si>
    <t>ZMO1207</t>
  </si>
  <si>
    <t>ZMO1209</t>
  </si>
  <si>
    <t>ZMO1211</t>
  </si>
  <si>
    <t>ZMO1212</t>
  </si>
  <si>
    <t>ZMO1213</t>
  </si>
  <si>
    <t>ZMO1214</t>
  </si>
  <si>
    <t>ZMO1215</t>
  </si>
  <si>
    <t>ZMO1216</t>
  </si>
  <si>
    <t>ZMO1219</t>
  </si>
  <si>
    <t>ZMO1220</t>
  </si>
  <si>
    <t>ZMO1221</t>
  </si>
  <si>
    <t>ZMO1222</t>
  </si>
  <si>
    <t>ZMO1223</t>
  </si>
  <si>
    <t>ZMO1225</t>
  </si>
  <si>
    <t>ZMO1226</t>
  </si>
  <si>
    <t>ZMO1227</t>
  </si>
  <si>
    <t>ZMO1228</t>
  </si>
  <si>
    <t>ZMO1229</t>
  </si>
  <si>
    <t>ZMO1231</t>
  </si>
  <si>
    <t>ZMO1232</t>
  </si>
  <si>
    <t>ZMO1233</t>
  </si>
  <si>
    <t>ZMO1234</t>
  </si>
  <si>
    <t>ZMO1235</t>
  </si>
  <si>
    <t>ZMO1236</t>
  </si>
  <si>
    <t>ZMO1237</t>
  </si>
  <si>
    <t>ZMO1240</t>
  </si>
  <si>
    <t>ZMO1242</t>
  </si>
  <si>
    <t>ZMO1243</t>
  </si>
  <si>
    <t>ZMO1248</t>
  </si>
  <si>
    <t>ZMO1251</t>
  </si>
  <si>
    <t>ZMO1252</t>
  </si>
  <si>
    <t>ZMO1254</t>
  </si>
  <si>
    <t>ZMO1255</t>
  </si>
  <si>
    <t>ZMO1256</t>
  </si>
  <si>
    <t>ZMO1258</t>
  </si>
  <si>
    <t>ZMO1260</t>
  </si>
  <si>
    <t>ZMO1261</t>
  </si>
  <si>
    <t>ZMO1263</t>
  </si>
  <si>
    <t>ZMO1264</t>
  </si>
  <si>
    <t>ZMO1265</t>
  </si>
  <si>
    <t>ZMO1267</t>
  </si>
  <si>
    <t>ZMO1268</t>
  </si>
  <si>
    <t>ZMO1270</t>
  </si>
  <si>
    <t>ZMO1271</t>
  </si>
  <si>
    <t>ZMO1272</t>
  </si>
  <si>
    <t>ZMO1273</t>
  </si>
  <si>
    <t>ZMO1275</t>
  </si>
  <si>
    <t>ZMO1276</t>
  </si>
  <si>
    <t>ZMO1277</t>
  </si>
  <si>
    <t>ZMO1278</t>
  </si>
  <si>
    <t>ZMO1279</t>
  </si>
  <si>
    <t>ZMO1283</t>
  </si>
  <si>
    <t>ZMO1284</t>
  </si>
  <si>
    <t>ZMO1285</t>
  </si>
  <si>
    <t>ZMO1287</t>
  </si>
  <si>
    <t>ZMO1291</t>
  </si>
  <si>
    <t>ZMO1294</t>
  </si>
  <si>
    <t>ZMO1295</t>
  </si>
  <si>
    <t>ZMO1298</t>
  </si>
  <si>
    <t>ZMO1299</t>
  </si>
  <si>
    <t>ZMO1300</t>
  </si>
  <si>
    <t>ZMO1301</t>
  </si>
  <si>
    <t>ZMO1302</t>
  </si>
  <si>
    <t>ZMO1303</t>
  </si>
  <si>
    <t>ZMO1304</t>
  </si>
  <si>
    <t>ZMO1305</t>
  </si>
  <si>
    <t>ZMO1306</t>
  </si>
  <si>
    <t>ZMO1307</t>
  </si>
  <si>
    <t>ZMO1308</t>
  </si>
  <si>
    <t>ZMO1309</t>
  </si>
  <si>
    <t>ZMO1311</t>
  </si>
  <si>
    <t>ZMO1312</t>
  </si>
  <si>
    <t>ZMO1313</t>
  </si>
  <si>
    <t>ZMO1314</t>
  </si>
  <si>
    <t>ZMO1315</t>
  </si>
  <si>
    <t>ZMO1316</t>
  </si>
  <si>
    <t>ZMO1317</t>
  </si>
  <si>
    <t>ZMO1318</t>
  </si>
  <si>
    <t>ZMO1319</t>
  </si>
  <si>
    <t>ZMO1320</t>
  </si>
  <si>
    <t>ZMO1321</t>
  </si>
  <si>
    <t>ZMO1322</t>
  </si>
  <si>
    <t>ZMO1323</t>
  </si>
  <si>
    <t>ZMO1324</t>
  </si>
  <si>
    <t>ZMO1325</t>
  </si>
  <si>
    <t>ZMO1326</t>
  </si>
  <si>
    <t>ZMO1327</t>
  </si>
  <si>
    <t>ZMO1328</t>
  </si>
  <si>
    <t>ZMO1329</t>
  </si>
  <si>
    <t>ZMO1331</t>
  </si>
  <si>
    <t>ZMO1334</t>
  </si>
  <si>
    <t>ZMO1335</t>
  </si>
  <si>
    <t>ZMO1336</t>
  </si>
  <si>
    <t>ZMO1337</t>
  </si>
  <si>
    <t>ZMO1341</t>
  </si>
  <si>
    <t>ZMO1344</t>
  </si>
  <si>
    <t>ZMO1345</t>
  </si>
  <si>
    <t>ZMO1347</t>
  </si>
  <si>
    <t>ZMO1348</t>
  </si>
  <si>
    <t>ZMO1350</t>
  </si>
  <si>
    <t>ZMO1351</t>
  </si>
  <si>
    <t>ZMO1352</t>
  </si>
  <si>
    <t>ZMO1353</t>
  </si>
  <si>
    <t>ZMO1354</t>
  </si>
  <si>
    <t>ZMO1355</t>
  </si>
  <si>
    <t>ZMO1356</t>
  </si>
  <si>
    <t>ZMO1358</t>
  </si>
  <si>
    <t>ZMO1360</t>
  </si>
  <si>
    <t>ZMO1364</t>
  </si>
  <si>
    <t>ZMO1365</t>
  </si>
  <si>
    <t>ZMO1366</t>
  </si>
  <si>
    <t>ZMO1369</t>
  </si>
  <si>
    <t>ZMO1370</t>
  </si>
  <si>
    <t>ZMO1372</t>
  </si>
  <si>
    <t>ZMO1373</t>
  </si>
  <si>
    <t>ZMO1374</t>
  </si>
  <si>
    <t>ZMO1375</t>
  </si>
  <si>
    <t>ZMO1377</t>
  </si>
  <si>
    <t>ZMO1380</t>
  </si>
  <si>
    <t>ZMO1382</t>
  </si>
  <si>
    <t>ZMO1384</t>
  </si>
  <si>
    <t>ZMO1385</t>
  </si>
  <si>
    <t>ZMO1386</t>
  </si>
  <si>
    <t>ZMO1387</t>
  </si>
  <si>
    <t>ZMO1388</t>
  </si>
  <si>
    <t>ZMO1389</t>
  </si>
  <si>
    <t>ZMO1390</t>
  </si>
  <si>
    <t>ZMO1391</t>
  </si>
  <si>
    <t>ZMO1392</t>
  </si>
  <si>
    <t>ZMO1393</t>
  </si>
  <si>
    <t>ZMO1394</t>
  </si>
  <si>
    <t>ZMO1395</t>
  </si>
  <si>
    <t>ZMO1396</t>
  </si>
  <si>
    <t>ZMO1399</t>
  </si>
  <si>
    <t>ZMO1400</t>
  </si>
  <si>
    <t>ZMO1401</t>
  </si>
  <si>
    <t>ZMO1402</t>
  </si>
  <si>
    <t>ZMO1403</t>
  </si>
  <si>
    <t>ZMO1404</t>
  </si>
  <si>
    <t>ZMO1405</t>
  </si>
  <si>
    <t>ZMO1406</t>
  </si>
  <si>
    <t>ZMO1407</t>
  </si>
  <si>
    <t>ZMO1408</t>
  </si>
  <si>
    <t>ZMO1409</t>
  </si>
  <si>
    <t>ZMO1410</t>
  </si>
  <si>
    <t>ZMO1411</t>
  </si>
  <si>
    <t>ZMO1412</t>
  </si>
  <si>
    <t>ZMO1413</t>
  </si>
  <si>
    <t>ZMO1414</t>
  </si>
  <si>
    <t>ZMO1415</t>
  </si>
  <si>
    <t>ZMO1417</t>
  </si>
  <si>
    <t>ZMO1419</t>
  </si>
  <si>
    <t>ZMO1420</t>
  </si>
  <si>
    <t>ZMO1421</t>
  </si>
  <si>
    <t>ZMO1422</t>
  </si>
  <si>
    <t>ZMO1423</t>
  </si>
  <si>
    <t>ZMO1424</t>
  </si>
  <si>
    <t>ZMO1425</t>
  </si>
  <si>
    <t>ZMO1426</t>
  </si>
  <si>
    <t>ZMO1428</t>
  </si>
  <si>
    <t>ZMO1429</t>
  </si>
  <si>
    <t>ZMO1430</t>
  </si>
  <si>
    <t>ZMO1432</t>
  </si>
  <si>
    <t>ZMO1433</t>
  </si>
  <si>
    <t>ZMO1434</t>
  </si>
  <si>
    <t>ZMO1435</t>
  </si>
  <si>
    <t>ZMO1436</t>
  </si>
  <si>
    <t>ZMO1438</t>
  </si>
  <si>
    <t>ZMO1439</t>
  </si>
  <si>
    <t>ZMO1440</t>
  </si>
  <si>
    <t>ZMO1441</t>
  </si>
  <si>
    <t>ZMO1442</t>
  </si>
  <si>
    <t>ZMO1444</t>
  </si>
  <si>
    <t>ZMO1446</t>
  </si>
  <si>
    <t>ZMO1447</t>
  </si>
  <si>
    <t>ZMO1448</t>
  </si>
  <si>
    <t>ZMO1449</t>
  </si>
  <si>
    <t>ZMO1450</t>
  </si>
  <si>
    <t>ZMO1451</t>
  </si>
  <si>
    <t>ZMO1455</t>
  </si>
  <si>
    <t>ZMO1456</t>
  </si>
  <si>
    <t>ZMO1457</t>
  </si>
  <si>
    <t>ZMO1460</t>
  </si>
  <si>
    <t>ZMO1461</t>
  </si>
  <si>
    <t>ZMO1462</t>
  </si>
  <si>
    <t>ZMO1463</t>
  </si>
  <si>
    <t>ZMO1465</t>
  </si>
  <si>
    <t>ZMO1466</t>
  </si>
  <si>
    <t>ZMO1467</t>
  </si>
  <si>
    <t>ZMO1468</t>
  </si>
  <si>
    <t>ZMO1470</t>
  </si>
  <si>
    <t>ZMO1471</t>
  </si>
  <si>
    <t>ZMO1473</t>
  </si>
  <si>
    <t>ZMO1475</t>
  </si>
  <si>
    <t>ZMO1476</t>
  </si>
  <si>
    <t>ZMO1477</t>
  </si>
  <si>
    <t>ZMO1478</t>
  </si>
  <si>
    <t>ZMO1479</t>
  </si>
  <si>
    <t>ZMO1480</t>
  </si>
  <si>
    <t>ZMO1481</t>
  </si>
  <si>
    <t>ZMO1484</t>
  </si>
  <si>
    <t>ZMO1485</t>
  </si>
  <si>
    <t>ZMO1487</t>
  </si>
  <si>
    <t>ZMO1488</t>
  </si>
  <si>
    <t>ZMO1489</t>
  </si>
  <si>
    <t>ZMO1490</t>
  </si>
  <si>
    <t>ZMO1491</t>
  </si>
  <si>
    <t>ZMO1493</t>
  </si>
  <si>
    <t>ZMO1494</t>
  </si>
  <si>
    <t>ZMO1496</t>
  </si>
  <si>
    <t>ZMO1497</t>
  </si>
  <si>
    <t>ZMO1498</t>
  </si>
  <si>
    <t>ZMO1499</t>
  </si>
  <si>
    <t>ZMO1500</t>
  </si>
  <si>
    <t>ZMO1501</t>
  </si>
  <si>
    <t>ZMO1502</t>
  </si>
  <si>
    <t>ZMO1503</t>
  </si>
  <si>
    <t>ZMO1504</t>
  </si>
  <si>
    <t>ZMO1506</t>
  </si>
  <si>
    <t>ZMO1507</t>
  </si>
  <si>
    <t>ZMO1508</t>
  </si>
  <si>
    <t>ZMO1509</t>
  </si>
  <si>
    <t>ZMO1510</t>
  </si>
  <si>
    <t>ZMO1511</t>
  </si>
  <si>
    <t>ZMO1512</t>
  </si>
  <si>
    <t>ZMO1513</t>
  </si>
  <si>
    <t>ZMO1514</t>
  </si>
  <si>
    <t>ZMO1515</t>
  </si>
  <si>
    <t>ZMO1516</t>
  </si>
  <si>
    <t>ZMO1518</t>
  </si>
  <si>
    <t>ZMO1519</t>
  </si>
  <si>
    <t>ZMO1520</t>
  </si>
  <si>
    <t>ZMO1521</t>
  </si>
  <si>
    <t>ZMO1522</t>
  </si>
  <si>
    <t>ZMO1524</t>
  </si>
  <si>
    <t>ZMO1525</t>
  </si>
  <si>
    <t>ZMO1527</t>
  </si>
  <si>
    <t>ZMO1528</t>
  </si>
  <si>
    <t>ZMO1529</t>
  </si>
  <si>
    <t>ZMO1530</t>
  </si>
  <si>
    <t>ZMO1531</t>
  </si>
  <si>
    <t>ZMO1532</t>
  </si>
  <si>
    <t>ZMO1536</t>
  </si>
  <si>
    <t>ZMO1538</t>
  </si>
  <si>
    <t>ZMO1540</t>
  </si>
  <si>
    <t>ZMO1541</t>
  </si>
  <si>
    <t>ZMO1542</t>
  </si>
  <si>
    <t>ZMO1543</t>
  </si>
  <si>
    <t>ZMO1544</t>
  </si>
  <si>
    <t>ZMO1545</t>
  </si>
  <si>
    <t>ZMO1547</t>
  </si>
  <si>
    <t>ZMO1548</t>
  </si>
  <si>
    <t>ZMO1549</t>
  </si>
  <si>
    <t>ZMO1550</t>
  </si>
  <si>
    <t>ZMO1551</t>
  </si>
  <si>
    <t>ZMO1552</t>
  </si>
  <si>
    <t>ZMO1553</t>
  </si>
  <si>
    <t>ZMO1554</t>
  </si>
  <si>
    <t>ZMO1556</t>
  </si>
  <si>
    <t>ZMO1557</t>
  </si>
  <si>
    <t>ZMO1561</t>
  </si>
  <si>
    <t>ZMO1562</t>
  </si>
  <si>
    <t>ZMO1563</t>
  </si>
  <si>
    <t>ZMO1567</t>
  </si>
  <si>
    <t>ZMO1568</t>
  </si>
  <si>
    <t>ZMO1569</t>
  </si>
  <si>
    <t>ZMO1570</t>
  </si>
  <si>
    <t>ZMO1571</t>
  </si>
  <si>
    <t>ZMO1572</t>
  </si>
  <si>
    <t>ZMO1573</t>
  </si>
  <si>
    <t>ZMO1574</t>
  </si>
  <si>
    <t>ZMO1576</t>
  </si>
  <si>
    <t>ZMO1578</t>
  </si>
  <si>
    <t>ZMO1579</t>
  </si>
  <si>
    <t>ZMO1581</t>
  </si>
  <si>
    <t>ZMO1582</t>
  </si>
  <si>
    <t>ZMO1583</t>
  </si>
  <si>
    <t>ZMO1584</t>
  </si>
  <si>
    <t>ZMO1586</t>
  </si>
  <si>
    <t>ZMO1587</t>
  </si>
  <si>
    <t>ZMO1588</t>
  </si>
  <si>
    <t>ZMO1589</t>
  </si>
  <si>
    <t>ZMO1590</t>
  </si>
  <si>
    <t>ZMO1591</t>
  </si>
  <si>
    <t>ZMO1592</t>
  </si>
  <si>
    <t>ZMO1593</t>
  </si>
  <si>
    <t>ZMO1596</t>
  </si>
  <si>
    <t>ZMO1598</t>
  </si>
  <si>
    <t>ZMO1599</t>
  </si>
  <si>
    <t>ZMO1600</t>
  </si>
  <si>
    <t>ZMO1601</t>
  </si>
  <si>
    <t>ZMO1602</t>
  </si>
  <si>
    <t>ZMO1603</t>
  </si>
  <si>
    <t>ZMO1604</t>
  </si>
  <si>
    <t>ZMO1605</t>
  </si>
  <si>
    <t>ZMO1606</t>
  </si>
  <si>
    <t>ZMO1608</t>
  </si>
  <si>
    <t>ZMO1609</t>
  </si>
  <si>
    <t>ZMO1610</t>
  </si>
  <si>
    <t>ZMO1611</t>
  </si>
  <si>
    <t>ZMO1612</t>
  </si>
  <si>
    <t>ZMO1615</t>
  </si>
  <si>
    <t>ZMO1617</t>
  </si>
  <si>
    <t>ZMO1618</t>
  </si>
  <si>
    <t>ZMO1619</t>
  </si>
  <si>
    <t>ZMO1622</t>
  </si>
  <si>
    <t>ZMO1623</t>
  </si>
  <si>
    <t>ZMO1624</t>
  </si>
  <si>
    <t>ZMO1625</t>
  </si>
  <si>
    <t>ZMO1626</t>
  </si>
  <si>
    <t>ZMO1627</t>
  </si>
  <si>
    <t>ZMO1628</t>
  </si>
  <si>
    <t>ZMO1631</t>
  </si>
  <si>
    <t>ZMO1632</t>
  </si>
  <si>
    <t>ZMO1633</t>
  </si>
  <si>
    <t>ZMO1634</t>
  </si>
  <si>
    <t>ZMO1636</t>
  </si>
  <si>
    <t>ZMO1638</t>
  </si>
  <si>
    <t>ZMO1639</t>
  </si>
  <si>
    <t>ZMO1640</t>
  </si>
  <si>
    <t>ZMO1641</t>
  </si>
  <si>
    <t>ZMO1642</t>
  </si>
  <si>
    <t>ZMO1643</t>
  </si>
  <si>
    <t>ZMO1644</t>
  </si>
  <si>
    <t>ZMO1646</t>
  </si>
  <si>
    <t>ZMO1647</t>
  </si>
  <si>
    <t>ZMO1648</t>
  </si>
  <si>
    <t>ZMO1649</t>
  </si>
  <si>
    <t>ZMO1650</t>
  </si>
  <si>
    <t>ZMO1651</t>
  </si>
  <si>
    <t>ZMO1652</t>
  </si>
  <si>
    <t>ZMO1653</t>
  </si>
  <si>
    <t>ZMO1654</t>
  </si>
  <si>
    <t>ZMO1655</t>
  </si>
  <si>
    <t>ZMO1656</t>
  </si>
  <si>
    <t>ZMO1657</t>
  </si>
  <si>
    <t>ZMO1658</t>
  </si>
  <si>
    <t>ZMO1659</t>
  </si>
  <si>
    <t>ZMO1660</t>
  </si>
  <si>
    <t>ZMO1661</t>
  </si>
  <si>
    <t>ZMO1662</t>
  </si>
  <si>
    <t>ZMO1663</t>
  </si>
  <si>
    <t>ZMO1664</t>
  </si>
  <si>
    <t>ZMO1665</t>
  </si>
  <si>
    <t>ZMO1667</t>
  </si>
  <si>
    <t>ZMO1668</t>
  </si>
  <si>
    <t>ZMO1669</t>
  </si>
  <si>
    <t>ZMO1670</t>
  </si>
  <si>
    <t>ZMO1671</t>
  </si>
  <si>
    <t>ZMO1672</t>
  </si>
  <si>
    <t>ZMO1673</t>
  </si>
  <si>
    <t>ZMO1675</t>
  </si>
  <si>
    <t>ZMO1676</t>
  </si>
  <si>
    <t>ZMO1677</t>
  </si>
  <si>
    <t>ZMO1678</t>
  </si>
  <si>
    <t>ZMO1679</t>
  </si>
  <si>
    <t>ZMO1680</t>
  </si>
  <si>
    <t>ZMO1681</t>
  </si>
  <si>
    <t>ZMO1682</t>
  </si>
  <si>
    <t>ZMO1683</t>
  </si>
  <si>
    <t>ZMO1684</t>
  </si>
  <si>
    <t>ZMO1685</t>
  </si>
  <si>
    <t>ZMO1686</t>
  </si>
  <si>
    <t>ZMO1687</t>
  </si>
  <si>
    <t>ZMO1688</t>
  </si>
  <si>
    <t>ZMO1689</t>
  </si>
  <si>
    <t>ZMO1690</t>
  </si>
  <si>
    <t>ZMO1691</t>
  </si>
  <si>
    <t>ZMO1692</t>
  </si>
  <si>
    <t>ZMO1693</t>
  </si>
  <si>
    <t>ZMO1694</t>
  </si>
  <si>
    <t>ZMO1696</t>
  </si>
  <si>
    <t>ZMO1697</t>
  </si>
  <si>
    <t>ZMO1698</t>
  </si>
  <si>
    <t>ZMO1699</t>
  </si>
  <si>
    <t>ZMO1700</t>
  </si>
  <si>
    <t>ZMO1701</t>
  </si>
  <si>
    <t>ZMO1702</t>
  </si>
  <si>
    <t>ZMO1703</t>
  </si>
  <si>
    <t>ZMO1704</t>
  </si>
  <si>
    <t>ZMO1705</t>
  </si>
  <si>
    <t>ZMO1707</t>
  </si>
  <si>
    <t>ZMO1708</t>
  </si>
  <si>
    <t>ZMO1709</t>
  </si>
  <si>
    <t>ZMO1710</t>
  </si>
  <si>
    <t>ZMO1711</t>
  </si>
  <si>
    <t>ZMO1712</t>
  </si>
  <si>
    <t>ZMO1713</t>
  </si>
  <si>
    <t>ZMO1715</t>
  </si>
  <si>
    <t>ZMO1716</t>
  </si>
  <si>
    <t>ZMO1717</t>
  </si>
  <si>
    <t>ZMO1718</t>
  </si>
  <si>
    <t>ZMO1719</t>
  </si>
  <si>
    <t>ZMO1720</t>
  </si>
  <si>
    <t>ZMO1721</t>
  </si>
  <si>
    <t>ZMO1722</t>
  </si>
  <si>
    <t>ZMO1723</t>
  </si>
  <si>
    <t>ZMO1724</t>
  </si>
  <si>
    <t>ZMO1725</t>
  </si>
  <si>
    <t>ZMO1727</t>
  </si>
  <si>
    <t>ZMO1728</t>
  </si>
  <si>
    <t>ZMO1729</t>
  </si>
  <si>
    <t>ZMO1730</t>
  </si>
  <si>
    <t>ZMO1732</t>
  </si>
  <si>
    <t>ZMO1733</t>
  </si>
  <si>
    <t>ZMO1734</t>
  </si>
  <si>
    <t>ZMO1735</t>
  </si>
  <si>
    <t>ZMO1738</t>
  </si>
  <si>
    <t>ZMO1739</t>
  </si>
  <si>
    <t>ZMO1740</t>
  </si>
  <si>
    <t>ZMO1741</t>
  </si>
  <si>
    <t>ZMO1743</t>
  </si>
  <si>
    <t>ZMO1745</t>
  </si>
  <si>
    <t>ZMO1746</t>
  </si>
  <si>
    <t>ZMO1747</t>
  </si>
  <si>
    <t>ZMO1748</t>
  </si>
  <si>
    <t>ZMO1749</t>
  </si>
  <si>
    <t>ZMO1750</t>
  </si>
  <si>
    <t>ZMO1753</t>
  </si>
  <si>
    <t>ZMO1754</t>
  </si>
  <si>
    <t>ZMO1755</t>
  </si>
  <si>
    <t>ZMO1756</t>
  </si>
  <si>
    <t>ZMO1757</t>
  </si>
  <si>
    <t>ZMO1758</t>
  </si>
  <si>
    <t>ZMO1760</t>
  </si>
  <si>
    <t>ZMO1761</t>
  </si>
  <si>
    <t>ZMO1763</t>
  </si>
  <si>
    <t>ZMO1764</t>
  </si>
  <si>
    <t>ZMO1766</t>
  </si>
  <si>
    <t>ZMO1767</t>
  </si>
  <si>
    <t>ZMO1768</t>
  </si>
  <si>
    <t>ZMO1769</t>
  </si>
  <si>
    <t>ZMO1770</t>
  </si>
  <si>
    <t>ZMO1771</t>
  </si>
  <si>
    <t>ZMO1772</t>
  </si>
  <si>
    <t>ZMO1773</t>
  </si>
  <si>
    <t>ZMO1776</t>
  </si>
  <si>
    <t>ZMO1779</t>
  </si>
  <si>
    <t>ZMO1780</t>
  </si>
  <si>
    <t>ZMO1781</t>
  </si>
  <si>
    <t>ZMO1784</t>
  </si>
  <si>
    <t>ZMO1786</t>
  </si>
  <si>
    <t>ZMO1788</t>
  </si>
  <si>
    <t>ZMO1790</t>
  </si>
  <si>
    <t>ZMO1792</t>
  </si>
  <si>
    <t>ZMO1793</t>
  </si>
  <si>
    <t>ZMO1794</t>
  </si>
  <si>
    <t>ZMO1796</t>
  </si>
  <si>
    <t>ZMO1797</t>
  </si>
  <si>
    <t>ZMO1798</t>
  </si>
  <si>
    <t>ZMO1800</t>
  </si>
  <si>
    <t>ZMO1801</t>
  </si>
  <si>
    <t>ZMO1804</t>
  </si>
  <si>
    <t>ZMO1805</t>
  </si>
  <si>
    <t>ZMO1806</t>
  </si>
  <si>
    <t>ZMO1808</t>
  </si>
  <si>
    <t>ZMO1809</t>
  </si>
  <si>
    <t>ZMO1810</t>
  </si>
  <si>
    <t>ZMO1811</t>
  </si>
  <si>
    <t>ZMO1812</t>
  </si>
  <si>
    <t>ZMO1813</t>
  </si>
  <si>
    <t>ZMO1814</t>
  </si>
  <si>
    <t>ZMO1815</t>
  </si>
  <si>
    <t>ZMO1816</t>
  </si>
  <si>
    <t>ZMO1817</t>
  </si>
  <si>
    <t>ZMO1818</t>
  </si>
  <si>
    <t>ZMO1820</t>
  </si>
  <si>
    <t>ZMO1821</t>
  </si>
  <si>
    <t>ZMO1822</t>
  </si>
  <si>
    <t>ZMO1823</t>
  </si>
  <si>
    <t>ZMO1824</t>
  </si>
  <si>
    <t>ZMO1825</t>
  </si>
  <si>
    <t>ZMO1826</t>
  </si>
  <si>
    <t>ZMO1827</t>
  </si>
  <si>
    <t>ZMO1828</t>
  </si>
  <si>
    <t>ZMO1829</t>
  </si>
  <si>
    <t>ZMO1831</t>
  </si>
  <si>
    <t>ZMO1832</t>
  </si>
  <si>
    <t>ZMO1834</t>
  </si>
  <si>
    <t>ZMO1835</t>
  </si>
  <si>
    <t>ZMO1837</t>
  </si>
  <si>
    <t>ZMO1838</t>
  </si>
  <si>
    <t>ZMO1840</t>
  </si>
  <si>
    <t>ZMO1841</t>
  </si>
  <si>
    <t>ZMO1842</t>
  </si>
  <si>
    <t>ZMO1844</t>
  </si>
  <si>
    <t>ZMO1845</t>
  </si>
  <si>
    <t>ZMO1846</t>
  </si>
  <si>
    <t>ZMO1848</t>
  </si>
  <si>
    <t>ZMO1849</t>
  </si>
  <si>
    <t>ZMO1851</t>
  </si>
  <si>
    <t>ZMO1853</t>
  </si>
  <si>
    <t>ZMO1854</t>
  </si>
  <si>
    <t>ZMO1855</t>
  </si>
  <si>
    <t>ZMO1857</t>
  </si>
  <si>
    <t>ZMO1859</t>
  </si>
  <si>
    <t>ZMO1860</t>
  </si>
  <si>
    <t>ZMO1861</t>
  </si>
  <si>
    <t>ZMO1866</t>
  </si>
  <si>
    <t>ZMO1867</t>
  </si>
  <si>
    <t>ZMO1868</t>
  </si>
  <si>
    <t>ZMO1869</t>
  </si>
  <si>
    <t>ZMO1870</t>
  </si>
  <si>
    <t>ZMO1871</t>
  </si>
  <si>
    <t>ZMO1872</t>
  </si>
  <si>
    <t>ZMO1873</t>
  </si>
  <si>
    <t>ZMO1874</t>
  </si>
  <si>
    <t>ZMO1875</t>
  </si>
  <si>
    <t>ZMO1876</t>
  </si>
  <si>
    <t>ZMO1877</t>
  </si>
  <si>
    <t>ZMO1878</t>
  </si>
  <si>
    <t>ZMO1879</t>
  </si>
  <si>
    <t>ZMO1880</t>
  </si>
  <si>
    <t>ZMO1883</t>
  </si>
  <si>
    <t>ZMO1884</t>
  </si>
  <si>
    <t>ZMO1885</t>
  </si>
  <si>
    <t>ZMO1887</t>
  </si>
  <si>
    <t>ZMO1889</t>
  </si>
  <si>
    <t>ZMO1890</t>
  </si>
  <si>
    <t>ZMO1891</t>
  </si>
  <si>
    <t>ZMO1892</t>
  </si>
  <si>
    <t>ZMO1895</t>
  </si>
  <si>
    <t>ZMO1896</t>
  </si>
  <si>
    <t>ZMO1897</t>
  </si>
  <si>
    <t>ZMO1898</t>
  </si>
  <si>
    <t>ZMO1899</t>
  </si>
  <si>
    <t>ZMO1900</t>
  </si>
  <si>
    <t>ZMO1901</t>
  </si>
  <si>
    <t>ZMO1902</t>
  </si>
  <si>
    <t>ZMO1903</t>
  </si>
  <si>
    <t>ZMO1904</t>
  </si>
  <si>
    <t>ZMO1905</t>
  </si>
  <si>
    <t>ZMO1906</t>
  </si>
  <si>
    <t>ZMO1907</t>
  </si>
  <si>
    <t>ZMO1908</t>
  </si>
  <si>
    <t>ZMO1909</t>
  </si>
  <si>
    <t>ZMO1910</t>
  </si>
  <si>
    <t>ZMO1911</t>
  </si>
  <si>
    <t>ZMO1912</t>
  </si>
  <si>
    <t>ZMO1913</t>
  </si>
  <si>
    <t>ZMO1914</t>
  </si>
  <si>
    <t>ZMO1915</t>
  </si>
  <si>
    <t>ZMO1916</t>
  </si>
  <si>
    <t>ZMO1917</t>
  </si>
  <si>
    <t>ZMO1918</t>
  </si>
  <si>
    <t>ZMO1919</t>
  </si>
  <si>
    <t>ZMO1920</t>
  </si>
  <si>
    <t>ZMO1921</t>
  </si>
  <si>
    <t>ZMO1922</t>
  </si>
  <si>
    <t>ZMO1923</t>
  </si>
  <si>
    <t>ZMO1924</t>
  </si>
  <si>
    <t>ZMO1925</t>
  </si>
  <si>
    <t>ZMO1927</t>
  </si>
  <si>
    <t>ZMO1928</t>
  </si>
  <si>
    <t>ZMO1929</t>
  </si>
  <si>
    <t>ZMO1932</t>
  </si>
  <si>
    <t>ZMO1933</t>
  </si>
  <si>
    <t>ZMO1934</t>
  </si>
  <si>
    <t>ZMO1944</t>
  </si>
  <si>
    <t>ZMO1945</t>
  </si>
  <si>
    <t>ZMO1949</t>
  </si>
  <si>
    <t>ZMO1950</t>
  </si>
  <si>
    <t>ZMO1952</t>
  </si>
  <si>
    <t>ZMO1954</t>
  </si>
  <si>
    <t>ZMO1955</t>
  </si>
  <si>
    <t>ZMO1956</t>
  </si>
  <si>
    <t>ZMO1957</t>
  </si>
  <si>
    <t>ZMO1958</t>
  </si>
  <si>
    <t>ZMO1959</t>
  </si>
  <si>
    <t>ZMO1960</t>
  </si>
  <si>
    <t>ZMO1961</t>
  </si>
  <si>
    <t>ZMO1962</t>
  </si>
  <si>
    <t>ZMO1963</t>
  </si>
  <si>
    <t>ZMO1964</t>
  </si>
  <si>
    <t>ZMO1966</t>
  </si>
  <si>
    <t>ZMO1967</t>
  </si>
  <si>
    <t>ZMO1969</t>
  </si>
  <si>
    <t>ZMO1970</t>
  </si>
  <si>
    <t>ZMO1974</t>
  </si>
  <si>
    <t>ZMO1975</t>
  </si>
  <si>
    <t>ZMO1976</t>
  </si>
  <si>
    <t>ZMO1978</t>
  </si>
  <si>
    <t>ZMO1979</t>
  </si>
  <si>
    <t>ZMO1980</t>
  </si>
  <si>
    <t>ZMO1981</t>
  </si>
  <si>
    <t>ZMO1984</t>
  </si>
  <si>
    <t>ZMO1986</t>
  </si>
  <si>
    <t>ZMO1988</t>
  </si>
  <si>
    <t>ZMO1989</t>
  </si>
  <si>
    <t>ZMO1992</t>
  </si>
  <si>
    <t>ZMO1993</t>
  </si>
  <si>
    <t>ZMO1996</t>
  </si>
  <si>
    <t>ZMO1997</t>
  </si>
  <si>
    <t>ZMO1998</t>
  </si>
  <si>
    <t>ZMO2001</t>
  </si>
  <si>
    <t>ZMO2002</t>
  </si>
  <si>
    <t>ZMO2003</t>
  </si>
  <si>
    <t>ZMO2004</t>
  </si>
  <si>
    <t>ZMO2005</t>
  </si>
  <si>
    <t>ZMO2006</t>
  </si>
  <si>
    <t>ZMO2007</t>
  </si>
  <si>
    <t>ZMO2012</t>
  </si>
  <si>
    <t>ZMO2014</t>
  </si>
  <si>
    <t>ZMO2015</t>
  </si>
  <si>
    <t>ZMO2017</t>
  </si>
  <si>
    <t>ZMO2021</t>
  </si>
  <si>
    <t>ZMO2023</t>
  </si>
  <si>
    <t>ZMO2025</t>
  </si>
  <si>
    <t>ZMO2026</t>
  </si>
  <si>
    <t>ZMO2031</t>
  </si>
  <si>
    <t>ZMO2033</t>
  </si>
  <si>
    <t>ZMO2038</t>
  </si>
  <si>
    <t>ZMO2041</t>
  </si>
  <si>
    <t>ZMO2043</t>
  </si>
  <si>
    <t>ZMO2054</t>
  </si>
  <si>
    <t>ZMO2056</t>
  </si>
  <si>
    <t>ZMOp32x001</t>
  </si>
  <si>
    <t>ZMOp32x004</t>
  </si>
  <si>
    <t>ZMOp32x005</t>
  </si>
  <si>
    <t>ZMOp32x006</t>
  </si>
  <si>
    <t>ZMOp32x007</t>
  </si>
  <si>
    <t>ZMOp32x008</t>
  </si>
  <si>
    <t>ZMOp32x009</t>
  </si>
  <si>
    <t>ZMOp32x011</t>
  </si>
  <si>
    <t>ZMOp32x020</t>
  </si>
  <si>
    <t>ZMOp32x022</t>
  </si>
  <si>
    <t>ZMOp32x023</t>
  </si>
  <si>
    <t>ZMOp32x025</t>
  </si>
  <si>
    <t>ZMOp32x028</t>
  </si>
  <si>
    <t>ZMOp32x034</t>
  </si>
  <si>
    <t>ZMOp33x002</t>
  </si>
  <si>
    <t>ZMOp33x003</t>
  </si>
  <si>
    <t>ZMOp33x004</t>
  </si>
  <si>
    <t>ZMOp33x006</t>
  </si>
  <si>
    <t>ZMOp33x008</t>
  </si>
  <si>
    <t>ZMOp33x011</t>
  </si>
  <si>
    <t>ZMOp33x012</t>
  </si>
  <si>
    <t>ZMOp33x015</t>
  </si>
  <si>
    <t>ZMOp33x016</t>
  </si>
  <si>
    <t>ZMOp33x018</t>
  </si>
  <si>
    <t>ZMOp33x019</t>
  </si>
  <si>
    <t>ZMOp33x021</t>
  </si>
  <si>
    <t>ZMOp33x022</t>
  </si>
  <si>
    <t>ZMOp33x023</t>
  </si>
  <si>
    <t>ZMOp33x031</t>
  </si>
  <si>
    <t>ZMOp33x036</t>
  </si>
  <si>
    <t>ZMOp36x007</t>
  </si>
  <si>
    <t>ZMOp36x008</t>
  </si>
  <si>
    <t>ZMOp36x009</t>
  </si>
  <si>
    <t>ZMOp36x011</t>
  </si>
  <si>
    <t>ZMOp36x012</t>
  </si>
  <si>
    <t>ZMOp36x015</t>
  </si>
  <si>
    <t>ZMOp36x018</t>
  </si>
  <si>
    <t>ZMOp36x022</t>
  </si>
  <si>
    <t>ZMOp36x025</t>
  </si>
  <si>
    <t>ZMOp36x027</t>
  </si>
  <si>
    <t>ZMOp36x028</t>
  </si>
  <si>
    <t>ZMOp36x029</t>
  </si>
  <si>
    <t>ZMOp36x030</t>
  </si>
  <si>
    <t>ZMOp36x031</t>
  </si>
  <si>
    <t>ZMOp36x032</t>
  </si>
  <si>
    <t>ZMOp36x037</t>
  </si>
  <si>
    <t>ZMOp36x038</t>
  </si>
  <si>
    <t>ZMOp36x039</t>
  </si>
  <si>
    <t>ZMOp36x040</t>
  </si>
  <si>
    <t>ZMOp36x044</t>
  </si>
  <si>
    <t>ZMOp36x048</t>
  </si>
  <si>
    <t>ZMOp36x051</t>
  </si>
  <si>
    <t>ZMOp39x004</t>
  </si>
  <si>
    <t>ZMOp39x005</t>
  </si>
  <si>
    <t>ZMOp39x006</t>
  </si>
  <si>
    <t>ZMOp39x007</t>
  </si>
  <si>
    <t>ZMOp39x008</t>
  </si>
  <si>
    <t>ZMOp39x009</t>
  </si>
  <si>
    <t>ZMOp39x010</t>
  </si>
  <si>
    <t>ZMOp39x011</t>
  </si>
  <si>
    <t>ZMOp39x015</t>
  </si>
  <si>
    <t>ZMOp39x016</t>
  </si>
  <si>
    <t>ZMOp39x018</t>
  </si>
  <si>
    <t>ZMOp39x020</t>
  </si>
  <si>
    <t>ZMOp39x027</t>
  </si>
  <si>
    <t>ZMOp39x030</t>
  </si>
  <si>
    <t>ZMOp39x031</t>
  </si>
  <si>
    <t>ZMOp39x033</t>
  </si>
  <si>
    <t>ZMOp39x034</t>
  </si>
  <si>
    <t>789</t>
  </si>
  <si>
    <t>371</t>
  </si>
  <si>
    <t>210</t>
  </si>
  <si>
    <t>476</t>
  </si>
  <si>
    <t>302</t>
  </si>
  <si>
    <t>471</t>
  </si>
  <si>
    <t>244</t>
  </si>
  <si>
    <t>570</t>
  </si>
  <si>
    <t>606</t>
  </si>
  <si>
    <t>204</t>
  </si>
  <si>
    <t>393</t>
  </si>
  <si>
    <t>209</t>
  </si>
  <si>
    <t>237</t>
  </si>
  <si>
    <t>345</t>
  </si>
  <si>
    <t>190</t>
  </si>
  <si>
    <t>468</t>
  </si>
  <si>
    <t>220</t>
  </si>
  <si>
    <t>588</t>
  </si>
  <si>
    <t>198</t>
  </si>
  <si>
    <t>480</t>
  </si>
  <si>
    <t>247</t>
  </si>
  <si>
    <t>158</t>
  </si>
  <si>
    <t>315</t>
  </si>
  <si>
    <t>534</t>
  </si>
  <si>
    <t>307</t>
  </si>
  <si>
    <t>135</t>
  </si>
  <si>
    <t>717</t>
  </si>
  <si>
    <t>144</t>
  </si>
  <si>
    <t>200</t>
  </si>
  <si>
    <t>112</t>
  </si>
  <si>
    <t>153</t>
  </si>
  <si>
    <t>234</t>
  </si>
  <si>
    <t>197</t>
  </si>
  <si>
    <t>293</t>
  </si>
  <si>
    <t>585</t>
  </si>
  <si>
    <t>303</t>
  </si>
  <si>
    <t>607</t>
  </si>
  <si>
    <t>186</t>
  </si>
  <si>
    <t>382</t>
  </si>
  <si>
    <t>89</t>
  </si>
  <si>
    <t>433</t>
  </si>
  <si>
    <t>322</t>
  </si>
  <si>
    <t>553</t>
  </si>
  <si>
    <t>375</t>
  </si>
  <si>
    <t>215</t>
  </si>
  <si>
    <t>453</t>
  </si>
  <si>
    <t>294</t>
  </si>
  <si>
    <t>176</t>
  </si>
  <si>
    <t>363</t>
  </si>
  <si>
    <t>445</t>
  </si>
  <si>
    <t>177</t>
  </si>
  <si>
    <t>121</t>
  </si>
  <si>
    <t>183</t>
  </si>
  <si>
    <t>352</t>
  </si>
  <si>
    <t>290</t>
  </si>
  <si>
    <t>776</t>
  </si>
  <si>
    <t>437</t>
  </si>
  <si>
    <t>721</t>
  </si>
  <si>
    <t>160</t>
  </si>
  <si>
    <t>265</t>
  </si>
  <si>
    <t>254</t>
  </si>
  <si>
    <t>335</t>
  </si>
  <si>
    <t>354</t>
  </si>
  <si>
    <t>520</t>
  </si>
  <si>
    <t>484</t>
  </si>
  <si>
    <t>192</t>
  </si>
  <si>
    <t>269</t>
  </si>
  <si>
    <t>479</t>
  </si>
  <si>
    <t>329</t>
  </si>
  <si>
    <t>598</t>
  </si>
  <si>
    <t>116</t>
  </si>
  <si>
    <t>487</t>
  </si>
  <si>
    <t>203</t>
  </si>
  <si>
    <t>278</t>
  </si>
  <si>
    <t>145</t>
  </si>
  <si>
    <t>545</t>
  </si>
  <si>
    <t>355</t>
  </si>
  <si>
    <t>449</t>
  </si>
  <si>
    <t>95</t>
  </si>
  <si>
    <t>490</t>
  </si>
  <si>
    <t>157</t>
  </si>
  <si>
    <t>319</t>
  </si>
  <si>
    <t>830</t>
  </si>
  <si>
    <t>264</t>
  </si>
  <si>
    <t>314</t>
  </si>
  <si>
    <t>252</t>
  </si>
  <si>
    <t>276</t>
  </si>
  <si>
    <t>418</t>
  </si>
  <si>
    <t>159</t>
  </si>
  <si>
    <t>232</t>
  </si>
  <si>
    <t>530</t>
  </si>
  <si>
    <t>268</t>
  </si>
  <si>
    <t>231</t>
  </si>
  <si>
    <t>475</t>
  </si>
  <si>
    <t>249</t>
  </si>
  <si>
    <t>167</t>
  </si>
  <si>
    <t>213</t>
  </si>
  <si>
    <t>120</t>
  </si>
  <si>
    <t>309</t>
  </si>
  <si>
    <t>347</t>
  </si>
  <si>
    <t>166</t>
  </si>
  <si>
    <t>236</t>
  </si>
  <si>
    <t>175</t>
  </si>
  <si>
    <t>359</t>
  </si>
  <si>
    <t>458</t>
  </si>
  <si>
    <t>604</t>
  </si>
  <si>
    <t>133</t>
  </si>
  <si>
    <t>130</t>
  </si>
  <si>
    <t>93</t>
  </si>
  <si>
    <t>663</t>
  </si>
  <si>
    <t>337</t>
  </si>
  <si>
    <t>397</t>
  </si>
  <si>
    <t>304</t>
  </si>
  <si>
    <t>377</t>
  </si>
  <si>
    <t>464</t>
  </si>
  <si>
    <t>560</t>
  </si>
  <si>
    <t>516</t>
  </si>
  <si>
    <t>442</t>
  </si>
  <si>
    <t>788</t>
  </si>
  <si>
    <t>305</t>
  </si>
  <si>
    <t>259</t>
  </si>
  <si>
    <t>452</t>
  </si>
  <si>
    <t>912</t>
  </si>
  <si>
    <t>339</t>
  </si>
  <si>
    <t>859</t>
  </si>
  <si>
    <t>217</t>
  </si>
  <si>
    <t>341</t>
  </si>
  <si>
    <t>630</t>
  </si>
  <si>
    <t>202</t>
  </si>
  <si>
    <t>102</t>
  </si>
  <si>
    <t>1126</t>
  </si>
  <si>
    <t>216</t>
  </si>
  <si>
    <t>523</t>
  </si>
  <si>
    <t>943</t>
  </si>
  <si>
    <t>184</t>
  </si>
  <si>
    <t>99</t>
  </si>
  <si>
    <t>253</t>
  </si>
  <si>
    <t>373</t>
  </si>
  <si>
    <t>921</t>
  </si>
  <si>
    <t>515</t>
  </si>
  <si>
    <t>261</t>
  </si>
  <si>
    <t>182</t>
  </si>
  <si>
    <t>128</t>
  </si>
  <si>
    <t>524</t>
  </si>
  <si>
    <t>342</t>
  </si>
  <si>
    <t>509</t>
  </si>
  <si>
    <t>298</t>
  </si>
  <si>
    <t>88</t>
  </si>
  <si>
    <t>91</t>
  </si>
  <si>
    <t>430</t>
  </si>
  <si>
    <t>55</t>
  </si>
  <si>
    <t>152</t>
  </si>
  <si>
    <t>2984</t>
  </si>
  <si>
    <t>491</t>
  </si>
  <si>
    <t>715</t>
  </si>
  <si>
    <t>574</t>
  </si>
  <si>
    <t>225</t>
  </si>
  <si>
    <t>485</t>
  </si>
  <si>
    <t>221</t>
  </si>
  <si>
    <t>467</t>
  </si>
  <si>
    <t>477</t>
  </si>
  <si>
    <t>474</t>
  </si>
  <si>
    <t>473</t>
  </si>
  <si>
    <t>493</t>
  </si>
  <si>
    <t>583</t>
  </si>
  <si>
    <t>391</t>
  </si>
  <si>
    <t>499</t>
  </si>
  <si>
    <t>260</t>
  </si>
  <si>
    <t>212</t>
  </si>
  <si>
    <t>258</t>
  </si>
  <si>
    <t>389</t>
  </si>
  <si>
    <t>1047</t>
  </si>
  <si>
    <t>512</t>
  </si>
  <si>
    <t>257</t>
  </si>
  <si>
    <t>441</t>
  </si>
  <si>
    <t>417</t>
  </si>
  <si>
    <t>544</t>
  </si>
  <si>
    <t>250</t>
  </si>
  <si>
    <t>334</t>
  </si>
  <si>
    <t>422</t>
  </si>
  <si>
    <t>577</t>
  </si>
  <si>
    <t>338</t>
  </si>
  <si>
    <t>271</t>
  </si>
  <si>
    <t>380</t>
  </si>
  <si>
    <t>472</t>
  </si>
  <si>
    <t>251</t>
  </si>
  <si>
    <t>82</t>
  </si>
  <si>
    <t>141</t>
  </si>
  <si>
    <t>941</t>
  </si>
  <si>
    <t>170</t>
  </si>
  <si>
    <t>147</t>
  </si>
  <si>
    <t>678</t>
  </si>
  <si>
    <t>187</t>
  </si>
  <si>
    <t>238</t>
  </si>
  <si>
    <t>224</t>
  </si>
  <si>
    <t>459</t>
  </si>
  <si>
    <t>400</t>
  </si>
  <si>
    <t>223</t>
  </si>
  <si>
    <t>239</t>
  </si>
  <si>
    <t>161</t>
  </si>
  <si>
    <t>460</t>
  </si>
  <si>
    <t>188</t>
  </si>
  <si>
    <t>208</t>
  </si>
  <si>
    <t>1733</t>
  </si>
  <si>
    <t>447</t>
  </si>
  <si>
    <t>613</t>
  </si>
  <si>
    <t>348</t>
  </si>
  <si>
    <t>643</t>
  </si>
  <si>
    <t>368</t>
  </si>
  <si>
    <t>324</t>
  </si>
  <si>
    <t>740</t>
  </si>
  <si>
    <t>386</t>
  </si>
  <si>
    <t>731</t>
  </si>
  <si>
    <t>229</t>
  </si>
  <si>
    <t>423</t>
  </si>
  <si>
    <t>413</t>
  </si>
  <si>
    <t>808</t>
  </si>
  <si>
    <t>206</t>
  </si>
  <si>
    <t>168</t>
  </si>
  <si>
    <t>729</t>
  </si>
  <si>
    <t>283</t>
  </si>
  <si>
    <t>35</t>
  </si>
  <si>
    <t>108</t>
  </si>
  <si>
    <t>219</t>
  </si>
  <si>
    <t>122</t>
  </si>
  <si>
    <t>148</t>
  </si>
  <si>
    <t>333</t>
  </si>
  <si>
    <t>884</t>
  </si>
  <si>
    <t>683</t>
  </si>
  <si>
    <t>367</t>
  </si>
  <si>
    <t>773</t>
  </si>
  <si>
    <t>273</t>
  </si>
  <si>
    <t>230</t>
  </si>
  <si>
    <t>396</t>
  </si>
  <si>
    <t>313</t>
  </si>
  <si>
    <t>660</t>
  </si>
  <si>
    <t>346</t>
  </si>
  <si>
    <t>233</t>
  </si>
  <si>
    <t>291</t>
  </si>
  <si>
    <t>369</t>
  </si>
  <si>
    <t>407</t>
  </si>
  <si>
    <t>113</t>
  </si>
  <si>
    <t>222</t>
  </si>
  <si>
    <t>132</t>
  </si>
  <si>
    <t>374</t>
  </si>
  <si>
    <t>96</t>
  </si>
  <si>
    <t>211</t>
  </si>
  <si>
    <t>521</t>
  </si>
  <si>
    <t>494</t>
  </si>
  <si>
    <t>454</t>
  </si>
  <si>
    <t>557</t>
  </si>
  <si>
    <t>105</t>
  </si>
  <si>
    <t>164</t>
  </si>
  <si>
    <t>416</t>
  </si>
  <si>
    <t>443</t>
  </si>
  <si>
    <t>119</t>
  </si>
  <si>
    <t>642</t>
  </si>
  <si>
    <t>143</t>
  </si>
  <si>
    <t>226</t>
  </si>
  <si>
    <t>139</t>
  </si>
  <si>
    <t>379</t>
  </si>
  <si>
    <t>323</t>
  </si>
  <si>
    <t>450</t>
  </si>
  <si>
    <t>763</t>
  </si>
  <si>
    <t>193</t>
  </si>
  <si>
    <t>332</t>
  </si>
  <si>
    <t>235</t>
  </si>
  <si>
    <t>392</t>
  </si>
  <si>
    <t>270</t>
  </si>
  <si>
    <t>688</t>
  </si>
  <si>
    <t>599</t>
  </si>
  <si>
    <t>470</t>
  </si>
  <si>
    <t>1425</t>
  </si>
  <si>
    <t>690</t>
  </si>
  <si>
    <t>702</t>
  </si>
  <si>
    <t>656</t>
  </si>
  <si>
    <t>150</t>
  </si>
  <si>
    <t>541</t>
  </si>
  <si>
    <t>440</t>
  </si>
  <si>
    <t>149</t>
  </si>
  <si>
    <t>466</t>
  </si>
  <si>
    <t>156</t>
  </si>
  <si>
    <t>242</t>
  </si>
  <si>
    <t>207</t>
  </si>
  <si>
    <t>103</t>
  </si>
  <si>
    <t>126</t>
  </si>
  <si>
    <t>67</t>
  </si>
  <si>
    <t>83</t>
  </si>
  <si>
    <t>123</t>
  </si>
  <si>
    <t>101</t>
  </si>
  <si>
    <t>131</t>
  </si>
  <si>
    <t>118</t>
  </si>
  <si>
    <t>58</t>
  </si>
  <si>
    <t>163</t>
  </si>
  <si>
    <t>462</t>
  </si>
  <si>
    <t>129</t>
  </si>
  <si>
    <t>353</t>
  </si>
  <si>
    <t>140</t>
  </si>
  <si>
    <t>756</t>
  </si>
  <si>
    <t>420</t>
  </si>
  <si>
    <t>496</t>
  </si>
  <si>
    <t>748</t>
  </si>
  <si>
    <t>989</t>
  </si>
  <si>
    <t>538</t>
  </si>
  <si>
    <t>275</t>
  </si>
  <si>
    <t>805</t>
  </si>
  <si>
    <t>385</t>
  </si>
  <si>
    <t>100</t>
  </si>
  <si>
    <t>837</t>
  </si>
  <si>
    <t>325</t>
  </si>
  <si>
    <t>584</t>
  </si>
  <si>
    <t>439</t>
  </si>
  <si>
    <t>768</t>
  </si>
  <si>
    <t>510</t>
  </si>
  <si>
    <t>434</t>
  </si>
  <si>
    <t>284</t>
  </si>
  <si>
    <t>274</t>
  </si>
  <si>
    <t>408</t>
  </si>
  <si>
    <t>104</t>
  </si>
  <si>
    <t>455</t>
  </si>
  <si>
    <t>241</t>
  </si>
  <si>
    <t>45</t>
  </si>
  <si>
    <t>551</t>
  </si>
  <si>
    <t>811</t>
  </si>
  <si>
    <t>326</t>
  </si>
  <si>
    <t>287</t>
  </si>
  <si>
    <t>285</t>
  </si>
  <si>
    <t>388</t>
  </si>
  <si>
    <t>228</t>
  </si>
  <si>
    <t>263</t>
  </si>
  <si>
    <t>411</t>
  </si>
  <si>
    <t>134</t>
  </si>
  <si>
    <t>117</t>
  </si>
  <si>
    <t>218</t>
  </si>
  <si>
    <t>707</t>
  </si>
  <si>
    <t>124</t>
  </si>
  <si>
    <t>619</t>
  </si>
  <si>
    <t>344</t>
  </si>
  <si>
    <t>189</t>
  </si>
  <si>
    <t>316</t>
  </si>
  <si>
    <t>564</t>
  </si>
  <si>
    <t>526</t>
  </si>
  <si>
    <t>173</t>
  </si>
  <si>
    <t>404</t>
  </si>
  <si>
    <t>635</t>
  </si>
  <si>
    <t>431</t>
  </si>
  <si>
    <t>227</t>
  </si>
  <si>
    <t>1046</t>
  </si>
  <si>
    <t>66</t>
  </si>
  <si>
    <t>266</t>
  </si>
  <si>
    <t>79</t>
  </si>
  <si>
    <t>664</t>
  </si>
  <si>
    <t>174</t>
  </si>
  <si>
    <t>402</t>
  </si>
  <si>
    <t>349</t>
  </si>
  <si>
    <t>1146</t>
  </si>
  <si>
    <t>446</t>
  </si>
  <si>
    <t>925</t>
  </si>
  <si>
    <t>1191</t>
  </si>
  <si>
    <t>155</t>
  </si>
  <si>
    <t>589</t>
  </si>
  <si>
    <t>181</t>
  </si>
  <si>
    <t>366</t>
  </si>
  <si>
    <t>214</t>
  </si>
  <si>
    <t>508</t>
  </si>
  <si>
    <t>390</t>
  </si>
  <si>
    <t>596</t>
  </si>
  <si>
    <t>165</t>
  </si>
  <si>
    <t>697</t>
  </si>
  <si>
    <t>681</t>
  </si>
  <si>
    <t>179</t>
  </si>
  <si>
    <t>171</t>
  </si>
  <si>
    <t>1401</t>
  </si>
  <si>
    <t>1391</t>
  </si>
  <si>
    <t>272</t>
  </si>
  <si>
    <t>428</t>
  </si>
  <si>
    <t>146</t>
  </si>
  <si>
    <t>98</t>
  </si>
  <si>
    <t>90</t>
  </si>
  <si>
    <t>529</t>
  </si>
  <si>
    <t>317</t>
  </si>
  <si>
    <t>84</t>
  </si>
  <si>
    <t>137</t>
  </si>
  <si>
    <t>659</t>
  </si>
  <si>
    <t>926</t>
  </si>
  <si>
    <t>370</t>
  </si>
  <si>
    <t>299</t>
  </si>
  <si>
    <t>1083</t>
  </si>
  <si>
    <t>405</t>
  </si>
  <si>
    <t>492</t>
  </si>
  <si>
    <t>528</t>
  </si>
  <si>
    <t>504</t>
  </si>
  <si>
    <t>841</t>
  </si>
  <si>
    <t>196</t>
  </si>
  <si>
    <t>700</t>
  </si>
  <si>
    <t>745</t>
  </si>
  <si>
    <t>922</t>
  </si>
  <si>
    <t>312</t>
  </si>
  <si>
    <t>300</t>
  </si>
  <si>
    <t>245</t>
  </si>
  <si>
    <t>301</t>
  </si>
  <si>
    <t>448</t>
  </si>
  <si>
    <t>734</t>
  </si>
  <si>
    <t>571</t>
  </si>
  <si>
    <t>486</t>
  </si>
  <si>
    <t>463</t>
  </si>
  <si>
    <t>356</t>
  </si>
  <si>
    <t>387</t>
  </si>
  <si>
    <t>310</t>
  </si>
  <si>
    <t>321</t>
  </si>
  <si>
    <t>469</t>
  </si>
  <si>
    <t>648</t>
  </si>
  <si>
    <t>425</t>
  </si>
  <si>
    <t>890</t>
  </si>
  <si>
    <t>592</t>
  </si>
  <si>
    <t>628</t>
  </si>
  <si>
    <t>372</t>
  </si>
  <si>
    <t>277</t>
  </si>
  <si>
    <t>178</t>
  </si>
  <si>
    <t>81</t>
  </si>
  <si>
    <t>110</t>
  </si>
  <si>
    <t>511</t>
  </si>
  <si>
    <t>297</t>
  </si>
  <si>
    <t>414</t>
  </si>
  <si>
    <t>658</t>
  </si>
  <si>
    <t>381</t>
  </si>
  <si>
    <t>340</t>
  </si>
  <si>
    <t>384</t>
  </si>
  <si>
    <t>525</t>
  </si>
  <si>
    <t>906</t>
  </si>
  <si>
    <t>558</t>
  </si>
  <si>
    <t>444</t>
  </si>
  <si>
    <t>750</t>
  </si>
  <si>
    <t>566</t>
  </si>
  <si>
    <t>1033</t>
  </si>
  <si>
    <t>652</t>
  </si>
  <si>
    <t>412</t>
  </si>
  <si>
    <t>421</t>
  </si>
  <si>
    <t>624</t>
  </si>
  <si>
    <t>69</t>
  </si>
  <si>
    <t>481</t>
  </si>
  <si>
    <t>1008</t>
  </si>
  <si>
    <t>409</t>
  </si>
  <si>
    <t>169</t>
  </si>
  <si>
    <t>336</t>
  </si>
  <si>
    <t>142</t>
  </si>
  <si>
    <t>576</t>
  </si>
  <si>
    <t>295</t>
  </si>
  <si>
    <t>279</t>
  </si>
  <si>
    <t>248</t>
  </si>
  <si>
    <t>401</t>
  </si>
  <si>
    <t>533</t>
  </si>
  <si>
    <t>398</t>
  </si>
  <si>
    <t>281</t>
  </si>
  <si>
    <t>703</t>
  </si>
  <si>
    <t>255</t>
  </si>
  <si>
    <t>162</t>
  </si>
  <si>
    <t>531</t>
  </si>
  <si>
    <t>172</t>
  </si>
  <si>
    <t>180</t>
  </si>
  <si>
    <t>759</t>
  </si>
  <si>
    <t>262</t>
  </si>
  <si>
    <t>72</t>
  </si>
  <si>
    <t>350</t>
  </si>
  <si>
    <t>672</t>
  </si>
  <si>
    <t>62</t>
  </si>
  <si>
    <t>415</t>
  </si>
  <si>
    <t>1070</t>
  </si>
  <si>
    <t>154</t>
  </si>
  <si>
    <t>579</t>
  </si>
  <si>
    <t>406</t>
  </si>
  <si>
    <t>358</t>
  </si>
  <si>
    <t>127</t>
  </si>
  <si>
    <t>419</t>
  </si>
  <si>
    <t>61</t>
  </si>
  <si>
    <t>771</t>
  </si>
  <si>
    <t>1336</t>
  </si>
  <si>
    <t>361</t>
  </si>
  <si>
    <t>330</t>
  </si>
  <si>
    <t>762</t>
  </si>
  <si>
    <t>106</t>
  </si>
  <si>
    <t>1162</t>
  </si>
  <si>
    <t>993</t>
  </si>
  <si>
    <t>795</t>
  </si>
  <si>
    <t>754</t>
  </si>
  <si>
    <t>1531</t>
  </si>
  <si>
    <t>185</t>
  </si>
  <si>
    <t>595</t>
  </si>
  <si>
    <t>318</t>
  </si>
  <si>
    <t>75</t>
  </si>
  <si>
    <t>1075</t>
  </si>
  <si>
    <t>376</t>
  </si>
  <si>
    <t>246</t>
  </si>
  <si>
    <t>651</t>
  </si>
  <si>
    <t>286</t>
  </si>
  <si>
    <t>424</t>
  </si>
  <si>
    <t>1389</t>
  </si>
  <si>
    <t>738</t>
  </si>
  <si>
    <t>282</t>
  </si>
  <si>
    <t>547</t>
  </si>
  <si>
    <t>548</t>
  </si>
  <si>
    <t>646</t>
  </si>
  <si>
    <t>1212</t>
  </si>
  <si>
    <t>429</t>
  </si>
  <si>
    <t>243</t>
  </si>
  <si>
    <t>507</t>
  </si>
  <si>
    <t>506</t>
  </si>
  <si>
    <t>70</t>
  </si>
  <si>
    <t>550</t>
  </si>
  <si>
    <t>87</t>
  </si>
  <si>
    <t>311</t>
  </si>
  <si>
    <t>74</t>
  </si>
  <si>
    <t>331</t>
  </si>
  <si>
    <t>201</t>
  </si>
  <si>
    <t>586</t>
  </si>
  <si>
    <t>649</t>
  </si>
  <si>
    <t>240</t>
  </si>
  <si>
    <t>403</t>
  </si>
  <si>
    <t>288</t>
  </si>
  <si>
    <t>536</t>
  </si>
  <si>
    <t>78</t>
  </si>
  <si>
    <t>364</t>
  </si>
  <si>
    <t>362</t>
  </si>
  <si>
    <t>71</t>
  </si>
  <si>
    <t>774</t>
  </si>
  <si>
    <t>435</t>
  </si>
  <si>
    <t>289</t>
  </si>
  <si>
    <t>256</t>
  </si>
  <si>
    <t>936</t>
  </si>
  <si>
    <t>306</t>
  </si>
  <si>
    <t>867</t>
  </si>
  <si>
    <t>621</t>
  </si>
  <si>
    <t>568</t>
  </si>
  <si>
    <t>1045</t>
  </si>
  <si>
    <t>563</t>
  </si>
  <si>
    <t>726</t>
  </si>
  <si>
    <t>115</t>
  </si>
  <si>
    <t>733</t>
  </si>
  <si>
    <t>968</t>
  </si>
  <si>
    <t>948</t>
  </si>
  <si>
    <t>864</t>
  </si>
  <si>
    <t>567</t>
  </si>
  <si>
    <t>365</t>
  </si>
  <si>
    <t>676</t>
  </si>
  <si>
    <t>199</t>
  </si>
  <si>
    <t>846</t>
  </si>
  <si>
    <t>682</t>
  </si>
  <si>
    <t>503</t>
  </si>
  <si>
    <t>292</t>
  </si>
  <si>
    <t>804</t>
  </si>
  <si>
    <t>807</t>
  </si>
  <si>
    <t>605</t>
  </si>
  <si>
    <t>820</t>
  </si>
  <si>
    <t>107</t>
  </si>
  <si>
    <t>267</t>
  </si>
  <si>
    <t>885</t>
  </si>
  <si>
    <t>498</t>
  </si>
  <si>
    <t>125</t>
  </si>
  <si>
    <t>357</t>
  </si>
  <si>
    <t>76</t>
  </si>
  <si>
    <t>1010</t>
  </si>
  <si>
    <t>1027</t>
  </si>
  <si>
    <t>1099</t>
  </si>
  <si>
    <t>1032</t>
  </si>
  <si>
    <t>77</t>
  </si>
  <si>
    <t>555</t>
  </si>
  <si>
    <t>1174</t>
  </si>
  <si>
    <t>641</t>
  </si>
  <si>
    <t>620</t>
  </si>
  <si>
    <t>327</t>
  </si>
  <si>
    <t>725</t>
  </si>
  <si>
    <t>802</t>
  </si>
  <si>
    <t>812</t>
  </si>
  <si>
    <t>946</t>
  </si>
  <si>
    <t>644</t>
  </si>
  <si>
    <t>383</t>
  </si>
  <si>
    <t>650</t>
  </si>
  <si>
    <t>869</t>
  </si>
  <si>
    <t>320</t>
  </si>
  <si>
    <t>111</t>
  </si>
  <si>
    <t>194</t>
  </si>
  <si>
    <t>1112</t>
  </si>
  <si>
    <t>671</t>
  </si>
  <si>
    <t>537</t>
  </si>
  <si>
    <t>692</t>
  </si>
  <si>
    <t>1167</t>
  </si>
  <si>
    <t>378</t>
  </si>
  <si>
    <t>662</t>
  </si>
  <si>
    <t>395</t>
  </si>
  <si>
    <t>561</t>
  </si>
  <si>
    <t>527</t>
  </si>
  <si>
    <t>826</t>
  </si>
  <si>
    <t>114</t>
  </si>
  <si>
    <t>785</t>
  </si>
  <si>
    <t>195</t>
  </si>
  <si>
    <t>68</t>
  </si>
  <si>
    <t>426</t>
  </si>
  <si>
    <t>602</t>
  </si>
  <si>
    <t>870</t>
  </si>
  <si>
    <t>351</t>
  </si>
  <si>
    <t>296</t>
  </si>
  <si>
    <t>451</t>
  </si>
  <si>
    <t>483</t>
  </si>
  <si>
    <t>872</t>
  </si>
  <si>
    <t>614</t>
  </si>
  <si>
    <t>618</t>
  </si>
  <si>
    <t>94</t>
  </si>
  <si>
    <t>735</t>
  </si>
  <si>
    <t>489</t>
  </si>
  <si>
    <t>64</t>
  </si>
  <si>
    <t>709</t>
  </si>
  <si>
    <t>456</t>
  </si>
  <si>
    <t>97</t>
  </si>
  <si>
    <t>546</t>
  </si>
  <si>
    <t>465</t>
  </si>
  <si>
    <t>308</t>
  </si>
  <si>
    <t>722</t>
  </si>
  <si>
    <t>581</t>
  </si>
  <si>
    <t>637</t>
  </si>
  <si>
    <t>457</t>
  </si>
  <si>
    <t>394</t>
  </si>
  <si>
    <t>1015</t>
  </si>
  <si>
    <t>432</t>
  </si>
  <si>
    <t>328</t>
  </si>
  <si>
    <t>803</t>
  </si>
  <si>
    <t>151</t>
  </si>
  <si>
    <t>65</t>
  </si>
  <si>
    <t>191</t>
  </si>
  <si>
    <t>60</t>
  </si>
  <si>
    <t>59</t>
  </si>
  <si>
    <t>63</t>
  </si>
  <si>
    <t>MVKLSSASQRPFGKATIASINWEGLYALYVKEVRRFFKVQMQTIWAPVVSTLLFLVIFTVALGGGHKTLGWDFAAFVAPGLIAMGMMQNAFANASFSLLVGKMQGTILDYLIPPIGTKEIITALTGAAMTRAFLVGFFLWVAMAFWPNVHYIPNHPFAVLLFGFFGAMMLALIGLLTSIWADKYDHAASVSNFVIQPLALLSGTFYSVHSLHGFFYCFSTWNPFFHVISGFRYGFLGVADANIFESAAIVIAIDVILGGIAYLLIARGWKLKS</t>
  </si>
  <si>
    <t>MSILRAFLLGIIFIVIVGFFSLGFMHFEAPIRSIEKDVGNDVLAR</t>
  </si>
  <si>
    <t>MTGKNKDKPWSRIIILAASLTGFILALYFMHRIGFHNIFSAVASIGVEGFLLFCFFSVIVLLLLGAAWFSVTPNQSLRKMPLFSWGRTIREAASEILPFSQIGGIILGARTLTGAGLPFQLVYASMIVDMTAEMASQLIFTLFGVGTISFYYFGGGKAMSIQPLSYAGLGVIVAILLLFILFQRPILNVAGSLAEKIVPGAGDNIRDVSNKMTEIYHQPMKLLASFTFNMLAWVVGASSAWVALRFMGVQVSLTAVLTIESLIFALRSAAFIVPGAIGLQEGAYILMAPLFGLTGAEMIALSLLKRARDISIGVPALLLWQINESRRLL</t>
  </si>
  <si>
    <t>MLRRIYNWTLRRAADRHALLWLVLLSFSEASFFPIPTEAMLVPMVIARREKAWLMAWLATLASVVGALFGYAIGYYLYNSLGGWLIHLYGLEGKAHSFQDWYARYGAIVILVKGLTPIPFKLVTIASGFAHYNILSFLAAAFVSRGLRFFCVAGLLRRYGKPIEQFIEKRLTLVVSACLLLLVGGFALVKVL</t>
  </si>
  <si>
    <t>MAKITPAEFFRQVRAETAKVVWPSRRETVMTAVMVAIMAILLGVFFFAVDAAFSHVVRLLLSLLA</t>
  </si>
  <si>
    <t>MAKDTLNIALQMEPPALDVTSGAATIIDDVSYGTLFEGLVRLSANGQIEGWLAKNWTVSPDGKVYLFNLK
DKVTFSDGRAFNAATAAYSLNRARDIHSGNVQQEALSIIDRIETPSPFQLQIILKKADSFFLTLLSLPDC
AMVSPFSAKNLAISPVGTGAFRFQEWQHGKRIQLIARSDYWGKKPAIKTLNFFFISDALAAYAALKTGQI
DFFPDFPAAENLQELGHDPRFKVQSFPSEGEVILAFNQNLPIFQNSLLRQAISIAINRPAFVDAVLYGYG
RVIGSHFPPQNPDYLDLTAIYPYDPIKAKALLKQAGYPDGLTLTLDLPPSRYATISGQLVADQLEKIGIHVTLHSLEWTTWLDRVYKKHDFQMTVINHAEPFDYRIYDKEGYYFGYHNAQFHQILTRLDQENDAFQRHQKLQSLQKILTLDAANVFLFQYPHLVVFKADLAGLWRGSPTQAFDLTTAYFTDSQGTHNSHLIPSSVSWHFGGWLSAALGLILLIVAFRYQFFSISGFLKKSGQFLLASWIASLVIFMAISVLPGDPAEYMMGLQASPRALAALQTEFGLDKPAYIRYINWLTHSLHGDFGSSFSYHLPASDLIAEALNISLPLVLASFCLAATAGFFFGLAIAFFRFRPLRIFLLTLTRLGLSLPAFWIAVLLLYAGLHYHWPLTLENTPSSLGLLTQPAFYWPVIALALPQATWLARAFSQQLQGIEQEDFIMAARARGLSRSQALLRHALRHALPALLPLLALSLPALLTGSIIVENIFYLSGLGRLLLQAIAARDLVLIQAIALLVAMVTLFARFISDLLHLAIDPRLKQP</t>
  </si>
  <si>
    <t>MRKFLFFTAVFLPFVANPVQAQTAKSTKVVAGKTALSLEQKARAGNPKAQTDLGTAYYNGQGMAQDYKQAISWYQKAANQGYPLAQYYLGNACLQGIGLTQSDEQAVSWYQKAANQGLAEAQYSLAIAYYTGRGVTQNYEQASFWFQRSANQGFVPAQFYLGVMYRNGAGIPEDDDRALFWFHKAADKGYADAQYNLGLIYHEGKVVKKDEKQATFWYQQAANQGLVEAEFNLGIAYLKGQGVQKDKDKATFWLEKAADKGDSHAQDVLEMMNK</t>
  </si>
  <si>
    <t>MSENIAADQLRLFIERIERLEEEKKGMADDIRDVYLEAKSQGFDAKTMRSVIRLRKMEKDARDEMDALLETYRNALGLN</t>
  </si>
  <si>
    <t>MKKTLAILLFSLSACASSNLPNKINGKYYWSGDKLCKKYKIYKEDVIECSDKKGRNINYRSAMNDSEYQIYYRRWLSSVARSKAGFEQQSVPSQNNYLSPTMYPAFTGSINP</t>
  </si>
  <si>
    <t>MRNLMSLFVAAGILAMAPASYAQASAPKSAKMKCQCHCKKGCCHHHSDHRMHHHDEPSPNTPKTES</t>
  </si>
  <si>
    <t>MHVITFLSQKGGSGKTTLSVHTAVAAEAAGKKVCIIDADPQESATTWGMSREKPTPIVATAQASDLDSALSAAEAEGISLAIIDAPPHAAPTASQIARRSDLVLVPIRPSAFDLAAVPAIVDIIRASKSKGAFILSACPFRAPEIEETRLALEGYNLPIFPSEIVDRRAFARAVTTGRAVIEFESNGKAAEEIHHLWTWINNTLERIYLNKDLLLWRKNQPD</t>
  </si>
  <si>
    <t>MAKKPTGLAAFSRPKAVTHALTEEPTSIIENQTAFSPRKKRGSGDTVALTVKVRRTDWQRLRQLADAEGTTIQAMAEAGFSAILAQHGLAPLATRK</t>
  </si>
  <si>
    <t>MRFFADGPDIPDDLLYARDEGEVLFFCGAGISMQEAGGLSFPELAKRVISSLGSSASSPARQLLEISDKIETPPGVGGIPPADRIFALLEQEFAVEDIRSDVSQAVKPKSNPGLDPHKSLFNLSKMPNGRHRLITTNFDRLFQLAAPDIPEISPPDLPDPRRDEWEGIIHLHGMVNPDYSDAASKEFILSSADFGRAYLSDGWATAFMKTLVERYKIVFVGYSADDPPIQYLLEGLKGSTKTRGLYTFQQGKEDEASALWQHKGVTAISHQDFPSLWESLKAWGERANDPHEWQKSIISDKALKKPRELEPYERGQVAHVVSSTSGAKKFAGHATPPSAEWLCVFDPFIRYSNQNYLHDLFEEILDPLAIFNSFCLDSDPRPLPEDNSQKHIIPSNVWSAFEETSNNKQNLFISLRNKGNNLPARLQSLAYWIGRVVNQNITVWWASRQNWLHSELIDNITHNIDGNIESPIRQAWHLLLSSKSDSSDENCNSKFWELYYFFKKEGWTSWLQREFENLKRPRISVGSKRKIPLDDTKNHQDLVSAKVIYPNHPTEMKIPKKFLVRYIRVIRSYLESAEDLEIDNQGYFDPRLHPIVEYDDPASIPDNEEENISSLIRHYANELKQLYEHNSEAARCEWRKWPDSEDKIFRNLYVWVTGQAGLTSQQEASDIILNLSNDVFWDIQIQHDLLVSLNTRWSEFDEETREKIENKILSGPKRYKGIDDQQYKEYRTCQILNRLEWLKKEKLTVSFDLETKRLELREITPEWTPEYALDNTYRSSSRGGCVDTDTDITELFGIPIDKILEKSDDISRKSPDFLIERRPFKGLSKEYPVKALAALIYAAKRGETRRQYWSEFLCNEARRTDKLRLKILIVERVSSLSEGVFNTSIDSIASWMEQHDQALAVDAKKSYLKLWKRIVKSVLISFSESENLVVGKKQEDWLFNSRNSPIGKMTVLLIDETLDKTIDEEWYTRANCLLSAKNDALCCVMAICGTKLNWLYSLDKQWTDEHIISRIELNPNSESSRAFISSACQYTSWNSDLFVRLKTILTDLVSQKNHKNYGIVMRLLFKGWISLNQEGDRLVNNEELRDFLIKTDDKGRITVINSVKIWAKKEQKWTEVIEFLNKVWPRQLITRTQAVSEELIEIALLADDKMPDIVQLILPRLTIIKNSLKIANCFSRLDDTIILKFPKEIFKLLQVIIPSDIQSIFYGYGIGKLIDKLSNIECIKSDPNFTDLRRKMRP</t>
  </si>
  <si>
    <t>MYRFVSRITFLCGVSLYYLSPAFAEQDIIQNNEKVSQSKDNTENKADSKQLDAITVTAERRSENNQRVPISVLHLDGKTIANAGYKDLTDLQYLAPGVQYDPTQGAAFQIRGVGSESFDFSNAKSVSVVVDDVVMDAQRANGLIGLVDINNVDIMMGPQGTLFGMNSTSGVISVTTGKPKLGKLSGNGSFSYGEHNERIINGTMNIPIGK
IAALRVSAFDNAQDGYGHNVTLHKLVGSTHEYGTRAKLYIEPAYNLDITLAGDYAHHWDSSVRTPVADQPSAVTEMLHGWGIYPNAKNADTADSFLGKIEREEWGSSLHVHTKLGNNDLTFISAYRGSLYNNATPVDFLPSDQYAFIPYNYGHLTTKKISEEIHFSSPKGHFLEYLVGGFYNRLEAKQTQYGWGTYGSPLVDTNGNSVSSLYCTSCAIGKDGNTSLFKSRNESLAAFGQLKFNILKSFTLAISGRYTHDRNSQSLNYVTTDPVQIMGYTPTFIPTSAPPIYNYGVKRGQNFSGRISPEYHFNADTMAYFTFSTGYKPAGIAFVGNKYDPYRSEKVKSYELGFKSEWLNHRLRFNFDLFREDFTDFQATVLTNIPAGAGGWLQTTAIGNAGGLRSQGVEGNIAFKPISSLTLSGAVTYTDAYFTDYHYNKTTDYTHTRLTNAPRFSGNVFVDYDHDIAPDLGFRAHVDYSYRSTYWTVVGQPAYSRVPAHSLVNLRFSVMPLNKKIQVGVYVRNLFDKYFSTGWQQYGAMGLVHYTTPDARRTVGGFVNFSF</t>
  </si>
  <si>
    <t>MFKILNKYIPICGVIFLASTPHIANANMIPDNTPINKIQVIGTHNSYNLGVDPHIRKVIDDFFASSKEKM
SKEKLEEFELAHPNHLSPSETLSYSHPSIKKQLDMGVRSLEIDANADPEGGAYADPILYKILKERGVNSL
PSFDVSALKQPGIKILHIPDVDIHSSCPTLRICLTQMKNWSESHPRHIPIFVMIEAKVQPLNLKLSGNPD
KTPNFSKIPPFTDETYNEIDQTIVDVLGRNKVITPDDVRGGYPNLEDAVLAGNWPTLGQARGKFIFFLTT
ATGRDGASAYLNGHPGLKGRMAFMDSEPGKPYAAFVLEDNALSRGDIIRNDVKKGYIVRTRADIDTYEAE
KNDLTRAKAAFDSGAQIVSTDYEAAGNAYHTPYVIKLPGKNKDARIVSH</t>
  </si>
  <si>
    <t>MSIHRFTVFIDACSLASPLKRNLILSLAEANLFRLRWSAPVLDETQRAIERILKQNGKSDSEANTRSIKARNCMESAFEDAMIEDFEGFLPACNGIPDLGDHHVLAAALKARSSAIVTENLKDFPDNILEPLNLVARSTDDFLVDIISLDIGRAVAAIKKMRGRFKKPEITPEALLLRMDAIGLTETVDILQPYISSL</t>
  </si>
  <si>
    <t>MTIPAFAQDLGCRLPSDFERASANQLRKIIATYANGDATLRMVDNEKAVTEVTLTPALSSLLTELLRHIGRGDAVTLMPVQKMLTTQQAADILNVSRPYLVKLLERGDIEFTLVGRHRRIKAEDLFAYKRRSEEKRQNALSELAELDAELI</t>
  </si>
  <si>
    <t>MLRKLLNCRLYFMANKASSEMSRVEKVRQWIREERELRGWGATRLAQEACLAAQKRGEVINLKQQSISAMELGYIKSVPAWIKHVADAFGDNPVPATMQNIQNMTSFECKTSNKTSLPNEDDLKRVLLGLLAPVEESISWDAKQRIAGILAQKLPMGLEQIRLFK</t>
  </si>
  <si>
    <t>MQGVVRKWGNSAAIRLPVGVLEAVGLKIDQAVDVREEDGRIIIEPVRAVPLKLEELVSGITVENRHDEMDFGSSVGCESW</t>
  </si>
  <si>
    <t>MKSGLNKDQIRLVDALSKELEEGNLAIFAGAGFSQKAGFVDWKTLLKPIADDLDLNIEKEWDLVTLAQYHTNINQSNRAKLNQLLVTEFSSKVRPTENHRILSRLPIATYWTTNYDSLIETSLDDNGKIADVKYTVKQLATTKPNRDAVIYKMHGDANHPADAVLIRDDYERYHIKMQPFITALSGDLVSKTFLFLGFSFSDPNLEYILSRVRIHYGPDQRQHYCILRCEKCYENEVLADFEYRKRKEQLFSGELLRVGIKTTYVDDFGEITDILKAIENKHKRHTVFISGAAHDYTPWSQNEAEQFVYKLSRDINREKFRVISGFGLGIGSAVISGVLEQTIMDGKRLDSDQLILRPFPQTQSGERPLSELWRDYRQDMLDHAGIAIFLFGNKLVDGKVVESDGMREEFEIAREKCVFIIPLGVTGSISRELWKEVVRDFKEDSYPRGKEIFRLLQELGGDKTTLNRAHEVVIEILKIL</t>
  </si>
  <si>
    <t>MARKVFFSFKYDDVQRAMNVRNSNVIEGDKKSGFIDKAAFEKVEKNGYGAIKKWIDKQLEGTTVTVVLVGKNTHKSRWVKYEIDQSIARGNGIITIDISKIPDLQENTTDCCSLRVPDCDHYQWNNDKGRKNLGKWVESAAEKAGK</t>
  </si>
  <si>
    <t>SYDRLIPKEVSDIFHTLRKAGNSAVNEAKGDHSTALAALKFAWSLSIWFHRTYDRAPDFKSGAFVPPRKPIDATVALREEIETLRQKVADTEGDAARARLEAEEQAQAREAVEERLLREAEDRAAWEKIAQDIDAEKAEVTSKLTALQAEAEISPRAETAQLVEQGKKAAVKIDLDEAETRALIDQQLRDCGWEVDTQDLRYSKGIRPAKGRNLAIAEWPTAKGPADYALFVGSTLVGIVEAKRKRKNVSAAIDQAERYSIAIKDNADFSYAGGPWGDYKVPFVFSANGRSYLKQIETESGIWFRDTRRAANHRRALVDWPTPEGLTGQLEVDQDAANAALKAQPFEFGFPLRHYQESAIRSVESALSAEQRAVLVAMATGTGKTKLAIAMLYRLLSAKRFRRICFVVDRSALGDQTEGEFSTTKVVSGKTFAEIFGLKGLGDVAPDIETKVHICTIQGLVKRVLFAADAASTPPVDQYDLMVIDECHRGYLLDREMSDAELSFRGQDDYISKYRRVLDYFDAVKIGLTATPALHTTDIFGDPVFTYSYREAVVDGFLVDHEPPIRIETALARAGIKFEKDEELEQLNTQTGEVDLVNAPDEISFEVEAFNRQVITPEFNRAVAEELAQHIDPALQGKTLIFAATDAHADMVVSAIKKAFAEQYGEIDDAAVKKITGSVDKVKNLIRSFRNDATPQIVVTVDLLTTGIDVPKITNLVFLRRVNSRILYEQMIGRATRLCPEINKEVFRIFDAVDLYPHLQNVTDMKPVVVNPSISFTQLVQEMTAAQNDGQREVIREQIAVKLRRQIKKLTEEAKHQFEAIAGEAPEVTLQRVMAGDAPGLAAWLKDRVAIGSILDWKDGDDNPRYVPISHHADQVVAVSRGYGSATKPEDFLDSFTAFVRDNINTIAALKLVVQRPRDLTRADLKELRLALDSKGFSDANLRRAWADARNEEIAASVIGFVRQAALGDALVPYEDRVREAMRAIMASRAWTDPQKRWLKRIGEQIEKEIVVDRAAIDKEPFISDGGFNRLNKVFGGELENILAGINEELWKKIA</t>
  </si>
  <si>
    <t>MSDLPVGWVKTTLGHILELKYGKSLPEKTRIPGAYSVYGSNGVVGTHMHGVTAAPAIIVGRKGSIGEAHFSEAACFPIDTTYFVDEFECTAPRFVWHLLRFLPLHEMNRASAIPGLNREDAYALPVVLPPLPEQQRIVEKIDSLIGKSRRARDHLDLIPRLVEKYKQAILSASFRGDLTREWREGRSLAATRSVLLAEVAEGFNYGSAAKSAKQGRVPVLRMGNIQDGKLDWSDLVFTDDAAEIAKYGLKDGDVLFNRTNSPALVGKTALFTGESEAIYAGYLIKVRCKPQLLPAFLTYCLNAPNGRAYSWEVKTDGVSQSNINAKKLAAFRFDLPSVQEQEEIVRRIERALSWINRITVDATSARKLIDHLEQSVLAKAFRGELAPQDAADEPASALLDRIRAERVAVPKAKRGRKKAP</t>
  </si>
  <si>
    <t>MSTTTDIVAKLWSLCNVLRDDGVTYNEYVTELTYLLFLKMLEETGKEARLPEEWRWSLLAKREGLDQLDYYKAMLLELGKAKDKLVSAIFIDAQTRLRKPTNLKALTSNIDQLDWFSAREEGLGNLYEGLLEKNASDKKSGAGQYFTPRPLIDCIVRLMRPQAGEVIQDPAAGTAGFLVAADRYIKDHTDDLYTLTKEQASFQRHNAFCGAELVPDTHRLSMMNLLLHGIEGGVENVDTLSPDGEALPKANLILTNPPFGTKKGGGRPTRSDFSITADTSNKQLAFVEHIVRALTPGGRAAVVIPDNVLFEDNTGLRTWLMDLCNLHTILRLPTGIFYAQGVKTNVLFFQRGKSDKGNTKTVWVYDMRANMPAFGKTRPLTVADFAEFEKAYGADANGGAKRRDGGEDSRWRKFDRAAIAERNDNLDISWLRDTEVEAEETLTEPEDIAAAIIGHLRAALEEIETLSEELEPDSVEEGLAVAEVGE</t>
  </si>
  <si>
    <t>MSLPHLWIFAGPNGAGKSTLAQRYVARRVEIINPDNIAIEIAPNQQTTPAIASKAGRIAIERRHALLKLGQSFAIETTLSGQGECAFMKDALDRGFKVNLVFVGVSSVHQSRSRVAERILRGGHAVPPADIERRFGRSMTHLNQAIQIAHRVLLLDNSSKKLRLLVSCENGRVKHISAHLPRWIQTVADSLVG</t>
  </si>
  <si>
    <t>MAIHKKIKFNQPQEDAAAAFLTAAPDAKLESNKSKTYEKGIAKGHKRQVSITIAPELLRKVDERAEAMGMGRSALISMALYSILKE</t>
  </si>
  <si>
    <t>MIISIANTKGGVGKTTLAVQIAIARALAGRDVWLIDGDRQGTAAAAIAARAEAQKLPGIACAQYADGAQLRAQVQQQAHKWEDIIIDVGGRDSTALRASLILADTLLVPFAPRSYDVWALDDMASLVDEARSVRDGLRSLAVMNQADPGANSSDNADAEAALADLPQFTYLPTPIRRRKAFSNAGGAGLSVVEILPRDQKAIAEINILVDSIFNAE</t>
  </si>
  <si>
    <t>MTITAPELVSPEHQVDLFQSGVESLDLWLKKRALKNQMTGASRTFVACKNRRVIAYYALASSAITIKSAHGRFRRNMPDPIPVVVLGRLAIDQSLHNQGVGRAMVRDAALRIIQAADTIGIRGMLVHALSDEAKSFYEHIGFEPSPIDPMMLMVTLADLKSSLA</t>
  </si>
  <si>
    <t>MPVFSRFFRYFIATAQSGSIRKASEELHIAASAIDRQIIQGEKILGALLFERLPTGLRLTTAGELLLTSCRHWSRDLNTLKIQLDNLKGLRQGTTDILIPDALTKGFLPELLGKLRKSHPGIVVSVHVAKSEEMGDLLIKGHADFALMFNPGKARELTIRAQKEVPLGFVTLPSHPIAALDEARFSLAAEYPIIVPSPPLALWHPIGWLEAETGIKISIAGKADNIQMIKSFVLENAGVGILSYLDVYDEVKKNNLSFTPIMHRKLKPLILSLCVDRSRHLSMAAHFIIGKIEKFLEKGEM</t>
  </si>
  <si>
    <t>MSVSICNKDKDRKKHVSSISDAQIASGVRAVERCNFLKYPPFSDTGSGLFRSYLSPAYHVTSEQIGQWMKEAGMTIRRDAAGNIIGRYEGIEPNAPALLIGSHLDTVRNAGCYDGTLGVVLGIEAVSYFACQQQRFPFAIEVIGFGDEEGSRFSIPMLTSRAVAGTLKALPSLTDADGISLDQALYDNNLEPNRFFDAAYNPEDVIGYIEAHIEQGPVLEHENNSVGLVKSIAAQYRFHVTFTGNSGHAGTMPMHLRQDALAATAEAISQIEKIAKAGSADLVATVGQITVSPNASNVVPGCVQFSIDVRGGTNTVRDNAANLIQEHLHRIAKDRNVAIDISLQHEISATLCDQNFSDFLESSIKTVTEKEACKLISGAGHDAMIIKALAPVCMLFIRCDKGISHNPAEAVKEQDVEVALQVMTDFIQNLSFSVENTLEEQTA</t>
  </si>
  <si>
    <t>MNMPIFKQLDPSPILLMGPGPINAHPRVLRAMATDMLGQFDPEMTEYMNETMAVYRQIFMTKNRWTFLIDGTARAGIEAALISLIEPNDKVLIIRAGRFGLLLSEIAERIGAEICTLDLPWGEVASLEQIEQAICQHRPKVLACVHGDTSTTMAQPLDGVGALCKKYNVFSYADVTATLGGMAVCTDEWGIDIVSGGLQKCMAGPPGSAPITISDRAADHIMTRRHVEAGIRNNHENGTKSRIPSNYFDLAMIMDYWSEKRLNHHTEATTMLYAAREAACIAIEEGLERRFIRHKNASTALIAGLRAMGLKIFGNDTYRMTNVTGVWIPENVNGENVRSKMRQDFGIEIGTAFGPLSGKIWRIGTMGYNAVKSKVLQTLGALEFCLVSEGVSLSRGNAVDAAMVEFNK</t>
  </si>
  <si>
    <t>MTRFVSAIDIATAVRTGKKTAVSIIEDTLNILHNQDCEINSTTHLFHEESLEKAKQIDRDREAGKPLPILSGVPFGVKDLYDIVGHTTTAGSVVLKDNPPAQQDAVIVERLKNAGAIPVATLNMDEFAYGFATVNSHYGTTRNPHDLNCLAGGSSGGSAAAVAAGFLPFTLGSDTNGSIRVPASLCGVWGLKPTFGRLSRKGVYPFSASLDVAGHFAGSLDDLITTFHVMDGSVPDTEPEYSSLRIGRLGGWFAENLSSNVEMAINRICSYLNVTKTIELPKVQNARAASFLITAAESGNLHLPRLKEKASQYDPATRDRLLAGALLPATTYLQAQRFRNWFRNKIHNIFKEVDILIAPAVMSEAPRLDQPTIIVNGQPVSARANLGLYTQPLSLPGLPVLCVPLLNTQSLPIGLQLISAPRKESNLFSIARYLQNSDLIGRFKFK</t>
  </si>
  <si>
    <t>MVPVYSEQVAFITGAGTGIGLATAQAFARAGASVALADINIDAAKKVAESLISEGLNAYAVPCDVTVESKVAAAIDETVQHFGRLDCSFNNAGVISSHINTADLSEAEWDRIMSVNLRGTWFCMKHELRYMLTQGNGAIVNSSSIGGLNGVAGLSAYSASKHGIIGLTKSAALECATKGIRINAICPGVIETPMLDELTDGDKTAKAELAKTQPIGRLGKPEEIADAVLWLCSSRASLVLGHAFSIDGGYSAQ</t>
  </si>
  <si>
    <t>MGSPVIICHMISSIDGRILPDRWTRPAGDVDRDTLVNQYYEIEKWYNADGWIIGRSTASEHFVKDTEPLQVITNRLPRETYVAHREAERMAIFMDPHGKLQYERGDIDGDAIVAVLGEAVADEYLRFLQNRGVSYCFAGSDGHDVRKAVDILGQTFGRRKLLLEGGGRINGAFLKAGVINKISLMLYPGIDGLRGIASSFDCVGAKDEIFASGQALNLKHAEKRENGVLWLQYDVEKTSA</t>
  </si>
  <si>
    <t>MRREELVDLNAFVVIAEEQSFTRAAAKLGTSQSTLSYTIRRLESRLNVRLLARTTRRVAPTEAGERLLTTLVPALNTISSEIALLSELSEKPSGTVRITTSEHAAETILWPALCKFLPNYPDLHVELSVDGGLTDIVAERFDAGVRLEETIARDMIAVPIGPPLRMAVVAAPSYFTDYPVPSTPQDLSQHLCINLRLPTAGGVYAWELERGRRAIRVRVEGQLTFNSVPMIRQAALDGFGLACIMEDQIMSYLENGRLIRVLEDWCPPFPGYHLYYPSRRQPSAAFRLIVRALRYRG</t>
  </si>
  <si>
    <t>MSTSVKAVGTQAADQPLAIMQIARRDLLPDDVRIEILYCGICHSDLHQIKNDFGMAHYPLVPGHEIVGRVTAIGSAVTRVKVGDMAAVGCIVDSCGTCSPCRHDLEQFCEAGVTLSFNSPDKHLGGMTYGGFSQSYVCKEHYTLRMPDTLDPAAAAPLLCAGITVYSPLKHWNAGAGKVVGIIGIGGLGHVAIRIAKAMGAHVVVFTTSPEKMEDARRLGAHDAVLSTDPDQMKCFASKIDMLLDTVSAKHDVNTYLQLLAVDGSLVLVGLPPEPLEVGAFDVVVGRRSFSGSNIGGIAETQEMLEFCAEHEITADIEIIRADEINAALERLERNDVRYRFVVDMSTLK</t>
  </si>
  <si>
    <t>MDYVRLGKSGLKVSPLTLGCMSFGSGGFSGGWSLNETDAEPIFRLALDLGITFWDTANVYGKGTSEEITGRMIARLARRDEIVLATKLFGPMSDGPGGAGLSRKAVMEQIDASLKRLGTDYIDLYQIHRFDPSTPVEETMEALHDIVKAGKVRYIGASSMWAWQFSKMQYTASLNGWTRFISMQHQYNLVQREEEREMFPLITDQGVGSMPWSPLAAGLITRPWGKKSTTRAKDNPVTDFTGRPLFLESDKAIINVVQKIASEHGVSMATVAMAWVFHNPRVTSPIIGATKPKHLEDAVAALDLKLTDGEVAELEAPYTPRLPTYFL</t>
  </si>
  <si>
    <t>MQKRILGKNGLKVSAIGYGCMGLDFSYGHKLSKDDGITLIRQAVDLGVTFFDTAEVYGPFTNEEMVGDALRPVRDRVVIATKFGFNIIDGKMAGLNSRPKHIKAVAEDSLKRLGIEQIDLFYQHRVDPEVPIEDVAGAVKDLIGEGKVKYFGMSEPSVTTARRAHAVQPIAALQNEYSLWTRDVETNGILALCEELDIGLVPYSPLGKGFLTGAMNKDTKLGEGDFRAILPRFTPEAMAHNQALVDLLIQIGTEKSTTPAQIALAWLLAKKPWIVPIPGTTRLDRLKENIGAADIALTADDVERIENAAAAIQIEGDRYPAQLQAMVGR</t>
  </si>
  <si>
    <t>MTIVPPEEFQRLEQLRLTVRRERHLRNWTAQRLAEEATKSAKKRGFNIKLKQYSIASLETGRLKSEPIWVRYIMFAFADNPVLELSSAQSSNWHYQQPEAEKQNDESCSGKIKLPDQSSLRNLFLGLLIPVGKNVSLEAKQHIADVLAQRLPKGLEQISLFQ</t>
  </si>
  <si>
    <t>MDIKPDQIEFDPDKNAINKEKHGISLAFGFVVLNNLQVEIEDDRKDYQGKRMIAFGLISNRSFCCVYTKRGKNYRIISLRKTNKKEMKKWAL</t>
  </si>
  <si>
    <t>MITSLLPPNSTDLERALEKTSASNFALPAEDVKEIWNPDTCPTDLLPYCAVNNGLNQWSDDWPENVKRQRISTAIEIARHQGTVKSIRDVVSAFGSAVEMREWFETEPRGKPRTFDLVLTVNSQSDASPSAKYVDDIVQAIVSAKPAAAQFLFTMGIDTAGQIGEIGFARPVISIHLISEDAR</t>
  </si>
  <si>
    <t>MALKITITDAGRAALINADHSGTRLVSISSVGVSATAITADKSATSLADEIKRLTTISGKITASDAIHLIAKDDGSDVYTIKSFALYLDDGTLFAIYGQSSPILEKSAAAMLLLQLDIRFADIDATQIQFGNLDFINPAATDQTVGVARLTALGEAEQSTENIAVSPAELRRYAEKLARQADMIAALATKFDKTGGTVNGFVNADAFNSGAFYANKEKADFSYGGQHLALQADGNCVYYDGTAPYASISPTLANFPANTLVTGNTVWHRGNDGAGSGLDADLLDGLDSSAFLRTGGSTFTGDSYVNGWAFYCSTGGSKARINFETIDHISLWNNAGNVAAYFDLSSDNKDLYVGGNIRASALNTATFSANGTQVDFLYANRRTSFQPDGNNVWYGTDGVARSIIKDGNFWTHGSVSTDNVVNATGMFHVQSWNGLNALDMHSDDDGIVRMYAKNGNVDYQGFLAFNPQGNIDFYSPTGQCFINGQLIWNKNNDGAGSGLDADFLDGIDSTGFVKVTGSAMQGDLFMNGWAIYNQGGYGSGSTRVQFEKNNHLTLFNGNGEIAVWFDLDGSNKALNCNDAINTQKLYSPTFATDQSSVTISYGKRHVAFQPDGNNVWYGTDNAVLTSILDGNFWTRGSLSAANNINATGMLHVQSFNGQNGLDMHSDDDGIVRMYGKNANVNWQGFLAFNPQGNIDFYSPTGQCFINGQLIWNKNNDGAGSGLDADLLDGLDSSYFAPNSRIQTWGVPNGLMKRVDDHVELHLRLDKINGTITLPHTFNNIVDIRVQPFAHDGGDATFAAPVSNTNNTVTIDAWARWKGETHDVDVGGFIYVYGN</t>
  </si>
  <si>
    <t>MNVFTMPTIKSVSELDSNTQSVSVIFGLVDRTGQSFDYARDVNAVFDTNNNFDQMGTMQRCYQVLAGLITKCSSGVISKKQQDDYIAQQAAAKKAAEDAEMKRKADEEAQAAALKSAAEAAAKEAADTASSDQANATAAQSDATTTSATPAA</t>
  </si>
  <si>
    <t>MSIIHGISINETSDTSGAITVTSTAVIGIVATADDADSSIFPLDTPVLISDLTAAIGKSGKTGTLHKALIAINANVSAPVIVVRVADNKDTDALNASVIGLYDGKRTGIQALLSAEAATGLRPTIIGAPDLDTQPVVTALVSIAKSLRAMVYAKAIGDTISDAIKYRANFDARELMLIWPNVIAYDSVNAKNDVFSSAAFALGQRAAIDESTGFNKTVSNVAVSGILGLEHPISFDLTSMNSDAGLLNQSQITAVIRHNGFRFWGNRAATSDRDYAFESATRTHYTIIESIISGSEWAIDQPLTTALIQTIVDEVNNLFRTLKLKNQIIGAKCWYDTDKNSAANLAAGQLYLSYNFTPTAPNENLNITATITDTYYVNLNSSLSS</t>
  </si>
  <si>
    <t>MSIPKTLRSMVLFHGSQTWLGEVSNVTLPKLTRKTSDWRGGGMPAGVPLDLGMDNLGELSFTAGGPMQKTLSAFAGGMLGQNLRFVGEYRQQDTGLVDIIEVSVRGRYSEIDFGEQKVGDVGSFKGTVKLSYLKIVWNGSTLIELDPLLGTEIVDGINIGSTLFKTLGLI</t>
  </si>
  <si>
    <t>MVARVASNELKLKIILEAFDKVTTPLERIRKSGVKTSKAFQDTQKALNALKRAQSATEAFQRTQDQIEKTKKRFDQYKEKLKETQAAIDGTKNPTDKQVKKLHELAAIVGNMPDKLKAQNEKLDQLKSKLQSAGGSADHLGQYQDKLKNHIEKTNHALEREAAHIERVEHTTKRLVAIRDKAAKFGSLETIMSGAAAAAPALVVARSAIEHEDSMAEISKVAKMTAAQKADIDAALKTMANSGPATYAELAESAATAARQSIGIKQNADGTATIDTAQLMHFTDKSNKAAVALGMDREGTGAMIGHMRNNDYSEKQIDTTLDQMSVIMNKFGGHGEYIREVFAKNLPIVKNANMSVSDLAVLGNLNDTAGLQADEASTGIKHMLNALTVGDKGATKRQQLYFKDTGKTAGQWQKLMQEQGGGETILQFLEQVKKMPVIKRSALLNGIFGKEGASSVATMANESDHFKQQRAAVNDPNMLKNDGVENENKIRAATTANQLKMLKNNFDTLAADVGTQLLPQIQALAAKLIEISRNVDNFALHHKTLIKNLGKTAMVVGPAIVAMAGLGFAIRTVASTGIGLYKTFQFFRKLKDASFLVKMIEHFGKAGKGVKKLFGLFKLFKKINFASTIISGIQLIVRAISAAGALLAANPVILAISAIVIAIAGAAYLIYQNWDSIKKYTAEGLSAIKQAWSSVSQFFSGLWNDFKEMGGHVIHGLVDGITSAGSAVKEAVINMGSNVIGWFKEKLGIHSPSRVFHSLGGFIVDGLNNGISDNAHHPINHIRNLAEQISSAFRPDLSGLALSSHSPRIITKSVFEEARGSGSNQPKNTRPISQIFHFTINAAPNQSPMDIGHSVQKIAQDAIRAPQYSDTPDWVY</t>
  </si>
  <si>
    <t>MKIRYLLTATLALALISSAATAERYKSCNIWSGEKVSCEEPYTGKTVILDRKLYRNCNIWSGEKVSCEEPYTGKTVILDRKLYRNCNIWSGEKVSCEEPYAGRTVILDSKPRD</t>
  </si>
  <si>
    <t>MKIRCLLIAALALASTNAVAGQYRTCEIWSGKKNTCSMPYDGQAVILDQGLYKTCEIWAGKKNTCSMPYDGQAVILDQGLYKICEIWAGKKNTCSMPYDGQTVIFDRKIDSSSSRKHCCQ</t>
  </si>
  <si>
    <t>MTDNRNLDHLVKYDCNFDEAMQRIAQTNPNEVIKLVETADDVNSIDSLIDKFEDAGHDDGDNDKRWLARDLQSLLGYTKWDKFEQVIERSMTACANAGHLVNNHFQKVFPQTGKNPKGGRPARDFQLDRYACYLIAQNASSSMKQVAFAQTYFAIQTRRQELADHEGVNFDQLSENQKRLYLRNQVVAENKRLMSAAKASGVKLGPDFGKFNNKGYQGLYGGRGKQEIQEYKGLSSKANILDHMGSTELAANLFRITQTEEKLRSKNIVGKENACNAHYEVGLKVRQTMQELSGILPEDLPVAEDVKKIARQERKQQRMRTVEPQNRIEQPLAAPEKRQPVEIDLTKDLWKYALLAMSVQPNGEITTHALISALPEYIALSDEHLATNESRKDSKFSQIVRNLKSHKTSKSNFIYQGYAKATKGGFKITRRGIEFVLSYFAE</t>
  </si>
  <si>
    <t>MIELAKEKVRQALNWVKEKVRQALNWVKEKVRQALNWVKEKVRQALNWVKEKVRQALNWVKEKVRQALNWAKEKVRQALNWAKEKVRQALNWVKEKTKPIFCIVICIAVILAIHFFGIITWFENYIQISKEVKITDIVSTLVTCSIFFFGYQISKAQKNIAKEKLKLDLFDRRYKIYNAFKNGGGALNKKLDENEVTKIMSRMYDGYQESLFLFGEEVYDRLYHIYLAIQSLLVNTGQFNYLKSFPHDDDLYKNEIQPLVQKMRQDRTKIDEFYHDIDKIFSKYMSFEDLNIK</t>
  </si>
  <si>
    <t>MNKNISNIAGINEFEQKRSKDFRNIYANVTSITATKTEVRLNFGVADYLEKTVDREISIHMTVNTAKALADSIMDFLKDADKLK</t>
  </si>
  <si>
    <t>MANNTYDDIWDAFNIKPDKAKSLDIRSDLMIELTDFIEDRGFTQKKAAAFFGVSQPRISNLVHGRLSLFTIDFLVELCVKAGIDVNFSVSRKTEKVMEIAAELESEAIVESHREFLSRQTQSETYNNQSDLSNDGVIFFMSKFNDPKAIRIGE</t>
  </si>
  <si>
    <t>MILEGIDYPKGYEKRIKKELSELPKKIMEDAVIDFKRIKRGKDPYDFKPMSIIGTGVKEIRLKEKSGAYRIIYTANFADKIYILHSFQKKTEQTDKRNIDLARKRFKAISA</t>
  </si>
  <si>
    <t>MTKRSHSEIMAIEDVRSWVREERKVRGWSARKLAEEAKLAAQRLNKQTDVSQQSVSSFESGHKKSLPSWITFAAAAFEDTPRPASLQMIAASPQFSKTPCTKKIPPENDLRKIFLSLLAPLDFNPHDVWSSKQQIAASLAKRFPVVMSHPQAFVDI</t>
  </si>
  <si>
    <t>MTKRSHSEIEQLERVRIWIREERGKRGWSAKRLSEEAKISAKRRGKIANVSQQSISSFEAGHNKSIPAWISLLVDAFEDTPPSISLPLTKSEATSVDKICAKKIPPEPDLRKIFLGLLATMDVNPNDIWLSKQQIATSLAKRFPIAMSQPQAFIDM</t>
  </si>
  <si>
    <t>MLSIQDKITSIRKTLSAPRLGRYEDTVRALGKDDLVALDLYVWNAQLSGALLAPLHITEIATRNAVAEALSYTYGDQWPWSEGFRRSLPIIKSGYSASKDVNKACLKAETTGKVIPELNFVFWQAMFTKRHNKRLWDPYLLNVFPNLDPQQEIKIQRQSLYRDLGEIRMLRNRIAHHEPIFERDLQADWDRIVRLIGYRSKATADWMMDNSKSHVETLLENKPI</t>
  </si>
  <si>
    <t>MTREFQKNEEIRFFNLAKNVMKANWEIKCAQECPDFEIISGDQCFGLEVVEFYKGKISNKKGSSLRKKEIKNQKDLNELREKYIKKYPELTNWTMDYGLNKIDEAEISCAIEKIDFNNPITIVYRQEISNEDRLKANSKINLPDGFHLPDEFIGLDNMIVLKYYPPGSIVRGNLWLFSEDVSPLTEIDGESENVICERIQEIIDNKAERKKKYKIMNDIRLLIVSSFQKSSSNALPKEGFLPDIKTFTKVYFLHTPNVVIEYPTGKTYLL</t>
  </si>
  <si>
    <t>MIIGTLNQKGGAGKTTVAVNLAASLQQDQKRVLLIDADPQASASDWSIARKRSLPEFAIPCVQLATADMHRQIQKYKSEYDFIIVDGAPRTTDLARSAIAASDIIVIPVQPSAFDIWAADAIVKLIEQARKIKTVAGCFLLNRVNKRAAISVSVAEALEGHSLPLLETQLSQRVRFAESALDGRSVFDYPAGRNAAADEIKSLKSEILKLYEASHG</t>
  </si>
  <si>
    <t>MAKKSISLTRPSDEPTAPADLDKWVADNRKIDTEKTKRVAADIPIQVHMNLKMFCTKEDRKIGDVLREMIVEKFG</t>
  </si>
  <si>
    <t>MQPHTRKLFNDLKNTTARINGLSGGALAAAEQFTVAPNAAQKLEQTIQESSEFLSRINSNVPVNQQVGQTIGIGTISSLASRTDTRNGERNPANPTDSSEKYRYECAQTNYDSALPYPLLDAWAHRPEFRIIVNTAIAEQQGRDRIMIGFNGIQAAIQTDRSKNPLLQDVNIGWLEKIRQNAEKQHLRKGAGVKIRADGSGDYVNLDALVFDAKTLLQPWYRNRTDLVVLIGDGLIHDKYLRLISTAGDDTQKQVARDILLSNVSLGGLPTYRVPHFPENALLITTFKNLSIYVQNNSRRRQIVDAPRRNQIEDYESVNEAFVVEDYGLCSFVEHIDIGDAVSTINDSSSNTSAPTTPPTTPPTTPPTDNSNAAGTETSKAGG</t>
  </si>
  <si>
    <t>MNVRYLFTATLALISTTANAELYKNCYIANGRKTTCTSPYDGQTAILDRGLYKSCYIANGIKTSCTSPYDGQTVILDRGLYKSCYIANGIKTSCTSPYDGQTVILDQKIDPSASKKHCCQ</t>
  </si>
  <si>
    <t>MKIRYLFTIALALISSAATAELYKSCNIFAGQKISCEEPYTRKTVILDRKLYRSCNIFAGQKISCEEPYTGKTVILDRKLYKSCNIFAGQKMSCEEPYTGKTVILIVR</t>
  </si>
  <si>
    <t>MRKVLLERQFKKDAKKNFLEFVTPAWAEILNCLCQDVELPPKYKDHALSGNWLGFRDCHVKPDLVLIYMKNGDDYVQLVRLGSHSELFG</t>
  </si>
  <si>
    <t>MKNIRSSHIHIKHPSYLVGQSLLHPVFNQFHSGLSASWFTSENACSVEGVFDNASSVVRCLVILSGSCEIHIDDDIYILASQDIVMANLQDSKFKINTSHDFSCLELHITLEFLEDIKTPSWETEIFTKRKILRKSKLCLPLRKAATSLCLSMQKGFHNAPLRCAMALAVIGHSFEHIQESHPQNTLSTIEKARLDKAYKLLLSRKDIAPRIIDLAKYSGLSATRLKTGFREIYGCGPYSLFQAHRMEHAKILLKKYSVTETAIQLGYSNISHFSAAFQRQFGKLPNTYRKKN</t>
  </si>
  <si>
    <t>MPQLEKDKAMLRLSGVSKIYPGKNPVHALNNVSLNVPSGIFGLLGPNGAGKSTLMSIIATLQRPDRGSIHLGEIDAFASPREMRAKLGYLPQDFGTYPGASAEELLHYFARLKGISNAAEREHQIGTLLEMVNLDAAKNRPVSDYSGGMRQRFGVAQALLGHPKLLIVDEPTAGLDPAERNRFNQILANIGENTAIILSTHIIEDVSNLCRRIAVINQGRIMAEGDPEKLTASLSGQLWQALVDRERADQISKSGQLVFRRIHRGLHLVVIQSETQPAEDFTPKIPDLEDAYFLAVLQKNDGGN</t>
  </si>
  <si>
    <t>MFWSLFSDELSRRLRSWVPWLLMVVLVCYTASALLGADTSDLGGGGVPHNGSFVIYYWGMYSAFWVAVLGPLLMAAPLLRDIRTKMAPLVYTTPISKEGYFWGKYMAGMVITVMVMMSVPVTIIVIPCIAHALGGGQMFGHFTLWNHIGWTTVIWVLPACFIYGSIHFALAARSGRLLFCYGFALLSMAVFTLFFVSFKASAGHHTWVELIDPIGKQTLDAQALFWSMPERTAHFLSPSMILISNRIIWITIGAIFLIWGAASFRLEDMLNKGRKSSPSSSHRKHTPRQLLYIKSDSRLGLLLHLASIHWSATIRLPVFRVIVAALVVLGLTSAWGAKSAYALPENQMRPYAQYLFTVVQPSLYMILAMAMIYFAGEIAARDRESKMLSLISATRVPGNVLIGGRLIAIIYMALLFSLLPSLSIIIFQFSNGFLETEPQHFIRSIFLHLFLPLIEFGVLTLALDLLTHKKLFAQGLPLILLWGGIAMHETGTINERLALFGVPQPMIFSAFSVLDADTWRHLLYAAWWLGIVGIIVVLASHIDLRGEQKPLYIRICHITIKWPALTSIAAMLIVTLTAGATIHRDLYEVNDTQSLQEDYRDQALYEQLYGQWRNQPRPLITEMALATSVNPAKGLLTTQGKWTVSNPDSNPITAILVNIPENSRLKLANKSLGLSLRHDDHRERVQIYRFDHPLAAGEKTTIDFTLHSRWQGFVDGAFAWPIGRDVVILDNNAFPRLNYDRKRELAETNERFRHHLPSRPLPADDPSRSALNDSAGRVAIDIKISAPSDFRLYTSGISSTEQIHDGQHSLEAKADNAPLDPLIIAVKGVEKKQLLWRHPKSAPIPITFTFRKNHGRALDSISKETLLVLDHLTRRFGSPPFQTLNIVETPQFIDEEALAEARSSGSLLYIPERRGWLHDMRRPQARAYLIFTLGREMGRSWYHARFLAPSSPHAMAMEEGFPIALGLEAVATQYDQKTTSDFLGILQEKQQKMKAASKILPRNPSDITDQPYAALQTGLDLFYRWRPDFKIDSNSHKN</t>
  </si>
  <si>
    <t>MATHTREKFATQVDMEILNTVRNLAQNEGRQIQSLVEEALSDLIEKRRLNQPRSRVMNIYQTSHKNFATLYKKLAE</t>
  </si>
  <si>
    <t>MKKFKNTLFNVNLTKKSLKISLLSASCLALFIPVAGFAQCTTSGNSVTCSGTVGDTTTSQTNYTAQIGTGKNSSINSVTINPNASVSYQRTVISLGSGSSSNHNSITIGGSVISGGLGSGPNGTGGNAVEFGNNTDLTIAKGGLIQVNSTGAYNAEAINPTGSGNIITNYGTIKTNSNASALWMEGTDTSVKTNGINTVDNYGLIQATPSGTGTIIGNSNSGIVYFTNRSGATVNGNISLGSTGNLANVVTFENGSKVNGTVSGGGNAATLNLTGASGSDSLSKSVSGFGTLNKSGNGTWSVGSAEAPLSSLSDSLHINVGKDPSGNTTDGGTLILAGDVSSKNAVIGIDNGTLQLGTGSTSGWVDGITHNNGTLVFNRSDTNTLSSNIDGVGQVQQIGSGTTILTGTNTYTGVTTISNGALQLGDGTTSGTITNSSAITNNANLTINNPANTTLSQVISGTGSLTQVGSGTTTLSGTNTYTGVTTISNGTLQLGDGTTSGTITNSSAITNNANLTINNPTNTTLSQIISGTGSLTQAGSGTTTLAGANTYTGQTTVAQNATLNLPGAVAGNLVNAGTTNVNGGTVGGITSNTGTLNAQNAALQDINNTAGTTSLNNSTAGSITNASNATFSAIGGIIHSVDNSGTMTLGTGNTVVGNVTNNDGSLTLGKGNYVIGNVTNSKGSLTLDGNVIVGTLAANGGSFEVTSANSGLNSLAGTANGNLDGTLKIYDAQDTYSGSMTGQGGVQLLGGTETLSGTNTYTGQTTVALNATLNLPGAVAGDLVNAGTTNVNGGTVGGITSNTGTLNAQNAALHDINNTAGTTSLNNSTAGTVTNASNATFSAVGGSLASATNSGTMTLGNGNNVAGDVTNNDGSLTLDGNAVAGTLAANGGSFEVTSANSDLGSLAGSANGNLDGALNLHNAKDTYSGAISGQGSLNILGGTETLSGTNTYTGQTTIAENATLQLGNGETSGTINNTQDIINHGTLSVNNSHAVTMPMLISSSGQFKQIGIGTTTLGDHNSYSGGTTITSGRLVGSAHSFGTGAINNYSALIIAQPSNATFDNSINGTGTLTKTGAGILTINSNNSLSGSTFLNQGELAVNGSLASSSVTSQPGTILSGTGTVGGITAKAGSIIRPAGNIIGTLNVSGNYQQDAGATYAVQVLPGTNTSDVLSINGKASLSDGAILSVSKASPGNYTLETKYRVLTTKGGVSGNYTLTGDTALSAFYGLGTTYDANNVYLEVKQDHLFVEEGKTSNQIAVAGGLDSLASNSVIKNVVGSLMTGDQARQAFNTLSGEIHASARTSLFQDSFYIRDITVERLRASDCGIGTDADTKKTCDIKKKREAEGACEGAAPALWMQSYGSWGRNSGNDNVATMNHSTGGFVLGADTPIGRSKWHIGGLFGYGYSSFNIPNRSSTGHSNNLTAGAYGGTSWGNLGFRMGASYTWNILSTNRTATIGQFSNQLNGHYNGDTAQVFGDLGYRFDVGNASLEPFANVAYVNLHTDSYHEHGGEAALHGKAIDTGLTYTTFGLRAAATLQKGDTAWIPNITVAYRHAFGDVDPTVTQRFIAGGNDFSVAGVPLSENSALVNAGFKVKAGKRITGGISYIGQYGDHYLSNGLRGTFSW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</si>
</sst>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0.00000"/>
    <numFmt numFmtId="167" formatCode="0.0000"/>
    <numFmt numFmtId="168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sz val="11"/>
      <name val="Consolas"/>
      <family val="3"/>
    </font>
    <font>
      <sz val="11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38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/>
    </xf>
    <xf numFmtId="0" fontId="4" fillId="0" borderId="0" xfId="1" applyFont="1" applyAlignment="1">
      <alignment horizontal="center" wrapText="1"/>
    </xf>
    <xf numFmtId="0" fontId="4" fillId="2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4" fillId="4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0" fontId="4" fillId="3" borderId="0" xfId="1" applyFont="1" applyFill="1" applyAlignment="1">
      <alignment horizontal="center" wrapText="1"/>
    </xf>
    <xf numFmtId="0" fontId="3" fillId="0" borderId="1" xfId="1" applyFont="1" applyBorder="1"/>
    <xf numFmtId="0" fontId="3" fillId="0" borderId="2" xfId="1" applyFont="1" applyBorder="1"/>
    <xf numFmtId="0" fontId="1" fillId="0" borderId="2" xfId="1" applyBorder="1"/>
    <xf numFmtId="0" fontId="4" fillId="2" borderId="2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/>
    </xf>
    <xf numFmtId="0" fontId="4" fillId="6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4" fillId="4" borderId="0" xfId="1" applyFont="1" applyFill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4" fillId="0" borderId="2" xfId="1" applyFont="1" applyBorder="1" applyAlignment="1">
      <alignment horizontal="center" wrapText="1"/>
    </xf>
    <xf numFmtId="0" fontId="4" fillId="3" borderId="2" xfId="1" applyFont="1" applyFill="1" applyBorder="1" applyAlignment="1">
      <alignment horizontal="center" wrapText="1"/>
    </xf>
    <xf numFmtId="0" fontId="4" fillId="3" borderId="3" xfId="1" applyFont="1" applyFill="1" applyBorder="1" applyAlignment="1">
      <alignment horizontal="center" wrapText="1"/>
    </xf>
    <xf numFmtId="0" fontId="4" fillId="4" borderId="2" xfId="1" applyFont="1" applyFill="1" applyBorder="1" applyAlignment="1">
      <alignment horizontal="center" wrapText="1"/>
    </xf>
    <xf numFmtId="0" fontId="4" fillId="4" borderId="3" xfId="1" applyFont="1" applyFill="1" applyBorder="1" applyAlignment="1">
      <alignment horizont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2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  <xf numFmtId="2" fontId="4" fillId="4" borderId="0" xfId="1" applyNumberFormat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6" borderId="0" xfId="1" applyFont="1" applyFill="1" applyAlignment="1">
      <alignment horizontal="center" vertical="center" wrapText="1"/>
    </xf>
    <xf numFmtId="0" fontId="3" fillId="0" borderId="0" xfId="1" applyFont="1" applyAlignment="1">
      <alignment vertical="center"/>
    </xf>
    <xf numFmtId="2" fontId="3" fillId="0" borderId="0" xfId="1" applyNumberFormat="1" applyFont="1"/>
    <xf numFmtId="1" fontId="3" fillId="2" borderId="0" xfId="1" applyNumberFormat="1" applyFont="1" applyFill="1" applyAlignment="1">
      <alignment horizontal="center" vertical="center"/>
    </xf>
    <xf numFmtId="2" fontId="3" fillId="3" borderId="0" xfId="1" applyNumberFormat="1" applyFont="1" applyFill="1" applyAlignment="1">
      <alignment horizontal="center" vertical="center"/>
    </xf>
    <xf numFmtId="164" fontId="3" fillId="4" borderId="0" xfId="1" applyNumberFormat="1" applyFont="1" applyFill="1" applyAlignment="1">
      <alignment horizontal="center" vertical="center"/>
    </xf>
    <xf numFmtId="0" fontId="4" fillId="0" borderId="4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4" fillId="3" borderId="5" xfId="1" applyFont="1" applyFill="1" applyBorder="1" applyAlignment="1">
      <alignment horizontal="center"/>
    </xf>
    <xf numFmtId="0" fontId="4" fillId="4" borderId="5" xfId="1" applyFont="1" applyFill="1" applyBorder="1" applyAlignment="1">
      <alignment horizontal="center"/>
    </xf>
    <xf numFmtId="0" fontId="3" fillId="0" borderId="4" xfId="1" applyFont="1" applyBorder="1"/>
    <xf numFmtId="0" fontId="1" fillId="0" borderId="0" xfId="1"/>
    <xf numFmtId="165" fontId="3" fillId="0" borderId="0" xfId="1" applyNumberFormat="1" applyFont="1"/>
    <xf numFmtId="1" fontId="3" fillId="2" borderId="0" xfId="1" applyNumberFormat="1" applyFont="1" applyFill="1"/>
    <xf numFmtId="11" fontId="3" fillId="2" borderId="0" xfId="1" applyNumberFormat="1" applyFont="1" applyFill="1"/>
    <xf numFmtId="11" fontId="3" fillId="3" borderId="0" xfId="1" applyNumberFormat="1" applyFont="1" applyFill="1"/>
    <xf numFmtId="11" fontId="3" fillId="4" borderId="0" xfId="1" applyNumberFormat="1" applyFont="1" applyFill="1"/>
    <xf numFmtId="11" fontId="3" fillId="5" borderId="0" xfId="1" applyNumberFormat="1" applyFont="1" applyFill="1"/>
    <xf numFmtId="11" fontId="3" fillId="6" borderId="0" xfId="1" applyNumberFormat="1" applyFont="1" applyFill="1"/>
    <xf numFmtId="0" fontId="5" fillId="0" borderId="4" xfId="1" applyFont="1" applyBorder="1" applyAlignment="1">
      <alignment vertical="center"/>
    </xf>
    <xf numFmtId="0" fontId="5" fillId="0" borderId="0" xfId="1" applyFont="1" applyAlignment="1">
      <alignment vertical="center"/>
    </xf>
    <xf numFmtId="165" fontId="5" fillId="0" borderId="0" xfId="1" applyNumberFormat="1" applyFont="1" applyAlignment="1">
      <alignment horizontal="center" vertical="center"/>
    </xf>
    <xf numFmtId="2" fontId="3" fillId="3" borderId="0" xfId="1" applyNumberFormat="1" applyFont="1" applyFill="1"/>
    <xf numFmtId="164" fontId="3" fillId="4" borderId="0" xfId="1" applyNumberFormat="1" applyFont="1" applyFill="1"/>
    <xf numFmtId="2" fontId="3" fillId="2" borderId="0" xfId="1" applyNumberFormat="1" applyFont="1" applyFill="1"/>
    <xf numFmtId="165" fontId="3" fillId="4" borderId="0" xfId="1" applyNumberFormat="1" applyFont="1" applyFill="1"/>
    <xf numFmtId="166" fontId="3" fillId="3" borderId="0" xfId="1" applyNumberFormat="1" applyFont="1" applyFill="1"/>
    <xf numFmtId="167" fontId="3" fillId="3" borderId="5" xfId="1" applyNumberFormat="1" applyFont="1" applyFill="1" applyBorder="1"/>
    <xf numFmtId="11" fontId="3" fillId="4" borderId="5" xfId="1" applyNumberFormat="1" applyFont="1" applyFill="1" applyBorder="1"/>
    <xf numFmtId="0" fontId="3" fillId="0" borderId="4" xfId="1" applyFont="1" applyBorder="1" applyAlignment="1">
      <alignment vertical="center"/>
    </xf>
    <xf numFmtId="165" fontId="3" fillId="0" borderId="0" xfId="1" applyNumberFormat="1" applyFont="1" applyAlignment="1">
      <alignment horizontal="center" vertical="center"/>
    </xf>
    <xf numFmtId="0" fontId="6" fillId="0" borderId="4" xfId="1" applyFont="1" applyBorder="1" applyAlignment="1">
      <alignment vertical="center"/>
    </xf>
    <xf numFmtId="165" fontId="3" fillId="3" borderId="0" xfId="1" applyNumberFormat="1" applyFont="1" applyFill="1"/>
    <xf numFmtId="0" fontId="6" fillId="0" borderId="6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165" fontId="3" fillId="0" borderId="7" xfId="1" applyNumberFormat="1" applyFont="1" applyBorder="1" applyAlignment="1">
      <alignment horizontal="center" vertical="center"/>
    </xf>
    <xf numFmtId="1" fontId="3" fillId="2" borderId="7" xfId="1" applyNumberFormat="1" applyFont="1" applyFill="1" applyBorder="1"/>
    <xf numFmtId="165" fontId="3" fillId="3" borderId="7" xfId="1" applyNumberFormat="1" applyFont="1" applyFill="1" applyBorder="1"/>
    <xf numFmtId="164" fontId="3" fillId="4" borderId="7" xfId="1" applyNumberFormat="1" applyFont="1" applyFill="1" applyBorder="1"/>
    <xf numFmtId="2" fontId="3" fillId="3" borderId="7" xfId="1" applyNumberFormat="1" applyFont="1" applyFill="1" applyBorder="1"/>
    <xf numFmtId="166" fontId="3" fillId="3" borderId="7" xfId="1" applyNumberFormat="1" applyFont="1" applyFill="1" applyBorder="1"/>
    <xf numFmtId="167" fontId="3" fillId="3" borderId="8" xfId="1" applyNumberFormat="1" applyFont="1" applyFill="1" applyBorder="1"/>
    <xf numFmtId="11" fontId="3" fillId="4" borderId="7" xfId="1" applyNumberFormat="1" applyFont="1" applyFill="1" applyBorder="1"/>
    <xf numFmtId="11" fontId="3" fillId="4" borderId="8" xfId="1" applyNumberFormat="1" applyFont="1" applyFill="1" applyBorder="1"/>
    <xf numFmtId="0" fontId="4" fillId="2" borderId="2" xfId="1" applyFont="1" applyFill="1" applyBorder="1" applyAlignment="1">
      <alignment horizontal="center" wrapText="1"/>
    </xf>
    <xf numFmtId="11" fontId="3" fillId="0" borderId="3" xfId="1" applyNumberFormat="1" applyFont="1" applyBorder="1"/>
    <xf numFmtId="0" fontId="4" fillId="0" borderId="4" xfId="1" applyFont="1" applyBorder="1"/>
    <xf numFmtId="168" fontId="3" fillId="2" borderId="0" xfId="1" applyNumberFormat="1" applyFont="1" applyFill="1"/>
    <xf numFmtId="168" fontId="3" fillId="3" borderId="0" xfId="1" applyNumberFormat="1" applyFont="1" applyFill="1"/>
    <xf numFmtId="168" fontId="3" fillId="4" borderId="0" xfId="1" applyNumberFormat="1" applyFont="1" applyFill="1"/>
    <xf numFmtId="168" fontId="3" fillId="4" borderId="5" xfId="1" applyNumberFormat="1" applyFont="1" applyFill="1" applyBorder="1"/>
    <xf numFmtId="168" fontId="3" fillId="0" borderId="0" xfId="1" applyNumberFormat="1" applyFont="1"/>
    <xf numFmtId="11" fontId="3" fillId="0" borderId="5" xfId="1" applyNumberFormat="1" applyFont="1" applyBorder="1"/>
    <xf numFmtId="0" fontId="3" fillId="2" borderId="0" xfId="1" applyFont="1" applyFill="1"/>
    <xf numFmtId="0" fontId="3" fillId="3" borderId="0" xfId="1" applyFont="1" applyFill="1"/>
    <xf numFmtId="0" fontId="3" fillId="4" borderId="0" xfId="1" applyFont="1" applyFill="1"/>
    <xf numFmtId="0" fontId="3" fillId="4" borderId="5" xfId="1" applyFont="1" applyFill="1" applyBorder="1"/>
    <xf numFmtId="0" fontId="3" fillId="0" borderId="6" xfId="1" applyFont="1" applyBorder="1"/>
    <xf numFmtId="11" fontId="3" fillId="0" borderId="8" xfId="1" applyNumberFormat="1" applyFont="1" applyBorder="1"/>
    <xf numFmtId="0" fontId="4" fillId="0" borderId="6" xfId="1" applyFont="1" applyBorder="1"/>
    <xf numFmtId="0" fontId="3" fillId="2" borderId="7" xfId="1" applyFont="1" applyFill="1" applyBorder="1"/>
    <xf numFmtId="0" fontId="3" fillId="3" borderId="7" xfId="1" applyFont="1" applyFill="1" applyBorder="1"/>
    <xf numFmtId="0" fontId="3" fillId="4" borderId="7" xfId="1" applyFont="1" applyFill="1" applyBorder="1"/>
    <xf numFmtId="0" fontId="3" fillId="4" borderId="8" xfId="1" applyFont="1" applyFill="1" applyBorder="1"/>
    <xf numFmtId="0" fontId="1" fillId="0" borderId="9" xfId="1" applyBorder="1"/>
    <xf numFmtId="0" fontId="3" fillId="7" borderId="4" xfId="1" applyFont="1" applyFill="1" applyBorder="1"/>
    <xf numFmtId="0" fontId="3" fillId="7" borderId="0" xfId="1" applyFont="1" applyFill="1"/>
    <xf numFmtId="0" fontId="5" fillId="0" borderId="0" xfId="1" applyFont="1"/>
    <xf numFmtId="165" fontId="5" fillId="0" borderId="0" xfId="1" applyNumberFormat="1" applyFont="1"/>
    <xf numFmtId="0" fontId="1" fillId="7" borderId="0" xfId="1" applyFill="1"/>
    <xf numFmtId="165" fontId="3" fillId="7" borderId="0" xfId="1" applyNumberFormat="1" applyFont="1" applyFill="1"/>
    <xf numFmtId="0" fontId="3" fillId="0" borderId="7" xfId="2" applyFont="1" applyBorder="1"/>
    <xf numFmtId="0" fontId="3" fillId="7" borderId="6" xfId="1" applyFont="1" applyFill="1" applyBorder="1"/>
    <xf numFmtId="0" fontId="3" fillId="7" borderId="7" xfId="1" applyFont="1" applyFill="1" applyBorder="1"/>
    <xf numFmtId="0" fontId="1" fillId="0" borderId="7" xfId="1" applyBorder="1"/>
    <xf numFmtId="165" fontId="3" fillId="0" borderId="7" xfId="1" applyNumberFormat="1" applyFont="1" applyBorder="1"/>
    <xf numFmtId="11" fontId="3" fillId="2" borderId="7" xfId="1" applyNumberFormat="1" applyFont="1" applyFill="1" applyBorder="1"/>
    <xf numFmtId="11" fontId="3" fillId="3" borderId="7" xfId="1" applyNumberFormat="1" applyFont="1" applyFill="1" applyBorder="1"/>
    <xf numFmtId="11" fontId="3" fillId="0" borderId="0" xfId="1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0" xfId="0" applyFill="1"/>
    <xf numFmtId="0" fontId="2" fillId="0" borderId="0" xfId="0" applyFont="1"/>
    <xf numFmtId="0" fontId="3" fillId="0" borderId="0" xfId="3" applyFont="1"/>
    <xf numFmtId="0" fontId="5" fillId="0" borderId="0" xfId="3" applyFont="1"/>
    <xf numFmtId="1" fontId="5" fillId="0" borderId="0" xfId="3" applyNumberFormat="1" applyFont="1"/>
    <xf numFmtId="0" fontId="1" fillId="0" borderId="0" xfId="0" applyFont="1"/>
    <xf numFmtId="0" fontId="1" fillId="0" borderId="9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4" fillId="0" borderId="0" xfId="1" applyFont="1" applyAlignment="1">
      <alignment horizontal="center" wrapText="1"/>
    </xf>
    <xf numFmtId="0" fontId="4" fillId="2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4" fillId="4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 wrapText="1"/>
    </xf>
    <xf numFmtId="0" fontId="4" fillId="2" borderId="2" xfId="1" applyFont="1" applyFill="1" applyBorder="1" applyAlignment="1">
      <alignment horizontal="center" vertical="center" wrapText="1"/>
    </xf>
    <xf numFmtId="2" fontId="4" fillId="3" borderId="2" xfId="1" applyNumberFormat="1" applyFont="1" applyFill="1" applyBorder="1" applyAlignment="1">
      <alignment horizontal="center" vertical="center"/>
    </xf>
    <xf numFmtId="2" fontId="4" fillId="4" borderId="2" xfId="1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 wrapText="1"/>
    </xf>
    <xf numFmtId="0" fontId="2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</cellXfs>
  <cellStyles count="4">
    <cellStyle name="Normal" xfId="0" builtinId="0"/>
    <cellStyle name="Normal 3 2" xfId="2" xr:uid="{7B2FD39E-EDD8-4AD0-A65C-29EE11DB9D25}"/>
    <cellStyle name="Normal 4" xfId="1" xr:uid="{C55A6140-9396-4E04-B45A-267D94A287D3}"/>
    <cellStyle name="Normal 5" xfId="3" xr:uid="{E6B31A14-25C7-400B-949E-2BB50AC7D1A8}"/>
  </cellStyles>
  <dxfs count="2">
    <dxf>
      <fill>
        <patternFill>
          <bgColor rgb="FFFFD966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1AB-4365-4BA7-B3D2-4A0F6964BF3B}">
  <dimension ref="A1:A2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59.5" customWidth="1"/>
  </cols>
  <sheetData>
    <row r="1" spans="1:1" x14ac:dyDescent="0.2">
      <c r="A1" t="s">
        <v>4879</v>
      </c>
    </row>
    <row r="2" spans="1:1" x14ac:dyDescent="0.2">
      <c r="A2" t="s">
        <v>4880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2506-1214-4D64-9669-99A1F779DF52}">
  <dimension ref="A1:CJ1588"/>
  <sheetViews>
    <sheetView topLeftCell="BJ1559" zoomScaleNormal="100" workbookViewId="0">
      <selection activeCell="BM1567" sqref="BM1567"/>
    </sheetView>
  </sheetViews>
  <sheetFormatPr baseColWidth="10" defaultColWidth="9.1640625" defaultRowHeight="15" x14ac:dyDescent="0.2"/>
  <cols>
    <col min="1" max="1" width="3.33203125" style="1" bestFit="1" customWidth="1"/>
    <col min="2" max="2" width="9" style="1" bestFit="1" customWidth="1"/>
    <col min="3" max="3" width="51.5" style="2" bestFit="1" customWidth="1"/>
    <col min="4" max="4" width="23.1640625" style="2" bestFit="1" customWidth="1"/>
    <col min="5" max="8" width="9" style="1" bestFit="1" customWidth="1"/>
    <col min="9" max="9" width="7.83203125" style="1" bestFit="1" customWidth="1"/>
    <col min="10" max="10" width="7.83203125" style="43" bestFit="1" customWidth="1"/>
    <col min="11" max="12" width="7.83203125" style="1" bestFit="1" customWidth="1"/>
    <col min="13" max="15" width="6.6640625" style="1" bestFit="1" customWidth="1"/>
    <col min="16" max="16" width="7.83203125" style="1" bestFit="1" customWidth="1"/>
    <col min="17" max="20" width="9.5" style="1" bestFit="1" customWidth="1"/>
    <col min="21" max="21" width="9.1640625" style="1"/>
    <col min="22" max="22" width="19.5" style="1" bestFit="1" customWidth="1"/>
    <col min="23" max="23" width="12.5" style="1" bestFit="1" customWidth="1"/>
    <col min="24" max="24" width="6.6640625" style="1" bestFit="1" customWidth="1"/>
    <col min="25" max="26" width="13.6640625" style="1" bestFit="1" customWidth="1"/>
    <col min="27" max="33" width="9.1640625" style="1"/>
    <col min="34" max="37" width="10.5" style="1" bestFit="1" customWidth="1"/>
    <col min="38" max="49" width="9.1640625" style="1"/>
    <col min="50" max="50" width="24.6640625" style="1" customWidth="1"/>
    <col min="51" max="52" width="25" style="1" customWidth="1"/>
    <col min="53" max="53" width="8.1640625" style="1" bestFit="1" customWidth="1"/>
    <col min="54" max="56" width="25" style="1" customWidth="1"/>
    <col min="57" max="57" width="8.1640625" style="1" bestFit="1" customWidth="1"/>
    <col min="58" max="60" width="25" style="1" customWidth="1"/>
    <col min="61" max="61" width="10.5" style="1" bestFit="1" customWidth="1"/>
    <col min="62" max="63" width="9.1640625" style="1"/>
    <col min="64" max="64" width="12" style="1" customWidth="1"/>
    <col min="65" max="65" width="9.1640625" style="1"/>
    <col min="66" max="66" width="9.1640625" style="43"/>
    <col min="67" max="68" width="9.1640625" style="1"/>
    <col min="69" max="69" width="12.5" style="1" customWidth="1"/>
    <col min="70" max="70" width="11.1640625" style="1" customWidth="1"/>
    <col min="71" max="72" width="10.5" style="1" bestFit="1" customWidth="1"/>
    <col min="73" max="73" width="10.83203125" style="1" customWidth="1"/>
    <col min="74" max="74" width="12" style="1" customWidth="1"/>
    <col min="75" max="75" width="10.5" style="110" bestFit="1" customWidth="1"/>
    <col min="76" max="79" width="10.5" style="110" customWidth="1"/>
    <col min="80" max="80" width="10.5" style="1" bestFit="1" customWidth="1"/>
    <col min="81" max="82" width="14.5" style="1" customWidth="1"/>
    <col min="83" max="86" width="9.1640625" style="1"/>
    <col min="87" max="88" width="13.5" style="1" customWidth="1"/>
    <col min="89" max="89" width="13.6640625" style="1" bestFit="1" customWidth="1"/>
    <col min="90" max="16384" width="9.1640625" style="1"/>
  </cols>
  <sheetData>
    <row r="1" spans="1:88" ht="33.75" customHeight="1" thickBot="1" x14ac:dyDescent="0.25">
      <c r="E1" s="125" t="s">
        <v>0</v>
      </c>
      <c r="F1" s="125"/>
      <c r="G1" s="125"/>
      <c r="H1" s="125"/>
      <c r="I1" s="126" t="s">
        <v>1</v>
      </c>
      <c r="J1" s="126"/>
      <c r="K1" s="126"/>
      <c r="L1" s="126"/>
      <c r="M1" s="127" t="s">
        <v>2</v>
      </c>
      <c r="N1" s="127"/>
      <c r="O1" s="127"/>
      <c r="P1" s="127"/>
      <c r="Q1" s="128" t="s">
        <v>3</v>
      </c>
      <c r="R1" s="128"/>
      <c r="S1" s="128"/>
      <c r="T1" s="128"/>
      <c r="AX1" s="129" t="s">
        <v>4</v>
      </c>
      <c r="AY1" s="129"/>
      <c r="AZ1" s="129"/>
      <c r="BA1" s="129"/>
      <c r="BB1" s="135" t="s">
        <v>2</v>
      </c>
      <c r="BC1" s="135"/>
      <c r="BD1" s="135"/>
      <c r="BE1" s="135"/>
      <c r="BF1" s="128" t="s">
        <v>3</v>
      </c>
      <c r="BG1" s="128"/>
      <c r="BH1" s="128"/>
      <c r="BI1" s="128"/>
      <c r="BK1" s="9"/>
      <c r="BL1" s="10"/>
      <c r="BM1" s="10"/>
      <c r="BN1" s="11"/>
      <c r="BO1" s="10"/>
      <c r="BP1" s="130" t="s">
        <v>1</v>
      </c>
      <c r="BQ1" s="130"/>
      <c r="BR1" s="130"/>
      <c r="BS1" s="130"/>
      <c r="BT1" s="131" t="s">
        <v>2</v>
      </c>
      <c r="BU1" s="131"/>
      <c r="BV1" s="131"/>
      <c r="BW1" s="131"/>
      <c r="BX1" s="132" t="s">
        <v>5</v>
      </c>
      <c r="BY1" s="132"/>
      <c r="BZ1" s="132"/>
      <c r="CA1" s="132"/>
      <c r="CB1" s="13" t="s">
        <v>6</v>
      </c>
      <c r="CC1" s="14" t="s">
        <v>7</v>
      </c>
      <c r="CD1" s="14" t="s">
        <v>8</v>
      </c>
    </row>
    <row r="2" spans="1:88" ht="46.5" customHeight="1" x14ac:dyDescent="0.2">
      <c r="A2" s="15" t="s">
        <v>9</v>
      </c>
      <c r="B2" s="3" t="s">
        <v>10</v>
      </c>
      <c r="C2" s="3" t="s">
        <v>11</v>
      </c>
      <c r="D2" s="3" t="s">
        <v>12</v>
      </c>
      <c r="E2" s="16" t="s">
        <v>13</v>
      </c>
      <c r="F2" s="16" t="s">
        <v>14</v>
      </c>
      <c r="G2" s="16" t="s">
        <v>15</v>
      </c>
      <c r="H2" s="16" t="s">
        <v>16</v>
      </c>
      <c r="I2" s="4" t="s">
        <v>13</v>
      </c>
      <c r="J2" s="4" t="s">
        <v>14</v>
      </c>
      <c r="K2" s="4" t="s">
        <v>15</v>
      </c>
      <c r="L2" s="4" t="s">
        <v>16</v>
      </c>
      <c r="M2" s="5" t="s">
        <v>13</v>
      </c>
      <c r="N2" s="5" t="s">
        <v>14</v>
      </c>
      <c r="O2" s="5" t="s">
        <v>15</v>
      </c>
      <c r="P2" s="5" t="s">
        <v>16</v>
      </c>
      <c r="Q2" s="17" t="s">
        <v>13</v>
      </c>
      <c r="R2" s="17" t="s">
        <v>14</v>
      </c>
      <c r="S2" s="17" t="s">
        <v>15</v>
      </c>
      <c r="T2" s="17" t="s">
        <v>16</v>
      </c>
      <c r="V2" s="18"/>
      <c r="W2" s="19"/>
      <c r="X2" s="19"/>
      <c r="Y2" s="19"/>
      <c r="Z2" s="130" t="s">
        <v>17</v>
      </c>
      <c r="AA2" s="130"/>
      <c r="AB2" s="130"/>
      <c r="AC2" s="130"/>
      <c r="AD2" s="133" t="s">
        <v>18</v>
      </c>
      <c r="AE2" s="133"/>
      <c r="AF2" s="133"/>
      <c r="AG2" s="133"/>
      <c r="AH2" s="134" t="s">
        <v>19</v>
      </c>
      <c r="AI2" s="134"/>
      <c r="AJ2" s="134"/>
      <c r="AK2" s="134"/>
      <c r="AL2" s="130" t="s">
        <v>20</v>
      </c>
      <c r="AM2" s="130"/>
      <c r="AN2" s="130"/>
      <c r="AO2" s="130"/>
      <c r="AP2" s="133" t="s">
        <v>21</v>
      </c>
      <c r="AQ2" s="133"/>
      <c r="AR2" s="133"/>
      <c r="AS2" s="133"/>
      <c r="AT2" s="134" t="s">
        <v>22</v>
      </c>
      <c r="AU2" s="134"/>
      <c r="AV2" s="134"/>
      <c r="AW2" s="134"/>
      <c r="AX2" s="12" t="s">
        <v>23</v>
      </c>
      <c r="AY2" s="12" t="s">
        <v>24</v>
      </c>
      <c r="AZ2" s="12" t="s">
        <v>25</v>
      </c>
      <c r="BA2" s="12" t="s">
        <v>26</v>
      </c>
      <c r="BB2" s="20" t="s">
        <v>27</v>
      </c>
      <c r="BC2" s="20" t="s">
        <v>28</v>
      </c>
      <c r="BD2" s="20" t="s">
        <v>29</v>
      </c>
      <c r="BE2" s="21" t="s">
        <v>26</v>
      </c>
      <c r="BF2" s="22" t="s">
        <v>27</v>
      </c>
      <c r="BG2" s="22" t="s">
        <v>28</v>
      </c>
      <c r="BH2" s="22" t="s">
        <v>29</v>
      </c>
      <c r="BI2" s="23" t="s">
        <v>26</v>
      </c>
      <c r="BK2" s="24" t="s">
        <v>9</v>
      </c>
      <c r="BL2" s="25" t="s">
        <v>30</v>
      </c>
      <c r="BM2" s="25" t="s">
        <v>31</v>
      </c>
      <c r="BN2" s="25" t="s">
        <v>32</v>
      </c>
      <c r="BO2" s="25" t="s">
        <v>33</v>
      </c>
      <c r="BP2" s="26" t="s">
        <v>34</v>
      </c>
      <c r="BQ2" s="26" t="s">
        <v>35</v>
      </c>
      <c r="BR2" s="26" t="s">
        <v>36</v>
      </c>
      <c r="BS2" s="26" t="s">
        <v>26</v>
      </c>
      <c r="BT2" s="27" t="s">
        <v>34</v>
      </c>
      <c r="BU2" s="28" t="s">
        <v>35</v>
      </c>
      <c r="BV2" s="28" t="s">
        <v>36</v>
      </c>
      <c r="BW2" s="28" t="s">
        <v>26</v>
      </c>
      <c r="BX2" s="29" t="s">
        <v>34</v>
      </c>
      <c r="BY2" s="30" t="s">
        <v>35</v>
      </c>
      <c r="BZ2" s="30" t="s">
        <v>36</v>
      </c>
      <c r="CA2" s="30" t="s">
        <v>26</v>
      </c>
      <c r="CB2" s="31" t="s">
        <v>37</v>
      </c>
      <c r="CC2" s="32" t="s">
        <v>37</v>
      </c>
      <c r="CD2" s="32" t="s">
        <v>37</v>
      </c>
    </row>
    <row r="3" spans="1:88" ht="15" customHeight="1" x14ac:dyDescent="0.2">
      <c r="A3" s="1">
        <v>1</v>
      </c>
      <c r="B3" s="33" t="s">
        <v>38</v>
      </c>
      <c r="C3" s="33" t="s">
        <v>39</v>
      </c>
      <c r="D3" s="33" t="s">
        <v>40</v>
      </c>
      <c r="E3" s="34">
        <v>77.744373121178995</v>
      </c>
      <c r="F3" s="34">
        <v>78.78018702398704</v>
      </c>
      <c r="G3" s="34">
        <v>78.522629283659725</v>
      </c>
      <c r="H3" s="34">
        <v>80.700211098127582</v>
      </c>
      <c r="I3" s="35">
        <f>(((E3*406.8)/10)/$W$22)*(0.000000000000001)*6.0221408E+23</f>
        <v>4585.6590274077862</v>
      </c>
      <c r="J3" s="35">
        <f>(((F3*442.8)/10)/$W$22)*(0.000000000000001)*6.0221408E+23</f>
        <v>5057.9725546435448</v>
      </c>
      <c r="K3" s="35">
        <f t="shared" ref="K3:K44" si="0">(((G3*427.5)/10)/$W$22)*(0.000000000000001)*6.0221408E+23</f>
        <v>4867.2404436634561</v>
      </c>
      <c r="L3" s="35">
        <f t="shared" ref="L3:L44" si="1">(((H3*415.6)/10)/$W$22)*(0.000000000000001)*6.0221408E+23</f>
        <v>4862.9752407839806</v>
      </c>
      <c r="M3" s="36">
        <f>((((E3*406.8)/10)/$W$22)/$W$24)*(0.000000001)</f>
        <v>2.3931145190618102</v>
      </c>
      <c r="N3" s="36">
        <f>((((F3*442.8)/10)/$W$22)/$W$24)*(0.000000001)</f>
        <v>2.6396004336973196</v>
      </c>
      <c r="O3" s="36">
        <f t="shared" ref="O3:O44" si="2">((((G3*427.5)/10)/$W$22)/$W$24)*(0.000000001)</f>
        <v>2.5400632065921944</v>
      </c>
      <c r="P3" s="36">
        <f t="shared" ref="P3:P44" si="3">((((H3*415.6)/10)/$W$22)/$W$24)*(0.000000001)</f>
        <v>2.5378373282884188</v>
      </c>
      <c r="Q3" s="37">
        <f>((((E3*406.8)/10))*1000)*0.000000000000001</f>
        <v>3.162641098569562E-9</v>
      </c>
      <c r="R3" s="37">
        <f>((((F3*442.8)/10))*1000)*0.000000000000001</f>
        <v>3.4883866814221463E-9</v>
      </c>
      <c r="S3" s="37">
        <f>((((G3*427.5)/10))*1000)*0.000000000000001</f>
        <v>3.3568424018764539E-9</v>
      </c>
      <c r="T3" s="37">
        <f>((((H3*415.6)/10))*1000)*0.000000000000001</f>
        <v>3.3539007732381826E-9</v>
      </c>
      <c r="V3" s="38" t="s">
        <v>41</v>
      </c>
      <c r="W3" s="39" t="s">
        <v>42</v>
      </c>
      <c r="X3" s="3" t="s">
        <v>11</v>
      </c>
      <c r="Y3" s="3" t="s">
        <v>33</v>
      </c>
      <c r="Z3" s="7" t="s">
        <v>13</v>
      </c>
      <c r="AA3" s="7" t="s">
        <v>14</v>
      </c>
      <c r="AB3" s="7" t="s">
        <v>15</v>
      </c>
      <c r="AC3" s="7" t="s">
        <v>16</v>
      </c>
      <c r="AD3" s="8" t="s">
        <v>13</v>
      </c>
      <c r="AE3" s="8" t="s">
        <v>14</v>
      </c>
      <c r="AF3" s="8" t="s">
        <v>15</v>
      </c>
      <c r="AG3" s="8" t="s">
        <v>16</v>
      </c>
      <c r="AH3" s="6" t="s">
        <v>13</v>
      </c>
      <c r="AI3" s="6" t="s">
        <v>14</v>
      </c>
      <c r="AJ3" s="6" t="s">
        <v>15</v>
      </c>
      <c r="AK3" s="6" t="s">
        <v>16</v>
      </c>
      <c r="AL3" s="7" t="s">
        <v>13</v>
      </c>
      <c r="AM3" s="7" t="s">
        <v>14</v>
      </c>
      <c r="AN3" s="7" t="s">
        <v>15</v>
      </c>
      <c r="AO3" s="7" t="s">
        <v>16</v>
      </c>
      <c r="AP3" s="8" t="s">
        <v>13</v>
      </c>
      <c r="AQ3" s="8" t="s">
        <v>14</v>
      </c>
      <c r="AR3" s="8" t="s">
        <v>15</v>
      </c>
      <c r="AS3" s="8" t="s">
        <v>16</v>
      </c>
      <c r="AT3" s="6" t="s">
        <v>13</v>
      </c>
      <c r="AU3" s="6" t="s">
        <v>14</v>
      </c>
      <c r="AV3" s="6" t="s">
        <v>15</v>
      </c>
      <c r="AW3" s="6" t="s">
        <v>16</v>
      </c>
      <c r="AX3" s="4" t="s">
        <v>37</v>
      </c>
      <c r="AY3" s="4" t="s">
        <v>35</v>
      </c>
      <c r="AZ3" s="4" t="s">
        <v>43</v>
      </c>
      <c r="BA3" s="4" t="s">
        <v>26</v>
      </c>
      <c r="BB3" s="5" t="s">
        <v>37</v>
      </c>
      <c r="BC3" s="5" t="s">
        <v>35</v>
      </c>
      <c r="BD3" s="5" t="s">
        <v>43</v>
      </c>
      <c r="BE3" s="40" t="s">
        <v>26</v>
      </c>
      <c r="BF3" s="17" t="s">
        <v>37</v>
      </c>
      <c r="BG3" s="17" t="s">
        <v>35</v>
      </c>
      <c r="BH3" s="17" t="s">
        <v>43</v>
      </c>
      <c r="BI3" s="41" t="s">
        <v>26</v>
      </c>
      <c r="BK3" s="42">
        <v>1</v>
      </c>
      <c r="BL3" s="1" t="s">
        <v>44</v>
      </c>
      <c r="BM3" s="1" t="s">
        <v>45</v>
      </c>
      <c r="BN3" s="43">
        <v>51303</v>
      </c>
      <c r="BO3" s="44">
        <v>16.015763487369881</v>
      </c>
      <c r="BP3" s="45">
        <f>IFERROR(IF(MATCH(BM3,$W$4:$W$20,0),VLOOKUP(BM3,$W$4:$BI$20,28,FALSE)),AVERAGE((2^(($AL$23*BO3)+$AL$24)),(2^(($AM$23*BO3)+$AM$24)),(2^(($AN$23*BO3)+$AN$24)),(2^(($AO$23*BO3)+$AO$24))))</f>
        <v>0.58749069844782376</v>
      </c>
      <c r="BQ3" s="46">
        <f>IFERROR(IF(MATCH(BM3,$W$4:$W$20,0),VLOOKUP(BM3,$W$4:$BI$20,29,FALSE)),_xlfn.VAR.S((2^(($AL$23*BO3)+$AL$24)),(2^(($AM$23*BO3)+$AM$24)),(2^(($AN$23*BO3)+$AN$24)),(2^(($AO$23*BO3)+$AO$24))))</f>
        <v>4.0371590246513238E-3</v>
      </c>
      <c r="BR3" s="46">
        <f>SQRT(BQ3)</f>
        <v>6.3538641979911117E-2</v>
      </c>
      <c r="BS3" s="46">
        <f>_xlfn.CONFIDENCE.NORM(0.05,BR3,4)</f>
        <v>6.226672495360526E-2</v>
      </c>
      <c r="BT3" s="47">
        <f>IFERROR(IF(MATCH(BM3,$W$4:$W$20,0),VLOOKUP(BM3,$W$4:$BI$20,32,FALSE)),AVERAGE((2^(($AP$23*BO3)+$AP$24)),(2^(($AQ$23*BO3)+$AQ$24)),(2^(($AR$23*BO3)+$AR$24)),(2^(($AS$23*BO3)+$AS$24))))</f>
        <v>3.0659334064443201E-4</v>
      </c>
      <c r="BU3" s="47">
        <f>IFERROR(IF(MATCH(BM3,$W$4:$W$20,0),VLOOKUP(BM3,$W$4:$BI$20,33,FALSE)),_xlfn.VAR.S((2^(($AP$23*BO3)+$AP$24)),(2^(($AQ$23*BO3)+$AQ$24)),(2^(($AR$23*BO3)+$AR$24)),(2^(($AS$23*BO3)+$AS$24))))</f>
        <v>1.0995102994209855E-9</v>
      </c>
      <c r="BV3" s="47">
        <f>SQRT(BU3)</f>
        <v>3.3158864567728875E-5</v>
      </c>
      <c r="BW3" s="47">
        <f>_xlfn.CONFIDENCE.NORM(0.05,BV3,4)</f>
        <v>3.2495090160494942E-5</v>
      </c>
      <c r="BX3" s="48">
        <f>IFERROR(IF(MATCH(BM3,$W$4:$W$20,0),VLOOKUP(BM3,$W$4:$BI$20,36,FALSE)),AVERAGE((2^(($AT$23*BO3)+$AT$24)),(2^(($AU$23*BO3)+$AU$24)),(2^(($AV$23*BO3)+$AV$24)),(2^(($AW$23*BO3)+$AW$24))))</f>
        <v>4.0518106924943686E-13</v>
      </c>
      <c r="BY3" s="48">
        <f>IFERROR(IF(MATCH(BM3,$W$4:$W$20,0),VLOOKUP(BM3,$W$4:$BI$20,37,FALSE)),_xlfn.VAR.S((2^(($AP$23*BO3)+$AP$24)),(2^(($AQ$23*BO3)+$AQ$24)),(2^(($AR$23*BO3)+$AR$24)),(2^(($AS$23*BO3)+$AS$24))))</f>
        <v>1.0995102994209855E-9</v>
      </c>
      <c r="BZ3" s="48">
        <f>SQRT(BY3)</f>
        <v>3.3158864567728875E-5</v>
      </c>
      <c r="CA3" s="48">
        <f>_xlfn.CONFIDENCE.NORM(0.05,BZ3,4)</f>
        <v>3.2495090160494942E-5</v>
      </c>
      <c r="CB3" s="49">
        <f>(((BT3*0.000001)*BN3)*1000000000000000)*$W$24</f>
        <v>5.0048705773316836E-5</v>
      </c>
      <c r="CC3" s="50">
        <f>(BX3*BN3)</f>
        <v>2.078700439570386E-8</v>
      </c>
      <c r="CD3" s="50">
        <f>CC3/(0.523*0.45)</f>
        <v>8.8323791781193368E-8</v>
      </c>
      <c r="CF3" s="43"/>
      <c r="CI3" s="43"/>
      <c r="CJ3" s="43"/>
    </row>
    <row r="4" spans="1:88" x14ac:dyDescent="0.2">
      <c r="A4" s="1">
        <v>2</v>
      </c>
      <c r="B4" s="33" t="s">
        <v>46</v>
      </c>
      <c r="C4" s="33" t="s">
        <v>47</v>
      </c>
      <c r="D4" s="33" t="s">
        <v>48</v>
      </c>
      <c r="E4" s="34">
        <v>118.08958868242468</v>
      </c>
      <c r="F4" s="34">
        <v>125.33173890236341</v>
      </c>
      <c r="G4" s="34">
        <v>123.78440739061701</v>
      </c>
      <c r="H4" s="34">
        <v>128.0196419988016</v>
      </c>
      <c r="I4" s="35">
        <f t="shared" ref="I4:I44" si="4">(((E4*406.8)/10)/$W$22)*(0.000000000000001)*6.0221408E+23</f>
        <v>6965.3733980255538</v>
      </c>
      <c r="J4" s="35">
        <f t="shared" ref="J4:J44" si="5">(((F4*442.8)/10)/$W$22)*(0.000000000000001)*6.0221408E+23</f>
        <v>8046.750325699114</v>
      </c>
      <c r="K4" s="35">
        <f t="shared" si="0"/>
        <v>7672.8005600788056</v>
      </c>
      <c r="L4" s="35">
        <f t="shared" si="1"/>
        <v>7714.432724558832</v>
      </c>
      <c r="M4" s="36">
        <f t="shared" ref="M4:M44" si="6">((((E4*406.8)/10)/$W$22)/$W$24)*(0.000000001)</f>
        <v>3.635014315254177</v>
      </c>
      <c r="N4" s="36">
        <f t="shared" ref="N4:N44" si="7">((((F4*442.8)/10)/$W$22)/$W$24)*(0.000000001)</f>
        <v>4.1993517007263224</v>
      </c>
      <c r="O4" s="36">
        <f t="shared" si="2"/>
        <v>4.0041988103441515</v>
      </c>
      <c r="P4" s="36">
        <f t="shared" si="3"/>
        <v>4.0259253575387088</v>
      </c>
      <c r="Q4" s="37">
        <f t="shared" ref="Q4:Q44" si="8">((((E4*406.8)/10))*1000)*0.000000000000001</f>
        <v>4.803884467601036E-9</v>
      </c>
      <c r="R4" s="37">
        <f t="shared" ref="R4:R44" si="9">((((F4*442.8)/10))*1000)*0.000000000000001</f>
        <v>5.549689398596652E-9</v>
      </c>
      <c r="S4" s="37">
        <f t="shared" ref="S4:S44" si="10">((((G4*427.5)/10))*1000)*0.000000000000001</f>
        <v>5.2917834159488768E-9</v>
      </c>
      <c r="T4" s="37">
        <f t="shared" ref="T4:T44" si="11">((((H4*415.6)/10))*1000)*0.000000000000001</f>
        <v>5.320496321470195E-9</v>
      </c>
      <c r="V4" s="51" t="s">
        <v>49</v>
      </c>
      <c r="W4" s="52" t="s">
        <v>38</v>
      </c>
      <c r="X4" s="52" t="s">
        <v>50</v>
      </c>
      <c r="Y4" s="53">
        <v>27.160234637454575</v>
      </c>
      <c r="Z4" s="45">
        <f t="shared" ref="Z4:AK4" si="12">AVERAGE(I3)</f>
        <v>4585.6590274077862</v>
      </c>
      <c r="AA4" s="45">
        <f t="shared" si="12"/>
        <v>5057.9725546435448</v>
      </c>
      <c r="AB4" s="45">
        <f t="shared" si="12"/>
        <v>4867.2404436634561</v>
      </c>
      <c r="AC4" s="45">
        <f t="shared" si="12"/>
        <v>4862.9752407839806</v>
      </c>
      <c r="AD4" s="54">
        <f>AVERAGE(M3)</f>
        <v>2.3931145190618102</v>
      </c>
      <c r="AE4" s="54">
        <f t="shared" si="12"/>
        <v>2.6396004336973196</v>
      </c>
      <c r="AF4" s="54">
        <f t="shared" si="12"/>
        <v>2.5400632065921944</v>
      </c>
      <c r="AG4" s="54">
        <f t="shared" si="12"/>
        <v>2.5378373282884188</v>
      </c>
      <c r="AH4" s="55">
        <f t="shared" si="12"/>
        <v>3.162641098569562E-9</v>
      </c>
      <c r="AI4" s="55">
        <f t="shared" si="12"/>
        <v>3.4883866814221463E-9</v>
      </c>
      <c r="AJ4" s="55">
        <f t="shared" si="12"/>
        <v>3.3568424018764539E-9</v>
      </c>
      <c r="AK4" s="55">
        <f t="shared" si="12"/>
        <v>3.3539007732381826E-9</v>
      </c>
      <c r="AL4" s="56">
        <f t="shared" ref="AL4:AW20" si="13">LOG(Z4,2)</f>
        <v>12.162913370118067</v>
      </c>
      <c r="AM4" s="56">
        <f t="shared" si="13"/>
        <v>12.30434349339375</v>
      </c>
      <c r="AN4" s="56">
        <f t="shared" si="13"/>
        <v>12.248888330762489</v>
      </c>
      <c r="AO4" s="56">
        <f t="shared" si="13"/>
        <v>12.247623530960249</v>
      </c>
      <c r="AP4" s="54">
        <f t="shared" si="13"/>
        <v>1.2588894366296122</v>
      </c>
      <c r="AQ4" s="54">
        <f t="shared" si="13"/>
        <v>1.4003195599052944</v>
      </c>
      <c r="AR4" s="54">
        <f t="shared" si="13"/>
        <v>1.3448643972740351</v>
      </c>
      <c r="AS4" s="54">
        <f t="shared" si="13"/>
        <v>1.343599597471794</v>
      </c>
      <c r="AT4" s="57">
        <f t="shared" si="13"/>
        <v>-28.236223008119033</v>
      </c>
      <c r="AU4" s="57">
        <f t="shared" si="13"/>
        <v>-28.094792884843351</v>
      </c>
      <c r="AV4" s="57">
        <f t="shared" si="13"/>
        <v>-28.150248047474609</v>
      </c>
      <c r="AW4" s="57">
        <f t="shared" si="13"/>
        <v>-28.151512847276855</v>
      </c>
      <c r="AX4" s="45">
        <f>AVERAGE(Z4:AC4)</f>
        <v>4843.4618166246919</v>
      </c>
      <c r="AY4" s="45">
        <f>_xlfn.VAR.S(Z4:AC4)</f>
        <v>37807.777226559396</v>
      </c>
      <c r="AZ4" s="45">
        <f>SQRT(AY4)</f>
        <v>194.44222079208876</v>
      </c>
      <c r="BA4" s="45">
        <f>_xlfn.CONFIDENCE.NORM(0.05,AZ4,4)</f>
        <v>190.54987491323956</v>
      </c>
      <c r="BB4" s="54">
        <f>AVERAGE(AD4:AG4)</f>
        <v>2.5276538719099357</v>
      </c>
      <c r="BC4" s="58">
        <f>_xlfn.VAR.S(AD4:AG4)</f>
        <v>1.0296854843959253E-2</v>
      </c>
      <c r="BD4" s="58">
        <f>SQRT(BC4)</f>
        <v>0.10147341939621062</v>
      </c>
      <c r="BE4" s="59">
        <f>_xlfn.CONFIDENCE.NORM(0.05,BD4,4)</f>
        <v>9.9442123702350463E-2</v>
      </c>
      <c r="BF4" s="48">
        <f>AVERAGE(AH4:AK4)</f>
        <v>3.3404427387765861E-9</v>
      </c>
      <c r="BG4" s="48">
        <f>_xlfn.VAR.S(AH4:AK4)</f>
        <v>1.798363368905984E-20</v>
      </c>
      <c r="BH4" s="48">
        <f>SQRT(BG4)</f>
        <v>1.3410307113955235E-10</v>
      </c>
      <c r="BI4" s="60">
        <f>_xlfn.CONFIDENCE.NORM(0.05,BH4,4)</f>
        <v>1.3141859482486763E-10</v>
      </c>
      <c r="BK4" s="42">
        <v>2</v>
      </c>
      <c r="BL4" s="1" t="s">
        <v>51</v>
      </c>
      <c r="BM4" s="1" t="s">
        <v>52</v>
      </c>
      <c r="BN4" s="43">
        <v>28270</v>
      </c>
      <c r="BO4" s="44">
        <v>17.006379225222364</v>
      </c>
      <c r="BP4" s="45">
        <f t="shared" ref="BP4:BP67" si="14">IFERROR(IF(MATCH(BM4,$W$4:$W$20,0),VLOOKUP(BM4,$W$4:$BI$20,28,FALSE)),AVERAGE((2^(($AL$23*BO4)+$AL$24)),(2^(($AM$23*BO4)+$AM$24)),(2^(($AN$23*BO4)+$AN$24)),(2^(($AO$23*BO4)+$AO$24))))</f>
        <v>1.2003345536188934</v>
      </c>
      <c r="BQ4" s="46">
        <f t="shared" ref="BQ4:BQ67" si="15">IFERROR(IF(MATCH(BM4,$W$4:$W$20,0),VLOOKUP(BM4,$W$4:$BI$20,29,FALSE)),_xlfn.VAR.S((2^(($AL$23*BO4)+$AL$24)),(2^(($AM$23*BO4)+$AM$24)),(2^(($AN$23*BO4)+$AN$24)),(2^(($AO$23*BO4)+$AO$24))))</f>
        <v>1.4826405889618683E-2</v>
      </c>
      <c r="BR4" s="46">
        <f t="shared" ref="BR4:BR67" si="16">SQRT(BQ4)</f>
        <v>0.12176372977869347</v>
      </c>
      <c r="BS4" s="46">
        <f t="shared" ref="BS4:BS67" si="17">_xlfn.CONFIDENCE.NORM(0.05,BR4,4)</f>
        <v>0.11932626249475321</v>
      </c>
      <c r="BT4" s="47">
        <f t="shared" ref="BT4:BT67" si="18">IFERROR(IF(MATCH(BM4,$W$4:$W$20,0),VLOOKUP(BM4,$W$4:$BI$20,32,FALSE)),AVERAGE((2^(($AP$23*BO4)+$AP$24)),(2^(($AQ$23*BO4)+$AQ$24)),(2^(($AR$23*BO4)+$AR$24)),(2^(($AS$23*BO4)+$AS$24))))</f>
        <v>6.2641771462470857E-4</v>
      </c>
      <c r="BU4" s="47">
        <f t="shared" ref="BU4:BU67" si="19">IFERROR(IF(MATCH(BM4,$W$4:$W$20,0),VLOOKUP(BM4,$W$4:$BI$20,33,FALSE)),_xlfn.VAR.S((2^(($AP$23*BO4)+$AP$24)),(2^(($AQ$23*BO4)+$AQ$24)),(2^(($AR$23*BO4)+$AR$24)),(2^(($AS$23*BO4)+$AS$24))))</f>
        <v>4.037935062624851E-9</v>
      </c>
      <c r="BV4" s="47">
        <f t="shared" ref="BV4:BV67" si="20">SQRT(BU4)</f>
        <v>6.3544748505481161E-5</v>
      </c>
      <c r="BW4" s="47">
        <f t="shared" ref="BW4:BW67" si="21">_xlfn.CONFIDENCE.NORM(0.05,BV4,4)</f>
        <v>6.227270923869924E-5</v>
      </c>
      <c r="BX4" s="48">
        <f t="shared" ref="BX4:BX67" si="22">IFERROR(IF(MATCH(BM4,$W$4:$W$20,0),VLOOKUP(BM4,$W$4:$BI$20,36,FALSE)),AVERAGE((2^(($AT$23*BO4)+$AT$24)),(2^(($AU$23*BO4)+$AU$24)),(2^(($AV$23*BO4)+$AV$24)),(2^(($AW$23*BO4)+$AW$24))))</f>
        <v>8.2784772452962155E-13</v>
      </c>
      <c r="BY4" s="48">
        <f t="shared" ref="BY4:BY67" si="23">IFERROR(IF(MATCH(BM4,$W$4:$W$20,0),VLOOKUP(BM4,$W$4:$BI$20,37,FALSE)),_xlfn.VAR.S((2^(($AP$23*BO4)+$AP$24)),(2^(($AQ$23*BO4)+$AQ$24)),(2^(($AR$23*BO4)+$AR$24)),(2^(($AS$23*BO4)+$AS$24))))</f>
        <v>4.037935062624851E-9</v>
      </c>
      <c r="BZ4" s="48">
        <f t="shared" ref="BZ4:BZ67" si="24">SQRT(BY4)</f>
        <v>6.3544748505481161E-5</v>
      </c>
      <c r="CA4" s="48">
        <f t="shared" ref="CA4:CA67" si="25">_xlfn.CONFIDENCE.NORM(0.05,BZ4,4)</f>
        <v>6.227270923869924E-5</v>
      </c>
      <c r="CB4" s="49">
        <f t="shared" ref="CB4:CB67" si="26">(((BT4*0.000001)*BN4)*1000000000000000)*$W$24</f>
        <v>5.6347832038078715E-5</v>
      </c>
      <c r="CC4" s="50">
        <f t="shared" ref="CC4:CC67" si="27">(BX4*BN4)</f>
        <v>2.3403255172452401E-8</v>
      </c>
      <c r="CD4" s="50">
        <f t="shared" ref="CD4:CD67" si="28">CC4/(0.523*0.45)</f>
        <v>9.9440217431282775E-8</v>
      </c>
      <c r="CF4" s="43"/>
      <c r="CI4" s="43"/>
      <c r="CJ4" s="43"/>
    </row>
    <row r="5" spans="1:88" x14ac:dyDescent="0.2">
      <c r="A5" s="1">
        <v>2</v>
      </c>
      <c r="B5" s="33" t="s">
        <v>46</v>
      </c>
      <c r="C5" s="33" t="s">
        <v>47</v>
      </c>
      <c r="D5" s="33" t="s">
        <v>53</v>
      </c>
      <c r="E5" s="34">
        <v>148.37740578071879</v>
      </c>
      <c r="F5" s="34">
        <v>147.04633697371264</v>
      </c>
      <c r="G5" s="34">
        <v>161.42454199259103</v>
      </c>
      <c r="H5" s="34">
        <v>167.75319132718545</v>
      </c>
      <c r="I5" s="35">
        <f t="shared" si="4"/>
        <v>8751.8641281107157</v>
      </c>
      <c r="J5" s="35">
        <f t="shared" si="5"/>
        <v>9440.9059532626579</v>
      </c>
      <c r="K5" s="35">
        <f t="shared" si="0"/>
        <v>10005.93162192658</v>
      </c>
      <c r="L5" s="35">
        <f t="shared" si="1"/>
        <v>10108.766815921359</v>
      </c>
      <c r="M5" s="36">
        <f t="shared" si="6"/>
        <v>4.5673289245139266</v>
      </c>
      <c r="N5" s="36">
        <f t="shared" si="7"/>
        <v>4.9269186772967668</v>
      </c>
      <c r="O5" s="36">
        <f t="shared" si="2"/>
        <v>5.221788209296534</v>
      </c>
      <c r="P5" s="36">
        <f t="shared" si="3"/>
        <v>5.2754547366917368</v>
      </c>
      <c r="Q5" s="37">
        <f t="shared" si="8"/>
        <v>6.0359928671596406E-9</v>
      </c>
      <c r="R5" s="37">
        <f t="shared" si="9"/>
        <v>6.5112118011959965E-9</v>
      </c>
      <c r="S5" s="37">
        <f t="shared" si="10"/>
        <v>6.9008991701832667E-9</v>
      </c>
      <c r="T5" s="37">
        <f t="shared" si="11"/>
        <v>6.9718226315578271E-9</v>
      </c>
      <c r="V5" s="61" t="s">
        <v>54</v>
      </c>
      <c r="W5" s="33" t="s">
        <v>46</v>
      </c>
      <c r="X5" s="33" t="s">
        <v>55</v>
      </c>
      <c r="Y5" s="62">
        <v>30.225507390327923</v>
      </c>
      <c r="Z5" s="45">
        <f t="shared" ref="Z5:AK5" si="29">AVERAGE(I4:I5)</f>
        <v>7858.6187630681343</v>
      </c>
      <c r="AA5" s="45">
        <f t="shared" si="29"/>
        <v>8743.8281394808855</v>
      </c>
      <c r="AB5" s="45">
        <f t="shared" si="29"/>
        <v>8839.366091002692</v>
      </c>
      <c r="AC5" s="45">
        <f t="shared" si="29"/>
        <v>8911.5997702400964</v>
      </c>
      <c r="AD5" s="54">
        <f t="shared" si="29"/>
        <v>4.1011716198840515</v>
      </c>
      <c r="AE5" s="54">
        <f t="shared" si="29"/>
        <v>4.563135189011545</v>
      </c>
      <c r="AF5" s="54">
        <f t="shared" si="29"/>
        <v>4.6129935098203427</v>
      </c>
      <c r="AG5" s="54">
        <f t="shared" si="29"/>
        <v>4.6506900471152228</v>
      </c>
      <c r="AH5" s="55">
        <f t="shared" si="29"/>
        <v>5.4199386673803379E-9</v>
      </c>
      <c r="AI5" s="55">
        <f t="shared" si="29"/>
        <v>6.0304505998963243E-9</v>
      </c>
      <c r="AJ5" s="55">
        <f t="shared" si="29"/>
        <v>6.0963412930660717E-9</v>
      </c>
      <c r="AK5" s="55">
        <f t="shared" si="29"/>
        <v>6.146159476514011E-9</v>
      </c>
      <c r="AL5" s="56">
        <f t="shared" si="13"/>
        <v>12.94006005022724</v>
      </c>
      <c r="AM5" s="56">
        <f t="shared" si="13"/>
        <v>13.094049329684337</v>
      </c>
      <c r="AN5" s="56">
        <f t="shared" si="13"/>
        <v>13.109727196116044</v>
      </c>
      <c r="AO5" s="56">
        <f t="shared" si="13"/>
        <v>13.121468725771845</v>
      </c>
      <c r="AP5" s="54">
        <f t="shared" si="13"/>
        <v>2.0360361167387859</v>
      </c>
      <c r="AQ5" s="54">
        <f t="shared" si="13"/>
        <v>2.1900253961958822</v>
      </c>
      <c r="AR5" s="54">
        <f t="shared" si="13"/>
        <v>2.2057032626275892</v>
      </c>
      <c r="AS5" s="54">
        <f t="shared" si="13"/>
        <v>2.2174447922833904</v>
      </c>
      <c r="AT5" s="57">
        <f t="shared" si="13"/>
        <v>-27.459076328009861</v>
      </c>
      <c r="AU5" s="57">
        <f t="shared" si="13"/>
        <v>-27.305087048552764</v>
      </c>
      <c r="AV5" s="57">
        <f t="shared" si="13"/>
        <v>-27.289409182121055</v>
      </c>
      <c r="AW5" s="57">
        <f t="shared" si="13"/>
        <v>-27.277667652465254</v>
      </c>
      <c r="AX5" s="45">
        <f t="shared" ref="AX5:AX20" si="30">AVERAGE(Z5:AC5)</f>
        <v>8588.3531909479516</v>
      </c>
      <c r="AY5" s="45">
        <f t="shared" ref="AY5:AY20" si="31">_xlfn.VAR.S(Z5:AC5)</f>
        <v>241393.54062412225</v>
      </c>
      <c r="AZ5" s="45">
        <f t="shared" ref="AZ5:AZ20" si="32">SQRT(AY5)</f>
        <v>491.31816638927796</v>
      </c>
      <c r="BA5" s="45">
        <f t="shared" ref="BA5:BA20" si="33">_xlfn.CONFIDENCE.NORM(0.05,AZ5,4)</f>
        <v>481.48295553662115</v>
      </c>
      <c r="BB5" s="54">
        <f>AVERAGE(AD5:AG5)</f>
        <v>4.4819975914577901</v>
      </c>
      <c r="BC5" s="58">
        <f t="shared" ref="BC5:BC20" si="34">_xlfn.VAR.S(AD5:AG5)</f>
        <v>6.5742935195086838E-2</v>
      </c>
      <c r="BD5" s="58">
        <f t="shared" ref="BD5:BD20" si="35">SQRT(BC5)</f>
        <v>0.2564038517555593</v>
      </c>
      <c r="BE5" s="59">
        <f t="shared" ref="BE5:BE20" si="36">_xlfn.CONFIDENCE.NORM(0.05,BD5,4)</f>
        <v>0.2512711574691216</v>
      </c>
      <c r="BF5" s="48">
        <f>AVERAGE(AH5:AK5)</f>
        <v>5.9232225092141858E-9</v>
      </c>
      <c r="BG5" s="48">
        <f t="shared" ref="BG5:BG20" si="37">_xlfn.VAR.S(AH5:AK5)</f>
        <v>1.1482116453119129E-19</v>
      </c>
      <c r="BH5" s="48">
        <f t="shared" ref="BH5:BH20" si="38">SQRT(BG5)</f>
        <v>3.3885271805194555E-10</v>
      </c>
      <c r="BI5" s="60">
        <f t="shared" ref="BI5:BI20" si="39">_xlfn.CONFIDENCE.NORM(0.05,BH5,4)</f>
        <v>3.3206956172265928E-10</v>
      </c>
      <c r="BK5" s="42">
        <v>3</v>
      </c>
      <c r="BL5" s="1" t="s">
        <v>56</v>
      </c>
      <c r="BM5" s="1" t="s">
        <v>57</v>
      </c>
      <c r="BN5" s="43">
        <v>46028</v>
      </c>
      <c r="BO5" s="44">
        <v>17.208450170531602</v>
      </c>
      <c r="BP5" s="45">
        <f t="shared" si="14"/>
        <v>1.3886766184522727</v>
      </c>
      <c r="BQ5" s="46">
        <f t="shared" si="15"/>
        <v>1.9310940513919555E-2</v>
      </c>
      <c r="BR5" s="46">
        <f t="shared" si="16"/>
        <v>0.13896381008708547</v>
      </c>
      <c r="BS5" s="46">
        <f t="shared" si="17"/>
        <v>0.13618203146257565</v>
      </c>
      <c r="BT5" s="47">
        <f t="shared" si="18"/>
        <v>7.2470765009721759E-4</v>
      </c>
      <c r="BU5" s="47">
        <f t="shared" si="19"/>
        <v>5.2592870027938759E-9</v>
      </c>
      <c r="BV5" s="47">
        <f t="shared" si="20"/>
        <v>7.2520941822303134E-5</v>
      </c>
      <c r="BW5" s="47">
        <f t="shared" si="21"/>
        <v>7.1069217048319334E-5</v>
      </c>
      <c r="BX5" s="48">
        <f t="shared" si="22"/>
        <v>9.5774363507843097E-13</v>
      </c>
      <c r="BY5" s="48">
        <f t="shared" si="23"/>
        <v>5.2592870027938759E-9</v>
      </c>
      <c r="BZ5" s="48">
        <f t="shared" si="24"/>
        <v>7.2520941822303134E-5</v>
      </c>
      <c r="CA5" s="48">
        <f t="shared" si="25"/>
        <v>7.1069217048319334E-5</v>
      </c>
      <c r="CB5" s="49">
        <f t="shared" si="26"/>
        <v>1.0613834766885748E-4</v>
      </c>
      <c r="CC5" s="50">
        <f t="shared" si="27"/>
        <v>4.4083024035390022E-8</v>
      </c>
      <c r="CD5" s="50">
        <f t="shared" si="28"/>
        <v>1.873083664133844E-7</v>
      </c>
      <c r="CF5" s="43"/>
      <c r="CI5" s="43"/>
      <c r="CJ5" s="43"/>
    </row>
    <row r="6" spans="1:88" x14ac:dyDescent="0.2">
      <c r="A6" s="1">
        <v>3</v>
      </c>
      <c r="B6" s="33" t="s">
        <v>58</v>
      </c>
      <c r="C6" s="33" t="s">
        <v>59</v>
      </c>
      <c r="D6" s="33" t="s">
        <v>60</v>
      </c>
      <c r="E6" s="34">
        <v>194.27699231775026</v>
      </c>
      <c r="F6" s="34">
        <v>185.95067016154266</v>
      </c>
      <c r="G6" s="34">
        <v>199.92054856844675</v>
      </c>
      <c r="H6" s="34">
        <v>209.04344949976743</v>
      </c>
      <c r="I6" s="35">
        <f t="shared" si="4"/>
        <v>11459.196439218962</v>
      </c>
      <c r="J6" s="35">
        <f t="shared" si="5"/>
        <v>11938.704663245888</v>
      </c>
      <c r="K6" s="35">
        <f t="shared" si="0"/>
        <v>12392.114074486535</v>
      </c>
      <c r="L6" s="35">
        <f t="shared" si="1"/>
        <v>12596.907806465848</v>
      </c>
      <c r="M6" s="36">
        <f t="shared" si="6"/>
        <v>5.9802024554316366</v>
      </c>
      <c r="N6" s="36">
        <f t="shared" si="7"/>
        <v>6.2304430612136699</v>
      </c>
      <c r="O6" s="36">
        <f t="shared" si="2"/>
        <v>6.4670634986762083</v>
      </c>
      <c r="P6" s="36">
        <f t="shared" si="3"/>
        <v>6.5739390536364271</v>
      </c>
      <c r="Q6" s="37">
        <f t="shared" si="8"/>
        <v>7.9031880474860816E-9</v>
      </c>
      <c r="R6" s="37">
        <f t="shared" si="9"/>
        <v>8.2338956747531086E-9</v>
      </c>
      <c r="S6" s="37">
        <f t="shared" si="10"/>
        <v>8.5466034513010977E-9</v>
      </c>
      <c r="T6" s="37">
        <f t="shared" si="11"/>
        <v>8.6878457612103349E-9</v>
      </c>
      <c r="V6" s="63" t="s">
        <v>61</v>
      </c>
      <c r="W6" s="33" t="s">
        <v>58</v>
      </c>
      <c r="X6" s="33" t="s">
        <v>62</v>
      </c>
      <c r="Y6" s="62">
        <v>30.332673229474413</v>
      </c>
      <c r="Z6" s="45">
        <f t="shared" ref="Z6:AK6" si="40">AVERAGE(I6:I7)</f>
        <v>14842.231522114462</v>
      </c>
      <c r="AA6" s="45">
        <f t="shared" si="40"/>
        <v>15608.811978386724</v>
      </c>
      <c r="AB6" s="45">
        <f t="shared" si="40"/>
        <v>16678.021392078772</v>
      </c>
      <c r="AC6" s="45">
        <f t="shared" si="40"/>
        <v>16264.464702749076</v>
      </c>
      <c r="AD6" s="64">
        <f t="shared" si="40"/>
        <v>7.7457044971194708</v>
      </c>
      <c r="AE6" s="64">
        <f t="shared" si="40"/>
        <v>8.1457592785520987</v>
      </c>
      <c r="AF6" s="64">
        <f t="shared" si="40"/>
        <v>8.7037468124116391</v>
      </c>
      <c r="AG6" s="64">
        <f t="shared" si="40"/>
        <v>8.4879242857530244</v>
      </c>
      <c r="AH6" s="55">
        <f t="shared" si="40"/>
        <v>1.0236402472527227E-8</v>
      </c>
      <c r="AI6" s="55">
        <f t="shared" si="40"/>
        <v>1.0765098313599684E-8</v>
      </c>
      <c r="AJ6" s="55">
        <f t="shared" si="40"/>
        <v>1.1502511543521288E-8</v>
      </c>
      <c r="AK6" s="55">
        <f t="shared" si="40"/>
        <v>1.1217289425076554E-8</v>
      </c>
      <c r="AL6" s="56">
        <f t="shared" si="13"/>
        <v>13.857420396296442</v>
      </c>
      <c r="AM6" s="56">
        <f t="shared" si="13"/>
        <v>13.930073114295466</v>
      </c>
      <c r="AN6" s="56">
        <f t="shared" si="13"/>
        <v>14.025660523418747</v>
      </c>
      <c r="AO6" s="56">
        <f t="shared" si="13"/>
        <v>13.989435720625226</v>
      </c>
      <c r="AP6" s="54">
        <f t="shared" si="13"/>
        <v>2.9533964628079867</v>
      </c>
      <c r="AQ6" s="54">
        <f t="shared" si="13"/>
        <v>3.0260491808070107</v>
      </c>
      <c r="AR6" s="54">
        <f t="shared" si="13"/>
        <v>3.1216365899302922</v>
      </c>
      <c r="AS6" s="54">
        <f t="shared" si="13"/>
        <v>3.0854117871367697</v>
      </c>
      <c r="AT6" s="57">
        <f t="shared" si="13"/>
        <v>-26.541715981940659</v>
      </c>
      <c r="AU6" s="57">
        <f t="shared" si="13"/>
        <v>-26.469063263941635</v>
      </c>
      <c r="AV6" s="57">
        <f t="shared" si="13"/>
        <v>-26.373475854818352</v>
      </c>
      <c r="AW6" s="57">
        <f t="shared" si="13"/>
        <v>-26.409700657611875</v>
      </c>
      <c r="AX6" s="45">
        <f t="shared" si="30"/>
        <v>15848.382398832258</v>
      </c>
      <c r="AY6" s="45">
        <f t="shared" si="31"/>
        <v>643719.63860675192</v>
      </c>
      <c r="AZ6" s="45">
        <f t="shared" si="32"/>
        <v>802.3214060504381</v>
      </c>
      <c r="BA6" s="45">
        <f t="shared" si="33"/>
        <v>786.26052994219742</v>
      </c>
      <c r="BB6" s="54">
        <f>AVERAGE(AD6:AG6)</f>
        <v>8.2707837184590574</v>
      </c>
      <c r="BC6" s="58">
        <f t="shared" si="34"/>
        <v>0.1753154553154577</v>
      </c>
      <c r="BD6" s="58">
        <f t="shared" si="35"/>
        <v>0.41870688472421574</v>
      </c>
      <c r="BE6" s="59">
        <f t="shared" si="36"/>
        <v>0.41032520706921338</v>
      </c>
      <c r="BF6" s="48">
        <f>AVERAGE(AH6:AK6)</f>
        <v>1.0930325438681188E-8</v>
      </c>
      <c r="BG6" s="48">
        <f t="shared" si="37"/>
        <v>3.061914512928722E-19</v>
      </c>
      <c r="BH6" s="48">
        <f t="shared" si="38"/>
        <v>5.5334568878131882E-10</v>
      </c>
      <c r="BI6" s="60">
        <f t="shared" si="39"/>
        <v>5.4226881050594699E-10</v>
      </c>
      <c r="BK6" s="42">
        <v>4</v>
      </c>
      <c r="BL6" s="1" t="s">
        <v>63</v>
      </c>
      <c r="BM6" s="1" t="s">
        <v>64</v>
      </c>
      <c r="BN6" s="43">
        <v>32497</v>
      </c>
      <c r="BO6" s="44">
        <v>17.554147945659846</v>
      </c>
      <c r="BP6" s="45">
        <f t="shared" si="14"/>
        <v>1.7819381928217208</v>
      </c>
      <c r="BQ6" s="46">
        <f t="shared" si="15"/>
        <v>3.0321025605435054E-2</v>
      </c>
      <c r="BR6" s="46">
        <f t="shared" si="16"/>
        <v>0.17412933585537807</v>
      </c>
      <c r="BS6" s="46">
        <f t="shared" si="17"/>
        <v>0.17064361346421</v>
      </c>
      <c r="BT6" s="47">
        <f t="shared" si="18"/>
        <v>9.2993877997139644E-4</v>
      </c>
      <c r="BU6" s="47">
        <f t="shared" si="19"/>
        <v>8.2578565121204897E-9</v>
      </c>
      <c r="BV6" s="47">
        <f t="shared" si="20"/>
        <v>9.0872749007172061E-5</v>
      </c>
      <c r="BW6" s="47">
        <f t="shared" si="21"/>
        <v>8.905365761510258E-5</v>
      </c>
      <c r="BX6" s="48">
        <f t="shared" si="22"/>
        <v>1.2289686019055129E-12</v>
      </c>
      <c r="BY6" s="48">
        <f t="shared" si="23"/>
        <v>8.2578565121204897E-9</v>
      </c>
      <c r="BZ6" s="48">
        <f t="shared" si="24"/>
        <v>9.0872749007172061E-5</v>
      </c>
      <c r="CA6" s="48">
        <f t="shared" si="25"/>
        <v>8.905365761510258E-5</v>
      </c>
      <c r="CB6" s="49">
        <f t="shared" si="26"/>
        <v>9.6157906922613581E-5</v>
      </c>
      <c r="CC6" s="50">
        <f t="shared" si="27"/>
        <v>3.993779265612345E-8</v>
      </c>
      <c r="CD6" s="50">
        <f t="shared" si="28"/>
        <v>1.696953161509388E-7</v>
      </c>
      <c r="CF6" s="43"/>
      <c r="CI6" s="43"/>
      <c r="CJ6" s="43"/>
    </row>
    <row r="7" spans="1:88" x14ac:dyDescent="0.2">
      <c r="A7" s="1">
        <v>3</v>
      </c>
      <c r="B7" s="33" t="s">
        <v>58</v>
      </c>
      <c r="C7" s="33" t="s">
        <v>59</v>
      </c>
      <c r="D7" s="33" t="s">
        <v>65</v>
      </c>
      <c r="E7" s="34">
        <v>308.98763268358823</v>
      </c>
      <c r="F7" s="34">
        <v>300.27779928740415</v>
      </c>
      <c r="G7" s="34">
        <v>338.208646450093</v>
      </c>
      <c r="H7" s="34">
        <v>330.76836113914277</v>
      </c>
      <c r="I7" s="35">
        <f t="shared" si="4"/>
        <v>18225.266605009961</v>
      </c>
      <c r="J7" s="35">
        <f t="shared" si="5"/>
        <v>19278.919293527561</v>
      </c>
      <c r="K7" s="35">
        <f t="shared" si="0"/>
        <v>20963.92870967101</v>
      </c>
      <c r="L7" s="35">
        <f t="shared" si="1"/>
        <v>19932.021599032305</v>
      </c>
      <c r="M7" s="36">
        <f t="shared" si="6"/>
        <v>9.5112065388073042</v>
      </c>
      <c r="N7" s="36">
        <f t="shared" si="7"/>
        <v>10.061075495890526</v>
      </c>
      <c r="O7" s="36">
        <f t="shared" si="2"/>
        <v>10.940430126147071</v>
      </c>
      <c r="P7" s="36">
        <f t="shared" si="3"/>
        <v>10.401909517869623</v>
      </c>
      <c r="Q7" s="37">
        <f t="shared" si="8"/>
        <v>1.2569616897568372E-8</v>
      </c>
      <c r="R7" s="37">
        <f t="shared" si="9"/>
        <v>1.3296300952446259E-8</v>
      </c>
      <c r="S7" s="37">
        <f t="shared" si="10"/>
        <v>1.4458419635741478E-8</v>
      </c>
      <c r="T7" s="37">
        <f t="shared" si="11"/>
        <v>1.3746733088942774E-8</v>
      </c>
      <c r="V7" s="63" t="s">
        <v>66</v>
      </c>
      <c r="W7" s="33" t="s">
        <v>67</v>
      </c>
      <c r="X7" s="33" t="s">
        <v>68</v>
      </c>
      <c r="Y7" s="62">
        <v>28.844878418026443</v>
      </c>
      <c r="Z7" s="45">
        <f t="shared" ref="Z7:AK7" si="41">AVERAGE(I8:I10)</f>
        <v>2735.9084961278368</v>
      </c>
      <c r="AA7" s="45">
        <f t="shared" si="41"/>
        <v>2718.2979717575413</v>
      </c>
      <c r="AB7" s="45">
        <f t="shared" si="41"/>
        <v>2454.95478826728</v>
      </c>
      <c r="AC7" s="45">
        <f t="shared" si="41"/>
        <v>2548.4558013802375</v>
      </c>
      <c r="AD7" s="64">
        <f t="shared" si="41"/>
        <v>1.4277865636706999</v>
      </c>
      <c r="AE7" s="64">
        <f t="shared" si="41"/>
        <v>1.4185961722118154</v>
      </c>
      <c r="AF7" s="64">
        <f t="shared" si="41"/>
        <v>1.2811654578608727</v>
      </c>
      <c r="AG7" s="64">
        <f t="shared" si="41"/>
        <v>1.3299607631136694</v>
      </c>
      <c r="AH7" s="55">
        <f t="shared" si="41"/>
        <v>1.8869036271697672E-9</v>
      </c>
      <c r="AI7" s="55">
        <f t="shared" si="41"/>
        <v>1.874757986203448E-9</v>
      </c>
      <c r="AJ7" s="55">
        <f t="shared" si="41"/>
        <v>1.693135242306318E-9</v>
      </c>
      <c r="AK7" s="55">
        <f t="shared" si="41"/>
        <v>1.7576210981149413E-9</v>
      </c>
      <c r="AL7" s="56">
        <f t="shared" si="13"/>
        <v>11.417804264012297</v>
      </c>
      <c r="AM7" s="56">
        <f t="shared" si="13"/>
        <v>11.408487893385072</v>
      </c>
      <c r="AN7" s="56">
        <f t="shared" si="13"/>
        <v>11.261480740019486</v>
      </c>
      <c r="AO7" s="56">
        <f t="shared" si="13"/>
        <v>11.315407617037224</v>
      </c>
      <c r="AP7" s="54">
        <f t="shared" si="13"/>
        <v>0.5137803305238412</v>
      </c>
      <c r="AQ7" s="54">
        <f t="shared" si="13"/>
        <v>0.50446395989661663</v>
      </c>
      <c r="AR7" s="54">
        <f t="shared" si="13"/>
        <v>0.35745680653103251</v>
      </c>
      <c r="AS7" s="54">
        <f t="shared" si="13"/>
        <v>0.41138368354876803</v>
      </c>
      <c r="AT7" s="57">
        <f t="shared" si="13"/>
        <v>-28.981332114224802</v>
      </c>
      <c r="AU7" s="57">
        <f t="shared" si="13"/>
        <v>-28.990648484852027</v>
      </c>
      <c r="AV7" s="57">
        <f t="shared" si="13"/>
        <v>-29.137655638217616</v>
      </c>
      <c r="AW7" s="57">
        <f t="shared" si="13"/>
        <v>-29.083728761199875</v>
      </c>
      <c r="AX7" s="45">
        <f t="shared" si="30"/>
        <v>2614.404264383224</v>
      </c>
      <c r="AY7" s="45">
        <f t="shared" si="31"/>
        <v>18443.505323311369</v>
      </c>
      <c r="AZ7" s="45">
        <f t="shared" si="32"/>
        <v>135.80686773249491</v>
      </c>
      <c r="BA7" s="45">
        <f t="shared" si="33"/>
        <v>133.08828480444237</v>
      </c>
      <c r="BB7" s="54">
        <f t="shared" ref="BB7:BB20" si="42">AVERAGE(AD7:AG7)</f>
        <v>1.3643772392142641</v>
      </c>
      <c r="BC7" s="58">
        <f t="shared" si="34"/>
        <v>5.023043168867313E-3</v>
      </c>
      <c r="BD7" s="58">
        <f t="shared" si="35"/>
        <v>7.0873430627191411E-2</v>
      </c>
      <c r="BE7" s="59">
        <f t="shared" si="36"/>
        <v>6.9454685745046568E-2</v>
      </c>
      <c r="BF7" s="48">
        <f t="shared" ref="BF7:BF20" si="43">AVERAGE(AH7:AK7)</f>
        <v>1.8031044884486185E-9</v>
      </c>
      <c r="BG7" s="48">
        <f t="shared" si="37"/>
        <v>8.772831094753065E-21</v>
      </c>
      <c r="BH7" s="48">
        <f t="shared" si="38"/>
        <v>9.3663392500768754E-11</v>
      </c>
      <c r="BI7" s="60">
        <f t="shared" si="39"/>
        <v>9.1788437985672848E-11</v>
      </c>
      <c r="BK7" s="42">
        <v>5</v>
      </c>
      <c r="BL7" s="1" t="s">
        <v>69</v>
      </c>
      <c r="BM7" s="1" t="s">
        <v>70</v>
      </c>
      <c r="BN7" s="43">
        <v>19795</v>
      </c>
      <c r="BO7" s="44">
        <v>17.606985710738797</v>
      </c>
      <c r="BP7" s="45">
        <f t="shared" si="14"/>
        <v>1.8511622865996769</v>
      </c>
      <c r="BQ7" s="46">
        <f t="shared" si="15"/>
        <v>3.2482266518051341E-2</v>
      </c>
      <c r="BR7" s="46">
        <f t="shared" si="16"/>
        <v>0.18022837323254998</v>
      </c>
      <c r="BS7" s="46">
        <f t="shared" si="17"/>
        <v>0.17662056026402029</v>
      </c>
      <c r="BT7" s="47">
        <f t="shared" si="18"/>
        <v>9.6606470710614315E-4</v>
      </c>
      <c r="BU7" s="47">
        <f t="shared" si="19"/>
        <v>8.846465142209678E-9</v>
      </c>
      <c r="BV7" s="47">
        <f t="shared" si="20"/>
        <v>9.4055649177546361E-5</v>
      </c>
      <c r="BW7" s="47">
        <f t="shared" si="21"/>
        <v>9.2172842465262588E-5</v>
      </c>
      <c r="BX7" s="48">
        <f t="shared" si="22"/>
        <v>1.2767111319725923E-12</v>
      </c>
      <c r="BY7" s="48">
        <f t="shared" si="23"/>
        <v>8.846465142209678E-9</v>
      </c>
      <c r="BZ7" s="48">
        <f t="shared" si="24"/>
        <v>9.4055649177546361E-5</v>
      </c>
      <c r="CA7" s="48">
        <f t="shared" si="25"/>
        <v>9.2172842465262588E-5</v>
      </c>
      <c r="CB7" s="49">
        <f t="shared" si="26"/>
        <v>6.0848390431589685E-5</v>
      </c>
      <c r="CC7" s="50">
        <f t="shared" si="27"/>
        <v>2.5272496857397466E-8</v>
      </c>
      <c r="CD7" s="50">
        <f t="shared" si="28"/>
        <v>1.0738260827447405E-7</v>
      </c>
      <c r="CF7" s="43"/>
      <c r="CI7" s="43"/>
      <c r="CJ7" s="43"/>
    </row>
    <row r="8" spans="1:88" x14ac:dyDescent="0.2">
      <c r="A8" s="1">
        <v>4</v>
      </c>
      <c r="B8" s="33" t="s">
        <v>67</v>
      </c>
      <c r="C8" s="33" t="s">
        <v>71</v>
      </c>
      <c r="D8" s="33" t="s">
        <v>72</v>
      </c>
      <c r="E8" s="34">
        <v>41.947634088106113</v>
      </c>
      <c r="F8" s="34">
        <v>38.926537864102855</v>
      </c>
      <c r="G8" s="34">
        <v>38.381422007723174</v>
      </c>
      <c r="H8" s="34">
        <v>39.841292560861227</v>
      </c>
      <c r="I8" s="35">
        <f t="shared" si="4"/>
        <v>2474.2311142530857</v>
      </c>
      <c r="J8" s="35">
        <f t="shared" si="5"/>
        <v>2499.2243304014501</v>
      </c>
      <c r="K8" s="35">
        <f t="shared" si="0"/>
        <v>2379.0799058250554</v>
      </c>
      <c r="L8" s="35">
        <f t="shared" si="1"/>
        <v>2400.8266725437907</v>
      </c>
      <c r="M8" s="36">
        <f t="shared" si="6"/>
        <v>1.2912251799891608</v>
      </c>
      <c r="N8" s="36">
        <f t="shared" si="7"/>
        <v>1.3042683714007368</v>
      </c>
      <c r="O8" s="36">
        <f t="shared" si="2"/>
        <v>1.2415686885155426</v>
      </c>
      <c r="P8" s="36">
        <f t="shared" si="3"/>
        <v>1.2529176577402943</v>
      </c>
      <c r="Q8" s="37">
        <f t="shared" si="8"/>
        <v>1.7064297547041565E-9</v>
      </c>
      <c r="R8" s="37">
        <f t="shared" si="9"/>
        <v>1.7236670966224745E-9</v>
      </c>
      <c r="S8" s="37">
        <f t="shared" si="10"/>
        <v>1.640805790830166E-9</v>
      </c>
      <c r="T8" s="37">
        <f t="shared" si="11"/>
        <v>1.6558041188293928E-9</v>
      </c>
      <c r="V8" s="63" t="s">
        <v>73</v>
      </c>
      <c r="W8" s="33" t="s">
        <v>74</v>
      </c>
      <c r="X8" s="33" t="s">
        <v>75</v>
      </c>
      <c r="Y8" s="62">
        <v>30.220163664689977</v>
      </c>
      <c r="Z8" s="45">
        <f t="shared" ref="Z8:AK8" si="44">AVERAGE(I11:I12)</f>
        <v>14376.122102239427</v>
      </c>
      <c r="AA8" s="45">
        <f t="shared" si="44"/>
        <v>15248.694240038454</v>
      </c>
      <c r="AB8" s="45">
        <f t="shared" si="44"/>
        <v>15358.025831411465</v>
      </c>
      <c r="AC8" s="45">
        <f t="shared" si="44"/>
        <v>14894.314231380507</v>
      </c>
      <c r="AD8" s="64">
        <f t="shared" si="44"/>
        <v>7.5024563154497201</v>
      </c>
      <c r="AE8" s="64">
        <f t="shared" si="44"/>
        <v>7.9578248981147217</v>
      </c>
      <c r="AF8" s="64">
        <f t="shared" si="44"/>
        <v>8.0148816956531093</v>
      </c>
      <c r="AG8" s="64">
        <f t="shared" si="44"/>
        <v>7.7728848624697271</v>
      </c>
      <c r="AH8" s="55">
        <f t="shared" si="44"/>
        <v>9.914935743554028E-9</v>
      </c>
      <c r="AI8" s="55">
        <f t="shared" si="44"/>
        <v>1.0516732014924403E-8</v>
      </c>
      <c r="AJ8" s="55">
        <f t="shared" si="44"/>
        <v>1.0592135916998596E-8</v>
      </c>
      <c r="AK8" s="55">
        <f t="shared" si="44"/>
        <v>1.0272322918392291E-8</v>
      </c>
      <c r="AL8" s="56">
        <f t="shared" si="13"/>
        <v>13.811386946956466</v>
      </c>
      <c r="AM8" s="56">
        <f t="shared" si="13"/>
        <v>13.896398088187258</v>
      </c>
      <c r="AN8" s="56">
        <f t="shared" si="13"/>
        <v>13.906705159001875</v>
      </c>
      <c r="AO8" s="56">
        <f t="shared" si="13"/>
        <v>13.862474079655035</v>
      </c>
      <c r="AP8" s="54">
        <f t="shared" si="13"/>
        <v>2.9073630134680104</v>
      </c>
      <c r="AQ8" s="54">
        <f t="shared" si="13"/>
        <v>2.9923741546988034</v>
      </c>
      <c r="AR8" s="54">
        <f t="shared" si="13"/>
        <v>3.0026812255134212</v>
      </c>
      <c r="AS8" s="54">
        <f t="shared" si="13"/>
        <v>2.9584501461665798</v>
      </c>
      <c r="AT8" s="57">
        <f t="shared" si="13"/>
        <v>-26.587749431280638</v>
      </c>
      <c r="AU8" s="57">
        <f t="shared" si="13"/>
        <v>-26.502738290049844</v>
      </c>
      <c r="AV8" s="57">
        <f t="shared" si="13"/>
        <v>-26.492431219235225</v>
      </c>
      <c r="AW8" s="57">
        <f t="shared" si="13"/>
        <v>-26.536662298582065</v>
      </c>
      <c r="AX8" s="45">
        <f t="shared" si="30"/>
        <v>14969.289101267465</v>
      </c>
      <c r="AY8" s="45">
        <f t="shared" si="31"/>
        <v>195550.59892839301</v>
      </c>
      <c r="AZ8" s="45">
        <f t="shared" si="32"/>
        <v>442.21103438108935</v>
      </c>
      <c r="BA8" s="45">
        <f t="shared" si="33"/>
        <v>433.35885047656927</v>
      </c>
      <c r="BB8" s="54">
        <f t="shared" si="42"/>
        <v>7.8120119429218198</v>
      </c>
      <c r="BC8" s="58">
        <f t="shared" si="34"/>
        <v>5.3257723133230545E-2</v>
      </c>
      <c r="BD8" s="58">
        <f t="shared" si="35"/>
        <v>0.23077634873017328</v>
      </c>
      <c r="BE8" s="59">
        <f t="shared" si="36"/>
        <v>0.22615666599739767</v>
      </c>
      <c r="BF8" s="48">
        <f t="shared" si="43"/>
        <v>1.0324031648467328E-8</v>
      </c>
      <c r="BG8" s="48">
        <f t="shared" si="37"/>
        <v>9.3015527406727395E-20</v>
      </c>
      <c r="BH8" s="48">
        <f t="shared" si="38"/>
        <v>3.0498447076322986E-10</v>
      </c>
      <c r="BI8" s="60">
        <f t="shared" si="39"/>
        <v>2.9887928926996973E-10</v>
      </c>
      <c r="BK8" s="42">
        <v>6</v>
      </c>
      <c r="BL8" s="1" t="s">
        <v>76</v>
      </c>
      <c r="BM8" s="1" t="s">
        <v>77</v>
      </c>
      <c r="BN8" s="43">
        <v>89981</v>
      </c>
      <c r="BO8" s="44">
        <v>17.660520925205905</v>
      </c>
      <c r="BP8" s="45">
        <f t="shared" si="14"/>
        <v>1.9240434671185673</v>
      </c>
      <c r="BQ8" s="46">
        <f t="shared" si="15"/>
        <v>3.4828181969439258E-2</v>
      </c>
      <c r="BR8" s="46">
        <f t="shared" si="16"/>
        <v>0.18662310138200805</v>
      </c>
      <c r="BS8" s="46">
        <f t="shared" si="17"/>
        <v>0.18288727869595145</v>
      </c>
      <c r="BT8" s="47">
        <f t="shared" si="18"/>
        <v>1.0040991554206994E-3</v>
      </c>
      <c r="BU8" s="47">
        <f t="shared" si="19"/>
        <v>9.4853694272829533E-9</v>
      </c>
      <c r="BV8" s="47">
        <f t="shared" si="20"/>
        <v>9.7392861274751312E-5</v>
      </c>
      <c r="BW8" s="47">
        <f t="shared" si="21"/>
        <v>9.544325022490914E-5</v>
      </c>
      <c r="BX8" s="48">
        <f t="shared" si="22"/>
        <v>1.3269758846381664E-12</v>
      </c>
      <c r="BY8" s="48">
        <f t="shared" si="23"/>
        <v>9.4853694272829533E-9</v>
      </c>
      <c r="BZ8" s="48">
        <f t="shared" si="24"/>
        <v>9.7392861274751312E-5</v>
      </c>
      <c r="CA8" s="48">
        <f t="shared" si="25"/>
        <v>9.544325022490914E-5</v>
      </c>
      <c r="CB8" s="49">
        <f t="shared" si="26"/>
        <v>2.8748473502113338E-4</v>
      </c>
      <c r="CC8" s="50">
        <f t="shared" si="27"/>
        <v>1.1940261707562685E-7</v>
      </c>
      <c r="CD8" s="50">
        <f t="shared" si="28"/>
        <v>5.073406291719858E-7</v>
      </c>
      <c r="CF8" s="43"/>
      <c r="CI8" s="43"/>
      <c r="CJ8" s="43"/>
    </row>
    <row r="9" spans="1:88" x14ac:dyDescent="0.2">
      <c r="A9" s="1">
        <v>4</v>
      </c>
      <c r="B9" s="33" t="s">
        <v>67</v>
      </c>
      <c r="C9" s="33" t="s">
        <v>71</v>
      </c>
      <c r="D9" s="33" t="s">
        <v>78</v>
      </c>
      <c r="E9" s="34">
        <v>29.884187247083055</v>
      </c>
      <c r="F9" s="34">
        <v>27.41335456122771</v>
      </c>
      <c r="G9" s="34">
        <v>27.02021246957133</v>
      </c>
      <c r="H9" s="34">
        <v>28.084049541976729</v>
      </c>
      <c r="I9" s="35">
        <f t="shared" si="4"/>
        <v>1762.6831052162565</v>
      </c>
      <c r="J9" s="35">
        <f t="shared" si="5"/>
        <v>1760.0363776641473</v>
      </c>
      <c r="K9" s="35">
        <f t="shared" si="0"/>
        <v>1674.8531235905109</v>
      </c>
      <c r="L9" s="35">
        <f t="shared" si="1"/>
        <v>1692.3380462724999</v>
      </c>
      <c r="M9" s="36">
        <f t="shared" si="6"/>
        <v>0.91989014150110759</v>
      </c>
      <c r="N9" s="36">
        <f t="shared" si="7"/>
        <v>0.91850889573139449</v>
      </c>
      <c r="O9" s="36">
        <f t="shared" si="2"/>
        <v>0.87405437329827207</v>
      </c>
      <c r="P9" s="36">
        <f t="shared" si="3"/>
        <v>0.88317921709604441</v>
      </c>
      <c r="Q9" s="37">
        <f t="shared" si="8"/>
        <v>1.2156887372113388E-9</v>
      </c>
      <c r="R9" s="37">
        <f t="shared" si="9"/>
        <v>1.2138633399711632E-9</v>
      </c>
      <c r="S9" s="37">
        <f t="shared" si="10"/>
        <v>1.1551140830741745E-9</v>
      </c>
      <c r="T9" s="37">
        <f t="shared" si="11"/>
        <v>1.1671730989645533E-9</v>
      </c>
      <c r="V9" s="63" t="s">
        <v>79</v>
      </c>
      <c r="W9" s="33" t="s">
        <v>80</v>
      </c>
      <c r="X9" s="33" t="s">
        <v>81</v>
      </c>
      <c r="Y9" s="62">
        <v>31.133804760099519</v>
      </c>
      <c r="Z9" s="45">
        <f t="shared" ref="Z9:AK9" si="45">AVERAGE(I13:I14)</f>
        <v>18220.324587670751</v>
      </c>
      <c r="AA9" s="45">
        <f t="shared" si="45"/>
        <v>18874.857842897585</v>
      </c>
      <c r="AB9" s="45">
        <f t="shared" si="45"/>
        <v>14980.26462602615</v>
      </c>
      <c r="AC9" s="45">
        <f t="shared" si="45"/>
        <v>16393.261475011881</v>
      </c>
      <c r="AD9" s="64">
        <f t="shared" si="45"/>
        <v>9.5086274518369862</v>
      </c>
      <c r="AE9" s="64">
        <f t="shared" si="45"/>
        <v>9.8502082424998214</v>
      </c>
      <c r="AF9" s="64">
        <f t="shared" si="45"/>
        <v>7.8177397319914714</v>
      </c>
      <c r="AG9" s="64">
        <f t="shared" si="45"/>
        <v>8.5551393629901664</v>
      </c>
      <c r="AH9" s="55">
        <f t="shared" si="45"/>
        <v>1.2566208482975528E-8</v>
      </c>
      <c r="AI9" s="55">
        <f t="shared" si="45"/>
        <v>1.301762751805609E-8</v>
      </c>
      <c r="AJ9" s="55">
        <f t="shared" si="45"/>
        <v>1.0331601257431434E-8</v>
      </c>
      <c r="AK9" s="55">
        <f t="shared" si="45"/>
        <v>1.1306118089154466E-8</v>
      </c>
      <c r="AL9" s="56">
        <f t="shared" si="13"/>
        <v>14.153261039943628</v>
      </c>
      <c r="AM9" s="56">
        <f t="shared" si="13"/>
        <v>14.204178158285497</v>
      </c>
      <c r="AN9" s="56">
        <f t="shared" si="13"/>
        <v>13.870775488745553</v>
      </c>
      <c r="AO9" s="56">
        <f t="shared" si="13"/>
        <v>14.000815289857986</v>
      </c>
      <c r="AP9" s="54">
        <f t="shared" si="13"/>
        <v>3.2492371064551735</v>
      </c>
      <c r="AQ9" s="54">
        <f t="shared" si="13"/>
        <v>3.3001542247970428</v>
      </c>
      <c r="AR9" s="54">
        <f t="shared" si="13"/>
        <v>2.9667515552570967</v>
      </c>
      <c r="AS9" s="54">
        <f t="shared" si="13"/>
        <v>3.0967913563695308</v>
      </c>
      <c r="AT9" s="57">
        <f t="shared" si="13"/>
        <v>-26.245875338293473</v>
      </c>
      <c r="AU9" s="57">
        <f t="shared" si="13"/>
        <v>-26.194958219951602</v>
      </c>
      <c r="AV9" s="57">
        <f t="shared" si="13"/>
        <v>-26.528360889491548</v>
      </c>
      <c r="AW9" s="57">
        <f t="shared" si="13"/>
        <v>-26.398321088379113</v>
      </c>
      <c r="AX9" s="45">
        <f t="shared" si="30"/>
        <v>17117.177132901594</v>
      </c>
      <c r="AY9" s="45">
        <f t="shared" si="31"/>
        <v>3132274.9090114241</v>
      </c>
      <c r="AZ9" s="45">
        <f t="shared" si="32"/>
        <v>1769.8234118158298</v>
      </c>
      <c r="BA9" s="45">
        <f t="shared" si="33"/>
        <v>1734.3950730774129</v>
      </c>
      <c r="BB9" s="54">
        <f t="shared" si="42"/>
        <v>8.9329286973296114</v>
      </c>
      <c r="BC9" s="58">
        <f t="shared" si="34"/>
        <v>0.85306734316053401</v>
      </c>
      <c r="BD9" s="58">
        <f t="shared" si="35"/>
        <v>0.92361644807816956</v>
      </c>
      <c r="BE9" s="59">
        <f t="shared" si="36"/>
        <v>0.90512748688101041</v>
      </c>
      <c r="BF9" s="48">
        <f t="shared" si="43"/>
        <v>1.180538883690438E-8</v>
      </c>
      <c r="BG9" s="48">
        <f t="shared" si="37"/>
        <v>1.4898967542985827E-18</v>
      </c>
      <c r="BH9" s="48">
        <f t="shared" si="38"/>
        <v>1.2206132697536032E-9</v>
      </c>
      <c r="BI9" s="60">
        <f t="shared" si="39"/>
        <v>1.1961790238843677E-9</v>
      </c>
      <c r="BK9" s="42">
        <v>7</v>
      </c>
      <c r="BL9" s="1" t="s">
        <v>82</v>
      </c>
      <c r="BM9" s="1" t="s">
        <v>83</v>
      </c>
      <c r="BN9" s="43">
        <v>15422</v>
      </c>
      <c r="BO9" s="44">
        <v>17.705644647097046</v>
      </c>
      <c r="BP9" s="45">
        <f t="shared" si="14"/>
        <v>1.9876976539767908</v>
      </c>
      <c r="BQ9" s="46">
        <f t="shared" si="15"/>
        <v>3.6935755876601965E-2</v>
      </c>
      <c r="BR9" s="46">
        <f t="shared" si="16"/>
        <v>0.1921867734174284</v>
      </c>
      <c r="BS9" s="46">
        <f t="shared" si="17"/>
        <v>0.18833957710155971</v>
      </c>
      <c r="BT9" s="47">
        <f t="shared" si="18"/>
        <v>1.0373183193094723E-3</v>
      </c>
      <c r="BU9" s="47">
        <f t="shared" si="19"/>
        <v>1.0059361980850152E-8</v>
      </c>
      <c r="BV9" s="47">
        <f t="shared" si="20"/>
        <v>1.0029637072621397E-4</v>
      </c>
      <c r="BW9" s="47">
        <f t="shared" si="21"/>
        <v>9.8288637201728358E-5</v>
      </c>
      <c r="BX9" s="48">
        <f t="shared" si="22"/>
        <v>1.370876956708857E-12</v>
      </c>
      <c r="BY9" s="48">
        <f t="shared" si="23"/>
        <v>1.0059361980850152E-8</v>
      </c>
      <c r="BZ9" s="48">
        <f t="shared" si="24"/>
        <v>1.0029637072621397E-4</v>
      </c>
      <c r="CA9" s="48">
        <f t="shared" si="25"/>
        <v>9.8288637201728358E-5</v>
      </c>
      <c r="CB9" s="49">
        <f t="shared" si="26"/>
        <v>5.0902617918913575E-5</v>
      </c>
      <c r="CC9" s="50">
        <f t="shared" si="27"/>
        <v>2.1141664426363994E-8</v>
      </c>
      <c r="CD9" s="50">
        <f t="shared" si="28"/>
        <v>8.983073901153173E-8</v>
      </c>
      <c r="CF9" s="43"/>
      <c r="CI9" s="43"/>
      <c r="CJ9" s="43"/>
    </row>
    <row r="10" spans="1:88" x14ac:dyDescent="0.2">
      <c r="A10" s="1">
        <v>4</v>
      </c>
      <c r="B10" s="33" t="s">
        <v>67</v>
      </c>
      <c r="C10" s="33" t="s">
        <v>71</v>
      </c>
      <c r="D10" s="33" t="s">
        <v>84</v>
      </c>
      <c r="E10" s="34">
        <v>67.320363559336428</v>
      </c>
      <c r="F10" s="34">
        <v>60.676231301190285</v>
      </c>
      <c r="G10" s="34">
        <v>53.414873754727807</v>
      </c>
      <c r="H10" s="34">
        <v>58.948173160511971</v>
      </c>
      <c r="I10" s="35">
        <f t="shared" si="4"/>
        <v>3970.8112689141676</v>
      </c>
      <c r="J10" s="35">
        <f t="shared" si="5"/>
        <v>3895.6332072070272</v>
      </c>
      <c r="K10" s="35">
        <f t="shared" si="0"/>
        <v>3310.9313353862749</v>
      </c>
      <c r="L10" s="35">
        <f t="shared" si="1"/>
        <v>3552.2026853244215</v>
      </c>
      <c r="M10" s="36">
        <f t="shared" si="6"/>
        <v>2.0722443695218318</v>
      </c>
      <c r="N10" s="36">
        <f t="shared" si="7"/>
        <v>2.0330112495033155</v>
      </c>
      <c r="O10" s="36">
        <f t="shared" si="2"/>
        <v>1.7278733117688034</v>
      </c>
      <c r="P10" s="36">
        <f t="shared" si="3"/>
        <v>1.8537854145046695</v>
      </c>
      <c r="Q10" s="37">
        <f t="shared" si="8"/>
        <v>2.7385923895938058E-9</v>
      </c>
      <c r="R10" s="37">
        <f t="shared" si="9"/>
        <v>2.6867435220167062E-9</v>
      </c>
      <c r="S10" s="37">
        <f t="shared" si="10"/>
        <v>2.2834858530146141E-9</v>
      </c>
      <c r="T10" s="37">
        <f t="shared" si="11"/>
        <v>2.4498860765508777E-9</v>
      </c>
      <c r="V10" s="63" t="s">
        <v>85</v>
      </c>
      <c r="W10" s="33" t="s">
        <v>86</v>
      </c>
      <c r="X10" s="33" t="s">
        <v>87</v>
      </c>
      <c r="Y10" s="62">
        <v>31.441472128957823</v>
      </c>
      <c r="Z10" s="45">
        <f t="shared" ref="Z10:AK10" si="46">AVERAGE(I15:I16)</f>
        <v>72401.515674901821</v>
      </c>
      <c r="AA10" s="45">
        <f t="shared" si="46"/>
        <v>72924.747872031498</v>
      </c>
      <c r="AB10" s="45">
        <f t="shared" si="46"/>
        <v>77146.234179162901</v>
      </c>
      <c r="AC10" s="45">
        <f t="shared" si="46"/>
        <v>77656.368757940887</v>
      </c>
      <c r="AD10" s="64">
        <f t="shared" si="46"/>
        <v>37.784125973629862</v>
      </c>
      <c r="AE10" s="64">
        <f t="shared" si="46"/>
        <v>38.057184777240792</v>
      </c>
      <c r="AF10" s="64">
        <f t="shared" si="46"/>
        <v>40.260248745415417</v>
      </c>
      <c r="AG10" s="64">
        <f t="shared" si="46"/>
        <v>40.52647230452709</v>
      </c>
      <c r="AH10" s="55">
        <f t="shared" si="46"/>
        <v>4.9933937020522939E-8</v>
      </c>
      <c r="AI10" s="55">
        <f t="shared" si="46"/>
        <v>5.0294800233606741E-8</v>
      </c>
      <c r="AJ10" s="55">
        <f t="shared" si="46"/>
        <v>5.3206278390221802E-8</v>
      </c>
      <c r="AK10" s="55">
        <f t="shared" si="46"/>
        <v>5.3558108427082777E-8</v>
      </c>
      <c r="AL10" s="56">
        <f t="shared" si="13"/>
        <v>16.143732278981911</v>
      </c>
      <c r="AM10" s="56">
        <f t="shared" si="13"/>
        <v>16.15412087274834</v>
      </c>
      <c r="AN10" s="56">
        <f t="shared" si="13"/>
        <v>16.235308114263201</v>
      </c>
      <c r="AO10" s="56">
        <f t="shared" si="13"/>
        <v>16.244816627390836</v>
      </c>
      <c r="AP10" s="54">
        <f t="shared" si="13"/>
        <v>5.2397083454934572</v>
      </c>
      <c r="AQ10" s="54">
        <f t="shared" si="13"/>
        <v>5.2500969392598869</v>
      </c>
      <c r="AR10" s="54">
        <f t="shared" si="13"/>
        <v>5.3312841807747491</v>
      </c>
      <c r="AS10" s="54">
        <f t="shared" si="13"/>
        <v>5.3407926939023822</v>
      </c>
      <c r="AT10" s="57">
        <f t="shared" si="13"/>
        <v>-24.255404099255188</v>
      </c>
      <c r="AU10" s="57">
        <f t="shared" si="13"/>
        <v>-24.245015505488762</v>
      </c>
      <c r="AV10" s="57">
        <f t="shared" si="13"/>
        <v>-24.163828263973897</v>
      </c>
      <c r="AW10" s="57">
        <f t="shared" si="13"/>
        <v>-24.154319750846263</v>
      </c>
      <c r="AX10" s="45">
        <f>AVERAGE(Z10:AC10)</f>
        <v>75032.216621009269</v>
      </c>
      <c r="AY10" s="45">
        <f t="shared" si="31"/>
        <v>7572418.889904392</v>
      </c>
      <c r="AZ10" s="45">
        <f t="shared" si="32"/>
        <v>2751.8028435744432</v>
      </c>
      <c r="BA10" s="45">
        <f t="shared" si="33"/>
        <v>2696.7172329804075</v>
      </c>
      <c r="BB10" s="54">
        <f t="shared" si="42"/>
        <v>39.157007950203294</v>
      </c>
      <c r="BC10" s="58">
        <f t="shared" si="34"/>
        <v>2.0623296011230825</v>
      </c>
      <c r="BD10" s="58">
        <f t="shared" si="35"/>
        <v>1.4360813351349855</v>
      </c>
      <c r="BE10" s="59">
        <f t="shared" si="36"/>
        <v>1.4073338478673831</v>
      </c>
      <c r="BF10" s="48">
        <f t="shared" si="43"/>
        <v>5.174828101785856E-8</v>
      </c>
      <c r="BG10" s="48">
        <f t="shared" si="37"/>
        <v>3.6018940399514807E-18</v>
      </c>
      <c r="BH10" s="48">
        <f t="shared" si="38"/>
        <v>1.8978656538204913E-9</v>
      </c>
      <c r="BI10" s="60">
        <f t="shared" si="39"/>
        <v>1.8598741644918621E-9</v>
      </c>
      <c r="BK10" s="42">
        <v>8</v>
      </c>
      <c r="BL10" s="1" t="s">
        <v>88</v>
      </c>
      <c r="BM10" s="1" t="s">
        <v>89</v>
      </c>
      <c r="BN10" s="43">
        <v>19004</v>
      </c>
      <c r="BO10" s="44">
        <v>17.833001237393823</v>
      </c>
      <c r="BP10" s="45">
        <f t="shared" si="14"/>
        <v>2.1789446419999012</v>
      </c>
      <c r="BQ10" s="46">
        <f t="shared" si="15"/>
        <v>4.3592701871986751E-2</v>
      </c>
      <c r="BR10" s="46">
        <f t="shared" si="16"/>
        <v>0.2087886535997269</v>
      </c>
      <c r="BS10" s="46">
        <f t="shared" si="17"/>
        <v>0.20460912071803686</v>
      </c>
      <c r="BT10" s="47">
        <f t="shared" si="18"/>
        <v>1.1371242449200517E-3</v>
      </c>
      <c r="BU10" s="47">
        <f t="shared" si="19"/>
        <v>1.1872364797910826E-8</v>
      </c>
      <c r="BV10" s="47">
        <f t="shared" si="20"/>
        <v>1.0896038178122737E-4</v>
      </c>
      <c r="BW10" s="47">
        <f t="shared" si="21"/>
        <v>1.0677921201646993E-4</v>
      </c>
      <c r="BX10" s="48">
        <f t="shared" si="22"/>
        <v>1.502776337078059E-12</v>
      </c>
      <c r="BY10" s="48">
        <f t="shared" si="23"/>
        <v>1.1872364797910826E-8</v>
      </c>
      <c r="BZ10" s="48">
        <f t="shared" si="24"/>
        <v>1.0896038178122737E-4</v>
      </c>
      <c r="CA10" s="48">
        <f t="shared" si="25"/>
        <v>1.0677921201646993E-4</v>
      </c>
      <c r="CB10" s="49">
        <f t="shared" si="26"/>
        <v>6.8760703795842974E-5</v>
      </c>
      <c r="CC10" s="50">
        <f t="shared" si="27"/>
        <v>2.8558761509831435E-8</v>
      </c>
      <c r="CD10" s="50">
        <f t="shared" si="28"/>
        <v>1.2134591676155273E-7</v>
      </c>
      <c r="CF10" s="43"/>
      <c r="CI10" s="43"/>
      <c r="CJ10" s="43"/>
    </row>
    <row r="11" spans="1:88" x14ac:dyDescent="0.2">
      <c r="A11" s="1">
        <v>5</v>
      </c>
      <c r="B11" s="33" t="s">
        <v>74</v>
      </c>
      <c r="C11" s="33" t="s">
        <v>90</v>
      </c>
      <c r="D11" s="33" t="s">
        <v>91</v>
      </c>
      <c r="E11" s="34">
        <v>260.55205745864868</v>
      </c>
      <c r="F11" s="34">
        <v>256.76372545812109</v>
      </c>
      <c r="G11" s="34">
        <v>271.98866779556977</v>
      </c>
      <c r="H11" s="34">
        <v>262.24290341045958</v>
      </c>
      <c r="I11" s="35">
        <f t="shared" si="4"/>
        <v>15368.35202893209</v>
      </c>
      <c r="J11" s="35">
        <f t="shared" si="5"/>
        <v>16485.158584350356</v>
      </c>
      <c r="K11" s="35">
        <f t="shared" si="0"/>
        <v>16859.270457315502</v>
      </c>
      <c r="L11" s="35">
        <f t="shared" si="1"/>
        <v>15802.694057462744</v>
      </c>
      <c r="M11" s="36">
        <f t="shared" si="6"/>
        <v>8.0202706207924646</v>
      </c>
      <c r="N11" s="36">
        <f t="shared" si="7"/>
        <v>8.6030976401545374</v>
      </c>
      <c r="O11" s="36">
        <f t="shared" si="2"/>
        <v>8.7983351293780636</v>
      </c>
      <c r="P11" s="36">
        <f t="shared" si="3"/>
        <v>8.2469403772010743</v>
      </c>
      <c r="Q11" s="37">
        <f t="shared" si="8"/>
        <v>1.0599257697417829E-8</v>
      </c>
      <c r="R11" s="37">
        <f t="shared" si="9"/>
        <v>1.1369497763285604E-8</v>
      </c>
      <c r="S11" s="37">
        <f t="shared" si="10"/>
        <v>1.162751554826061E-8</v>
      </c>
      <c r="T11" s="37">
        <f t="shared" si="11"/>
        <v>1.0898815065738701E-8</v>
      </c>
      <c r="V11" s="63" t="s">
        <v>92</v>
      </c>
      <c r="W11" s="33" t="s">
        <v>93</v>
      </c>
      <c r="X11" s="33" t="s">
        <v>94</v>
      </c>
      <c r="Y11" s="62">
        <v>30.312317510483609</v>
      </c>
      <c r="Z11" s="45">
        <f t="shared" ref="Z11:AK11" si="47">AVERAGE(I17:I19)</f>
        <v>21391.141228800694</v>
      </c>
      <c r="AA11" s="45">
        <f t="shared" si="47"/>
        <v>21807.719578052885</v>
      </c>
      <c r="AB11" s="45">
        <f t="shared" si="47"/>
        <v>21316.807985110117</v>
      </c>
      <c r="AC11" s="45">
        <f t="shared" si="47"/>
        <v>20753.625933976786</v>
      </c>
      <c r="AD11" s="64">
        <f t="shared" si="47"/>
        <v>11.163379210704747</v>
      </c>
      <c r="AE11" s="64">
        <f t="shared" si="47"/>
        <v>11.380778648814685</v>
      </c>
      <c r="AF11" s="64">
        <f t="shared" si="47"/>
        <v>11.124586975245968</v>
      </c>
      <c r="AG11" s="64">
        <f t="shared" si="47"/>
        <v>10.830679570577013</v>
      </c>
      <c r="AH11" s="55">
        <f t="shared" si="47"/>
        <v>1.4753059918140917E-8</v>
      </c>
      <c r="AI11" s="55">
        <f t="shared" si="47"/>
        <v>1.5040366017492136E-8</v>
      </c>
      <c r="AJ11" s="55">
        <f t="shared" si="47"/>
        <v>1.470179370534997E-8</v>
      </c>
      <c r="AK11" s="55">
        <f t="shared" si="47"/>
        <v>1.4313377844021131E-8</v>
      </c>
      <c r="AL11" s="56">
        <f t="shared" si="13"/>
        <v>14.384725832656013</v>
      </c>
      <c r="AM11" s="56">
        <f t="shared" si="13"/>
        <v>14.412551295541748</v>
      </c>
      <c r="AN11" s="56">
        <f t="shared" si="13"/>
        <v>14.379703802223325</v>
      </c>
      <c r="AO11" s="56">
        <f t="shared" si="13"/>
        <v>14.341075796007445</v>
      </c>
      <c r="AP11" s="54">
        <f t="shared" si="13"/>
        <v>3.4807018991675589</v>
      </c>
      <c r="AQ11" s="54">
        <f t="shared" si="13"/>
        <v>3.508527362053294</v>
      </c>
      <c r="AR11" s="54">
        <f t="shared" si="13"/>
        <v>3.4756798687348711</v>
      </c>
      <c r="AS11" s="54">
        <f t="shared" si="13"/>
        <v>3.4370518625189908</v>
      </c>
      <c r="AT11" s="57">
        <f t="shared" si="13"/>
        <v>-26.014410545581089</v>
      </c>
      <c r="AU11" s="57">
        <f t="shared" si="13"/>
        <v>-25.986585082695353</v>
      </c>
      <c r="AV11" s="57">
        <f t="shared" si="13"/>
        <v>-26.019432576013774</v>
      </c>
      <c r="AW11" s="57">
        <f t="shared" si="13"/>
        <v>-26.058060582229654</v>
      </c>
      <c r="AX11" s="45">
        <f t="shared" si="30"/>
        <v>21317.323681485123</v>
      </c>
      <c r="AY11" s="45">
        <f t="shared" si="31"/>
        <v>187897.52738363683</v>
      </c>
      <c r="AZ11" s="45">
        <f t="shared" si="32"/>
        <v>433.47148393364569</v>
      </c>
      <c r="BA11" s="45">
        <f t="shared" si="33"/>
        <v>424.79424841753899</v>
      </c>
      <c r="BB11" s="54">
        <f t="shared" si="42"/>
        <v>11.124856101335602</v>
      </c>
      <c r="BC11" s="58">
        <f t="shared" si="34"/>
        <v>5.1173427980553889E-2</v>
      </c>
      <c r="BD11" s="58">
        <f t="shared" si="35"/>
        <v>0.22621544593717266</v>
      </c>
      <c r="BE11" s="59">
        <f t="shared" si="36"/>
        <v>0.221687063391763</v>
      </c>
      <c r="BF11" s="48">
        <f t="shared" si="43"/>
        <v>1.4702149371251038E-8</v>
      </c>
      <c r="BG11" s="48">
        <f t="shared" si="37"/>
        <v>8.937527015403651E-20</v>
      </c>
      <c r="BH11" s="48">
        <f t="shared" si="38"/>
        <v>2.9895697040550251E-10</v>
      </c>
      <c r="BI11" s="60">
        <f t="shared" si="39"/>
        <v>2.9297244746099582E-10</v>
      </c>
      <c r="BK11" s="42">
        <v>9</v>
      </c>
      <c r="BL11" s="1" t="s">
        <v>95</v>
      </c>
      <c r="BM11" s="1" t="s">
        <v>96</v>
      </c>
      <c r="BN11" s="43">
        <v>47572</v>
      </c>
      <c r="BO11" s="44">
        <v>17.860680935120019</v>
      </c>
      <c r="BP11" s="45">
        <f t="shared" si="14"/>
        <v>2.2228860754323985</v>
      </c>
      <c r="BQ11" s="46">
        <f t="shared" si="15"/>
        <v>4.5190302402670517E-2</v>
      </c>
      <c r="BR11" s="46">
        <f t="shared" si="16"/>
        <v>0.21258010820081572</v>
      </c>
      <c r="BS11" s="46">
        <f t="shared" si="17"/>
        <v>0.20832467795161325</v>
      </c>
      <c r="BT11" s="47">
        <f t="shared" si="18"/>
        <v>1.1600559286120121E-3</v>
      </c>
      <c r="BU11" s="47">
        <f t="shared" si="19"/>
        <v>1.2307467360658488E-8</v>
      </c>
      <c r="BV11" s="47">
        <f t="shared" si="20"/>
        <v>1.1093902541783251E-4</v>
      </c>
      <c r="BW11" s="47">
        <f t="shared" si="21"/>
        <v>1.0871824714946265E-4</v>
      </c>
      <c r="BX11" s="48">
        <f t="shared" si="22"/>
        <v>1.5330819011143472E-12</v>
      </c>
      <c r="BY11" s="48">
        <f t="shared" si="23"/>
        <v>1.2307467360658488E-8</v>
      </c>
      <c r="BZ11" s="48">
        <f t="shared" si="24"/>
        <v>1.1093902541783251E-4</v>
      </c>
      <c r="CA11" s="48">
        <f t="shared" si="25"/>
        <v>1.0871824714946265E-4</v>
      </c>
      <c r="CB11" s="49">
        <f t="shared" si="26"/>
        <v>1.7559725003518678E-4</v>
      </c>
      <c r="CC11" s="50">
        <f t="shared" si="27"/>
        <v>7.2931772199811725E-8</v>
      </c>
      <c r="CD11" s="50">
        <f t="shared" si="28"/>
        <v>3.0988643382116732E-7</v>
      </c>
      <c r="CF11" s="43"/>
      <c r="CI11" s="43"/>
      <c r="CJ11" s="43"/>
    </row>
    <row r="12" spans="1:88" x14ac:dyDescent="0.2">
      <c r="A12" s="1">
        <v>5</v>
      </c>
      <c r="B12" s="33" t="s">
        <v>74</v>
      </c>
      <c r="C12" s="33" t="s">
        <v>90</v>
      </c>
      <c r="D12" s="33" t="s">
        <v>97</v>
      </c>
      <c r="E12" s="34">
        <v>226.90791026770472</v>
      </c>
      <c r="F12" s="34">
        <v>218.24675398742551</v>
      </c>
      <c r="G12" s="34">
        <v>223.54985463711307</v>
      </c>
      <c r="H12" s="34">
        <v>232.09409939956396</v>
      </c>
      <c r="I12" s="35">
        <f t="shared" si="4"/>
        <v>13383.892175546767</v>
      </c>
      <c r="J12" s="35">
        <f t="shared" si="5"/>
        <v>14012.22989572655</v>
      </c>
      <c r="K12" s="35">
        <f t="shared" si="0"/>
        <v>13856.781205507428</v>
      </c>
      <c r="L12" s="35">
        <f t="shared" si="1"/>
        <v>13985.934405298269</v>
      </c>
      <c r="M12" s="36">
        <f t="shared" si="6"/>
        <v>6.9846420101069766</v>
      </c>
      <c r="N12" s="36">
        <f t="shared" si="7"/>
        <v>7.3125521560749061</v>
      </c>
      <c r="O12" s="36">
        <f t="shared" si="2"/>
        <v>7.231428261928154</v>
      </c>
      <c r="P12" s="36">
        <f t="shared" si="3"/>
        <v>7.2988293477383808</v>
      </c>
      <c r="Q12" s="37">
        <f t="shared" si="8"/>
        <v>9.2306137896902287E-9</v>
      </c>
      <c r="R12" s="37">
        <f t="shared" si="9"/>
        <v>9.6639662665632013E-9</v>
      </c>
      <c r="S12" s="37">
        <f t="shared" si="10"/>
        <v>9.5567562857365831E-9</v>
      </c>
      <c r="T12" s="37">
        <f t="shared" si="11"/>
        <v>9.6458307710458792E-9</v>
      </c>
      <c r="V12" s="63" t="s">
        <v>98</v>
      </c>
      <c r="W12" s="33" t="s">
        <v>99</v>
      </c>
      <c r="X12" s="33" t="s">
        <v>100</v>
      </c>
      <c r="Y12" s="62">
        <v>31.043565898759528</v>
      </c>
      <c r="Z12" s="45">
        <f t="shared" ref="Z12:AK12" si="48">AVERAGE(I20:I22)</f>
        <v>23273.562881550955</v>
      </c>
      <c r="AA12" s="45">
        <f t="shared" si="48"/>
        <v>23597.737858190405</v>
      </c>
      <c r="AB12" s="45">
        <f t="shared" si="48"/>
        <v>22830.837940793524</v>
      </c>
      <c r="AC12" s="45">
        <f t="shared" si="48"/>
        <v>23480.207109236013</v>
      </c>
      <c r="AD12" s="64">
        <f t="shared" si="48"/>
        <v>12.145757220336115</v>
      </c>
      <c r="AE12" s="64">
        <f t="shared" si="48"/>
        <v>12.314934178037424</v>
      </c>
      <c r="AF12" s="64">
        <f t="shared" si="48"/>
        <v>11.9147126796616</v>
      </c>
      <c r="AG12" s="64">
        <f t="shared" si="48"/>
        <v>12.25359849213538</v>
      </c>
      <c r="AH12" s="55">
        <f t="shared" si="48"/>
        <v>1.605133003553135E-8</v>
      </c>
      <c r="AI12" s="55">
        <f t="shared" si="48"/>
        <v>1.6274907300679066E-8</v>
      </c>
      <c r="AJ12" s="55">
        <f t="shared" si="48"/>
        <v>1.574599113339481E-8</v>
      </c>
      <c r="AK12" s="55">
        <f t="shared" si="48"/>
        <v>1.6193848596844528E-8</v>
      </c>
      <c r="AL12" s="56">
        <f t="shared" si="13"/>
        <v>14.506404465156457</v>
      </c>
      <c r="AM12" s="56">
        <f t="shared" si="13"/>
        <v>14.526360945187699</v>
      </c>
      <c r="AN12" s="56">
        <f t="shared" si="13"/>
        <v>14.478696190090716</v>
      </c>
      <c r="AO12" s="56">
        <f t="shared" si="13"/>
        <v>14.519157513472285</v>
      </c>
      <c r="AP12" s="54">
        <f t="shared" si="13"/>
        <v>3.6023805316680035</v>
      </c>
      <c r="AQ12" s="54">
        <f t="shared" si="13"/>
        <v>3.622337011699245</v>
      </c>
      <c r="AR12" s="54">
        <f t="shared" si="13"/>
        <v>3.5746722566022622</v>
      </c>
      <c r="AS12" s="54">
        <f t="shared" si="13"/>
        <v>3.6151335799838304</v>
      </c>
      <c r="AT12" s="57">
        <f t="shared" si="13"/>
        <v>-25.892731913080645</v>
      </c>
      <c r="AU12" s="57">
        <f t="shared" si="13"/>
        <v>-25.872775433049398</v>
      </c>
      <c r="AV12" s="57">
        <f t="shared" si="13"/>
        <v>-25.920440188146383</v>
      </c>
      <c r="AW12" s="57">
        <f t="shared" si="13"/>
        <v>-25.879978864764816</v>
      </c>
      <c r="AX12" s="45">
        <f t="shared" si="30"/>
        <v>23295.586447442725</v>
      </c>
      <c r="AY12" s="45">
        <f t="shared" si="31"/>
        <v>113952.15855501864</v>
      </c>
      <c r="AZ12" s="45">
        <f t="shared" si="32"/>
        <v>337.56800582255812</v>
      </c>
      <c r="BA12" s="45">
        <f t="shared" si="33"/>
        <v>330.81056687261054</v>
      </c>
      <c r="BB12" s="54">
        <f t="shared" si="42"/>
        <v>12.15725064254263</v>
      </c>
      <c r="BC12" s="58">
        <f t="shared" si="34"/>
        <v>3.1034589226594116E-2</v>
      </c>
      <c r="BD12" s="58">
        <f t="shared" si="35"/>
        <v>0.17616636803486105</v>
      </c>
      <c r="BE12" s="59">
        <f t="shared" si="36"/>
        <v>0.17263986831777789</v>
      </c>
      <c r="BF12" s="48">
        <f t="shared" si="43"/>
        <v>1.6066519266612438E-8</v>
      </c>
      <c r="BG12" s="48">
        <f t="shared" si="37"/>
        <v>5.4202442668106413E-20</v>
      </c>
      <c r="BH12" s="48">
        <f t="shared" si="38"/>
        <v>2.3281418055631066E-10</v>
      </c>
      <c r="BI12" s="60">
        <f t="shared" si="39"/>
        <v>2.2815370449028706E-10</v>
      </c>
      <c r="BK12" s="42">
        <v>10</v>
      </c>
      <c r="BL12" s="1" t="s">
        <v>101</v>
      </c>
      <c r="BM12" s="1" t="s">
        <v>102</v>
      </c>
      <c r="BN12" s="43">
        <v>42466</v>
      </c>
      <c r="BO12" s="44">
        <v>17.88634131941556</v>
      </c>
      <c r="BP12" s="45">
        <f t="shared" si="14"/>
        <v>2.2644130550126382</v>
      </c>
      <c r="BQ12" s="46">
        <f t="shared" si="15"/>
        <v>4.6723265772387106E-2</v>
      </c>
      <c r="BR12" s="46">
        <f t="shared" si="16"/>
        <v>0.21615565172436993</v>
      </c>
      <c r="BS12" s="46">
        <f t="shared" si="17"/>
        <v>0.2118286462172741</v>
      </c>
      <c r="BT12" s="47">
        <f t="shared" si="18"/>
        <v>1.1817275830399321E-3</v>
      </c>
      <c r="BU12" s="47">
        <f t="shared" si="19"/>
        <v>1.2724966152097761E-8</v>
      </c>
      <c r="BV12" s="47">
        <f t="shared" si="20"/>
        <v>1.1280499169849604E-4</v>
      </c>
      <c r="BW12" s="47">
        <f t="shared" si="21"/>
        <v>1.1054686050269599E-4</v>
      </c>
      <c r="BX12" s="48">
        <f t="shared" si="22"/>
        <v>1.5617222626272598E-12</v>
      </c>
      <c r="BY12" s="48">
        <f t="shared" si="23"/>
        <v>1.2724966152097761E-8</v>
      </c>
      <c r="BZ12" s="48">
        <f t="shared" si="24"/>
        <v>1.1280499169849604E-4</v>
      </c>
      <c r="CA12" s="48">
        <f t="shared" si="25"/>
        <v>1.1054686050269599E-4</v>
      </c>
      <c r="CB12" s="49">
        <f t="shared" si="26"/>
        <v>1.5967837350160693E-4</v>
      </c>
      <c r="CC12" s="50">
        <f t="shared" si="27"/>
        <v>6.6320097604729216E-8</v>
      </c>
      <c r="CD12" s="50">
        <f t="shared" si="28"/>
        <v>2.8179348886649335E-7</v>
      </c>
      <c r="CF12" s="43"/>
      <c r="CI12" s="43"/>
      <c r="CJ12" s="43"/>
    </row>
    <row r="13" spans="1:88" x14ac:dyDescent="0.2">
      <c r="A13" s="1">
        <v>6</v>
      </c>
      <c r="B13" s="33" t="s">
        <v>80</v>
      </c>
      <c r="C13" s="33" t="s">
        <v>103</v>
      </c>
      <c r="D13" s="33" t="s">
        <v>104</v>
      </c>
      <c r="E13" s="34">
        <v>434.0800625973153</v>
      </c>
      <c r="F13" s="34">
        <v>431.61668142607078</v>
      </c>
      <c r="G13" s="34">
        <v>347.79527691024526</v>
      </c>
      <c r="H13" s="34">
        <v>402.64077769686565</v>
      </c>
      <c r="I13" s="35">
        <f t="shared" si="4"/>
        <v>25603.694232179172</v>
      </c>
      <c r="J13" s="35">
        <f t="shared" si="5"/>
        <v>27711.349912315891</v>
      </c>
      <c r="K13" s="35">
        <f t="shared" si="0"/>
        <v>21558.15786271618</v>
      </c>
      <c r="L13" s="35">
        <f t="shared" si="1"/>
        <v>24263.036071727136</v>
      </c>
      <c r="M13" s="36">
        <f t="shared" si="6"/>
        <v>13.361781162190704</v>
      </c>
      <c r="N13" s="36">
        <f t="shared" si="7"/>
        <v>14.461701888780249</v>
      </c>
      <c r="O13" s="36">
        <f t="shared" si="2"/>
        <v>11.250540059158393</v>
      </c>
      <c r="P13" s="36">
        <f t="shared" si="3"/>
        <v>12.662132869611456</v>
      </c>
      <c r="Q13" s="37">
        <f t="shared" si="8"/>
        <v>1.7658376946458792E-8</v>
      </c>
      <c r="R13" s="37">
        <f t="shared" si="9"/>
        <v>1.9111986653546417E-8</v>
      </c>
      <c r="S13" s="37">
        <f t="shared" si="10"/>
        <v>1.4868248087912985E-8</v>
      </c>
      <c r="T13" s="37">
        <f t="shared" si="11"/>
        <v>1.6733750721081738E-8</v>
      </c>
      <c r="V13" s="63" t="s">
        <v>105</v>
      </c>
      <c r="W13" s="33" t="s">
        <v>106</v>
      </c>
      <c r="X13" s="33" t="s">
        <v>107</v>
      </c>
      <c r="Y13" s="62">
        <v>31.245048974273146</v>
      </c>
      <c r="Z13" s="45">
        <f t="shared" ref="Z13:AK13" si="49">AVERAGE(I23:I24)</f>
        <v>36950.969109585189</v>
      </c>
      <c r="AA13" s="45">
        <f t="shared" si="49"/>
        <v>37019.000049159833</v>
      </c>
      <c r="AB13" s="45">
        <f t="shared" si="49"/>
        <v>38711.747429739247</v>
      </c>
      <c r="AC13" s="45">
        <f t="shared" si="49"/>
        <v>39958.858631398303</v>
      </c>
      <c r="AD13" s="64">
        <f t="shared" si="49"/>
        <v>19.283575194106817</v>
      </c>
      <c r="AE13" s="64">
        <f t="shared" si="49"/>
        <v>19.319078450731091</v>
      </c>
      <c r="AF13" s="64">
        <f t="shared" si="49"/>
        <v>20.202471286822174</v>
      </c>
      <c r="AG13" s="64">
        <f t="shared" si="49"/>
        <v>20.853300296510234</v>
      </c>
      <c r="AH13" s="55">
        <f t="shared" si="49"/>
        <v>2.548437483892242E-8</v>
      </c>
      <c r="AI13" s="55">
        <f t="shared" si="49"/>
        <v>2.5531294473414893E-8</v>
      </c>
      <c r="AJ13" s="55">
        <f t="shared" si="49"/>
        <v>2.66987498824017E-8</v>
      </c>
      <c r="AK13" s="55">
        <f t="shared" si="49"/>
        <v>2.7558858564115661E-8</v>
      </c>
      <c r="AL13" s="56">
        <f t="shared" si="13"/>
        <v>15.173324581843964</v>
      </c>
      <c r="AM13" s="56">
        <f t="shared" si="13"/>
        <v>15.175978305454803</v>
      </c>
      <c r="AN13" s="56">
        <f t="shared" si="13"/>
        <v>15.240483811212734</v>
      </c>
      <c r="AO13" s="56">
        <f t="shared" si="13"/>
        <v>15.286227754713355</v>
      </c>
      <c r="AP13" s="54">
        <f t="shared" si="13"/>
        <v>4.2693006483555118</v>
      </c>
      <c r="AQ13" s="54">
        <f t="shared" si="13"/>
        <v>4.2719543719663484</v>
      </c>
      <c r="AR13" s="54">
        <f t="shared" si="13"/>
        <v>4.3364598777242778</v>
      </c>
      <c r="AS13" s="54">
        <f t="shared" si="13"/>
        <v>4.382203821224901</v>
      </c>
      <c r="AT13" s="57">
        <f t="shared" si="13"/>
        <v>-25.225811796393135</v>
      </c>
      <c r="AU13" s="57">
        <f t="shared" si="13"/>
        <v>-25.223158072782297</v>
      </c>
      <c r="AV13" s="57">
        <f t="shared" si="13"/>
        <v>-25.158652567024365</v>
      </c>
      <c r="AW13" s="57">
        <f t="shared" si="13"/>
        <v>-25.112908623523744</v>
      </c>
      <c r="AX13" s="45">
        <f t="shared" si="30"/>
        <v>38160.143804970641</v>
      </c>
      <c r="AY13" s="45">
        <f t="shared" si="31"/>
        <v>2101318.0336850197</v>
      </c>
      <c r="AZ13" s="45">
        <f t="shared" si="32"/>
        <v>1449.5923681107802</v>
      </c>
      <c r="BA13" s="45">
        <f t="shared" si="33"/>
        <v>1420.5744168806284</v>
      </c>
      <c r="BB13" s="54">
        <f t="shared" si="42"/>
        <v>19.914606307042579</v>
      </c>
      <c r="BC13" s="58">
        <f t="shared" si="34"/>
        <v>0.57228878186070409</v>
      </c>
      <c r="BD13" s="58">
        <f t="shared" si="35"/>
        <v>0.75649770776962977</v>
      </c>
      <c r="BE13" s="59">
        <f t="shared" si="36"/>
        <v>0.74135413080779033</v>
      </c>
      <c r="BF13" s="48">
        <f t="shared" si="43"/>
        <v>2.631831943971367E-8</v>
      </c>
      <c r="BG13" s="48">
        <f t="shared" si="37"/>
        <v>9.9951217855411249E-19</v>
      </c>
      <c r="BH13" s="48">
        <f t="shared" si="38"/>
        <v>9.9975605952357819E-10</v>
      </c>
      <c r="BI13" s="60">
        <f t="shared" si="39"/>
        <v>9.7974293499594755E-10</v>
      </c>
      <c r="BK13" s="42">
        <v>11</v>
      </c>
      <c r="BL13" s="1" t="s">
        <v>108</v>
      </c>
      <c r="BM13" s="1" t="s">
        <v>109</v>
      </c>
      <c r="BN13" s="43">
        <v>15778</v>
      </c>
      <c r="BO13" s="44">
        <v>18.027954619367758</v>
      </c>
      <c r="BP13" s="45">
        <f t="shared" si="14"/>
        <v>2.5079451008320062</v>
      </c>
      <c r="BQ13" s="46">
        <f t="shared" si="15"/>
        <v>5.6160814361915605E-2</v>
      </c>
      <c r="BR13" s="46">
        <f t="shared" si="16"/>
        <v>0.23698273009212212</v>
      </c>
      <c r="BS13" s="46">
        <f t="shared" si="17"/>
        <v>0.23223880796926785</v>
      </c>
      <c r="BT13" s="47">
        <f t="shared" si="18"/>
        <v>1.3088194734800734E-3</v>
      </c>
      <c r="BU13" s="47">
        <f t="shared" si="19"/>
        <v>1.529525922505125E-8</v>
      </c>
      <c r="BV13" s="47">
        <f t="shared" si="20"/>
        <v>1.2367400383690683E-4</v>
      </c>
      <c r="BW13" s="47">
        <f t="shared" si="21"/>
        <v>1.211982966721029E-4</v>
      </c>
      <c r="BX13" s="48">
        <f t="shared" si="22"/>
        <v>1.7296816447626649E-12</v>
      </c>
      <c r="BY13" s="48">
        <f t="shared" si="23"/>
        <v>1.529525922505125E-8</v>
      </c>
      <c r="BZ13" s="48">
        <f t="shared" si="24"/>
        <v>1.2367400383690683E-4</v>
      </c>
      <c r="CA13" s="48">
        <f t="shared" si="25"/>
        <v>1.211982966721029E-4</v>
      </c>
      <c r="CB13" s="49">
        <f t="shared" si="26"/>
        <v>6.5708124594043621E-5</v>
      </c>
      <c r="CC13" s="50">
        <f t="shared" si="27"/>
        <v>2.7290916991065327E-8</v>
      </c>
      <c r="CD13" s="50">
        <f t="shared" si="28"/>
        <v>1.1595885698349406E-7</v>
      </c>
      <c r="CF13" s="43"/>
      <c r="CI13" s="43"/>
      <c r="CJ13" s="43"/>
    </row>
    <row r="14" spans="1:88" x14ac:dyDescent="0.2">
      <c r="A14" s="1">
        <v>6</v>
      </c>
      <c r="B14" s="33" t="s">
        <v>80</v>
      </c>
      <c r="C14" s="33" t="s">
        <v>103</v>
      </c>
      <c r="D14" s="33" t="s">
        <v>110</v>
      </c>
      <c r="E14" s="34">
        <v>183.72763076431323</v>
      </c>
      <c r="F14" s="34">
        <v>156.35204116002174</v>
      </c>
      <c r="G14" s="34">
        <v>135.55448951929552</v>
      </c>
      <c r="H14" s="34">
        <v>141.44575209882566</v>
      </c>
      <c r="I14" s="35">
        <f t="shared" si="4"/>
        <v>10836.954943162331</v>
      </c>
      <c r="J14" s="35">
        <f t="shared" si="5"/>
        <v>10038.36577347928</v>
      </c>
      <c r="K14" s="35">
        <f t="shared" si="0"/>
        <v>8402.3713893361219</v>
      </c>
      <c r="L14" s="35">
        <f t="shared" si="1"/>
        <v>8523.4868782966241</v>
      </c>
      <c r="M14" s="36">
        <f t="shared" si="6"/>
        <v>5.6554737414832665</v>
      </c>
      <c r="N14" s="36">
        <f t="shared" si="7"/>
        <v>5.2387145962193937</v>
      </c>
      <c r="O14" s="36">
        <f t="shared" si="2"/>
        <v>4.3849394048245509</v>
      </c>
      <c r="P14" s="36">
        <f t="shared" si="3"/>
        <v>4.4481458563688756</v>
      </c>
      <c r="Q14" s="37">
        <f t="shared" si="8"/>
        <v>7.4740400194922621E-9</v>
      </c>
      <c r="R14" s="37">
        <f t="shared" si="9"/>
        <v>6.9232683825657638E-9</v>
      </c>
      <c r="S14" s="37">
        <f t="shared" si="10"/>
        <v>5.794954426949883E-9</v>
      </c>
      <c r="T14" s="37">
        <f t="shared" si="11"/>
        <v>5.878485457227196E-9</v>
      </c>
      <c r="V14" s="63" t="s">
        <v>111</v>
      </c>
      <c r="W14" s="33" t="s">
        <v>112</v>
      </c>
      <c r="X14" s="33" t="s">
        <v>113</v>
      </c>
      <c r="Y14" s="62">
        <v>31.313836963298272</v>
      </c>
      <c r="Z14" s="45">
        <f t="shared" ref="Z14:AK14" si="50">AVERAGE(I25:I27)</f>
        <v>48821.784986844337</v>
      </c>
      <c r="AA14" s="45">
        <f t="shared" si="50"/>
        <v>49974.42764280711</v>
      </c>
      <c r="AB14" s="45">
        <f t="shared" si="50"/>
        <v>51691.247673680693</v>
      </c>
      <c r="AC14" s="45">
        <f t="shared" si="50"/>
        <v>52619.028947065206</v>
      </c>
      <c r="AD14" s="64">
        <f t="shared" si="50"/>
        <v>25.478589184285038</v>
      </c>
      <c r="AE14" s="64">
        <f t="shared" si="50"/>
        <v>26.080117963199459</v>
      </c>
      <c r="AF14" s="64">
        <f t="shared" si="50"/>
        <v>26.976073575673823</v>
      </c>
      <c r="AG14" s="64">
        <f t="shared" si="50"/>
        <v>27.460254109503268</v>
      </c>
      <c r="AH14" s="55">
        <f t="shared" si="50"/>
        <v>3.3671448919786759E-8</v>
      </c>
      <c r="AI14" s="55">
        <f t="shared" si="50"/>
        <v>3.4466404457022366E-8</v>
      </c>
      <c r="AJ14" s="55">
        <f t="shared" si="50"/>
        <v>3.5650462311310237E-8</v>
      </c>
      <c r="AK14" s="55">
        <f t="shared" si="50"/>
        <v>3.6290335264827174E-8</v>
      </c>
      <c r="AL14" s="56">
        <f t="shared" si="13"/>
        <v>15.575237422406978</v>
      </c>
      <c r="AM14" s="56">
        <f t="shared" si="13"/>
        <v>15.608902423425558</v>
      </c>
      <c r="AN14" s="56">
        <f t="shared" si="13"/>
        <v>15.657632404640744</v>
      </c>
      <c r="AO14" s="56">
        <f t="shared" si="13"/>
        <v>15.683297004218588</v>
      </c>
      <c r="AP14" s="54">
        <f t="shared" si="13"/>
        <v>4.6712134889185224</v>
      </c>
      <c r="AQ14" s="54">
        <f t="shared" si="13"/>
        <v>4.7048784899371041</v>
      </c>
      <c r="AR14" s="54">
        <f t="shared" si="13"/>
        <v>4.7536084711522895</v>
      </c>
      <c r="AS14" s="54">
        <f t="shared" si="13"/>
        <v>4.7792730707301327</v>
      </c>
      <c r="AT14" s="57">
        <f t="shared" si="13"/>
        <v>-24.823898955830124</v>
      </c>
      <c r="AU14" s="57">
        <f t="shared" si="13"/>
        <v>-24.790233954811541</v>
      </c>
      <c r="AV14" s="57">
        <f t="shared" si="13"/>
        <v>-24.741503973596355</v>
      </c>
      <c r="AW14" s="57">
        <f t="shared" si="13"/>
        <v>-24.715839374018511</v>
      </c>
      <c r="AX14" s="45">
        <f t="shared" si="30"/>
        <v>50776.622312599335</v>
      </c>
      <c r="AY14" s="45">
        <f t="shared" si="31"/>
        <v>2898635.6720883567</v>
      </c>
      <c r="AZ14" s="45">
        <f t="shared" si="32"/>
        <v>1702.5380089996102</v>
      </c>
      <c r="BA14" s="45">
        <f t="shared" si="33"/>
        <v>1668.4565899748827</v>
      </c>
      <c r="BB14" s="54">
        <f t="shared" si="42"/>
        <v>26.498758708165397</v>
      </c>
      <c r="BC14" s="58">
        <f t="shared" si="34"/>
        <v>0.7894362734461241</v>
      </c>
      <c r="BD14" s="58">
        <f t="shared" si="35"/>
        <v>0.8885022641761382</v>
      </c>
      <c r="BE14" s="59">
        <f t="shared" si="36"/>
        <v>0.87071621898376161</v>
      </c>
      <c r="BF14" s="48">
        <f t="shared" si="43"/>
        <v>3.5019662738236631E-8</v>
      </c>
      <c r="BG14" s="48">
        <f t="shared" si="37"/>
        <v>1.3787639990710616E-18</v>
      </c>
      <c r="BH14" s="48">
        <f t="shared" si="38"/>
        <v>1.1742078176673249E-9</v>
      </c>
      <c r="BI14" s="60">
        <f t="shared" si="39"/>
        <v>1.1507025164966653E-9</v>
      </c>
      <c r="BK14" s="42">
        <v>12</v>
      </c>
      <c r="BL14" s="1" t="s">
        <v>114</v>
      </c>
      <c r="BM14" s="1" t="s">
        <v>115</v>
      </c>
      <c r="BN14" s="43">
        <v>12793</v>
      </c>
      <c r="BO14" s="44">
        <v>18.103874805474451</v>
      </c>
      <c r="BP14" s="45">
        <f t="shared" si="14"/>
        <v>2.6491175803008939</v>
      </c>
      <c r="BQ14" s="46">
        <f t="shared" si="15"/>
        <v>6.1976880256631596E-2</v>
      </c>
      <c r="BR14" s="46">
        <f t="shared" si="16"/>
        <v>0.24895156206907318</v>
      </c>
      <c r="BS14" s="46">
        <f t="shared" si="17"/>
        <v>0.24396804777518558</v>
      </c>
      <c r="BT14" s="47">
        <f t="shared" si="18"/>
        <v>1.3824930519754919E-3</v>
      </c>
      <c r="BU14" s="47">
        <f t="shared" si="19"/>
        <v>1.6879250421410808E-8</v>
      </c>
      <c r="BV14" s="47">
        <f t="shared" si="20"/>
        <v>1.2992016941726489E-4</v>
      </c>
      <c r="BW14" s="47">
        <f t="shared" si="21"/>
        <v>1.2731942646159066E-4</v>
      </c>
      <c r="BX14" s="48">
        <f t="shared" si="22"/>
        <v>1.8270455967893508E-12</v>
      </c>
      <c r="BY14" s="48">
        <f t="shared" si="23"/>
        <v>1.6879250421410808E-8</v>
      </c>
      <c r="BZ14" s="48">
        <f t="shared" si="24"/>
        <v>1.2992016941726489E-4</v>
      </c>
      <c r="CA14" s="48">
        <f t="shared" si="25"/>
        <v>1.2731942646159066E-4</v>
      </c>
      <c r="CB14" s="49">
        <f t="shared" si="26"/>
        <v>5.6275936299578572E-5</v>
      </c>
      <c r="CC14" s="50">
        <f t="shared" si="27"/>
        <v>2.3373394319726165E-8</v>
      </c>
      <c r="CD14" s="50">
        <f t="shared" si="28"/>
        <v>9.9313338940837749E-8</v>
      </c>
      <c r="CF14" s="43"/>
      <c r="CI14" s="43"/>
      <c r="CJ14" s="43"/>
    </row>
    <row r="15" spans="1:88" x14ac:dyDescent="0.2">
      <c r="A15" s="1">
        <v>7</v>
      </c>
      <c r="B15" s="33" t="s">
        <v>86</v>
      </c>
      <c r="C15" s="33" t="s">
        <v>116</v>
      </c>
      <c r="D15" s="33" t="s">
        <v>117</v>
      </c>
      <c r="E15" s="34">
        <v>1033.2642251476104</v>
      </c>
      <c r="F15" s="34">
        <v>928.17866093585724</v>
      </c>
      <c r="G15" s="34">
        <v>1022.6732624833339</v>
      </c>
      <c r="H15" s="34">
        <v>1074.4138273752644</v>
      </c>
      <c r="I15" s="35">
        <f t="shared" si="4"/>
        <v>60945.856677759737</v>
      </c>
      <c r="J15" s="35">
        <f t="shared" si="5"/>
        <v>59592.422538803032</v>
      </c>
      <c r="K15" s="35">
        <f t="shared" si="0"/>
        <v>63390.601018093468</v>
      </c>
      <c r="L15" s="35">
        <f t="shared" si="1"/>
        <v>64743.917888005279</v>
      </c>
      <c r="M15" s="36">
        <f t="shared" si="6"/>
        <v>31.80576960050481</v>
      </c>
      <c r="N15" s="36">
        <f t="shared" si="7"/>
        <v>31.099453917377765</v>
      </c>
      <c r="O15" s="36">
        <f t="shared" si="2"/>
        <v>33.081606539378583</v>
      </c>
      <c r="P15" s="36">
        <f t="shared" si="3"/>
        <v>33.787861023395024</v>
      </c>
      <c r="Q15" s="37">
        <f t="shared" si="8"/>
        <v>4.2033188679004802E-8</v>
      </c>
      <c r="R15" s="37">
        <f t="shared" si="9"/>
        <v>4.1099751106239763E-8</v>
      </c>
      <c r="S15" s="37">
        <f t="shared" si="10"/>
        <v>4.3719281971162525E-8</v>
      </c>
      <c r="T15" s="37">
        <f t="shared" si="11"/>
        <v>4.4652638665715996E-8</v>
      </c>
      <c r="V15" s="63" t="s">
        <v>118</v>
      </c>
      <c r="W15" s="33" t="s">
        <v>119</v>
      </c>
      <c r="X15" s="33" t="s">
        <v>120</v>
      </c>
      <c r="Y15" s="62">
        <v>29.044033950018036</v>
      </c>
      <c r="Z15" s="45">
        <f t="shared" ref="Z15:AK15" si="51">AVERAGE(I28:I31)</f>
        <v>5043.0154297332574</v>
      </c>
      <c r="AA15" s="45">
        <f t="shared" si="51"/>
        <v>4923.6580584845342</v>
      </c>
      <c r="AB15" s="45">
        <f t="shared" si="51"/>
        <v>4879.6711228224794</v>
      </c>
      <c r="AC15" s="45">
        <f t="shared" si="51"/>
        <v>4693.0846891188703</v>
      </c>
      <c r="AD15" s="64">
        <f t="shared" si="51"/>
        <v>2.6317947698718385</v>
      </c>
      <c r="AE15" s="64">
        <f t="shared" si="51"/>
        <v>2.5695058259304839</v>
      </c>
      <c r="AF15" s="64">
        <f t="shared" si="51"/>
        <v>2.5465503960233002</v>
      </c>
      <c r="AG15" s="64">
        <f t="shared" si="51"/>
        <v>2.4491766704830296</v>
      </c>
      <c r="AH15" s="55">
        <f t="shared" si="51"/>
        <v>3.4780710391829427E-9</v>
      </c>
      <c r="AI15" s="55">
        <f t="shared" si="51"/>
        <v>3.3957525489785316E-9</v>
      </c>
      <c r="AJ15" s="55">
        <f t="shared" si="51"/>
        <v>3.3654156029270518E-9</v>
      </c>
      <c r="AK15" s="55">
        <f t="shared" si="51"/>
        <v>3.236730517503215E-9</v>
      </c>
      <c r="AL15" s="56">
        <f t="shared" si="13"/>
        <v>12.300070924069082</v>
      </c>
      <c r="AM15" s="56">
        <f t="shared" si="13"/>
        <v>12.265514856708187</v>
      </c>
      <c r="AN15" s="56">
        <f t="shared" si="13"/>
        <v>12.252568201822847</v>
      </c>
      <c r="AO15" s="56">
        <f t="shared" si="13"/>
        <v>12.196320779434698</v>
      </c>
      <c r="AP15" s="54">
        <f t="shared" si="13"/>
        <v>1.3960469905806281</v>
      </c>
      <c r="AQ15" s="54">
        <f t="shared" si="13"/>
        <v>1.3614909232197325</v>
      </c>
      <c r="AR15" s="54">
        <f t="shared" si="13"/>
        <v>1.3485442683343931</v>
      </c>
      <c r="AS15" s="54">
        <f t="shared" si="13"/>
        <v>1.2922968459462436</v>
      </c>
      <c r="AT15" s="57">
        <f t="shared" si="13"/>
        <v>-28.09906545416802</v>
      </c>
      <c r="AU15" s="57">
        <f t="shared" si="13"/>
        <v>-28.133621521528916</v>
      </c>
      <c r="AV15" s="57">
        <f t="shared" si="13"/>
        <v>-28.146568176414252</v>
      </c>
      <c r="AW15" s="57">
        <f t="shared" si="13"/>
        <v>-28.202815598802403</v>
      </c>
      <c r="AX15" s="45">
        <f t="shared" si="30"/>
        <v>4884.8573250397858</v>
      </c>
      <c r="AY15" s="45">
        <f t="shared" si="31"/>
        <v>21107.707859192116</v>
      </c>
      <c r="AZ15" s="45">
        <f t="shared" si="32"/>
        <v>145.28491958628092</v>
      </c>
      <c r="BA15" s="45">
        <f t="shared" si="33"/>
        <v>142.3766049429542</v>
      </c>
      <c r="BB15" s="54">
        <f t="shared" si="42"/>
        <v>2.5492569155771632</v>
      </c>
      <c r="BC15" s="58">
        <f t="shared" si="34"/>
        <v>5.7486321560877227E-3</v>
      </c>
      <c r="BD15" s="58">
        <f t="shared" si="35"/>
        <v>7.5819734608396791E-2</v>
      </c>
      <c r="BE15" s="59">
        <f t="shared" si="36"/>
        <v>7.4301974574921381E-2</v>
      </c>
      <c r="BF15" s="48">
        <f t="shared" si="43"/>
        <v>3.3689924271479357E-9</v>
      </c>
      <c r="BG15" s="48">
        <f t="shared" si="37"/>
        <v>1.0040084712749092E-20</v>
      </c>
      <c r="BH15" s="48">
        <f t="shared" si="38"/>
        <v>1.0020022311726202E-10</v>
      </c>
      <c r="BI15" s="60">
        <f t="shared" si="39"/>
        <v>9.8194414276355628E-11</v>
      </c>
      <c r="BK15" s="42">
        <v>13</v>
      </c>
      <c r="BL15" s="1" t="s">
        <v>121</v>
      </c>
      <c r="BM15" s="1" t="s">
        <v>122</v>
      </c>
      <c r="BN15" s="43">
        <v>10591</v>
      </c>
      <c r="BO15" s="44">
        <v>18.21520508963042</v>
      </c>
      <c r="BP15" s="45">
        <f t="shared" si="14"/>
        <v>2.8706311352203029</v>
      </c>
      <c r="BQ15" s="46">
        <f t="shared" si="15"/>
        <v>7.1603924118359627E-2</v>
      </c>
      <c r="BR15" s="46">
        <f t="shared" si="16"/>
        <v>0.26758909566415373</v>
      </c>
      <c r="BS15" s="46">
        <f t="shared" si="17"/>
        <v>0.26223249507869217</v>
      </c>
      <c r="BT15" s="47">
        <f t="shared" si="18"/>
        <v>1.4980941686913798E-3</v>
      </c>
      <c r="BU15" s="47">
        <f t="shared" si="19"/>
        <v>1.9501152064203237E-8</v>
      </c>
      <c r="BV15" s="47">
        <f t="shared" si="20"/>
        <v>1.3964652542832292E-4</v>
      </c>
      <c r="BW15" s="47">
        <f t="shared" si="21"/>
        <v>1.3685108020283486E-4</v>
      </c>
      <c r="BX15" s="48">
        <f t="shared" si="22"/>
        <v>1.9798192479682084E-12</v>
      </c>
      <c r="BY15" s="48">
        <f t="shared" si="23"/>
        <v>1.9501152064203237E-8</v>
      </c>
      <c r="BZ15" s="48">
        <f t="shared" si="24"/>
        <v>1.3964652542832292E-4</v>
      </c>
      <c r="CA15" s="48">
        <f t="shared" si="25"/>
        <v>1.3685108020283486E-4</v>
      </c>
      <c r="CB15" s="49">
        <f t="shared" si="26"/>
        <v>5.0485127071619119E-5</v>
      </c>
      <c r="CC15" s="50">
        <f t="shared" si="27"/>
        <v>2.0968265655231294E-8</v>
      </c>
      <c r="CD15" s="50">
        <f t="shared" si="28"/>
        <v>8.9093969217043958E-8</v>
      </c>
      <c r="CF15" s="43"/>
      <c r="CI15" s="43"/>
      <c r="CJ15" s="43"/>
    </row>
    <row r="16" spans="1:88" x14ac:dyDescent="0.2">
      <c r="A16" s="1">
        <v>7</v>
      </c>
      <c r="B16" s="33" t="s">
        <v>86</v>
      </c>
      <c r="C16" s="33" t="s">
        <v>116</v>
      </c>
      <c r="D16" s="33" t="s">
        <v>123</v>
      </c>
      <c r="E16" s="34">
        <v>1421.6982635703309</v>
      </c>
      <c r="F16" s="34">
        <v>1343.4925329939861</v>
      </c>
      <c r="G16" s="34">
        <v>1466.5093522638847</v>
      </c>
      <c r="H16" s="34">
        <v>1502.9734886537428</v>
      </c>
      <c r="I16" s="35">
        <f t="shared" si="4"/>
        <v>83857.174672043911</v>
      </c>
      <c r="J16" s="35">
        <f t="shared" si="5"/>
        <v>86257.073205259949</v>
      </c>
      <c r="K16" s="35">
        <f t="shared" si="0"/>
        <v>90901.867340232333</v>
      </c>
      <c r="L16" s="35">
        <f t="shared" si="1"/>
        <v>90568.819627876495</v>
      </c>
      <c r="M16" s="36">
        <f t="shared" si="6"/>
        <v>43.762482346754915</v>
      </c>
      <c r="N16" s="36">
        <f t="shared" si="7"/>
        <v>45.014915637103819</v>
      </c>
      <c r="O16" s="36">
        <f t="shared" si="2"/>
        <v>47.438890951452251</v>
      </c>
      <c r="P16" s="36">
        <f t="shared" si="3"/>
        <v>47.265083585659163</v>
      </c>
      <c r="Q16" s="37">
        <f t="shared" si="8"/>
        <v>5.7834685362041076E-8</v>
      </c>
      <c r="R16" s="37">
        <f t="shared" si="9"/>
        <v>5.9489849360973712E-8</v>
      </c>
      <c r="S16" s="37">
        <f t="shared" si="10"/>
        <v>6.2693274809281078E-8</v>
      </c>
      <c r="T16" s="37">
        <f t="shared" si="11"/>
        <v>6.2463578188449558E-8</v>
      </c>
      <c r="V16" s="63" t="s">
        <v>124</v>
      </c>
      <c r="W16" s="33" t="s">
        <v>125</v>
      </c>
      <c r="X16" s="33" t="s">
        <v>126</v>
      </c>
      <c r="Y16" s="62">
        <v>27.120593379561267</v>
      </c>
      <c r="Z16" s="45">
        <f t="shared" ref="Z16:AK16" si="52">AVERAGE(I32:I34)</f>
        <v>832.43437295150716</v>
      </c>
      <c r="AA16" s="45">
        <f t="shared" si="52"/>
        <v>896.09142795634887</v>
      </c>
      <c r="AB16" s="45">
        <f t="shared" si="52"/>
        <v>922.46660437948924</v>
      </c>
      <c r="AC16" s="45">
        <f t="shared" si="52"/>
        <v>853.00148792478376</v>
      </c>
      <c r="AD16" s="64">
        <f t="shared" si="52"/>
        <v>0.43442191671247743</v>
      </c>
      <c r="AE16" s="64">
        <f t="shared" si="52"/>
        <v>0.46764257739882548</v>
      </c>
      <c r="AF16" s="64">
        <f t="shared" si="52"/>
        <v>0.48140697140714189</v>
      </c>
      <c r="AG16" s="64">
        <f t="shared" si="52"/>
        <v>0.44515526194455518</v>
      </c>
      <c r="AH16" s="55">
        <f t="shared" si="52"/>
        <v>5.741140246196292E-10</v>
      </c>
      <c r="AI16" s="55">
        <f t="shared" si="52"/>
        <v>6.1801707479604445E-10</v>
      </c>
      <c r="AJ16" s="55">
        <f t="shared" si="52"/>
        <v>6.3620752821599701E-10</v>
      </c>
      <c r="AK16" s="55">
        <f t="shared" si="52"/>
        <v>5.8829876943050965E-10</v>
      </c>
      <c r="AL16" s="56">
        <f t="shared" si="13"/>
        <v>9.7011927279652674</v>
      </c>
      <c r="AM16" s="56">
        <f t="shared" si="13"/>
        <v>9.8075021273366207</v>
      </c>
      <c r="AN16" s="56">
        <f t="shared" si="13"/>
        <v>9.8493528726895452</v>
      </c>
      <c r="AO16" s="56">
        <f t="shared" si="13"/>
        <v>9.736404447871438</v>
      </c>
      <c r="AP16" s="54">
        <f t="shared" si="13"/>
        <v>-1.2028312055231885</v>
      </c>
      <c r="AQ16" s="54">
        <f t="shared" si="13"/>
        <v>-1.096521806151834</v>
      </c>
      <c r="AR16" s="54">
        <f t="shared" si="13"/>
        <v>-1.0546710607989087</v>
      </c>
      <c r="AS16" s="54">
        <f t="shared" si="13"/>
        <v>-1.1676194856170172</v>
      </c>
      <c r="AT16" s="57">
        <f t="shared" si="13"/>
        <v>-30.697943650271831</v>
      </c>
      <c r="AU16" s="57">
        <f t="shared" si="13"/>
        <v>-30.59163425090048</v>
      </c>
      <c r="AV16" s="57">
        <f t="shared" si="13"/>
        <v>-30.549783505547556</v>
      </c>
      <c r="AW16" s="57">
        <f t="shared" si="13"/>
        <v>-30.662731930365663</v>
      </c>
      <c r="AX16" s="45">
        <f t="shared" si="30"/>
        <v>875.99847330303226</v>
      </c>
      <c r="AY16" s="45">
        <f t="shared" si="31"/>
        <v>1663.2354027880499</v>
      </c>
      <c r="AZ16" s="45">
        <f t="shared" si="32"/>
        <v>40.782783166282925</v>
      </c>
      <c r="BA16" s="45">
        <f t="shared" si="33"/>
        <v>39.96639309761045</v>
      </c>
      <c r="BB16" s="54">
        <f t="shared" si="42"/>
        <v>0.45715668186574998</v>
      </c>
      <c r="BC16" s="58">
        <f t="shared" si="34"/>
        <v>4.5297805822374059E-4</v>
      </c>
      <c r="BD16" s="58">
        <f t="shared" si="35"/>
        <v>2.1283281190261537E-2</v>
      </c>
      <c r="BE16" s="59">
        <f t="shared" si="36"/>
        <v>2.085723230287569E-2</v>
      </c>
      <c r="BF16" s="48">
        <f t="shared" si="43"/>
        <v>6.041593492655451E-10</v>
      </c>
      <c r="BG16" s="48">
        <f t="shared" si="37"/>
        <v>7.911339522336189E-22</v>
      </c>
      <c r="BH16" s="48">
        <f t="shared" si="38"/>
        <v>2.8127103516601543E-11</v>
      </c>
      <c r="BI16" s="60">
        <f t="shared" si="39"/>
        <v>2.7564054940984458E-11</v>
      </c>
      <c r="BK16" s="42">
        <v>14</v>
      </c>
      <c r="BL16" s="1" t="s">
        <v>127</v>
      </c>
      <c r="BM16" s="1" t="s">
        <v>128</v>
      </c>
      <c r="BN16" s="43">
        <v>26569</v>
      </c>
      <c r="BO16" s="44">
        <v>18.5067848433447</v>
      </c>
      <c r="BP16" s="45">
        <f t="shared" si="14"/>
        <v>3.5425892037956412</v>
      </c>
      <c r="BQ16" s="46">
        <f t="shared" si="15"/>
        <v>0.10444360373256105</v>
      </c>
      <c r="BR16" s="46">
        <f t="shared" si="16"/>
        <v>0.3231773564663234</v>
      </c>
      <c r="BS16" s="46">
        <f t="shared" si="17"/>
        <v>0.31670798964642821</v>
      </c>
      <c r="BT16" s="47">
        <f t="shared" si="18"/>
        <v>1.848768433938133E-3</v>
      </c>
      <c r="BU16" s="47">
        <f t="shared" si="19"/>
        <v>2.8444957781298334E-8</v>
      </c>
      <c r="BV16" s="47">
        <f t="shared" si="20"/>
        <v>1.686563303920085E-4</v>
      </c>
      <c r="BW16" s="47">
        <f t="shared" si="21"/>
        <v>1.6528016666651237E-4</v>
      </c>
      <c r="BX16" s="48">
        <f t="shared" si="22"/>
        <v>2.4432558426844775E-12</v>
      </c>
      <c r="BY16" s="48">
        <f t="shared" si="23"/>
        <v>2.8444957781298334E-8</v>
      </c>
      <c r="BZ16" s="48">
        <f t="shared" si="24"/>
        <v>1.686563303920085E-4</v>
      </c>
      <c r="CA16" s="48">
        <f t="shared" si="25"/>
        <v>1.6528016666651237E-4</v>
      </c>
      <c r="CB16" s="49">
        <f t="shared" si="26"/>
        <v>1.5629500485217192E-4</v>
      </c>
      <c r="CC16" s="50">
        <f t="shared" si="27"/>
        <v>6.491486448428388E-8</v>
      </c>
      <c r="CD16" s="50">
        <f t="shared" si="28"/>
        <v>2.7582266617498994E-7</v>
      </c>
      <c r="CF16" s="43"/>
      <c r="CI16" s="43"/>
      <c r="CJ16" s="43"/>
    </row>
    <row r="17" spans="1:88" x14ac:dyDescent="0.2">
      <c r="A17" s="1">
        <v>8</v>
      </c>
      <c r="B17" s="33" t="s">
        <v>93</v>
      </c>
      <c r="C17" s="33" t="s">
        <v>129</v>
      </c>
      <c r="D17" s="33" t="s">
        <v>130</v>
      </c>
      <c r="E17" s="34">
        <v>412.90816647586382</v>
      </c>
      <c r="F17" s="34">
        <v>385.94030280652316</v>
      </c>
      <c r="G17" s="34">
        <v>389.0492034458656</v>
      </c>
      <c r="H17" s="34">
        <v>386.92835663666187</v>
      </c>
      <c r="I17" s="35">
        <f t="shared" si="4"/>
        <v>24354.89521716434</v>
      </c>
      <c r="J17" s="35">
        <f t="shared" si="5"/>
        <v>24778.761425532593</v>
      </c>
      <c r="K17" s="35">
        <f t="shared" si="0"/>
        <v>24115.290520217204</v>
      </c>
      <c r="L17" s="35">
        <f t="shared" si="1"/>
        <v>23316.209371414872</v>
      </c>
      <c r="M17" s="36">
        <f t="shared" si="6"/>
        <v>12.710071334582468</v>
      </c>
      <c r="N17" s="36">
        <f t="shared" si="7"/>
        <v>12.931274082393211</v>
      </c>
      <c r="O17" s="36">
        <f t="shared" si="2"/>
        <v>12.585029006822714</v>
      </c>
      <c r="P17" s="36">
        <f t="shared" si="3"/>
        <v>12.168013112776086</v>
      </c>
      <c r="Q17" s="37">
        <f t="shared" si="8"/>
        <v>1.6797104212238142E-8</v>
      </c>
      <c r="R17" s="37">
        <f t="shared" si="9"/>
        <v>1.7089436608272844E-8</v>
      </c>
      <c r="S17" s="37">
        <f t="shared" si="10"/>
        <v>1.6631853447310753E-8</v>
      </c>
      <c r="T17" s="37">
        <f t="shared" si="11"/>
        <v>1.6080742501819671E-8</v>
      </c>
      <c r="V17" s="63" t="s">
        <v>131</v>
      </c>
      <c r="W17" s="33" t="s">
        <v>132</v>
      </c>
      <c r="X17" s="33" t="s">
        <v>133</v>
      </c>
      <c r="Y17" s="62">
        <v>25.810836799736276</v>
      </c>
      <c r="Z17" s="45">
        <f t="shared" ref="Z17:AK17" si="53">AVERAGE(I35:I36)</f>
        <v>704.06435726479003</v>
      </c>
      <c r="AA17" s="45">
        <f t="shared" si="53"/>
        <v>767.92946230636073</v>
      </c>
      <c r="AB17" s="45">
        <f t="shared" si="53"/>
        <v>758.80070077491484</v>
      </c>
      <c r="AC17" s="45">
        <f t="shared" si="53"/>
        <v>775.9005822355598</v>
      </c>
      <c r="AD17" s="64">
        <f t="shared" si="53"/>
        <v>0.36742955061723076</v>
      </c>
      <c r="AE17" s="64">
        <f t="shared" si="53"/>
        <v>0.40075878622391453</v>
      </c>
      <c r="AF17" s="64">
        <f t="shared" si="53"/>
        <v>0.39599476612748241</v>
      </c>
      <c r="AG17" s="64">
        <f t="shared" si="53"/>
        <v>0.40491866874499516</v>
      </c>
      <c r="AH17" s="55">
        <f t="shared" si="53"/>
        <v>4.8557968636894363E-10</v>
      </c>
      <c r="AI17" s="55">
        <f t="shared" si="53"/>
        <v>5.2962622466621246E-10</v>
      </c>
      <c r="AJ17" s="55">
        <f t="shared" si="53"/>
        <v>5.233302928871958E-10</v>
      </c>
      <c r="AK17" s="55">
        <f t="shared" si="53"/>
        <v>5.3512375323059913E-10</v>
      </c>
      <c r="AL17" s="56">
        <f t="shared" si="13"/>
        <v>9.4595634988405628</v>
      </c>
      <c r="AM17" s="56">
        <f t="shared" si="13"/>
        <v>9.5848299889315491</v>
      </c>
      <c r="AN17" s="56">
        <f t="shared" si="13"/>
        <v>9.5675772008963165</v>
      </c>
      <c r="AO17" s="56">
        <f t="shared" si="13"/>
        <v>9.5997279984960162</v>
      </c>
      <c r="AP17" s="54">
        <f t="shared" si="13"/>
        <v>-1.4444604346478933</v>
      </c>
      <c r="AQ17" s="54">
        <f t="shared" si="13"/>
        <v>-1.3191939445569059</v>
      </c>
      <c r="AR17" s="54">
        <f t="shared" si="13"/>
        <v>-1.3364467325921383</v>
      </c>
      <c r="AS17" s="54">
        <f t="shared" si="13"/>
        <v>-1.3042959349924397</v>
      </c>
      <c r="AT17" s="57">
        <f t="shared" si="13"/>
        <v>-30.93957287939654</v>
      </c>
      <c r="AU17" s="57">
        <f t="shared" si="13"/>
        <v>-30.81430638930555</v>
      </c>
      <c r="AV17" s="57">
        <f t="shared" si="13"/>
        <v>-30.831559177340786</v>
      </c>
      <c r="AW17" s="57">
        <f t="shared" si="13"/>
        <v>-30.799408379741088</v>
      </c>
      <c r="AX17" s="45">
        <f t="shared" si="30"/>
        <v>751.67377564540629</v>
      </c>
      <c r="AY17" s="45">
        <f t="shared" si="31"/>
        <v>1056.2117622393396</v>
      </c>
      <c r="AZ17" s="45">
        <f t="shared" si="32"/>
        <v>32.499411721434889</v>
      </c>
      <c r="BA17" s="45">
        <f t="shared" si="33"/>
        <v>31.848838246375625</v>
      </c>
      <c r="BB17" s="54">
        <f t="shared" si="42"/>
        <v>0.39227544292840577</v>
      </c>
      <c r="BC17" s="58">
        <f t="shared" si="34"/>
        <v>2.8765666743880698E-4</v>
      </c>
      <c r="BD17" s="58">
        <f t="shared" si="35"/>
        <v>1.6960444199336497E-2</v>
      </c>
      <c r="BE17" s="59">
        <f t="shared" si="36"/>
        <v>1.66209298962504E-2</v>
      </c>
      <c r="BF17" s="48">
        <f t="shared" si="43"/>
        <v>5.1841498928823773E-10</v>
      </c>
      <c r="BG17" s="48">
        <f t="shared" si="37"/>
        <v>5.023973061512143E-22</v>
      </c>
      <c r="BH17" s="48">
        <f t="shared" si="38"/>
        <v>2.2414221069473155E-11</v>
      </c>
      <c r="BI17" s="60">
        <f t="shared" si="39"/>
        <v>2.1965533018843112E-11</v>
      </c>
      <c r="BK17" s="42">
        <v>15</v>
      </c>
      <c r="BL17" s="1" t="s">
        <v>134</v>
      </c>
      <c r="BM17" s="1" t="s">
        <v>135</v>
      </c>
      <c r="BN17" s="43">
        <v>16070</v>
      </c>
      <c r="BO17" s="44">
        <v>18.513191479890526</v>
      </c>
      <c r="BP17" s="45">
        <f t="shared" si="14"/>
        <v>3.5589986395844697</v>
      </c>
      <c r="BQ17" s="46">
        <f t="shared" si="15"/>
        <v>0.10531234787359305</v>
      </c>
      <c r="BR17" s="46">
        <f t="shared" si="16"/>
        <v>0.32451864025598443</v>
      </c>
      <c r="BS17" s="46">
        <f t="shared" si="17"/>
        <v>0.31802242360681976</v>
      </c>
      <c r="BT17" s="47">
        <f t="shared" si="18"/>
        <v>1.8573320141784333E-3</v>
      </c>
      <c r="BU17" s="47">
        <f t="shared" si="19"/>
        <v>2.8681558104643429E-8</v>
      </c>
      <c r="BV17" s="47">
        <f t="shared" si="20"/>
        <v>1.693563051812463E-4</v>
      </c>
      <c r="BW17" s="47">
        <f t="shared" si="21"/>
        <v>1.6596612935500842E-4</v>
      </c>
      <c r="BX17" s="48">
        <f t="shared" si="22"/>
        <v>2.4545731158877149E-12</v>
      </c>
      <c r="BY17" s="48">
        <f t="shared" si="23"/>
        <v>2.8681558104643429E-8</v>
      </c>
      <c r="BZ17" s="48">
        <f t="shared" si="24"/>
        <v>1.693563051812463E-4</v>
      </c>
      <c r="CA17" s="48">
        <f t="shared" si="25"/>
        <v>1.6596612935500842E-4</v>
      </c>
      <c r="CB17" s="49">
        <f t="shared" si="26"/>
        <v>9.4971389805635872E-5</v>
      </c>
      <c r="CC17" s="50">
        <f t="shared" si="27"/>
        <v>3.9444989972315579E-8</v>
      </c>
      <c r="CD17" s="50">
        <f t="shared" si="28"/>
        <v>1.6760140204935449E-7</v>
      </c>
      <c r="CF17" s="43"/>
      <c r="CI17" s="43"/>
      <c r="CJ17" s="43"/>
    </row>
    <row r="18" spans="1:88" x14ac:dyDescent="0.2">
      <c r="A18" s="1">
        <v>8</v>
      </c>
      <c r="B18" s="33" t="s">
        <v>93</v>
      </c>
      <c r="C18" s="33" t="s">
        <v>129</v>
      </c>
      <c r="D18" s="33" t="s">
        <v>136</v>
      </c>
      <c r="E18" s="34">
        <v>291.61651929302286</v>
      </c>
      <c r="F18" s="34">
        <v>282.92287980898459</v>
      </c>
      <c r="G18" s="34">
        <v>286.32051223681435</v>
      </c>
      <c r="H18" s="34">
        <v>285.17588828094699</v>
      </c>
      <c r="I18" s="35">
        <f t="shared" si="4"/>
        <v>17200.652221517426</v>
      </c>
      <c r="J18" s="35">
        <f t="shared" si="5"/>
        <v>18164.670778438773</v>
      </c>
      <c r="K18" s="35">
        <f t="shared" si="0"/>
        <v>17747.632621612447</v>
      </c>
      <c r="L18" s="35">
        <f t="shared" si="1"/>
        <v>17184.630190031818</v>
      </c>
      <c r="M18" s="36">
        <f t="shared" si="6"/>
        <v>8.9764917807059721</v>
      </c>
      <c r="N18" s="36">
        <f t="shared" si="7"/>
        <v>9.4795834391622282</v>
      </c>
      <c r="O18" s="36">
        <f t="shared" si="2"/>
        <v>9.2619440416102439</v>
      </c>
      <c r="P18" s="36">
        <f t="shared" si="3"/>
        <v>8.9681303748657388</v>
      </c>
      <c r="Q18" s="37">
        <f t="shared" si="8"/>
        <v>1.186296000484017E-8</v>
      </c>
      <c r="R18" s="37">
        <f t="shared" si="9"/>
        <v>1.2527825117941839E-8</v>
      </c>
      <c r="S18" s="37">
        <f t="shared" si="10"/>
        <v>1.2240201898123813E-8</v>
      </c>
      <c r="T18" s="37">
        <f t="shared" si="11"/>
        <v>1.1851909916956159E-8</v>
      </c>
      <c r="V18" s="63" t="s">
        <v>137</v>
      </c>
      <c r="W18" s="33" t="s">
        <v>138</v>
      </c>
      <c r="X18" s="33" t="s">
        <v>139</v>
      </c>
      <c r="Y18" s="62">
        <v>30.813237944608158</v>
      </c>
      <c r="Z18" s="45">
        <f t="shared" ref="Z18:AK18" si="54">AVERAGE(I37:I39)</f>
        <v>64625.157185372671</v>
      </c>
      <c r="AA18" s="45">
        <f t="shared" si="54"/>
        <v>65361.741011454556</v>
      </c>
      <c r="AB18" s="45">
        <f t="shared" si="54"/>
        <v>67299.420925217608</v>
      </c>
      <c r="AC18" s="45">
        <f t="shared" si="54"/>
        <v>66117.12931372122</v>
      </c>
      <c r="AD18" s="64">
        <f t="shared" si="54"/>
        <v>33.725883462467493</v>
      </c>
      <c r="AE18" s="64">
        <f t="shared" si="54"/>
        <v>34.110283924465882</v>
      </c>
      <c r="AF18" s="64">
        <f t="shared" si="54"/>
        <v>35.121499522312469</v>
      </c>
      <c r="AG18" s="64">
        <f t="shared" si="54"/>
        <v>34.504497864682385</v>
      </c>
      <c r="AH18" s="55">
        <f t="shared" si="54"/>
        <v>4.4570731686414655E-8</v>
      </c>
      <c r="AI18" s="55">
        <f t="shared" si="54"/>
        <v>4.5078739426847354E-8</v>
      </c>
      <c r="AJ18" s="55">
        <f t="shared" si="54"/>
        <v>4.6415120107249559E-8</v>
      </c>
      <c r="AK18" s="55">
        <f t="shared" si="54"/>
        <v>4.5599716253918098E-8</v>
      </c>
      <c r="AL18" s="56">
        <f t="shared" si="13"/>
        <v>15.979808263994924</v>
      </c>
      <c r="AM18" s="56">
        <f t="shared" si="13"/>
        <v>15.996158791967245</v>
      </c>
      <c r="AN18" s="56">
        <f t="shared" si="13"/>
        <v>16.038306470835103</v>
      </c>
      <c r="AO18" s="56">
        <f t="shared" si="13"/>
        <v>16.012736466327805</v>
      </c>
      <c r="AP18" s="54">
        <f t="shared" si="13"/>
        <v>5.0757843305064689</v>
      </c>
      <c r="AQ18" s="54">
        <f t="shared" si="13"/>
        <v>5.0921348584787891</v>
      </c>
      <c r="AR18" s="54">
        <f t="shared" si="13"/>
        <v>5.1342825373466461</v>
      </c>
      <c r="AS18" s="54">
        <f t="shared" si="13"/>
        <v>5.1087125328393492</v>
      </c>
      <c r="AT18" s="57">
        <f t="shared" si="13"/>
        <v>-24.41932811424218</v>
      </c>
      <c r="AU18" s="57">
        <f t="shared" si="13"/>
        <v>-24.402977586269859</v>
      </c>
      <c r="AV18" s="57">
        <f t="shared" si="13"/>
        <v>-24.360829907402</v>
      </c>
      <c r="AW18" s="57">
        <f t="shared" si="13"/>
        <v>-24.386399911909297</v>
      </c>
      <c r="AX18" s="45">
        <f t="shared" si="30"/>
        <v>65850.86210894151</v>
      </c>
      <c r="AY18" s="45">
        <f t="shared" si="31"/>
        <v>1303604.2920733818</v>
      </c>
      <c r="AZ18" s="45">
        <f t="shared" si="32"/>
        <v>1141.754917691788</v>
      </c>
      <c r="BA18" s="45">
        <f t="shared" si="33"/>
        <v>1118.8992589236989</v>
      </c>
      <c r="BB18" s="54">
        <f t="shared" si="42"/>
        <v>34.365541193482052</v>
      </c>
      <c r="BC18" s="58">
        <f t="shared" si="34"/>
        <v>0.35503341254381354</v>
      </c>
      <c r="BD18" s="58">
        <f t="shared" si="35"/>
        <v>0.59584680291482095</v>
      </c>
      <c r="BE18" s="59">
        <f t="shared" si="36"/>
        <v>0.5839191370081922</v>
      </c>
      <c r="BF18" s="48">
        <f t="shared" si="43"/>
        <v>4.5416076868607418E-8</v>
      </c>
      <c r="BG18" s="48">
        <f t="shared" si="37"/>
        <v>6.2007194772786754E-19</v>
      </c>
      <c r="BH18" s="48">
        <f t="shared" si="38"/>
        <v>7.8744647292871123E-10</v>
      </c>
      <c r="BI18" s="60">
        <f t="shared" si="39"/>
        <v>7.7168336334668419E-10</v>
      </c>
      <c r="BK18" s="42">
        <v>16</v>
      </c>
      <c r="BL18" s="1" t="s">
        <v>140</v>
      </c>
      <c r="BM18" s="1" t="s">
        <v>141</v>
      </c>
      <c r="BN18" s="43">
        <v>65912</v>
      </c>
      <c r="BO18" s="44">
        <v>18.540743813492373</v>
      </c>
      <c r="BP18" s="45">
        <f t="shared" si="14"/>
        <v>3.6304397694306614</v>
      </c>
      <c r="BQ18" s="46">
        <f t="shared" si="15"/>
        <v>0.10913098307595949</v>
      </c>
      <c r="BR18" s="46">
        <f t="shared" si="16"/>
        <v>0.33034978897520051</v>
      </c>
      <c r="BS18" s="46">
        <f t="shared" si="17"/>
        <v>0.32373684434589994</v>
      </c>
      <c r="BT18" s="47">
        <f t="shared" si="18"/>
        <v>1.8946149443028182E-3</v>
      </c>
      <c r="BU18" s="47">
        <f t="shared" si="19"/>
        <v>2.9721553980232203E-8</v>
      </c>
      <c r="BV18" s="47">
        <f t="shared" si="20"/>
        <v>1.7239940249383755E-4</v>
      </c>
      <c r="BW18" s="47">
        <f t="shared" si="21"/>
        <v>1.6894830992207315E-4</v>
      </c>
      <c r="BX18" s="48">
        <f t="shared" si="22"/>
        <v>2.5038446932181298E-12</v>
      </c>
      <c r="BY18" s="48">
        <f t="shared" si="23"/>
        <v>2.9721553980232203E-8</v>
      </c>
      <c r="BZ18" s="48">
        <f t="shared" si="24"/>
        <v>1.7239940249383755E-4</v>
      </c>
      <c r="CA18" s="48">
        <f t="shared" si="25"/>
        <v>1.6894830992207315E-4</v>
      </c>
      <c r="CB18" s="49">
        <f t="shared" si="26"/>
        <v>3.973496369973839E-4</v>
      </c>
      <c r="CC18" s="50">
        <f t="shared" si="27"/>
        <v>1.6503341141939336E-7</v>
      </c>
      <c r="CD18" s="50">
        <f t="shared" si="28"/>
        <v>7.0122545748626877E-7</v>
      </c>
      <c r="CF18" s="43"/>
      <c r="CI18" s="43"/>
      <c r="CJ18" s="43"/>
    </row>
    <row r="19" spans="1:88" x14ac:dyDescent="0.2">
      <c r="A19" s="1">
        <v>8</v>
      </c>
      <c r="B19" s="33" t="s">
        <v>93</v>
      </c>
      <c r="C19" s="33" t="s">
        <v>129</v>
      </c>
      <c r="D19" s="33" t="s">
        <v>142</v>
      </c>
      <c r="E19" s="34">
        <v>383.45908400551713</v>
      </c>
      <c r="F19" s="34">
        <v>350.13180501946078</v>
      </c>
      <c r="G19" s="34">
        <v>356.3351057453882</v>
      </c>
      <c r="H19" s="34">
        <v>361.10397288949849</v>
      </c>
      <c r="I19" s="35">
        <f t="shared" si="4"/>
        <v>22617.876247720316</v>
      </c>
      <c r="J19" s="35">
        <f t="shared" si="5"/>
        <v>22479.726530187287</v>
      </c>
      <c r="K19" s="35">
        <f t="shared" si="0"/>
        <v>22087.500813500701</v>
      </c>
      <c r="L19" s="35">
        <f t="shared" si="1"/>
        <v>21760.038240483671</v>
      </c>
      <c r="M19" s="36">
        <f t="shared" si="6"/>
        <v>11.803574516825805</v>
      </c>
      <c r="N19" s="36">
        <f t="shared" si="7"/>
        <v>11.731478424888618</v>
      </c>
      <c r="O19" s="36">
        <f t="shared" si="2"/>
        <v>11.526787877304947</v>
      </c>
      <c r="P19" s="36">
        <f t="shared" si="3"/>
        <v>11.355895224089217</v>
      </c>
      <c r="Q19" s="37">
        <f t="shared" si="8"/>
        <v>1.559911553734444E-8</v>
      </c>
      <c r="R19" s="37">
        <f t="shared" si="9"/>
        <v>1.5503836326261724E-8</v>
      </c>
      <c r="S19" s="37">
        <f t="shared" si="10"/>
        <v>1.5233325770615348E-8</v>
      </c>
      <c r="T19" s="37">
        <f t="shared" si="11"/>
        <v>1.5007481113287561E-8</v>
      </c>
      <c r="V19" s="63" t="s">
        <v>143</v>
      </c>
      <c r="W19" s="33" t="s">
        <v>144</v>
      </c>
      <c r="X19" s="33" t="s">
        <v>145</v>
      </c>
      <c r="Y19" s="62">
        <v>26.005026969402447</v>
      </c>
      <c r="Z19" s="45">
        <f t="shared" ref="Z19:AK19" si="55">AVERAGE(I40:I41)</f>
        <v>1026.4511086895609</v>
      </c>
      <c r="AA19" s="45">
        <f t="shared" si="55"/>
        <v>1136.4089163441267</v>
      </c>
      <c r="AB19" s="45">
        <f t="shared" si="55"/>
        <v>1175.4793375355516</v>
      </c>
      <c r="AC19" s="45">
        <f t="shared" si="55"/>
        <v>1152.8802199499473</v>
      </c>
      <c r="AD19" s="64">
        <f t="shared" si="55"/>
        <v>0.53567328853507445</v>
      </c>
      <c r="AE19" s="64">
        <f t="shared" si="55"/>
        <v>0.59305688910580812</v>
      </c>
      <c r="AF19" s="64">
        <f t="shared" si="55"/>
        <v>0.61344654120602415</v>
      </c>
      <c r="AG19" s="64">
        <f t="shared" si="55"/>
        <v>0.60165275625846182</v>
      </c>
      <c r="AH19" s="55">
        <f t="shared" si="55"/>
        <v>7.0792364687633264E-10</v>
      </c>
      <c r="AI19" s="55">
        <f t="shared" si="55"/>
        <v>7.8375943831185938E-10</v>
      </c>
      <c r="AJ19" s="55">
        <f t="shared" si="55"/>
        <v>8.1070555860992128E-10</v>
      </c>
      <c r="AK19" s="55">
        <f t="shared" si="55"/>
        <v>7.951193805621301E-10</v>
      </c>
      <c r="AL19" s="56">
        <f t="shared" si="13"/>
        <v>10.003449196150557</v>
      </c>
      <c r="AM19" s="56">
        <f t="shared" si="13"/>
        <v>10.150266340833145</v>
      </c>
      <c r="AN19" s="56">
        <f t="shared" si="13"/>
        <v>10.199033464319132</v>
      </c>
      <c r="AO19" s="56">
        <f t="shared" si="13"/>
        <v>10.171026914684854</v>
      </c>
      <c r="AP19" s="54">
        <f t="shared" si="13"/>
        <v>-0.90057473733789739</v>
      </c>
      <c r="AQ19" s="54">
        <f t="shared" si="13"/>
        <v>-0.75375759265530939</v>
      </c>
      <c r="AR19" s="54">
        <f t="shared" si="13"/>
        <v>-0.70499046916932151</v>
      </c>
      <c r="AS19" s="54">
        <f t="shared" si="13"/>
        <v>-0.73299701880360235</v>
      </c>
      <c r="AT19" s="57">
        <f t="shared" si="13"/>
        <v>-30.395687182086544</v>
      </c>
      <c r="AU19" s="57">
        <f t="shared" si="13"/>
        <v>-30.248870037403957</v>
      </c>
      <c r="AV19" s="57">
        <f t="shared" si="13"/>
        <v>-30.200102913917966</v>
      </c>
      <c r="AW19" s="57">
        <f t="shared" si="13"/>
        <v>-30.228109463552247</v>
      </c>
      <c r="AX19" s="45">
        <f t="shared" si="30"/>
        <v>1122.8048956297966</v>
      </c>
      <c r="AY19" s="45">
        <f t="shared" si="31"/>
        <v>4382.7478667884234</v>
      </c>
      <c r="AZ19" s="45">
        <f t="shared" si="32"/>
        <v>66.202325237021881</v>
      </c>
      <c r="BA19" s="45">
        <f t="shared" si="33"/>
        <v>64.877086578684981</v>
      </c>
      <c r="BB19" s="54">
        <f t="shared" si="42"/>
        <v>0.58595736877634208</v>
      </c>
      <c r="BC19" s="58">
        <f t="shared" si="34"/>
        <v>1.1936305679004721E-3</v>
      </c>
      <c r="BD19" s="58">
        <f t="shared" si="35"/>
        <v>3.454895899879578E-2</v>
      </c>
      <c r="BE19" s="59">
        <f t="shared" si="36"/>
        <v>3.3857357670495358E-2</v>
      </c>
      <c r="BF19" s="48">
        <f t="shared" si="43"/>
        <v>7.7437700609006085E-10</v>
      </c>
      <c r="BG19" s="48">
        <f t="shared" si="37"/>
        <v>2.0846962707044158E-21</v>
      </c>
      <c r="BH19" s="48">
        <f t="shared" si="38"/>
        <v>4.5658474248538091E-11</v>
      </c>
      <c r="BI19" s="60">
        <f t="shared" si="39"/>
        <v>4.4744482558092072E-11</v>
      </c>
      <c r="BK19" s="42">
        <v>17</v>
      </c>
      <c r="BL19" s="1" t="s">
        <v>146</v>
      </c>
      <c r="BM19" s="1" t="s">
        <v>147</v>
      </c>
      <c r="BN19" s="43">
        <v>54505</v>
      </c>
      <c r="BO19" s="44">
        <v>18.560529700322636</v>
      </c>
      <c r="BP19" s="45">
        <f t="shared" si="14"/>
        <v>3.6826261798116349</v>
      </c>
      <c r="BQ19" s="46">
        <f t="shared" si="15"/>
        <v>0.11195773789275792</v>
      </c>
      <c r="BR19" s="46">
        <f t="shared" si="16"/>
        <v>0.33460086355650359</v>
      </c>
      <c r="BS19" s="46">
        <f t="shared" si="17"/>
        <v>0.3279028208833738</v>
      </c>
      <c r="BT19" s="47">
        <f t="shared" si="18"/>
        <v>1.9218494280779943E-3</v>
      </c>
      <c r="BU19" s="47">
        <f t="shared" si="19"/>
        <v>3.0491413680093018E-8</v>
      </c>
      <c r="BV19" s="47">
        <f t="shared" si="20"/>
        <v>1.7461790767299046E-4</v>
      </c>
      <c r="BW19" s="47">
        <f t="shared" si="21"/>
        <v>1.7112240504740079E-4</v>
      </c>
      <c r="BX19" s="48">
        <f t="shared" si="22"/>
        <v>2.5398366597536266E-12</v>
      </c>
      <c r="BY19" s="48">
        <f t="shared" si="23"/>
        <v>3.0491413680093018E-8</v>
      </c>
      <c r="BZ19" s="48">
        <f t="shared" si="24"/>
        <v>1.7461790767299046E-4</v>
      </c>
      <c r="CA19" s="48">
        <f t="shared" si="25"/>
        <v>1.7112240504740079E-4</v>
      </c>
      <c r="CB19" s="49">
        <f t="shared" si="26"/>
        <v>3.3330595646424108E-4</v>
      </c>
      <c r="CC19" s="50">
        <f t="shared" si="27"/>
        <v>1.3843379713987141E-7</v>
      </c>
      <c r="CD19" s="50">
        <f t="shared" si="28"/>
        <v>5.8820393940884389E-7</v>
      </c>
      <c r="CF19" s="43"/>
      <c r="CI19" s="43"/>
      <c r="CJ19" s="43"/>
    </row>
    <row r="20" spans="1:88" ht="16" thickBot="1" x14ac:dyDescent="0.25">
      <c r="A20" s="1">
        <v>9</v>
      </c>
      <c r="B20" s="33" t="s">
        <v>99</v>
      </c>
      <c r="C20" s="33" t="s">
        <v>148</v>
      </c>
      <c r="D20" s="33" t="s">
        <v>149</v>
      </c>
      <c r="E20" s="34">
        <v>422.10955122975207</v>
      </c>
      <c r="F20" s="34">
        <v>378.64981662639599</v>
      </c>
      <c r="G20" s="34">
        <v>386.50605682509246</v>
      </c>
      <c r="H20" s="34">
        <v>421.87515714080178</v>
      </c>
      <c r="I20" s="35">
        <f t="shared" si="4"/>
        <v>24897.627911086147</v>
      </c>
      <c r="J20" s="35">
        <f t="shared" si="5"/>
        <v>24310.685880118315</v>
      </c>
      <c r="K20" s="35">
        <f t="shared" si="0"/>
        <v>23957.653082452889</v>
      </c>
      <c r="L20" s="35">
        <f t="shared" si="1"/>
        <v>25422.095134087835</v>
      </c>
      <c r="M20" s="36">
        <f t="shared" si="6"/>
        <v>12.99330684817625</v>
      </c>
      <c r="N20" s="36">
        <f t="shared" si="7"/>
        <v>12.686999840227871</v>
      </c>
      <c r="O20" s="36">
        <f t="shared" si="2"/>
        <v>12.502762872597133</v>
      </c>
      <c r="P20" s="36">
        <f t="shared" si="3"/>
        <v>13.267010173834732</v>
      </c>
      <c r="Q20" s="37">
        <f t="shared" si="8"/>
        <v>1.7171416544026312E-8</v>
      </c>
      <c r="R20" s="37">
        <f t="shared" si="9"/>
        <v>1.6766613880216812E-8</v>
      </c>
      <c r="S20" s="37">
        <f t="shared" si="10"/>
        <v>1.6523133929272704E-8</v>
      </c>
      <c r="T20" s="37">
        <f t="shared" si="11"/>
        <v>1.7533131530771727E-8</v>
      </c>
      <c r="V20" s="65" t="s">
        <v>150</v>
      </c>
      <c r="W20" s="66" t="s">
        <v>151</v>
      </c>
      <c r="X20" s="66" t="s">
        <v>152</v>
      </c>
      <c r="Y20" s="67">
        <v>30.597061195594424</v>
      </c>
      <c r="Z20" s="68">
        <f t="shared" ref="Z20:AK20" si="56">AVERAGE(I42:I44)</f>
        <v>25730.104335507349</v>
      </c>
      <c r="AA20" s="68">
        <f t="shared" si="56"/>
        <v>24292.973611829599</v>
      </c>
      <c r="AB20" s="68">
        <f t="shared" si="56"/>
        <v>23638.537341681989</v>
      </c>
      <c r="AC20" s="68">
        <f t="shared" si="56"/>
        <v>24932.787861515139</v>
      </c>
      <c r="AD20" s="69">
        <f t="shared" si="56"/>
        <v>13.427750710258428</v>
      </c>
      <c r="AE20" s="69">
        <f t="shared" si="56"/>
        <v>12.677756351744776</v>
      </c>
      <c r="AF20" s="69">
        <f t="shared" si="56"/>
        <v>12.336226174614223</v>
      </c>
      <c r="AG20" s="69">
        <f t="shared" si="56"/>
        <v>13.01165574576288</v>
      </c>
      <c r="AH20" s="70">
        <f t="shared" si="56"/>
        <v>1.7745559570738232E-8</v>
      </c>
      <c r="AI20" s="70">
        <f t="shared" si="56"/>
        <v>1.6754398068420956E-8</v>
      </c>
      <c r="AJ20" s="70">
        <f t="shared" si="56"/>
        <v>1.6303045922089786E-8</v>
      </c>
      <c r="AK20" s="55">
        <f t="shared" si="56"/>
        <v>1.7195665687625035E-8</v>
      </c>
      <c r="AL20" s="56">
        <f t="shared" si="13"/>
        <v>14.651169686757729</v>
      </c>
      <c r="AM20" s="56">
        <f t="shared" si="13"/>
        <v>14.568251475223807</v>
      </c>
      <c r="AN20" s="56">
        <f t="shared" si="13"/>
        <v>14.528853149617138</v>
      </c>
      <c r="AO20" s="56">
        <f t="shared" si="13"/>
        <v>14.605756586450752</v>
      </c>
      <c r="AP20" s="54">
        <f t="shared" si="13"/>
        <v>3.7471457532692747</v>
      </c>
      <c r="AQ20" s="54">
        <f t="shared" si="13"/>
        <v>3.6642275417353511</v>
      </c>
      <c r="AR20" s="54">
        <f t="shared" si="13"/>
        <v>3.6248292161286821</v>
      </c>
      <c r="AS20" s="54">
        <f t="shared" si="13"/>
        <v>3.7017326529622974</v>
      </c>
      <c r="AT20" s="57">
        <f t="shared" si="13"/>
        <v>-25.74796669147937</v>
      </c>
      <c r="AU20" s="57">
        <f t="shared" si="13"/>
        <v>-25.830884903013295</v>
      </c>
      <c r="AV20" s="57">
        <f t="shared" si="13"/>
        <v>-25.870283228619961</v>
      </c>
      <c r="AW20" s="57">
        <f t="shared" si="13"/>
        <v>-25.793379791786347</v>
      </c>
      <c r="AX20" s="68">
        <f t="shared" si="30"/>
        <v>24648.600787633521</v>
      </c>
      <c r="AY20" s="68">
        <f t="shared" si="31"/>
        <v>799037.02334761003</v>
      </c>
      <c r="AZ20" s="68">
        <f t="shared" si="32"/>
        <v>893.88870859162887</v>
      </c>
      <c r="BA20" s="68">
        <f t="shared" si="33"/>
        <v>875.99483751330592</v>
      </c>
      <c r="BB20" s="71">
        <f t="shared" si="42"/>
        <v>12.863347245595078</v>
      </c>
      <c r="BC20" s="72">
        <f t="shared" si="34"/>
        <v>0.21761576183272444</v>
      </c>
      <c r="BD20" s="72">
        <f t="shared" si="35"/>
        <v>0.46649304585676776</v>
      </c>
      <c r="BE20" s="73">
        <f t="shared" si="36"/>
        <v>0.45715478445882823</v>
      </c>
      <c r="BF20" s="74">
        <f t="shared" si="43"/>
        <v>1.6999667312218501E-8</v>
      </c>
      <c r="BG20" s="74">
        <f t="shared" si="37"/>
        <v>3.8006966253984977E-19</v>
      </c>
      <c r="BH20" s="74">
        <f t="shared" si="38"/>
        <v>6.1649790148860182E-10</v>
      </c>
      <c r="BI20" s="75">
        <f t="shared" si="39"/>
        <v>6.041568417310907E-10</v>
      </c>
      <c r="BK20" s="42">
        <v>18</v>
      </c>
      <c r="BL20" s="1" t="s">
        <v>153</v>
      </c>
      <c r="BM20" s="1" t="s">
        <v>154</v>
      </c>
      <c r="BN20" s="43">
        <v>82744</v>
      </c>
      <c r="BO20" s="44">
        <v>18.640313763092102</v>
      </c>
      <c r="BP20" s="45">
        <f t="shared" si="14"/>
        <v>3.900784500782438</v>
      </c>
      <c r="BQ20" s="46">
        <f t="shared" si="15"/>
        <v>0.12411304499170391</v>
      </c>
      <c r="BR20" s="46">
        <f t="shared" si="16"/>
        <v>0.35229681376887856</v>
      </c>
      <c r="BS20" s="46">
        <f t="shared" si="17"/>
        <v>0.34524453342760825</v>
      </c>
      <c r="BT20" s="47">
        <f t="shared" si="18"/>
        <v>2.0356995513097901E-3</v>
      </c>
      <c r="BU20" s="47">
        <f t="shared" si="19"/>
        <v>3.3801881577520052E-8</v>
      </c>
      <c r="BV20" s="47">
        <f t="shared" si="20"/>
        <v>1.8385288025353329E-4</v>
      </c>
      <c r="BW20" s="47">
        <f t="shared" si="21"/>
        <v>1.8017251187544021E-4</v>
      </c>
      <c r="BX20" s="48">
        <f t="shared" si="22"/>
        <v>2.6902962704166619E-12</v>
      </c>
      <c r="BY20" s="48">
        <f t="shared" si="23"/>
        <v>3.3801881577520052E-8</v>
      </c>
      <c r="BZ20" s="48">
        <f t="shared" si="24"/>
        <v>1.8385288025353329E-4</v>
      </c>
      <c r="CA20" s="48">
        <f t="shared" si="25"/>
        <v>1.8017251187544021E-4</v>
      </c>
      <c r="CB20" s="49">
        <f t="shared" si="26"/>
        <v>5.3596640040820998E-4</v>
      </c>
      <c r="CC20" s="50">
        <f t="shared" si="27"/>
        <v>2.2260587459935627E-7</v>
      </c>
      <c r="CD20" s="50">
        <f t="shared" si="28"/>
        <v>9.4585032759446047E-7</v>
      </c>
      <c r="CF20" s="43"/>
      <c r="CI20" s="43"/>
      <c r="CJ20" s="43"/>
    </row>
    <row r="21" spans="1:88" ht="17" thickBot="1" x14ac:dyDescent="0.25">
      <c r="A21" s="1">
        <v>9</v>
      </c>
      <c r="B21" s="33" t="s">
        <v>99</v>
      </c>
      <c r="C21" s="33" t="s">
        <v>148</v>
      </c>
      <c r="D21" s="33" t="s">
        <v>155</v>
      </c>
      <c r="E21" s="34">
        <v>375.93335761491448</v>
      </c>
      <c r="F21" s="34">
        <v>356.17207254990791</v>
      </c>
      <c r="G21" s="34">
        <v>352.10618532477793</v>
      </c>
      <c r="H21" s="34">
        <v>343.86582569280569</v>
      </c>
      <c r="I21" s="35">
        <f t="shared" si="4"/>
        <v>22173.980261742308</v>
      </c>
      <c r="J21" s="35">
        <f t="shared" si="5"/>
        <v>22867.533522602829</v>
      </c>
      <c r="K21" s="35">
        <f t="shared" si="0"/>
        <v>21825.37035898073</v>
      </c>
      <c r="L21" s="35">
        <f t="shared" si="1"/>
        <v>20721.271651477167</v>
      </c>
      <c r="M21" s="36">
        <f t="shared" si="6"/>
        <v>11.571918843639448</v>
      </c>
      <c r="N21" s="36">
        <f t="shared" si="7"/>
        <v>11.933862976072298</v>
      </c>
      <c r="O21" s="36">
        <f t="shared" si="2"/>
        <v>11.389990048933782</v>
      </c>
      <c r="P21" s="36">
        <f t="shared" si="3"/>
        <v>10.813794864858403</v>
      </c>
      <c r="Q21" s="37">
        <f t="shared" si="8"/>
        <v>1.5292968987774721E-8</v>
      </c>
      <c r="R21" s="37">
        <f t="shared" si="9"/>
        <v>1.5771299372509925E-8</v>
      </c>
      <c r="S21" s="37">
        <f t="shared" si="10"/>
        <v>1.5052539422634257E-8</v>
      </c>
      <c r="T21" s="37">
        <f t="shared" si="11"/>
        <v>1.4291063715793008E-8</v>
      </c>
      <c r="AK21" s="9"/>
      <c r="AL21" s="76" t="s">
        <v>13</v>
      </c>
      <c r="AM21" s="76" t="s">
        <v>14</v>
      </c>
      <c r="AN21" s="76" t="s">
        <v>15</v>
      </c>
      <c r="AO21" s="76" t="s">
        <v>16</v>
      </c>
      <c r="AP21" s="20" t="s">
        <v>13</v>
      </c>
      <c r="AQ21" s="20" t="s">
        <v>14</v>
      </c>
      <c r="AR21" s="20" t="s">
        <v>15</v>
      </c>
      <c r="AS21" s="20" t="s">
        <v>16</v>
      </c>
      <c r="AT21" s="22" t="s">
        <v>13</v>
      </c>
      <c r="AU21" s="22" t="s">
        <v>14</v>
      </c>
      <c r="AV21" s="22" t="s">
        <v>15</v>
      </c>
      <c r="AW21" s="23" t="s">
        <v>16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K21" s="42">
        <v>19</v>
      </c>
      <c r="BL21" s="1" t="s">
        <v>156</v>
      </c>
      <c r="BM21" s="1" t="s">
        <v>157</v>
      </c>
      <c r="BN21" s="43">
        <v>31741</v>
      </c>
      <c r="BO21" s="44">
        <v>18.725457755730506</v>
      </c>
      <c r="BP21" s="45">
        <f t="shared" si="14"/>
        <v>4.1478737053911736</v>
      </c>
      <c r="BQ21" s="46">
        <f t="shared" si="15"/>
        <v>0.13853246364274865</v>
      </c>
      <c r="BR21" s="46">
        <f t="shared" si="16"/>
        <v>0.3721994944149557</v>
      </c>
      <c r="BS21" s="46">
        <f t="shared" si="17"/>
        <v>0.364748802058665</v>
      </c>
      <c r="BT21" s="47">
        <f t="shared" si="18"/>
        <v>2.1646478136028253E-3</v>
      </c>
      <c r="BU21" s="47">
        <f t="shared" si="19"/>
        <v>3.7728974669885262E-8</v>
      </c>
      <c r="BV21" s="47">
        <f t="shared" si="20"/>
        <v>1.942394776297683E-4</v>
      </c>
      <c r="BW21" s="47">
        <f t="shared" si="21"/>
        <v>1.9035119026510964E-4</v>
      </c>
      <c r="BX21" s="48">
        <f t="shared" si="22"/>
        <v>2.8607089567585394E-12</v>
      </c>
      <c r="BY21" s="48">
        <f t="shared" si="23"/>
        <v>3.7728974669885262E-8</v>
      </c>
      <c r="BZ21" s="48">
        <f t="shared" si="24"/>
        <v>1.942394776297683E-4</v>
      </c>
      <c r="CA21" s="48">
        <f t="shared" si="25"/>
        <v>1.9035119026510964E-4</v>
      </c>
      <c r="CB21" s="49">
        <f t="shared" si="26"/>
        <v>2.1862268527966195E-4</v>
      </c>
      <c r="CC21" s="50">
        <f t="shared" si="27"/>
        <v>9.0801762996472805E-8</v>
      </c>
      <c r="CD21" s="50">
        <f t="shared" si="28"/>
        <v>3.8581586146791076E-7</v>
      </c>
      <c r="CF21" s="43"/>
      <c r="CI21" s="43"/>
      <c r="CJ21" s="43"/>
    </row>
    <row r="22" spans="1:88" x14ac:dyDescent="0.2">
      <c r="A22" s="1">
        <v>9</v>
      </c>
      <c r="B22" s="33" t="s">
        <v>99</v>
      </c>
      <c r="C22" s="33" t="s">
        <v>148</v>
      </c>
      <c r="D22" s="33" t="s">
        <v>158</v>
      </c>
      <c r="E22" s="34">
        <v>385.68349495558056</v>
      </c>
      <c r="F22" s="34">
        <v>367.81410680466246</v>
      </c>
      <c r="G22" s="34">
        <v>366.36959177257245</v>
      </c>
      <c r="H22" s="34">
        <v>403.20862714073269</v>
      </c>
      <c r="I22" s="35">
        <f t="shared" si="4"/>
        <v>22749.080471824411</v>
      </c>
      <c r="J22" s="35">
        <f t="shared" si="5"/>
        <v>23614.99417185007</v>
      </c>
      <c r="K22" s="35">
        <f t="shared" si="0"/>
        <v>22709.490380946962</v>
      </c>
      <c r="L22" s="35">
        <f t="shared" si="1"/>
        <v>24297.254542143044</v>
      </c>
      <c r="M22" s="36">
        <f t="shared" si="6"/>
        <v>11.872045969192648</v>
      </c>
      <c r="N22" s="36">
        <f t="shared" si="7"/>
        <v>12.323939717812102</v>
      </c>
      <c r="O22" s="36">
        <f t="shared" si="2"/>
        <v>11.851385117453885</v>
      </c>
      <c r="P22" s="36">
        <f t="shared" si="3"/>
        <v>12.679990437713</v>
      </c>
      <c r="Q22" s="37">
        <f t="shared" si="8"/>
        <v>1.5689604574793021E-8</v>
      </c>
      <c r="R22" s="37">
        <f t="shared" si="9"/>
        <v>1.6286808649310457E-8</v>
      </c>
      <c r="S22" s="37">
        <f t="shared" si="10"/>
        <v>1.5662300048277471E-8</v>
      </c>
      <c r="T22" s="37">
        <f t="shared" si="11"/>
        <v>1.6757350543968855E-8</v>
      </c>
      <c r="V22" s="9" t="s">
        <v>159</v>
      </c>
      <c r="W22" s="77">
        <v>415335503.1767149</v>
      </c>
      <c r="AK22" s="78" t="s">
        <v>160</v>
      </c>
      <c r="AL22" s="79">
        <f t="shared" ref="AL22:AW22" si="57">(CORREL(AL4:AL20,$Y$4:$Y$20))^2</f>
        <v>0.87036372676340112</v>
      </c>
      <c r="AM22" s="79">
        <f t="shared" si="57"/>
        <v>0.86559003206737817</v>
      </c>
      <c r="AN22" s="79">
        <f t="shared" si="57"/>
        <v>0.8521382798493079</v>
      </c>
      <c r="AO22" s="79">
        <f t="shared" si="57"/>
        <v>0.85677210553475569</v>
      </c>
      <c r="AP22" s="80">
        <f t="shared" si="57"/>
        <v>0.87036372676340146</v>
      </c>
      <c r="AQ22" s="80">
        <f t="shared" si="57"/>
        <v>0.86559003206737817</v>
      </c>
      <c r="AR22" s="80">
        <f t="shared" si="57"/>
        <v>0.8521382798493079</v>
      </c>
      <c r="AS22" s="80">
        <f t="shared" si="57"/>
        <v>0.85677210553475591</v>
      </c>
      <c r="AT22" s="81">
        <f t="shared" si="57"/>
        <v>0.87036372676340135</v>
      </c>
      <c r="AU22" s="81">
        <f t="shared" si="57"/>
        <v>0.86559003206737839</v>
      </c>
      <c r="AV22" s="81">
        <f t="shared" si="57"/>
        <v>0.85213827984930768</v>
      </c>
      <c r="AW22" s="82">
        <f t="shared" si="57"/>
        <v>0.85677210553475613</v>
      </c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K22" s="42">
        <v>20</v>
      </c>
      <c r="BL22" s="1" t="s">
        <v>161</v>
      </c>
      <c r="BM22" s="1" t="s">
        <v>162</v>
      </c>
      <c r="BN22" s="43">
        <v>23189</v>
      </c>
      <c r="BO22" s="44">
        <v>18.73902521662168</v>
      </c>
      <c r="BP22" s="45">
        <f t="shared" si="14"/>
        <v>4.1886675740779165</v>
      </c>
      <c r="BQ22" s="46">
        <f t="shared" si="15"/>
        <v>0.14097897711395338</v>
      </c>
      <c r="BR22" s="46">
        <f t="shared" si="16"/>
        <v>0.37547167285156596</v>
      </c>
      <c r="BS22" s="46">
        <f t="shared" si="17"/>
        <v>0.36795547800203737</v>
      </c>
      <c r="BT22" s="47">
        <f t="shared" si="18"/>
        <v>2.1859368799855318E-3</v>
      </c>
      <c r="BU22" s="47">
        <f t="shared" si="19"/>
        <v>3.8395276577448283E-8</v>
      </c>
      <c r="BV22" s="47">
        <f t="shared" si="20"/>
        <v>1.9594712699462648E-4</v>
      </c>
      <c r="BW22" s="47">
        <f t="shared" si="21"/>
        <v>1.9202465589178202E-4</v>
      </c>
      <c r="BX22" s="48">
        <f t="shared" si="22"/>
        <v>2.8888437057460341E-12</v>
      </c>
      <c r="BY22" s="48">
        <f t="shared" si="23"/>
        <v>3.8395276577448283E-8</v>
      </c>
      <c r="BZ22" s="48">
        <f t="shared" si="24"/>
        <v>1.9594712699462648E-4</v>
      </c>
      <c r="CA22" s="48">
        <f t="shared" si="25"/>
        <v>1.9202465589178202E-4</v>
      </c>
      <c r="CB22" s="49">
        <f t="shared" si="26"/>
        <v>1.6128983961200761E-4</v>
      </c>
      <c r="CC22" s="50">
        <f t="shared" si="27"/>
        <v>6.6989396692544791E-8</v>
      </c>
      <c r="CD22" s="50">
        <f t="shared" si="28"/>
        <v>2.8463733457635346E-7</v>
      </c>
      <c r="CF22" s="43"/>
      <c r="CI22" s="43"/>
      <c r="CJ22" s="43"/>
    </row>
    <row r="23" spans="1:88" x14ac:dyDescent="0.2">
      <c r="A23" s="1">
        <v>10</v>
      </c>
      <c r="B23" s="33" t="s">
        <v>106</v>
      </c>
      <c r="C23" s="33" t="s">
        <v>163</v>
      </c>
      <c r="D23" s="33" t="s">
        <v>164</v>
      </c>
      <c r="E23" s="34">
        <v>610.69935668801236</v>
      </c>
      <c r="F23" s="34">
        <v>571.80732556723945</v>
      </c>
      <c r="G23" s="34">
        <v>623.69808402352828</v>
      </c>
      <c r="H23" s="34">
        <v>668.2574591744866</v>
      </c>
      <c r="I23" s="35">
        <f t="shared" si="4"/>
        <v>36021.372423486879</v>
      </c>
      <c r="J23" s="35">
        <f t="shared" si="5"/>
        <v>36712.095623517736</v>
      </c>
      <c r="K23" s="35">
        <f t="shared" si="0"/>
        <v>38660.047006684246</v>
      </c>
      <c r="L23" s="35">
        <f t="shared" si="1"/>
        <v>40269.033181130551</v>
      </c>
      <c r="M23" s="36">
        <f t="shared" si="6"/>
        <v>18.798447252173641</v>
      </c>
      <c r="N23" s="36">
        <f t="shared" si="7"/>
        <v>19.158914462833454</v>
      </c>
      <c r="O23" s="36">
        <f t="shared" si="2"/>
        <v>20.175490424896971</v>
      </c>
      <c r="P23" s="36">
        <f t="shared" si="3"/>
        <v>21.015170861672448</v>
      </c>
      <c r="Q23" s="37">
        <f t="shared" si="8"/>
        <v>2.4843249830068346E-8</v>
      </c>
      <c r="R23" s="37">
        <f t="shared" si="9"/>
        <v>2.5319628376117365E-8</v>
      </c>
      <c r="S23" s="37">
        <f t="shared" si="10"/>
        <v>2.6663093092005836E-8</v>
      </c>
      <c r="T23" s="37">
        <f t="shared" si="11"/>
        <v>2.7772780003291665E-8</v>
      </c>
      <c r="V23" s="42" t="s">
        <v>165</v>
      </c>
      <c r="W23" s="84">
        <v>3.1819061948428966</v>
      </c>
      <c r="AK23" s="78" t="s">
        <v>166</v>
      </c>
      <c r="AL23" s="85">
        <f t="shared" ref="AL23:AW23" si="58">SLOPE(AL4:AL20,$Y$4:$Y$20)</f>
        <v>1.0555128763957975</v>
      </c>
      <c r="AM23" s="85">
        <f t="shared" si="58"/>
        <v>1.03464778317482</v>
      </c>
      <c r="AN23" s="85">
        <f t="shared" si="58"/>
        <v>1.0323367995141899</v>
      </c>
      <c r="AO23" s="85">
        <f t="shared" si="58"/>
        <v>1.043048310464266</v>
      </c>
      <c r="AP23" s="86">
        <f t="shared" si="58"/>
        <v>1.0555128763957977</v>
      </c>
      <c r="AQ23" s="86">
        <f t="shared" si="58"/>
        <v>1.03464778317482</v>
      </c>
      <c r="AR23" s="86">
        <f t="shared" si="58"/>
        <v>1.0323367995141897</v>
      </c>
      <c r="AS23" s="86">
        <f t="shared" si="58"/>
        <v>1.043048310464266</v>
      </c>
      <c r="AT23" s="87">
        <f t="shared" si="58"/>
        <v>1.0555128763957975</v>
      </c>
      <c r="AU23" s="87">
        <f t="shared" si="58"/>
        <v>1.03464778317482</v>
      </c>
      <c r="AV23" s="87">
        <f t="shared" si="58"/>
        <v>1.0323367995141901</v>
      </c>
      <c r="AW23" s="88">
        <f t="shared" si="58"/>
        <v>1.0430483104642665</v>
      </c>
      <c r="BB23" s="83"/>
      <c r="BK23" s="42">
        <v>21</v>
      </c>
      <c r="BL23" s="1" t="s">
        <v>167</v>
      </c>
      <c r="BM23" s="1" t="s">
        <v>168</v>
      </c>
      <c r="BN23" s="43">
        <v>18383</v>
      </c>
      <c r="BO23" s="44">
        <v>18.811998333692632</v>
      </c>
      <c r="BP23" s="45">
        <f t="shared" si="14"/>
        <v>4.415061200311226</v>
      </c>
      <c r="BQ23" s="46">
        <f t="shared" si="15"/>
        <v>0.15489222786774359</v>
      </c>
      <c r="BR23" s="46">
        <f t="shared" si="16"/>
        <v>0.39356349915578248</v>
      </c>
      <c r="BS23" s="46">
        <f t="shared" si="17"/>
        <v>0.38568514198744674</v>
      </c>
      <c r="BT23" s="47">
        <f t="shared" si="18"/>
        <v>2.3040847559448675E-3</v>
      </c>
      <c r="BU23" s="47">
        <f t="shared" si="19"/>
        <v>4.2184516091871809E-8</v>
      </c>
      <c r="BV23" s="47">
        <f t="shared" si="20"/>
        <v>2.0538869514136315E-4</v>
      </c>
      <c r="BW23" s="47">
        <f t="shared" si="21"/>
        <v>2.0127722265437424E-4</v>
      </c>
      <c r="BX23" s="48">
        <f t="shared" si="22"/>
        <v>3.0449830485319228E-12</v>
      </c>
      <c r="BY23" s="48">
        <f t="shared" si="23"/>
        <v>4.2184516091871809E-8</v>
      </c>
      <c r="BZ23" s="48">
        <f t="shared" si="24"/>
        <v>2.0538869514136315E-4</v>
      </c>
      <c r="CA23" s="48">
        <f t="shared" si="25"/>
        <v>2.0127722265437424E-4</v>
      </c>
      <c r="CB23" s="49">
        <f t="shared" si="26"/>
        <v>1.3477278718777413E-4</v>
      </c>
      <c r="CC23" s="50">
        <f t="shared" si="27"/>
        <v>5.5975923381162335E-8</v>
      </c>
      <c r="CD23" s="50">
        <f t="shared" si="28"/>
        <v>2.3784118708800652E-7</v>
      </c>
      <c r="CF23" s="43"/>
      <c r="CI23" s="43"/>
      <c r="CJ23" s="43"/>
    </row>
    <row r="24" spans="1:88" ht="16" thickBot="1" x14ac:dyDescent="0.25">
      <c r="A24" s="1">
        <v>10</v>
      </c>
      <c r="B24" s="33" t="s">
        <v>106</v>
      </c>
      <c r="C24" s="33" t="s">
        <v>163</v>
      </c>
      <c r="D24" s="33" t="s">
        <v>169</v>
      </c>
      <c r="E24" s="34">
        <v>642.21976026982531</v>
      </c>
      <c r="F24" s="34">
        <v>581.36767323198785</v>
      </c>
      <c r="G24" s="34">
        <v>625.36623796017705</v>
      </c>
      <c r="H24" s="34">
        <v>657.96287596101183</v>
      </c>
      <c r="I24" s="35">
        <f t="shared" si="4"/>
        <v>37880.565795683506</v>
      </c>
      <c r="J24" s="35">
        <f t="shared" si="5"/>
        <v>37325.904474801937</v>
      </c>
      <c r="K24" s="35">
        <f t="shared" si="0"/>
        <v>38763.447852794256</v>
      </c>
      <c r="L24" s="35">
        <f t="shared" si="1"/>
        <v>39648.684081666055</v>
      </c>
      <c r="M24" s="36">
        <f t="shared" si="6"/>
        <v>19.768703136039992</v>
      </c>
      <c r="N24" s="36">
        <f t="shared" si="7"/>
        <v>19.479242438628731</v>
      </c>
      <c r="O24" s="36">
        <f t="shared" si="2"/>
        <v>20.229452148747381</v>
      </c>
      <c r="P24" s="36">
        <f t="shared" si="3"/>
        <v>20.69142973134802</v>
      </c>
      <c r="Q24" s="37">
        <f t="shared" si="8"/>
        <v>2.6125499847776498E-8</v>
      </c>
      <c r="R24" s="37">
        <f t="shared" si="9"/>
        <v>2.5742960570712425E-8</v>
      </c>
      <c r="S24" s="37">
        <f t="shared" si="10"/>
        <v>2.6734406672797565E-8</v>
      </c>
      <c r="T24" s="37">
        <f t="shared" si="11"/>
        <v>2.7344937124939657E-8</v>
      </c>
      <c r="V24" s="89" t="s">
        <v>170</v>
      </c>
      <c r="W24" s="90">
        <v>3.1819061948428967E-15</v>
      </c>
      <c r="AK24" s="91" t="s">
        <v>171</v>
      </c>
      <c r="AL24" s="92">
        <f t="shared" ref="AL24:AW24" si="59">INTERCEPT(AL4:AL20,$Y$4:$Y$20)</f>
        <v>-17.902771157618126</v>
      </c>
      <c r="AM24" s="92">
        <f t="shared" si="59"/>
        <v>-17.234854692705518</v>
      </c>
      <c r="AN24" s="92">
        <f t="shared" si="59"/>
        <v>-17.180476187418869</v>
      </c>
      <c r="AO24" s="92">
        <f t="shared" si="59"/>
        <v>-17.492315855366428</v>
      </c>
      <c r="AP24" s="93">
        <f t="shared" si="59"/>
        <v>-28.80679509110659</v>
      </c>
      <c r="AQ24" s="93">
        <f t="shared" si="59"/>
        <v>-28.138878626193971</v>
      </c>
      <c r="AR24" s="93">
        <f t="shared" si="59"/>
        <v>-28.084500120907318</v>
      </c>
      <c r="AS24" s="93">
        <f t="shared" si="59"/>
        <v>-28.396339788854885</v>
      </c>
      <c r="AT24" s="94">
        <f t="shared" si="59"/>
        <v>-58.301907535855236</v>
      </c>
      <c r="AU24" s="94">
        <f t="shared" si="59"/>
        <v>-57.633991070942614</v>
      </c>
      <c r="AV24" s="94">
        <f t="shared" si="59"/>
        <v>-57.579612565655978</v>
      </c>
      <c r="AW24" s="95">
        <f t="shared" si="59"/>
        <v>-57.891452233603545</v>
      </c>
      <c r="AX24" s="44"/>
      <c r="AY24" s="44"/>
      <c r="AZ24" s="44"/>
      <c r="BB24" s="83"/>
      <c r="BK24" s="42">
        <v>22</v>
      </c>
      <c r="BL24" s="1" t="s">
        <v>172</v>
      </c>
      <c r="BM24" s="1" t="s">
        <v>173</v>
      </c>
      <c r="BN24" s="43">
        <v>65392</v>
      </c>
      <c r="BO24" s="44">
        <v>18.815495067590575</v>
      </c>
      <c r="BP24" s="45">
        <f t="shared" si="14"/>
        <v>4.4262116622851435</v>
      </c>
      <c r="BQ24" s="46">
        <f t="shared" si="15"/>
        <v>0.15559211453300623</v>
      </c>
      <c r="BR24" s="46">
        <f t="shared" si="16"/>
        <v>0.39445166311350016</v>
      </c>
      <c r="BS24" s="46">
        <f t="shared" si="17"/>
        <v>0.38655552667219334</v>
      </c>
      <c r="BT24" s="47">
        <f t="shared" si="18"/>
        <v>2.309903839370945E-3</v>
      </c>
      <c r="BU24" s="47">
        <f t="shared" si="19"/>
        <v>4.2375128498315142E-8</v>
      </c>
      <c r="BV24" s="47">
        <f t="shared" si="20"/>
        <v>2.0585220061567267E-4</v>
      </c>
      <c r="BW24" s="47">
        <f t="shared" si="21"/>
        <v>2.0173144967251615E-4</v>
      </c>
      <c r="BX24" s="48">
        <f t="shared" si="22"/>
        <v>3.0526733083388555E-12</v>
      </c>
      <c r="BY24" s="48">
        <f t="shared" si="23"/>
        <v>4.2375128498315142E-8</v>
      </c>
      <c r="BZ24" s="48">
        <f t="shared" si="24"/>
        <v>2.0585220061567267E-4</v>
      </c>
      <c r="CA24" s="48">
        <f t="shared" si="25"/>
        <v>2.0173144967251615E-4</v>
      </c>
      <c r="CB24" s="49">
        <f t="shared" si="26"/>
        <v>4.8062448659478353E-4</v>
      </c>
      <c r="CC24" s="50">
        <f t="shared" si="27"/>
        <v>1.9962041297889443E-7</v>
      </c>
      <c r="CD24" s="50">
        <f t="shared" si="28"/>
        <v>8.4818531114890348E-7</v>
      </c>
      <c r="CF24" s="43"/>
      <c r="CI24" s="43"/>
      <c r="CJ24" s="43"/>
    </row>
    <row r="25" spans="1:88" x14ac:dyDescent="0.2">
      <c r="A25" s="1">
        <v>11</v>
      </c>
      <c r="B25" s="33" t="s">
        <v>112</v>
      </c>
      <c r="C25" s="33" t="s">
        <v>174</v>
      </c>
      <c r="D25" s="33" t="s">
        <v>175</v>
      </c>
      <c r="E25" s="34">
        <v>768.41478428850473</v>
      </c>
      <c r="F25" s="34">
        <v>725.22900122253941</v>
      </c>
      <c r="G25" s="34">
        <v>798.45732743435155</v>
      </c>
      <c r="H25" s="34">
        <v>823.59710595293313</v>
      </c>
      <c r="I25" s="35">
        <f t="shared" si="4"/>
        <v>45324.0286197159</v>
      </c>
      <c r="J25" s="35">
        <f t="shared" si="5"/>
        <v>46562.3213473492</v>
      </c>
      <c r="K25" s="35">
        <f t="shared" si="0"/>
        <v>49492.532688747247</v>
      </c>
      <c r="L25" s="35">
        <f t="shared" si="1"/>
        <v>49629.762799014308</v>
      </c>
      <c r="M25" s="36">
        <f t="shared" si="6"/>
        <v>23.653217629992287</v>
      </c>
      <c r="N25" s="36">
        <f t="shared" si="7"/>
        <v>24.29944454909732</v>
      </c>
      <c r="O25" s="36">
        <f t="shared" si="2"/>
        <v>25.828631796362675</v>
      </c>
      <c r="P25" s="36">
        <f t="shared" si="3"/>
        <v>25.900247973529304</v>
      </c>
      <c r="Q25" s="37">
        <f t="shared" si="8"/>
        <v>3.1259113424856376E-8</v>
      </c>
      <c r="R25" s="37">
        <f t="shared" si="9"/>
        <v>3.2113140174134048E-8</v>
      </c>
      <c r="S25" s="37">
        <f t="shared" si="10"/>
        <v>3.4134050747818531E-8</v>
      </c>
      <c r="T25" s="37">
        <f t="shared" si="11"/>
        <v>3.4228695723403903E-8</v>
      </c>
      <c r="AX25" s="44"/>
      <c r="AY25" s="44"/>
      <c r="AZ25" s="44"/>
      <c r="BB25" s="83"/>
      <c r="BK25" s="42">
        <v>23</v>
      </c>
      <c r="BL25" s="1" t="s">
        <v>176</v>
      </c>
      <c r="BM25" s="1" t="s">
        <v>177</v>
      </c>
      <c r="BN25" s="43">
        <v>29489</v>
      </c>
      <c r="BO25" s="44">
        <v>18.821964128495335</v>
      </c>
      <c r="BP25" s="45">
        <f t="shared" si="14"/>
        <v>4.4469146460381035</v>
      </c>
      <c r="BQ25" s="46">
        <f t="shared" si="15"/>
        <v>0.15689521142303089</v>
      </c>
      <c r="BR25" s="46">
        <f t="shared" si="16"/>
        <v>0.39610000179630256</v>
      </c>
      <c r="BS25" s="46">
        <f t="shared" si="17"/>
        <v>0.38817086889850178</v>
      </c>
      <c r="BT25" s="47">
        <f t="shared" si="18"/>
        <v>2.320708090343594E-3</v>
      </c>
      <c r="BU25" s="47">
        <f t="shared" si="19"/>
        <v>4.27300237211631E-8</v>
      </c>
      <c r="BV25" s="47">
        <f t="shared" si="20"/>
        <v>2.0671241791717085E-4</v>
      </c>
      <c r="BW25" s="47">
        <f t="shared" si="21"/>
        <v>2.0257444713742348E-4</v>
      </c>
      <c r="BX25" s="48">
        <f t="shared" si="22"/>
        <v>3.0669517592417236E-12</v>
      </c>
      <c r="BY25" s="48">
        <f t="shared" si="23"/>
        <v>4.27300237211631E-8</v>
      </c>
      <c r="BZ25" s="48">
        <f t="shared" si="24"/>
        <v>2.0671241791717085E-4</v>
      </c>
      <c r="CA25" s="48">
        <f t="shared" si="25"/>
        <v>2.0257444713742348E-4</v>
      </c>
      <c r="CB25" s="49">
        <f t="shared" si="26"/>
        <v>2.1775489871810619E-4</v>
      </c>
      <c r="CC25" s="50">
        <f t="shared" si="27"/>
        <v>9.0441340428279193E-8</v>
      </c>
      <c r="CD25" s="50">
        <f t="shared" si="28"/>
        <v>3.8428442926823535E-7</v>
      </c>
      <c r="CF25" s="43"/>
      <c r="CI25" s="43"/>
      <c r="CJ25" s="43"/>
    </row>
    <row r="26" spans="1:88" x14ac:dyDescent="0.2">
      <c r="A26" s="1">
        <v>11</v>
      </c>
      <c r="B26" s="33" t="s">
        <v>112</v>
      </c>
      <c r="C26" s="33" t="s">
        <v>174</v>
      </c>
      <c r="D26" s="33" t="s">
        <v>178</v>
      </c>
      <c r="E26" s="34">
        <v>828.55684217721091</v>
      </c>
      <c r="F26" s="34">
        <v>766.33303693298467</v>
      </c>
      <c r="G26" s="34">
        <v>821.46244415872786</v>
      </c>
      <c r="H26" s="34">
        <v>871.94250266237827</v>
      </c>
      <c r="I26" s="35">
        <f t="shared" si="4"/>
        <v>48871.436099024482</v>
      </c>
      <c r="J26" s="35">
        <f t="shared" si="5"/>
        <v>49201.348904433042</v>
      </c>
      <c r="K26" s="35">
        <f t="shared" si="0"/>
        <v>50918.509321898324</v>
      </c>
      <c r="L26" s="35">
        <f t="shared" si="1"/>
        <v>52543.044734770825</v>
      </c>
      <c r="M26" s="36">
        <f t="shared" si="6"/>
        <v>25.504500573844467</v>
      </c>
      <c r="N26" s="36">
        <f t="shared" si="7"/>
        <v>25.676671928044335</v>
      </c>
      <c r="O26" s="36">
        <f t="shared" si="2"/>
        <v>26.572805177820083</v>
      </c>
      <c r="P26" s="36">
        <f t="shared" si="3"/>
        <v>27.420600284268041</v>
      </c>
      <c r="Q26" s="37">
        <f t="shared" si="8"/>
        <v>3.3705692339768942E-8</v>
      </c>
      <c r="R26" s="37">
        <f t="shared" si="9"/>
        <v>3.3933226875392566E-8</v>
      </c>
      <c r="S26" s="37">
        <f t="shared" si="10"/>
        <v>3.5117519487785627E-8</v>
      </c>
      <c r="T26" s="37">
        <f t="shared" si="11"/>
        <v>3.6237930410648456E-8</v>
      </c>
      <c r="BK26" s="42">
        <v>24</v>
      </c>
      <c r="BL26" s="1" t="s">
        <v>179</v>
      </c>
      <c r="BM26" s="1" t="s">
        <v>180</v>
      </c>
      <c r="BN26" s="43">
        <v>39847</v>
      </c>
      <c r="BO26" s="44">
        <v>18.832554720056248</v>
      </c>
      <c r="BP26" s="45">
        <f t="shared" si="14"/>
        <v>4.4810170491735217</v>
      </c>
      <c r="BQ26" s="46">
        <f t="shared" si="15"/>
        <v>0.15905195359004251</v>
      </c>
      <c r="BR26" s="46">
        <f t="shared" si="16"/>
        <v>0.39881318131431226</v>
      </c>
      <c r="BS26" s="46">
        <f t="shared" si="17"/>
        <v>0.39082973596794718</v>
      </c>
      <c r="BT26" s="47">
        <f t="shared" si="18"/>
        <v>2.3385050864984523E-3</v>
      </c>
      <c r="BU26" s="47">
        <f t="shared" si="19"/>
        <v>4.3317407128986128E-8</v>
      </c>
      <c r="BV26" s="47">
        <f t="shared" si="20"/>
        <v>2.0812834292567201E-4</v>
      </c>
      <c r="BW26" s="47">
        <f t="shared" si="21"/>
        <v>2.0396202814815939E-4</v>
      </c>
      <c r="BX26" s="48">
        <f t="shared" si="22"/>
        <v>3.0904715327511467E-12</v>
      </c>
      <c r="BY26" s="48">
        <f t="shared" si="23"/>
        <v>4.3317407128986128E-8</v>
      </c>
      <c r="BZ26" s="48">
        <f t="shared" si="24"/>
        <v>2.0812834292567201E-4</v>
      </c>
      <c r="CA26" s="48">
        <f t="shared" si="25"/>
        <v>2.0396202814815939E-4</v>
      </c>
      <c r="CB26" s="49">
        <f t="shared" si="26"/>
        <v>2.964976945713676E-4</v>
      </c>
      <c r="CC26" s="50">
        <f t="shared" si="27"/>
        <v>1.2314601916553493E-7</v>
      </c>
      <c r="CD26" s="50">
        <f t="shared" si="28"/>
        <v>5.232463104547904E-7</v>
      </c>
      <c r="CF26" s="43"/>
      <c r="CI26" s="43"/>
      <c r="CJ26" s="43"/>
    </row>
    <row r="27" spans="1:88" x14ac:dyDescent="0.2">
      <c r="A27" s="1">
        <v>11</v>
      </c>
      <c r="B27" s="33" t="s">
        <v>112</v>
      </c>
      <c r="C27" s="33" t="s">
        <v>174</v>
      </c>
      <c r="D27" s="33" t="s">
        <v>181</v>
      </c>
      <c r="E27" s="34">
        <v>886.1735741085289</v>
      </c>
      <c r="F27" s="34">
        <v>843.56021503027273</v>
      </c>
      <c r="G27" s="34">
        <v>881.86705727079641</v>
      </c>
      <c r="H27" s="34">
        <v>924.07073292659209</v>
      </c>
      <c r="I27" s="35">
        <f t="shared" si="4"/>
        <v>52269.890241792622</v>
      </c>
      <c r="J27" s="35">
        <f t="shared" si="5"/>
        <v>54159.612676639095</v>
      </c>
      <c r="K27" s="35">
        <f t="shared" si="0"/>
        <v>54662.701010396522</v>
      </c>
      <c r="L27" s="35">
        <f t="shared" si="1"/>
        <v>55684.279307410485</v>
      </c>
      <c r="M27" s="36">
        <f t="shared" si="6"/>
        <v>27.278049349018367</v>
      </c>
      <c r="N27" s="36">
        <f t="shared" si="7"/>
        <v>28.264237412456726</v>
      </c>
      <c r="O27" s="36">
        <f t="shared" si="2"/>
        <v>28.526783752838714</v>
      </c>
      <c r="P27" s="36">
        <f t="shared" si="3"/>
        <v>29.059914070712463</v>
      </c>
      <c r="Q27" s="37">
        <f t="shared" si="8"/>
        <v>3.604954099473496E-8</v>
      </c>
      <c r="R27" s="37">
        <f t="shared" si="9"/>
        <v>3.7352846321540477E-8</v>
      </c>
      <c r="S27" s="37">
        <f t="shared" si="10"/>
        <v>3.7699816698326554E-8</v>
      </c>
      <c r="T27" s="37">
        <f t="shared" si="11"/>
        <v>3.8404379660429176E-8</v>
      </c>
      <c r="BK27" s="42">
        <v>25</v>
      </c>
      <c r="BL27" s="1" t="s">
        <v>182</v>
      </c>
      <c r="BM27" s="1" t="s">
        <v>183</v>
      </c>
      <c r="BN27" s="43">
        <v>42452</v>
      </c>
      <c r="BO27" s="44">
        <v>18.836542832912841</v>
      </c>
      <c r="BP27" s="45">
        <f t="shared" si="14"/>
        <v>4.4939267167244878</v>
      </c>
      <c r="BQ27" s="46">
        <f t="shared" si="15"/>
        <v>0.15987172610600248</v>
      </c>
      <c r="BR27" s="46">
        <f t="shared" si="16"/>
        <v>0.39983962548252078</v>
      </c>
      <c r="BS27" s="46">
        <f t="shared" si="17"/>
        <v>0.39183563276886207</v>
      </c>
      <c r="BT27" s="47">
        <f t="shared" si="18"/>
        <v>2.3452422452509523E-3</v>
      </c>
      <c r="BU27" s="47">
        <f t="shared" si="19"/>
        <v>4.3540670151071165E-8</v>
      </c>
      <c r="BV27" s="47">
        <f t="shared" si="20"/>
        <v>2.0866401259218411E-4</v>
      </c>
      <c r="BW27" s="47">
        <f t="shared" si="21"/>
        <v>2.0448697477514654E-4</v>
      </c>
      <c r="BX27" s="48">
        <f t="shared" si="22"/>
        <v>3.0993750829107867E-12</v>
      </c>
      <c r="BY27" s="48">
        <f t="shared" si="23"/>
        <v>4.3540670151071165E-8</v>
      </c>
      <c r="BZ27" s="48">
        <f t="shared" si="24"/>
        <v>2.0866401259218411E-4</v>
      </c>
      <c r="CA27" s="48">
        <f t="shared" si="25"/>
        <v>2.0448697477514654E-4</v>
      </c>
      <c r="CB27" s="49">
        <f t="shared" si="26"/>
        <v>3.1679129285450749E-4</v>
      </c>
      <c r="CC27" s="50">
        <f t="shared" si="27"/>
        <v>1.315746710197287E-7</v>
      </c>
      <c r="CD27" s="50">
        <f t="shared" si="28"/>
        <v>5.5905957518474061E-7</v>
      </c>
      <c r="CF27" s="43"/>
      <c r="CI27" s="43"/>
      <c r="CJ27" s="43"/>
    </row>
    <row r="28" spans="1:88" x14ac:dyDescent="0.2">
      <c r="A28" s="1">
        <v>12</v>
      </c>
      <c r="B28" s="33" t="s">
        <v>119</v>
      </c>
      <c r="C28" s="33" t="s">
        <v>184</v>
      </c>
      <c r="D28" s="33" t="s">
        <v>185</v>
      </c>
      <c r="E28" s="34">
        <v>55.01669947697053</v>
      </c>
      <c r="F28" s="34">
        <v>47.400551259130978</v>
      </c>
      <c r="G28" s="34">
        <v>52.938566548182436</v>
      </c>
      <c r="H28" s="34">
        <v>51.362529423441707</v>
      </c>
      <c r="I28" s="35">
        <f t="shared" si="4"/>
        <v>3245.0943326987008</v>
      </c>
      <c r="J28" s="35">
        <f t="shared" si="5"/>
        <v>3043.28659781754</v>
      </c>
      <c r="K28" s="35">
        <f t="shared" si="0"/>
        <v>3281.4073405779591</v>
      </c>
      <c r="L28" s="35">
        <f t="shared" si="1"/>
        <v>3095.0936248050416</v>
      </c>
      <c r="M28" s="36">
        <f t="shared" si="6"/>
        <v>1.6935150033814026</v>
      </c>
      <c r="N28" s="36">
        <f t="shared" si="7"/>
        <v>1.5881977485404801</v>
      </c>
      <c r="O28" s="36">
        <f t="shared" si="2"/>
        <v>1.7124656462153474</v>
      </c>
      <c r="P28" s="36">
        <f t="shared" si="3"/>
        <v>1.6152342437818852</v>
      </c>
      <c r="Q28" s="37">
        <f t="shared" si="8"/>
        <v>2.2380793347231611E-9</v>
      </c>
      <c r="R28" s="37">
        <f t="shared" si="9"/>
        <v>2.0988964097543201E-9</v>
      </c>
      <c r="S28" s="37">
        <f t="shared" si="10"/>
        <v>2.2631237199347991E-9</v>
      </c>
      <c r="T28" s="37">
        <f t="shared" si="11"/>
        <v>2.1346267228382374E-9</v>
      </c>
      <c r="BK28" s="42">
        <v>26</v>
      </c>
      <c r="BL28" s="1" t="s">
        <v>186</v>
      </c>
      <c r="BM28" s="1" t="s">
        <v>187</v>
      </c>
      <c r="BN28" s="43">
        <v>34815</v>
      </c>
      <c r="BO28" s="44">
        <v>18.888080197809259</v>
      </c>
      <c r="BP28" s="45">
        <f t="shared" si="14"/>
        <v>4.6641397427737035</v>
      </c>
      <c r="BQ28" s="46">
        <f t="shared" si="15"/>
        <v>0.17085041779493806</v>
      </c>
      <c r="BR28" s="46">
        <f t="shared" si="16"/>
        <v>0.4133405590973841</v>
      </c>
      <c r="BS28" s="46">
        <f t="shared" si="17"/>
        <v>0.40506630459026122</v>
      </c>
      <c r="BT28" s="47">
        <f t="shared" si="18"/>
        <v>2.4340711925270615E-3</v>
      </c>
      <c r="BU28" s="47">
        <f t="shared" si="19"/>
        <v>4.6530689744662813E-8</v>
      </c>
      <c r="BV28" s="47">
        <f t="shared" si="20"/>
        <v>2.1570973493253106E-4</v>
      </c>
      <c r="BW28" s="47">
        <f t="shared" si="21"/>
        <v>2.1139165579122117E-4</v>
      </c>
      <c r="BX28" s="48">
        <f t="shared" si="22"/>
        <v>3.216767743044837E-12</v>
      </c>
      <c r="BY28" s="48">
        <f t="shared" si="23"/>
        <v>4.6530689744662813E-8</v>
      </c>
      <c r="BZ28" s="48">
        <f t="shared" si="24"/>
        <v>2.1570973493253106E-4</v>
      </c>
      <c r="CA28" s="48">
        <f t="shared" si="25"/>
        <v>2.1139165579122117E-4</v>
      </c>
      <c r="CB28" s="49">
        <f t="shared" si="26"/>
        <v>2.69641694768522E-4</v>
      </c>
      <c r="CC28" s="50">
        <f t="shared" si="27"/>
        <v>1.11991768974106E-7</v>
      </c>
      <c r="CD28" s="50">
        <f t="shared" si="28"/>
        <v>4.758520032891693E-7</v>
      </c>
      <c r="CF28" s="43"/>
      <c r="CI28" s="43"/>
      <c r="CJ28" s="43"/>
    </row>
    <row r="29" spans="1:88" x14ac:dyDescent="0.2">
      <c r="A29" s="1">
        <v>12</v>
      </c>
      <c r="B29" s="33" t="s">
        <v>119</v>
      </c>
      <c r="C29" s="33" t="s">
        <v>184</v>
      </c>
      <c r="D29" s="33" t="s">
        <v>188</v>
      </c>
      <c r="E29" s="34">
        <v>73.178729669661053</v>
      </c>
      <c r="F29" s="34">
        <v>66.739391974102219</v>
      </c>
      <c r="G29" s="34">
        <v>67.464227047486986</v>
      </c>
      <c r="H29" s="34">
        <v>70.533228785366433</v>
      </c>
      <c r="I29" s="35">
        <f t="shared" si="4"/>
        <v>4316.3599994672677</v>
      </c>
      <c r="J29" s="35">
        <f t="shared" si="5"/>
        <v>4284.9100220569981</v>
      </c>
      <c r="K29" s="35">
        <f t="shared" si="0"/>
        <v>4181.7832309183041</v>
      </c>
      <c r="L29" s="35">
        <f t="shared" si="1"/>
        <v>4250.3153407952777</v>
      </c>
      <c r="M29" s="36">
        <f t="shared" si="6"/>
        <v>2.2525756325284183</v>
      </c>
      <c r="N29" s="36">
        <f t="shared" si="7"/>
        <v>2.2361628558446647</v>
      </c>
      <c r="O29" s="36">
        <f t="shared" si="2"/>
        <v>2.1823441528614702</v>
      </c>
      <c r="P29" s="36">
        <f t="shared" si="3"/>
        <v>2.2181089548644737</v>
      </c>
      <c r="Q29" s="37">
        <f t="shared" si="8"/>
        <v>2.9769107229618121E-9</v>
      </c>
      <c r="R29" s="37">
        <f t="shared" si="9"/>
        <v>2.9552202766132464E-9</v>
      </c>
      <c r="S29" s="37">
        <f t="shared" si="10"/>
        <v>2.8840957062800692E-9</v>
      </c>
      <c r="T29" s="37">
        <f t="shared" si="11"/>
        <v>2.9313609883198293E-9</v>
      </c>
      <c r="BK29" s="42">
        <v>27</v>
      </c>
      <c r="BL29" s="1" t="s">
        <v>189</v>
      </c>
      <c r="BM29" s="1" t="s">
        <v>190</v>
      </c>
      <c r="BN29" s="43">
        <v>59667</v>
      </c>
      <c r="BO29" s="44">
        <v>18.974546719293144</v>
      </c>
      <c r="BP29" s="45">
        <f t="shared" si="14"/>
        <v>4.9643201994282036</v>
      </c>
      <c r="BQ29" s="46">
        <f t="shared" si="15"/>
        <v>0.19097536163369158</v>
      </c>
      <c r="BR29" s="46">
        <f t="shared" si="16"/>
        <v>0.43700727869646699</v>
      </c>
      <c r="BS29" s="46">
        <f t="shared" si="17"/>
        <v>0.42825926361346656</v>
      </c>
      <c r="BT29" s="47">
        <f t="shared" si="18"/>
        <v>2.5907261476523606E-3</v>
      </c>
      <c r="BU29" s="47">
        <f t="shared" si="19"/>
        <v>5.2011668544572665E-8</v>
      </c>
      <c r="BV29" s="47">
        <f t="shared" si="20"/>
        <v>2.280606685611806E-4</v>
      </c>
      <c r="BW29" s="47">
        <f t="shared" si="21"/>
        <v>2.2349534833502002E-4</v>
      </c>
      <c r="BX29" s="48">
        <f t="shared" si="22"/>
        <v>3.4237964478675708E-12</v>
      </c>
      <c r="BY29" s="48">
        <f t="shared" si="23"/>
        <v>5.2011668544572665E-8</v>
      </c>
      <c r="BZ29" s="48">
        <f t="shared" si="24"/>
        <v>2.280606685611806E-4</v>
      </c>
      <c r="CA29" s="48">
        <f t="shared" si="25"/>
        <v>2.2349534833502002E-4</v>
      </c>
      <c r="CB29" s="49">
        <f t="shared" si="26"/>
        <v>4.9186178665779838E-4</v>
      </c>
      <c r="CC29" s="50">
        <f t="shared" si="27"/>
        <v>2.0428766265491433E-7</v>
      </c>
      <c r="CD29" s="50">
        <f t="shared" si="28"/>
        <v>8.6801641238544438E-7</v>
      </c>
      <c r="CF29" s="43"/>
      <c r="CI29" s="43"/>
      <c r="CJ29" s="43"/>
    </row>
    <row r="30" spans="1:88" x14ac:dyDescent="0.2">
      <c r="A30" s="1">
        <v>12</v>
      </c>
      <c r="B30" s="33" t="s">
        <v>119</v>
      </c>
      <c r="C30" s="33" t="s">
        <v>184</v>
      </c>
      <c r="D30" s="33" t="s">
        <v>191</v>
      </c>
      <c r="E30" s="34">
        <v>144.2035479027715</v>
      </c>
      <c r="F30" s="34">
        <v>123.44946694894719</v>
      </c>
      <c r="G30" s="34">
        <v>128.0028762317275</v>
      </c>
      <c r="H30" s="34">
        <v>124.54651305748791</v>
      </c>
      <c r="I30" s="35">
        <f t="shared" si="4"/>
        <v>8505.674104463691</v>
      </c>
      <c r="J30" s="35">
        <f t="shared" si="5"/>
        <v>7925.9016676747851</v>
      </c>
      <c r="K30" s="35">
        <f t="shared" si="0"/>
        <v>7934.2831714113299</v>
      </c>
      <c r="L30" s="35">
        <f t="shared" si="1"/>
        <v>7505.1428129237602</v>
      </c>
      <c r="M30" s="36">
        <f t="shared" si="6"/>
        <v>4.4388499171310105</v>
      </c>
      <c r="N30" s="36">
        <f t="shared" si="7"/>
        <v>4.136284500047287</v>
      </c>
      <c r="O30" s="36">
        <f t="shared" si="2"/>
        <v>4.140658549265428</v>
      </c>
      <c r="P30" s="36">
        <f t="shared" si="3"/>
        <v>3.9167033845935939</v>
      </c>
      <c r="Q30" s="37">
        <f t="shared" si="8"/>
        <v>5.8662003286847447E-9</v>
      </c>
      <c r="R30" s="37">
        <f t="shared" si="9"/>
        <v>5.4663423964993815E-9</v>
      </c>
      <c r="S30" s="37">
        <f t="shared" si="10"/>
        <v>5.4721229589063509E-9</v>
      </c>
      <c r="T30" s="37">
        <f t="shared" si="11"/>
        <v>5.1761530826691983E-9</v>
      </c>
      <c r="AX30" s="44"/>
      <c r="AY30" s="44"/>
      <c r="AZ30" s="44"/>
      <c r="BB30" s="83"/>
      <c r="BK30" s="42">
        <v>28</v>
      </c>
      <c r="BL30" s="1" t="s">
        <v>192</v>
      </c>
      <c r="BM30" s="1" t="s">
        <v>193</v>
      </c>
      <c r="BN30" s="43">
        <v>75703</v>
      </c>
      <c r="BO30" s="44">
        <v>18.984484949991749</v>
      </c>
      <c r="BP30" s="45">
        <f t="shared" si="14"/>
        <v>5.0000372809356062</v>
      </c>
      <c r="BQ30" s="46">
        <f t="shared" si="15"/>
        <v>0.19343419638157774</v>
      </c>
      <c r="BR30" s="46">
        <f t="shared" si="16"/>
        <v>0.43981154643958331</v>
      </c>
      <c r="BS30" s="46">
        <f t="shared" si="17"/>
        <v>0.43100739550322426</v>
      </c>
      <c r="BT30" s="47">
        <f t="shared" si="18"/>
        <v>2.6093657948269562E-3</v>
      </c>
      <c r="BU30" s="47">
        <f t="shared" si="19"/>
        <v>5.2681326121439423E-8</v>
      </c>
      <c r="BV30" s="47">
        <f t="shared" si="20"/>
        <v>2.2952412971502458E-4</v>
      </c>
      <c r="BW30" s="47">
        <f t="shared" si="21"/>
        <v>2.2492951391217384E-4</v>
      </c>
      <c r="BX30" s="48">
        <f t="shared" si="22"/>
        <v>3.4484298340877729E-12</v>
      </c>
      <c r="BY30" s="48">
        <f t="shared" si="23"/>
        <v>5.2681326121439423E-8</v>
      </c>
      <c r="BZ30" s="48">
        <f t="shared" si="24"/>
        <v>2.2952412971502458E-4</v>
      </c>
      <c r="CA30" s="48">
        <f t="shared" si="25"/>
        <v>2.2492951391217384E-4</v>
      </c>
      <c r="CB30" s="49">
        <f t="shared" si="26"/>
        <v>6.2854362734040994E-4</v>
      </c>
      <c r="CC30" s="50">
        <f t="shared" si="27"/>
        <v>2.6105648372994667E-7</v>
      </c>
      <c r="CD30" s="50">
        <f t="shared" si="28"/>
        <v>1.109226614531322E-6</v>
      </c>
      <c r="CF30" s="43"/>
      <c r="CI30" s="43"/>
      <c r="CJ30" s="43"/>
    </row>
    <row r="31" spans="1:88" x14ac:dyDescent="0.2">
      <c r="A31" s="1">
        <v>12</v>
      </c>
      <c r="B31" s="33" t="s">
        <v>119</v>
      </c>
      <c r="C31" s="33" t="s">
        <v>184</v>
      </c>
      <c r="D31" s="33" t="s">
        <v>194</v>
      </c>
      <c r="E31" s="34">
        <v>69.594242142626655</v>
      </c>
      <c r="F31" s="34">
        <v>69.163304269358107</v>
      </c>
      <c r="G31" s="34">
        <v>66.487018165777499</v>
      </c>
      <c r="H31" s="34">
        <v>65.081358907256828</v>
      </c>
      <c r="I31" s="35">
        <f t="shared" si="4"/>
        <v>4104.933282303371</v>
      </c>
      <c r="J31" s="35">
        <f t="shared" si="5"/>
        <v>4440.5339463888149</v>
      </c>
      <c r="K31" s="35">
        <f t="shared" si="0"/>
        <v>4121.2107483823247</v>
      </c>
      <c r="L31" s="35">
        <f t="shared" si="1"/>
        <v>3921.7869779514017</v>
      </c>
      <c r="M31" s="36">
        <f t="shared" si="6"/>
        <v>2.1422385264465227</v>
      </c>
      <c r="N31" s="36">
        <f t="shared" si="7"/>
        <v>2.3173781992895033</v>
      </c>
      <c r="O31" s="36">
        <f t="shared" si="2"/>
        <v>2.1507332357509563</v>
      </c>
      <c r="P31" s="36">
        <f t="shared" si="3"/>
        <v>2.0466600986921653</v>
      </c>
      <c r="Q31" s="37">
        <f t="shared" si="8"/>
        <v>2.8310937703620524E-9</v>
      </c>
      <c r="R31" s="37">
        <f t="shared" si="9"/>
        <v>3.0625511130471776E-9</v>
      </c>
      <c r="S31" s="37">
        <f t="shared" si="10"/>
        <v>2.8423200265869884E-9</v>
      </c>
      <c r="T31" s="37">
        <f t="shared" si="11"/>
        <v>2.7047812761855941E-9</v>
      </c>
      <c r="AX31" s="44"/>
      <c r="AY31" s="44"/>
      <c r="AZ31" s="44"/>
      <c r="BB31" s="83"/>
      <c r="BK31" s="42">
        <v>29</v>
      </c>
      <c r="BL31" s="1" t="s">
        <v>195</v>
      </c>
      <c r="BM31" s="1" t="s">
        <v>196</v>
      </c>
      <c r="BN31" s="43">
        <v>45468</v>
      </c>
      <c r="BO31" s="44">
        <v>19.019340593017883</v>
      </c>
      <c r="BP31" s="45">
        <f t="shared" si="14"/>
        <v>5.1273487534543349</v>
      </c>
      <c r="BQ31" s="46">
        <f t="shared" si="15"/>
        <v>0.20230882655617702</v>
      </c>
      <c r="BR31" s="46">
        <f t="shared" si="16"/>
        <v>0.4497875349052895</v>
      </c>
      <c r="BS31" s="46">
        <f t="shared" si="17"/>
        <v>0.44078368455470984</v>
      </c>
      <c r="BT31" s="47">
        <f t="shared" si="18"/>
        <v>2.6758057397741793E-3</v>
      </c>
      <c r="BU31" s="47">
        <f t="shared" si="19"/>
        <v>5.5098309752981894E-8</v>
      </c>
      <c r="BV31" s="47">
        <f t="shared" si="20"/>
        <v>2.347302915113043E-4</v>
      </c>
      <c r="BW31" s="47">
        <f t="shared" si="21"/>
        <v>2.3003145872137215E-4</v>
      </c>
      <c r="BX31" s="48">
        <f t="shared" si="22"/>
        <v>3.5362341154136647E-12</v>
      </c>
      <c r="BY31" s="48">
        <f t="shared" si="23"/>
        <v>5.5098309752981894E-8</v>
      </c>
      <c r="BZ31" s="48">
        <f t="shared" si="24"/>
        <v>2.347302915113043E-4</v>
      </c>
      <c r="CA31" s="48">
        <f t="shared" si="25"/>
        <v>2.3003145872137215E-4</v>
      </c>
      <c r="CB31" s="49">
        <f t="shared" si="26"/>
        <v>3.8712195689954895E-4</v>
      </c>
      <c r="CC31" s="50">
        <f t="shared" si="27"/>
        <v>1.607854927596285E-7</v>
      </c>
      <c r="CD31" s="50">
        <f t="shared" si="28"/>
        <v>6.8317608990706816E-7</v>
      </c>
      <c r="CF31" s="43"/>
      <c r="CI31" s="43"/>
      <c r="CJ31" s="43"/>
    </row>
    <row r="32" spans="1:88" x14ac:dyDescent="0.2">
      <c r="A32" s="1">
        <v>13</v>
      </c>
      <c r="B32" s="33" t="s">
        <v>125</v>
      </c>
      <c r="C32" s="33" t="s">
        <v>197</v>
      </c>
      <c r="D32" s="33" t="s">
        <v>198</v>
      </c>
      <c r="E32" s="34">
        <v>8.044064764116051</v>
      </c>
      <c r="F32" s="34">
        <v>8.457113023504645</v>
      </c>
      <c r="G32" s="34">
        <v>8.011794448234836</v>
      </c>
      <c r="H32" s="34">
        <v>8.892760109152583</v>
      </c>
      <c r="I32" s="35">
        <f t="shared" si="4"/>
        <v>474.46955608126018</v>
      </c>
      <c r="J32" s="35">
        <f t="shared" si="5"/>
        <v>542.97720252149907</v>
      </c>
      <c r="K32" s="35">
        <f t="shared" si="0"/>
        <v>496.61263664386399</v>
      </c>
      <c r="L32" s="35">
        <f t="shared" si="1"/>
        <v>535.87557758004232</v>
      </c>
      <c r="M32" s="36">
        <f t="shared" si="6"/>
        <v>0.24761107983048983</v>
      </c>
      <c r="N32" s="36">
        <f t="shared" si="7"/>
        <v>0.28336311511767637</v>
      </c>
      <c r="O32" s="36">
        <f t="shared" si="2"/>
        <v>0.25916687307076425</v>
      </c>
      <c r="P32" s="36">
        <f t="shared" si="3"/>
        <v>0.27965699530921373</v>
      </c>
      <c r="Q32" s="37">
        <f t="shared" si="8"/>
        <v>3.2723255460424099E-10</v>
      </c>
      <c r="R32" s="37">
        <f t="shared" si="9"/>
        <v>3.7448096468078567E-10</v>
      </c>
      <c r="S32" s="37">
        <f t="shared" si="10"/>
        <v>3.4250421266203931E-10</v>
      </c>
      <c r="T32" s="37">
        <f t="shared" si="11"/>
        <v>3.6958311013638138E-10</v>
      </c>
      <c r="AX32" s="44"/>
      <c r="AY32" s="44"/>
      <c r="AZ32" s="44"/>
      <c r="BB32" s="83"/>
      <c r="BK32" s="42">
        <v>30</v>
      </c>
      <c r="BL32" s="1" t="s">
        <v>199</v>
      </c>
      <c r="BM32" s="1" t="s">
        <v>200</v>
      </c>
      <c r="BN32" s="43">
        <v>11355</v>
      </c>
      <c r="BO32" s="44">
        <v>19.020431450267452</v>
      </c>
      <c r="BP32" s="45">
        <f t="shared" si="14"/>
        <v>5.1313850402941803</v>
      </c>
      <c r="BQ32" s="46">
        <f t="shared" si="15"/>
        <v>0.20259299615987222</v>
      </c>
      <c r="BR32" s="46">
        <f t="shared" si="16"/>
        <v>0.4501033172060302</v>
      </c>
      <c r="BS32" s="46">
        <f t="shared" si="17"/>
        <v>0.44109314552291329</v>
      </c>
      <c r="BT32" s="47">
        <f t="shared" si="18"/>
        <v>2.6779121538319634E-3</v>
      </c>
      <c r="BU32" s="47">
        <f t="shared" si="19"/>
        <v>5.5175702643414613E-8</v>
      </c>
      <c r="BV32" s="47">
        <f t="shared" si="20"/>
        <v>2.3489508858938411E-4</v>
      </c>
      <c r="BW32" s="47">
        <f t="shared" si="21"/>
        <v>2.3019295689026908E-4</v>
      </c>
      <c r="BX32" s="48">
        <f t="shared" si="22"/>
        <v>3.5390178650489914E-12</v>
      </c>
      <c r="BY32" s="48">
        <f t="shared" si="23"/>
        <v>5.5175702643414613E-8</v>
      </c>
      <c r="BZ32" s="48">
        <f t="shared" si="24"/>
        <v>2.3489508858938411E-4</v>
      </c>
      <c r="CA32" s="48">
        <f t="shared" si="25"/>
        <v>2.3019295689026908E-4</v>
      </c>
      <c r="CB32" s="49">
        <f t="shared" si="26"/>
        <v>9.6754425158143746E-5</v>
      </c>
      <c r="CC32" s="50">
        <f t="shared" si="27"/>
        <v>4.0185547857631299E-8</v>
      </c>
      <c r="CD32" s="50">
        <f t="shared" si="28"/>
        <v>1.7074802573882004E-7</v>
      </c>
      <c r="CF32" s="43"/>
      <c r="CI32" s="43"/>
      <c r="CJ32" s="43"/>
    </row>
    <row r="33" spans="1:88" x14ac:dyDescent="0.2">
      <c r="A33" s="1">
        <v>13</v>
      </c>
      <c r="B33" s="33" t="s">
        <v>125</v>
      </c>
      <c r="C33" s="33" t="s">
        <v>197</v>
      </c>
      <c r="D33" s="33" t="s">
        <v>201</v>
      </c>
      <c r="E33" s="34">
        <v>21.081882730778236</v>
      </c>
      <c r="F33" s="34">
        <v>19.471125522044801</v>
      </c>
      <c r="G33" s="34">
        <v>22.033808908093818</v>
      </c>
      <c r="H33" s="34">
        <v>21.186089876299974</v>
      </c>
      <c r="I33" s="35">
        <f t="shared" si="4"/>
        <v>1243.4896826354329</v>
      </c>
      <c r="J33" s="35">
        <f t="shared" si="5"/>
        <v>1250.116586655671</v>
      </c>
      <c r="K33" s="35">
        <f t="shared" si="0"/>
        <v>1365.7699293029589</v>
      </c>
      <c r="L33" s="35">
        <f t="shared" si="1"/>
        <v>1276.6686618972349</v>
      </c>
      <c r="M33" s="36">
        <f t="shared" si="6"/>
        <v>0.64893905020683695</v>
      </c>
      <c r="N33" s="36">
        <f t="shared" si="7"/>
        <v>0.65239742775572895</v>
      </c>
      <c r="O33" s="36">
        <f t="shared" si="2"/>
        <v>0.71275335300290343</v>
      </c>
      <c r="P33" s="36">
        <f t="shared" si="3"/>
        <v>0.66625413982089277</v>
      </c>
      <c r="Q33" s="37">
        <f t="shared" si="8"/>
        <v>8.5761098948805871E-10</v>
      </c>
      <c r="R33" s="37">
        <f t="shared" si="9"/>
        <v>8.6218143811614374E-10</v>
      </c>
      <c r="S33" s="37">
        <f t="shared" si="10"/>
        <v>9.419453308210108E-10</v>
      </c>
      <c r="T33" s="37">
        <f t="shared" si="11"/>
        <v>8.8049389525902707E-10</v>
      </c>
      <c r="AX33" s="44"/>
      <c r="AY33" s="44"/>
      <c r="AZ33" s="44"/>
      <c r="BB33" s="83"/>
      <c r="BK33" s="42">
        <v>31</v>
      </c>
      <c r="BL33" s="1" t="s">
        <v>202</v>
      </c>
      <c r="BM33" s="1" t="s">
        <v>203</v>
      </c>
      <c r="BN33" s="43">
        <v>29067</v>
      </c>
      <c r="BO33" s="44">
        <v>19.080775897995686</v>
      </c>
      <c r="BP33" s="45">
        <f t="shared" si="14"/>
        <v>5.3596870172137807</v>
      </c>
      <c r="BQ33" s="46">
        <f t="shared" si="15"/>
        <v>0.21894552354083954</v>
      </c>
      <c r="BR33" s="46">
        <f t="shared" si="16"/>
        <v>0.46791615011756066</v>
      </c>
      <c r="BS33" s="46">
        <f t="shared" si="17"/>
        <v>0.45854940100752806</v>
      </c>
      <c r="BT33" s="47">
        <f t="shared" si="18"/>
        <v>2.7970559393666787E-3</v>
      </c>
      <c r="BU33" s="47">
        <f t="shared" si="19"/>
        <v>5.9629273128785651E-8</v>
      </c>
      <c r="BV33" s="47">
        <f t="shared" si="20"/>
        <v>2.4419105865855457E-4</v>
      </c>
      <c r="BW33" s="47">
        <f t="shared" si="21"/>
        <v>2.3930284015873728E-4</v>
      </c>
      <c r="BX33" s="48">
        <f t="shared" si="22"/>
        <v>3.6964733607095088E-12</v>
      </c>
      <c r="BY33" s="48">
        <f t="shared" si="23"/>
        <v>5.9629273128785651E-8</v>
      </c>
      <c r="BZ33" s="48">
        <f t="shared" si="24"/>
        <v>2.4419105865855457E-4</v>
      </c>
      <c r="CA33" s="48">
        <f t="shared" si="25"/>
        <v>2.3930284015873728E-4</v>
      </c>
      <c r="CB33" s="49">
        <f t="shared" si="26"/>
        <v>2.5869541696758874E-4</v>
      </c>
      <c r="CC33" s="50">
        <f t="shared" si="27"/>
        <v>1.0744539117574329E-7</v>
      </c>
      <c r="CD33" s="50">
        <f t="shared" si="28"/>
        <v>4.5653448555658931E-7</v>
      </c>
      <c r="CF33" s="43"/>
      <c r="CI33" s="43"/>
      <c r="CJ33" s="43"/>
    </row>
    <row r="34" spans="1:88" x14ac:dyDescent="0.2">
      <c r="A34" s="1">
        <v>13</v>
      </c>
      <c r="B34" s="33" t="s">
        <v>125</v>
      </c>
      <c r="C34" s="33" t="s">
        <v>197</v>
      </c>
      <c r="D34" s="33" t="s">
        <v>204</v>
      </c>
      <c r="E34" s="34">
        <v>13.21284488118456</v>
      </c>
      <c r="F34" s="34">
        <v>13.942836982637848</v>
      </c>
      <c r="G34" s="34">
        <v>14.600538974618505</v>
      </c>
      <c r="H34" s="34">
        <v>12.387374949377298</v>
      </c>
      <c r="I34" s="35">
        <f t="shared" si="4"/>
        <v>779.34388013782848</v>
      </c>
      <c r="J34" s="35">
        <f t="shared" si="5"/>
        <v>895.18049469187645</v>
      </c>
      <c r="K34" s="35">
        <f t="shared" si="0"/>
        <v>905.01724719164474</v>
      </c>
      <c r="L34" s="35">
        <f t="shared" si="1"/>
        <v>746.46022429707386</v>
      </c>
      <c r="M34" s="36">
        <f t="shared" si="6"/>
        <v>0.40671562010010548</v>
      </c>
      <c r="N34" s="36">
        <f t="shared" si="7"/>
        <v>0.46716718932307105</v>
      </c>
      <c r="O34" s="36">
        <f t="shared" si="2"/>
        <v>0.47230068814775805</v>
      </c>
      <c r="P34" s="36">
        <f t="shared" si="3"/>
        <v>0.3895546507035591</v>
      </c>
      <c r="Q34" s="37">
        <f t="shared" si="8"/>
        <v>5.3749852976658795E-10</v>
      </c>
      <c r="R34" s="37">
        <f t="shared" si="9"/>
        <v>6.1738882159120401E-10</v>
      </c>
      <c r="S34" s="37">
        <f t="shared" si="10"/>
        <v>6.2417304116494113E-10</v>
      </c>
      <c r="T34" s="37">
        <f t="shared" si="11"/>
        <v>5.1481930289612059E-10</v>
      </c>
      <c r="AX34" s="44"/>
      <c r="AY34" s="44"/>
      <c r="AZ34" s="44"/>
      <c r="BB34" s="83"/>
      <c r="BK34" s="42">
        <v>32</v>
      </c>
      <c r="BL34" s="1" t="s">
        <v>205</v>
      </c>
      <c r="BM34" s="1" t="s">
        <v>206</v>
      </c>
      <c r="BN34" s="43">
        <v>27622</v>
      </c>
      <c r="BO34" s="44">
        <v>19.093762804288129</v>
      </c>
      <c r="BP34" s="45">
        <f t="shared" si="14"/>
        <v>5.4101337318433886</v>
      </c>
      <c r="BQ34" s="46">
        <f t="shared" si="15"/>
        <v>0.22263252626180383</v>
      </c>
      <c r="BR34" s="46">
        <f t="shared" si="16"/>
        <v>0.47183951324767603</v>
      </c>
      <c r="BS34" s="46">
        <f t="shared" si="17"/>
        <v>0.46239422622417725</v>
      </c>
      <c r="BT34" s="47">
        <f t="shared" si="18"/>
        <v>2.8233825293938761E-3</v>
      </c>
      <c r="BU34" s="47">
        <f t="shared" si="19"/>
        <v>6.0633419222843763E-8</v>
      </c>
      <c r="BV34" s="47">
        <f t="shared" si="20"/>
        <v>2.4623854130262341E-4</v>
      </c>
      <c r="BW34" s="47">
        <f t="shared" si="21"/>
        <v>2.4130933627941018E-4</v>
      </c>
      <c r="BX34" s="48">
        <f t="shared" si="22"/>
        <v>3.7312654924449531E-12</v>
      </c>
      <c r="BY34" s="48">
        <f t="shared" si="23"/>
        <v>6.0633419222843763E-8</v>
      </c>
      <c r="BZ34" s="48">
        <f t="shared" si="24"/>
        <v>2.4623854130262341E-4</v>
      </c>
      <c r="CA34" s="48">
        <f t="shared" si="25"/>
        <v>2.4130933627941018E-4</v>
      </c>
      <c r="CB34" s="49">
        <f t="shared" si="26"/>
        <v>2.481488209989676E-4</v>
      </c>
      <c r="CC34" s="50">
        <f t="shared" si="27"/>
        <v>1.0306501543231449E-7</v>
      </c>
      <c r="CD34" s="50">
        <f t="shared" si="28"/>
        <v>4.3792230903893986E-7</v>
      </c>
      <c r="CF34" s="43"/>
      <c r="CI34" s="43"/>
      <c r="CJ34" s="43"/>
    </row>
    <row r="35" spans="1:88" x14ac:dyDescent="0.2">
      <c r="A35" s="1">
        <v>14</v>
      </c>
      <c r="B35" s="33" t="s">
        <v>132</v>
      </c>
      <c r="C35" s="33" t="s">
        <v>207</v>
      </c>
      <c r="D35" s="33" t="s">
        <v>208</v>
      </c>
      <c r="E35" s="34">
        <v>7.2495781425595789</v>
      </c>
      <c r="F35" s="34">
        <v>7.6237506745328947</v>
      </c>
      <c r="G35" s="34">
        <v>7.5441693578491495</v>
      </c>
      <c r="H35" s="34">
        <v>6.6245382737279117</v>
      </c>
      <c r="I35" s="35">
        <f t="shared" si="4"/>
        <v>427.60771126817673</v>
      </c>
      <c r="J35" s="35">
        <f t="shared" si="5"/>
        <v>489.47232967968972</v>
      </c>
      <c r="K35" s="35">
        <f t="shared" si="0"/>
        <v>467.62680449381105</v>
      </c>
      <c r="L35" s="35">
        <f t="shared" si="1"/>
        <v>399.19307729682191</v>
      </c>
      <c r="M35" s="36">
        <f t="shared" si="6"/>
        <v>0.22315532318963768</v>
      </c>
      <c r="N35" s="36">
        <f t="shared" si="7"/>
        <v>0.2554405663034286</v>
      </c>
      <c r="O35" s="36">
        <f t="shared" si="2"/>
        <v>0.24404005806973872</v>
      </c>
      <c r="P35" s="36">
        <f t="shared" si="3"/>
        <v>0.20832659896390399</v>
      </c>
      <c r="Q35" s="37">
        <f t="shared" si="8"/>
        <v>2.9491283883932369E-10</v>
      </c>
      <c r="R35" s="37">
        <f t="shared" si="9"/>
        <v>3.3757967986831658E-10</v>
      </c>
      <c r="S35" s="37">
        <f t="shared" si="10"/>
        <v>3.225132400480512E-10</v>
      </c>
      <c r="T35" s="37">
        <f t="shared" si="11"/>
        <v>2.7531581065613211E-10</v>
      </c>
      <c r="AX35" s="44"/>
      <c r="AY35" s="44"/>
      <c r="AZ35" s="44"/>
      <c r="BB35" s="83"/>
      <c r="BK35" s="42">
        <v>33</v>
      </c>
      <c r="BL35" s="1" t="s">
        <v>209</v>
      </c>
      <c r="BM35" s="1" t="s">
        <v>210</v>
      </c>
      <c r="BN35" s="43">
        <v>37457</v>
      </c>
      <c r="BO35" s="44">
        <v>19.103417389992995</v>
      </c>
      <c r="BP35" s="45">
        <f t="shared" si="14"/>
        <v>5.4479437565457705</v>
      </c>
      <c r="BQ35" s="46">
        <f t="shared" si="15"/>
        <v>0.22541334012564415</v>
      </c>
      <c r="BR35" s="46">
        <f t="shared" si="16"/>
        <v>0.47477714785533237</v>
      </c>
      <c r="BS35" s="46">
        <f t="shared" si="17"/>
        <v>0.4652730552395497</v>
      </c>
      <c r="BT35" s="47">
        <f t="shared" si="18"/>
        <v>2.8431144193012039E-3</v>
      </c>
      <c r="BU35" s="47">
        <f t="shared" si="19"/>
        <v>6.1390767017517156E-8</v>
      </c>
      <c r="BV35" s="47">
        <f t="shared" si="20"/>
        <v>2.4777160252441592E-4</v>
      </c>
      <c r="BW35" s="47">
        <f t="shared" si="21"/>
        <v>2.4281170866981432E-4</v>
      </c>
      <c r="BX35" s="48">
        <f t="shared" si="22"/>
        <v>3.7573423414533461E-12</v>
      </c>
      <c r="BY35" s="48">
        <f t="shared" si="23"/>
        <v>6.1390767017517156E-8</v>
      </c>
      <c r="BZ35" s="48">
        <f t="shared" si="24"/>
        <v>2.4777160252441592E-4</v>
      </c>
      <c r="CA35" s="48">
        <f t="shared" si="25"/>
        <v>2.4281170866981432E-4</v>
      </c>
      <c r="CB35" s="49">
        <f t="shared" si="26"/>
        <v>3.3885562637282529E-4</v>
      </c>
      <c r="CC35" s="50">
        <f t="shared" si="27"/>
        <v>1.4073877208381798E-7</v>
      </c>
      <c r="CD35" s="50">
        <f t="shared" si="28"/>
        <v>5.9799775688896525E-7</v>
      </c>
      <c r="CF35" s="43"/>
      <c r="CI35" s="43"/>
      <c r="CJ35" s="43"/>
    </row>
    <row r="36" spans="1:88" x14ac:dyDescent="0.2">
      <c r="A36" s="1">
        <v>14</v>
      </c>
      <c r="B36" s="33" t="s">
        <v>132</v>
      </c>
      <c r="C36" s="33" t="s">
        <v>207</v>
      </c>
      <c r="D36" s="33" t="s">
        <v>211</v>
      </c>
      <c r="E36" s="34">
        <v>16.623562780200675</v>
      </c>
      <c r="F36" s="34">
        <v>16.297939689794674</v>
      </c>
      <c r="G36" s="34">
        <v>16.939119198276966</v>
      </c>
      <c r="H36" s="34">
        <v>19.127326655559816</v>
      </c>
      <c r="I36" s="35">
        <f t="shared" si="4"/>
        <v>980.52100326140339</v>
      </c>
      <c r="J36" s="35">
        <f t="shared" si="5"/>
        <v>1046.3865949330318</v>
      </c>
      <c r="K36" s="35">
        <f t="shared" si="0"/>
        <v>1049.9745970560186</v>
      </c>
      <c r="L36" s="35">
        <f t="shared" si="1"/>
        <v>1152.6080871742977</v>
      </c>
      <c r="M36" s="36">
        <f t="shared" si="6"/>
        <v>0.51170377804482381</v>
      </c>
      <c r="N36" s="36">
        <f t="shared" si="7"/>
        <v>0.54607700614440047</v>
      </c>
      <c r="O36" s="36">
        <f t="shared" si="2"/>
        <v>0.5479494741852261</v>
      </c>
      <c r="P36" s="36">
        <f t="shared" si="3"/>
        <v>0.60151073852608639</v>
      </c>
      <c r="Q36" s="37">
        <f t="shared" si="8"/>
        <v>6.7624653389856351E-10</v>
      </c>
      <c r="R36" s="37">
        <f t="shared" si="9"/>
        <v>7.2167276946410834E-10</v>
      </c>
      <c r="S36" s="37">
        <f t="shared" si="10"/>
        <v>7.2414734572634036E-10</v>
      </c>
      <c r="T36" s="37">
        <f t="shared" si="11"/>
        <v>7.9493169580506611E-10</v>
      </c>
      <c r="AX36" s="44"/>
      <c r="AY36" s="44"/>
      <c r="AZ36" s="44"/>
      <c r="BB36" s="83"/>
      <c r="BK36" s="42">
        <v>34</v>
      </c>
      <c r="BL36" s="1" t="s">
        <v>212</v>
      </c>
      <c r="BM36" s="1" t="s">
        <v>213</v>
      </c>
      <c r="BN36" s="43">
        <v>22993</v>
      </c>
      <c r="BO36" s="44">
        <v>19.107082458859463</v>
      </c>
      <c r="BP36" s="45">
        <f t="shared" si="14"/>
        <v>5.4623662804173456</v>
      </c>
      <c r="BQ36" s="46">
        <f t="shared" si="15"/>
        <v>0.22647799259461598</v>
      </c>
      <c r="BR36" s="46">
        <f t="shared" si="16"/>
        <v>0.47589703990949134</v>
      </c>
      <c r="BS36" s="46">
        <f t="shared" si="17"/>
        <v>0.46637052928591177</v>
      </c>
      <c r="BT36" s="47">
        <f t="shared" si="18"/>
        <v>2.8506410912740427E-3</v>
      </c>
      <c r="BU36" s="47">
        <f t="shared" si="19"/>
        <v>6.168072249060849E-8</v>
      </c>
      <c r="BV36" s="47">
        <f t="shared" si="20"/>
        <v>2.4835603977074624E-4</v>
      </c>
      <c r="BW36" s="47">
        <f t="shared" si="21"/>
        <v>2.4338444664682993E-4</v>
      </c>
      <c r="BX36" s="48">
        <f t="shared" si="22"/>
        <v>3.7672892796074342E-12</v>
      </c>
      <c r="BY36" s="48">
        <f t="shared" si="23"/>
        <v>6.168072249060849E-8</v>
      </c>
      <c r="BZ36" s="48">
        <f t="shared" si="24"/>
        <v>2.4835603977074624E-4</v>
      </c>
      <c r="CA36" s="48">
        <f t="shared" si="25"/>
        <v>2.4338444664682993E-4</v>
      </c>
      <c r="CB36" s="49">
        <f t="shared" si="26"/>
        <v>2.0855737528693442E-4</v>
      </c>
      <c r="CC36" s="50">
        <f t="shared" si="27"/>
        <v>8.6621282406013738E-8</v>
      </c>
      <c r="CD36" s="50">
        <f t="shared" si="28"/>
        <v>3.6805303762912146E-7</v>
      </c>
      <c r="CF36" s="43"/>
      <c r="CI36" s="43"/>
      <c r="CJ36" s="43"/>
    </row>
    <row r="37" spans="1:88" x14ac:dyDescent="0.2">
      <c r="A37" s="1">
        <v>15</v>
      </c>
      <c r="B37" s="33" t="s">
        <v>138</v>
      </c>
      <c r="C37" s="33" t="s">
        <v>214</v>
      </c>
      <c r="D37" s="33" t="s">
        <v>215</v>
      </c>
      <c r="E37" s="34">
        <v>1129.1741083524057</v>
      </c>
      <c r="F37" s="34">
        <v>1086.5470898629433</v>
      </c>
      <c r="G37" s="34">
        <v>1133.4580502999981</v>
      </c>
      <c r="H37" s="34">
        <v>1166.7872644576598</v>
      </c>
      <c r="I37" s="35">
        <f t="shared" si="4"/>
        <v>66602.986629147606</v>
      </c>
      <c r="J37" s="35">
        <f t="shared" si="5"/>
        <v>69760.247689958385</v>
      </c>
      <c r="K37" s="35">
        <f t="shared" si="0"/>
        <v>70257.617631305024</v>
      </c>
      <c r="L37" s="35">
        <f t="shared" si="1"/>
        <v>70310.318908835194</v>
      </c>
      <c r="M37" s="36">
        <f t="shared" si="6"/>
        <v>34.758051866144321</v>
      </c>
      <c r="N37" s="36">
        <f t="shared" si="7"/>
        <v>36.405729384236167</v>
      </c>
      <c r="O37" s="36">
        <f t="shared" si="2"/>
        <v>36.665291471357683</v>
      </c>
      <c r="P37" s="36">
        <f t="shared" si="3"/>
        <v>36.692794648475022</v>
      </c>
      <c r="Q37" s="37">
        <f t="shared" si="8"/>
        <v>4.5934802727775867E-8</v>
      </c>
      <c r="R37" s="37">
        <f t="shared" si="9"/>
        <v>4.8112305139131133E-8</v>
      </c>
      <c r="S37" s="37">
        <f t="shared" si="10"/>
        <v>4.8455331650324927E-8</v>
      </c>
      <c r="T37" s="37">
        <f t="shared" si="11"/>
        <v>4.8491678710860356E-8</v>
      </c>
      <c r="AX37" s="44"/>
      <c r="AY37" s="44"/>
      <c r="AZ37" s="44"/>
      <c r="BB37" s="83"/>
      <c r="BK37" s="42">
        <v>35</v>
      </c>
      <c r="BL37" s="1" t="s">
        <v>216</v>
      </c>
      <c r="BM37" s="1" t="s">
        <v>217</v>
      </c>
      <c r="BN37" s="43">
        <v>40984</v>
      </c>
      <c r="BO37" s="44">
        <v>19.134001953247008</v>
      </c>
      <c r="BP37" s="45">
        <f t="shared" si="14"/>
        <v>5.5694747663921849</v>
      </c>
      <c r="BQ37" s="46">
        <f t="shared" si="15"/>
        <v>0.2344521494159568</v>
      </c>
      <c r="BR37" s="46">
        <f t="shared" si="16"/>
        <v>0.48420259129413673</v>
      </c>
      <c r="BS37" s="46">
        <f t="shared" si="17"/>
        <v>0.47450982007873765</v>
      </c>
      <c r="BT37" s="47">
        <f t="shared" si="18"/>
        <v>2.9065377184260208E-3</v>
      </c>
      <c r="BU37" s="47">
        <f t="shared" si="19"/>
        <v>6.3852464426144563E-8</v>
      </c>
      <c r="BV37" s="47">
        <f t="shared" si="20"/>
        <v>2.5269045179061389E-4</v>
      </c>
      <c r="BW37" s="47">
        <f t="shared" si="21"/>
        <v>2.4763209237337898E-4</v>
      </c>
      <c r="BX37" s="48">
        <f t="shared" si="22"/>
        <v>3.8411599485178246E-12</v>
      </c>
      <c r="BY37" s="48">
        <f t="shared" si="23"/>
        <v>6.3852464426144563E-8</v>
      </c>
      <c r="BZ37" s="48">
        <f t="shared" si="24"/>
        <v>2.5269045179061389E-4</v>
      </c>
      <c r="CA37" s="48">
        <f t="shared" si="25"/>
        <v>2.4763209237337898E-4</v>
      </c>
      <c r="CB37" s="49">
        <f t="shared" si="26"/>
        <v>3.7903357195802719E-4</v>
      </c>
      <c r="CC37" s="50">
        <f t="shared" si="27"/>
        <v>1.5742609933005453E-7</v>
      </c>
      <c r="CD37" s="50">
        <f t="shared" si="28"/>
        <v>6.6890205791397715E-7</v>
      </c>
      <c r="CF37" s="43"/>
      <c r="CI37" s="43"/>
      <c r="CJ37" s="43"/>
    </row>
    <row r="38" spans="1:88" x14ac:dyDescent="0.2">
      <c r="A38" s="1">
        <v>15</v>
      </c>
      <c r="B38" s="33" t="s">
        <v>138</v>
      </c>
      <c r="C38" s="33" t="s">
        <v>214</v>
      </c>
      <c r="D38" s="33" t="s">
        <v>218</v>
      </c>
      <c r="E38" s="34">
        <v>1027.1667380890515</v>
      </c>
      <c r="F38" s="34">
        <v>895.74063909790357</v>
      </c>
      <c r="G38" s="34">
        <v>981.11264542457093</v>
      </c>
      <c r="H38" s="34">
        <v>1002.3813786528523</v>
      </c>
      <c r="I38" s="35">
        <f t="shared" si="4"/>
        <v>60586.203683568114</v>
      </c>
      <c r="J38" s="35">
        <f t="shared" si="5"/>
        <v>57509.78437327873</v>
      </c>
      <c r="K38" s="35">
        <f t="shared" si="0"/>
        <v>60814.45808888421</v>
      </c>
      <c r="L38" s="35">
        <f t="shared" si="1"/>
        <v>60403.259915695962</v>
      </c>
      <c r="M38" s="36">
        <f t="shared" si="6"/>
        <v>31.618077755760176</v>
      </c>
      <c r="N38" s="36">
        <f t="shared" si="7"/>
        <v>30.012589062821441</v>
      </c>
      <c r="O38" s="36">
        <f t="shared" si="2"/>
        <v>31.737196715137003</v>
      </c>
      <c r="P38" s="36">
        <f t="shared" si="3"/>
        <v>31.52260502557025</v>
      </c>
      <c r="Q38" s="37">
        <f t="shared" si="8"/>
        <v>4.1785142905462616E-8</v>
      </c>
      <c r="R38" s="37">
        <f t="shared" si="9"/>
        <v>3.9663395499255175E-8</v>
      </c>
      <c r="S38" s="37">
        <f t="shared" si="10"/>
        <v>4.1942565591900414E-8</v>
      </c>
      <c r="T38" s="37">
        <f t="shared" si="11"/>
        <v>4.1658970096812544E-8</v>
      </c>
      <c r="AX38" s="44"/>
      <c r="AY38" s="44"/>
      <c r="AZ38" s="44"/>
      <c r="BB38" s="83"/>
      <c r="BK38" s="42">
        <v>36</v>
      </c>
      <c r="BL38" s="1" t="s">
        <v>219</v>
      </c>
      <c r="BM38" s="1" t="s">
        <v>220</v>
      </c>
      <c r="BN38" s="43">
        <v>45269</v>
      </c>
      <c r="BO38" s="44">
        <v>19.15973037132629</v>
      </c>
      <c r="BP38" s="45">
        <f t="shared" si="14"/>
        <v>5.6738066205155162</v>
      </c>
      <c r="BQ38" s="46">
        <f t="shared" si="15"/>
        <v>0.24233363739112943</v>
      </c>
      <c r="BR38" s="46">
        <f t="shared" si="16"/>
        <v>0.49227394547256859</v>
      </c>
      <c r="BS38" s="46">
        <f t="shared" si="17"/>
        <v>0.4824196018268343</v>
      </c>
      <c r="BT38" s="47">
        <f t="shared" si="18"/>
        <v>2.9609853067466725E-3</v>
      </c>
      <c r="BU38" s="47">
        <f t="shared" si="19"/>
        <v>6.5998968230069697E-8</v>
      </c>
      <c r="BV38" s="47">
        <f t="shared" si="20"/>
        <v>2.5690264348595109E-4</v>
      </c>
      <c r="BW38" s="47">
        <f t="shared" si="21"/>
        <v>2.5175996438279877E-4</v>
      </c>
      <c r="BX38" s="48">
        <f t="shared" si="22"/>
        <v>3.9131156276837331E-12</v>
      </c>
      <c r="BY38" s="48">
        <f t="shared" si="23"/>
        <v>6.5998968230069697E-8</v>
      </c>
      <c r="BZ38" s="48">
        <f t="shared" si="24"/>
        <v>2.5690264348595109E-4</v>
      </c>
      <c r="CA38" s="48">
        <f t="shared" si="25"/>
        <v>2.5175996438279877E-4</v>
      </c>
      <c r="CB38" s="49">
        <f t="shared" si="26"/>
        <v>4.2650539141183256E-4</v>
      </c>
      <c r="CC38" s="50">
        <f t="shared" si="27"/>
        <v>1.7714283134961492E-7</v>
      </c>
      <c r="CD38" s="50">
        <f t="shared" si="28"/>
        <v>7.5267827214622866E-7</v>
      </c>
      <c r="CF38" s="43"/>
      <c r="CI38" s="43"/>
      <c r="CJ38" s="43"/>
    </row>
    <row r="39" spans="1:88" x14ac:dyDescent="0.2">
      <c r="A39" s="1">
        <v>15</v>
      </c>
      <c r="B39" s="33" t="s">
        <v>138</v>
      </c>
      <c r="C39" s="33" t="s">
        <v>214</v>
      </c>
      <c r="D39" s="33" t="s">
        <v>221</v>
      </c>
      <c r="E39" s="34">
        <v>1130.5862690758477</v>
      </c>
      <c r="F39" s="34">
        <v>1071.8274083594338</v>
      </c>
      <c r="G39" s="34">
        <v>1142.6307153104872</v>
      </c>
      <c r="H39" s="34">
        <v>1122.4374387411303</v>
      </c>
      <c r="I39" s="35">
        <f t="shared" si="4"/>
        <v>66686.281243402307</v>
      </c>
      <c r="J39" s="35">
        <f t="shared" si="5"/>
        <v>68815.190971126562</v>
      </c>
      <c r="K39" s="35">
        <f t="shared" si="0"/>
        <v>70826.187055463597</v>
      </c>
      <c r="L39" s="35">
        <f t="shared" si="1"/>
        <v>67637.809116632532</v>
      </c>
      <c r="M39" s="36">
        <f t="shared" si="6"/>
        <v>34.801520765497976</v>
      </c>
      <c r="N39" s="36">
        <f t="shared" si="7"/>
        <v>35.912533326340039</v>
      </c>
      <c r="O39" s="36">
        <f t="shared" si="2"/>
        <v>36.962010380442742</v>
      </c>
      <c r="P39" s="36">
        <f t="shared" si="3"/>
        <v>35.298093920001897</v>
      </c>
      <c r="Q39" s="37">
        <f t="shared" si="8"/>
        <v>4.5992249426005489E-8</v>
      </c>
      <c r="R39" s="37">
        <f t="shared" si="9"/>
        <v>4.7460517642155734E-8</v>
      </c>
      <c r="S39" s="37">
        <f t="shared" si="10"/>
        <v>4.884746307952333E-8</v>
      </c>
      <c r="T39" s="37">
        <f t="shared" si="11"/>
        <v>4.664849995408138E-8</v>
      </c>
      <c r="AX39" s="44"/>
      <c r="AY39" s="44"/>
      <c r="AZ39" s="44"/>
      <c r="BB39" s="83"/>
      <c r="BK39" s="42">
        <v>37</v>
      </c>
      <c r="BL39" s="1" t="s">
        <v>222</v>
      </c>
      <c r="BM39" s="1" t="s">
        <v>223</v>
      </c>
      <c r="BN39" s="43">
        <v>13162</v>
      </c>
      <c r="BO39" s="44">
        <v>19.21025159924508</v>
      </c>
      <c r="BP39" s="45">
        <f t="shared" si="14"/>
        <v>5.8843978568190396</v>
      </c>
      <c r="BQ39" s="46">
        <f t="shared" si="15"/>
        <v>0.2585828036891239</v>
      </c>
      <c r="BR39" s="46">
        <f t="shared" si="16"/>
        <v>0.50851037716955583</v>
      </c>
      <c r="BS39" s="46">
        <f t="shared" si="17"/>
        <v>0.49833101250860407</v>
      </c>
      <c r="BT39" s="47">
        <f t="shared" si="18"/>
        <v>3.0708864010436927E-3</v>
      </c>
      <c r="BU39" s="47">
        <f t="shared" si="19"/>
        <v>7.0424388579516451E-8</v>
      </c>
      <c r="BV39" s="47">
        <f t="shared" si="20"/>
        <v>2.6537593820751053E-4</v>
      </c>
      <c r="BW39" s="47">
        <f t="shared" si="21"/>
        <v>2.6006364062512369E-4</v>
      </c>
      <c r="BX39" s="48">
        <f t="shared" si="22"/>
        <v>4.0583563651549226E-12</v>
      </c>
      <c r="BY39" s="48">
        <f t="shared" si="23"/>
        <v>7.0424388579516451E-8</v>
      </c>
      <c r="BZ39" s="48">
        <f t="shared" si="24"/>
        <v>2.6537593820751053E-4</v>
      </c>
      <c r="CA39" s="48">
        <f t="shared" si="25"/>
        <v>2.6006364062512369E-4</v>
      </c>
      <c r="CB39" s="49">
        <f t="shared" si="26"/>
        <v>1.2860948815984519E-4</v>
      </c>
      <c r="CC39" s="50">
        <f t="shared" si="27"/>
        <v>5.3416086478169092E-8</v>
      </c>
      <c r="CD39" s="50">
        <f t="shared" si="28"/>
        <v>2.2696446347214401E-7</v>
      </c>
      <c r="CF39" s="43"/>
      <c r="CI39" s="43"/>
      <c r="CJ39" s="43"/>
    </row>
    <row r="40" spans="1:88" x14ac:dyDescent="0.2">
      <c r="A40" s="1">
        <v>16</v>
      </c>
      <c r="B40" s="33" t="s">
        <v>144</v>
      </c>
      <c r="C40" s="33" t="s">
        <v>224</v>
      </c>
      <c r="D40" s="33" t="s">
        <v>225</v>
      </c>
      <c r="E40" s="34">
        <v>20.137471093277249</v>
      </c>
      <c r="F40" s="34">
        <v>20.943379994163038</v>
      </c>
      <c r="G40" s="34">
        <v>21.65057756277448</v>
      </c>
      <c r="H40" s="34">
        <v>22.567643021006301</v>
      </c>
      <c r="I40" s="35">
        <f t="shared" si="4"/>
        <v>1187.7846897564611</v>
      </c>
      <c r="J40" s="35">
        <f t="shared" si="5"/>
        <v>1344.6406414304827</v>
      </c>
      <c r="K40" s="35">
        <f t="shared" si="0"/>
        <v>1342.0152598499071</v>
      </c>
      <c r="L40" s="35">
        <f t="shared" si="1"/>
        <v>1359.9207209081437</v>
      </c>
      <c r="M40" s="36">
        <f t="shared" si="6"/>
        <v>0.61986832635970013</v>
      </c>
      <c r="N40" s="36">
        <f t="shared" si="7"/>
        <v>0.70172662701153754</v>
      </c>
      <c r="O40" s="36">
        <f t="shared" si="2"/>
        <v>0.70035652104835944</v>
      </c>
      <c r="P40" s="36">
        <f t="shared" si="3"/>
        <v>0.70970083090063041</v>
      </c>
      <c r="Q40" s="37">
        <f t="shared" si="8"/>
        <v>8.1919232407451844E-10</v>
      </c>
      <c r="R40" s="37">
        <f t="shared" si="9"/>
        <v>9.2737286614153935E-10</v>
      </c>
      <c r="S40" s="37">
        <f t="shared" si="10"/>
        <v>9.2556219080860906E-10</v>
      </c>
      <c r="T40" s="37">
        <f t="shared" si="11"/>
        <v>9.3791124395302197E-10</v>
      </c>
      <c r="AX40" s="44"/>
      <c r="AY40" s="44"/>
      <c r="AZ40" s="44"/>
      <c r="BK40" s="42">
        <v>38</v>
      </c>
      <c r="BL40" s="1" t="s">
        <v>226</v>
      </c>
      <c r="BM40" s="1" t="s">
        <v>227</v>
      </c>
      <c r="BN40" s="43">
        <v>28308</v>
      </c>
      <c r="BO40" s="44">
        <v>19.217416916397784</v>
      </c>
      <c r="BP40" s="45">
        <f t="shared" si="14"/>
        <v>5.9148919032057057</v>
      </c>
      <c r="BQ40" s="46">
        <f t="shared" si="15"/>
        <v>0.26097326686646311</v>
      </c>
      <c r="BR40" s="46">
        <f t="shared" si="16"/>
        <v>0.51085542658022443</v>
      </c>
      <c r="BS40" s="46">
        <f t="shared" si="17"/>
        <v>0.50062911870204274</v>
      </c>
      <c r="BT40" s="47">
        <f t="shared" si="18"/>
        <v>3.0868003067040842E-3</v>
      </c>
      <c r="BU40" s="47">
        <f t="shared" si="19"/>
        <v>7.1075425327840475E-8</v>
      </c>
      <c r="BV40" s="47">
        <f t="shared" si="20"/>
        <v>2.6659974742643787E-4</v>
      </c>
      <c r="BW40" s="47">
        <f t="shared" si="21"/>
        <v>2.6126295162164651E-4</v>
      </c>
      <c r="BX40" s="48">
        <f t="shared" si="22"/>
        <v>4.0793875242070236E-12</v>
      </c>
      <c r="BY40" s="48">
        <f t="shared" si="23"/>
        <v>7.1075425327840475E-8</v>
      </c>
      <c r="BZ40" s="48">
        <f t="shared" si="24"/>
        <v>2.6659974742643787E-4</v>
      </c>
      <c r="CA40" s="48">
        <f t="shared" si="25"/>
        <v>2.6126295162164651E-4</v>
      </c>
      <c r="CB40" s="49">
        <f t="shared" si="26"/>
        <v>2.7803860048563955E-4</v>
      </c>
      <c r="CC40" s="50">
        <f t="shared" si="27"/>
        <v>1.1547930203525242E-7</v>
      </c>
      <c r="CD40" s="50">
        <f t="shared" si="28"/>
        <v>4.9067049940621376E-7</v>
      </c>
      <c r="CF40" s="43"/>
      <c r="CI40" s="43"/>
      <c r="CJ40" s="43"/>
    </row>
    <row r="41" spans="1:88" x14ac:dyDescent="0.2">
      <c r="A41" s="1">
        <v>16</v>
      </c>
      <c r="B41" s="33" t="s">
        <v>144</v>
      </c>
      <c r="C41" s="33" t="s">
        <v>224</v>
      </c>
      <c r="D41" s="33" t="s">
        <v>228</v>
      </c>
      <c r="E41" s="34">
        <v>14.667034652855135</v>
      </c>
      <c r="F41" s="34">
        <v>14.456775304475597</v>
      </c>
      <c r="G41" s="34">
        <v>16.27716786926862</v>
      </c>
      <c r="H41" s="34">
        <v>15.696042280347408</v>
      </c>
      <c r="I41" s="35">
        <f t="shared" si="4"/>
        <v>865.11752762266042</v>
      </c>
      <c r="J41" s="35">
        <f t="shared" si="5"/>
        <v>928.17719125777057</v>
      </c>
      <c r="K41" s="35">
        <f t="shared" si="0"/>
        <v>1008.9434152211961</v>
      </c>
      <c r="L41" s="35">
        <f t="shared" si="1"/>
        <v>945.83971899175083</v>
      </c>
      <c r="M41" s="36">
        <f t="shared" si="6"/>
        <v>0.45147825071044878</v>
      </c>
      <c r="N41" s="36">
        <f t="shared" si="7"/>
        <v>0.48438715120007875</v>
      </c>
      <c r="O41" s="36">
        <f t="shared" si="2"/>
        <v>0.52653656136368876</v>
      </c>
      <c r="P41" s="36">
        <f t="shared" si="3"/>
        <v>0.49360468161629328</v>
      </c>
      <c r="Q41" s="37">
        <f t="shared" si="8"/>
        <v>5.9665496967814693E-10</v>
      </c>
      <c r="R41" s="37">
        <f t="shared" si="9"/>
        <v>6.4014601048217952E-10</v>
      </c>
      <c r="S41" s="37">
        <f t="shared" si="10"/>
        <v>6.9584892641123351E-10</v>
      </c>
      <c r="T41" s="37">
        <f t="shared" si="11"/>
        <v>6.5232751717123822E-10</v>
      </c>
      <c r="BK41" s="42">
        <v>39</v>
      </c>
      <c r="BL41" s="1" t="s">
        <v>229</v>
      </c>
      <c r="BM41" s="1" t="s">
        <v>230</v>
      </c>
      <c r="BN41" s="43">
        <v>21261</v>
      </c>
      <c r="BO41" s="44">
        <v>19.333868879696279</v>
      </c>
      <c r="BP41" s="45">
        <f t="shared" si="14"/>
        <v>6.4332367777368962</v>
      </c>
      <c r="BQ41" s="46">
        <f t="shared" si="15"/>
        <v>0.30304338889988691</v>
      </c>
      <c r="BR41" s="46">
        <f t="shared" si="16"/>
        <v>0.55049376826616936</v>
      </c>
      <c r="BS41" s="46">
        <f t="shared" si="17"/>
        <v>0.53947397975771516</v>
      </c>
      <c r="BT41" s="47">
        <f t="shared" si="18"/>
        <v>3.3573085668489886E-3</v>
      </c>
      <c r="BU41" s="47">
        <f t="shared" si="19"/>
        <v>8.2533119263401237E-8</v>
      </c>
      <c r="BV41" s="47">
        <f t="shared" si="20"/>
        <v>2.8728577977930138E-4</v>
      </c>
      <c r="BW41" s="47">
        <f t="shared" si="21"/>
        <v>2.8153489081896797E-4</v>
      </c>
      <c r="BX41" s="48">
        <f t="shared" si="22"/>
        <v>4.4368800446118731E-12</v>
      </c>
      <c r="BY41" s="48">
        <f t="shared" si="23"/>
        <v>8.2533119263401237E-8</v>
      </c>
      <c r="BZ41" s="48">
        <f t="shared" si="24"/>
        <v>2.8728577977930138E-4</v>
      </c>
      <c r="CA41" s="48">
        <f t="shared" si="25"/>
        <v>2.8153489081896797E-4</v>
      </c>
      <c r="CB41" s="49">
        <f t="shared" si="26"/>
        <v>2.2712362874588378E-4</v>
      </c>
      <c r="CC41" s="50">
        <f t="shared" si="27"/>
        <v>9.433250662849303E-8</v>
      </c>
      <c r="CD41" s="50">
        <f t="shared" si="28"/>
        <v>4.0081795890585522E-7</v>
      </c>
      <c r="CF41" s="43"/>
      <c r="CI41" s="43"/>
      <c r="CJ41" s="43"/>
    </row>
    <row r="42" spans="1:88" x14ac:dyDescent="0.2">
      <c r="A42" s="1">
        <v>17</v>
      </c>
      <c r="B42" s="33" t="s">
        <v>151</v>
      </c>
      <c r="C42" s="33" t="s">
        <v>231</v>
      </c>
      <c r="D42" s="33" t="s">
        <v>232</v>
      </c>
      <c r="E42" s="34">
        <v>314.3762963091765</v>
      </c>
      <c r="F42" s="34">
        <v>290.45745342188883</v>
      </c>
      <c r="G42" s="34">
        <v>285.96226977511861</v>
      </c>
      <c r="H42" s="34">
        <v>301.93540102040919</v>
      </c>
      <c r="I42" s="35">
        <f t="shared" si="4"/>
        <v>18543.110495291596</v>
      </c>
      <c r="J42" s="35">
        <f t="shared" si="5"/>
        <v>18648.417618661522</v>
      </c>
      <c r="K42" s="35">
        <f t="shared" si="0"/>
        <v>17725.42689296951</v>
      </c>
      <c r="L42" s="35">
        <f t="shared" si="1"/>
        <v>18194.554382181781</v>
      </c>
      <c r="M42" s="36">
        <f t="shared" si="6"/>
        <v>9.6770794971066163</v>
      </c>
      <c r="N42" s="36">
        <f t="shared" si="7"/>
        <v>9.7320360484749049</v>
      </c>
      <c r="O42" s="36">
        <f t="shared" si="2"/>
        <v>9.2503555542621569</v>
      </c>
      <c r="P42" s="36">
        <f t="shared" si="3"/>
        <v>9.4951787735671314</v>
      </c>
      <c r="Q42" s="37">
        <f t="shared" si="8"/>
        <v>1.2788827733857299E-8</v>
      </c>
      <c r="R42" s="37">
        <f t="shared" si="9"/>
        <v>1.2861456037521238E-8</v>
      </c>
      <c r="S42" s="37">
        <f t="shared" si="10"/>
        <v>1.2224887032886321E-8</v>
      </c>
      <c r="T42" s="37">
        <f t="shared" si="11"/>
        <v>1.2548435266408208E-8</v>
      </c>
      <c r="BK42" s="42">
        <v>40</v>
      </c>
      <c r="BL42" s="1" t="s">
        <v>233</v>
      </c>
      <c r="BM42" s="1" t="s">
        <v>234</v>
      </c>
      <c r="BN42" s="43">
        <v>93001</v>
      </c>
      <c r="BO42" s="44">
        <v>19.350419225010398</v>
      </c>
      <c r="BP42" s="45">
        <f t="shared" si="14"/>
        <v>6.5105029341786596</v>
      </c>
      <c r="BQ42" s="46">
        <f t="shared" si="15"/>
        <v>0.30954473898024898</v>
      </c>
      <c r="BR42" s="46">
        <f t="shared" si="16"/>
        <v>0.55636744960524875</v>
      </c>
      <c r="BS42" s="46">
        <f t="shared" si="17"/>
        <v>0.54523008169834541</v>
      </c>
      <c r="BT42" s="47">
        <f t="shared" si="18"/>
        <v>3.3976313993377815E-3</v>
      </c>
      <c r="BU42" s="47">
        <f t="shared" si="19"/>
        <v>8.4303745916910015E-8</v>
      </c>
      <c r="BV42" s="47">
        <f t="shared" si="20"/>
        <v>2.9035107355907956E-4</v>
      </c>
      <c r="BW42" s="47">
        <f t="shared" si="21"/>
        <v>2.8453882352416789E-4</v>
      </c>
      <c r="BX42" s="48">
        <f t="shared" si="22"/>
        <v>4.4901690310870253E-12</v>
      </c>
      <c r="BY42" s="48">
        <f t="shared" si="23"/>
        <v>8.4303745916910015E-8</v>
      </c>
      <c r="BZ42" s="48">
        <f t="shared" si="24"/>
        <v>2.9035107355907956E-4</v>
      </c>
      <c r="CA42" s="48">
        <f t="shared" si="25"/>
        <v>2.8453882352416789E-4</v>
      </c>
      <c r="CB42" s="49">
        <f t="shared" si="26"/>
        <v>1.0054286398975408E-3</v>
      </c>
      <c r="CC42" s="50">
        <f t="shared" si="27"/>
        <v>4.1759021006012445E-7</v>
      </c>
      <c r="CD42" s="50">
        <f t="shared" si="28"/>
        <v>1.7743369877209452E-6</v>
      </c>
      <c r="CF42" s="43"/>
      <c r="CI42" s="43"/>
      <c r="CJ42" s="43"/>
    </row>
    <row r="43" spans="1:88" x14ac:dyDescent="0.2">
      <c r="A43" s="1">
        <v>17</v>
      </c>
      <c r="B43" s="33" t="s">
        <v>151</v>
      </c>
      <c r="C43" s="33" t="s">
        <v>231</v>
      </c>
      <c r="D43" s="33" t="s">
        <v>235</v>
      </c>
      <c r="E43" s="34">
        <v>329.79653783330684</v>
      </c>
      <c r="F43" s="34">
        <v>276.71556919421357</v>
      </c>
      <c r="G43" s="34">
        <v>273.72589758209443</v>
      </c>
      <c r="H43" s="34">
        <v>298.52674066599394</v>
      </c>
      <c r="I43" s="35">
        <f t="shared" si="4"/>
        <v>19452.655030942031</v>
      </c>
      <c r="J43" s="35">
        <f t="shared" si="5"/>
        <v>17766.139016663441</v>
      </c>
      <c r="K43" s="35">
        <f t="shared" si="0"/>
        <v>16966.952983410807</v>
      </c>
      <c r="L43" s="35">
        <f t="shared" si="1"/>
        <v>17989.149332031328</v>
      </c>
      <c r="M43" s="36">
        <f t="shared" si="6"/>
        <v>10.151742837967529</v>
      </c>
      <c r="N43" s="36">
        <f t="shared" si="7"/>
        <v>9.2716019604453166</v>
      </c>
      <c r="O43" s="36">
        <f t="shared" si="2"/>
        <v>8.8545313304274025</v>
      </c>
      <c r="P43" s="36">
        <f t="shared" si="3"/>
        <v>9.3879841904405374</v>
      </c>
      <c r="Q43" s="37">
        <f t="shared" si="8"/>
        <v>1.3416123159058923E-8</v>
      </c>
      <c r="R43" s="37">
        <f t="shared" si="9"/>
        <v>1.2252965403919778E-8</v>
      </c>
      <c r="S43" s="37">
        <f t="shared" si="10"/>
        <v>1.1701782121634538E-8</v>
      </c>
      <c r="T43" s="37">
        <f t="shared" si="11"/>
        <v>1.2406771342078709E-8</v>
      </c>
      <c r="BK43" s="42">
        <v>41</v>
      </c>
      <c r="BL43" s="1" t="s">
        <v>236</v>
      </c>
      <c r="BM43" s="1" t="s">
        <v>237</v>
      </c>
      <c r="BN43" s="43">
        <v>24767</v>
      </c>
      <c r="BO43" s="44">
        <v>19.378558515829308</v>
      </c>
      <c r="BP43" s="45">
        <f t="shared" si="14"/>
        <v>6.6440090369253113</v>
      </c>
      <c r="BQ43" s="46">
        <f t="shared" si="15"/>
        <v>0.32091756168827973</v>
      </c>
      <c r="BR43" s="46">
        <f t="shared" si="16"/>
        <v>0.56649586202220381</v>
      </c>
      <c r="BS43" s="46">
        <f t="shared" si="17"/>
        <v>0.5551557434772455</v>
      </c>
      <c r="BT43" s="47">
        <f t="shared" si="18"/>
        <v>3.4673041314264102E-3</v>
      </c>
      <c r="BU43" s="47">
        <f t="shared" si="19"/>
        <v>8.7401106121108444E-8</v>
      </c>
      <c r="BV43" s="47">
        <f t="shared" si="20"/>
        <v>2.9563678073120137E-4</v>
      </c>
      <c r="BW43" s="47">
        <f t="shared" si="21"/>
        <v>2.897187213692598E-4</v>
      </c>
      <c r="BX43" s="48">
        <f t="shared" si="22"/>
        <v>4.5822456300955449E-12</v>
      </c>
      <c r="BY43" s="48">
        <f t="shared" si="23"/>
        <v>8.7401106121108444E-8</v>
      </c>
      <c r="BZ43" s="48">
        <f t="shared" si="24"/>
        <v>2.9563678073120137E-4</v>
      </c>
      <c r="CA43" s="48">
        <f t="shared" si="25"/>
        <v>2.897187213692598E-4</v>
      </c>
      <c r="CB43" s="49">
        <f t="shared" si="26"/>
        <v>2.7324530807637233E-4</v>
      </c>
      <c r="CC43" s="50">
        <f t="shared" si="27"/>
        <v>1.1348847752057636E-7</v>
      </c>
      <c r="CD43" s="50">
        <f t="shared" si="28"/>
        <v>4.8221150423019489E-7</v>
      </c>
      <c r="CF43" s="43"/>
      <c r="CI43" s="43"/>
      <c r="CJ43" s="43"/>
    </row>
    <row r="44" spans="1:88" x14ac:dyDescent="0.2">
      <c r="A44" s="1">
        <v>17</v>
      </c>
      <c r="B44" s="33" t="s">
        <v>151</v>
      </c>
      <c r="C44" s="33" t="s">
        <v>231</v>
      </c>
      <c r="D44" s="33" t="s">
        <v>238</v>
      </c>
      <c r="E44" s="34">
        <v>664.49675072021807</v>
      </c>
      <c r="F44" s="34">
        <v>567.94879773762079</v>
      </c>
      <c r="G44" s="34">
        <v>584.38523068417544</v>
      </c>
      <c r="H44" s="34">
        <v>640.80342768017772</v>
      </c>
      <c r="I44" s="35">
        <f t="shared" si="4"/>
        <v>39194.547480288427</v>
      </c>
      <c r="J44" s="35">
        <f t="shared" si="5"/>
        <v>36464.364200163829</v>
      </c>
      <c r="K44" s="35">
        <f t="shared" si="0"/>
        <v>36223.232148665644</v>
      </c>
      <c r="L44" s="35">
        <f t="shared" si="1"/>
        <v>38614.659870332303</v>
      </c>
      <c r="M44" s="36">
        <f t="shared" si="6"/>
        <v>20.454429795701135</v>
      </c>
      <c r="N44" s="36">
        <f t="shared" si="7"/>
        <v>19.029631046314105</v>
      </c>
      <c r="O44" s="36">
        <f t="shared" si="2"/>
        <v>18.903791639153109</v>
      </c>
      <c r="P44" s="36">
        <f t="shared" si="3"/>
        <v>20.15180427328097</v>
      </c>
      <c r="Q44" s="37">
        <f t="shared" si="8"/>
        <v>2.7031727819298474E-8</v>
      </c>
      <c r="R44" s="37">
        <f t="shared" si="9"/>
        <v>2.5148772763821849E-8</v>
      </c>
      <c r="S44" s="37">
        <f t="shared" si="10"/>
        <v>2.4982468611748505E-8</v>
      </c>
      <c r="T44" s="37">
        <f t="shared" si="11"/>
        <v>2.6631790454388193E-8</v>
      </c>
      <c r="BK44" s="42">
        <v>42</v>
      </c>
      <c r="BL44" s="1" t="s">
        <v>239</v>
      </c>
      <c r="BM44" s="1" t="s">
        <v>240</v>
      </c>
      <c r="BN44" s="43">
        <v>16148</v>
      </c>
      <c r="BO44" s="44">
        <v>19.422178388989607</v>
      </c>
      <c r="BP44" s="45">
        <f t="shared" si="14"/>
        <v>6.856394242573038</v>
      </c>
      <c r="BQ44" s="46">
        <f t="shared" si="15"/>
        <v>0.33937133606536857</v>
      </c>
      <c r="BR44" s="46">
        <f t="shared" si="16"/>
        <v>0.58255586518836855</v>
      </c>
      <c r="BS44" s="46">
        <f t="shared" si="17"/>
        <v>0.57089425737588662</v>
      </c>
      <c r="BT44" s="47">
        <f t="shared" si="18"/>
        <v>3.5781414431915646E-3</v>
      </c>
      <c r="BU44" s="47">
        <f t="shared" si="19"/>
        <v>9.2426946041434695E-8</v>
      </c>
      <c r="BV44" s="47">
        <f t="shared" si="20"/>
        <v>3.0401800282456087E-4</v>
      </c>
      <c r="BW44" s="47">
        <f t="shared" si="21"/>
        <v>2.9793216809396777E-4</v>
      </c>
      <c r="BX44" s="48">
        <f t="shared" si="22"/>
        <v>4.7287236338230373E-12</v>
      </c>
      <c r="BY44" s="48">
        <f t="shared" si="23"/>
        <v>9.2426946041434695E-8</v>
      </c>
      <c r="BZ44" s="48">
        <f t="shared" si="24"/>
        <v>3.0401800282456087E-4</v>
      </c>
      <c r="CA44" s="48">
        <f t="shared" si="25"/>
        <v>2.9793216809396777E-4</v>
      </c>
      <c r="CB44" s="49">
        <f t="shared" si="26"/>
        <v>1.8384999272861452E-4</v>
      </c>
      <c r="CC44" s="50">
        <f t="shared" si="27"/>
        <v>7.6359429238974408E-8</v>
      </c>
      <c r="CD44" s="50">
        <f t="shared" si="28"/>
        <v>3.2445051726779015E-7</v>
      </c>
      <c r="CF44" s="43"/>
      <c r="CI44" s="43"/>
      <c r="CJ44" s="43"/>
    </row>
    <row r="45" spans="1:88" x14ac:dyDescent="0.2">
      <c r="K45" s="34"/>
      <c r="L45" s="34"/>
      <c r="M45" s="34"/>
      <c r="N45" s="34"/>
      <c r="O45" s="34"/>
      <c r="P45" s="34"/>
      <c r="Q45" s="34"/>
      <c r="R45" s="34"/>
      <c r="S45" s="34"/>
      <c r="T45" s="34"/>
      <c r="BK45" s="42">
        <v>43</v>
      </c>
      <c r="BL45" s="1" t="s">
        <v>241</v>
      </c>
      <c r="BM45" s="1" t="s">
        <v>242</v>
      </c>
      <c r="BN45" s="43">
        <v>16422</v>
      </c>
      <c r="BO45" s="44">
        <v>19.494569289594786</v>
      </c>
      <c r="BP45" s="45">
        <f t="shared" si="14"/>
        <v>7.2239548730896601</v>
      </c>
      <c r="BQ45" s="46">
        <f t="shared" si="15"/>
        <v>0.37234711377276186</v>
      </c>
      <c r="BR45" s="46">
        <f t="shared" si="16"/>
        <v>0.61020251865488218</v>
      </c>
      <c r="BS45" s="46">
        <f t="shared" si="17"/>
        <v>0.59798747991959966</v>
      </c>
      <c r="BT45" s="47">
        <f t="shared" si="18"/>
        <v>3.7699600403152331E-3</v>
      </c>
      <c r="BU45" s="47">
        <f t="shared" si="19"/>
        <v>1.0140781773841486E-7</v>
      </c>
      <c r="BV45" s="47">
        <f t="shared" si="20"/>
        <v>3.1844594162654176E-4</v>
      </c>
      <c r="BW45" s="47">
        <f t="shared" si="21"/>
        <v>3.1207128830548303E-4</v>
      </c>
      <c r="BX45" s="48">
        <f t="shared" si="22"/>
        <v>4.9822231525051197E-12</v>
      </c>
      <c r="BY45" s="48">
        <f t="shared" si="23"/>
        <v>1.0140781773841486E-7</v>
      </c>
      <c r="BZ45" s="48">
        <f t="shared" si="24"/>
        <v>3.1844594162654176E-4</v>
      </c>
      <c r="CA45" s="48">
        <f t="shared" si="25"/>
        <v>3.1207128830548303E-4</v>
      </c>
      <c r="CB45" s="49">
        <f t="shared" si="26"/>
        <v>1.9699271549060811E-4</v>
      </c>
      <c r="CC45" s="50">
        <f t="shared" si="27"/>
        <v>8.1818068610439076E-8</v>
      </c>
      <c r="CD45" s="50">
        <f t="shared" si="28"/>
        <v>3.4764422609066952E-7</v>
      </c>
      <c r="CF45" s="43"/>
      <c r="CI45" s="43"/>
      <c r="CJ45" s="43"/>
    </row>
    <row r="46" spans="1:88" x14ac:dyDescent="0.2">
      <c r="K46" s="34"/>
      <c r="L46" s="34"/>
      <c r="M46" s="34"/>
      <c r="N46" s="34"/>
      <c r="O46" s="34"/>
      <c r="P46" s="34"/>
      <c r="Q46" s="34"/>
      <c r="R46" s="34"/>
      <c r="S46" s="34"/>
      <c r="T46" s="34"/>
      <c r="BK46" s="42">
        <v>44</v>
      </c>
      <c r="BL46" s="1" t="s">
        <v>243</v>
      </c>
      <c r="BM46" s="1" t="s">
        <v>244</v>
      </c>
      <c r="BN46" s="43">
        <v>34112</v>
      </c>
      <c r="BO46" s="44">
        <v>19.533684629674337</v>
      </c>
      <c r="BP46" s="45">
        <f t="shared" si="14"/>
        <v>7.4306952360717444</v>
      </c>
      <c r="BQ46" s="46">
        <f t="shared" si="15"/>
        <v>0.3914676602078706</v>
      </c>
      <c r="BR46" s="46">
        <f t="shared" si="16"/>
        <v>0.6256737649988775</v>
      </c>
      <c r="BS46" s="46">
        <f t="shared" si="17"/>
        <v>0.61314902273468852</v>
      </c>
      <c r="BT46" s="47">
        <f t="shared" si="18"/>
        <v>3.8778514821715656E-3</v>
      </c>
      <c r="BU46" s="47">
        <f t="shared" si="19"/>
        <v>1.0661525138360615E-7</v>
      </c>
      <c r="BV46" s="47">
        <f t="shared" si="20"/>
        <v>3.2651990962819731E-4</v>
      </c>
      <c r="BW46" s="47">
        <f t="shared" si="21"/>
        <v>3.1998363155326989E-4</v>
      </c>
      <c r="BX46" s="48">
        <f t="shared" si="22"/>
        <v>5.1248080164891968E-12</v>
      </c>
      <c r="BY46" s="48">
        <f t="shared" si="23"/>
        <v>1.0661525138360615E-7</v>
      </c>
      <c r="BZ46" s="48">
        <f t="shared" si="24"/>
        <v>3.2651990962819731E-4</v>
      </c>
      <c r="CA46" s="48">
        <f t="shared" si="25"/>
        <v>3.1998363155326989E-4</v>
      </c>
      <c r="CB46" s="49">
        <f t="shared" si="26"/>
        <v>4.2090659171050787E-4</v>
      </c>
      <c r="CC46" s="50">
        <f t="shared" si="27"/>
        <v>1.7481745105847949E-7</v>
      </c>
      <c r="CD46" s="50">
        <f t="shared" si="28"/>
        <v>7.427977525323114E-7</v>
      </c>
      <c r="CF46" s="43"/>
      <c r="CI46" s="43"/>
      <c r="CJ46" s="43"/>
    </row>
    <row r="47" spans="1:88" x14ac:dyDescent="0.2">
      <c r="K47" s="34"/>
      <c r="L47" s="34"/>
      <c r="M47" s="34"/>
      <c r="N47" s="34"/>
      <c r="O47" s="34"/>
      <c r="P47" s="34"/>
      <c r="Q47" s="34"/>
      <c r="R47" s="34"/>
      <c r="S47" s="34"/>
      <c r="T47" s="34"/>
      <c r="BK47" s="42">
        <v>45</v>
      </c>
      <c r="BL47" s="1" t="s">
        <v>245</v>
      </c>
      <c r="BM47" s="1" t="s">
        <v>246</v>
      </c>
      <c r="BN47" s="43">
        <v>11625</v>
      </c>
      <c r="BO47" s="44">
        <v>19.538840636820609</v>
      </c>
      <c r="BP47" s="45">
        <f t="shared" si="14"/>
        <v>7.4583845944838219</v>
      </c>
      <c r="BQ47" s="46">
        <f t="shared" si="15"/>
        <v>0.3940596061098865</v>
      </c>
      <c r="BR47" s="46">
        <f t="shared" si="16"/>
        <v>0.62774167147791493</v>
      </c>
      <c r="BS47" s="46">
        <f t="shared" si="17"/>
        <v>0.61517553384584378</v>
      </c>
      <c r="BT47" s="47">
        <f t="shared" si="18"/>
        <v>3.8923017073722189E-3</v>
      </c>
      <c r="BU47" s="47">
        <f t="shared" si="19"/>
        <v>1.0732116145487403E-7</v>
      </c>
      <c r="BV47" s="47">
        <f t="shared" si="20"/>
        <v>3.2759908646831426E-4</v>
      </c>
      <c r="BW47" s="47">
        <f t="shared" si="21"/>
        <v>3.2104120542305936E-4</v>
      </c>
      <c r="BX47" s="48">
        <f t="shared" si="22"/>
        <v>5.1439048360267302E-12</v>
      </c>
      <c r="BY47" s="48">
        <f t="shared" si="23"/>
        <v>1.0732116145487403E-7</v>
      </c>
      <c r="BZ47" s="48">
        <f t="shared" si="24"/>
        <v>3.2759908646831426E-4</v>
      </c>
      <c r="CA47" s="48">
        <f t="shared" si="25"/>
        <v>3.2104120542305936E-4</v>
      </c>
      <c r="CB47" s="49">
        <f t="shared" si="26"/>
        <v>1.43974914885541E-4</v>
      </c>
      <c r="CC47" s="50">
        <f t="shared" si="27"/>
        <v>5.979789371881074E-8</v>
      </c>
      <c r="CD47" s="50">
        <f t="shared" si="28"/>
        <v>2.5408070413771291E-7</v>
      </c>
      <c r="CF47" s="43"/>
      <c r="CI47" s="43"/>
      <c r="CJ47" s="43"/>
    </row>
    <row r="48" spans="1:88" x14ac:dyDescent="0.2">
      <c r="K48" s="34"/>
      <c r="L48" s="34"/>
      <c r="M48" s="34"/>
      <c r="N48" s="34"/>
      <c r="O48" s="34"/>
      <c r="P48" s="34"/>
      <c r="Q48" s="34"/>
      <c r="R48" s="34"/>
      <c r="S48" s="34"/>
      <c r="T48" s="34"/>
      <c r="BK48" s="42">
        <v>46</v>
      </c>
      <c r="BL48" s="1" t="s">
        <v>247</v>
      </c>
      <c r="BM48" s="1" t="s">
        <v>248</v>
      </c>
      <c r="BN48" s="43">
        <v>16426</v>
      </c>
      <c r="BO48" s="44">
        <v>19.573082597108648</v>
      </c>
      <c r="BP48" s="45">
        <f t="shared" si="14"/>
        <v>7.6449111777244507</v>
      </c>
      <c r="BQ48" s="46">
        <f t="shared" si="15"/>
        <v>0.41171025550539658</v>
      </c>
      <c r="BR48" s="46">
        <f t="shared" si="16"/>
        <v>0.6416465191251306</v>
      </c>
      <c r="BS48" s="46">
        <f t="shared" si="17"/>
        <v>0.62880203414537339</v>
      </c>
      <c r="BT48" s="47">
        <f t="shared" si="18"/>
        <v>3.9896441987951952E-3</v>
      </c>
      <c r="BU48" s="47">
        <f t="shared" si="19"/>
        <v>1.1212827226802919E-7</v>
      </c>
      <c r="BV48" s="47">
        <f t="shared" si="20"/>
        <v>3.3485559912898157E-4</v>
      </c>
      <c r="BW48" s="47">
        <f t="shared" si="21"/>
        <v>3.2815245715719281E-4</v>
      </c>
      <c r="BX48" s="48">
        <f t="shared" si="22"/>
        <v>5.2725486437339116E-12</v>
      </c>
      <c r="BY48" s="48">
        <f t="shared" si="23"/>
        <v>1.1212827226802919E-7</v>
      </c>
      <c r="BZ48" s="48">
        <f t="shared" si="24"/>
        <v>3.3485559912898157E-4</v>
      </c>
      <c r="CA48" s="48">
        <f t="shared" si="25"/>
        <v>3.2815245715719281E-4</v>
      </c>
      <c r="CB48" s="49">
        <f t="shared" si="26"/>
        <v>2.0852270841176899E-4</v>
      </c>
      <c r="CC48" s="50">
        <f t="shared" si="27"/>
        <v>8.6606884021973231E-8</v>
      </c>
      <c r="CD48" s="50">
        <f t="shared" si="28"/>
        <v>3.6799185902686732E-7</v>
      </c>
      <c r="CF48" s="43"/>
      <c r="CI48" s="43"/>
      <c r="CJ48" s="43"/>
    </row>
    <row r="49" spans="11:88" x14ac:dyDescent="0.2">
      <c r="K49" s="34"/>
      <c r="L49" s="34"/>
      <c r="M49" s="34"/>
      <c r="N49" s="34"/>
      <c r="O49" s="34"/>
      <c r="P49" s="34"/>
      <c r="Q49" s="34"/>
      <c r="R49" s="34"/>
      <c r="S49" s="34"/>
      <c r="T49" s="34"/>
      <c r="BK49" s="42">
        <v>47</v>
      </c>
      <c r="BL49" s="1" t="s">
        <v>249</v>
      </c>
      <c r="BM49" s="1" t="s">
        <v>250</v>
      </c>
      <c r="BN49" s="43">
        <v>14764</v>
      </c>
      <c r="BO49" s="44">
        <v>19.589076359944723</v>
      </c>
      <c r="BP49" s="45">
        <f t="shared" si="14"/>
        <v>7.7336255299462788</v>
      </c>
      <c r="BQ49" s="46">
        <f t="shared" si="15"/>
        <v>0.42022095963029821</v>
      </c>
      <c r="BR49" s="46">
        <f t="shared" si="16"/>
        <v>0.64824452148112921</v>
      </c>
      <c r="BS49" s="46">
        <f t="shared" si="17"/>
        <v>0.63526795763920718</v>
      </c>
      <c r="BT49" s="47">
        <f t="shared" si="18"/>
        <v>4.0359414928334818E-3</v>
      </c>
      <c r="BU49" s="47">
        <f t="shared" si="19"/>
        <v>1.1444614153785948E-7</v>
      </c>
      <c r="BV49" s="47">
        <f t="shared" si="20"/>
        <v>3.3829889378751959E-4</v>
      </c>
      <c r="BW49" s="47">
        <f t="shared" si="21"/>
        <v>3.3152682391663962E-4</v>
      </c>
      <c r="BX49" s="48">
        <f t="shared" si="22"/>
        <v>5.3337332313128897E-12</v>
      </c>
      <c r="BY49" s="48">
        <f t="shared" si="23"/>
        <v>1.1444614153785948E-7</v>
      </c>
      <c r="BZ49" s="48">
        <f t="shared" si="24"/>
        <v>3.3829889378751959E-4</v>
      </c>
      <c r="CA49" s="48">
        <f t="shared" si="25"/>
        <v>3.3152682391663962E-4</v>
      </c>
      <c r="CB49" s="49">
        <f t="shared" si="26"/>
        <v>1.8959909958287058E-4</v>
      </c>
      <c r="CC49" s="50">
        <f t="shared" si="27"/>
        <v>7.8747237427103509E-8</v>
      </c>
      <c r="CD49" s="50">
        <f t="shared" si="28"/>
        <v>3.3459629244573403E-7</v>
      </c>
      <c r="CF49" s="43"/>
      <c r="CI49" s="43"/>
      <c r="CJ49" s="43"/>
    </row>
    <row r="50" spans="11:88" x14ac:dyDescent="0.2">
      <c r="K50" s="34"/>
      <c r="L50" s="34"/>
      <c r="M50" s="34"/>
      <c r="N50" s="34"/>
      <c r="O50" s="34"/>
      <c r="P50" s="34"/>
      <c r="Q50" s="34"/>
      <c r="R50" s="34"/>
      <c r="S50" s="34"/>
      <c r="T50" s="34"/>
      <c r="BK50" s="42">
        <v>48</v>
      </c>
      <c r="BL50" s="1" t="s">
        <v>251</v>
      </c>
      <c r="BM50" s="1" t="s">
        <v>252</v>
      </c>
      <c r="BN50" s="43">
        <v>31146</v>
      </c>
      <c r="BO50" s="44">
        <v>19.653104389654008</v>
      </c>
      <c r="BP50" s="45">
        <f t="shared" si="14"/>
        <v>8.0992081407760814</v>
      </c>
      <c r="BQ50" s="46">
        <f t="shared" si="15"/>
        <v>0.45607446186784723</v>
      </c>
      <c r="BR50" s="46">
        <f t="shared" si="16"/>
        <v>0.67533285264960063</v>
      </c>
      <c r="BS50" s="46">
        <f t="shared" si="17"/>
        <v>0.66181403438495612</v>
      </c>
      <c r="BT50" s="47">
        <f t="shared" si="18"/>
        <v>4.2267278222714744E-3</v>
      </c>
      <c r="BU50" s="47">
        <f t="shared" si="19"/>
        <v>1.2421075441037492E-7</v>
      </c>
      <c r="BV50" s="47">
        <f t="shared" si="20"/>
        <v>3.5243546134061898E-4</v>
      </c>
      <c r="BW50" s="47">
        <f t="shared" si="21"/>
        <v>3.4538040555118579E-4</v>
      </c>
      <c r="BX50" s="48">
        <f t="shared" si="22"/>
        <v>5.5858685477466266E-12</v>
      </c>
      <c r="BY50" s="48">
        <f t="shared" si="23"/>
        <v>1.2421075441037492E-7</v>
      </c>
      <c r="BZ50" s="48">
        <f t="shared" si="24"/>
        <v>3.5243546134061898E-4</v>
      </c>
      <c r="CA50" s="48">
        <f t="shared" si="25"/>
        <v>3.4538040555118579E-4</v>
      </c>
      <c r="CB50" s="49">
        <f t="shared" si="26"/>
        <v>4.18884156200087E-4</v>
      </c>
      <c r="CC50" s="50">
        <f t="shared" si="27"/>
        <v>1.7397746178811643E-7</v>
      </c>
      <c r="CD50" s="50">
        <f t="shared" si="28"/>
        <v>7.3922864579611821E-7</v>
      </c>
      <c r="CF50" s="43"/>
      <c r="CI50" s="43"/>
      <c r="CJ50" s="43"/>
    </row>
    <row r="51" spans="11:88" x14ac:dyDescent="0.2">
      <c r="K51" s="34"/>
      <c r="L51" s="34"/>
      <c r="M51" s="34"/>
      <c r="N51" s="34"/>
      <c r="O51" s="34"/>
      <c r="P51" s="34"/>
      <c r="Q51" s="34"/>
      <c r="R51" s="34"/>
      <c r="S51" s="34"/>
      <c r="T51" s="34"/>
      <c r="BK51" s="42">
        <v>49</v>
      </c>
      <c r="BL51" s="1" t="s">
        <v>253</v>
      </c>
      <c r="BM51" s="1" t="s">
        <v>254</v>
      </c>
      <c r="BN51" s="43">
        <v>52276</v>
      </c>
      <c r="BO51" s="44">
        <v>19.659687565152343</v>
      </c>
      <c r="BP51" s="45">
        <f t="shared" si="14"/>
        <v>8.1377625777851552</v>
      </c>
      <c r="BQ51" s="46">
        <f t="shared" si="15"/>
        <v>0.45992849451620493</v>
      </c>
      <c r="BR51" s="46">
        <f t="shared" si="16"/>
        <v>0.67818028172175937</v>
      </c>
      <c r="BS51" s="46">
        <f t="shared" si="17"/>
        <v>0.66460446359993774</v>
      </c>
      <c r="BT51" s="47">
        <f t="shared" si="18"/>
        <v>4.246848198084241E-3</v>
      </c>
      <c r="BU51" s="47">
        <f t="shared" si="19"/>
        <v>1.2526039069303866E-7</v>
      </c>
      <c r="BV51" s="47">
        <f t="shared" si="20"/>
        <v>3.539214470656429E-4</v>
      </c>
      <c r="BW51" s="47">
        <f t="shared" si="21"/>
        <v>3.4683664480247958E-4</v>
      </c>
      <c r="BX51" s="48">
        <f t="shared" si="22"/>
        <v>5.6124588036484196E-12</v>
      </c>
      <c r="BY51" s="48">
        <f t="shared" si="23"/>
        <v>1.2526039069303866E-7</v>
      </c>
      <c r="BZ51" s="48">
        <f t="shared" si="24"/>
        <v>3.539214470656429E-4</v>
      </c>
      <c r="CA51" s="48">
        <f t="shared" si="25"/>
        <v>3.4683664480247958E-4</v>
      </c>
      <c r="CB51" s="49">
        <f t="shared" si="26"/>
        <v>7.0640938271701679E-4</v>
      </c>
      <c r="CC51" s="50">
        <f t="shared" si="27"/>
        <v>2.9339689641952476E-7</v>
      </c>
      <c r="CD51" s="50">
        <f t="shared" si="28"/>
        <v>1.2466407326089856E-6</v>
      </c>
      <c r="CF51" s="43"/>
      <c r="CI51" s="43"/>
      <c r="CJ51" s="43"/>
    </row>
    <row r="52" spans="11:88" x14ac:dyDescent="0.2">
      <c r="K52" s="34"/>
      <c r="L52" s="34"/>
      <c r="M52" s="34"/>
      <c r="N52" s="34"/>
      <c r="O52" s="34"/>
      <c r="P52" s="34"/>
      <c r="Q52" s="34"/>
      <c r="R52" s="34"/>
      <c r="S52" s="34"/>
      <c r="T52" s="34"/>
      <c r="BK52" s="42">
        <v>50</v>
      </c>
      <c r="BL52" s="1" t="s">
        <v>255</v>
      </c>
      <c r="BM52" s="1" t="s">
        <v>256</v>
      </c>
      <c r="BN52" s="43">
        <v>13555</v>
      </c>
      <c r="BO52" s="44">
        <v>19.714684724547368</v>
      </c>
      <c r="BP52" s="45">
        <f t="shared" si="14"/>
        <v>8.4671100115812639</v>
      </c>
      <c r="BQ52" s="46">
        <f t="shared" si="15"/>
        <v>0.49341335378343554</v>
      </c>
      <c r="BR52" s="46">
        <f t="shared" si="16"/>
        <v>0.70243387858462203</v>
      </c>
      <c r="BS52" s="46">
        <f t="shared" si="17"/>
        <v>0.68837255177332002</v>
      </c>
      <c r="BT52" s="47">
        <f t="shared" si="18"/>
        <v>4.4187245022146819E-3</v>
      </c>
      <c r="BU52" s="47">
        <f t="shared" si="19"/>
        <v>1.3437990949677567E-7</v>
      </c>
      <c r="BV52" s="47">
        <f t="shared" si="20"/>
        <v>3.6657865390223645E-4</v>
      </c>
      <c r="BW52" s="47">
        <f t="shared" si="21"/>
        <v>3.5924047957477831E-4</v>
      </c>
      <c r="BX52" s="48">
        <f t="shared" si="22"/>
        <v>5.8396034133122544E-12</v>
      </c>
      <c r="BY52" s="48">
        <f t="shared" si="23"/>
        <v>1.3437990949677567E-7</v>
      </c>
      <c r="BZ52" s="48">
        <f t="shared" si="24"/>
        <v>3.6657865390223645E-4</v>
      </c>
      <c r="CA52" s="48">
        <f t="shared" si="25"/>
        <v>3.5924047957477831E-4</v>
      </c>
      <c r="CB52" s="49">
        <f t="shared" si="26"/>
        <v>1.905828508808429E-4</v>
      </c>
      <c r="CC52" s="50">
        <f t="shared" si="27"/>
        <v>7.9155824267447603E-8</v>
      </c>
      <c r="CD52" s="50">
        <f t="shared" si="28"/>
        <v>3.3633237419778032E-7</v>
      </c>
      <c r="CF52" s="43"/>
      <c r="CI52" s="43"/>
      <c r="CJ52" s="43"/>
    </row>
    <row r="53" spans="11:88" x14ac:dyDescent="0.2">
      <c r="K53" s="34"/>
      <c r="L53" s="34"/>
      <c r="M53" s="34"/>
      <c r="N53" s="34"/>
      <c r="O53" s="34"/>
      <c r="P53" s="34"/>
      <c r="Q53" s="34"/>
      <c r="R53" s="34"/>
      <c r="S53" s="34"/>
      <c r="T53" s="34"/>
      <c r="BK53" s="42">
        <v>51</v>
      </c>
      <c r="BL53" s="1" t="s">
        <v>257</v>
      </c>
      <c r="BM53" s="1" t="s">
        <v>258</v>
      </c>
      <c r="BN53" s="43">
        <v>81291</v>
      </c>
      <c r="BO53" s="44">
        <v>19.716832590721168</v>
      </c>
      <c r="BP53" s="45">
        <f t="shared" si="14"/>
        <v>8.4802394152242275</v>
      </c>
      <c r="BQ53" s="46">
        <f t="shared" si="15"/>
        <v>0.49476899567212107</v>
      </c>
      <c r="BR53" s="46">
        <f t="shared" si="16"/>
        <v>0.70339817718851183</v>
      </c>
      <c r="BS53" s="46">
        <f t="shared" si="17"/>
        <v>0.68931754704030312</v>
      </c>
      <c r="BT53" s="47">
        <f t="shared" si="18"/>
        <v>4.4255763344806208E-3</v>
      </c>
      <c r="BU53" s="47">
        <f t="shared" si="19"/>
        <v>1.3474911522036674E-7</v>
      </c>
      <c r="BV53" s="47">
        <f t="shared" si="20"/>
        <v>3.6708189170860328E-4</v>
      </c>
      <c r="BW53" s="47">
        <f t="shared" si="21"/>
        <v>3.5973364356284727E-4</v>
      </c>
      <c r="BX53" s="48">
        <f t="shared" si="22"/>
        <v>5.8486585112409836E-12</v>
      </c>
      <c r="BY53" s="48">
        <f t="shared" si="23"/>
        <v>1.3474911522036674E-7</v>
      </c>
      <c r="BZ53" s="48">
        <f t="shared" si="24"/>
        <v>3.6708189170860328E-4</v>
      </c>
      <c r="CA53" s="48">
        <f t="shared" si="25"/>
        <v>3.5973364356284727E-4</v>
      </c>
      <c r="CB53" s="49">
        <f t="shared" si="26"/>
        <v>1.144721063816695E-3</v>
      </c>
      <c r="CC53" s="50">
        <f t="shared" si="27"/>
        <v>4.7544329903729081E-7</v>
      </c>
      <c r="CD53" s="50">
        <f t="shared" si="28"/>
        <v>2.020154234277845E-6</v>
      </c>
      <c r="CF53" s="43"/>
      <c r="CI53" s="43"/>
      <c r="CJ53" s="43"/>
    </row>
    <row r="54" spans="11:88" x14ac:dyDescent="0.2">
      <c r="K54" s="34"/>
      <c r="L54" s="34"/>
      <c r="M54" s="34"/>
      <c r="N54" s="34"/>
      <c r="O54" s="34"/>
      <c r="P54" s="34"/>
      <c r="Q54" s="34"/>
      <c r="R54" s="34"/>
      <c r="S54" s="34"/>
      <c r="T54" s="34"/>
      <c r="BK54" s="42">
        <v>52</v>
      </c>
      <c r="BL54" s="1" t="s">
        <v>259</v>
      </c>
      <c r="BM54" s="1" t="s">
        <v>260</v>
      </c>
      <c r="BN54" s="43">
        <v>13462</v>
      </c>
      <c r="BO54" s="44">
        <v>19.755054810930744</v>
      </c>
      <c r="BP54" s="45">
        <f t="shared" si="14"/>
        <v>8.7173176568154069</v>
      </c>
      <c r="BQ54" s="46">
        <f t="shared" si="15"/>
        <v>0.51952011500522133</v>
      </c>
      <c r="BR54" s="46">
        <f t="shared" si="16"/>
        <v>0.72077743791354998</v>
      </c>
      <c r="BS54" s="46">
        <f t="shared" si="17"/>
        <v>0.70634890958980623</v>
      </c>
      <c r="BT54" s="47">
        <f t="shared" si="18"/>
        <v>4.5493001828336051E-3</v>
      </c>
      <c r="BU54" s="47">
        <f t="shared" si="19"/>
        <v>1.4149002150192973E-7</v>
      </c>
      <c r="BV54" s="47">
        <f t="shared" si="20"/>
        <v>3.7615159377826611E-4</v>
      </c>
      <c r="BW54" s="47">
        <f t="shared" si="21"/>
        <v>3.6862178826637103E-4</v>
      </c>
      <c r="BX54" s="48">
        <f t="shared" si="22"/>
        <v>6.012166828355585E-12</v>
      </c>
      <c r="BY54" s="48">
        <f t="shared" si="23"/>
        <v>1.4149002150192973E-7</v>
      </c>
      <c r="BZ54" s="48">
        <f t="shared" si="24"/>
        <v>3.7615159377826611E-4</v>
      </c>
      <c r="CA54" s="48">
        <f t="shared" si="25"/>
        <v>3.6862178826637103E-4</v>
      </c>
      <c r="CB54" s="49">
        <f t="shared" si="26"/>
        <v>1.9486845989394487E-4</v>
      </c>
      <c r="CC54" s="50">
        <f t="shared" si="27"/>
        <v>8.0935789843322883E-8</v>
      </c>
      <c r="CD54" s="50">
        <f t="shared" si="28"/>
        <v>3.4389543166910081E-7</v>
      </c>
      <c r="CF54" s="43"/>
      <c r="CI54" s="43"/>
      <c r="CJ54" s="43"/>
    </row>
    <row r="55" spans="11:88" x14ac:dyDescent="0.2">
      <c r="K55" s="34"/>
      <c r="L55" s="34"/>
      <c r="M55" s="34"/>
      <c r="N55" s="34"/>
      <c r="O55" s="34"/>
      <c r="P55" s="34"/>
      <c r="Q55" s="34"/>
      <c r="R55" s="34"/>
      <c r="S55" s="34"/>
      <c r="T55" s="34"/>
      <c r="BK55" s="42">
        <v>53</v>
      </c>
      <c r="BL55" s="1" t="s">
        <v>261</v>
      </c>
      <c r="BM55" s="1" t="s">
        <v>262</v>
      </c>
      <c r="BN55" s="43">
        <v>63126</v>
      </c>
      <c r="BO55" s="44">
        <v>19.759884829988206</v>
      </c>
      <c r="BP55" s="45">
        <f t="shared" si="14"/>
        <v>8.7477444068652446</v>
      </c>
      <c r="BQ55" s="46">
        <f t="shared" si="15"/>
        <v>0.52273392458326817</v>
      </c>
      <c r="BR55" s="46">
        <f t="shared" si="16"/>
        <v>0.7230034056512239</v>
      </c>
      <c r="BS55" s="46">
        <f t="shared" si="17"/>
        <v>0.70853031788810072</v>
      </c>
      <c r="BT55" s="47">
        <f t="shared" si="18"/>
        <v>4.5651789686039666E-3</v>
      </c>
      <c r="BU55" s="47">
        <f t="shared" si="19"/>
        <v>1.4236529461103009E-7</v>
      </c>
      <c r="BV55" s="47">
        <f t="shared" si="20"/>
        <v>3.7731325793169537E-4</v>
      </c>
      <c r="BW55" s="47">
        <f t="shared" si="21"/>
        <v>3.6976019821779733E-4</v>
      </c>
      <c r="BX55" s="48">
        <f t="shared" si="22"/>
        <v>6.0331515744146365E-12</v>
      </c>
      <c r="BY55" s="48">
        <f t="shared" si="23"/>
        <v>1.4236529461103009E-7</v>
      </c>
      <c r="BZ55" s="48">
        <f t="shared" si="24"/>
        <v>3.7731325793169537E-4</v>
      </c>
      <c r="CA55" s="48">
        <f t="shared" si="25"/>
        <v>3.6976019821779733E-4</v>
      </c>
      <c r="CB55" s="49">
        <f t="shared" si="26"/>
        <v>9.1696646054468709E-4</v>
      </c>
      <c r="CC55" s="50">
        <f t="shared" si="27"/>
        <v>3.8084872628649837E-7</v>
      </c>
      <c r="CD55" s="50">
        <f t="shared" si="28"/>
        <v>1.6182227588124001E-6</v>
      </c>
      <c r="CF55" s="43"/>
      <c r="CI55" s="43"/>
      <c r="CJ55" s="43"/>
    </row>
    <row r="56" spans="11:88" x14ac:dyDescent="0.2">
      <c r="K56" s="34"/>
      <c r="L56" s="34"/>
      <c r="M56" s="34"/>
      <c r="N56" s="34"/>
      <c r="O56" s="34"/>
      <c r="P56" s="34"/>
      <c r="Q56" s="34"/>
      <c r="R56" s="34"/>
      <c r="S56" s="34"/>
      <c r="T56" s="34"/>
      <c r="BK56" s="42">
        <v>54</v>
      </c>
      <c r="BL56" s="1" t="s">
        <v>263</v>
      </c>
      <c r="BM56" s="1" t="s">
        <v>264</v>
      </c>
      <c r="BN56" s="43">
        <v>11505</v>
      </c>
      <c r="BO56" s="44">
        <v>19.798501173275636</v>
      </c>
      <c r="BP56" s="45">
        <f t="shared" si="14"/>
        <v>8.9948587315577377</v>
      </c>
      <c r="BQ56" s="46">
        <f t="shared" si="15"/>
        <v>0.54914725571269873</v>
      </c>
      <c r="BR56" s="46">
        <f t="shared" si="16"/>
        <v>0.74104470561005886</v>
      </c>
      <c r="BS56" s="46">
        <f t="shared" si="17"/>
        <v>0.72621046696490099</v>
      </c>
      <c r="BT56" s="47">
        <f t="shared" si="18"/>
        <v>4.6941403402967164E-3</v>
      </c>
      <c r="BU56" s="47">
        <f t="shared" si="19"/>
        <v>1.4955890017411856E-7</v>
      </c>
      <c r="BV56" s="47">
        <f t="shared" si="20"/>
        <v>3.8672845793155506E-4</v>
      </c>
      <c r="BW56" s="47">
        <f t="shared" si="21"/>
        <v>3.7898692467128056E-4</v>
      </c>
      <c r="BX56" s="48">
        <f t="shared" si="22"/>
        <v>6.2035815855965744E-12</v>
      </c>
      <c r="BY56" s="48">
        <f t="shared" si="23"/>
        <v>1.4955890017411856E-7</v>
      </c>
      <c r="BZ56" s="48">
        <f t="shared" si="24"/>
        <v>3.8672845793155506E-4</v>
      </c>
      <c r="CA56" s="48">
        <f t="shared" si="25"/>
        <v>3.7898692467128056E-4</v>
      </c>
      <c r="CB56" s="49">
        <f t="shared" si="26"/>
        <v>1.7184229519604002E-4</v>
      </c>
      <c r="CC56" s="50">
        <f t="shared" si="27"/>
        <v>7.1372206142288583E-8</v>
      </c>
      <c r="CD56" s="50">
        <f t="shared" si="28"/>
        <v>3.0325985188990263E-7</v>
      </c>
      <c r="CF56" s="43"/>
      <c r="CI56" s="43"/>
      <c r="CJ56" s="43"/>
    </row>
    <row r="57" spans="11:88" x14ac:dyDescent="0.2">
      <c r="K57" s="34"/>
      <c r="L57" s="34"/>
      <c r="M57" s="34"/>
      <c r="N57" s="34"/>
      <c r="O57" s="34"/>
      <c r="P57" s="34"/>
      <c r="Q57" s="34"/>
      <c r="R57" s="34"/>
      <c r="S57" s="34"/>
      <c r="T57" s="34"/>
      <c r="BK57" s="42">
        <v>55</v>
      </c>
      <c r="BL57" s="1" t="s">
        <v>265</v>
      </c>
      <c r="BM57" s="1" t="s">
        <v>266</v>
      </c>
      <c r="BN57" s="43">
        <v>23698</v>
      </c>
      <c r="BO57" s="44">
        <v>19.825114631324727</v>
      </c>
      <c r="BP57" s="45">
        <f t="shared" si="14"/>
        <v>9.1692157776813143</v>
      </c>
      <c r="BQ57" s="46">
        <f t="shared" si="15"/>
        <v>0.56811645939699773</v>
      </c>
      <c r="BR57" s="46">
        <f t="shared" si="16"/>
        <v>0.75373500608436494</v>
      </c>
      <c r="BS57" s="46">
        <f t="shared" si="17"/>
        <v>0.73864673290621674</v>
      </c>
      <c r="BT57" s="47">
        <f t="shared" si="18"/>
        <v>4.7851319242948262E-3</v>
      </c>
      <c r="BU57" s="47">
        <f t="shared" si="19"/>
        <v>1.5472511599454376E-7</v>
      </c>
      <c r="BV57" s="47">
        <f t="shared" si="20"/>
        <v>3.9335113574838417E-4</v>
      </c>
      <c r="BW57" s="47">
        <f t="shared" si="21"/>
        <v>3.8547702967237925E-4</v>
      </c>
      <c r="BX57" s="48">
        <f t="shared" si="22"/>
        <v>6.3238322969119662E-12</v>
      </c>
      <c r="BY57" s="48">
        <f t="shared" si="23"/>
        <v>1.5472511599454376E-7</v>
      </c>
      <c r="BZ57" s="48">
        <f t="shared" si="24"/>
        <v>3.9335113574838417E-4</v>
      </c>
      <c r="CA57" s="48">
        <f t="shared" si="25"/>
        <v>3.8547702967237925E-4</v>
      </c>
      <c r="CB57" s="49">
        <f t="shared" si="26"/>
        <v>3.6082197795755884E-4</v>
      </c>
      <c r="CC57" s="50">
        <f t="shared" si="27"/>
        <v>1.4986217777221977E-7</v>
      </c>
      <c r="CD57" s="50">
        <f t="shared" si="28"/>
        <v>6.3676302431365948E-7</v>
      </c>
      <c r="CF57" s="43"/>
      <c r="CI57" s="43"/>
      <c r="CJ57" s="43"/>
    </row>
    <row r="58" spans="11:88" x14ac:dyDescent="0.2">
      <c r="K58" s="34"/>
      <c r="L58" s="34"/>
      <c r="M58" s="34"/>
      <c r="N58" s="34"/>
      <c r="O58" s="34"/>
      <c r="P58" s="34"/>
      <c r="Q58" s="34"/>
      <c r="R58" s="34"/>
      <c r="S58" s="34"/>
      <c r="T58" s="34"/>
      <c r="BK58" s="42">
        <v>56</v>
      </c>
      <c r="BL58" s="1" t="s">
        <v>267</v>
      </c>
      <c r="BM58" s="1" t="s">
        <v>268</v>
      </c>
      <c r="BN58" s="43">
        <v>51626</v>
      </c>
      <c r="BO58" s="44">
        <v>19.830791813318285</v>
      </c>
      <c r="BP58" s="45">
        <f t="shared" si="14"/>
        <v>9.2068448271782941</v>
      </c>
      <c r="BQ58" s="46">
        <f t="shared" si="15"/>
        <v>0.57224625421517561</v>
      </c>
      <c r="BR58" s="46">
        <f t="shared" si="16"/>
        <v>0.75646959900261401</v>
      </c>
      <c r="BS58" s="46">
        <f t="shared" si="17"/>
        <v>0.74132658472228996</v>
      </c>
      <c r="BT58" s="47">
        <f t="shared" si="18"/>
        <v>4.8047693688042185E-3</v>
      </c>
      <c r="BU58" s="47">
        <f t="shared" si="19"/>
        <v>1.5584985542376954E-7</v>
      </c>
      <c r="BV58" s="47">
        <f t="shared" si="20"/>
        <v>3.9477823575238992E-4</v>
      </c>
      <c r="BW58" s="47">
        <f t="shared" si="21"/>
        <v>3.8687556197747341E-4</v>
      </c>
      <c r="BX58" s="48">
        <f t="shared" si="22"/>
        <v>6.34978433079151E-12</v>
      </c>
      <c r="BY58" s="48">
        <f t="shared" si="23"/>
        <v>1.5584985542376954E-7</v>
      </c>
      <c r="BZ58" s="48">
        <f t="shared" si="24"/>
        <v>3.9477823575238992E-4</v>
      </c>
      <c r="CA58" s="48">
        <f t="shared" si="25"/>
        <v>3.8687556197747341E-4</v>
      </c>
      <c r="CB58" s="49">
        <f t="shared" si="26"/>
        <v>7.8927508810140419E-4</v>
      </c>
      <c r="CC58" s="50">
        <f t="shared" si="27"/>
        <v>3.2781396586144252E-7</v>
      </c>
      <c r="CD58" s="50">
        <f t="shared" si="28"/>
        <v>1.3928785462563947E-6</v>
      </c>
      <c r="CF58" s="43"/>
      <c r="CI58" s="43"/>
      <c r="CJ58" s="43"/>
    </row>
    <row r="59" spans="11:88" x14ac:dyDescent="0.2">
      <c r="K59" s="34"/>
      <c r="L59" s="34"/>
      <c r="M59" s="34"/>
      <c r="N59" s="34"/>
      <c r="O59" s="34"/>
      <c r="P59" s="34"/>
      <c r="Q59" s="34"/>
      <c r="R59" s="34"/>
      <c r="S59" s="34"/>
      <c r="T59" s="34"/>
      <c r="BK59" s="42">
        <v>57</v>
      </c>
      <c r="BL59" s="1" t="s">
        <v>269</v>
      </c>
      <c r="BM59" s="1" t="s">
        <v>270</v>
      </c>
      <c r="BN59" s="43">
        <v>54606</v>
      </c>
      <c r="BO59" s="44">
        <v>19.838299781099789</v>
      </c>
      <c r="BP59" s="45">
        <f t="shared" si="14"/>
        <v>9.2568458199215371</v>
      </c>
      <c r="BQ59" s="46">
        <f t="shared" si="15"/>
        <v>0.57775355691179808</v>
      </c>
      <c r="BR59" s="46">
        <f t="shared" si="16"/>
        <v>0.76010101757055826</v>
      </c>
      <c r="BS59" s="46">
        <f t="shared" si="17"/>
        <v>0.74488530952527032</v>
      </c>
      <c r="BT59" s="47">
        <f t="shared" si="18"/>
        <v>4.8308633502769319E-3</v>
      </c>
      <c r="BU59" s="47">
        <f t="shared" si="19"/>
        <v>1.5734975572494379E-7</v>
      </c>
      <c r="BV59" s="47">
        <f t="shared" si="20"/>
        <v>3.9667336150155558E-4</v>
      </c>
      <c r="BW59" s="47">
        <f t="shared" si="21"/>
        <v>3.8873275108474299E-4</v>
      </c>
      <c r="BX59" s="48">
        <f t="shared" si="22"/>
        <v>6.3842690566889036E-12</v>
      </c>
      <c r="BY59" s="48">
        <f t="shared" si="23"/>
        <v>1.5734975572494379E-7</v>
      </c>
      <c r="BZ59" s="48">
        <f t="shared" si="24"/>
        <v>3.9667336150155558E-4</v>
      </c>
      <c r="CA59" s="48">
        <f t="shared" si="25"/>
        <v>3.8873275108474299E-4</v>
      </c>
      <c r="CB59" s="49">
        <f t="shared" si="26"/>
        <v>8.3936815765356214E-4</v>
      </c>
      <c r="CC59" s="50">
        <f t="shared" si="27"/>
        <v>3.4861939610955428E-7</v>
      </c>
      <c r="CD59" s="50">
        <f t="shared" si="28"/>
        <v>1.481280629316143E-6</v>
      </c>
      <c r="CF59" s="43"/>
      <c r="CI59" s="43"/>
      <c r="CJ59" s="43"/>
    </row>
    <row r="60" spans="11:88" x14ac:dyDescent="0.2">
      <c r="K60" s="34"/>
      <c r="L60" s="34"/>
      <c r="M60" s="34"/>
      <c r="N60" s="34"/>
      <c r="O60" s="34"/>
      <c r="P60" s="34"/>
      <c r="Q60" s="34"/>
      <c r="R60" s="34"/>
      <c r="S60" s="34"/>
      <c r="T60" s="34"/>
      <c r="BK60" s="42">
        <v>58</v>
      </c>
      <c r="BL60" s="1" t="s">
        <v>271</v>
      </c>
      <c r="BM60" s="1" t="s">
        <v>272</v>
      </c>
      <c r="BN60" s="43">
        <v>16092</v>
      </c>
      <c r="BO60" s="44">
        <v>19.846220330652486</v>
      </c>
      <c r="BP60" s="45">
        <f t="shared" si="14"/>
        <v>9.309888885257152</v>
      </c>
      <c r="BQ60" s="46">
        <f t="shared" si="15"/>
        <v>0.58362044493284526</v>
      </c>
      <c r="BR60" s="46">
        <f t="shared" si="16"/>
        <v>0.76395055136628132</v>
      </c>
      <c r="BS60" s="46">
        <f t="shared" si="17"/>
        <v>0.7486577833237138</v>
      </c>
      <c r="BT60" s="47">
        <f t="shared" si="18"/>
        <v>4.8585448959460546E-3</v>
      </c>
      <c r="BU60" s="47">
        <f t="shared" si="19"/>
        <v>1.5894758820201518E-7</v>
      </c>
      <c r="BV60" s="47">
        <f t="shared" si="20"/>
        <v>3.9868231488494091E-4</v>
      </c>
      <c r="BW60" s="47">
        <f t="shared" si="21"/>
        <v>3.9070148922377057E-4</v>
      </c>
      <c r="BX60" s="48">
        <f t="shared" si="22"/>
        <v>6.4208518417197713E-12</v>
      </c>
      <c r="BY60" s="48">
        <f t="shared" si="23"/>
        <v>1.5894758820201518E-7</v>
      </c>
      <c r="BZ60" s="48">
        <f t="shared" si="24"/>
        <v>3.9868231488494091E-4</v>
      </c>
      <c r="CA60" s="48">
        <f t="shared" si="25"/>
        <v>3.9070148922377057E-4</v>
      </c>
      <c r="CB60" s="49">
        <f t="shared" si="26"/>
        <v>2.4877321357474403E-4</v>
      </c>
      <c r="CC60" s="50">
        <f t="shared" si="27"/>
        <v>1.0332434783695456E-7</v>
      </c>
      <c r="CD60" s="50">
        <f t="shared" si="28"/>
        <v>4.3902421005716831E-7</v>
      </c>
      <c r="CF60" s="43"/>
      <c r="CI60" s="43"/>
      <c r="CJ60" s="43"/>
    </row>
    <row r="61" spans="11:88" x14ac:dyDescent="0.2">
      <c r="K61" s="34"/>
      <c r="L61" s="34"/>
      <c r="M61" s="34"/>
      <c r="N61" s="34"/>
      <c r="O61" s="34"/>
      <c r="P61" s="34"/>
      <c r="Q61" s="34"/>
      <c r="R61" s="34"/>
      <c r="S61" s="34"/>
      <c r="T61" s="34"/>
      <c r="BK61" s="42">
        <v>59</v>
      </c>
      <c r="BL61" s="1" t="s">
        <v>273</v>
      </c>
      <c r="BM61" s="1" t="s">
        <v>274</v>
      </c>
      <c r="BN61" s="43">
        <v>9757</v>
      </c>
      <c r="BO61" s="44">
        <v>19.883634606368524</v>
      </c>
      <c r="BP61" s="45">
        <f t="shared" si="14"/>
        <v>9.5645867686799981</v>
      </c>
      <c r="BQ61" s="46">
        <f t="shared" si="15"/>
        <v>0.61214191122629469</v>
      </c>
      <c r="BR61" s="46">
        <f t="shared" si="16"/>
        <v>0.78239498415205522</v>
      </c>
      <c r="BS61" s="46">
        <f t="shared" si="17"/>
        <v>0.76673299531140715</v>
      </c>
      <c r="BT61" s="47">
        <f t="shared" si="18"/>
        <v>4.9914638938808095E-3</v>
      </c>
      <c r="BU61" s="47">
        <f t="shared" si="19"/>
        <v>1.6671533917559602E-7</v>
      </c>
      <c r="BV61" s="47">
        <f t="shared" si="20"/>
        <v>4.0830789751803239E-4</v>
      </c>
      <c r="BW61" s="47">
        <f t="shared" si="21"/>
        <v>4.0013438686930733E-4</v>
      </c>
      <c r="BX61" s="48">
        <f t="shared" si="22"/>
        <v>6.5965120879389762E-12</v>
      </c>
      <c r="BY61" s="48">
        <f t="shared" si="23"/>
        <v>1.6671533917559602E-7</v>
      </c>
      <c r="BZ61" s="48">
        <f t="shared" si="24"/>
        <v>4.0830789751803239E-4</v>
      </c>
      <c r="CA61" s="48">
        <f t="shared" si="25"/>
        <v>4.0013438686930733E-4</v>
      </c>
      <c r="CB61" s="49">
        <f t="shared" si="26"/>
        <v>1.5496428297061835E-4</v>
      </c>
      <c r="CC61" s="50">
        <f t="shared" si="27"/>
        <v>6.4362168442020588E-8</v>
      </c>
      <c r="CD61" s="50">
        <f t="shared" si="28"/>
        <v>2.7347426574047412E-7</v>
      </c>
      <c r="CF61" s="43"/>
      <c r="CI61" s="43"/>
      <c r="CJ61" s="43"/>
    </row>
    <row r="62" spans="11:88" x14ac:dyDescent="0.2">
      <c r="K62" s="34"/>
      <c r="L62" s="34"/>
      <c r="M62" s="34"/>
      <c r="N62" s="34"/>
      <c r="O62" s="34"/>
      <c r="P62" s="34"/>
      <c r="Q62" s="34"/>
      <c r="R62" s="34"/>
      <c r="S62" s="34"/>
      <c r="T62" s="34"/>
      <c r="BK62" s="42">
        <v>60</v>
      </c>
      <c r="BL62" s="1" t="s">
        <v>275</v>
      </c>
      <c r="BM62" s="1" t="s">
        <v>276</v>
      </c>
      <c r="BN62" s="43">
        <v>49424</v>
      </c>
      <c r="BO62" s="44">
        <v>19.898269418244038</v>
      </c>
      <c r="BP62" s="45">
        <f t="shared" si="14"/>
        <v>9.6660988962445913</v>
      </c>
      <c r="BQ62" s="46">
        <f t="shared" si="15"/>
        <v>0.62367033445657194</v>
      </c>
      <c r="BR62" s="46">
        <f t="shared" si="16"/>
        <v>0.78972801296178674</v>
      </c>
      <c r="BS62" s="46">
        <f t="shared" si="17"/>
        <v>0.77391923149374131</v>
      </c>
      <c r="BT62" s="47">
        <f t="shared" si="18"/>
        <v>5.0444399535668344E-3</v>
      </c>
      <c r="BU62" s="47">
        <f t="shared" si="19"/>
        <v>1.6985507679810956E-7</v>
      </c>
      <c r="BV62" s="47">
        <f t="shared" si="20"/>
        <v>4.1213477989379829E-4</v>
      </c>
      <c r="BW62" s="47">
        <f t="shared" si="21"/>
        <v>4.0388466268409344E-4</v>
      </c>
      <c r="BX62" s="48">
        <f t="shared" si="22"/>
        <v>6.6665230557671976E-12</v>
      </c>
      <c r="BY62" s="48">
        <f t="shared" si="23"/>
        <v>1.6985507679810956E-7</v>
      </c>
      <c r="BZ62" s="48">
        <f t="shared" si="24"/>
        <v>4.1213477989379829E-4</v>
      </c>
      <c r="CA62" s="48">
        <f t="shared" si="25"/>
        <v>4.0388466268409344E-4</v>
      </c>
      <c r="CB62" s="49">
        <f t="shared" si="26"/>
        <v>7.9330139847941228E-4</v>
      </c>
      <c r="CC62" s="50">
        <f t="shared" si="27"/>
        <v>3.29486235508238E-7</v>
      </c>
      <c r="CD62" s="50">
        <f t="shared" si="28"/>
        <v>1.399984004708893E-6</v>
      </c>
      <c r="CF62" s="43"/>
      <c r="CI62" s="43"/>
      <c r="CJ62" s="43"/>
    </row>
    <row r="63" spans="11:88" x14ac:dyDescent="0.2">
      <c r="K63" s="34"/>
      <c r="L63" s="34"/>
      <c r="M63" s="34"/>
      <c r="N63" s="34"/>
      <c r="O63" s="34"/>
      <c r="P63" s="34"/>
      <c r="Q63" s="34"/>
      <c r="R63" s="34"/>
      <c r="S63" s="34"/>
      <c r="T63" s="34"/>
      <c r="BK63" s="42">
        <v>61</v>
      </c>
      <c r="BL63" s="1" t="s">
        <v>277</v>
      </c>
      <c r="BM63" s="1" t="s">
        <v>278</v>
      </c>
      <c r="BN63" s="43">
        <v>34413</v>
      </c>
      <c r="BO63" s="44">
        <v>19.899953513311729</v>
      </c>
      <c r="BP63" s="45">
        <f t="shared" si="14"/>
        <v>9.6778492760874997</v>
      </c>
      <c r="BQ63" s="46">
        <f t="shared" si="15"/>
        <v>0.62501069057683589</v>
      </c>
      <c r="BR63" s="46">
        <f t="shared" si="16"/>
        <v>0.79057617632764265</v>
      </c>
      <c r="BS63" s="46">
        <f t="shared" si="17"/>
        <v>0.77475041631878327</v>
      </c>
      <c r="BT63" s="47">
        <f t="shared" si="18"/>
        <v>5.0505721156919453E-3</v>
      </c>
      <c r="BU63" s="47">
        <f t="shared" si="19"/>
        <v>1.7022011948038617E-7</v>
      </c>
      <c r="BV63" s="47">
        <f t="shared" si="20"/>
        <v>4.1257741028852534E-4</v>
      </c>
      <c r="BW63" s="47">
        <f t="shared" si="21"/>
        <v>4.043184325001573E-4</v>
      </c>
      <c r="BX63" s="48">
        <f t="shared" si="22"/>
        <v>6.6746270674245872E-12</v>
      </c>
      <c r="BY63" s="48">
        <f t="shared" si="23"/>
        <v>1.7022011948038617E-7</v>
      </c>
      <c r="BZ63" s="48">
        <f t="shared" si="24"/>
        <v>4.1257741028852534E-4</v>
      </c>
      <c r="CA63" s="48">
        <f t="shared" si="25"/>
        <v>4.043184325001573E-4</v>
      </c>
      <c r="CB63" s="49">
        <f t="shared" si="26"/>
        <v>5.5303228237041369E-4</v>
      </c>
      <c r="CC63" s="50">
        <f t="shared" si="27"/>
        <v>2.2969394127128233E-7</v>
      </c>
      <c r="CD63" s="50">
        <f t="shared" si="28"/>
        <v>9.759674581316437E-7</v>
      </c>
      <c r="CF63" s="43"/>
      <c r="CI63" s="43"/>
      <c r="CJ63" s="43"/>
    </row>
    <row r="64" spans="11:88" x14ac:dyDescent="0.2">
      <c r="K64" s="34"/>
      <c r="L64" s="34"/>
      <c r="M64" s="34"/>
      <c r="N64" s="34"/>
      <c r="O64" s="34"/>
      <c r="P64" s="34"/>
      <c r="Q64" s="34"/>
      <c r="R64" s="34"/>
      <c r="S64" s="34"/>
      <c r="T64" s="34"/>
      <c r="BK64" s="42">
        <v>62</v>
      </c>
      <c r="BL64" s="1" t="s">
        <v>279</v>
      </c>
      <c r="BM64" s="1" t="s">
        <v>280</v>
      </c>
      <c r="BN64" s="43">
        <v>27127</v>
      </c>
      <c r="BO64" s="44">
        <v>19.900165101263926</v>
      </c>
      <c r="BP64" s="45">
        <f t="shared" si="14"/>
        <v>9.6793265913587483</v>
      </c>
      <c r="BQ64" s="46">
        <f t="shared" si="15"/>
        <v>0.62517929325818489</v>
      </c>
      <c r="BR64" s="46">
        <f t="shared" si="16"/>
        <v>0.79068280192387197</v>
      </c>
      <c r="BS64" s="46">
        <f t="shared" si="17"/>
        <v>0.77485490748300301</v>
      </c>
      <c r="BT64" s="47">
        <f t="shared" si="18"/>
        <v>5.0513430811308761E-3</v>
      </c>
      <c r="BU64" s="47">
        <f t="shared" si="19"/>
        <v>1.7026603800465493E-7</v>
      </c>
      <c r="BV64" s="47">
        <f t="shared" si="20"/>
        <v>4.1263305491035846E-4</v>
      </c>
      <c r="BW64" s="47">
        <f t="shared" si="21"/>
        <v>4.0437296322752043E-4</v>
      </c>
      <c r="BX64" s="48">
        <f t="shared" si="22"/>
        <v>6.6756459434388044E-12</v>
      </c>
      <c r="BY64" s="48">
        <f t="shared" si="23"/>
        <v>1.7026603800465493E-7</v>
      </c>
      <c r="BZ64" s="48">
        <f t="shared" si="24"/>
        <v>4.1263305491035846E-4</v>
      </c>
      <c r="CA64" s="48">
        <f t="shared" si="25"/>
        <v>4.0437296322752043E-4</v>
      </c>
      <c r="CB64" s="49">
        <f t="shared" si="26"/>
        <v>4.3600955401738287E-4</v>
      </c>
      <c r="CC64" s="50">
        <f t="shared" si="27"/>
        <v>1.8109024750766444E-7</v>
      </c>
      <c r="CD64" s="50">
        <f t="shared" si="28"/>
        <v>7.6945080734083045E-7</v>
      </c>
      <c r="CF64" s="43"/>
      <c r="CI64" s="43"/>
      <c r="CJ64" s="43"/>
    </row>
    <row r="65" spans="11:88" x14ac:dyDescent="0.2">
      <c r="K65" s="34"/>
      <c r="L65" s="34"/>
      <c r="M65" s="34"/>
      <c r="N65" s="34"/>
      <c r="O65" s="34"/>
      <c r="P65" s="34"/>
      <c r="Q65" s="34"/>
      <c r="R65" s="34"/>
      <c r="S65" s="34"/>
      <c r="T65" s="34"/>
      <c r="BK65" s="42">
        <v>63</v>
      </c>
      <c r="BL65" s="1" t="s">
        <v>281</v>
      </c>
      <c r="BM65" s="1" t="s">
        <v>282</v>
      </c>
      <c r="BN65" s="43">
        <v>81269</v>
      </c>
      <c r="BO65" s="44">
        <v>19.906978096357751</v>
      </c>
      <c r="BP65" s="45">
        <f t="shared" si="14"/>
        <v>9.7270159224212787</v>
      </c>
      <c r="BQ65" s="46">
        <f t="shared" si="15"/>
        <v>0.63063234814796332</v>
      </c>
      <c r="BR65" s="46">
        <f t="shared" si="16"/>
        <v>0.79412363530369967</v>
      </c>
      <c r="BS65" s="46">
        <f t="shared" si="17"/>
        <v>0.7782268622336358</v>
      </c>
      <c r="BT65" s="47">
        <f t="shared" si="18"/>
        <v>5.0762306774148501E-3</v>
      </c>
      <c r="BU65" s="47">
        <f t="shared" si="19"/>
        <v>1.7175116404948271E-7</v>
      </c>
      <c r="BV65" s="47">
        <f t="shared" si="20"/>
        <v>4.1442872010694759E-4</v>
      </c>
      <c r="BW65" s="47">
        <f t="shared" si="21"/>
        <v>4.0613268278432384E-4</v>
      </c>
      <c r="BX65" s="48">
        <f t="shared" si="22"/>
        <v>6.7085363606024379E-12</v>
      </c>
      <c r="BY65" s="48">
        <f t="shared" si="23"/>
        <v>1.7175116404948271E-7</v>
      </c>
      <c r="BZ65" s="48">
        <f t="shared" si="24"/>
        <v>4.1442872010694759E-4</v>
      </c>
      <c r="CA65" s="48">
        <f t="shared" si="25"/>
        <v>4.0613268278432384E-4</v>
      </c>
      <c r="CB65" s="49">
        <f t="shared" si="26"/>
        <v>1.3126641891190161E-3</v>
      </c>
      <c r="CC65" s="50">
        <f t="shared" si="27"/>
        <v>5.4519604148979958E-7</v>
      </c>
      <c r="CD65" s="50">
        <f t="shared" si="28"/>
        <v>2.3165329997442088E-6</v>
      </c>
      <c r="CF65" s="43"/>
      <c r="CI65" s="43"/>
      <c r="CJ65" s="43"/>
    </row>
    <row r="66" spans="11:88" x14ac:dyDescent="0.2">
      <c r="K66" s="34"/>
      <c r="L66" s="34"/>
      <c r="M66" s="34"/>
      <c r="N66" s="34"/>
      <c r="O66" s="34"/>
      <c r="P66" s="34"/>
      <c r="Q66" s="34"/>
      <c r="R66" s="34"/>
      <c r="S66" s="34"/>
      <c r="T66" s="34"/>
      <c r="BK66" s="42">
        <v>64</v>
      </c>
      <c r="BL66" s="1" t="s">
        <v>283</v>
      </c>
      <c r="BM66" s="1" t="s">
        <v>284</v>
      </c>
      <c r="BN66" s="43">
        <v>37066</v>
      </c>
      <c r="BO66" s="44">
        <v>19.917181208731321</v>
      </c>
      <c r="BP66" s="45">
        <f t="shared" si="14"/>
        <v>9.7988750762430108</v>
      </c>
      <c r="BQ66" s="46">
        <f t="shared" si="15"/>
        <v>0.63888708929248705</v>
      </c>
      <c r="BR66" s="46">
        <f t="shared" si="16"/>
        <v>0.79930412815929275</v>
      </c>
      <c r="BS66" s="46">
        <f t="shared" si="17"/>
        <v>0.78330365194320051</v>
      </c>
      <c r="BT66" s="47">
        <f t="shared" si="18"/>
        <v>5.1137317614052807E-3</v>
      </c>
      <c r="BU66" s="47">
        <f t="shared" si="19"/>
        <v>1.7399932243314769E-7</v>
      </c>
      <c r="BV66" s="47">
        <f t="shared" si="20"/>
        <v>4.1713226012039356E-4</v>
      </c>
      <c r="BW66" s="47">
        <f t="shared" si="21"/>
        <v>4.0878210331288234E-4</v>
      </c>
      <c r="BX66" s="48">
        <f t="shared" si="22"/>
        <v>6.7580962410529357E-12</v>
      </c>
      <c r="BY66" s="48">
        <f t="shared" si="23"/>
        <v>1.7399932243314769E-7</v>
      </c>
      <c r="BZ66" s="48">
        <f t="shared" si="24"/>
        <v>4.1713226012039356E-4</v>
      </c>
      <c r="CA66" s="48">
        <f t="shared" si="25"/>
        <v>4.0878210331288234E-4</v>
      </c>
      <c r="CB66" s="49">
        <f t="shared" si="26"/>
        <v>6.0311625987891765E-4</v>
      </c>
      <c r="CC66" s="50">
        <f t="shared" si="27"/>
        <v>2.504955952708681E-7</v>
      </c>
      <c r="CD66" s="50">
        <f t="shared" si="28"/>
        <v>1.0643534959459023E-6</v>
      </c>
      <c r="CF66" s="43"/>
      <c r="CI66" s="43"/>
      <c r="CJ66" s="43"/>
    </row>
    <row r="67" spans="11:88" x14ac:dyDescent="0.2">
      <c r="K67" s="34"/>
      <c r="L67" s="34"/>
      <c r="M67" s="34"/>
      <c r="N67" s="34"/>
      <c r="O67" s="34"/>
      <c r="P67" s="34"/>
      <c r="Q67" s="34"/>
      <c r="R67" s="34"/>
      <c r="S67" s="34"/>
      <c r="T67" s="34"/>
      <c r="BK67" s="42">
        <v>65</v>
      </c>
      <c r="BL67" s="1" t="s">
        <v>285</v>
      </c>
      <c r="BM67" s="1" t="s">
        <v>286</v>
      </c>
      <c r="BN67" s="43">
        <v>22784</v>
      </c>
      <c r="BO67" s="44">
        <v>19.922744543372804</v>
      </c>
      <c r="BP67" s="45">
        <f t="shared" si="14"/>
        <v>9.838280307938744</v>
      </c>
      <c r="BQ67" s="46">
        <f t="shared" si="15"/>
        <v>0.64343307423352047</v>
      </c>
      <c r="BR67" s="46">
        <f t="shared" si="16"/>
        <v>0.80214280164663976</v>
      </c>
      <c r="BS67" s="46">
        <f t="shared" si="17"/>
        <v>0.78608550084273499</v>
      </c>
      <c r="BT67" s="47">
        <f t="shared" si="18"/>
        <v>5.1342961408182355E-3</v>
      </c>
      <c r="BU67" s="47">
        <f t="shared" si="19"/>
        <v>1.7523741021545757E-7</v>
      </c>
      <c r="BV67" s="47">
        <f t="shared" si="20"/>
        <v>4.1861367657478364E-4</v>
      </c>
      <c r="BW67" s="47">
        <f t="shared" si="21"/>
        <v>4.1023386476123709E-4</v>
      </c>
      <c r="BX67" s="48">
        <f t="shared" si="22"/>
        <v>6.7852732737356465E-12</v>
      </c>
      <c r="BY67" s="48">
        <f t="shared" si="23"/>
        <v>1.7523741021545757E-7</v>
      </c>
      <c r="BZ67" s="48">
        <f t="shared" si="24"/>
        <v>4.1861367657478364E-4</v>
      </c>
      <c r="CA67" s="48">
        <f t="shared" si="25"/>
        <v>4.1023386476123709E-4</v>
      </c>
      <c r="CB67" s="49">
        <f t="shared" si="26"/>
        <v>3.7221876070396147E-4</v>
      </c>
      <c r="CC67" s="50">
        <f t="shared" si="27"/>
        <v>1.5459566626879296E-7</v>
      </c>
      <c r="CD67" s="50">
        <f t="shared" si="28"/>
        <v>6.5687557369361784E-7</v>
      </c>
      <c r="CF67" s="43"/>
      <c r="CI67" s="43"/>
      <c r="CJ67" s="43"/>
    </row>
    <row r="68" spans="11:88" x14ac:dyDescent="0.2">
      <c r="K68" s="34"/>
      <c r="L68" s="34"/>
      <c r="M68" s="34"/>
      <c r="N68" s="34"/>
      <c r="O68" s="34"/>
      <c r="P68" s="34"/>
      <c r="Q68" s="34"/>
      <c r="R68" s="34"/>
      <c r="S68" s="34"/>
      <c r="T68" s="34"/>
      <c r="BK68" s="42">
        <v>66</v>
      </c>
      <c r="BL68" s="1" t="s">
        <v>287</v>
      </c>
      <c r="BM68" s="1" t="s">
        <v>288</v>
      </c>
      <c r="BN68" s="43">
        <v>12678</v>
      </c>
      <c r="BO68" s="44">
        <v>19.952559875619361</v>
      </c>
      <c r="BP68" s="45">
        <f t="shared" ref="BP68:BP131" si="60">IFERROR(IF(MATCH(BM68,$W$4:$W$20,0),VLOOKUP(BM68,$W$4:$BI$20,28,FALSE)),AVERAGE((2^(($AL$23*BO68)+$AL$24)),(2^(($AM$23*BO68)+$AM$24)),(2^(($AN$23*BO68)+$AN$24)),(2^(($AO$23*BO68)+$AO$24))))</f>
        <v>10.052179349667705</v>
      </c>
      <c r="BQ68" s="46">
        <f t="shared" ref="BQ68:BQ131" si="61">IFERROR(IF(MATCH(BM68,$W$4:$W$20,0),VLOOKUP(BM68,$W$4:$BI$20,29,FALSE)),_xlfn.VAR.S((2^(($AL$23*BO68)+$AL$24)),(2^(($AM$23*BO68)+$AM$24)),(2^(($AN$23*BO68)+$AN$24)),(2^(($AO$23*BO68)+$AO$24))))</f>
        <v>0.66834792363896234</v>
      </c>
      <c r="BR68" s="46">
        <f t="shared" ref="BR68:BR131" si="62">SQRT(BQ68)</f>
        <v>0.81752548806686287</v>
      </c>
      <c r="BS68" s="46">
        <f t="shared" ref="BS68:BS131" si="63">_xlfn.CONFIDENCE.NORM(0.05,BR68,4)</f>
        <v>0.80116025652729028</v>
      </c>
      <c r="BT68" s="47">
        <f t="shared" ref="BT68:BT131" si="64">IFERROR(IF(MATCH(BM68,$W$4:$W$20,0),VLOOKUP(BM68,$W$4:$BI$20,32,FALSE)),AVERAGE((2^(($AP$23*BO68)+$AP$24)),(2^(($AQ$23*BO68)+$AQ$24)),(2^(($AR$23*BO68)+$AR$24)),(2^(($AS$23*BO68)+$AS$24))))</f>
        <v>5.2459234771106856E-3</v>
      </c>
      <c r="BU68" s="47">
        <f t="shared" ref="BU68:BU131" si="65">IFERROR(IF(MATCH(BM68,$W$4:$W$20,0),VLOOKUP(BM68,$W$4:$BI$20,33,FALSE)),_xlfn.VAR.S((2^(($AP$23*BO68)+$AP$24)),(2^(($AQ$23*BO68)+$AQ$24)),(2^(($AR$23*BO68)+$AR$24)),(2^(($AS$23*BO68)+$AS$24))))</f>
        <v>1.8202290797825134E-7</v>
      </c>
      <c r="BV68" s="47">
        <f t="shared" ref="BV68:BV131" si="66">SQRT(BU68)</f>
        <v>4.2664142787386618E-4</v>
      </c>
      <c r="BW68" s="47">
        <f t="shared" ref="BW68:BW131" si="67">_xlfn.CONFIDENCE.NORM(0.05,BV68,4)</f>
        <v>4.1810091647276034E-4</v>
      </c>
      <c r="BX68" s="48">
        <f t="shared" ref="BX68:BX131" si="68">IFERROR(IF(MATCH(BM68,$W$4:$W$20,0),VLOOKUP(BM68,$W$4:$BI$20,36,FALSE)),AVERAGE((2^(($AT$23*BO68)+$AT$24)),(2^(($AU$23*BO68)+$AU$24)),(2^(($AV$23*BO68)+$AV$24)),(2^(($AW$23*BO68)+$AW$24))))</f>
        <v>6.9327953411796764E-12</v>
      </c>
      <c r="BY68" s="48">
        <f t="shared" ref="BY68:BY131" si="69">IFERROR(IF(MATCH(BM68,$W$4:$W$20,0),VLOOKUP(BM68,$W$4:$BI$20,37,FALSE)),_xlfn.VAR.S((2^(($AP$23*BO68)+$AP$24)),(2^(($AQ$23*BO68)+$AQ$24)),(2^(($AR$23*BO68)+$AR$24)),(2^(($AS$23*BO68)+$AS$24))))</f>
        <v>1.8202290797825134E-7</v>
      </c>
      <c r="BZ68" s="48">
        <f t="shared" ref="BZ68:BZ131" si="70">SQRT(BY68)</f>
        <v>4.2664142787386618E-4</v>
      </c>
      <c r="CA68" s="48">
        <f t="shared" ref="CA68:CA131" si="71">_xlfn.CONFIDENCE.NORM(0.05,BZ68,4)</f>
        <v>4.1810091647276034E-4</v>
      </c>
      <c r="CB68" s="49">
        <f t="shared" ref="CB68:CB131" si="72">(((BT68*0.000001)*BN68)*1000000000000000)*$W$24</f>
        <v>2.1162163759951775E-4</v>
      </c>
      <c r="CC68" s="50">
        <f t="shared" ref="CC68:CC131" si="73">(BX68*BN68)</f>
        <v>8.7893979335475931E-8</v>
      </c>
      <c r="CD68" s="50">
        <f t="shared" ref="CD68:CD131" si="74">CC68/(0.523*0.45)</f>
        <v>3.7346071525589941E-7</v>
      </c>
      <c r="CF68" s="43"/>
      <c r="CI68" s="43"/>
      <c r="CJ68" s="43"/>
    </row>
    <row r="69" spans="11:88" x14ac:dyDescent="0.2">
      <c r="K69" s="34"/>
      <c r="L69" s="34"/>
      <c r="M69" s="34"/>
      <c r="N69" s="34"/>
      <c r="O69" s="34"/>
      <c r="P69" s="34"/>
      <c r="Q69" s="34"/>
      <c r="R69" s="34"/>
      <c r="S69" s="34"/>
      <c r="T69" s="34"/>
      <c r="BK69" s="42">
        <v>67</v>
      </c>
      <c r="BL69" s="1" t="s">
        <v>289</v>
      </c>
      <c r="BM69" s="1" t="s">
        <v>290</v>
      </c>
      <c r="BN69" s="43">
        <v>20245</v>
      </c>
      <c r="BO69" s="44">
        <v>19.986493337685804</v>
      </c>
      <c r="BP69" s="45">
        <f t="shared" si="60"/>
        <v>10.301286786873252</v>
      </c>
      <c r="BQ69" s="46">
        <f t="shared" si="61"/>
        <v>0.69786880106758042</v>
      </c>
      <c r="BR69" s="46">
        <f t="shared" si="62"/>
        <v>0.83538542066975319</v>
      </c>
      <c r="BS69" s="46">
        <f t="shared" si="63"/>
        <v>0.81866266886127914</v>
      </c>
      <c r="BT69" s="47">
        <f t="shared" si="64"/>
        <v>5.3759249929712953E-3</v>
      </c>
      <c r="BU69" s="47">
        <f t="shared" si="65"/>
        <v>1.9006284610863152E-7</v>
      </c>
      <c r="BV69" s="47">
        <f t="shared" si="66"/>
        <v>4.35961977824479E-4</v>
      </c>
      <c r="BW69" s="47">
        <f t="shared" si="67"/>
        <v>4.2723488758241416E-4</v>
      </c>
      <c r="BX69" s="48">
        <f t="shared" si="68"/>
        <v>7.1045999638428096E-12</v>
      </c>
      <c r="BY69" s="48">
        <f t="shared" si="69"/>
        <v>1.9006284610863152E-7</v>
      </c>
      <c r="BZ69" s="48">
        <f t="shared" si="70"/>
        <v>4.35961977824479E-4</v>
      </c>
      <c r="CA69" s="48">
        <f t="shared" si="71"/>
        <v>4.2723488758241416E-4</v>
      </c>
      <c r="CB69" s="49">
        <f t="shared" si="72"/>
        <v>3.4630467457726815E-4</v>
      </c>
      <c r="CC69" s="50">
        <f t="shared" si="73"/>
        <v>1.4383262626799769E-7</v>
      </c>
      <c r="CD69" s="50">
        <f t="shared" si="74"/>
        <v>6.1114351505416484E-7</v>
      </c>
      <c r="CF69" s="43"/>
      <c r="CI69" s="43"/>
      <c r="CJ69" s="43"/>
    </row>
    <row r="70" spans="11:88" x14ac:dyDescent="0.2">
      <c r="K70" s="34"/>
      <c r="L70" s="34"/>
      <c r="M70" s="34"/>
      <c r="N70" s="34"/>
      <c r="O70" s="34"/>
      <c r="P70" s="34"/>
      <c r="Q70" s="34"/>
      <c r="R70" s="34"/>
      <c r="S70" s="34"/>
      <c r="T70" s="34"/>
      <c r="BK70" s="42">
        <v>68</v>
      </c>
      <c r="BL70" s="1" t="s">
        <v>291</v>
      </c>
      <c r="BM70" s="1" t="s">
        <v>292</v>
      </c>
      <c r="BN70" s="43">
        <v>24628</v>
      </c>
      <c r="BO70" s="44">
        <v>20.003455334622512</v>
      </c>
      <c r="BP70" s="45">
        <f t="shared" si="60"/>
        <v>10.428110552709194</v>
      </c>
      <c r="BQ70" s="46">
        <f t="shared" si="61"/>
        <v>0.71310580898751297</v>
      </c>
      <c r="BR70" s="46">
        <f t="shared" si="62"/>
        <v>0.84445592483415788</v>
      </c>
      <c r="BS70" s="46">
        <f t="shared" si="63"/>
        <v>0.82755159960320601</v>
      </c>
      <c r="BT70" s="47">
        <f t="shared" si="64"/>
        <v>5.4421104187890625E-3</v>
      </c>
      <c r="BU70" s="47">
        <f t="shared" si="65"/>
        <v>1.9421260762112415E-7</v>
      </c>
      <c r="BV70" s="47">
        <f t="shared" si="66"/>
        <v>4.406955951914248E-4</v>
      </c>
      <c r="BW70" s="47">
        <f t="shared" si="67"/>
        <v>4.3187374736031772E-4</v>
      </c>
      <c r="BX70" s="48">
        <f t="shared" si="68"/>
        <v>7.1920678832216499E-12</v>
      </c>
      <c r="BY70" s="48">
        <f t="shared" si="69"/>
        <v>1.9421260762112415E-7</v>
      </c>
      <c r="BZ70" s="48">
        <f t="shared" si="70"/>
        <v>4.406955951914248E-4</v>
      </c>
      <c r="CA70" s="48">
        <f t="shared" si="71"/>
        <v>4.3187374736031772E-4</v>
      </c>
      <c r="CB70" s="49">
        <f t="shared" si="72"/>
        <v>4.2646546339820192E-4</v>
      </c>
      <c r="CC70" s="50">
        <f t="shared" si="73"/>
        <v>1.771262478279828E-7</v>
      </c>
      <c r="CD70" s="50">
        <f t="shared" si="74"/>
        <v>7.5260780891430976E-7</v>
      </c>
      <c r="CF70" s="43"/>
      <c r="CI70" s="43"/>
      <c r="CJ70" s="43"/>
    </row>
    <row r="71" spans="11:88" x14ac:dyDescent="0.2">
      <c r="K71" s="34"/>
      <c r="L71" s="34"/>
      <c r="M71" s="34"/>
      <c r="N71" s="34"/>
      <c r="O71" s="34"/>
      <c r="P71" s="34"/>
      <c r="Q71" s="34"/>
      <c r="R71" s="34"/>
      <c r="S71" s="34"/>
      <c r="T71" s="34"/>
      <c r="BK71" s="42">
        <v>69</v>
      </c>
      <c r="BL71" s="1" t="s">
        <v>293</v>
      </c>
      <c r="BM71" s="1" t="s">
        <v>294</v>
      </c>
      <c r="BN71" s="43">
        <v>23601</v>
      </c>
      <c r="BO71" s="44">
        <v>20.034729495911193</v>
      </c>
      <c r="BP71" s="45">
        <f t="shared" si="60"/>
        <v>10.666053326436016</v>
      </c>
      <c r="BQ71" s="46">
        <f t="shared" si="61"/>
        <v>0.74206865210879147</v>
      </c>
      <c r="BR71" s="46">
        <f t="shared" si="62"/>
        <v>0.86143406718610305</v>
      </c>
      <c r="BS71" s="46">
        <f t="shared" si="63"/>
        <v>0.84418987337030937</v>
      </c>
      <c r="BT71" s="47">
        <f t="shared" si="64"/>
        <v>5.5662854398946743E-3</v>
      </c>
      <c r="BU71" s="47">
        <f t="shared" si="65"/>
        <v>2.0210056648475161E-7</v>
      </c>
      <c r="BV71" s="47">
        <f t="shared" si="66"/>
        <v>4.4955596590942002E-4</v>
      </c>
      <c r="BW71" s="47">
        <f t="shared" si="67"/>
        <v>4.4055675110878968E-4</v>
      </c>
      <c r="BX71" s="48">
        <f t="shared" si="68"/>
        <v>7.3561724515723055E-12</v>
      </c>
      <c r="BY71" s="48">
        <f t="shared" si="69"/>
        <v>2.0210056648475161E-7</v>
      </c>
      <c r="BZ71" s="48">
        <f t="shared" si="70"/>
        <v>4.4955596590942002E-4</v>
      </c>
      <c r="CA71" s="48">
        <f t="shared" si="71"/>
        <v>4.4055675110878968E-4</v>
      </c>
      <c r="CB71" s="49">
        <f t="shared" si="72"/>
        <v>4.1800670711188994E-4</v>
      </c>
      <c r="CC71" s="50">
        <f t="shared" si="73"/>
        <v>1.7361302602955798E-7</v>
      </c>
      <c r="CD71" s="50">
        <f t="shared" si="74"/>
        <v>7.3768016158724442E-7</v>
      </c>
      <c r="CF71" s="43"/>
      <c r="CI71" s="43"/>
      <c r="CJ71" s="43"/>
    </row>
    <row r="72" spans="11:88" x14ac:dyDescent="0.2">
      <c r="K72" s="34"/>
      <c r="L72" s="34"/>
      <c r="M72" s="34"/>
      <c r="N72" s="34"/>
      <c r="O72" s="34"/>
      <c r="P72" s="34"/>
      <c r="Q72" s="34"/>
      <c r="R72" s="34"/>
      <c r="S72" s="34"/>
      <c r="T72" s="34"/>
      <c r="BK72" s="42">
        <v>70</v>
      </c>
      <c r="BL72" s="1" t="s">
        <v>295</v>
      </c>
      <c r="BM72" s="1" t="s">
        <v>296</v>
      </c>
      <c r="BN72" s="43">
        <v>101746</v>
      </c>
      <c r="BO72" s="44">
        <v>20.046532719259066</v>
      </c>
      <c r="BP72" s="45">
        <f t="shared" si="60"/>
        <v>10.757260309115541</v>
      </c>
      <c r="BQ72" s="46">
        <f t="shared" si="61"/>
        <v>0.75329991626715864</v>
      </c>
      <c r="BR72" s="46">
        <f t="shared" si="62"/>
        <v>0.86792852025219136</v>
      </c>
      <c r="BS72" s="46">
        <f t="shared" si="63"/>
        <v>0.85055432042471879</v>
      </c>
      <c r="BT72" s="47">
        <f t="shared" si="64"/>
        <v>5.6138835611648352E-3</v>
      </c>
      <c r="BU72" s="47">
        <f t="shared" si="65"/>
        <v>2.0515937356721921E-7</v>
      </c>
      <c r="BV72" s="47">
        <f t="shared" si="66"/>
        <v>4.5294522137585158E-4</v>
      </c>
      <c r="BW72" s="47">
        <f t="shared" si="67"/>
        <v>4.4387816043309534E-4</v>
      </c>
      <c r="BX72" s="48">
        <f t="shared" si="68"/>
        <v>7.419076158580343E-12</v>
      </c>
      <c r="BY72" s="48">
        <f t="shared" si="69"/>
        <v>2.0515937356721921E-7</v>
      </c>
      <c r="BZ72" s="48">
        <f t="shared" si="70"/>
        <v>4.5294522137585158E-4</v>
      </c>
      <c r="CA72" s="48">
        <f t="shared" si="71"/>
        <v>4.4387816043309534E-4</v>
      </c>
      <c r="CB72" s="49">
        <f t="shared" si="72"/>
        <v>1.8174736256768825E-3</v>
      </c>
      <c r="CC72" s="50">
        <f t="shared" si="73"/>
        <v>7.5486132283091555E-7</v>
      </c>
      <c r="CD72" s="50">
        <f t="shared" si="74"/>
        <v>3.2073988648010006E-6</v>
      </c>
      <c r="CF72" s="43"/>
      <c r="CI72" s="43"/>
      <c r="CJ72" s="43"/>
    </row>
    <row r="73" spans="11:88" x14ac:dyDescent="0.2">
      <c r="K73" s="34"/>
      <c r="L73" s="34"/>
      <c r="M73" s="34"/>
      <c r="N73" s="34"/>
      <c r="O73" s="34"/>
      <c r="P73" s="34"/>
      <c r="Q73" s="34"/>
      <c r="R73" s="34"/>
      <c r="S73" s="34"/>
      <c r="T73" s="34"/>
      <c r="BK73" s="42">
        <v>71</v>
      </c>
      <c r="BL73" s="1" t="s">
        <v>297</v>
      </c>
      <c r="BM73" s="1" t="s">
        <v>298</v>
      </c>
      <c r="BN73" s="43">
        <v>48700</v>
      </c>
      <c r="BO73" s="44">
        <v>20.04943002295424</v>
      </c>
      <c r="BP73" s="45">
        <f t="shared" si="60"/>
        <v>10.779767600894491</v>
      </c>
      <c r="BQ73" s="46">
        <f t="shared" si="61"/>
        <v>0.75608246730344941</v>
      </c>
      <c r="BR73" s="46">
        <f t="shared" si="62"/>
        <v>0.86953002668306367</v>
      </c>
      <c r="BS73" s="46">
        <f t="shared" si="63"/>
        <v>0.85212376788747834</v>
      </c>
      <c r="BT73" s="47">
        <f t="shared" si="64"/>
        <v>5.6256294250459204E-3</v>
      </c>
      <c r="BU73" s="47">
        <f t="shared" si="65"/>
        <v>2.059171944765218E-7</v>
      </c>
      <c r="BV73" s="47">
        <f t="shared" si="66"/>
        <v>4.5378099836432311E-4</v>
      </c>
      <c r="BW73" s="47">
        <f t="shared" si="67"/>
        <v>4.4469720683135112E-4</v>
      </c>
      <c r="BX73" s="48">
        <f t="shared" si="68"/>
        <v>7.4345990061300942E-12</v>
      </c>
      <c r="BY73" s="48">
        <f t="shared" si="69"/>
        <v>2.059171944765218E-7</v>
      </c>
      <c r="BZ73" s="48">
        <f t="shared" si="70"/>
        <v>4.5378099836432311E-4</v>
      </c>
      <c r="CA73" s="48">
        <f t="shared" si="71"/>
        <v>4.4469720683135112E-4</v>
      </c>
      <c r="CB73" s="49">
        <f t="shared" si="72"/>
        <v>8.7174096321952744E-4</v>
      </c>
      <c r="CC73" s="50">
        <f t="shared" si="73"/>
        <v>3.6206497159853559E-7</v>
      </c>
      <c r="CD73" s="50">
        <f t="shared" si="74"/>
        <v>1.5384107567390507E-6</v>
      </c>
      <c r="CF73" s="43"/>
      <c r="CI73" s="43"/>
      <c r="CJ73" s="43"/>
    </row>
    <row r="74" spans="11:88" x14ac:dyDescent="0.2">
      <c r="K74" s="34"/>
      <c r="L74" s="34"/>
      <c r="M74" s="34"/>
      <c r="N74" s="34"/>
      <c r="O74" s="34"/>
      <c r="P74" s="34"/>
      <c r="Q74" s="34"/>
      <c r="R74" s="34"/>
      <c r="S74" s="34"/>
      <c r="T74" s="34"/>
      <c r="BK74" s="42">
        <v>72</v>
      </c>
      <c r="BL74" s="1" t="s">
        <v>299</v>
      </c>
      <c r="BM74" s="1" t="s">
        <v>300</v>
      </c>
      <c r="BN74" s="43">
        <v>17427</v>
      </c>
      <c r="BO74" s="44">
        <v>20.066601370619512</v>
      </c>
      <c r="BP74" s="45">
        <f t="shared" si="60"/>
        <v>10.914130778130207</v>
      </c>
      <c r="BQ74" s="46">
        <f t="shared" si="61"/>
        <v>0.7727839702071434</v>
      </c>
      <c r="BR74" s="46">
        <f t="shared" si="62"/>
        <v>0.87908132172577946</v>
      </c>
      <c r="BS74" s="46">
        <f t="shared" si="63"/>
        <v>0.86148386503219776</v>
      </c>
      <c r="BT74" s="47">
        <f t="shared" si="64"/>
        <v>5.6957494379706129E-3</v>
      </c>
      <c r="BU74" s="47">
        <f t="shared" si="65"/>
        <v>2.1046580758448067E-7</v>
      </c>
      <c r="BV74" s="47">
        <f t="shared" si="66"/>
        <v>4.587655257149132E-4</v>
      </c>
      <c r="BW74" s="47">
        <f t="shared" si="67"/>
        <v>4.4958195387490685E-4</v>
      </c>
      <c r="BX74" s="48">
        <f t="shared" si="68"/>
        <v>7.5272667129788332E-12</v>
      </c>
      <c r="BY74" s="48">
        <f t="shared" si="69"/>
        <v>2.1046580758448067E-7</v>
      </c>
      <c r="BZ74" s="48">
        <f t="shared" si="70"/>
        <v>4.587655257149132E-4</v>
      </c>
      <c r="CA74" s="48">
        <f t="shared" si="71"/>
        <v>4.4958195387490685E-4</v>
      </c>
      <c r="CB74" s="49">
        <f t="shared" si="72"/>
        <v>3.1583545351592418E-4</v>
      </c>
      <c r="CC74" s="50">
        <f t="shared" si="73"/>
        <v>1.3117767700708213E-7</v>
      </c>
      <c r="CD74" s="50">
        <f t="shared" si="74"/>
        <v>5.5737275125167678E-7</v>
      </c>
      <c r="CF74" s="43"/>
      <c r="CI74" s="43"/>
      <c r="CJ74" s="43"/>
    </row>
    <row r="75" spans="11:88" x14ac:dyDescent="0.2">
      <c r="K75" s="34"/>
      <c r="L75" s="34"/>
      <c r="M75" s="34"/>
      <c r="N75" s="34"/>
      <c r="O75" s="34"/>
      <c r="P75" s="34"/>
      <c r="Q75" s="34"/>
      <c r="R75" s="34"/>
      <c r="S75" s="34"/>
      <c r="T75" s="34"/>
      <c r="BK75" s="42">
        <v>73</v>
      </c>
      <c r="BL75" s="1" t="s">
        <v>301</v>
      </c>
      <c r="BM75" s="1" t="s">
        <v>302</v>
      </c>
      <c r="BN75" s="43">
        <v>22140</v>
      </c>
      <c r="BO75" s="44">
        <v>20.06989206152905</v>
      </c>
      <c r="BP75" s="45">
        <f t="shared" si="60"/>
        <v>10.94007053457773</v>
      </c>
      <c r="BQ75" s="46">
        <f t="shared" si="61"/>
        <v>0.77602610455571019</v>
      </c>
      <c r="BR75" s="46">
        <f t="shared" si="62"/>
        <v>0.88092343853237909</v>
      </c>
      <c r="BS75" s="46">
        <f t="shared" si="63"/>
        <v>0.86328910633032341</v>
      </c>
      <c r="BT75" s="47">
        <f t="shared" si="64"/>
        <v>5.709286599675064E-3</v>
      </c>
      <c r="BU75" s="47">
        <f t="shared" si="65"/>
        <v>2.1134879487494063E-7</v>
      </c>
      <c r="BV75" s="47">
        <f t="shared" si="66"/>
        <v>4.5972686986398849E-4</v>
      </c>
      <c r="BW75" s="47">
        <f t="shared" si="67"/>
        <v>4.5052405382937477E-4</v>
      </c>
      <c r="BX75" s="48">
        <f t="shared" si="68"/>
        <v>7.5451568655910248E-12</v>
      </c>
      <c r="BY75" s="48">
        <f t="shared" si="69"/>
        <v>2.1134879487494063E-7</v>
      </c>
      <c r="BZ75" s="48">
        <f t="shared" si="70"/>
        <v>4.5972686986398849E-4</v>
      </c>
      <c r="CA75" s="48">
        <f t="shared" si="71"/>
        <v>4.5052405382937477E-4</v>
      </c>
      <c r="CB75" s="49">
        <f t="shared" si="72"/>
        <v>4.0220441480802124E-4</v>
      </c>
      <c r="CC75" s="50">
        <f t="shared" si="73"/>
        <v>1.670497730041853E-7</v>
      </c>
      <c r="CD75" s="50">
        <f t="shared" si="74"/>
        <v>7.0979295943992048E-7</v>
      </c>
      <c r="CF75" s="43"/>
      <c r="CI75" s="43"/>
      <c r="CJ75" s="43"/>
    </row>
    <row r="76" spans="11:88" x14ac:dyDescent="0.2">
      <c r="K76" s="34"/>
      <c r="L76" s="34"/>
      <c r="M76" s="34"/>
      <c r="N76" s="34"/>
      <c r="O76" s="34"/>
      <c r="P76" s="34"/>
      <c r="Q76" s="34"/>
      <c r="R76" s="34"/>
      <c r="S76" s="34"/>
      <c r="T76" s="34"/>
      <c r="BK76" s="42">
        <v>74</v>
      </c>
      <c r="BL76" s="1" t="s">
        <v>303</v>
      </c>
      <c r="BM76" s="1" t="s">
        <v>304</v>
      </c>
      <c r="BN76" s="43">
        <v>9734</v>
      </c>
      <c r="BO76" s="44">
        <v>20.085429433398151</v>
      </c>
      <c r="BP76" s="45">
        <f t="shared" si="60"/>
        <v>11.063383332296354</v>
      </c>
      <c r="BQ76" s="46">
        <f t="shared" si="61"/>
        <v>0.79151715663475708</v>
      </c>
      <c r="BR76" s="46">
        <f t="shared" si="62"/>
        <v>0.88967249965071815</v>
      </c>
      <c r="BS76" s="46">
        <f t="shared" si="63"/>
        <v>0.87186302867556553</v>
      </c>
      <c r="BT76" s="47">
        <f t="shared" si="64"/>
        <v>5.7736397591321422E-3</v>
      </c>
      <c r="BU76" s="47">
        <f t="shared" si="65"/>
        <v>2.1556774468737016E-7</v>
      </c>
      <c r="BV76" s="47">
        <f t="shared" si="66"/>
        <v>4.6429273598385122E-4</v>
      </c>
      <c r="BW76" s="47">
        <f t="shared" si="67"/>
        <v>4.5499852040595609E-4</v>
      </c>
      <c r="BX76" s="48">
        <f t="shared" si="68"/>
        <v>7.6302033375841659E-12</v>
      </c>
      <c r="BY76" s="48">
        <f t="shared" si="69"/>
        <v>2.1556774468737016E-7</v>
      </c>
      <c r="BZ76" s="48">
        <f t="shared" si="70"/>
        <v>4.6429273598385122E-4</v>
      </c>
      <c r="CA76" s="48">
        <f t="shared" si="71"/>
        <v>4.5499852040595609E-4</v>
      </c>
      <c r="CB76" s="49">
        <f t="shared" si="72"/>
        <v>1.7882506725278271E-4</v>
      </c>
      <c r="CC76" s="50">
        <f t="shared" si="73"/>
        <v>7.427239928804427E-8</v>
      </c>
      <c r="CD76" s="50">
        <f t="shared" si="74"/>
        <v>3.1558274607199603E-7</v>
      </c>
      <c r="CF76" s="43"/>
      <c r="CI76" s="43"/>
      <c r="CJ76" s="43"/>
    </row>
    <row r="77" spans="11:88" x14ac:dyDescent="0.2">
      <c r="K77" s="34"/>
      <c r="L77" s="34"/>
      <c r="M77" s="34"/>
      <c r="N77" s="34"/>
      <c r="O77" s="34"/>
      <c r="P77" s="34"/>
      <c r="Q77" s="34"/>
      <c r="R77" s="34"/>
      <c r="S77" s="34"/>
      <c r="T77" s="34"/>
      <c r="BK77" s="42">
        <v>75</v>
      </c>
      <c r="BL77" s="1" t="s">
        <v>305</v>
      </c>
      <c r="BM77" s="1" t="s">
        <v>306</v>
      </c>
      <c r="BN77" s="43">
        <v>47909</v>
      </c>
      <c r="BO77" s="44">
        <v>20.128286455457779</v>
      </c>
      <c r="BP77" s="45">
        <f t="shared" si="60"/>
        <v>11.410772058828863</v>
      </c>
      <c r="BQ77" s="46">
        <f t="shared" si="61"/>
        <v>0.83585227331048884</v>
      </c>
      <c r="BR77" s="46">
        <f t="shared" si="62"/>
        <v>0.91424956839502469</v>
      </c>
      <c r="BS77" s="46">
        <f t="shared" si="63"/>
        <v>0.89594811346776848</v>
      </c>
      <c r="BT77" s="47">
        <f t="shared" si="64"/>
        <v>5.9549312594932803E-3</v>
      </c>
      <c r="BU77" s="47">
        <f t="shared" si="65"/>
        <v>2.2764230432530667E-7</v>
      </c>
      <c r="BV77" s="47">
        <f t="shared" si="66"/>
        <v>4.7711875285436713E-4</v>
      </c>
      <c r="BW77" s="47">
        <f t="shared" si="67"/>
        <v>4.6756778597161321E-4</v>
      </c>
      <c r="BX77" s="48">
        <f t="shared" si="68"/>
        <v>7.8697906808961843E-12</v>
      </c>
      <c r="BY77" s="48">
        <f t="shared" si="69"/>
        <v>2.2764230432530667E-7</v>
      </c>
      <c r="BZ77" s="48">
        <f t="shared" si="70"/>
        <v>4.7711875285436713E-4</v>
      </c>
      <c r="CA77" s="48">
        <f t="shared" si="71"/>
        <v>4.6756778597161321E-4</v>
      </c>
      <c r="CB77" s="49">
        <f t="shared" si="72"/>
        <v>9.0778129692090917E-4</v>
      </c>
      <c r="CC77" s="50">
        <f t="shared" si="73"/>
        <v>3.770338017310553E-7</v>
      </c>
      <c r="CD77" s="50">
        <f t="shared" si="74"/>
        <v>1.6020131792269186E-6</v>
      </c>
      <c r="CF77" s="43"/>
      <c r="CI77" s="43"/>
      <c r="CJ77" s="43"/>
    </row>
    <row r="78" spans="11:88" x14ac:dyDescent="0.2">
      <c r="K78" s="34"/>
      <c r="L78" s="34"/>
      <c r="M78" s="34"/>
      <c r="N78" s="34"/>
      <c r="O78" s="34"/>
      <c r="P78" s="34"/>
      <c r="Q78" s="34"/>
      <c r="R78" s="34"/>
      <c r="S78" s="34"/>
      <c r="T78" s="34"/>
      <c r="BK78" s="42">
        <v>76</v>
      </c>
      <c r="BL78" s="1" t="s">
        <v>307</v>
      </c>
      <c r="BM78" s="1" t="s">
        <v>308</v>
      </c>
      <c r="BN78" s="43">
        <v>57575</v>
      </c>
      <c r="BO78" s="44">
        <v>20.134200274874036</v>
      </c>
      <c r="BP78" s="45">
        <f t="shared" si="60"/>
        <v>11.459556946303772</v>
      </c>
      <c r="BQ78" s="46">
        <f t="shared" si="61"/>
        <v>0.84216013185694993</v>
      </c>
      <c r="BR78" s="46">
        <f t="shared" si="62"/>
        <v>0.91769283088457765</v>
      </c>
      <c r="BS78" s="46">
        <f t="shared" si="63"/>
        <v>0.89932244870218914</v>
      </c>
      <c r="BT78" s="47">
        <f t="shared" si="64"/>
        <v>5.9803905930000227E-3</v>
      </c>
      <c r="BU78" s="47">
        <f t="shared" si="65"/>
        <v>2.2936023403696551E-7</v>
      </c>
      <c r="BV78" s="47">
        <f t="shared" si="66"/>
        <v>4.7891568572867345E-4</v>
      </c>
      <c r="BW78" s="47">
        <f t="shared" si="67"/>
        <v>4.6932874782975144E-4</v>
      </c>
      <c r="BX78" s="48">
        <f t="shared" si="68"/>
        <v>7.9034366823095243E-12</v>
      </c>
      <c r="BY78" s="48">
        <f t="shared" si="69"/>
        <v>2.2936023403696551E-7</v>
      </c>
      <c r="BZ78" s="48">
        <f t="shared" si="70"/>
        <v>4.7891568572867345E-4</v>
      </c>
      <c r="CA78" s="48">
        <f t="shared" si="71"/>
        <v>4.6932874782975144E-4</v>
      </c>
      <c r="CB78" s="49">
        <f t="shared" si="72"/>
        <v>1.0955970859788586E-3</v>
      </c>
      <c r="CC78" s="50">
        <f t="shared" si="73"/>
        <v>4.5504036698397084E-7</v>
      </c>
      <c r="CD78" s="50">
        <f t="shared" si="74"/>
        <v>1.9334623623708131E-6</v>
      </c>
      <c r="CF78" s="43"/>
      <c r="CI78" s="43"/>
      <c r="CJ78" s="43"/>
    </row>
    <row r="79" spans="11:88" x14ac:dyDescent="0.2">
      <c r="K79" s="34"/>
      <c r="L79" s="34"/>
      <c r="M79" s="34"/>
      <c r="N79" s="34"/>
      <c r="O79" s="34"/>
      <c r="P79" s="34"/>
      <c r="Q79" s="34"/>
      <c r="R79" s="34"/>
      <c r="S79" s="34"/>
      <c r="T79" s="34"/>
      <c r="BK79" s="42">
        <v>77</v>
      </c>
      <c r="BL79" s="1" t="s">
        <v>309</v>
      </c>
      <c r="BM79" s="1" t="s">
        <v>310</v>
      </c>
      <c r="BN79" s="43">
        <v>14991</v>
      </c>
      <c r="BO79" s="44">
        <v>20.142065676549766</v>
      </c>
      <c r="BP79" s="45">
        <f t="shared" si="60"/>
        <v>11.524764375287985</v>
      </c>
      <c r="BQ79" s="46">
        <f t="shared" si="61"/>
        <v>0.85062272503647718</v>
      </c>
      <c r="BR79" s="46">
        <f t="shared" si="62"/>
        <v>0.92229210396515771</v>
      </c>
      <c r="BS79" s="46">
        <f t="shared" si="63"/>
        <v>0.90382965349868993</v>
      </c>
      <c r="BT79" s="47">
        <f t="shared" si="64"/>
        <v>6.0144203462198145E-3</v>
      </c>
      <c r="BU79" s="47">
        <f t="shared" si="65"/>
        <v>2.3166500040952246E-7</v>
      </c>
      <c r="BV79" s="47">
        <f t="shared" si="66"/>
        <v>4.8131590500369135E-4</v>
      </c>
      <c r="BW79" s="47">
        <f t="shared" si="67"/>
        <v>4.7168091949676842E-4</v>
      </c>
      <c r="BX79" s="48">
        <f t="shared" si="68"/>
        <v>7.948408995690216E-12</v>
      </c>
      <c r="BY79" s="48">
        <f t="shared" si="69"/>
        <v>2.3166500040952246E-7</v>
      </c>
      <c r="BZ79" s="48">
        <f t="shared" si="70"/>
        <v>4.8131590500369135E-4</v>
      </c>
      <c r="CA79" s="48">
        <f t="shared" si="71"/>
        <v>4.7168091949676842E-4</v>
      </c>
      <c r="CB79" s="49">
        <f t="shared" si="72"/>
        <v>2.8688758447816757E-4</v>
      </c>
      <c r="CC79" s="50">
        <f t="shared" si="73"/>
        <v>1.1915459925439202E-7</v>
      </c>
      <c r="CD79" s="50">
        <f t="shared" si="74"/>
        <v>5.0628680371528376E-7</v>
      </c>
      <c r="CF79" s="43"/>
      <c r="CI79" s="43"/>
      <c r="CJ79" s="43"/>
    </row>
    <row r="80" spans="11:88" x14ac:dyDescent="0.2">
      <c r="K80" s="34"/>
      <c r="L80" s="34"/>
      <c r="M80" s="34"/>
      <c r="N80" s="34"/>
      <c r="O80" s="34"/>
      <c r="P80" s="34"/>
      <c r="Q80" s="34"/>
      <c r="R80" s="34"/>
      <c r="S80" s="34"/>
      <c r="T80" s="34"/>
      <c r="BK80" s="42">
        <v>78</v>
      </c>
      <c r="BL80" s="1" t="s">
        <v>311</v>
      </c>
      <c r="BM80" s="1" t="s">
        <v>312</v>
      </c>
      <c r="BN80" s="43">
        <v>23389</v>
      </c>
      <c r="BO80" s="44">
        <v>20.174919320519113</v>
      </c>
      <c r="BP80" s="45">
        <f t="shared" si="60"/>
        <v>11.8011709685646</v>
      </c>
      <c r="BQ80" s="46">
        <f t="shared" si="61"/>
        <v>0.88689104311917222</v>
      </c>
      <c r="BR80" s="46">
        <f t="shared" si="62"/>
        <v>0.94174892785666187</v>
      </c>
      <c r="BS80" s="46">
        <f t="shared" si="63"/>
        <v>0.92289699053913321</v>
      </c>
      <c r="BT80" s="47">
        <f t="shared" si="64"/>
        <v>6.1586684526710681E-3</v>
      </c>
      <c r="BU80" s="47">
        <f t="shared" si="65"/>
        <v>2.4154258735398088E-7</v>
      </c>
      <c r="BV80" s="47">
        <f t="shared" si="66"/>
        <v>4.9146982344186799E-4</v>
      </c>
      <c r="BW80" s="47">
        <f t="shared" si="67"/>
        <v>4.8163157671716014E-4</v>
      </c>
      <c r="BX80" s="48">
        <f t="shared" si="68"/>
        <v>8.1390413228186427E-12</v>
      </c>
      <c r="BY80" s="48">
        <f t="shared" si="69"/>
        <v>2.4154258735398088E-7</v>
      </c>
      <c r="BZ80" s="48">
        <f t="shared" si="70"/>
        <v>4.9146982344186799E-4</v>
      </c>
      <c r="CA80" s="48">
        <f t="shared" si="71"/>
        <v>4.8163157671716014E-4</v>
      </c>
      <c r="CB80" s="49">
        <f t="shared" si="72"/>
        <v>4.5833798469766272E-4</v>
      </c>
      <c r="CC80" s="50">
        <f t="shared" si="73"/>
        <v>1.9036403749940522E-7</v>
      </c>
      <c r="CD80" s="50">
        <f t="shared" si="74"/>
        <v>8.0885505629660173E-7</v>
      </c>
      <c r="CF80" s="43"/>
      <c r="CI80" s="43"/>
      <c r="CJ80" s="43"/>
    </row>
    <row r="81" spans="2:88" x14ac:dyDescent="0.2">
      <c r="K81" s="34"/>
      <c r="L81" s="34"/>
      <c r="M81" s="34"/>
      <c r="N81" s="34"/>
      <c r="O81" s="34"/>
      <c r="P81" s="34"/>
      <c r="Q81" s="34"/>
      <c r="R81" s="34"/>
      <c r="S81" s="34"/>
      <c r="T81" s="34"/>
      <c r="BK81" s="42">
        <v>79</v>
      </c>
      <c r="BL81" s="1" t="s">
        <v>313</v>
      </c>
      <c r="BM81" s="1" t="s">
        <v>314</v>
      </c>
      <c r="BN81" s="43">
        <v>31784</v>
      </c>
      <c r="BO81" s="44">
        <v>20.189873465796847</v>
      </c>
      <c r="BP81" s="45">
        <f t="shared" si="60"/>
        <v>11.929170395178764</v>
      </c>
      <c r="BQ81" s="46">
        <f t="shared" si="61"/>
        <v>0.903902741118496</v>
      </c>
      <c r="BR81" s="46">
        <f t="shared" si="62"/>
        <v>0.95073799814591187</v>
      </c>
      <c r="BS81" s="46">
        <f t="shared" si="63"/>
        <v>0.93170611754984778</v>
      </c>
      <c r="BT81" s="47">
        <f t="shared" si="64"/>
        <v>6.2254674197183661E-3</v>
      </c>
      <c r="BU81" s="47">
        <f t="shared" si="65"/>
        <v>2.4617568133088342E-7</v>
      </c>
      <c r="BV81" s="47">
        <f t="shared" si="66"/>
        <v>4.9616094297201931E-4</v>
      </c>
      <c r="BW81" s="47">
        <f t="shared" si="67"/>
        <v>4.8622878938029464E-4</v>
      </c>
      <c r="BX81" s="48">
        <f t="shared" si="68"/>
        <v>8.227320072892226E-12</v>
      </c>
      <c r="BY81" s="48">
        <f t="shared" si="69"/>
        <v>2.4617568133088342E-7</v>
      </c>
      <c r="BZ81" s="48">
        <f t="shared" si="70"/>
        <v>4.9616094297201931E-4</v>
      </c>
      <c r="CA81" s="48">
        <f t="shared" si="71"/>
        <v>4.8622878938029464E-4</v>
      </c>
      <c r="CB81" s="49">
        <f t="shared" si="72"/>
        <v>6.2960459483172725E-4</v>
      </c>
      <c r="CC81" s="50">
        <f t="shared" si="73"/>
        <v>2.6149714119680653E-7</v>
      </c>
      <c r="CD81" s="50">
        <f t="shared" si="74"/>
        <v>1.1110989640824581E-6</v>
      </c>
      <c r="CF81" s="43"/>
      <c r="CI81" s="43"/>
      <c r="CJ81" s="43"/>
    </row>
    <row r="82" spans="2:88" x14ac:dyDescent="0.2">
      <c r="K82" s="34"/>
      <c r="L82" s="34"/>
      <c r="M82" s="34"/>
      <c r="N82" s="34"/>
      <c r="O82" s="34"/>
      <c r="P82" s="34"/>
      <c r="Q82" s="34"/>
      <c r="R82" s="34"/>
      <c r="S82" s="34"/>
      <c r="T82" s="34"/>
      <c r="BK82" s="42">
        <v>80</v>
      </c>
      <c r="BL82" s="1" t="s">
        <v>315</v>
      </c>
      <c r="BM82" s="1" t="s">
        <v>316</v>
      </c>
      <c r="BN82" s="43">
        <v>33662</v>
      </c>
      <c r="BO82" s="44">
        <v>20.196901636986819</v>
      </c>
      <c r="BP82" s="45">
        <f t="shared" si="60"/>
        <v>11.989806445338548</v>
      </c>
      <c r="BQ82" s="46">
        <f t="shared" si="61"/>
        <v>0.91200917868223452</v>
      </c>
      <c r="BR82" s="46">
        <f t="shared" si="62"/>
        <v>0.95499171655163295</v>
      </c>
      <c r="BS82" s="46">
        <f t="shared" si="63"/>
        <v>0.93587468498764204</v>
      </c>
      <c r="BT82" s="47">
        <f t="shared" si="64"/>
        <v>6.2571115108181743E-3</v>
      </c>
      <c r="BU82" s="47">
        <f t="shared" si="65"/>
        <v>2.4838344960023399E-7</v>
      </c>
      <c r="BV82" s="47">
        <f t="shared" si="66"/>
        <v>4.9838082788188586E-4</v>
      </c>
      <c r="BW82" s="47">
        <f t="shared" si="67"/>
        <v>4.8840423661687584E-4</v>
      </c>
      <c r="BX82" s="48">
        <f t="shared" si="68"/>
        <v>8.2691395939565007E-12</v>
      </c>
      <c r="BY82" s="48">
        <f t="shared" si="69"/>
        <v>2.4838344960023399E-7</v>
      </c>
      <c r="BZ82" s="48">
        <f t="shared" si="70"/>
        <v>4.9838082788188586E-4</v>
      </c>
      <c r="CA82" s="48">
        <f t="shared" si="71"/>
        <v>4.8840423661687584E-4</v>
      </c>
      <c r="CB82" s="49">
        <f t="shared" si="72"/>
        <v>6.701949987004388E-4</v>
      </c>
      <c r="CC82" s="50">
        <f t="shared" si="73"/>
        <v>2.7835577701176375E-7</v>
      </c>
      <c r="CD82" s="50">
        <f t="shared" si="74"/>
        <v>1.1827311536510039E-6</v>
      </c>
      <c r="CF82" s="43"/>
      <c r="CI82" s="43"/>
      <c r="CJ82" s="43"/>
    </row>
    <row r="83" spans="2:88" x14ac:dyDescent="0.2">
      <c r="K83" s="34"/>
      <c r="L83" s="34"/>
      <c r="M83" s="34"/>
      <c r="N83" s="34"/>
      <c r="O83" s="34"/>
      <c r="P83" s="34"/>
      <c r="Q83" s="34"/>
      <c r="R83" s="34"/>
      <c r="S83" s="34"/>
      <c r="T83" s="34"/>
      <c r="BK83" s="42">
        <v>81</v>
      </c>
      <c r="BL83" s="1" t="s">
        <v>317</v>
      </c>
      <c r="BM83" s="1" t="s">
        <v>318</v>
      </c>
      <c r="BN83" s="43">
        <v>24861</v>
      </c>
      <c r="BO83" s="44">
        <v>20.204059137148068</v>
      </c>
      <c r="BP83" s="45">
        <f t="shared" si="60"/>
        <v>12.05187509637571</v>
      </c>
      <c r="BQ83" s="46">
        <f t="shared" si="61"/>
        <v>0.92033879151829012</v>
      </c>
      <c r="BR83" s="46">
        <f t="shared" si="62"/>
        <v>0.95934289569386511</v>
      </c>
      <c r="BS83" s="46">
        <f t="shared" si="63"/>
        <v>0.94013876219217041</v>
      </c>
      <c r="BT83" s="47">
        <f t="shared" si="64"/>
        <v>6.2895032322889191E-3</v>
      </c>
      <c r="BU83" s="47">
        <f t="shared" si="65"/>
        <v>2.5065199910435127E-7</v>
      </c>
      <c r="BV83" s="47">
        <f t="shared" si="66"/>
        <v>5.0065157455495056E-4</v>
      </c>
      <c r="BW83" s="47">
        <f t="shared" si="67"/>
        <v>4.9062952746548635E-4</v>
      </c>
      <c r="BX83" s="48">
        <f t="shared" si="68"/>
        <v>8.3119471523749659E-12</v>
      </c>
      <c r="BY83" s="48">
        <f t="shared" si="69"/>
        <v>2.5065199910435127E-7</v>
      </c>
      <c r="BZ83" s="48">
        <f t="shared" si="70"/>
        <v>5.0065157455495056E-4</v>
      </c>
      <c r="CA83" s="48">
        <f t="shared" si="71"/>
        <v>4.9062952746548635E-4</v>
      </c>
      <c r="CB83" s="49">
        <f t="shared" si="72"/>
        <v>4.9753347974028806E-4</v>
      </c>
      <c r="CC83" s="50">
        <f t="shared" si="73"/>
        <v>2.0664331815519403E-7</v>
      </c>
      <c r="CD83" s="50">
        <f t="shared" si="74"/>
        <v>8.7802557108644163E-7</v>
      </c>
      <c r="CF83" s="43"/>
      <c r="CI83" s="43"/>
      <c r="CJ83" s="43"/>
    </row>
    <row r="84" spans="2:88" x14ac:dyDescent="0.2">
      <c r="K84" s="34"/>
      <c r="L84" s="34"/>
      <c r="M84" s="34"/>
      <c r="N84" s="34"/>
      <c r="O84" s="34"/>
      <c r="P84" s="34"/>
      <c r="Q84" s="34"/>
      <c r="R84" s="34"/>
      <c r="S84" s="34"/>
      <c r="T84" s="34"/>
      <c r="BK84" s="42">
        <v>82</v>
      </c>
      <c r="BL84" s="1" t="s">
        <v>319</v>
      </c>
      <c r="BM84" s="1" t="s">
        <v>320</v>
      </c>
      <c r="BN84" s="43">
        <v>53777</v>
      </c>
      <c r="BO84" s="44">
        <v>20.205365117024343</v>
      </c>
      <c r="BP84" s="45">
        <f t="shared" si="60"/>
        <v>12.063234953313597</v>
      </c>
      <c r="BQ84" s="46">
        <f t="shared" si="61"/>
        <v>0.92186674688014403</v>
      </c>
      <c r="BR84" s="46">
        <f t="shared" si="62"/>
        <v>0.96013892061521178</v>
      </c>
      <c r="BS84" s="46">
        <f t="shared" si="63"/>
        <v>0.94091885228048833</v>
      </c>
      <c r="BT84" s="47">
        <f t="shared" si="64"/>
        <v>6.2954315925115283E-3</v>
      </c>
      <c r="BU84" s="47">
        <f t="shared" si="65"/>
        <v>2.5106813397721025E-7</v>
      </c>
      <c r="BV84" s="47">
        <f t="shared" si="66"/>
        <v>5.0106699549781785E-4</v>
      </c>
      <c r="BW84" s="47">
        <f t="shared" si="67"/>
        <v>4.9103663250870809E-4</v>
      </c>
      <c r="BX84" s="48">
        <f t="shared" si="68"/>
        <v>8.3197818278732855E-12</v>
      </c>
      <c r="BY84" s="48">
        <f t="shared" si="69"/>
        <v>2.5106813397721025E-7</v>
      </c>
      <c r="BZ84" s="48">
        <f t="shared" si="70"/>
        <v>5.0106699549781785E-4</v>
      </c>
      <c r="CA84" s="48">
        <f t="shared" si="71"/>
        <v>4.9103663250870809E-4</v>
      </c>
      <c r="CB84" s="49">
        <f t="shared" si="72"/>
        <v>1.0772325118740909E-3</v>
      </c>
      <c r="CC84" s="50">
        <f t="shared" si="73"/>
        <v>4.4741290735754168E-7</v>
      </c>
      <c r="CD84" s="50">
        <f t="shared" si="74"/>
        <v>1.901053356097479E-6</v>
      </c>
      <c r="CF84" s="43"/>
      <c r="CI84" s="43"/>
      <c r="CJ84" s="43"/>
    </row>
    <row r="85" spans="2:88" x14ac:dyDescent="0.2">
      <c r="K85" s="34"/>
      <c r="L85" s="34"/>
      <c r="M85" s="34"/>
      <c r="N85" s="34"/>
      <c r="O85" s="34"/>
      <c r="P85" s="34"/>
      <c r="Q85" s="34"/>
      <c r="R85" s="34"/>
      <c r="S85" s="34"/>
      <c r="T85" s="34"/>
      <c r="BK85" s="42">
        <v>83</v>
      </c>
      <c r="BL85" s="1" t="s">
        <v>321</v>
      </c>
      <c r="BM85" s="1" t="s">
        <v>322</v>
      </c>
      <c r="BN85" s="43">
        <v>23165</v>
      </c>
      <c r="BO85" s="44">
        <v>20.210260723426476</v>
      </c>
      <c r="BP85" s="45">
        <f t="shared" si="60"/>
        <v>12.105913992333678</v>
      </c>
      <c r="BQ85" s="46">
        <f t="shared" si="61"/>
        <v>0.92761684728738303</v>
      </c>
      <c r="BR85" s="46">
        <f t="shared" si="62"/>
        <v>0.96312867639136512</v>
      </c>
      <c r="BS85" s="46">
        <f t="shared" si="63"/>
        <v>0.94384875910240396</v>
      </c>
      <c r="BT85" s="47">
        <f t="shared" si="64"/>
        <v>6.3177044713557968E-3</v>
      </c>
      <c r="BU85" s="47">
        <f t="shared" si="65"/>
        <v>2.526341596358057E-7</v>
      </c>
      <c r="BV85" s="47">
        <f t="shared" si="66"/>
        <v>5.0262725715564385E-4</v>
      </c>
      <c r="BW85" s="47">
        <f t="shared" si="67"/>
        <v>4.9256566083660694E-4</v>
      </c>
      <c r="BX85" s="48">
        <f t="shared" si="68"/>
        <v>8.3492167426904497E-12</v>
      </c>
      <c r="BY85" s="48">
        <f t="shared" si="69"/>
        <v>2.526341596358057E-7</v>
      </c>
      <c r="BZ85" s="48">
        <f t="shared" si="70"/>
        <v>5.0262725715564385E-4</v>
      </c>
      <c r="CA85" s="48">
        <f t="shared" si="71"/>
        <v>4.9256566083660694E-4</v>
      </c>
      <c r="CB85" s="49">
        <f t="shared" si="72"/>
        <v>4.6567077546976252E-4</v>
      </c>
      <c r="CC85" s="50">
        <f t="shared" si="73"/>
        <v>1.9340960584442428E-7</v>
      </c>
      <c r="CD85" s="50">
        <f t="shared" si="74"/>
        <v>8.2179564837231471E-7</v>
      </c>
      <c r="CF85" s="43"/>
      <c r="CI85" s="43"/>
      <c r="CJ85" s="43"/>
    </row>
    <row r="86" spans="2:88" x14ac:dyDescent="0.2">
      <c r="K86" s="34"/>
      <c r="L86" s="34"/>
      <c r="M86" s="34"/>
      <c r="N86" s="34"/>
      <c r="O86" s="34"/>
      <c r="P86" s="34"/>
      <c r="Q86" s="34"/>
      <c r="R86" s="34"/>
      <c r="S86" s="34"/>
      <c r="T86" s="34"/>
      <c r="BK86" s="42">
        <v>84</v>
      </c>
      <c r="BL86" s="1" t="s">
        <v>323</v>
      </c>
      <c r="BM86" s="1" t="s">
        <v>324</v>
      </c>
      <c r="BN86" s="43">
        <v>22604</v>
      </c>
      <c r="BO86" s="44">
        <v>20.251458691930409</v>
      </c>
      <c r="BP86" s="45">
        <f t="shared" si="60"/>
        <v>12.471105613978377</v>
      </c>
      <c r="BQ86" s="46">
        <f t="shared" si="61"/>
        <v>0.97743428737929516</v>
      </c>
      <c r="BR86" s="46">
        <f t="shared" si="62"/>
        <v>0.98865276380501521</v>
      </c>
      <c r="BS86" s="46">
        <f t="shared" si="63"/>
        <v>0.96886190513690706</v>
      </c>
      <c r="BT86" s="47">
        <f t="shared" si="64"/>
        <v>6.5082867555540371E-3</v>
      </c>
      <c r="BU86" s="47">
        <f t="shared" si="65"/>
        <v>2.6620181652952292E-7</v>
      </c>
      <c r="BV86" s="47">
        <f t="shared" si="66"/>
        <v>5.1594749396573572E-4</v>
      </c>
      <c r="BW86" s="47">
        <f t="shared" si="67"/>
        <v>5.0561925304326929E-4</v>
      </c>
      <c r="BX86" s="48">
        <f t="shared" si="68"/>
        <v>8.6010824013806736E-12</v>
      </c>
      <c r="BY86" s="48">
        <f t="shared" si="69"/>
        <v>2.6620181652952292E-7</v>
      </c>
      <c r="BZ86" s="48">
        <f t="shared" si="70"/>
        <v>5.1594749396573572E-4</v>
      </c>
      <c r="CA86" s="48">
        <f t="shared" si="71"/>
        <v>5.0561925304326929E-4</v>
      </c>
      <c r="CB86" s="49">
        <f t="shared" si="72"/>
        <v>4.6810076459581819E-4</v>
      </c>
      <c r="CC86" s="50">
        <f t="shared" si="73"/>
        <v>1.9441886660080873E-7</v>
      </c>
      <c r="CD86" s="50">
        <f t="shared" si="74"/>
        <v>8.2608398810626183E-7</v>
      </c>
      <c r="CF86" s="43"/>
      <c r="CI86" s="43"/>
      <c r="CJ86" s="43"/>
    </row>
    <row r="87" spans="2:88" x14ac:dyDescent="0.2">
      <c r="B87" s="33"/>
      <c r="C87" s="33"/>
      <c r="D87" s="33"/>
      <c r="H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BK87" s="42">
        <v>85</v>
      </c>
      <c r="BL87" s="1" t="s">
        <v>325</v>
      </c>
      <c r="BM87" s="1" t="s">
        <v>326</v>
      </c>
      <c r="BN87" s="43">
        <v>64915</v>
      </c>
      <c r="BO87" s="44">
        <v>20.25300045485108</v>
      </c>
      <c r="BP87" s="45">
        <f t="shared" si="60"/>
        <v>12.48498410756198</v>
      </c>
      <c r="BQ87" s="46">
        <f t="shared" si="61"/>
        <v>0.97934918203476073</v>
      </c>
      <c r="BR87" s="46">
        <f t="shared" si="62"/>
        <v>0.98962072635669907</v>
      </c>
      <c r="BS87" s="46">
        <f t="shared" si="63"/>
        <v>0.96981049100674899</v>
      </c>
      <c r="BT87" s="47">
        <f t="shared" si="64"/>
        <v>6.5155295148388217E-3</v>
      </c>
      <c r="BU87" s="47">
        <f t="shared" si="65"/>
        <v>2.6672333336429777E-7</v>
      </c>
      <c r="BV87" s="47">
        <f t="shared" si="66"/>
        <v>5.164526438738578E-4</v>
      </c>
      <c r="BW87" s="47">
        <f t="shared" si="67"/>
        <v>5.0611429085662578E-4</v>
      </c>
      <c r="BX87" s="48">
        <f t="shared" si="68"/>
        <v>8.6106541322772218E-12</v>
      </c>
      <c r="BY87" s="48">
        <f t="shared" si="69"/>
        <v>2.6672333336429777E-7</v>
      </c>
      <c r="BZ87" s="48">
        <f t="shared" si="70"/>
        <v>5.164526438738578E-4</v>
      </c>
      <c r="CA87" s="48">
        <f t="shared" si="71"/>
        <v>5.0611429085662578E-4</v>
      </c>
      <c r="CB87" s="49">
        <f t="shared" si="72"/>
        <v>1.3458050388698742E-3</v>
      </c>
      <c r="CC87" s="50">
        <f t="shared" si="73"/>
        <v>5.589606129967759E-7</v>
      </c>
      <c r="CD87" s="50">
        <f t="shared" si="74"/>
        <v>2.3750185383334432E-6</v>
      </c>
      <c r="CF87" s="43"/>
      <c r="CI87" s="43"/>
      <c r="CJ87" s="43"/>
    </row>
    <row r="88" spans="2:88" x14ac:dyDescent="0.2">
      <c r="B88" s="33"/>
      <c r="C88" s="33"/>
      <c r="D88" s="33"/>
      <c r="H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BK88" s="42">
        <v>86</v>
      </c>
      <c r="BL88" s="1" t="s">
        <v>327</v>
      </c>
      <c r="BM88" s="1" t="s">
        <v>328</v>
      </c>
      <c r="BN88" s="43">
        <v>37871</v>
      </c>
      <c r="BO88" s="44">
        <v>20.270593274564053</v>
      </c>
      <c r="BP88" s="45">
        <f t="shared" si="60"/>
        <v>12.644447405750917</v>
      </c>
      <c r="BQ88" s="46">
        <f t="shared" si="61"/>
        <v>1.0014645811239504</v>
      </c>
      <c r="BR88" s="46">
        <f t="shared" si="62"/>
        <v>1.0007320226334073</v>
      </c>
      <c r="BS88" s="46">
        <f t="shared" si="63"/>
        <v>0.98069936126870005</v>
      </c>
      <c r="BT88" s="47">
        <f t="shared" si="64"/>
        <v>6.5987485095073267E-3</v>
      </c>
      <c r="BU88" s="47">
        <f t="shared" si="65"/>
        <v>2.7274640774058287E-7</v>
      </c>
      <c r="BV88" s="47">
        <f t="shared" si="66"/>
        <v>5.2225128792620788E-4</v>
      </c>
      <c r="BW88" s="47">
        <f t="shared" si="67"/>
        <v>5.1179685760751258E-4</v>
      </c>
      <c r="BX88" s="48">
        <f t="shared" si="68"/>
        <v>8.7206329112382376E-12</v>
      </c>
      <c r="BY88" s="48">
        <f t="shared" si="69"/>
        <v>2.7274640774058287E-7</v>
      </c>
      <c r="BZ88" s="48">
        <f t="shared" si="70"/>
        <v>5.2225128792620788E-4</v>
      </c>
      <c r="CA88" s="48">
        <f t="shared" si="71"/>
        <v>5.1179685760751258E-4</v>
      </c>
      <c r="CB88" s="49">
        <f t="shared" si="72"/>
        <v>7.9516219166312545E-4</v>
      </c>
      <c r="CC88" s="50">
        <f t="shared" si="73"/>
        <v>3.3025908898150331E-7</v>
      </c>
      <c r="CD88" s="50">
        <f t="shared" si="74"/>
        <v>1.4032678520565257E-6</v>
      </c>
      <c r="CF88" s="43"/>
      <c r="CI88" s="43"/>
      <c r="CJ88" s="43"/>
    </row>
    <row r="89" spans="2:88" x14ac:dyDescent="0.2">
      <c r="B89" s="33"/>
      <c r="C89" s="33"/>
      <c r="D89" s="33"/>
      <c r="H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BK89" s="42">
        <v>87</v>
      </c>
      <c r="BL89" s="1" t="s">
        <v>329</v>
      </c>
      <c r="BM89" s="1" t="s">
        <v>330</v>
      </c>
      <c r="BN89" s="43">
        <v>12377</v>
      </c>
      <c r="BO89" s="44">
        <v>20.279006151693327</v>
      </c>
      <c r="BP89" s="45">
        <f t="shared" si="60"/>
        <v>12.721420988000867</v>
      </c>
      <c r="BQ89" s="46">
        <f t="shared" si="61"/>
        <v>1.0122142483039291</v>
      </c>
      <c r="BR89" s="46">
        <f t="shared" si="62"/>
        <v>1.0060885886958111</v>
      </c>
      <c r="BS89" s="46">
        <f t="shared" si="63"/>
        <v>0.98594869955026054</v>
      </c>
      <c r="BT89" s="47">
        <f t="shared" si="64"/>
        <v>6.6389186565168562E-3</v>
      </c>
      <c r="BU89" s="47">
        <f t="shared" si="65"/>
        <v>2.7567405307423928E-7</v>
      </c>
      <c r="BV89" s="47">
        <f t="shared" si="66"/>
        <v>5.250467151351766E-4</v>
      </c>
      <c r="BW89" s="47">
        <f t="shared" si="67"/>
        <v>5.1453632593300358E-4</v>
      </c>
      <c r="BX89" s="48">
        <f t="shared" si="68"/>
        <v>8.773720114903576E-12</v>
      </c>
      <c r="BY89" s="48">
        <f t="shared" si="69"/>
        <v>2.7567405307423928E-7</v>
      </c>
      <c r="BZ89" s="48">
        <f t="shared" si="70"/>
        <v>5.250467151351766E-4</v>
      </c>
      <c r="CA89" s="48">
        <f t="shared" si="71"/>
        <v>5.1453632593300358E-4</v>
      </c>
      <c r="CB89" s="49">
        <f t="shared" si="72"/>
        <v>2.6145690178563512E-4</v>
      </c>
      <c r="CC89" s="50">
        <f t="shared" si="73"/>
        <v>1.0859233386216157E-7</v>
      </c>
      <c r="CD89" s="50">
        <f t="shared" si="74"/>
        <v>4.6140783455348021E-7</v>
      </c>
      <c r="CF89" s="43"/>
      <c r="CI89" s="43"/>
      <c r="CJ89" s="43"/>
    </row>
    <row r="90" spans="2:88" x14ac:dyDescent="0.2">
      <c r="B90" s="33"/>
      <c r="C90" s="33"/>
      <c r="D90" s="33"/>
      <c r="H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BK90" s="42">
        <v>88</v>
      </c>
      <c r="BL90" s="1" t="s">
        <v>331</v>
      </c>
      <c r="BM90" s="1" t="s">
        <v>332</v>
      </c>
      <c r="BN90" s="43">
        <v>49856</v>
      </c>
      <c r="BO90" s="44">
        <v>20.338782144878682</v>
      </c>
      <c r="BP90" s="45">
        <f t="shared" si="60"/>
        <v>13.28200354262647</v>
      </c>
      <c r="BQ90" s="46">
        <f t="shared" si="61"/>
        <v>1.0919551397647644</v>
      </c>
      <c r="BR90" s="46">
        <f t="shared" si="62"/>
        <v>1.0449665735155189</v>
      </c>
      <c r="BS90" s="46">
        <f t="shared" si="63"/>
        <v>1.0240484245693215</v>
      </c>
      <c r="BT90" s="47">
        <f t="shared" si="64"/>
        <v>6.9314694638466512E-3</v>
      </c>
      <c r="BU90" s="47">
        <f t="shared" si="65"/>
        <v>2.973912881176955E-7</v>
      </c>
      <c r="BV90" s="47">
        <f t="shared" si="66"/>
        <v>5.4533594060697619E-4</v>
      </c>
      <c r="BW90" s="47">
        <f t="shared" si="67"/>
        <v>5.3441940153247356E-4</v>
      </c>
      <c r="BX90" s="48">
        <f t="shared" si="68"/>
        <v>9.1603431533378708E-12</v>
      </c>
      <c r="BY90" s="48">
        <f t="shared" si="69"/>
        <v>2.973912881176955E-7</v>
      </c>
      <c r="BZ90" s="48">
        <f t="shared" si="70"/>
        <v>5.4533594060697619E-4</v>
      </c>
      <c r="CA90" s="48">
        <f t="shared" si="71"/>
        <v>5.3441940153247356E-4</v>
      </c>
      <c r="CB90" s="49">
        <f t="shared" si="72"/>
        <v>1.0995883201887031E-3</v>
      </c>
      <c r="CC90" s="50">
        <f t="shared" si="73"/>
        <v>4.566980682528129E-7</v>
      </c>
      <c r="CD90" s="50">
        <f t="shared" si="74"/>
        <v>1.9405059199184741E-6</v>
      </c>
      <c r="CF90" s="43"/>
      <c r="CI90" s="43"/>
      <c r="CJ90" s="43"/>
    </row>
    <row r="91" spans="2:88" x14ac:dyDescent="0.2">
      <c r="B91" s="33"/>
      <c r="C91" s="33"/>
      <c r="D91" s="33"/>
      <c r="H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BK91" s="42">
        <v>89</v>
      </c>
      <c r="BL91" s="1" t="s">
        <v>333</v>
      </c>
      <c r="BM91" s="1" t="s">
        <v>334</v>
      </c>
      <c r="BN91" s="43">
        <v>16944</v>
      </c>
      <c r="BO91" s="44">
        <v>20.349737211491863</v>
      </c>
      <c r="BP91" s="45">
        <f t="shared" si="60"/>
        <v>13.387387910483316</v>
      </c>
      <c r="BQ91" s="46">
        <f t="shared" si="61"/>
        <v>1.1072294213121701</v>
      </c>
      <c r="BR91" s="46">
        <f t="shared" si="62"/>
        <v>1.052249695325292</v>
      </c>
      <c r="BS91" s="46">
        <f t="shared" si="63"/>
        <v>1.0311857527904085</v>
      </c>
      <c r="BT91" s="47">
        <f t="shared" si="64"/>
        <v>6.9864663267387682E-3</v>
      </c>
      <c r="BU91" s="47">
        <f t="shared" si="65"/>
        <v>3.0155120101066114E-7</v>
      </c>
      <c r="BV91" s="47">
        <f t="shared" si="66"/>
        <v>5.4913677805321071E-4</v>
      </c>
      <c r="BW91" s="47">
        <f t="shared" si="67"/>
        <v>5.3814415378532893E-4</v>
      </c>
      <c r="BX91" s="48">
        <f t="shared" si="68"/>
        <v>9.2330247310432269E-12</v>
      </c>
      <c r="BY91" s="48">
        <f t="shared" si="69"/>
        <v>3.0155120101066114E-7</v>
      </c>
      <c r="BZ91" s="48">
        <f t="shared" si="70"/>
        <v>5.4913677805321071E-4</v>
      </c>
      <c r="CA91" s="48">
        <f t="shared" si="71"/>
        <v>5.3814415378532893E-4</v>
      </c>
      <c r="CB91" s="49">
        <f t="shared" si="72"/>
        <v>3.7666987253972731E-4</v>
      </c>
      <c r="CC91" s="50">
        <f t="shared" si="73"/>
        <v>1.5644437104279644E-7</v>
      </c>
      <c r="CD91" s="50">
        <f t="shared" si="74"/>
        <v>6.6473070338982971E-7</v>
      </c>
      <c r="CF91" s="43"/>
      <c r="CI91" s="43"/>
      <c r="CJ91" s="43"/>
    </row>
    <row r="92" spans="2:88" x14ac:dyDescent="0.2">
      <c r="B92" s="33"/>
      <c r="C92" s="33"/>
      <c r="D92" s="33"/>
      <c r="H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BK92" s="42">
        <v>90</v>
      </c>
      <c r="BL92" s="1" t="s">
        <v>335</v>
      </c>
      <c r="BM92" s="1" t="s">
        <v>336</v>
      </c>
      <c r="BN92" s="43">
        <v>41257</v>
      </c>
      <c r="BO92" s="44">
        <v>20.368779999404932</v>
      </c>
      <c r="BP92" s="45">
        <f t="shared" si="60"/>
        <v>13.572567680297468</v>
      </c>
      <c r="BQ92" s="46">
        <f t="shared" si="61"/>
        <v>1.1342852495612237</v>
      </c>
      <c r="BR92" s="46">
        <f t="shared" si="62"/>
        <v>1.0650282858033506</v>
      </c>
      <c r="BS92" s="46">
        <f t="shared" si="63"/>
        <v>1.043708541345499</v>
      </c>
      <c r="BT92" s="47">
        <f t="shared" si="64"/>
        <v>7.0831059576249846E-3</v>
      </c>
      <c r="BU92" s="47">
        <f t="shared" si="65"/>
        <v>3.0891978907905032E-7</v>
      </c>
      <c r="BV92" s="47">
        <f t="shared" si="66"/>
        <v>5.5580553170965323E-4</v>
      </c>
      <c r="BW92" s="47">
        <f t="shared" si="67"/>
        <v>5.4467941227952753E-4</v>
      </c>
      <c r="BX92" s="48">
        <f t="shared" si="68"/>
        <v>9.3607396673560613E-12</v>
      </c>
      <c r="BY92" s="48">
        <f t="shared" si="69"/>
        <v>3.0891978907905032E-7</v>
      </c>
      <c r="BZ92" s="48">
        <f t="shared" si="70"/>
        <v>5.5580553170965323E-4</v>
      </c>
      <c r="CA92" s="48">
        <f t="shared" si="71"/>
        <v>5.4467941227952753E-4</v>
      </c>
      <c r="CB92" s="49">
        <f t="shared" si="72"/>
        <v>9.2984113686951902E-4</v>
      </c>
      <c r="CC92" s="50">
        <f t="shared" si="73"/>
        <v>3.86196036456109E-7</v>
      </c>
      <c r="CD92" s="50">
        <f t="shared" si="74"/>
        <v>1.6409434308736307E-6</v>
      </c>
      <c r="CF92" s="43"/>
      <c r="CI92" s="43"/>
      <c r="CJ92" s="43"/>
    </row>
    <row r="93" spans="2:88" x14ac:dyDescent="0.2">
      <c r="B93" s="33"/>
      <c r="C93" s="33"/>
      <c r="D93" s="33"/>
      <c r="H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BK93" s="42">
        <v>91</v>
      </c>
      <c r="BL93" s="1" t="s">
        <v>337</v>
      </c>
      <c r="BM93" s="1" t="s">
        <v>338</v>
      </c>
      <c r="BN93" s="43">
        <v>7332</v>
      </c>
      <c r="BO93" s="44">
        <v>20.387602406892629</v>
      </c>
      <c r="BP93" s="45">
        <f t="shared" si="60"/>
        <v>13.758121620108064</v>
      </c>
      <c r="BQ93" s="46">
        <f t="shared" si="61"/>
        <v>1.1616710288154701</v>
      </c>
      <c r="BR93" s="46">
        <f t="shared" si="62"/>
        <v>1.0778084379032622</v>
      </c>
      <c r="BS93" s="46">
        <f t="shared" si="63"/>
        <v>1.0562328602618845</v>
      </c>
      <c r="BT93" s="47">
        <f t="shared" si="64"/>
        <v>7.1799408563332978E-3</v>
      </c>
      <c r="BU93" s="47">
        <f t="shared" si="65"/>
        <v>3.1637823848960796E-7</v>
      </c>
      <c r="BV93" s="47">
        <f t="shared" si="66"/>
        <v>5.6247510032854603E-4</v>
      </c>
      <c r="BW93" s="47">
        <f t="shared" si="67"/>
        <v>5.512154694222518E-4</v>
      </c>
      <c r="BX93" s="48">
        <f t="shared" si="68"/>
        <v>9.4887126615405616E-12</v>
      </c>
      <c r="BY93" s="48">
        <f t="shared" si="69"/>
        <v>3.1637823848960796E-7</v>
      </c>
      <c r="BZ93" s="48">
        <f t="shared" si="70"/>
        <v>5.6247510032854603E-4</v>
      </c>
      <c r="CA93" s="48">
        <f t="shared" si="71"/>
        <v>5.512154694222518E-4</v>
      </c>
      <c r="CB93" s="49">
        <f t="shared" si="72"/>
        <v>1.6750612625767941E-4</v>
      </c>
      <c r="CC93" s="50">
        <f t="shared" si="73"/>
        <v>6.9571241234415398E-8</v>
      </c>
      <c r="CD93" s="50">
        <f t="shared" si="74"/>
        <v>2.9560756844875885E-7</v>
      </c>
      <c r="CF93" s="43"/>
      <c r="CI93" s="43"/>
      <c r="CJ93" s="43"/>
    </row>
    <row r="94" spans="2:88" x14ac:dyDescent="0.2">
      <c r="B94" s="33"/>
      <c r="C94" s="33"/>
      <c r="D94" s="33"/>
      <c r="H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BK94" s="42">
        <v>92</v>
      </c>
      <c r="BL94" s="1" t="s">
        <v>339</v>
      </c>
      <c r="BM94" s="1" t="s">
        <v>340</v>
      </c>
      <c r="BN94" s="43">
        <v>44717</v>
      </c>
      <c r="BO94" s="44">
        <v>20.434826232197182</v>
      </c>
      <c r="BP94" s="45">
        <f t="shared" si="60"/>
        <v>14.234904729516987</v>
      </c>
      <c r="BQ94" s="46">
        <f t="shared" si="61"/>
        <v>1.2332948443287575</v>
      </c>
      <c r="BR94" s="46">
        <f t="shared" si="62"/>
        <v>1.1105380877433955</v>
      </c>
      <c r="BS94" s="46">
        <f t="shared" si="63"/>
        <v>1.0883073277185185</v>
      </c>
      <c r="BT94" s="47">
        <f t="shared" si="64"/>
        <v>7.4287593085449292E-3</v>
      </c>
      <c r="BU94" s="47">
        <f t="shared" si="65"/>
        <v>3.3588480792613591E-7</v>
      </c>
      <c r="BV94" s="47">
        <f t="shared" si="66"/>
        <v>5.7955569872630527E-4</v>
      </c>
      <c r="BW94" s="47">
        <f t="shared" si="67"/>
        <v>5.6795414826925209E-4</v>
      </c>
      <c r="BX94" s="48">
        <f t="shared" si="68"/>
        <v>9.8175408295111905E-12</v>
      </c>
      <c r="BY94" s="48">
        <f t="shared" si="69"/>
        <v>3.3588480792613591E-7</v>
      </c>
      <c r="BZ94" s="48">
        <f t="shared" si="70"/>
        <v>5.7955569872630527E-4</v>
      </c>
      <c r="CA94" s="48">
        <f t="shared" si="71"/>
        <v>5.6795414826925209E-4</v>
      </c>
      <c r="CB94" s="49">
        <f t="shared" si="72"/>
        <v>1.057003241753846E-3</v>
      </c>
      <c r="CC94" s="50">
        <f t="shared" si="73"/>
        <v>4.3901097327325192E-7</v>
      </c>
      <c r="CD94" s="50">
        <f t="shared" si="74"/>
        <v>1.8653536149277753E-6</v>
      </c>
      <c r="CF94" s="43"/>
      <c r="CI94" s="43"/>
      <c r="CJ94" s="43"/>
    </row>
    <row r="95" spans="2:88" x14ac:dyDescent="0.2">
      <c r="B95" s="33"/>
      <c r="C95" s="33"/>
      <c r="D95" s="33"/>
      <c r="H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BK95" s="42">
        <v>93</v>
      </c>
      <c r="BL95" s="1" t="s">
        <v>341</v>
      </c>
      <c r="BM95" s="1" t="s">
        <v>342</v>
      </c>
      <c r="BN95" s="43">
        <v>129967</v>
      </c>
      <c r="BO95" s="44">
        <v>20.436114504148055</v>
      </c>
      <c r="BP95" s="45">
        <f t="shared" si="60"/>
        <v>14.248140411833981</v>
      </c>
      <c r="BQ95" s="46">
        <f t="shared" si="61"/>
        <v>1.2353088106304153</v>
      </c>
      <c r="BR95" s="46">
        <f t="shared" si="62"/>
        <v>1.1114444703314761</v>
      </c>
      <c r="BS95" s="46">
        <f t="shared" si="63"/>
        <v>1.0891955663329447</v>
      </c>
      <c r="BT95" s="47">
        <f t="shared" si="64"/>
        <v>7.4356666043846782E-3</v>
      </c>
      <c r="BU95" s="47">
        <f t="shared" si="65"/>
        <v>3.3643330667930987E-7</v>
      </c>
      <c r="BV95" s="47">
        <f t="shared" si="66"/>
        <v>5.8002871194390879E-4</v>
      </c>
      <c r="BW95" s="47">
        <f t="shared" si="67"/>
        <v>5.6841769270460927E-4</v>
      </c>
      <c r="BX95" s="48">
        <f t="shared" si="68"/>
        <v>9.8266692258034627E-12</v>
      </c>
      <c r="BY95" s="48">
        <f t="shared" si="69"/>
        <v>3.3643330667930987E-7</v>
      </c>
      <c r="BZ95" s="48">
        <f t="shared" si="70"/>
        <v>5.8002871194390879E-4</v>
      </c>
      <c r="CA95" s="48">
        <f t="shared" si="71"/>
        <v>5.6841769270460927E-4</v>
      </c>
      <c r="CB95" s="49">
        <f t="shared" si="72"/>
        <v>3.074966405476315E-3</v>
      </c>
      <c r="CC95" s="50">
        <f t="shared" si="73"/>
        <v>1.2771427192699986E-6</v>
      </c>
      <c r="CD95" s="50">
        <f t="shared" si="74"/>
        <v>5.4265677470575676E-6</v>
      </c>
      <c r="CF95" s="43"/>
      <c r="CI95" s="43"/>
      <c r="CJ95" s="43"/>
    </row>
    <row r="96" spans="2:88" x14ac:dyDescent="0.2">
      <c r="B96" s="33"/>
      <c r="C96" s="33"/>
      <c r="D96" s="33"/>
      <c r="H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BK96" s="42">
        <v>94</v>
      </c>
      <c r="BL96" s="1" t="s">
        <v>343</v>
      </c>
      <c r="BM96" s="1" t="s">
        <v>344</v>
      </c>
      <c r="BN96" s="43">
        <v>54724</v>
      </c>
      <c r="BO96" s="44">
        <v>20.436754173049493</v>
      </c>
      <c r="BP96" s="45">
        <f t="shared" si="60"/>
        <v>14.254716930350769</v>
      </c>
      <c r="BQ96" s="46">
        <f t="shared" si="61"/>
        <v>1.2363100197110248</v>
      </c>
      <c r="BR96" s="46">
        <f t="shared" si="62"/>
        <v>1.111894788058216</v>
      </c>
      <c r="BS96" s="46">
        <f t="shared" si="63"/>
        <v>1.0896368695959497</v>
      </c>
      <c r="BT96" s="47">
        <f t="shared" si="64"/>
        <v>7.4390986872877709E-3</v>
      </c>
      <c r="BU96" s="47">
        <f t="shared" si="65"/>
        <v>3.367059835021126E-7</v>
      </c>
      <c r="BV96" s="47">
        <f t="shared" si="66"/>
        <v>5.802637189262418E-4</v>
      </c>
      <c r="BW96" s="47">
        <f t="shared" si="67"/>
        <v>5.6864799531535328E-4</v>
      </c>
      <c r="BX96" s="48">
        <f t="shared" si="68"/>
        <v>9.8312049245159701E-12</v>
      </c>
      <c r="BY96" s="48">
        <f t="shared" si="69"/>
        <v>3.367059835021126E-7</v>
      </c>
      <c r="BZ96" s="48">
        <f t="shared" si="70"/>
        <v>5.802637189262418E-4</v>
      </c>
      <c r="CA96" s="48">
        <f t="shared" si="71"/>
        <v>5.6864799531535328E-4</v>
      </c>
      <c r="CB96" s="49">
        <f t="shared" si="72"/>
        <v>1.2953452189236666E-3</v>
      </c>
      <c r="CC96" s="50">
        <f t="shared" si="73"/>
        <v>5.3800285828921195E-7</v>
      </c>
      <c r="CD96" s="50">
        <f t="shared" si="74"/>
        <v>2.2859692300370168E-6</v>
      </c>
      <c r="CF96" s="43"/>
      <c r="CI96" s="43"/>
      <c r="CJ96" s="43"/>
    </row>
    <row r="97" spans="2:88" x14ac:dyDescent="0.2">
      <c r="B97" s="33"/>
      <c r="C97" s="33"/>
      <c r="D97" s="33"/>
      <c r="H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BK97" s="42">
        <v>95</v>
      </c>
      <c r="BL97" s="1" t="s">
        <v>345</v>
      </c>
      <c r="BM97" s="1" t="s">
        <v>346</v>
      </c>
      <c r="BN97" s="43">
        <v>14350</v>
      </c>
      <c r="BO97" s="44">
        <v>20.491594372506654</v>
      </c>
      <c r="BP97" s="45">
        <f t="shared" si="60"/>
        <v>14.829971191766868</v>
      </c>
      <c r="BQ97" s="46">
        <f t="shared" si="61"/>
        <v>1.3252005699913014</v>
      </c>
      <c r="BR97" s="46">
        <f t="shared" si="62"/>
        <v>1.1511735620623422</v>
      </c>
      <c r="BS97" s="46">
        <f t="shared" si="63"/>
        <v>1.1281293607984375</v>
      </c>
      <c r="BT97" s="47">
        <f t="shared" si="64"/>
        <v>7.7393062074978458E-3</v>
      </c>
      <c r="BU97" s="47">
        <f t="shared" si="65"/>
        <v>3.609151055499605E-7</v>
      </c>
      <c r="BV97" s="47">
        <f t="shared" si="66"/>
        <v>6.0076210395626701E-4</v>
      </c>
      <c r="BW97" s="47">
        <f t="shared" si="67"/>
        <v>5.8873604351539547E-4</v>
      </c>
      <c r="BX97" s="48">
        <f t="shared" si="68"/>
        <v>1.0227946757785298E-11</v>
      </c>
      <c r="BY97" s="48">
        <f t="shared" si="69"/>
        <v>3.609151055499605E-7</v>
      </c>
      <c r="BZ97" s="48">
        <f t="shared" si="70"/>
        <v>6.0076210395626701E-4</v>
      </c>
      <c r="CA97" s="48">
        <f t="shared" si="71"/>
        <v>5.8873604351539547E-4</v>
      </c>
      <c r="CB97" s="49">
        <f t="shared" si="72"/>
        <v>3.5337946034382693E-4</v>
      </c>
      <c r="CC97" s="50">
        <f t="shared" si="73"/>
        <v>1.4677103597421903E-7</v>
      </c>
      <c r="CD97" s="50">
        <f t="shared" si="74"/>
        <v>6.2362879105255584E-7</v>
      </c>
      <c r="CF97" s="43"/>
      <c r="CI97" s="43"/>
      <c r="CJ97" s="43"/>
    </row>
    <row r="98" spans="2:88" x14ac:dyDescent="0.2">
      <c r="B98" s="33"/>
      <c r="C98" s="33"/>
      <c r="D98" s="33"/>
      <c r="H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BK98" s="42">
        <v>96</v>
      </c>
      <c r="BL98" s="1" t="s">
        <v>347</v>
      </c>
      <c r="BM98" s="1" t="s">
        <v>348</v>
      </c>
      <c r="BN98" s="43">
        <v>9586</v>
      </c>
      <c r="BO98" s="44">
        <v>20.540674126171716</v>
      </c>
      <c r="BP98" s="45">
        <f t="shared" si="60"/>
        <v>15.364459338122384</v>
      </c>
      <c r="BQ98" s="46">
        <f t="shared" si="61"/>
        <v>1.410101817833981</v>
      </c>
      <c r="BR98" s="46">
        <f t="shared" si="62"/>
        <v>1.1874770809720838</v>
      </c>
      <c r="BS98" s="46">
        <f t="shared" si="63"/>
        <v>1.1637061555860186</v>
      </c>
      <c r="BT98" s="47">
        <f t="shared" si="64"/>
        <v>8.0182391450897839E-3</v>
      </c>
      <c r="BU98" s="47">
        <f t="shared" si="65"/>
        <v>3.840377509218037E-7</v>
      </c>
      <c r="BV98" s="47">
        <f t="shared" si="66"/>
        <v>6.1970779478864369E-4</v>
      </c>
      <c r="BW98" s="47">
        <f t="shared" si="67"/>
        <v>6.0730247936224E-4</v>
      </c>
      <c r="BX98" s="48">
        <f t="shared" si="68"/>
        <v>1.0596572983210928E-11</v>
      </c>
      <c r="BY98" s="48">
        <f t="shared" si="69"/>
        <v>3.840377509218037E-7</v>
      </c>
      <c r="BZ98" s="48">
        <f t="shared" si="70"/>
        <v>6.1970779478864369E-4</v>
      </c>
      <c r="CA98" s="48">
        <f t="shared" si="71"/>
        <v>6.0730247936224E-4</v>
      </c>
      <c r="CB98" s="49">
        <f t="shared" si="72"/>
        <v>2.4457034816462788E-4</v>
      </c>
      <c r="CC98" s="50">
        <f t="shared" si="73"/>
        <v>1.0157874861705995E-7</v>
      </c>
      <c r="CD98" s="50">
        <f t="shared" si="74"/>
        <v>4.3160717491846165E-7</v>
      </c>
      <c r="CF98" s="43"/>
      <c r="CI98" s="43"/>
      <c r="CJ98" s="43"/>
    </row>
    <row r="99" spans="2:88" x14ac:dyDescent="0.2">
      <c r="B99" s="33"/>
      <c r="C99" s="33"/>
      <c r="D99" s="33"/>
      <c r="H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BK99" s="42">
        <v>97</v>
      </c>
      <c r="BL99" s="1" t="s">
        <v>349</v>
      </c>
      <c r="BM99" s="1" t="s">
        <v>350</v>
      </c>
      <c r="BN99" s="43">
        <v>75382</v>
      </c>
      <c r="BO99" s="44">
        <v>20.544056287054627</v>
      </c>
      <c r="BP99" s="45">
        <f t="shared" si="60"/>
        <v>15.401993463294993</v>
      </c>
      <c r="BQ99" s="46">
        <f t="shared" si="61"/>
        <v>1.4161469107783493</v>
      </c>
      <c r="BR99" s="46">
        <f t="shared" si="62"/>
        <v>1.1900197102478385</v>
      </c>
      <c r="BS99" s="46">
        <f t="shared" si="63"/>
        <v>1.1661978864892768</v>
      </c>
      <c r="BT99" s="47">
        <f t="shared" si="64"/>
        <v>8.0378270515115216E-3</v>
      </c>
      <c r="BU99" s="47">
        <f t="shared" si="65"/>
        <v>3.8568411707003766E-7</v>
      </c>
      <c r="BV99" s="47">
        <f t="shared" si="66"/>
        <v>6.2103471486708189E-4</v>
      </c>
      <c r="BW99" s="47">
        <f t="shared" si="67"/>
        <v>6.0860283714429093E-4</v>
      </c>
      <c r="BX99" s="48">
        <f t="shared" si="68"/>
        <v>1.0622459549604151E-11</v>
      </c>
      <c r="BY99" s="48">
        <f t="shared" si="69"/>
        <v>3.8568411707003766E-7</v>
      </c>
      <c r="BZ99" s="48">
        <f t="shared" si="70"/>
        <v>6.2103471486708189E-4</v>
      </c>
      <c r="CA99" s="48">
        <f t="shared" si="71"/>
        <v>6.0860283714429093E-4</v>
      </c>
      <c r="CB99" s="49">
        <f t="shared" si="72"/>
        <v>1.927940760285947E-3</v>
      </c>
      <c r="CC99" s="50">
        <f t="shared" si="73"/>
        <v>8.007422457682601E-7</v>
      </c>
      <c r="CD99" s="50">
        <f t="shared" si="74"/>
        <v>3.4023464872243894E-6</v>
      </c>
      <c r="CF99" s="43"/>
      <c r="CI99" s="43"/>
      <c r="CJ99" s="43"/>
    </row>
    <row r="100" spans="2:88" x14ac:dyDescent="0.2">
      <c r="B100" s="33"/>
      <c r="C100" s="33"/>
      <c r="D100" s="33"/>
      <c r="H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BK100" s="42">
        <v>98</v>
      </c>
      <c r="BL100" s="1" t="s">
        <v>351</v>
      </c>
      <c r="BM100" s="1" t="s">
        <v>352</v>
      </c>
      <c r="BN100" s="43">
        <v>42969</v>
      </c>
      <c r="BO100" s="44">
        <v>20.549479814243274</v>
      </c>
      <c r="BP100" s="45">
        <f t="shared" si="60"/>
        <v>15.462373526819727</v>
      </c>
      <c r="BQ100" s="46">
        <f t="shared" si="61"/>
        <v>1.4258942198380191</v>
      </c>
      <c r="BR100" s="46">
        <f t="shared" si="62"/>
        <v>1.1941081273645278</v>
      </c>
      <c r="BS100" s="46">
        <f t="shared" si="63"/>
        <v>1.1702044616405207</v>
      </c>
      <c r="BT100" s="47">
        <f t="shared" si="64"/>
        <v>8.0693375510535251E-3</v>
      </c>
      <c r="BU100" s="47">
        <f t="shared" si="65"/>
        <v>3.8833877264277179E-7</v>
      </c>
      <c r="BV100" s="47">
        <f t="shared" si="66"/>
        <v>6.2316833411428388E-4</v>
      </c>
      <c r="BW100" s="47">
        <f t="shared" si="67"/>
        <v>6.1069374558490961E-4</v>
      </c>
      <c r="BX100" s="48">
        <f t="shared" si="68"/>
        <v>1.0664102521594928E-11</v>
      </c>
      <c r="BY100" s="48">
        <f t="shared" si="69"/>
        <v>3.8833877264277179E-7</v>
      </c>
      <c r="BZ100" s="48">
        <f t="shared" si="70"/>
        <v>6.2316833411428388E-4</v>
      </c>
      <c r="CA100" s="48">
        <f t="shared" si="71"/>
        <v>6.1069374558490961E-4</v>
      </c>
      <c r="CB100" s="49">
        <f t="shared" si="72"/>
        <v>1.1032666789755504E-3</v>
      </c>
      <c r="CC100" s="50">
        <f t="shared" si="73"/>
        <v>4.5822582125041246E-7</v>
      </c>
      <c r="CD100" s="50">
        <f t="shared" si="74"/>
        <v>1.9469973284487464E-6</v>
      </c>
      <c r="CF100" s="43"/>
      <c r="CI100" s="43"/>
      <c r="CJ100" s="43"/>
    </row>
    <row r="101" spans="2:88" x14ac:dyDescent="0.2">
      <c r="B101" s="33"/>
      <c r="C101" s="33"/>
      <c r="D101" s="33"/>
      <c r="H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BK101" s="42">
        <v>99</v>
      </c>
      <c r="BL101" s="1" t="s">
        <v>353</v>
      </c>
      <c r="BM101" s="1" t="s">
        <v>354</v>
      </c>
      <c r="BN101" s="43">
        <v>17582</v>
      </c>
      <c r="BO101" s="44">
        <v>20.552805534748774</v>
      </c>
      <c r="BP101" s="45">
        <f t="shared" si="60"/>
        <v>15.499515760350439</v>
      </c>
      <c r="BQ101" s="46">
        <f t="shared" si="61"/>
        <v>1.4319041073067627</v>
      </c>
      <c r="BR101" s="46">
        <f t="shared" si="62"/>
        <v>1.1966219567209866</v>
      </c>
      <c r="BS101" s="46">
        <f t="shared" si="63"/>
        <v>1.1726679691414903</v>
      </c>
      <c r="BT101" s="47">
        <f t="shared" si="64"/>
        <v>8.0887209412710409E-3</v>
      </c>
      <c r="BU101" s="47">
        <f t="shared" si="65"/>
        <v>3.8997555066658349E-7</v>
      </c>
      <c r="BV101" s="47">
        <f t="shared" si="66"/>
        <v>6.244802243999272E-4</v>
      </c>
      <c r="BW101" s="47">
        <f t="shared" si="67"/>
        <v>6.1197937444067401E-4</v>
      </c>
      <c r="BX101" s="48">
        <f t="shared" si="68"/>
        <v>1.0689718807837472E-11</v>
      </c>
      <c r="BY101" s="48">
        <f t="shared" si="69"/>
        <v>3.8997555066658349E-7</v>
      </c>
      <c r="BZ101" s="48">
        <f t="shared" si="70"/>
        <v>6.244802243999272E-4</v>
      </c>
      <c r="CA101" s="48">
        <f t="shared" si="71"/>
        <v>6.1197937444067401E-4</v>
      </c>
      <c r="CB101" s="49">
        <f t="shared" si="72"/>
        <v>4.5251762645350495E-4</v>
      </c>
      <c r="CC101" s="50">
        <f t="shared" si="73"/>
        <v>1.8794663607939842E-7</v>
      </c>
      <c r="CD101" s="50">
        <f t="shared" si="74"/>
        <v>7.9858353974675343E-7</v>
      </c>
      <c r="CF101" s="43"/>
      <c r="CI101" s="43"/>
      <c r="CJ101" s="43"/>
    </row>
    <row r="102" spans="2:88" x14ac:dyDescent="0.2">
      <c r="B102" s="33"/>
      <c r="C102" s="33"/>
      <c r="D102" s="33"/>
      <c r="H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BK102" s="42">
        <v>100</v>
      </c>
      <c r="BL102" s="1" t="s">
        <v>355</v>
      </c>
      <c r="BM102" s="1" t="s">
        <v>356</v>
      </c>
      <c r="BN102" s="43">
        <v>97640</v>
      </c>
      <c r="BO102" s="44">
        <v>20.578140513508206</v>
      </c>
      <c r="BP102" s="45">
        <f t="shared" si="60"/>
        <v>15.785405699774962</v>
      </c>
      <c r="BQ102" s="46">
        <f t="shared" si="61"/>
        <v>1.4785172252318528</v>
      </c>
      <c r="BR102" s="46">
        <f t="shared" si="62"/>
        <v>1.2159429366676107</v>
      </c>
      <c r="BS102" s="46">
        <f t="shared" si="63"/>
        <v>1.1916021815621922</v>
      </c>
      <c r="BT102" s="47">
        <f t="shared" si="64"/>
        <v>8.2379181146329007E-3</v>
      </c>
      <c r="BU102" s="47">
        <f t="shared" si="65"/>
        <v>4.0267051832425646E-7</v>
      </c>
      <c r="BV102" s="47">
        <f t="shared" si="66"/>
        <v>6.3456325005806669E-4</v>
      </c>
      <c r="BW102" s="47">
        <f t="shared" si="67"/>
        <v>6.2186055801324738E-4</v>
      </c>
      <c r="BX102" s="48">
        <f t="shared" si="68"/>
        <v>1.0886891616955572E-11</v>
      </c>
      <c r="BY102" s="48">
        <f t="shared" si="69"/>
        <v>4.0267051832425646E-7</v>
      </c>
      <c r="BZ102" s="48">
        <f t="shared" si="70"/>
        <v>6.3456325005806669E-4</v>
      </c>
      <c r="CA102" s="48">
        <f t="shared" si="71"/>
        <v>6.2186055801324738E-4</v>
      </c>
      <c r="CB102" s="49">
        <f t="shared" si="72"/>
        <v>2.5593672810274148E-3</v>
      </c>
      <c r="CC102" s="50">
        <f t="shared" si="73"/>
        <v>1.0629960974795422E-6</v>
      </c>
      <c r="CD102" s="50">
        <f t="shared" si="74"/>
        <v>4.5166607073700536E-6</v>
      </c>
      <c r="CF102" s="43"/>
      <c r="CI102" s="43"/>
      <c r="CJ102" s="43"/>
    </row>
    <row r="103" spans="2:88" x14ac:dyDescent="0.2">
      <c r="B103" s="33"/>
      <c r="C103" s="33"/>
      <c r="D103" s="33"/>
      <c r="H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BK103" s="42">
        <v>101</v>
      </c>
      <c r="BL103" s="1" t="s">
        <v>357</v>
      </c>
      <c r="BM103" s="1" t="s">
        <v>358</v>
      </c>
      <c r="BN103" s="43">
        <v>13865</v>
      </c>
      <c r="BO103" s="44">
        <v>20.602519110520245</v>
      </c>
      <c r="BP103" s="45">
        <f t="shared" si="60"/>
        <v>16.065481094036674</v>
      </c>
      <c r="BQ103" s="46">
        <f t="shared" si="61"/>
        <v>1.5247874957496217</v>
      </c>
      <c r="BR103" s="46">
        <f t="shared" si="62"/>
        <v>1.2348228600692577</v>
      </c>
      <c r="BS103" s="46">
        <f t="shared" si="63"/>
        <v>1.2101041665112438</v>
      </c>
      <c r="BT103" s="47">
        <f t="shared" si="64"/>
        <v>8.3840808555679883E-3</v>
      </c>
      <c r="BU103" s="47">
        <f t="shared" si="65"/>
        <v>4.152721123364431E-7</v>
      </c>
      <c r="BV103" s="47">
        <f t="shared" si="66"/>
        <v>6.4441610186000402E-4</v>
      </c>
      <c r="BW103" s="47">
        <f t="shared" si="67"/>
        <v>6.3151617535165132E-4</v>
      </c>
      <c r="BX103" s="48">
        <f t="shared" si="68"/>
        <v>1.1080054245772039E-11</v>
      </c>
      <c r="BY103" s="48">
        <f t="shared" si="69"/>
        <v>4.152721123364431E-7</v>
      </c>
      <c r="BZ103" s="48">
        <f t="shared" si="70"/>
        <v>6.4441610186000402E-4</v>
      </c>
      <c r="CA103" s="48">
        <f t="shared" si="71"/>
        <v>6.3151617535165132E-4</v>
      </c>
      <c r="CB103" s="49">
        <f t="shared" si="72"/>
        <v>3.6988157993386386E-4</v>
      </c>
      <c r="CC103" s="50">
        <f t="shared" si="73"/>
        <v>1.536249521176293E-7</v>
      </c>
      <c r="CD103" s="50">
        <f t="shared" si="74"/>
        <v>6.527510181331179E-7</v>
      </c>
      <c r="CF103" s="43"/>
      <c r="CI103" s="43"/>
      <c r="CJ103" s="43"/>
    </row>
    <row r="104" spans="2:88" x14ac:dyDescent="0.2">
      <c r="B104" s="33"/>
      <c r="C104" s="33"/>
      <c r="D104" s="33"/>
      <c r="H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BK104" s="42">
        <v>102</v>
      </c>
      <c r="BL104" s="1" t="s">
        <v>359</v>
      </c>
      <c r="BM104" s="1" t="s">
        <v>360</v>
      </c>
      <c r="BN104" s="43">
        <v>24490</v>
      </c>
      <c r="BO104" s="44">
        <v>20.60287047107791</v>
      </c>
      <c r="BP104" s="45">
        <f t="shared" si="60"/>
        <v>16.069553846132784</v>
      </c>
      <c r="BQ104" s="46">
        <f t="shared" si="61"/>
        <v>1.5254647424382137</v>
      </c>
      <c r="BR104" s="46">
        <f t="shared" si="62"/>
        <v>1.2350970579020151</v>
      </c>
      <c r="BS104" s="46">
        <f t="shared" si="63"/>
        <v>1.2103728754496654</v>
      </c>
      <c r="BT104" s="47">
        <f t="shared" si="64"/>
        <v>8.3862062997223635E-3</v>
      </c>
      <c r="BU104" s="47">
        <f t="shared" si="65"/>
        <v>4.1545655880109983E-7</v>
      </c>
      <c r="BV104" s="47">
        <f t="shared" si="66"/>
        <v>6.4455919728222003E-4</v>
      </c>
      <c r="BW104" s="47">
        <f t="shared" si="67"/>
        <v>6.316564062885992E-4</v>
      </c>
      <c r="BX104" s="48">
        <f t="shared" si="68"/>
        <v>1.1082863144795356E-11</v>
      </c>
      <c r="BY104" s="48">
        <f t="shared" si="69"/>
        <v>4.1545655880109983E-7</v>
      </c>
      <c r="BZ104" s="48">
        <f t="shared" si="70"/>
        <v>6.4455919728222003E-4</v>
      </c>
      <c r="CA104" s="48">
        <f t="shared" si="71"/>
        <v>6.316564062885992E-4</v>
      </c>
      <c r="CB104" s="49">
        <f t="shared" si="72"/>
        <v>6.5349414230200613E-4</v>
      </c>
      <c r="CC104" s="50">
        <f t="shared" si="73"/>
        <v>2.7141931841603828E-7</v>
      </c>
      <c r="CD104" s="50">
        <f t="shared" si="74"/>
        <v>1.153258204444607E-6</v>
      </c>
      <c r="CF104" s="43"/>
      <c r="CI104" s="43"/>
      <c r="CJ104" s="43"/>
    </row>
    <row r="105" spans="2:88" x14ac:dyDescent="0.2">
      <c r="B105" s="33"/>
      <c r="C105" s="33"/>
      <c r="D105" s="33"/>
      <c r="H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BK105" s="42">
        <v>103</v>
      </c>
      <c r="BL105" s="1" t="s">
        <v>361</v>
      </c>
      <c r="BM105" s="1" t="s">
        <v>362</v>
      </c>
      <c r="BN105" s="43">
        <v>53364</v>
      </c>
      <c r="BO105" s="44">
        <v>20.608516714909555</v>
      </c>
      <c r="BP105" s="45">
        <f t="shared" si="60"/>
        <v>16.135143374973907</v>
      </c>
      <c r="BQ105" s="46">
        <f t="shared" si="61"/>
        <v>1.5363887824930031</v>
      </c>
      <c r="BR105" s="46">
        <f t="shared" si="62"/>
        <v>1.2395115096250633</v>
      </c>
      <c r="BS105" s="46">
        <f t="shared" si="63"/>
        <v>1.214698958643998</v>
      </c>
      <c r="BT105" s="47">
        <f t="shared" si="64"/>
        <v>8.4204354591147102E-3</v>
      </c>
      <c r="BU105" s="47">
        <f t="shared" si="65"/>
        <v>4.1843169415697334E-7</v>
      </c>
      <c r="BV105" s="47">
        <f t="shared" si="66"/>
        <v>6.4686296397071098E-4</v>
      </c>
      <c r="BW105" s="47">
        <f t="shared" si="67"/>
        <v>6.3391405615771191E-4</v>
      </c>
      <c r="BX105" s="48">
        <f t="shared" si="68"/>
        <v>1.1128098985120374E-11</v>
      </c>
      <c r="BY105" s="48">
        <f t="shared" si="69"/>
        <v>4.1843169415697334E-7</v>
      </c>
      <c r="BZ105" s="48">
        <f t="shared" si="70"/>
        <v>6.4686296397071098E-4</v>
      </c>
      <c r="CA105" s="48">
        <f t="shared" si="71"/>
        <v>6.3391405615771191E-4</v>
      </c>
      <c r="CB105" s="49">
        <f t="shared" si="72"/>
        <v>1.4297835597967198E-3</v>
      </c>
      <c r="CC105" s="50">
        <f t="shared" si="73"/>
        <v>5.9383987424196359E-7</v>
      </c>
      <c r="CD105" s="50">
        <f t="shared" si="74"/>
        <v>2.5232202007306716E-6</v>
      </c>
      <c r="CF105" s="43"/>
      <c r="CI105" s="43"/>
      <c r="CJ105" s="43"/>
    </row>
    <row r="106" spans="2:88" x14ac:dyDescent="0.2">
      <c r="B106" s="33"/>
      <c r="C106" s="33"/>
      <c r="D106" s="33"/>
      <c r="H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BK106" s="42">
        <v>104</v>
      </c>
      <c r="BL106" s="1" t="s">
        <v>363</v>
      </c>
      <c r="BM106" s="1" t="s">
        <v>364</v>
      </c>
      <c r="BN106" s="43">
        <v>31145</v>
      </c>
      <c r="BO106" s="44">
        <v>20.612862620674477</v>
      </c>
      <c r="BP106" s="45">
        <f t="shared" si="60"/>
        <v>16.18580982605155</v>
      </c>
      <c r="BQ106" s="46">
        <f t="shared" si="61"/>
        <v>1.5448496947344088</v>
      </c>
      <c r="BR106" s="46">
        <f t="shared" si="62"/>
        <v>1.242919826350199</v>
      </c>
      <c r="BS106" s="46">
        <f t="shared" si="63"/>
        <v>1.2180390476585838</v>
      </c>
      <c r="BT106" s="47">
        <f t="shared" si="64"/>
        <v>8.4468767228411575E-3</v>
      </c>
      <c r="BU106" s="47">
        <f t="shared" si="65"/>
        <v>4.2073600273018459E-7</v>
      </c>
      <c r="BV106" s="47">
        <f t="shared" si="66"/>
        <v>6.4864165972452353E-4</v>
      </c>
      <c r="BW106" s="47">
        <f t="shared" si="67"/>
        <v>6.3565714596617543E-4</v>
      </c>
      <c r="BX106" s="48">
        <f t="shared" si="68"/>
        <v>1.1163042664870494E-11</v>
      </c>
      <c r="BY106" s="48">
        <f t="shared" si="69"/>
        <v>4.2073600273018459E-7</v>
      </c>
      <c r="BZ106" s="48">
        <f t="shared" si="70"/>
        <v>6.4864165972452353E-4</v>
      </c>
      <c r="CA106" s="48">
        <f t="shared" si="71"/>
        <v>6.3565714596617543E-4</v>
      </c>
      <c r="CB106" s="49">
        <f t="shared" si="72"/>
        <v>8.3708944007482376E-4</v>
      </c>
      <c r="CC106" s="50">
        <f t="shared" si="73"/>
        <v>3.4767296379739157E-7</v>
      </c>
      <c r="CD106" s="50">
        <f t="shared" si="74"/>
        <v>1.4772592470677356E-6</v>
      </c>
      <c r="CF106" s="43"/>
      <c r="CI106" s="43"/>
      <c r="CJ106" s="43"/>
    </row>
    <row r="107" spans="2:88" x14ac:dyDescent="0.2">
      <c r="B107" s="33"/>
      <c r="C107" s="33"/>
      <c r="D107" s="33"/>
      <c r="H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BK107" s="42">
        <v>105</v>
      </c>
      <c r="BL107" s="1" t="s">
        <v>365</v>
      </c>
      <c r="BM107" s="1" t="s">
        <v>366</v>
      </c>
      <c r="BN107" s="43">
        <v>11475</v>
      </c>
      <c r="BO107" s="44">
        <v>20.619515615407362</v>
      </c>
      <c r="BP107" s="45">
        <f t="shared" si="60"/>
        <v>16.263681720940063</v>
      </c>
      <c r="BQ107" s="46">
        <f t="shared" si="61"/>
        <v>1.5578916148272712</v>
      </c>
      <c r="BR107" s="46">
        <f t="shared" si="62"/>
        <v>1.2481552847411541</v>
      </c>
      <c r="BS107" s="46">
        <f t="shared" si="63"/>
        <v>1.2231697026029988</v>
      </c>
      <c r="BT107" s="47">
        <f t="shared" si="64"/>
        <v>8.4875156716096405E-3</v>
      </c>
      <c r="BU107" s="47">
        <f t="shared" si="65"/>
        <v>4.2428793748895006E-7</v>
      </c>
      <c r="BV107" s="47">
        <f t="shared" si="66"/>
        <v>6.5137388456166254E-4</v>
      </c>
      <c r="BW107" s="47">
        <f t="shared" si="67"/>
        <v>6.3833467710540446E-4</v>
      </c>
      <c r="BX107" s="48">
        <f t="shared" si="68"/>
        <v>1.121674941753699E-11</v>
      </c>
      <c r="BY107" s="48">
        <f t="shared" si="69"/>
        <v>4.2428793748895006E-7</v>
      </c>
      <c r="BZ107" s="48">
        <f t="shared" si="70"/>
        <v>6.5137388456166254E-4</v>
      </c>
      <c r="CA107" s="48">
        <f t="shared" si="71"/>
        <v>6.3833467710540446E-4</v>
      </c>
      <c r="CB107" s="49">
        <f t="shared" si="72"/>
        <v>3.0989934301733213E-4</v>
      </c>
      <c r="CC107" s="50">
        <f t="shared" si="73"/>
        <v>1.2871219956623697E-7</v>
      </c>
      <c r="CD107" s="50">
        <f t="shared" si="74"/>
        <v>5.4689696012847657E-7</v>
      </c>
      <c r="CF107" s="43"/>
      <c r="CI107" s="43"/>
      <c r="CJ107" s="43"/>
    </row>
    <row r="108" spans="2:88" x14ac:dyDescent="0.2">
      <c r="B108" s="33"/>
      <c r="C108" s="33"/>
      <c r="D108" s="33"/>
      <c r="H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BK108" s="42">
        <v>106</v>
      </c>
      <c r="BL108" s="1" t="s">
        <v>367</v>
      </c>
      <c r="BM108" s="1" t="s">
        <v>368</v>
      </c>
      <c r="BN108" s="43">
        <v>35218</v>
      </c>
      <c r="BO108" s="44">
        <v>20.649591057797878</v>
      </c>
      <c r="BP108" s="45">
        <f t="shared" si="60"/>
        <v>16.620410180509069</v>
      </c>
      <c r="BQ108" s="46">
        <f t="shared" si="61"/>
        <v>1.6182214621945814</v>
      </c>
      <c r="BR108" s="46">
        <f t="shared" si="62"/>
        <v>1.2720933386330506</v>
      </c>
      <c r="BS108" s="46">
        <f t="shared" si="63"/>
        <v>1.2466285643470467</v>
      </c>
      <c r="BT108" s="47">
        <f t="shared" si="64"/>
        <v>8.6736812916120773E-3</v>
      </c>
      <c r="BU108" s="47">
        <f t="shared" si="65"/>
        <v>4.4071862256669397E-7</v>
      </c>
      <c r="BV108" s="47">
        <f t="shared" si="66"/>
        <v>6.6386641921902781E-4</v>
      </c>
      <c r="BW108" s="47">
        <f t="shared" si="67"/>
        <v>6.505771361074317E-4</v>
      </c>
      <c r="BX108" s="48">
        <f t="shared" si="68"/>
        <v>1.1462778195629546E-11</v>
      </c>
      <c r="BY108" s="48">
        <f t="shared" si="69"/>
        <v>4.4071862256669397E-7</v>
      </c>
      <c r="BZ108" s="48">
        <f t="shared" si="70"/>
        <v>6.6386641921902781E-4</v>
      </c>
      <c r="CA108" s="48">
        <f t="shared" si="71"/>
        <v>6.505771361074317E-4</v>
      </c>
      <c r="CB108" s="49">
        <f t="shared" si="72"/>
        <v>9.7197595535655366E-4</v>
      </c>
      <c r="CC108" s="50">
        <f t="shared" si="73"/>
        <v>4.0369612249368136E-7</v>
      </c>
      <c r="CD108" s="50">
        <f t="shared" si="74"/>
        <v>1.7153011365782084E-6</v>
      </c>
      <c r="CF108" s="43"/>
      <c r="CI108" s="43"/>
      <c r="CJ108" s="43"/>
    </row>
    <row r="109" spans="2:88" x14ac:dyDescent="0.2">
      <c r="B109" s="33"/>
      <c r="C109" s="33"/>
      <c r="D109" s="33"/>
      <c r="H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BK109" s="42">
        <v>107</v>
      </c>
      <c r="BL109" s="1" t="s">
        <v>369</v>
      </c>
      <c r="BM109" s="1" t="s">
        <v>370</v>
      </c>
      <c r="BN109" s="43">
        <v>17941</v>
      </c>
      <c r="BO109" s="44">
        <v>20.682997510668972</v>
      </c>
      <c r="BP109" s="45">
        <f t="shared" si="60"/>
        <v>17.025828628475594</v>
      </c>
      <c r="BQ109" s="46">
        <f t="shared" si="61"/>
        <v>1.6879459328811146</v>
      </c>
      <c r="BR109" s="46">
        <f t="shared" si="62"/>
        <v>1.2992097339849</v>
      </c>
      <c r="BS109" s="46">
        <f t="shared" si="63"/>
        <v>1.2732021434871339</v>
      </c>
      <c r="BT109" s="47">
        <f t="shared" si="64"/>
        <v>8.8852567202092302E-3</v>
      </c>
      <c r="BU109" s="47">
        <f t="shared" si="65"/>
        <v>4.5970791012594148E-7</v>
      </c>
      <c r="BV109" s="47">
        <f t="shared" si="66"/>
        <v>6.7801763260695624E-4</v>
      </c>
      <c r="BW109" s="47">
        <f t="shared" si="67"/>
        <v>6.6444507039637205E-4</v>
      </c>
      <c r="BX109" s="48">
        <f t="shared" si="68"/>
        <v>1.1742387525061548E-11</v>
      </c>
      <c r="BY109" s="48">
        <f t="shared" si="69"/>
        <v>4.5970791012594148E-7</v>
      </c>
      <c r="BZ109" s="48">
        <f t="shared" si="70"/>
        <v>6.7801763260695624E-4</v>
      </c>
      <c r="CA109" s="48">
        <f t="shared" si="71"/>
        <v>6.6444507039637205E-4</v>
      </c>
      <c r="CB109" s="49">
        <f t="shared" si="72"/>
        <v>5.0722891006381064E-4</v>
      </c>
      <c r="CC109" s="50">
        <f t="shared" si="73"/>
        <v>2.1067017458712924E-7</v>
      </c>
      <c r="CD109" s="50">
        <f t="shared" si="74"/>
        <v>8.9513564727907051E-7</v>
      </c>
      <c r="CF109" s="43"/>
      <c r="CI109" s="43"/>
      <c r="CJ109" s="43"/>
    </row>
    <row r="110" spans="2:88" x14ac:dyDescent="0.2">
      <c r="B110" s="33"/>
      <c r="C110" s="33"/>
      <c r="D110" s="33"/>
      <c r="H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BK110" s="42">
        <v>108</v>
      </c>
      <c r="BL110" s="1" t="s">
        <v>371</v>
      </c>
      <c r="BM110" s="1" t="s">
        <v>372</v>
      </c>
      <c r="BN110" s="43">
        <v>14901</v>
      </c>
      <c r="BO110" s="44">
        <v>20.725958571554902</v>
      </c>
      <c r="BP110" s="45">
        <f t="shared" si="60"/>
        <v>17.561772343006783</v>
      </c>
      <c r="BQ110" s="46">
        <f t="shared" si="61"/>
        <v>1.7819972451192576</v>
      </c>
      <c r="BR110" s="46">
        <f t="shared" si="62"/>
        <v>1.334914695821144</v>
      </c>
      <c r="BS110" s="46">
        <f t="shared" si="63"/>
        <v>1.3081923631213415</v>
      </c>
      <c r="BT110" s="47">
        <f t="shared" si="64"/>
        <v>9.1649492740992523E-3</v>
      </c>
      <c r="BU110" s="47">
        <f t="shared" si="65"/>
        <v>4.853225529597923E-7</v>
      </c>
      <c r="BV110" s="47">
        <f t="shared" si="66"/>
        <v>6.9665095489763909E-4</v>
      </c>
      <c r="BW110" s="47">
        <f t="shared" si="67"/>
        <v>6.8270539069740491E-4</v>
      </c>
      <c r="BX110" s="48">
        <f t="shared" si="68"/>
        <v>1.2112017627946561E-11</v>
      </c>
      <c r="BY110" s="48">
        <f t="shared" si="69"/>
        <v>4.853225529597923E-7</v>
      </c>
      <c r="BZ110" s="48">
        <f t="shared" si="70"/>
        <v>6.9665095489763909E-4</v>
      </c>
      <c r="CA110" s="48">
        <f t="shared" si="71"/>
        <v>6.8270539069740491E-4</v>
      </c>
      <c r="CB110" s="49">
        <f t="shared" si="72"/>
        <v>4.345430941819627E-4</v>
      </c>
      <c r="CC110" s="50">
        <f t="shared" si="73"/>
        <v>1.8048117467403169E-7</v>
      </c>
      <c r="CD110" s="50">
        <f t="shared" si="74"/>
        <v>7.6686286243480645E-7</v>
      </c>
      <c r="CF110" s="43"/>
      <c r="CI110" s="43"/>
      <c r="CJ110" s="43"/>
    </row>
    <row r="111" spans="2:88" x14ac:dyDescent="0.2">
      <c r="B111" s="33"/>
      <c r="C111" s="33"/>
      <c r="D111" s="33"/>
      <c r="H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BK111" s="42">
        <v>109</v>
      </c>
      <c r="BL111" s="1" t="s">
        <v>373</v>
      </c>
      <c r="BM111" s="1" t="s">
        <v>374</v>
      </c>
      <c r="BN111" s="43">
        <v>24774</v>
      </c>
      <c r="BO111" s="44">
        <v>20.738757844385361</v>
      </c>
      <c r="BP111" s="45">
        <f t="shared" si="60"/>
        <v>17.724682958624893</v>
      </c>
      <c r="BQ111" s="46">
        <f t="shared" si="61"/>
        <v>1.8110070975710235</v>
      </c>
      <c r="BR111" s="46">
        <f t="shared" si="62"/>
        <v>1.3457366375227449</v>
      </c>
      <c r="BS111" s="46">
        <f t="shared" si="63"/>
        <v>1.3187976711103064</v>
      </c>
      <c r="BT111" s="47">
        <f t="shared" si="64"/>
        <v>9.2499673177904151E-3</v>
      </c>
      <c r="BU111" s="47">
        <f t="shared" si="65"/>
        <v>4.9322331469858722E-7</v>
      </c>
      <c r="BV111" s="47">
        <f t="shared" si="66"/>
        <v>7.0229859368974045E-4</v>
      </c>
      <c r="BW111" s="47">
        <f t="shared" si="67"/>
        <v>6.8823997501250996E-4</v>
      </c>
      <c r="BX111" s="48">
        <f t="shared" si="68"/>
        <v>1.222437395563417E-11</v>
      </c>
      <c r="BY111" s="48">
        <f t="shared" si="69"/>
        <v>4.9322331469858722E-7</v>
      </c>
      <c r="BZ111" s="48">
        <f t="shared" si="70"/>
        <v>7.0229859368974045E-4</v>
      </c>
      <c r="CA111" s="48">
        <f t="shared" si="71"/>
        <v>6.8823997501250996E-4</v>
      </c>
      <c r="CB111" s="49">
        <f t="shared" si="72"/>
        <v>7.2916145636610212E-4</v>
      </c>
      <c r="CC111" s="50">
        <f t="shared" si="73"/>
        <v>3.0284664037688093E-7</v>
      </c>
      <c r="CD111" s="50">
        <f t="shared" si="74"/>
        <v>1.286792608357259E-6</v>
      </c>
      <c r="CF111" s="43"/>
      <c r="CI111" s="43"/>
      <c r="CJ111" s="43"/>
    </row>
    <row r="112" spans="2:88" x14ac:dyDescent="0.2">
      <c r="B112" s="33"/>
      <c r="C112" s="33"/>
      <c r="D112" s="33"/>
      <c r="H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BK112" s="42">
        <v>110</v>
      </c>
      <c r="BL112" s="1" t="s">
        <v>375</v>
      </c>
      <c r="BM112" s="1" t="s">
        <v>376</v>
      </c>
      <c r="BN112" s="43">
        <v>23936</v>
      </c>
      <c r="BO112" s="44">
        <v>20.767754461909323</v>
      </c>
      <c r="BP112" s="45">
        <f t="shared" si="60"/>
        <v>18.099367527190886</v>
      </c>
      <c r="BQ112" s="46">
        <f t="shared" si="61"/>
        <v>1.878468192963852</v>
      </c>
      <c r="BR112" s="46">
        <f t="shared" si="62"/>
        <v>1.3705722136990273</v>
      </c>
      <c r="BS112" s="46">
        <f t="shared" si="63"/>
        <v>1.3431360885307138</v>
      </c>
      <c r="BT112" s="47">
        <f t="shared" si="64"/>
        <v>9.4455036792478395E-3</v>
      </c>
      <c r="BU112" s="47">
        <f t="shared" si="65"/>
        <v>5.1159617758106143E-7</v>
      </c>
      <c r="BV112" s="47">
        <f t="shared" si="66"/>
        <v>7.1525951764451296E-4</v>
      </c>
      <c r="BW112" s="47">
        <f t="shared" si="67"/>
        <v>7.0094144709136822E-4</v>
      </c>
      <c r="BX112" s="48">
        <f t="shared" si="68"/>
        <v>1.2482786717783302E-11</v>
      </c>
      <c r="BY112" s="48">
        <f t="shared" si="69"/>
        <v>5.1159617758106143E-7</v>
      </c>
      <c r="BZ112" s="48">
        <f t="shared" si="70"/>
        <v>7.1525951764451296E-4</v>
      </c>
      <c r="CA112" s="48">
        <f t="shared" si="71"/>
        <v>7.0094144709136822E-4</v>
      </c>
      <c r="CB112" s="49">
        <f t="shared" si="72"/>
        <v>7.1938945886293557E-4</v>
      </c>
      <c r="CC112" s="50">
        <f t="shared" si="73"/>
        <v>2.9878798287686114E-7</v>
      </c>
      <c r="CD112" s="50">
        <f t="shared" si="74"/>
        <v>1.269547409716852E-6</v>
      </c>
      <c r="CF112" s="43"/>
      <c r="CI112" s="43"/>
      <c r="CJ112" s="43"/>
    </row>
    <row r="113" spans="2:88" x14ac:dyDescent="0.2">
      <c r="B113" s="33"/>
      <c r="C113" s="33"/>
      <c r="D113" s="33"/>
      <c r="H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BK113" s="42">
        <v>111</v>
      </c>
      <c r="BL113" s="1" t="s">
        <v>377</v>
      </c>
      <c r="BM113" s="1" t="s">
        <v>378</v>
      </c>
      <c r="BN113" s="43">
        <v>35067</v>
      </c>
      <c r="BO113" s="44">
        <v>20.790729537334922</v>
      </c>
      <c r="BP113" s="45">
        <f t="shared" si="60"/>
        <v>18.401860075330305</v>
      </c>
      <c r="BQ113" s="46">
        <f t="shared" si="61"/>
        <v>1.9336802326431943</v>
      </c>
      <c r="BR113" s="46">
        <f t="shared" si="62"/>
        <v>1.3905683128286774</v>
      </c>
      <c r="BS113" s="46">
        <f t="shared" si="63"/>
        <v>1.3627319055934173</v>
      </c>
      <c r="BT113" s="47">
        <f t="shared" si="64"/>
        <v>9.6033652438634841E-3</v>
      </c>
      <c r="BU113" s="47">
        <f t="shared" si="65"/>
        <v>5.2663304036223582E-7</v>
      </c>
      <c r="BV113" s="47">
        <f t="shared" si="66"/>
        <v>7.256948672563668E-4</v>
      </c>
      <c r="BW113" s="47">
        <f t="shared" si="67"/>
        <v>7.11167901794027E-4</v>
      </c>
      <c r="BX113" s="48">
        <f t="shared" si="68"/>
        <v>1.2691410027767548E-11</v>
      </c>
      <c r="BY113" s="48">
        <f t="shared" si="69"/>
        <v>5.2663304036223582E-7</v>
      </c>
      <c r="BZ113" s="48">
        <f t="shared" si="70"/>
        <v>7.256948672563668E-4</v>
      </c>
      <c r="CA113" s="48">
        <f t="shared" si="71"/>
        <v>7.11167901794027E-4</v>
      </c>
      <c r="CB113" s="49">
        <f t="shared" si="72"/>
        <v>1.0715425771207594E-3</v>
      </c>
      <c r="CC113" s="50">
        <f t="shared" si="73"/>
        <v>4.4504967544372463E-7</v>
      </c>
      <c r="CD113" s="50">
        <f t="shared" si="74"/>
        <v>1.8910120052845745E-6</v>
      </c>
      <c r="CF113" s="43"/>
      <c r="CI113" s="43"/>
      <c r="CJ113" s="43"/>
    </row>
    <row r="114" spans="2:88" x14ac:dyDescent="0.2">
      <c r="B114" s="33"/>
      <c r="C114" s="33"/>
      <c r="D114" s="33"/>
      <c r="H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BK114" s="42">
        <v>112</v>
      </c>
      <c r="BL114" s="1" t="s">
        <v>379</v>
      </c>
      <c r="BM114" s="1" t="s">
        <v>380</v>
      </c>
      <c r="BN114" s="43">
        <v>57978</v>
      </c>
      <c r="BO114" s="44">
        <v>20.803924404537806</v>
      </c>
      <c r="BP114" s="45">
        <f t="shared" si="60"/>
        <v>18.577865496782337</v>
      </c>
      <c r="BQ114" s="46">
        <f t="shared" si="61"/>
        <v>1.9661117542710855</v>
      </c>
      <c r="BR114" s="46">
        <f t="shared" si="62"/>
        <v>1.4021810704295952</v>
      </c>
      <c r="BS114" s="46">
        <f t="shared" si="63"/>
        <v>1.3741121989229135</v>
      </c>
      <c r="BT114" s="47">
        <f t="shared" si="64"/>
        <v>9.6952170642873332E-3</v>
      </c>
      <c r="BU114" s="47">
        <f t="shared" si="65"/>
        <v>5.3546568525882461E-7</v>
      </c>
      <c r="BV114" s="47">
        <f t="shared" si="66"/>
        <v>7.317552085628257E-4</v>
      </c>
      <c r="BW114" s="47">
        <f t="shared" si="67"/>
        <v>7.1710692714136695E-4</v>
      </c>
      <c r="BX114" s="48">
        <f t="shared" si="68"/>
        <v>1.2812797591938406E-11</v>
      </c>
      <c r="BY114" s="48">
        <f t="shared" si="69"/>
        <v>5.3546568525882461E-7</v>
      </c>
      <c r="BZ114" s="48">
        <f t="shared" si="70"/>
        <v>7.317552085628257E-4</v>
      </c>
      <c r="CA114" s="48">
        <f t="shared" si="71"/>
        <v>7.1710692714136695E-4</v>
      </c>
      <c r="CB114" s="49">
        <f t="shared" si="72"/>
        <v>1.7885790477905224E-3</v>
      </c>
      <c r="CC114" s="50">
        <f t="shared" si="73"/>
        <v>7.4286037878540491E-7</v>
      </c>
      <c r="CD114" s="50">
        <f t="shared" si="74"/>
        <v>3.1564069631842148E-6</v>
      </c>
      <c r="CF114" s="43"/>
      <c r="CI114" s="43"/>
      <c r="CJ114" s="43"/>
    </row>
    <row r="115" spans="2:88" x14ac:dyDescent="0.2">
      <c r="B115" s="33"/>
      <c r="C115" s="33"/>
      <c r="D115" s="33"/>
      <c r="H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BK115" s="42">
        <v>113</v>
      </c>
      <c r="BL115" s="1" t="s">
        <v>381</v>
      </c>
      <c r="BM115" s="1" t="s">
        <v>382</v>
      </c>
      <c r="BN115" s="43">
        <v>78534</v>
      </c>
      <c r="BO115" s="44">
        <v>20.81074909321681</v>
      </c>
      <c r="BP115" s="45">
        <f t="shared" si="60"/>
        <v>18.669559104857491</v>
      </c>
      <c r="BQ115" s="46">
        <f t="shared" si="61"/>
        <v>1.9830966134991792</v>
      </c>
      <c r="BR115" s="46">
        <f t="shared" si="62"/>
        <v>1.4082246317612752</v>
      </c>
      <c r="BS115" s="46">
        <f t="shared" si="63"/>
        <v>1.3800347801971393</v>
      </c>
      <c r="BT115" s="47">
        <f t="shared" si="64"/>
        <v>9.7430691403964167E-3</v>
      </c>
      <c r="BU115" s="47">
        <f t="shared" si="65"/>
        <v>5.4009146976257402E-7</v>
      </c>
      <c r="BV115" s="47">
        <f t="shared" si="66"/>
        <v>7.3490915748994042E-4</v>
      </c>
      <c r="BW115" s="47">
        <f t="shared" si="67"/>
        <v>7.2019774029447872E-4</v>
      </c>
      <c r="BX115" s="48">
        <f t="shared" si="68"/>
        <v>1.2876036915150467E-11</v>
      </c>
      <c r="BY115" s="48">
        <f t="shared" si="69"/>
        <v>5.4009146976257402E-7</v>
      </c>
      <c r="BZ115" s="48">
        <f t="shared" si="70"/>
        <v>7.3490915748994042E-4</v>
      </c>
      <c r="CA115" s="48">
        <f t="shared" si="71"/>
        <v>7.2019774029447872E-4</v>
      </c>
      <c r="CB115" s="49">
        <f t="shared" si="72"/>
        <v>2.4346743183767429E-3</v>
      </c>
      <c r="CC115" s="50">
        <f t="shared" si="73"/>
        <v>1.0112066830944268E-6</v>
      </c>
      <c r="CD115" s="50">
        <f t="shared" si="74"/>
        <v>4.2966079587611082E-6</v>
      </c>
      <c r="CF115" s="43"/>
      <c r="CI115" s="43"/>
      <c r="CJ115" s="43"/>
    </row>
    <row r="116" spans="2:88" x14ac:dyDescent="0.2">
      <c r="B116" s="33"/>
      <c r="C116" s="33"/>
      <c r="D116" s="33"/>
      <c r="H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BK116" s="42">
        <v>114</v>
      </c>
      <c r="BL116" s="1" t="s">
        <v>383</v>
      </c>
      <c r="BM116" s="1" t="s">
        <v>384</v>
      </c>
      <c r="BN116" s="43">
        <v>15943</v>
      </c>
      <c r="BO116" s="44">
        <v>20.83933234057611</v>
      </c>
      <c r="BP116" s="45">
        <f t="shared" si="60"/>
        <v>19.058534641887238</v>
      </c>
      <c r="BQ116" s="46">
        <f t="shared" si="61"/>
        <v>2.0558237907857833</v>
      </c>
      <c r="BR116" s="46">
        <f t="shared" si="62"/>
        <v>1.4338144199253204</v>
      </c>
      <c r="BS116" s="46">
        <f t="shared" si="63"/>
        <v>1.4051123117839084</v>
      </c>
      <c r="BT116" s="47">
        <f t="shared" si="64"/>
        <v>9.9460635191023182E-3</v>
      </c>
      <c r="BU116" s="47">
        <f t="shared" si="65"/>
        <v>5.5989853705575998E-7</v>
      </c>
      <c r="BV116" s="47">
        <f t="shared" si="66"/>
        <v>7.4826368150255696E-4</v>
      </c>
      <c r="BW116" s="47">
        <f t="shared" si="67"/>
        <v>7.3328493334218062E-4</v>
      </c>
      <c r="BX116" s="48">
        <f t="shared" si="68"/>
        <v>1.3144305884211617E-11</v>
      </c>
      <c r="BY116" s="48">
        <f t="shared" si="69"/>
        <v>5.5989853705575998E-7</v>
      </c>
      <c r="BZ116" s="48">
        <f t="shared" si="70"/>
        <v>7.4826368150255696E-4</v>
      </c>
      <c r="CA116" s="48">
        <f t="shared" si="71"/>
        <v>7.3328493334218062E-4</v>
      </c>
      <c r="CB116" s="49">
        <f t="shared" si="72"/>
        <v>5.0455515386755494E-4</v>
      </c>
      <c r="CC116" s="50">
        <f t="shared" si="73"/>
        <v>2.0955966871198582E-7</v>
      </c>
      <c r="CD116" s="50">
        <f t="shared" si="74"/>
        <v>8.9041711796042411E-7</v>
      </c>
      <c r="CF116" s="43"/>
      <c r="CI116" s="43"/>
      <c r="CJ116" s="43"/>
    </row>
    <row r="117" spans="2:88" x14ac:dyDescent="0.2">
      <c r="B117" s="33"/>
      <c r="C117" s="33"/>
      <c r="D117" s="33"/>
      <c r="H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BK117" s="42">
        <v>115</v>
      </c>
      <c r="BL117" s="1" t="s">
        <v>385</v>
      </c>
      <c r="BM117" s="1" t="s">
        <v>386</v>
      </c>
      <c r="BN117" s="43">
        <v>33230</v>
      </c>
      <c r="BO117" s="44">
        <v>20.85454461545363</v>
      </c>
      <c r="BP117" s="45">
        <f t="shared" si="60"/>
        <v>19.268845007967254</v>
      </c>
      <c r="BQ117" s="46">
        <f t="shared" si="61"/>
        <v>2.0955991819953046</v>
      </c>
      <c r="BR117" s="46">
        <f t="shared" si="62"/>
        <v>1.4476184518012005</v>
      </c>
      <c r="BS117" s="46">
        <f t="shared" si="63"/>
        <v>1.4186400144429923</v>
      </c>
      <c r="BT117" s="47">
        <f t="shared" si="64"/>
        <v>1.0055818035861447E-2</v>
      </c>
      <c r="BU117" s="47">
        <f t="shared" si="65"/>
        <v>5.7073126671325353E-7</v>
      </c>
      <c r="BV117" s="47">
        <f t="shared" si="66"/>
        <v>7.5546758151045341E-4</v>
      </c>
      <c r="BW117" s="47">
        <f t="shared" si="67"/>
        <v>7.4034462562403303E-4</v>
      </c>
      <c r="BX117" s="48">
        <f t="shared" si="68"/>
        <v>1.3289352910875485E-11</v>
      </c>
      <c r="BY117" s="48">
        <f t="shared" si="69"/>
        <v>5.7073126671325353E-7</v>
      </c>
      <c r="BZ117" s="48">
        <f t="shared" si="70"/>
        <v>7.5546758151045341E-4</v>
      </c>
      <c r="CA117" s="48">
        <f t="shared" si="71"/>
        <v>7.4034462562403303E-4</v>
      </c>
      <c r="CB117" s="49">
        <f t="shared" si="72"/>
        <v>1.0632493342147553E-3</v>
      </c>
      <c r="CC117" s="50">
        <f t="shared" si="73"/>
        <v>4.4160519722839237E-7</v>
      </c>
      <c r="CD117" s="50">
        <f t="shared" si="74"/>
        <v>1.8763764488140741E-6</v>
      </c>
      <c r="CF117" s="43"/>
      <c r="CI117" s="43"/>
      <c r="CJ117" s="43"/>
    </row>
    <row r="118" spans="2:88" x14ac:dyDescent="0.2">
      <c r="B118" s="33"/>
      <c r="C118" s="33"/>
      <c r="D118" s="33"/>
      <c r="H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BK118" s="42">
        <v>116</v>
      </c>
      <c r="BL118" s="1" t="s">
        <v>387</v>
      </c>
      <c r="BM118" s="1" t="s">
        <v>388</v>
      </c>
      <c r="BN118" s="43">
        <v>26055</v>
      </c>
      <c r="BO118" s="44">
        <v>20.884565141294143</v>
      </c>
      <c r="BP118" s="45">
        <f t="shared" si="60"/>
        <v>19.690714006581068</v>
      </c>
      <c r="BQ118" s="46">
        <f t="shared" si="61"/>
        <v>2.1763399912515555</v>
      </c>
      <c r="BR118" s="46">
        <f t="shared" si="62"/>
        <v>1.4752423500061118</v>
      </c>
      <c r="BS118" s="46">
        <f t="shared" si="63"/>
        <v>1.4457109372401056</v>
      </c>
      <c r="BT118" s="47">
        <f t="shared" si="64"/>
        <v>1.0275978501279979E-2</v>
      </c>
      <c r="BU118" s="47">
        <f t="shared" si="65"/>
        <v>5.9272082690118674E-7</v>
      </c>
      <c r="BV118" s="47">
        <f t="shared" si="66"/>
        <v>7.6988364504072088E-4</v>
      </c>
      <c r="BW118" s="47">
        <f t="shared" si="67"/>
        <v>7.5447210828311583E-4</v>
      </c>
      <c r="BX118" s="48">
        <f t="shared" si="68"/>
        <v>1.3580307869640155E-11</v>
      </c>
      <c r="BY118" s="48">
        <f t="shared" si="69"/>
        <v>5.9272082690118674E-7</v>
      </c>
      <c r="BZ118" s="48">
        <f t="shared" si="70"/>
        <v>7.6988364504072088E-4</v>
      </c>
      <c r="CA118" s="48">
        <f t="shared" si="71"/>
        <v>7.5447210828311583E-4</v>
      </c>
      <c r="CB118" s="49">
        <f t="shared" si="72"/>
        <v>8.5192553691449627E-4</v>
      </c>
      <c r="CC118" s="50">
        <f t="shared" si="73"/>
        <v>3.5383492154347423E-7</v>
      </c>
      <c r="CD118" s="50">
        <f t="shared" si="74"/>
        <v>1.5034413492393212E-6</v>
      </c>
      <c r="CF118" s="43"/>
      <c r="CI118" s="43"/>
      <c r="CJ118" s="43"/>
    </row>
    <row r="119" spans="2:88" x14ac:dyDescent="0.2">
      <c r="B119" s="33"/>
      <c r="C119" s="33"/>
      <c r="D119" s="33"/>
      <c r="H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BK119" s="42">
        <v>117</v>
      </c>
      <c r="BL119" s="1" t="s">
        <v>389</v>
      </c>
      <c r="BM119" s="1" t="s">
        <v>390</v>
      </c>
      <c r="BN119" s="43">
        <v>14514</v>
      </c>
      <c r="BO119" s="44">
        <v>20.905393018123345</v>
      </c>
      <c r="BP119" s="45">
        <f t="shared" si="60"/>
        <v>19.988816903829768</v>
      </c>
      <c r="BQ119" s="46">
        <f t="shared" si="61"/>
        <v>2.2341571232821393</v>
      </c>
      <c r="BR119" s="46">
        <f t="shared" si="62"/>
        <v>1.4947097120451647</v>
      </c>
      <c r="BS119" s="46">
        <f t="shared" si="63"/>
        <v>1.4647886014753786</v>
      </c>
      <c r="BT119" s="47">
        <f t="shared" si="64"/>
        <v>1.0431549241999334E-2</v>
      </c>
      <c r="BU119" s="47">
        <f t="shared" si="65"/>
        <v>6.0846718015662977E-7</v>
      </c>
      <c r="BV119" s="47">
        <f t="shared" si="66"/>
        <v>7.8004306301423501E-4</v>
      </c>
      <c r="BW119" s="47">
        <f t="shared" si="67"/>
        <v>7.6442815494910405E-4</v>
      </c>
      <c r="BX119" s="48">
        <f t="shared" si="68"/>
        <v>1.3785903721579104E-11</v>
      </c>
      <c r="BY119" s="48">
        <f t="shared" si="69"/>
        <v>6.0846718015662977E-7</v>
      </c>
      <c r="BZ119" s="48">
        <f t="shared" si="70"/>
        <v>7.8004306301423501E-4</v>
      </c>
      <c r="CA119" s="48">
        <f t="shared" si="71"/>
        <v>7.6442815494910405E-4</v>
      </c>
      <c r="CB119" s="49">
        <f t="shared" si="72"/>
        <v>4.8175175270260179E-4</v>
      </c>
      <c r="CC119" s="50">
        <f t="shared" si="73"/>
        <v>2.0008860661499911E-7</v>
      </c>
      <c r="CD119" s="50">
        <f t="shared" si="74"/>
        <v>8.5017466163160866E-7</v>
      </c>
      <c r="CF119" s="43"/>
      <c r="CI119" s="43"/>
      <c r="CJ119" s="43"/>
    </row>
    <row r="120" spans="2:88" x14ac:dyDescent="0.2">
      <c r="B120" s="33"/>
      <c r="C120" s="33"/>
      <c r="D120" s="33"/>
      <c r="H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BK120" s="42">
        <v>118</v>
      </c>
      <c r="BL120" s="1" t="s">
        <v>391</v>
      </c>
      <c r="BM120" s="1" t="s">
        <v>392</v>
      </c>
      <c r="BN120" s="43">
        <v>17377</v>
      </c>
      <c r="BO120" s="44">
        <v>20.9452507837585</v>
      </c>
      <c r="BP120" s="45">
        <f t="shared" si="60"/>
        <v>20.571929595789275</v>
      </c>
      <c r="BQ120" s="46">
        <f t="shared" si="61"/>
        <v>2.349067366692926</v>
      </c>
      <c r="BR120" s="46">
        <f t="shared" si="62"/>
        <v>1.5326667500448119</v>
      </c>
      <c r="BS120" s="46">
        <f t="shared" si="63"/>
        <v>1.5019858151949419</v>
      </c>
      <c r="BT120" s="47">
        <f t="shared" si="64"/>
        <v>1.0735857835603241E-2</v>
      </c>
      <c r="BU120" s="47">
        <f t="shared" si="65"/>
        <v>6.3976270142978537E-7</v>
      </c>
      <c r="BV120" s="47">
        <f t="shared" si="66"/>
        <v>7.9985167464335873E-4</v>
      </c>
      <c r="BW120" s="47">
        <f t="shared" si="67"/>
        <v>7.8384023763751595E-4</v>
      </c>
      <c r="BX120" s="48">
        <f t="shared" si="68"/>
        <v>1.4188065363704334E-11</v>
      </c>
      <c r="BY120" s="48">
        <f t="shared" si="69"/>
        <v>6.3976270142978537E-7</v>
      </c>
      <c r="BZ120" s="48">
        <f t="shared" si="70"/>
        <v>7.9985167464335873E-4</v>
      </c>
      <c r="CA120" s="48">
        <f t="shared" si="71"/>
        <v>7.8384023763751595E-4</v>
      </c>
      <c r="CB120" s="49">
        <f t="shared" si="72"/>
        <v>5.9360687911187628E-4</v>
      </c>
      <c r="CC120" s="50">
        <f t="shared" si="73"/>
        <v>2.4654601182509022E-7</v>
      </c>
      <c r="CD120" s="50">
        <f t="shared" si="74"/>
        <v>1.0475717519655416E-6</v>
      </c>
      <c r="CF120" s="43"/>
      <c r="CI120" s="43"/>
      <c r="CJ120" s="43"/>
    </row>
    <row r="121" spans="2:88" x14ac:dyDescent="0.2">
      <c r="B121" s="33"/>
      <c r="C121" s="33"/>
      <c r="D121" s="33"/>
      <c r="H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BK121" s="42">
        <v>119</v>
      </c>
      <c r="BL121" s="1" t="s">
        <v>393</v>
      </c>
      <c r="BM121" s="1" t="s">
        <v>394</v>
      </c>
      <c r="BN121" s="43">
        <v>29381</v>
      </c>
      <c r="BO121" s="44">
        <v>20.952711962038517</v>
      </c>
      <c r="BP121" s="45">
        <f t="shared" si="60"/>
        <v>20.682961010875296</v>
      </c>
      <c r="BQ121" s="46">
        <f t="shared" si="61"/>
        <v>2.3712184370961573</v>
      </c>
      <c r="BR121" s="46">
        <f t="shared" si="62"/>
        <v>1.5398761109570331</v>
      </c>
      <c r="BS121" s="46">
        <f t="shared" si="63"/>
        <v>1.5090508590646943</v>
      </c>
      <c r="BT121" s="47">
        <f t="shared" si="64"/>
        <v>1.0793801718898143E-2</v>
      </c>
      <c r="BU121" s="47">
        <f t="shared" si="65"/>
        <v>6.4579549080044854E-7</v>
      </c>
      <c r="BV121" s="47">
        <f t="shared" si="66"/>
        <v>8.036140185440076E-4</v>
      </c>
      <c r="BW121" s="47">
        <f t="shared" si="67"/>
        <v>7.8752726690887878E-4</v>
      </c>
      <c r="BX121" s="48">
        <f t="shared" si="68"/>
        <v>1.4264641601598312E-11</v>
      </c>
      <c r="BY121" s="48">
        <f t="shared" si="69"/>
        <v>6.4579549080044854E-7</v>
      </c>
      <c r="BZ121" s="48">
        <f t="shared" si="70"/>
        <v>8.036140185440076E-4</v>
      </c>
      <c r="CA121" s="48">
        <f t="shared" si="71"/>
        <v>7.8752726690887878E-4</v>
      </c>
      <c r="CB121" s="49">
        <f t="shared" si="72"/>
        <v>1.0090864654983263E-3</v>
      </c>
      <c r="CC121" s="50">
        <f t="shared" si="73"/>
        <v>4.1910943489655998E-7</v>
      </c>
      <c r="CD121" s="50">
        <f t="shared" si="74"/>
        <v>1.7807921601723389E-6</v>
      </c>
      <c r="CF121" s="43"/>
      <c r="CI121" s="43"/>
      <c r="CJ121" s="43"/>
    </row>
    <row r="122" spans="2:88" x14ac:dyDescent="0.2">
      <c r="B122" s="33"/>
      <c r="C122" s="33"/>
      <c r="D122" s="33"/>
      <c r="H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BK122" s="42">
        <v>120</v>
      </c>
      <c r="BL122" s="1" t="s">
        <v>395</v>
      </c>
      <c r="BM122" s="1" t="s">
        <v>396</v>
      </c>
      <c r="BN122" s="43">
        <v>33298</v>
      </c>
      <c r="BO122" s="44">
        <v>20.954247547484062</v>
      </c>
      <c r="BP122" s="45">
        <f t="shared" si="60"/>
        <v>20.705886649715922</v>
      </c>
      <c r="BQ122" s="46">
        <f t="shared" si="61"/>
        <v>2.375802914742962</v>
      </c>
      <c r="BR122" s="46">
        <f t="shared" si="62"/>
        <v>1.5413639786705027</v>
      </c>
      <c r="BS122" s="46">
        <f t="shared" si="63"/>
        <v>1.5105089426307743</v>
      </c>
      <c r="BT122" s="47">
        <f t="shared" si="64"/>
        <v>1.0805765905253997E-2</v>
      </c>
      <c r="BU122" s="47">
        <f t="shared" si="65"/>
        <v>6.4704406197622153E-7</v>
      </c>
      <c r="BV122" s="47">
        <f t="shared" si="66"/>
        <v>8.043904909782447E-4</v>
      </c>
      <c r="BW122" s="47">
        <f t="shared" si="67"/>
        <v>7.882881959119253E-4</v>
      </c>
      <c r="BX122" s="48">
        <f t="shared" si="68"/>
        <v>1.4280452975094444E-11</v>
      </c>
      <c r="BY122" s="48">
        <f t="shared" si="69"/>
        <v>6.4704406197622153E-7</v>
      </c>
      <c r="BZ122" s="48">
        <f t="shared" si="70"/>
        <v>8.043904909782447E-4</v>
      </c>
      <c r="CA122" s="48">
        <f t="shared" si="71"/>
        <v>7.882881959119253E-4</v>
      </c>
      <c r="CB122" s="49">
        <f t="shared" si="72"/>
        <v>1.1448829188155825E-3</v>
      </c>
      <c r="CC122" s="50">
        <f t="shared" si="73"/>
        <v>4.755105231646948E-7</v>
      </c>
      <c r="CD122" s="50">
        <f t="shared" si="74"/>
        <v>2.0204398689810699E-6</v>
      </c>
      <c r="CF122" s="43"/>
      <c r="CI122" s="43"/>
      <c r="CJ122" s="43"/>
    </row>
    <row r="123" spans="2:88" x14ac:dyDescent="0.2">
      <c r="B123" s="33"/>
      <c r="C123" s="33"/>
      <c r="D123" s="33"/>
      <c r="H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BK123" s="42">
        <v>121</v>
      </c>
      <c r="BL123" s="1" t="s">
        <v>397</v>
      </c>
      <c r="BM123" s="1" t="s">
        <v>398</v>
      </c>
      <c r="BN123" s="43">
        <v>52692</v>
      </c>
      <c r="BO123" s="44">
        <v>20.96116102810651</v>
      </c>
      <c r="BP123" s="45">
        <f t="shared" si="60"/>
        <v>20.809417155284578</v>
      </c>
      <c r="BQ123" s="46">
        <f t="shared" si="61"/>
        <v>2.3965518504412802</v>
      </c>
      <c r="BR123" s="46">
        <f t="shared" si="62"/>
        <v>1.5480800529821706</v>
      </c>
      <c r="BS123" s="46">
        <f t="shared" si="63"/>
        <v>1.5170905745149561</v>
      </c>
      <c r="BT123" s="47">
        <f t="shared" si="64"/>
        <v>1.0859795294391145E-2</v>
      </c>
      <c r="BU123" s="47">
        <f t="shared" si="65"/>
        <v>6.5269498341948515E-7</v>
      </c>
      <c r="BV123" s="47">
        <f t="shared" si="66"/>
        <v>8.078954037618268E-4</v>
      </c>
      <c r="BW123" s="47">
        <f t="shared" si="67"/>
        <v>7.9172294732431276E-4</v>
      </c>
      <c r="BX123" s="48">
        <f t="shared" si="68"/>
        <v>1.4351855979528486E-11</v>
      </c>
      <c r="BY123" s="48">
        <f t="shared" si="69"/>
        <v>6.5269498341948515E-7</v>
      </c>
      <c r="BZ123" s="48">
        <f t="shared" si="70"/>
        <v>8.078954037618268E-4</v>
      </c>
      <c r="CA123" s="48">
        <f t="shared" si="71"/>
        <v>7.9172294732431276E-4</v>
      </c>
      <c r="CB123" s="49">
        <f t="shared" si="72"/>
        <v>1.8207641520873326E-3</v>
      </c>
      <c r="CC123" s="50">
        <f t="shared" si="73"/>
        <v>7.5622799527331495E-7</v>
      </c>
      <c r="CD123" s="50">
        <f t="shared" si="74"/>
        <v>3.2132058435237515E-6</v>
      </c>
      <c r="CF123" s="43"/>
      <c r="CI123" s="43"/>
      <c r="CJ123" s="43"/>
    </row>
    <row r="124" spans="2:88" x14ac:dyDescent="0.2">
      <c r="B124" s="33"/>
      <c r="C124" s="33"/>
      <c r="D124" s="33"/>
      <c r="H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BK124" s="42">
        <v>122</v>
      </c>
      <c r="BL124" s="1" t="s">
        <v>399</v>
      </c>
      <c r="BM124" s="1" t="s">
        <v>400</v>
      </c>
      <c r="BN124" s="43">
        <v>26566</v>
      </c>
      <c r="BO124" s="44">
        <v>20.974708480942102</v>
      </c>
      <c r="BP124" s="45">
        <f t="shared" si="60"/>
        <v>21.013796067940042</v>
      </c>
      <c r="BQ124" s="46">
        <f t="shared" si="61"/>
        <v>2.4377318141437416</v>
      </c>
      <c r="BR124" s="46">
        <f t="shared" si="62"/>
        <v>1.5613237377762952</v>
      </c>
      <c r="BS124" s="46">
        <f t="shared" si="63"/>
        <v>1.5300691471244987</v>
      </c>
      <c r="BT124" s="47">
        <f t="shared" si="64"/>
        <v>1.0966454367894569E-2</v>
      </c>
      <c r="BU124" s="47">
        <f t="shared" si="65"/>
        <v>6.6391024492990359E-7</v>
      </c>
      <c r="BV124" s="47">
        <f t="shared" si="66"/>
        <v>8.1480687584844515E-4</v>
      </c>
      <c r="BW124" s="47">
        <f t="shared" si="67"/>
        <v>7.9849606550927562E-4</v>
      </c>
      <c r="BX124" s="48">
        <f t="shared" si="68"/>
        <v>1.4492812196504478E-11</v>
      </c>
      <c r="BY124" s="48">
        <f t="shared" si="69"/>
        <v>6.6391024492990359E-7</v>
      </c>
      <c r="BZ124" s="48">
        <f t="shared" si="70"/>
        <v>8.1480687584844515E-4</v>
      </c>
      <c r="CA124" s="48">
        <f t="shared" si="71"/>
        <v>7.9849606550927562E-4</v>
      </c>
      <c r="CB124" s="49">
        <f t="shared" si="72"/>
        <v>9.2700008996949223E-4</v>
      </c>
      <c r="CC124" s="50">
        <f t="shared" si="73"/>
        <v>3.8501604881233795E-7</v>
      </c>
      <c r="CD124" s="50">
        <f t="shared" si="74"/>
        <v>1.6359296741548244E-6</v>
      </c>
      <c r="CF124" s="43"/>
      <c r="CI124" s="43"/>
      <c r="CJ124" s="43"/>
    </row>
    <row r="125" spans="2:88" x14ac:dyDescent="0.2">
      <c r="B125" s="33"/>
      <c r="C125" s="33"/>
      <c r="D125" s="33"/>
      <c r="H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BK125" s="42">
        <v>123</v>
      </c>
      <c r="BL125" s="1" t="s">
        <v>401</v>
      </c>
      <c r="BM125" s="1" t="s">
        <v>402</v>
      </c>
      <c r="BN125" s="43">
        <v>16564</v>
      </c>
      <c r="BO125" s="44">
        <v>20.999352482276549</v>
      </c>
      <c r="BP125" s="45">
        <f t="shared" si="60"/>
        <v>21.390740241470656</v>
      </c>
      <c r="BQ125" s="46">
        <f t="shared" si="61"/>
        <v>2.5144436473553813</v>
      </c>
      <c r="BR125" s="46">
        <f t="shared" si="62"/>
        <v>1.5856997342988304</v>
      </c>
      <c r="BS125" s="46">
        <f t="shared" si="63"/>
        <v>1.55395718476022</v>
      </c>
      <c r="BT125" s="47">
        <f t="shared" si="64"/>
        <v>1.1163169947740414E-2</v>
      </c>
      <c r="BU125" s="47">
        <f t="shared" si="65"/>
        <v>6.848025234328632E-7</v>
      </c>
      <c r="BV125" s="47">
        <f t="shared" si="66"/>
        <v>8.2752795930582498E-4</v>
      </c>
      <c r="BW125" s="47">
        <f t="shared" si="67"/>
        <v>8.1096249821967204E-4</v>
      </c>
      <c r="BX125" s="48">
        <f t="shared" si="68"/>
        <v>1.47527833648685E-11</v>
      </c>
      <c r="BY125" s="48">
        <f t="shared" si="69"/>
        <v>6.848025234328632E-7</v>
      </c>
      <c r="BZ125" s="48">
        <f t="shared" si="70"/>
        <v>8.2752795930582498E-4</v>
      </c>
      <c r="CA125" s="48">
        <f t="shared" si="71"/>
        <v>8.1096249821967204E-4</v>
      </c>
      <c r="CB125" s="49">
        <f t="shared" si="72"/>
        <v>5.8835592379327933E-4</v>
      </c>
      <c r="CC125" s="50">
        <f t="shared" si="73"/>
        <v>2.4436510365568183E-7</v>
      </c>
      <c r="CD125" s="50">
        <f t="shared" si="74"/>
        <v>1.0383050930770419E-6</v>
      </c>
      <c r="CF125" s="43"/>
      <c r="CI125" s="43"/>
      <c r="CJ125" s="43"/>
    </row>
    <row r="126" spans="2:88" x14ac:dyDescent="0.2">
      <c r="B126" s="33"/>
      <c r="C126" s="33"/>
      <c r="D126" s="33"/>
      <c r="H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BK126" s="42">
        <v>124</v>
      </c>
      <c r="BL126" s="1" t="s">
        <v>403</v>
      </c>
      <c r="BM126" s="1" t="s">
        <v>404</v>
      </c>
      <c r="BN126" s="43">
        <v>53248</v>
      </c>
      <c r="BO126" s="44">
        <v>21.015121707920684</v>
      </c>
      <c r="BP126" s="45">
        <f t="shared" si="60"/>
        <v>21.63547985504772</v>
      </c>
      <c r="BQ126" s="46">
        <f t="shared" si="61"/>
        <v>2.5647773685898883</v>
      </c>
      <c r="BR126" s="46">
        <f t="shared" si="62"/>
        <v>1.6014922318231481</v>
      </c>
      <c r="BS126" s="46">
        <f t="shared" si="63"/>
        <v>1.5694335479470203</v>
      </c>
      <c r="BT126" s="47">
        <f t="shared" si="64"/>
        <v>1.129089203068208E-2</v>
      </c>
      <c r="BU126" s="47">
        <f t="shared" si="65"/>
        <v>6.9851078822192636E-7</v>
      </c>
      <c r="BV126" s="47">
        <f t="shared" si="66"/>
        <v>8.3576957842573232E-4</v>
      </c>
      <c r="BW126" s="47">
        <f t="shared" si="67"/>
        <v>8.1903913654432958E-4</v>
      </c>
      <c r="BX126" s="48">
        <f t="shared" si="68"/>
        <v>1.4921575583330608E-11</v>
      </c>
      <c r="BY126" s="48">
        <f t="shared" si="69"/>
        <v>6.9851078822192636E-7</v>
      </c>
      <c r="BZ126" s="48">
        <f t="shared" si="70"/>
        <v>8.3576957842573232E-4</v>
      </c>
      <c r="CA126" s="48">
        <f t="shared" si="71"/>
        <v>8.1903913654432958E-4</v>
      </c>
      <c r="CB126" s="49">
        <f t="shared" si="72"/>
        <v>1.9130174294855059E-3</v>
      </c>
      <c r="CC126" s="50">
        <f t="shared" si="73"/>
        <v>7.9454405666118822E-7</v>
      </c>
      <c r="CD126" s="50">
        <f t="shared" si="74"/>
        <v>3.3760104383309463E-6</v>
      </c>
      <c r="CF126" s="43"/>
      <c r="CI126" s="43"/>
      <c r="CJ126" s="43"/>
    </row>
    <row r="127" spans="2:88" x14ac:dyDescent="0.2">
      <c r="B127" s="33"/>
      <c r="C127" s="33"/>
      <c r="D127" s="33"/>
      <c r="H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BK127" s="42">
        <v>125</v>
      </c>
      <c r="BL127" s="1" t="s">
        <v>405</v>
      </c>
      <c r="BM127" s="1" t="s">
        <v>406</v>
      </c>
      <c r="BN127" s="43">
        <v>17059</v>
      </c>
      <c r="BO127" s="44">
        <v>21.015418552573731</v>
      </c>
      <c r="BP127" s="45">
        <f t="shared" si="60"/>
        <v>21.640113660928442</v>
      </c>
      <c r="BQ127" s="46">
        <f t="shared" si="61"/>
        <v>2.5657343560056249</v>
      </c>
      <c r="BR127" s="46">
        <f t="shared" si="62"/>
        <v>1.6017909838695013</v>
      </c>
      <c r="BS127" s="46">
        <f t="shared" si="63"/>
        <v>1.5697263195726001</v>
      </c>
      <c r="BT127" s="47">
        <f t="shared" si="64"/>
        <v>1.1293310271564242E-2</v>
      </c>
      <c r="BU127" s="47">
        <f t="shared" si="65"/>
        <v>6.9877142138342542E-7</v>
      </c>
      <c r="BV127" s="47">
        <f t="shared" si="66"/>
        <v>8.3592548793742696E-4</v>
      </c>
      <c r="BW127" s="47">
        <f t="shared" si="67"/>
        <v>8.1919192505821388E-4</v>
      </c>
      <c r="BX127" s="48">
        <f t="shared" si="68"/>
        <v>1.4924771430390645E-11</v>
      </c>
      <c r="BY127" s="48">
        <f t="shared" si="69"/>
        <v>6.9877142138342542E-7</v>
      </c>
      <c r="BZ127" s="48">
        <f t="shared" si="70"/>
        <v>8.3592548793742696E-4</v>
      </c>
      <c r="CA127" s="48">
        <f t="shared" si="71"/>
        <v>8.1919192505821388E-4</v>
      </c>
      <c r="CB127" s="49">
        <f t="shared" si="72"/>
        <v>6.1300243750823306E-4</v>
      </c>
      <c r="CC127" s="50">
        <f t="shared" si="73"/>
        <v>2.5460167583103403E-7</v>
      </c>
      <c r="CD127" s="50">
        <f t="shared" si="74"/>
        <v>1.081800194735645E-6</v>
      </c>
      <c r="CF127" s="43"/>
      <c r="CI127" s="43"/>
      <c r="CJ127" s="43"/>
    </row>
    <row r="128" spans="2:88" x14ac:dyDescent="0.2">
      <c r="B128" s="33"/>
      <c r="C128" s="33"/>
      <c r="D128" s="33"/>
      <c r="H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BK128" s="42">
        <v>126</v>
      </c>
      <c r="BL128" s="1" t="s">
        <v>407</v>
      </c>
      <c r="BM128" s="1" t="s">
        <v>408</v>
      </c>
      <c r="BN128" s="43">
        <v>40191</v>
      </c>
      <c r="BO128" s="44">
        <v>21.031687391267788</v>
      </c>
      <c r="BP128" s="45">
        <f t="shared" si="60"/>
        <v>21.895597228034546</v>
      </c>
      <c r="BQ128" s="46">
        <f t="shared" si="61"/>
        <v>2.6187263454756504</v>
      </c>
      <c r="BR128" s="46">
        <f t="shared" si="62"/>
        <v>1.6182479246010639</v>
      </c>
      <c r="BS128" s="46">
        <f t="shared" si="63"/>
        <v>1.5858538251373868</v>
      </c>
      <c r="BT128" s="47">
        <f t="shared" si="64"/>
        <v>1.1426639293667516E-2</v>
      </c>
      <c r="BU128" s="47">
        <f t="shared" si="65"/>
        <v>7.1320365896763661E-7</v>
      </c>
      <c r="BV128" s="47">
        <f t="shared" si="66"/>
        <v>8.445138595473946E-4</v>
      </c>
      <c r="BW128" s="47">
        <f t="shared" si="67"/>
        <v>8.276083745789054E-4</v>
      </c>
      <c r="BX128" s="48">
        <f t="shared" si="68"/>
        <v>1.5100973547580312E-11</v>
      </c>
      <c r="BY128" s="48">
        <f t="shared" si="69"/>
        <v>7.1320365896763661E-7</v>
      </c>
      <c r="BZ128" s="48">
        <f t="shared" si="70"/>
        <v>8.445138595473946E-4</v>
      </c>
      <c r="CA128" s="48">
        <f t="shared" si="71"/>
        <v>8.276083745789054E-4</v>
      </c>
      <c r="CB128" s="49">
        <f t="shared" si="72"/>
        <v>1.4612842466119953E-3</v>
      </c>
      <c r="CC128" s="50">
        <f t="shared" si="73"/>
        <v>6.0692322785080028E-7</v>
      </c>
      <c r="CD128" s="50">
        <f t="shared" si="74"/>
        <v>2.5788112506938612E-6</v>
      </c>
      <c r="CF128" s="43"/>
      <c r="CI128" s="43"/>
      <c r="CJ128" s="43"/>
    </row>
    <row r="129" spans="2:88" x14ac:dyDescent="0.2">
      <c r="B129" s="33"/>
      <c r="C129" s="33"/>
      <c r="D129" s="33"/>
      <c r="H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BK129" s="42">
        <v>127</v>
      </c>
      <c r="BL129" s="1" t="s">
        <v>409</v>
      </c>
      <c r="BM129" s="1" t="s">
        <v>410</v>
      </c>
      <c r="BN129" s="43">
        <v>27078</v>
      </c>
      <c r="BO129" s="44">
        <v>21.033507313024561</v>
      </c>
      <c r="BP129" s="45">
        <f t="shared" si="60"/>
        <v>21.924363965651001</v>
      </c>
      <c r="BQ129" s="46">
        <f t="shared" si="61"/>
        <v>2.6247212019232999</v>
      </c>
      <c r="BR129" s="46">
        <f t="shared" si="62"/>
        <v>1.6200991333629249</v>
      </c>
      <c r="BS129" s="46">
        <f t="shared" si="63"/>
        <v>1.5876679763879429</v>
      </c>
      <c r="BT129" s="47">
        <f t="shared" si="64"/>
        <v>1.1441651769964697E-2</v>
      </c>
      <c r="BU129" s="47">
        <f t="shared" si="65"/>
        <v>7.1483634332996649E-7</v>
      </c>
      <c r="BV129" s="47">
        <f t="shared" si="66"/>
        <v>8.4547994850851815E-4</v>
      </c>
      <c r="BW129" s="47">
        <f t="shared" si="67"/>
        <v>8.2855512436373732E-4</v>
      </c>
      <c r="BX129" s="48">
        <f t="shared" si="68"/>
        <v>1.512081341489569E-11</v>
      </c>
      <c r="BY129" s="48">
        <f t="shared" si="69"/>
        <v>7.1483634332996649E-7</v>
      </c>
      <c r="BZ129" s="48">
        <f t="shared" si="70"/>
        <v>8.4547994850851815E-4</v>
      </c>
      <c r="CA129" s="48">
        <f t="shared" si="71"/>
        <v>8.2855512436373732E-4</v>
      </c>
      <c r="CB129" s="49">
        <f t="shared" si="72"/>
        <v>9.8580877993071281E-4</v>
      </c>
      <c r="CC129" s="50">
        <f t="shared" si="73"/>
        <v>4.0944138564854548E-7</v>
      </c>
      <c r="CD129" s="50">
        <f t="shared" si="74"/>
        <v>1.7397127072383492E-6</v>
      </c>
      <c r="CF129" s="43"/>
      <c r="CI129" s="43"/>
      <c r="CJ129" s="43"/>
    </row>
    <row r="130" spans="2:88" x14ac:dyDescent="0.2">
      <c r="B130" s="33"/>
      <c r="C130" s="33"/>
      <c r="D130" s="33"/>
      <c r="H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BK130" s="42">
        <v>128</v>
      </c>
      <c r="BL130" s="1" t="s">
        <v>411</v>
      </c>
      <c r="BM130" s="1" t="s">
        <v>412</v>
      </c>
      <c r="BN130" s="43">
        <v>33639</v>
      </c>
      <c r="BO130" s="44">
        <v>21.05469299318629</v>
      </c>
      <c r="BP130" s="45">
        <f t="shared" si="60"/>
        <v>22.262031074215788</v>
      </c>
      <c r="BQ130" s="46">
        <f t="shared" si="61"/>
        <v>2.6955134407509385</v>
      </c>
      <c r="BR130" s="46">
        <f t="shared" si="62"/>
        <v>1.6418018883991268</v>
      </c>
      <c r="BS130" s="46">
        <f t="shared" si="63"/>
        <v>1.6089362855060685</v>
      </c>
      <c r="BT130" s="47">
        <f t="shared" si="64"/>
        <v>1.161786985667509E-2</v>
      </c>
      <c r="BU130" s="47">
        <f t="shared" si="65"/>
        <v>7.3411643490792116E-7</v>
      </c>
      <c r="BV130" s="47">
        <f t="shared" si="66"/>
        <v>8.5680594938872896E-4</v>
      </c>
      <c r="BW130" s="47">
        <f t="shared" si="67"/>
        <v>8.3965440127077833E-4</v>
      </c>
      <c r="BX130" s="48">
        <f t="shared" si="68"/>
        <v>1.5353695944713001E-11</v>
      </c>
      <c r="BY130" s="48">
        <f t="shared" si="69"/>
        <v>7.3411643490792116E-7</v>
      </c>
      <c r="BZ130" s="48">
        <f t="shared" si="70"/>
        <v>8.5680594938872896E-4</v>
      </c>
      <c r="CA130" s="48">
        <f t="shared" si="71"/>
        <v>8.3965440127077833E-4</v>
      </c>
      <c r="CB130" s="49">
        <f t="shared" si="72"/>
        <v>1.2435319733898351E-3</v>
      </c>
      <c r="CC130" s="50">
        <f t="shared" si="73"/>
        <v>5.1648297788420068E-7</v>
      </c>
      <c r="CD130" s="50">
        <f t="shared" si="74"/>
        <v>2.1945314547873407E-6</v>
      </c>
      <c r="CF130" s="43"/>
      <c r="CI130" s="43"/>
      <c r="CJ130" s="43"/>
    </row>
    <row r="131" spans="2:88" x14ac:dyDescent="0.2">
      <c r="B131" s="33"/>
      <c r="C131" s="33"/>
      <c r="D131" s="33"/>
      <c r="H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BK131" s="42">
        <v>129</v>
      </c>
      <c r="BL131" s="1" t="s">
        <v>413</v>
      </c>
      <c r="BM131" s="1" t="s">
        <v>414</v>
      </c>
      <c r="BN131" s="43">
        <v>22121</v>
      </c>
      <c r="BO131" s="44">
        <v>21.06594228509282</v>
      </c>
      <c r="BP131" s="45">
        <f t="shared" si="60"/>
        <v>22.443436404204519</v>
      </c>
      <c r="BQ131" s="46">
        <f t="shared" si="61"/>
        <v>2.7338669962196023</v>
      </c>
      <c r="BR131" s="46">
        <f t="shared" si="62"/>
        <v>1.6534409563754016</v>
      </c>
      <c r="BS131" s="46">
        <f t="shared" si="63"/>
        <v>1.6203423625296245</v>
      </c>
      <c r="BT131" s="47">
        <f t="shared" si="64"/>
        <v>1.1712539723413243E-2</v>
      </c>
      <c r="BU131" s="47">
        <f t="shared" si="65"/>
        <v>7.445619311095058E-7</v>
      </c>
      <c r="BV131" s="47">
        <f t="shared" si="66"/>
        <v>8.6288002127150084E-4</v>
      </c>
      <c r="BW131" s="47">
        <f t="shared" si="67"/>
        <v>8.4560688233564849E-4</v>
      </c>
      <c r="BX131" s="48">
        <f t="shared" si="68"/>
        <v>1.547880772225527E-11</v>
      </c>
      <c r="BY131" s="48">
        <f t="shared" si="69"/>
        <v>7.445619311095058E-7</v>
      </c>
      <c r="BZ131" s="48">
        <f t="shared" si="70"/>
        <v>8.6288002127150084E-4</v>
      </c>
      <c r="CA131" s="48">
        <f t="shared" si="71"/>
        <v>8.4560688233564849E-4</v>
      </c>
      <c r="CB131" s="49">
        <f t="shared" si="72"/>
        <v>8.2440991199908217E-4</v>
      </c>
      <c r="CC131" s="50">
        <f t="shared" si="73"/>
        <v>3.4240670562400882E-7</v>
      </c>
      <c r="CD131" s="50">
        <f t="shared" si="74"/>
        <v>1.4548829641980404E-6</v>
      </c>
      <c r="CF131" s="43"/>
      <c r="CI131" s="43"/>
      <c r="CJ131" s="43"/>
    </row>
    <row r="132" spans="2:88" x14ac:dyDescent="0.2">
      <c r="B132" s="33"/>
      <c r="C132" s="33"/>
      <c r="D132" s="33"/>
      <c r="H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BK132" s="42">
        <v>130</v>
      </c>
      <c r="BL132" s="1" t="s">
        <v>415</v>
      </c>
      <c r="BM132" s="1" t="s">
        <v>416</v>
      </c>
      <c r="BN132" s="43">
        <v>32577</v>
      </c>
      <c r="BO132" s="44">
        <v>21.084407748296425</v>
      </c>
      <c r="BP132" s="45">
        <f t="shared" ref="BP132:BP195" si="75">IFERROR(IF(MATCH(BM132,$W$4:$W$20,0),VLOOKUP(BM132,$W$4:$BI$20,28,FALSE)),AVERAGE((2^(($AL$23*BO132)+$AL$24)),(2^(($AM$23*BO132)+$AM$24)),(2^(($AN$23*BO132)+$AN$24)),(2^(($AO$23*BO132)+$AO$24))))</f>
        <v>22.744419745673056</v>
      </c>
      <c r="BQ132" s="46">
        <f t="shared" ref="BQ132:BQ195" si="76">IFERROR(IF(MATCH(BM132,$W$4:$W$20,0),VLOOKUP(BM132,$W$4:$BI$20,29,FALSE)),_xlfn.VAR.S((2^(($AL$23*BO132)+$AL$24)),(2^(($AM$23*BO132)+$AM$24)),(2^(($AN$23*BO132)+$AN$24)),(2^(($AO$23*BO132)+$AO$24))))</f>
        <v>2.797996374807187</v>
      </c>
      <c r="BR132" s="46">
        <f t="shared" ref="BR132:BR195" si="77">SQRT(BQ132)</f>
        <v>1.6727212483875451</v>
      </c>
      <c r="BS132" s="46">
        <f t="shared" ref="BS132:BS195" si="78">_xlfn.CONFIDENCE.NORM(0.05,BR132,4)</f>
        <v>1.6392367015072329</v>
      </c>
      <c r="BT132" s="47">
        <f t="shared" ref="BT132:BT195" si="79">IFERROR(IF(MATCH(BM132,$W$4:$W$20,0),VLOOKUP(BM132,$W$4:$BI$20,32,FALSE)),AVERAGE((2^(($AP$23*BO132)+$AP$24)),(2^(($AQ$23*BO132)+$AQ$24)),(2^(($AR$23*BO132)+$AR$24)),(2^(($AS$23*BO132)+$AS$24))))</f>
        <v>1.1869613679448566E-2</v>
      </c>
      <c r="BU132" s="47">
        <f t="shared" ref="BU132:BU195" si="80">IFERROR(IF(MATCH(BM132,$W$4:$W$20,0),VLOOKUP(BM132,$W$4:$BI$20,33,FALSE)),_xlfn.VAR.S((2^(($AP$23*BO132)+$AP$24)),(2^(($AQ$23*BO132)+$AQ$24)),(2^(($AR$23*BO132)+$AR$24)),(2^(($AS$23*BO132)+$AS$24))))</f>
        <v>7.6202740914048071E-7</v>
      </c>
      <c r="BV132" s="47">
        <f t="shared" ref="BV132:BV195" si="81">SQRT(BU132)</f>
        <v>8.729418131470624E-4</v>
      </c>
      <c r="BW132" s="47">
        <f t="shared" ref="BW132:BW195" si="82">_xlfn.CONFIDENCE.NORM(0.05,BV132,4)</f>
        <v>8.5546725718366765E-4</v>
      </c>
      <c r="BX132" s="48">
        <f t="shared" ref="BX132:BX195" si="83">IFERROR(IF(MATCH(BM132,$W$4:$W$20,0),VLOOKUP(BM132,$W$4:$BI$20,36,FALSE)),AVERAGE((2^(($AT$23*BO132)+$AT$24)),(2^(($AU$23*BO132)+$AU$24)),(2^(($AV$23*BO132)+$AV$24)),(2^(($AW$23*BO132)+$AW$24))))</f>
        <v>1.568639016133847E-11</v>
      </c>
      <c r="BY132" s="48">
        <f t="shared" ref="BY132:BY195" si="84">IFERROR(IF(MATCH(BM132,$W$4:$W$20,0),VLOOKUP(BM132,$W$4:$BI$20,37,FALSE)),_xlfn.VAR.S((2^(($AP$23*BO132)+$AP$24)),(2^(($AQ$23*BO132)+$AQ$24)),(2^(($AR$23*BO132)+$AR$24)),(2^(($AS$23*BO132)+$AS$24))))</f>
        <v>7.6202740914048071E-7</v>
      </c>
      <c r="BZ132" s="48">
        <f t="shared" ref="BZ132:BZ195" si="85">SQRT(BY132)</f>
        <v>8.729418131470624E-4</v>
      </c>
      <c r="CA132" s="48">
        <f t="shared" ref="CA132:CA195" si="86">_xlfn.CONFIDENCE.NORM(0.05,BZ132,4)</f>
        <v>8.5546725718366765E-4</v>
      </c>
      <c r="CB132" s="49">
        <f t="shared" ref="CB132:CB195" si="87">(((BT132*0.000001)*BN132)*1000000000000000)*$W$24</f>
        <v>1.2303680479453262E-3</v>
      </c>
      <c r="CC132" s="50">
        <f t="shared" ref="CC132:CC195" si="88">(BX132*BN132)</f>
        <v>5.1101553228592335E-7</v>
      </c>
      <c r="CD132" s="50">
        <f t="shared" ref="CD132:CD195" si="89">CC132/(0.523*0.45)</f>
        <v>2.1713003283871824E-6</v>
      </c>
      <c r="CF132" s="43"/>
      <c r="CI132" s="43"/>
      <c r="CJ132" s="43"/>
    </row>
    <row r="133" spans="2:88" x14ac:dyDescent="0.2">
      <c r="B133" s="33"/>
      <c r="C133" s="33"/>
      <c r="D133" s="33"/>
      <c r="H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BK133" s="42">
        <v>131</v>
      </c>
      <c r="BL133" s="1" t="s">
        <v>417</v>
      </c>
      <c r="BM133" s="1" t="s">
        <v>418</v>
      </c>
      <c r="BN133" s="43">
        <v>38866</v>
      </c>
      <c r="BO133" s="44">
        <v>21.099743783366019</v>
      </c>
      <c r="BP133" s="45">
        <f t="shared" si="75"/>
        <v>22.997460221476768</v>
      </c>
      <c r="BQ133" s="46">
        <f t="shared" si="76"/>
        <v>2.8523860859093992</v>
      </c>
      <c r="BR133" s="46">
        <f t="shared" si="77"/>
        <v>1.6889008514147299</v>
      </c>
      <c r="BS133" s="46">
        <f t="shared" si="78"/>
        <v>1.6550924211159515</v>
      </c>
      <c r="BT133" s="47">
        <f t="shared" si="79"/>
        <v>1.2001667727282662E-2</v>
      </c>
      <c r="BU133" s="47">
        <f t="shared" si="80"/>
        <v>7.7684031276260719E-7</v>
      </c>
      <c r="BV133" s="47">
        <f t="shared" si="81"/>
        <v>8.8138545073231567E-4</v>
      </c>
      <c r="BW133" s="47">
        <f t="shared" si="82"/>
        <v>8.6374186996647029E-4</v>
      </c>
      <c r="BX133" s="48">
        <f t="shared" si="83"/>
        <v>1.586090732530449E-11</v>
      </c>
      <c r="BY133" s="48">
        <f t="shared" si="84"/>
        <v>7.7684031276260719E-7</v>
      </c>
      <c r="BZ133" s="48">
        <f t="shared" si="85"/>
        <v>8.8138545073231567E-4</v>
      </c>
      <c r="CA133" s="48">
        <f t="shared" si="86"/>
        <v>8.6374186996647029E-4</v>
      </c>
      <c r="CB133" s="49">
        <f t="shared" si="87"/>
        <v>1.4842218384663391E-3</v>
      </c>
      <c r="CC133" s="50">
        <f t="shared" si="88"/>
        <v>6.1645002410528431E-7</v>
      </c>
      <c r="CD133" s="50">
        <f t="shared" si="89"/>
        <v>2.6192905209487328E-6</v>
      </c>
      <c r="CF133" s="43"/>
      <c r="CI133" s="43"/>
      <c r="CJ133" s="43"/>
    </row>
    <row r="134" spans="2:88" x14ac:dyDescent="0.2">
      <c r="B134" s="33"/>
      <c r="C134" s="33"/>
      <c r="D134" s="33"/>
      <c r="H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BK134" s="42">
        <v>132</v>
      </c>
      <c r="BL134" s="1" t="s">
        <v>419</v>
      </c>
      <c r="BM134" s="1" t="s">
        <v>420</v>
      </c>
      <c r="BN134" s="43">
        <v>47590</v>
      </c>
      <c r="BO134" s="44">
        <v>21.115544592077246</v>
      </c>
      <c r="BP134" s="45">
        <f t="shared" si="75"/>
        <v>23.261114325414244</v>
      </c>
      <c r="BQ134" s="46">
        <f t="shared" si="76"/>
        <v>2.9095171964127471</v>
      </c>
      <c r="BR134" s="46">
        <f t="shared" si="77"/>
        <v>1.7057306928154712</v>
      </c>
      <c r="BS134" s="46">
        <f t="shared" si="78"/>
        <v>1.6715853626214385</v>
      </c>
      <c r="BT134" s="47">
        <f t="shared" si="79"/>
        <v>1.2139260701459735E-2</v>
      </c>
      <c r="BU134" s="47">
        <f t="shared" si="80"/>
        <v>7.9239982974775353E-7</v>
      </c>
      <c r="BV134" s="47">
        <f t="shared" si="81"/>
        <v>8.9016842774148849E-4</v>
      </c>
      <c r="BW134" s="47">
        <f t="shared" si="82"/>
        <v>8.7234902927398126E-4</v>
      </c>
      <c r="BX134" s="48">
        <f t="shared" si="83"/>
        <v>1.6042744505071995E-11</v>
      </c>
      <c r="BY134" s="48">
        <f t="shared" si="84"/>
        <v>7.9239982974775353E-7</v>
      </c>
      <c r="BZ134" s="48">
        <f t="shared" si="85"/>
        <v>8.9016842774148849E-4</v>
      </c>
      <c r="CA134" s="48">
        <f t="shared" si="86"/>
        <v>8.7234902927398126E-4</v>
      </c>
      <c r="CB134" s="49">
        <f t="shared" si="87"/>
        <v>1.8382108082668246E-3</v>
      </c>
      <c r="CC134" s="50">
        <f t="shared" si="88"/>
        <v>7.634742109963762E-7</v>
      </c>
      <c r="CD134" s="50">
        <f t="shared" si="89"/>
        <v>3.2439949479344643E-6</v>
      </c>
      <c r="CF134" s="43"/>
      <c r="CI134" s="43"/>
      <c r="CJ134" s="43"/>
    </row>
    <row r="135" spans="2:88" x14ac:dyDescent="0.2">
      <c r="B135" s="33"/>
      <c r="C135" s="33"/>
      <c r="D135" s="33"/>
      <c r="H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BK135" s="42">
        <v>133</v>
      </c>
      <c r="BL135" s="1" t="s">
        <v>421</v>
      </c>
      <c r="BM135" s="1" t="s">
        <v>422</v>
      </c>
      <c r="BN135" s="43">
        <v>21500</v>
      </c>
      <c r="BO135" s="44">
        <v>21.128996197628386</v>
      </c>
      <c r="BP135" s="45">
        <f t="shared" si="75"/>
        <v>23.48795015286051</v>
      </c>
      <c r="BQ135" s="46">
        <f t="shared" si="76"/>
        <v>2.9590445511229397</v>
      </c>
      <c r="BR135" s="46">
        <f t="shared" si="77"/>
        <v>1.7201873593079737</v>
      </c>
      <c r="BS135" s="46">
        <f t="shared" si="78"/>
        <v>1.6857526354523444</v>
      </c>
      <c r="BT135" s="47">
        <f t="shared" si="79"/>
        <v>1.22576393486423E-2</v>
      </c>
      <c r="BU135" s="47">
        <f t="shared" si="80"/>
        <v>8.0588848260348876E-7</v>
      </c>
      <c r="BV135" s="47">
        <f t="shared" si="81"/>
        <v>8.9771291769890932E-4</v>
      </c>
      <c r="BW135" s="47">
        <f t="shared" si="82"/>
        <v>8.7974249357311574E-4</v>
      </c>
      <c r="BX135" s="48">
        <f t="shared" si="83"/>
        <v>1.6199188825555005E-11</v>
      </c>
      <c r="BY135" s="48">
        <f t="shared" si="84"/>
        <v>8.0588848260348876E-7</v>
      </c>
      <c r="BZ135" s="48">
        <f t="shared" si="85"/>
        <v>8.9771291769890932E-4</v>
      </c>
      <c r="CA135" s="48">
        <f t="shared" si="86"/>
        <v>8.7974249357311574E-4</v>
      </c>
      <c r="CB135" s="49">
        <f t="shared" si="87"/>
        <v>8.3855715941829202E-4</v>
      </c>
      <c r="CC135" s="50">
        <f t="shared" si="88"/>
        <v>3.4828255974943258E-7</v>
      </c>
      <c r="CD135" s="50">
        <f t="shared" si="89"/>
        <v>1.4798494146990975E-6</v>
      </c>
      <c r="CF135" s="43"/>
      <c r="CI135" s="43"/>
      <c r="CJ135" s="43"/>
    </row>
    <row r="136" spans="2:88" x14ac:dyDescent="0.2">
      <c r="B136" s="33"/>
      <c r="C136" s="33"/>
      <c r="D136" s="33"/>
      <c r="H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BK136" s="42">
        <v>134</v>
      </c>
      <c r="BL136" s="1" t="s">
        <v>423</v>
      </c>
      <c r="BM136" s="1" t="s">
        <v>424</v>
      </c>
      <c r="BN136" s="43">
        <v>23768</v>
      </c>
      <c r="BO136" s="44">
        <v>21.159684459484428</v>
      </c>
      <c r="BP136" s="45">
        <f t="shared" si="75"/>
        <v>24.013764401344279</v>
      </c>
      <c r="BQ136" s="46">
        <f t="shared" si="76"/>
        <v>3.0751760793900353</v>
      </c>
      <c r="BR136" s="46">
        <f t="shared" si="77"/>
        <v>1.7536179969965053</v>
      </c>
      <c r="BS136" s="46">
        <f t="shared" si="78"/>
        <v>1.7185140583772092</v>
      </c>
      <c r="BT136" s="47">
        <f t="shared" si="79"/>
        <v>1.2532045645502851E-2</v>
      </c>
      <c r="BU136" s="47">
        <f t="shared" si="80"/>
        <v>8.375166177940007E-7</v>
      </c>
      <c r="BV136" s="47">
        <f t="shared" si="81"/>
        <v>9.1515934011187402E-4</v>
      </c>
      <c r="BW136" s="47">
        <f t="shared" si="82"/>
        <v>8.9683967336735739E-4</v>
      </c>
      <c r="BX136" s="48">
        <f t="shared" si="83"/>
        <v>1.6561832829945473E-11</v>
      </c>
      <c r="BY136" s="48">
        <f t="shared" si="84"/>
        <v>8.375166177940007E-7</v>
      </c>
      <c r="BZ136" s="48">
        <f t="shared" si="85"/>
        <v>9.1515934011187402E-4</v>
      </c>
      <c r="CA136" s="48">
        <f t="shared" si="86"/>
        <v>8.9683967336735739E-4</v>
      </c>
      <c r="CB136" s="49">
        <f t="shared" si="87"/>
        <v>9.4776786403125992E-4</v>
      </c>
      <c r="CC136" s="50">
        <f t="shared" si="88"/>
        <v>3.9364164270214399E-7</v>
      </c>
      <c r="CD136" s="50">
        <f t="shared" si="89"/>
        <v>1.6725797437949605E-6</v>
      </c>
      <c r="CF136" s="43"/>
      <c r="CI136" s="43"/>
      <c r="CJ136" s="43"/>
    </row>
    <row r="137" spans="2:88" x14ac:dyDescent="0.2">
      <c r="B137" s="33"/>
      <c r="C137" s="33"/>
      <c r="D137" s="33"/>
      <c r="H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BK137" s="42">
        <v>135</v>
      </c>
      <c r="BL137" s="1" t="s">
        <v>425</v>
      </c>
      <c r="BM137" s="1" t="s">
        <v>426</v>
      </c>
      <c r="BN137" s="43">
        <v>20866</v>
      </c>
      <c r="BO137" s="44">
        <v>21.172007378370676</v>
      </c>
      <c r="BP137" s="45">
        <f t="shared" si="75"/>
        <v>24.228203883926707</v>
      </c>
      <c r="BQ137" s="46">
        <f t="shared" si="76"/>
        <v>3.1230663717528184</v>
      </c>
      <c r="BR137" s="46">
        <f t="shared" si="77"/>
        <v>1.767219955679773</v>
      </c>
      <c r="BS137" s="46">
        <f t="shared" si="78"/>
        <v>1.7318437329464125</v>
      </c>
      <c r="BT137" s="47">
        <f t="shared" si="79"/>
        <v>1.2643955021267807E-2</v>
      </c>
      <c r="BU137" s="47">
        <f t="shared" si="80"/>
        <v>8.5055942075854111E-7</v>
      </c>
      <c r="BV137" s="47">
        <f t="shared" si="81"/>
        <v>9.222577843306833E-4</v>
      </c>
      <c r="BW137" s="47">
        <f t="shared" si="82"/>
        <v>9.0379602087492376E-4</v>
      </c>
      <c r="BX137" s="48">
        <f t="shared" si="83"/>
        <v>1.670972762908286E-11</v>
      </c>
      <c r="BY137" s="48">
        <f t="shared" si="84"/>
        <v>8.5055942075854111E-7</v>
      </c>
      <c r="BZ137" s="48">
        <f t="shared" si="85"/>
        <v>9.222577843306833E-4</v>
      </c>
      <c r="CA137" s="48">
        <f t="shared" si="86"/>
        <v>9.0379602087492376E-4</v>
      </c>
      <c r="CB137" s="49">
        <f t="shared" si="87"/>
        <v>8.3947838323875546E-4</v>
      </c>
      <c r="CC137" s="50">
        <f t="shared" si="88"/>
        <v>3.4866517670844293E-7</v>
      </c>
      <c r="CD137" s="50">
        <f t="shared" si="89"/>
        <v>1.4814751506626E-6</v>
      </c>
      <c r="CF137" s="43"/>
      <c r="CI137" s="43"/>
      <c r="CJ137" s="43"/>
    </row>
    <row r="138" spans="2:88" x14ac:dyDescent="0.2">
      <c r="B138" s="33"/>
      <c r="C138" s="33"/>
      <c r="D138" s="33"/>
      <c r="H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BK138" s="42">
        <v>136</v>
      </c>
      <c r="BL138" s="1" t="s">
        <v>427</v>
      </c>
      <c r="BM138" s="1" t="s">
        <v>428</v>
      </c>
      <c r="BN138" s="43">
        <v>20921</v>
      </c>
      <c r="BO138" s="44">
        <v>21.181992702757743</v>
      </c>
      <c r="BP138" s="45">
        <f t="shared" si="75"/>
        <v>24.403369101721289</v>
      </c>
      <c r="BQ138" s="46">
        <f t="shared" si="76"/>
        <v>3.1624121262903646</v>
      </c>
      <c r="BR138" s="46">
        <f t="shared" si="77"/>
        <v>1.7783172175656301</v>
      </c>
      <c r="BS138" s="46">
        <f t="shared" si="78"/>
        <v>1.7427188497580568</v>
      </c>
      <c r="BT138" s="47">
        <f t="shared" si="79"/>
        <v>1.273536836522412E-2</v>
      </c>
      <c r="BU138" s="47">
        <f t="shared" si="80"/>
        <v>8.6127513992846367E-7</v>
      </c>
      <c r="BV138" s="47">
        <f t="shared" si="81"/>
        <v>9.2804910426575143E-4</v>
      </c>
      <c r="BW138" s="47">
        <f t="shared" si="82"/>
        <v>9.0947141012276487E-4</v>
      </c>
      <c r="BX138" s="48">
        <f t="shared" si="83"/>
        <v>1.683053572090259E-11</v>
      </c>
      <c r="BY138" s="48">
        <f t="shared" si="84"/>
        <v>8.6127513992846367E-7</v>
      </c>
      <c r="BZ138" s="48">
        <f t="shared" si="85"/>
        <v>9.2804910426575143E-4</v>
      </c>
      <c r="CA138" s="48">
        <f t="shared" si="86"/>
        <v>9.0947141012276487E-4</v>
      </c>
      <c r="CB138" s="49">
        <f t="shared" si="87"/>
        <v>8.4777640034107242E-4</v>
      </c>
      <c r="CC138" s="50">
        <f t="shared" si="88"/>
        <v>3.5211163781700309E-7</v>
      </c>
      <c r="CD138" s="50">
        <f t="shared" si="89"/>
        <v>1.4961191324283114E-6</v>
      </c>
      <c r="CF138" s="43"/>
      <c r="CI138" s="43"/>
      <c r="CJ138" s="43"/>
    </row>
    <row r="139" spans="2:88" x14ac:dyDescent="0.2">
      <c r="B139" s="33"/>
      <c r="C139" s="33"/>
      <c r="D139" s="33"/>
      <c r="H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BK139" s="42">
        <v>137</v>
      </c>
      <c r="BL139" s="1" t="s">
        <v>429</v>
      </c>
      <c r="BM139" s="1" t="s">
        <v>430</v>
      </c>
      <c r="BN139" s="43">
        <v>33468</v>
      </c>
      <c r="BO139" s="44">
        <v>21.190252610600844</v>
      </c>
      <c r="BP139" s="45">
        <f t="shared" si="75"/>
        <v>24.549223347945844</v>
      </c>
      <c r="BQ139" s="46">
        <f t="shared" si="76"/>
        <v>3.195329034840285</v>
      </c>
      <c r="BR139" s="46">
        <f t="shared" si="77"/>
        <v>1.7875483307704676</v>
      </c>
      <c r="BS139" s="46">
        <f t="shared" si="78"/>
        <v>1.7517651744674037</v>
      </c>
      <c r="BT139" s="47">
        <f t="shared" si="79"/>
        <v>1.2811485213908382E-2</v>
      </c>
      <c r="BU139" s="47">
        <f t="shared" si="80"/>
        <v>8.7023997875568819E-7</v>
      </c>
      <c r="BV139" s="47">
        <f t="shared" si="81"/>
        <v>9.3286653855505404E-4</v>
      </c>
      <c r="BW139" s="47">
        <f t="shared" si="82"/>
        <v>9.1419240897522562E-4</v>
      </c>
      <c r="BX139" s="48">
        <f t="shared" si="83"/>
        <v>1.6931128597685098E-11</v>
      </c>
      <c r="BY139" s="48">
        <f t="shared" si="84"/>
        <v>8.7023997875568819E-7</v>
      </c>
      <c r="BZ139" s="48">
        <f t="shared" si="85"/>
        <v>9.3286653855505404E-4</v>
      </c>
      <c r="CA139" s="48">
        <f t="shared" si="86"/>
        <v>9.1419240897522562E-4</v>
      </c>
      <c r="CB139" s="49">
        <f t="shared" si="87"/>
        <v>1.3643211513903013E-3</v>
      </c>
      <c r="CC139" s="50">
        <f t="shared" si="88"/>
        <v>5.6665101190732483E-7</v>
      </c>
      <c r="CD139" s="50">
        <f t="shared" si="89"/>
        <v>2.407694973050031E-6</v>
      </c>
      <c r="CF139" s="43"/>
      <c r="CI139" s="43"/>
      <c r="CJ139" s="43"/>
    </row>
    <row r="140" spans="2:88" x14ac:dyDescent="0.2">
      <c r="B140" s="33"/>
      <c r="C140" s="33"/>
      <c r="D140" s="33"/>
      <c r="H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BK140" s="42">
        <v>138</v>
      </c>
      <c r="BL140" s="1" t="s">
        <v>431</v>
      </c>
      <c r="BM140" s="1" t="s">
        <v>432</v>
      </c>
      <c r="BN140" s="43">
        <v>37327</v>
      </c>
      <c r="BO140" s="44">
        <v>21.20245228849539</v>
      </c>
      <c r="BP140" s="45">
        <f t="shared" si="75"/>
        <v>24.76624266844248</v>
      </c>
      <c r="BQ140" s="46">
        <f t="shared" si="76"/>
        <v>3.2445667937455269</v>
      </c>
      <c r="BR140" s="46">
        <f t="shared" si="77"/>
        <v>1.8012681071249574</v>
      </c>
      <c r="BS140" s="46">
        <f t="shared" si="78"/>
        <v>1.7652103082327759</v>
      </c>
      <c r="BT140" s="47">
        <f t="shared" si="79"/>
        <v>1.2924740927796687E-2</v>
      </c>
      <c r="BU140" s="47">
        <f t="shared" si="80"/>
        <v>8.8364976090847362E-7</v>
      </c>
      <c r="BV140" s="47">
        <f t="shared" si="81"/>
        <v>9.4002646819569592E-4</v>
      </c>
      <c r="BW140" s="47">
        <f t="shared" si="82"/>
        <v>9.212090110889751E-4</v>
      </c>
      <c r="BX140" s="48">
        <f t="shared" si="83"/>
        <v>1.7080802661562076E-11</v>
      </c>
      <c r="BY140" s="48">
        <f t="shared" si="84"/>
        <v>8.8364976090847362E-7</v>
      </c>
      <c r="BZ140" s="48">
        <f t="shared" si="85"/>
        <v>9.4002646819569592E-4</v>
      </c>
      <c r="CA140" s="48">
        <f t="shared" si="86"/>
        <v>9.212090110889751E-4</v>
      </c>
      <c r="CB140" s="49">
        <f t="shared" si="87"/>
        <v>1.5350845667456859E-3</v>
      </c>
      <c r="CC140" s="50">
        <f t="shared" si="88"/>
        <v>6.375751209481276E-7</v>
      </c>
      <c r="CD140" s="50">
        <f t="shared" si="89"/>
        <v>2.7090508644492355E-6</v>
      </c>
      <c r="CF140" s="43"/>
      <c r="CI140" s="43"/>
      <c r="CJ140" s="43"/>
    </row>
    <row r="141" spans="2:88" x14ac:dyDescent="0.2">
      <c r="B141" s="33"/>
      <c r="C141" s="33"/>
      <c r="D141" s="33"/>
      <c r="H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BK141" s="42">
        <v>139</v>
      </c>
      <c r="BL141" s="1" t="s">
        <v>433</v>
      </c>
      <c r="BM141" s="1" t="s">
        <v>434</v>
      </c>
      <c r="BN141" s="43">
        <v>53593</v>
      </c>
      <c r="BO141" s="44">
        <v>21.221285169492873</v>
      </c>
      <c r="BP141" s="45">
        <f t="shared" si="75"/>
        <v>25.10503268679842</v>
      </c>
      <c r="BQ141" s="46">
        <f t="shared" si="76"/>
        <v>3.3220519591633479</v>
      </c>
      <c r="BR141" s="46">
        <f t="shared" si="77"/>
        <v>1.8226497082992519</v>
      </c>
      <c r="BS141" s="46">
        <f t="shared" si="78"/>
        <v>1.786163892349484</v>
      </c>
      <c r="BT141" s="47">
        <f t="shared" si="79"/>
        <v>1.3101545026617598E-2</v>
      </c>
      <c r="BU141" s="47">
        <f t="shared" si="80"/>
        <v>9.0475265452967182E-7</v>
      </c>
      <c r="BV141" s="47">
        <f t="shared" si="81"/>
        <v>9.5118486874512032E-4</v>
      </c>
      <c r="BW141" s="47">
        <f t="shared" si="82"/>
        <v>9.3214404268994694E-4</v>
      </c>
      <c r="BX141" s="48">
        <f t="shared" si="83"/>
        <v>1.7314459640729871E-11</v>
      </c>
      <c r="BY141" s="48">
        <f t="shared" si="84"/>
        <v>9.0475265452967182E-7</v>
      </c>
      <c r="BZ141" s="48">
        <f t="shared" si="85"/>
        <v>9.5118486874512032E-4</v>
      </c>
      <c r="CA141" s="48">
        <f t="shared" si="86"/>
        <v>9.3214404268994694E-4</v>
      </c>
      <c r="CB141" s="49">
        <f t="shared" si="87"/>
        <v>2.2341789431153561E-3</v>
      </c>
      <c r="CC141" s="50">
        <f t="shared" si="88"/>
        <v>9.27933835525636E-7</v>
      </c>
      <c r="CD141" s="50">
        <f t="shared" si="89"/>
        <v>3.9427823901662883E-6</v>
      </c>
      <c r="CF141" s="43"/>
      <c r="CI141" s="43"/>
      <c r="CJ141" s="43"/>
    </row>
    <row r="142" spans="2:88" x14ac:dyDescent="0.2">
      <c r="B142" s="33"/>
      <c r="C142" s="33"/>
      <c r="D142" s="33"/>
      <c r="H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BK142" s="42">
        <v>140</v>
      </c>
      <c r="BL142" s="1" t="s">
        <v>435</v>
      </c>
      <c r="BM142" s="1" t="s">
        <v>436</v>
      </c>
      <c r="BN142" s="43">
        <v>21825</v>
      </c>
      <c r="BO142" s="44">
        <v>21.225395361464759</v>
      </c>
      <c r="BP142" s="45">
        <f t="shared" si="75"/>
        <v>25.179586053785023</v>
      </c>
      <c r="BQ142" s="46">
        <f t="shared" si="76"/>
        <v>3.3392043157762092</v>
      </c>
      <c r="BR142" s="46">
        <f t="shared" si="77"/>
        <v>1.827348985764955</v>
      </c>
      <c r="BS142" s="46">
        <f t="shared" si="78"/>
        <v>1.7907690996425534</v>
      </c>
      <c r="BT142" s="47">
        <f t="shared" si="79"/>
        <v>1.3140452137659709E-2</v>
      </c>
      <c r="BU142" s="47">
        <f t="shared" si="80"/>
        <v>9.0942405653296091E-7</v>
      </c>
      <c r="BV142" s="47">
        <f t="shared" si="81"/>
        <v>9.5363727723540717E-4</v>
      </c>
      <c r="BW142" s="47">
        <f t="shared" si="82"/>
        <v>9.3454735884811819E-4</v>
      </c>
      <c r="BX142" s="48">
        <f t="shared" si="83"/>
        <v>1.7365877668337115E-11</v>
      </c>
      <c r="BY142" s="48">
        <f t="shared" si="84"/>
        <v>9.0942405653296091E-7</v>
      </c>
      <c r="BZ142" s="48">
        <f t="shared" si="85"/>
        <v>9.5363727723540717E-4</v>
      </c>
      <c r="CA142" s="48">
        <f t="shared" si="86"/>
        <v>9.3454735884811819E-4</v>
      </c>
      <c r="CB142" s="49">
        <f t="shared" si="87"/>
        <v>9.1254004825635734E-4</v>
      </c>
      <c r="CC142" s="50">
        <f t="shared" si="88"/>
        <v>3.7901028011145753E-7</v>
      </c>
      <c r="CD142" s="50">
        <f t="shared" si="89"/>
        <v>1.6104112178094647E-6</v>
      </c>
      <c r="CF142" s="43"/>
      <c r="CI142" s="43"/>
      <c r="CJ142" s="43"/>
    </row>
    <row r="143" spans="2:88" x14ac:dyDescent="0.2">
      <c r="B143" s="33"/>
      <c r="C143" s="33"/>
      <c r="D143" s="33"/>
      <c r="H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BK143" s="42">
        <v>141</v>
      </c>
      <c r="BL143" s="1" t="s">
        <v>437</v>
      </c>
      <c r="BM143" s="1" t="s">
        <v>438</v>
      </c>
      <c r="BN143" s="43">
        <v>32739</v>
      </c>
      <c r="BO143" s="44">
        <v>21.239771838073473</v>
      </c>
      <c r="BP143" s="45">
        <f t="shared" si="75"/>
        <v>25.442102015333042</v>
      </c>
      <c r="BQ143" s="46">
        <f t="shared" si="76"/>
        <v>3.3998904256946729</v>
      </c>
      <c r="BR143" s="46">
        <f t="shared" si="77"/>
        <v>1.8438791787139073</v>
      </c>
      <c r="BS143" s="46">
        <f t="shared" si="78"/>
        <v>1.8069683910612757</v>
      </c>
      <c r="BT143" s="47">
        <f t="shared" si="79"/>
        <v>1.3277451150301333E-2</v>
      </c>
      <c r="BU143" s="47">
        <f t="shared" si="80"/>
        <v>9.2595176883749627E-7</v>
      </c>
      <c r="BV143" s="47">
        <f t="shared" si="81"/>
        <v>9.6226387692643662E-4</v>
      </c>
      <c r="BW143" s="47">
        <f t="shared" si="82"/>
        <v>9.4300127119984921E-4</v>
      </c>
      <c r="BX143" s="48">
        <f t="shared" si="83"/>
        <v>1.7546929893123119E-11</v>
      </c>
      <c r="BY143" s="48">
        <f t="shared" si="84"/>
        <v>9.2595176883749627E-7</v>
      </c>
      <c r="BZ143" s="48">
        <f t="shared" si="85"/>
        <v>9.6226387692643662E-4</v>
      </c>
      <c r="CA143" s="48">
        <f t="shared" si="86"/>
        <v>9.4300127119984921E-4</v>
      </c>
      <c r="CB143" s="49">
        <f t="shared" si="87"/>
        <v>1.3831443095451835E-3</v>
      </c>
      <c r="CC143" s="50">
        <f t="shared" si="88"/>
        <v>5.7446893777095779E-7</v>
      </c>
      <c r="CD143" s="50">
        <f t="shared" si="89"/>
        <v>2.4409132686252722E-6</v>
      </c>
      <c r="CF143" s="43"/>
      <c r="CI143" s="43"/>
      <c r="CJ143" s="43"/>
    </row>
    <row r="144" spans="2:88" x14ac:dyDescent="0.2">
      <c r="B144" s="33"/>
      <c r="C144" s="33"/>
      <c r="D144" s="33"/>
      <c r="H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BK144" s="42">
        <v>142</v>
      </c>
      <c r="BL144" s="1" t="s">
        <v>439</v>
      </c>
      <c r="BM144" s="1" t="s">
        <v>440</v>
      </c>
      <c r="BN144" s="43">
        <v>28636</v>
      </c>
      <c r="BO144" s="44">
        <v>21.258901140759633</v>
      </c>
      <c r="BP144" s="45">
        <f t="shared" si="75"/>
        <v>25.795653977125504</v>
      </c>
      <c r="BQ144" s="46">
        <f t="shared" si="76"/>
        <v>3.4823319427328663</v>
      </c>
      <c r="BR144" s="46">
        <f t="shared" si="77"/>
        <v>1.8661007322041505</v>
      </c>
      <c r="BS144" s="46">
        <f t="shared" si="78"/>
        <v>1.8287451133219792</v>
      </c>
      <c r="BT144" s="47">
        <f t="shared" si="79"/>
        <v>1.3461959053734922E-2</v>
      </c>
      <c r="BU144" s="47">
        <f t="shared" si="80"/>
        <v>9.484045125936287E-7</v>
      </c>
      <c r="BV144" s="47">
        <f t="shared" si="81"/>
        <v>9.7386062277598465E-4</v>
      </c>
      <c r="BW144" s="47">
        <f t="shared" si="82"/>
        <v>9.5436587330133846E-4</v>
      </c>
      <c r="BX144" s="48">
        <f t="shared" si="83"/>
        <v>1.779076790161036E-11</v>
      </c>
      <c r="BY144" s="48">
        <f t="shared" si="84"/>
        <v>9.484045125936287E-7</v>
      </c>
      <c r="BZ144" s="48">
        <f t="shared" si="85"/>
        <v>9.7386062277598465E-4</v>
      </c>
      <c r="CA144" s="48">
        <f t="shared" si="86"/>
        <v>9.5436587330133846E-4</v>
      </c>
      <c r="CB144" s="49">
        <f t="shared" si="87"/>
        <v>1.226614208835777E-3</v>
      </c>
      <c r="CC144" s="50">
        <f t="shared" si="88"/>
        <v>5.0945642963051425E-7</v>
      </c>
      <c r="CD144" s="50">
        <f t="shared" si="89"/>
        <v>2.1646757154472667E-6</v>
      </c>
      <c r="CF144" s="43"/>
      <c r="CI144" s="43"/>
      <c r="CJ144" s="43"/>
    </row>
    <row r="145" spans="2:88" x14ac:dyDescent="0.2">
      <c r="B145" s="33"/>
      <c r="C145" s="33"/>
      <c r="D145" s="33"/>
      <c r="H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BK145" s="42">
        <v>143</v>
      </c>
      <c r="BL145" s="1" t="s">
        <v>441</v>
      </c>
      <c r="BM145" s="1" t="s">
        <v>442</v>
      </c>
      <c r="BN145" s="43">
        <v>25378</v>
      </c>
      <c r="BO145" s="44">
        <v>21.260803299251364</v>
      </c>
      <c r="BP145" s="45">
        <f t="shared" si="75"/>
        <v>25.831077553591111</v>
      </c>
      <c r="BQ145" s="46">
        <f t="shared" si="76"/>
        <v>3.4906368560127898</v>
      </c>
      <c r="BR145" s="46">
        <f t="shared" si="77"/>
        <v>1.8683246120556218</v>
      </c>
      <c r="BS145" s="46">
        <f t="shared" si="78"/>
        <v>1.8309244755293932</v>
      </c>
      <c r="BT145" s="47">
        <f t="shared" si="79"/>
        <v>1.3480445529648255E-2</v>
      </c>
      <c r="BU145" s="47">
        <f t="shared" si="80"/>
        <v>9.5066633523462391E-7</v>
      </c>
      <c r="BV145" s="47">
        <f t="shared" si="81"/>
        <v>9.7502119732579347E-4</v>
      </c>
      <c r="BW145" s="47">
        <f t="shared" si="82"/>
        <v>9.5550321546083799E-4</v>
      </c>
      <c r="BX145" s="48">
        <f t="shared" si="83"/>
        <v>1.7815198863031386E-11</v>
      </c>
      <c r="BY145" s="48">
        <f t="shared" si="84"/>
        <v>9.5066633523462391E-7</v>
      </c>
      <c r="BZ145" s="48">
        <f t="shared" si="85"/>
        <v>9.7502119732579347E-4</v>
      </c>
      <c r="CA145" s="48">
        <f t="shared" si="86"/>
        <v>9.5550321546083799E-4</v>
      </c>
      <c r="CB145" s="49">
        <f t="shared" si="87"/>
        <v>1.0885515764676816E-3</v>
      </c>
      <c r="CC145" s="50">
        <f t="shared" si="88"/>
        <v>4.521141167460105E-7</v>
      </c>
      <c r="CD145" s="50">
        <f t="shared" si="89"/>
        <v>1.9210287518419822E-6</v>
      </c>
      <c r="CF145" s="43"/>
      <c r="CI145" s="43"/>
      <c r="CJ145" s="43"/>
    </row>
    <row r="146" spans="2:88" x14ac:dyDescent="0.2">
      <c r="B146" s="33"/>
      <c r="C146" s="33"/>
      <c r="D146" s="33"/>
      <c r="H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BK146" s="42">
        <v>144</v>
      </c>
      <c r="BL146" s="1" t="s">
        <v>443</v>
      </c>
      <c r="BM146" s="1" t="s">
        <v>444</v>
      </c>
      <c r="BN146" s="43">
        <v>100578</v>
      </c>
      <c r="BO146" s="44">
        <v>21.261435375550608</v>
      </c>
      <c r="BP146" s="45">
        <f t="shared" si="75"/>
        <v>25.842859369203051</v>
      </c>
      <c r="BQ146" s="46">
        <f t="shared" si="76"/>
        <v>3.4934008604482005</v>
      </c>
      <c r="BR146" s="46">
        <f t="shared" si="77"/>
        <v>1.8690641670226842</v>
      </c>
      <c r="BS146" s="46">
        <f t="shared" si="78"/>
        <v>1.8316492260794082</v>
      </c>
      <c r="BT146" s="47">
        <f t="shared" si="79"/>
        <v>1.3486594097135127E-2</v>
      </c>
      <c r="BU146" s="47">
        <f t="shared" si="80"/>
        <v>9.5141910502292078E-7</v>
      </c>
      <c r="BV146" s="47">
        <f t="shared" si="81"/>
        <v>9.7540714833495084E-4</v>
      </c>
      <c r="BW146" s="47">
        <f t="shared" si="82"/>
        <v>9.5588144049971071E-4</v>
      </c>
      <c r="BX146" s="48">
        <f t="shared" si="83"/>
        <v>1.7823324555335907E-11</v>
      </c>
      <c r="BY146" s="48">
        <f t="shared" si="84"/>
        <v>9.5141910502292078E-7</v>
      </c>
      <c r="BZ146" s="48">
        <f t="shared" si="85"/>
        <v>9.7540714833495084E-4</v>
      </c>
      <c r="CA146" s="48">
        <f t="shared" si="86"/>
        <v>9.5588144049971071E-4</v>
      </c>
      <c r="CB146" s="49">
        <f t="shared" si="87"/>
        <v>4.3161114891828835E-3</v>
      </c>
      <c r="CC146" s="50">
        <f t="shared" si="88"/>
        <v>1.7926343371265748E-6</v>
      </c>
      <c r="CD146" s="50">
        <f t="shared" si="89"/>
        <v>7.6168869221439334E-6</v>
      </c>
      <c r="CF146" s="43"/>
      <c r="CI146" s="43"/>
      <c r="CJ146" s="43"/>
    </row>
    <row r="147" spans="2:88" x14ac:dyDescent="0.2">
      <c r="B147" s="33"/>
      <c r="C147" s="33"/>
      <c r="D147" s="33"/>
      <c r="H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BK147" s="42">
        <v>145</v>
      </c>
      <c r="BL147" s="1" t="s">
        <v>445</v>
      </c>
      <c r="BM147" s="1" t="s">
        <v>446</v>
      </c>
      <c r="BN147" s="43">
        <v>17241</v>
      </c>
      <c r="BO147" s="44">
        <v>21.294831816346875</v>
      </c>
      <c r="BP147" s="45">
        <f t="shared" si="75"/>
        <v>26.47306846688295</v>
      </c>
      <c r="BQ147" s="46">
        <f t="shared" si="76"/>
        <v>3.6425570889208632</v>
      </c>
      <c r="BR147" s="46">
        <f t="shared" si="77"/>
        <v>1.9085484245679656</v>
      </c>
      <c r="BS147" s="46">
        <f t="shared" si="78"/>
        <v>1.8703430874519358</v>
      </c>
      <c r="BT147" s="47">
        <f t="shared" si="79"/>
        <v>1.381548085750885E-2</v>
      </c>
      <c r="BU147" s="47">
        <f t="shared" si="80"/>
        <v>9.9204143583208117E-7</v>
      </c>
      <c r="BV147" s="47">
        <f t="shared" si="81"/>
        <v>9.9601276891015875E-4</v>
      </c>
      <c r="BW147" s="47">
        <f t="shared" si="82"/>
        <v>9.7607457760296313E-4</v>
      </c>
      <c r="BX147" s="48">
        <f t="shared" si="83"/>
        <v>1.8257967685385971E-11</v>
      </c>
      <c r="BY147" s="48">
        <f t="shared" si="84"/>
        <v>9.9204143583208117E-7</v>
      </c>
      <c r="BZ147" s="48">
        <f t="shared" si="85"/>
        <v>9.9601276891015875E-4</v>
      </c>
      <c r="CA147" s="48">
        <f t="shared" si="86"/>
        <v>9.7607457760296313E-4</v>
      </c>
      <c r="CB147" s="49">
        <f t="shared" si="87"/>
        <v>7.5790684508327769E-4</v>
      </c>
      <c r="CC147" s="50">
        <f t="shared" si="88"/>
        <v>3.1478562086373953E-7</v>
      </c>
      <c r="CD147" s="50">
        <f t="shared" si="89"/>
        <v>1.3375212273793904E-6</v>
      </c>
      <c r="CF147" s="43"/>
      <c r="CI147" s="43"/>
      <c r="CJ147" s="43"/>
    </row>
    <row r="148" spans="2:88" x14ac:dyDescent="0.2">
      <c r="B148" s="33"/>
      <c r="C148" s="33"/>
      <c r="D148" s="33"/>
      <c r="H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BK148" s="42">
        <v>146</v>
      </c>
      <c r="BL148" s="1" t="s">
        <v>447</v>
      </c>
      <c r="BM148" s="1" t="s">
        <v>448</v>
      </c>
      <c r="BN148" s="43">
        <v>24393</v>
      </c>
      <c r="BO148" s="44">
        <v>21.30069402702053</v>
      </c>
      <c r="BP148" s="45">
        <f t="shared" si="75"/>
        <v>26.585266799115317</v>
      </c>
      <c r="BQ148" s="46">
        <f t="shared" si="76"/>
        <v>3.6693806424493114</v>
      </c>
      <c r="BR148" s="46">
        <f t="shared" si="77"/>
        <v>1.9155627482411823</v>
      </c>
      <c r="BS148" s="46">
        <f t="shared" si="78"/>
        <v>1.8772169983396416</v>
      </c>
      <c r="BT148" s="47">
        <f t="shared" si="79"/>
        <v>1.3874033719000502E-2</v>
      </c>
      <c r="BU148" s="47">
        <f t="shared" si="80"/>
        <v>9.9934676445337685E-7</v>
      </c>
      <c r="BV148" s="47">
        <f t="shared" si="81"/>
        <v>9.9967332886967473E-4</v>
      </c>
      <c r="BW148" s="47">
        <f t="shared" si="82"/>
        <v>9.7966186044491361E-4</v>
      </c>
      <c r="BX148" s="48">
        <f t="shared" si="83"/>
        <v>1.8335348723659419E-11</v>
      </c>
      <c r="BY148" s="48">
        <f t="shared" si="84"/>
        <v>9.9934676445337685E-7</v>
      </c>
      <c r="BZ148" s="48">
        <f t="shared" si="85"/>
        <v>9.9967332886967473E-4</v>
      </c>
      <c r="CA148" s="48">
        <f t="shared" si="86"/>
        <v>9.7966186044491361E-4</v>
      </c>
      <c r="CB148" s="49">
        <f t="shared" si="87"/>
        <v>1.0768503005290397E-3</v>
      </c>
      <c r="CC148" s="50">
        <f t="shared" si="88"/>
        <v>4.472541614162242E-7</v>
      </c>
      <c r="CD148" s="50">
        <f t="shared" si="89"/>
        <v>1.9003788460430176E-6</v>
      </c>
      <c r="CF148" s="43"/>
      <c r="CI148" s="43"/>
      <c r="CJ148" s="43"/>
    </row>
    <row r="149" spans="2:88" x14ac:dyDescent="0.2">
      <c r="B149" s="33"/>
      <c r="C149" s="33"/>
      <c r="D149" s="33"/>
      <c r="H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BK149" s="42">
        <v>147</v>
      </c>
      <c r="BL149" s="1" t="s">
        <v>449</v>
      </c>
      <c r="BM149" s="1" t="s">
        <v>450</v>
      </c>
      <c r="BN149" s="43">
        <v>29753</v>
      </c>
      <c r="BO149" s="44">
        <v>21.301611168229499</v>
      </c>
      <c r="BP149" s="45">
        <f t="shared" si="75"/>
        <v>26.602863165556446</v>
      </c>
      <c r="BQ149" s="46">
        <f t="shared" si="76"/>
        <v>3.6735947969553844</v>
      </c>
      <c r="BR149" s="46">
        <f t="shared" si="77"/>
        <v>1.9166624107952304</v>
      </c>
      <c r="BS149" s="46">
        <f t="shared" si="78"/>
        <v>1.8782946478401823</v>
      </c>
      <c r="BT149" s="47">
        <f t="shared" si="79"/>
        <v>1.3883216721871256E-2</v>
      </c>
      <c r="BU149" s="47">
        <f t="shared" si="80"/>
        <v>1.0004944790354593E-6</v>
      </c>
      <c r="BV149" s="47">
        <f t="shared" si="81"/>
        <v>1.0002472089615942E-3</v>
      </c>
      <c r="BW149" s="47">
        <f t="shared" si="82"/>
        <v>9.8022425260071685E-4</v>
      </c>
      <c r="BX149" s="48">
        <f t="shared" si="83"/>
        <v>1.8347484600173487E-11</v>
      </c>
      <c r="BY149" s="48">
        <f t="shared" si="84"/>
        <v>1.0004944790354593E-6</v>
      </c>
      <c r="BZ149" s="48">
        <f t="shared" si="85"/>
        <v>1.0002472089615942E-3</v>
      </c>
      <c r="CA149" s="48">
        <f t="shared" si="86"/>
        <v>9.8022425260071685E-4</v>
      </c>
      <c r="CB149" s="49">
        <f t="shared" si="87"/>
        <v>1.314341550707017E-3</v>
      </c>
      <c r="CC149" s="50">
        <f t="shared" si="88"/>
        <v>5.4589270930896179E-7</v>
      </c>
      <c r="CD149" s="50">
        <f t="shared" si="89"/>
        <v>2.3194931349435387E-6</v>
      </c>
      <c r="CF149" s="43"/>
      <c r="CI149" s="43"/>
      <c r="CJ149" s="43"/>
    </row>
    <row r="150" spans="2:88" x14ac:dyDescent="0.2">
      <c r="B150" s="33"/>
      <c r="C150" s="33"/>
      <c r="D150" s="33"/>
      <c r="H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BK150" s="42">
        <v>148</v>
      </c>
      <c r="BL150" s="1" t="s">
        <v>451</v>
      </c>
      <c r="BM150" s="1" t="s">
        <v>452</v>
      </c>
      <c r="BN150" s="43">
        <v>20863</v>
      </c>
      <c r="BO150" s="44">
        <v>21.323501797355963</v>
      </c>
      <c r="BP150" s="45">
        <f t="shared" si="75"/>
        <v>27.026333363032805</v>
      </c>
      <c r="BQ150" s="46">
        <f t="shared" si="76"/>
        <v>3.7756108840064311</v>
      </c>
      <c r="BR150" s="46">
        <f t="shared" si="77"/>
        <v>1.9430931228344233</v>
      </c>
      <c r="BS150" s="46">
        <f t="shared" si="78"/>
        <v>1.904196269681466</v>
      </c>
      <c r="BT150" s="47">
        <f t="shared" si="79"/>
        <v>1.4104212803767816E-2</v>
      </c>
      <c r="BU150" s="47">
        <f t="shared" si="80"/>
        <v>1.0282783086380033E-6</v>
      </c>
      <c r="BV150" s="47">
        <f t="shared" si="81"/>
        <v>1.0140405853012015E-3</v>
      </c>
      <c r="BW150" s="47">
        <f t="shared" si="82"/>
        <v>9.9374151302613549E-4</v>
      </c>
      <c r="BX150" s="48">
        <f t="shared" si="83"/>
        <v>1.8639543875089803E-11</v>
      </c>
      <c r="BY150" s="48">
        <f t="shared" si="84"/>
        <v>1.0282783086380033E-6</v>
      </c>
      <c r="BZ150" s="48">
        <f t="shared" si="85"/>
        <v>1.0140405853012015E-3</v>
      </c>
      <c r="CA150" s="48">
        <f t="shared" si="86"/>
        <v>9.9374151302613549E-4</v>
      </c>
      <c r="CB150" s="49">
        <f t="shared" si="87"/>
        <v>9.362955993206817E-4</v>
      </c>
      <c r="CC150" s="50">
        <f t="shared" si="88"/>
        <v>3.8887680386599857E-7</v>
      </c>
      <c r="CD150" s="50">
        <f t="shared" si="89"/>
        <v>1.6523339871085555E-6</v>
      </c>
      <c r="CF150" s="43"/>
      <c r="CI150" s="43"/>
      <c r="CJ150" s="43"/>
    </row>
    <row r="151" spans="2:88" x14ac:dyDescent="0.2">
      <c r="B151" s="33"/>
      <c r="C151" s="33"/>
      <c r="D151" s="33"/>
      <c r="H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BK151" s="42">
        <v>149</v>
      </c>
      <c r="BL151" s="1" t="s">
        <v>453</v>
      </c>
      <c r="BM151" s="1" t="s">
        <v>454</v>
      </c>
      <c r="BN151" s="43">
        <v>72585</v>
      </c>
      <c r="BO151" s="44">
        <v>21.348250484776312</v>
      </c>
      <c r="BP151" s="45">
        <f t="shared" si="75"/>
        <v>27.513216867553986</v>
      </c>
      <c r="BQ151" s="46">
        <f t="shared" si="76"/>
        <v>3.8943198317725343</v>
      </c>
      <c r="BR151" s="46">
        <f t="shared" si="77"/>
        <v>1.9734031092943312</v>
      </c>
      <c r="BS151" s="46">
        <f t="shared" si="78"/>
        <v>1.933899510598124</v>
      </c>
      <c r="BT151" s="47">
        <f t="shared" si="79"/>
        <v>1.4358302341781277E-2</v>
      </c>
      <c r="BU151" s="47">
        <f t="shared" si="80"/>
        <v>1.0606083976697376E-6</v>
      </c>
      <c r="BV151" s="47">
        <f t="shared" si="81"/>
        <v>1.029858435742378E-3</v>
      </c>
      <c r="BW151" s="47">
        <f t="shared" si="82"/>
        <v>1.0092427216149089E-3</v>
      </c>
      <c r="BX151" s="48">
        <f t="shared" si="83"/>
        <v>1.8975338091888459E-11</v>
      </c>
      <c r="BY151" s="48">
        <f t="shared" si="84"/>
        <v>1.0606083976697376E-6</v>
      </c>
      <c r="BZ151" s="48">
        <f t="shared" si="85"/>
        <v>1.029858435742378E-3</v>
      </c>
      <c r="CA151" s="48">
        <f t="shared" si="86"/>
        <v>1.0092427216149089E-3</v>
      </c>
      <c r="CB151" s="49">
        <f t="shared" si="87"/>
        <v>3.3161742852830735E-3</v>
      </c>
      <c r="CC151" s="50">
        <f t="shared" si="88"/>
        <v>1.3773249153997237E-6</v>
      </c>
      <c r="CD151" s="50">
        <f t="shared" si="89"/>
        <v>5.8522409832153121E-6</v>
      </c>
      <c r="CF151" s="43"/>
      <c r="CI151" s="43"/>
      <c r="CJ151" s="43"/>
    </row>
    <row r="152" spans="2:88" x14ac:dyDescent="0.2">
      <c r="B152" s="33"/>
      <c r="C152" s="33"/>
      <c r="D152" s="33"/>
      <c r="H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BK152" s="42">
        <v>150</v>
      </c>
      <c r="BL152" s="1" t="s">
        <v>455</v>
      </c>
      <c r="BM152" s="1" t="s">
        <v>456</v>
      </c>
      <c r="BN152" s="43">
        <v>43941</v>
      </c>
      <c r="BO152" s="44">
        <v>21.362661533250357</v>
      </c>
      <c r="BP152" s="45">
        <f t="shared" si="75"/>
        <v>27.800757918897361</v>
      </c>
      <c r="BQ152" s="46">
        <f t="shared" si="76"/>
        <v>3.9651342442477464</v>
      </c>
      <c r="BR152" s="46">
        <f t="shared" si="77"/>
        <v>1.9912644837509021</v>
      </c>
      <c r="BS152" s="46">
        <f t="shared" si="78"/>
        <v>1.9514033359227556</v>
      </c>
      <c r="BT152" s="47">
        <f t="shared" si="79"/>
        <v>1.4508361179711302E-2</v>
      </c>
      <c r="BU152" s="47">
        <f t="shared" si="80"/>
        <v>1.0798945281859177E-6</v>
      </c>
      <c r="BV152" s="47">
        <f t="shared" si="81"/>
        <v>1.0391797381521244E-3</v>
      </c>
      <c r="BW152" s="47">
        <f t="shared" si="82"/>
        <v>1.0183774301209636E-3</v>
      </c>
      <c r="BX152" s="48">
        <f t="shared" si="83"/>
        <v>1.9173649641235965E-11</v>
      </c>
      <c r="BY152" s="48">
        <f t="shared" si="84"/>
        <v>1.0798945281859177E-6</v>
      </c>
      <c r="BZ152" s="48">
        <f t="shared" si="85"/>
        <v>1.0391797381521244E-3</v>
      </c>
      <c r="CA152" s="48">
        <f t="shared" si="86"/>
        <v>1.0183774301209636E-3</v>
      </c>
      <c r="CB152" s="49">
        <f t="shared" si="87"/>
        <v>2.0285030594340602E-3</v>
      </c>
      <c r="CC152" s="50">
        <f t="shared" si="88"/>
        <v>8.4250933888554952E-7</v>
      </c>
      <c r="CD152" s="50">
        <f t="shared" si="89"/>
        <v>3.5798144843235586E-6</v>
      </c>
      <c r="CF152" s="43"/>
      <c r="CI152" s="43"/>
      <c r="CJ152" s="43"/>
    </row>
    <row r="153" spans="2:88" x14ac:dyDescent="0.2">
      <c r="B153" s="33"/>
      <c r="C153" s="33"/>
      <c r="D153" s="33"/>
      <c r="H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BK153" s="42">
        <v>151</v>
      </c>
      <c r="BL153" s="1" t="s">
        <v>457</v>
      </c>
      <c r="BM153" s="1" t="s">
        <v>458</v>
      </c>
      <c r="BN153" s="43">
        <v>47381</v>
      </c>
      <c r="BO153" s="44">
        <v>21.367047034708339</v>
      </c>
      <c r="BP153" s="45">
        <f t="shared" si="75"/>
        <v>27.888856038933486</v>
      </c>
      <c r="BQ153" s="46">
        <f t="shared" si="76"/>
        <v>3.9869355074993411</v>
      </c>
      <c r="BR153" s="46">
        <f t="shared" si="77"/>
        <v>1.9967312056206616</v>
      </c>
      <c r="BS153" s="46">
        <f t="shared" si="78"/>
        <v>1.9567606249118685</v>
      </c>
      <c r="BT153" s="47">
        <f t="shared" si="79"/>
        <v>1.455433688111004E-2</v>
      </c>
      <c r="BU153" s="47">
        <f t="shared" si="80"/>
        <v>1.0858320484419107E-6</v>
      </c>
      <c r="BV153" s="47">
        <f t="shared" si="81"/>
        <v>1.0420326522916211E-3</v>
      </c>
      <c r="BW153" s="47">
        <f t="shared" si="82"/>
        <v>1.0211732346031631E-3</v>
      </c>
      <c r="BX153" s="48">
        <f t="shared" si="83"/>
        <v>1.923440922529307E-11</v>
      </c>
      <c r="BY153" s="48">
        <f t="shared" si="84"/>
        <v>1.0858320484419107E-6</v>
      </c>
      <c r="BZ153" s="48">
        <f t="shared" si="85"/>
        <v>1.0420326522916211E-3</v>
      </c>
      <c r="CA153" s="48">
        <f t="shared" si="86"/>
        <v>1.0211732346031631E-3</v>
      </c>
      <c r="CB153" s="49">
        <f t="shared" si="87"/>
        <v>2.1942394438547613E-3</v>
      </c>
      <c r="CC153" s="50">
        <f t="shared" si="88"/>
        <v>9.1134554350361095E-7</v>
      </c>
      <c r="CD153" s="50">
        <f t="shared" si="89"/>
        <v>3.8722988889042318E-6</v>
      </c>
      <c r="CF153" s="43"/>
      <c r="CI153" s="43"/>
      <c r="CJ153" s="43"/>
    </row>
    <row r="154" spans="2:88" x14ac:dyDescent="0.2">
      <c r="B154" s="33"/>
      <c r="C154" s="33"/>
      <c r="D154" s="33"/>
      <c r="H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BK154" s="42">
        <v>152</v>
      </c>
      <c r="BL154" s="1" t="s">
        <v>459</v>
      </c>
      <c r="BM154" s="1" t="s">
        <v>460</v>
      </c>
      <c r="BN154" s="43">
        <v>27850</v>
      </c>
      <c r="BO154" s="44">
        <v>21.391147524176784</v>
      </c>
      <c r="BP154" s="45">
        <f t="shared" si="75"/>
        <v>28.378005380787812</v>
      </c>
      <c r="BQ154" s="46">
        <f t="shared" si="76"/>
        <v>4.1088743792271458</v>
      </c>
      <c r="BR154" s="46">
        <f t="shared" si="77"/>
        <v>2.027035860370296</v>
      </c>
      <c r="BS154" s="46">
        <f t="shared" si="78"/>
        <v>1.9864586408484706</v>
      </c>
      <c r="BT154" s="47">
        <f t="shared" si="79"/>
        <v>1.4809608889993529E-2</v>
      </c>
      <c r="BU154" s="47">
        <f t="shared" si="80"/>
        <v>1.1190417992953241E-6</v>
      </c>
      <c r="BV154" s="47">
        <f t="shared" si="81"/>
        <v>1.0578477202770368E-3</v>
      </c>
      <c r="BW154" s="47">
        <f t="shared" si="82"/>
        <v>1.0366717164353965E-3</v>
      </c>
      <c r="BX154" s="48">
        <f t="shared" si="83"/>
        <v>1.9571766146651689E-11</v>
      </c>
      <c r="BY154" s="48">
        <f t="shared" si="84"/>
        <v>1.1190417992953241E-6</v>
      </c>
      <c r="BZ154" s="48">
        <f t="shared" si="85"/>
        <v>1.0578477202770368E-3</v>
      </c>
      <c r="CA154" s="48">
        <f t="shared" si="86"/>
        <v>1.0366717164353965E-3</v>
      </c>
      <c r="CB154" s="49">
        <f t="shared" si="87"/>
        <v>1.3123695976270428E-3</v>
      </c>
      <c r="CC154" s="50">
        <f t="shared" si="88"/>
        <v>5.450736871842495E-7</v>
      </c>
      <c r="CD154" s="50">
        <f t="shared" si="89"/>
        <v>2.3160131174176736E-6</v>
      </c>
      <c r="CF154" s="43"/>
      <c r="CI154" s="43"/>
      <c r="CJ154" s="43"/>
    </row>
    <row r="155" spans="2:88" x14ac:dyDescent="0.2">
      <c r="B155" s="33"/>
      <c r="C155" s="33"/>
      <c r="D155" s="33"/>
      <c r="H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BK155" s="42">
        <v>153</v>
      </c>
      <c r="BL155" s="1" t="s">
        <v>461</v>
      </c>
      <c r="BM155" s="1" t="s">
        <v>462</v>
      </c>
      <c r="BN155" s="43">
        <v>27296</v>
      </c>
      <c r="BO155" s="44">
        <v>21.402241807149235</v>
      </c>
      <c r="BP155" s="45">
        <f t="shared" si="75"/>
        <v>28.606052481149401</v>
      </c>
      <c r="BQ155" s="46">
        <f t="shared" si="76"/>
        <v>4.1662381936278416</v>
      </c>
      <c r="BR155" s="46">
        <f t="shared" si="77"/>
        <v>2.0411364955896119</v>
      </c>
      <c r="BS155" s="46">
        <f t="shared" si="78"/>
        <v>2.0002770094429687</v>
      </c>
      <c r="BT155" s="47">
        <f t="shared" si="79"/>
        <v>1.4928619663285542E-2</v>
      </c>
      <c r="BU155" s="47">
        <f t="shared" si="80"/>
        <v>1.1346646926128109E-6</v>
      </c>
      <c r="BV155" s="47">
        <f t="shared" si="81"/>
        <v>1.0652064084546295E-3</v>
      </c>
      <c r="BW155" s="47">
        <f t="shared" si="82"/>
        <v>1.0438830983361678E-3</v>
      </c>
      <c r="BX155" s="48">
        <f t="shared" si="83"/>
        <v>1.9729045858837594E-11</v>
      </c>
      <c r="BY155" s="48">
        <f t="shared" si="84"/>
        <v>1.1346646926128109E-6</v>
      </c>
      <c r="BZ155" s="48">
        <f t="shared" si="85"/>
        <v>1.0652064084546295E-3</v>
      </c>
      <c r="CA155" s="48">
        <f t="shared" si="86"/>
        <v>1.0438830983361678E-3</v>
      </c>
      <c r="CB155" s="49">
        <f t="shared" si="87"/>
        <v>1.2966000537972375E-3</v>
      </c>
      <c r="CC155" s="50">
        <f t="shared" si="88"/>
        <v>5.3852403576283094E-7</v>
      </c>
      <c r="CD155" s="50">
        <f t="shared" si="89"/>
        <v>2.2881837083612957E-6</v>
      </c>
      <c r="CF155" s="43"/>
      <c r="CI155" s="43"/>
      <c r="CJ155" s="43"/>
    </row>
    <row r="156" spans="2:88" x14ac:dyDescent="0.2">
      <c r="B156" s="33"/>
      <c r="C156" s="33"/>
      <c r="D156" s="33"/>
      <c r="H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BK156" s="42">
        <v>154</v>
      </c>
      <c r="BL156" s="1" t="s">
        <v>463</v>
      </c>
      <c r="BM156" s="1" t="s">
        <v>464</v>
      </c>
      <c r="BN156" s="43">
        <v>52186</v>
      </c>
      <c r="BO156" s="44">
        <v>21.418812504555166</v>
      </c>
      <c r="BP156" s="45">
        <f t="shared" si="75"/>
        <v>28.950086863012302</v>
      </c>
      <c r="BQ156" s="46">
        <f t="shared" si="76"/>
        <v>4.2533943207180469</v>
      </c>
      <c r="BR156" s="46">
        <f t="shared" si="77"/>
        <v>2.0623758921976485</v>
      </c>
      <c r="BS156" s="46">
        <f t="shared" si="78"/>
        <v>2.0210912356455255</v>
      </c>
      <c r="BT156" s="47">
        <f t="shared" si="79"/>
        <v>1.5108160634249966E-2</v>
      </c>
      <c r="BU156" s="47">
        <f t="shared" si="80"/>
        <v>1.1584014487841712E-6</v>
      </c>
      <c r="BV156" s="47">
        <f t="shared" si="81"/>
        <v>1.0762905968111824E-3</v>
      </c>
      <c r="BW156" s="47">
        <f t="shared" si="82"/>
        <v>1.0547454033245187E-3</v>
      </c>
      <c r="BX156" s="48">
        <f t="shared" si="83"/>
        <v>1.9966319774952452E-11</v>
      </c>
      <c r="BY156" s="48">
        <f t="shared" si="84"/>
        <v>1.1584014487841712E-6</v>
      </c>
      <c r="BZ156" s="48">
        <f t="shared" si="85"/>
        <v>1.0762905968111824E-3</v>
      </c>
      <c r="CA156" s="48">
        <f t="shared" si="86"/>
        <v>1.0547454033245187E-3</v>
      </c>
      <c r="CB156" s="49">
        <f t="shared" si="87"/>
        <v>2.5087245270538341E-3</v>
      </c>
      <c r="CC156" s="50">
        <f t="shared" si="88"/>
        <v>1.0419623637756686E-6</v>
      </c>
      <c r="CD156" s="50">
        <f t="shared" si="89"/>
        <v>4.4272885650124013E-6</v>
      </c>
      <c r="CF156" s="43"/>
      <c r="CI156" s="43"/>
      <c r="CJ156" s="43"/>
    </row>
    <row r="157" spans="2:88" x14ac:dyDescent="0.2">
      <c r="B157" s="33"/>
      <c r="C157" s="33"/>
      <c r="D157" s="33"/>
      <c r="H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BK157" s="42">
        <v>155</v>
      </c>
      <c r="BL157" s="1" t="s">
        <v>465</v>
      </c>
      <c r="BM157" s="1" t="s">
        <v>466</v>
      </c>
      <c r="BN157" s="43">
        <v>9286</v>
      </c>
      <c r="BO157" s="44">
        <v>21.42113707068081</v>
      </c>
      <c r="BP157" s="45">
        <f t="shared" si="75"/>
        <v>28.9986784163412</v>
      </c>
      <c r="BQ157" s="46">
        <f t="shared" si="76"/>
        <v>4.2657638909518107</v>
      </c>
      <c r="BR157" s="46">
        <f t="shared" si="77"/>
        <v>2.0653725792098165</v>
      </c>
      <c r="BS157" s="46">
        <f t="shared" si="78"/>
        <v>2.0240279349539199</v>
      </c>
      <c r="BT157" s="47">
        <f t="shared" si="79"/>
        <v>1.5133519072607482E-2</v>
      </c>
      <c r="BU157" s="47">
        <f t="shared" si="80"/>
        <v>1.1617702707177607E-6</v>
      </c>
      <c r="BV157" s="47">
        <f t="shared" si="81"/>
        <v>1.0778544756681028E-3</v>
      </c>
      <c r="BW157" s="47">
        <f t="shared" si="82"/>
        <v>1.0562779764423924E-3</v>
      </c>
      <c r="BX157" s="48">
        <f t="shared" si="83"/>
        <v>1.9999832437512543E-11</v>
      </c>
      <c r="BY157" s="48">
        <f t="shared" si="84"/>
        <v>1.1617702707177607E-6</v>
      </c>
      <c r="BZ157" s="48">
        <f t="shared" si="85"/>
        <v>1.0778544756681028E-3</v>
      </c>
      <c r="CA157" s="48">
        <f t="shared" si="86"/>
        <v>1.0562779764423924E-3</v>
      </c>
      <c r="CB157" s="49">
        <f t="shared" si="87"/>
        <v>4.4715282607498015E-4</v>
      </c>
      <c r="CC157" s="50">
        <f t="shared" si="88"/>
        <v>1.8571844401474146E-7</v>
      </c>
      <c r="CD157" s="50">
        <f t="shared" si="89"/>
        <v>7.8911597201929659E-7</v>
      </c>
      <c r="CF157" s="43"/>
      <c r="CI157" s="43"/>
      <c r="CJ157" s="43"/>
    </row>
    <row r="158" spans="2:88" x14ac:dyDescent="0.2">
      <c r="B158" s="33"/>
      <c r="C158" s="33"/>
      <c r="D158" s="33"/>
      <c r="H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BK158" s="42">
        <v>156</v>
      </c>
      <c r="BL158" s="1" t="s">
        <v>467</v>
      </c>
      <c r="BM158" s="1" t="s">
        <v>468</v>
      </c>
      <c r="BN158" s="43">
        <v>53112</v>
      </c>
      <c r="BO158" s="44">
        <v>21.428047174138925</v>
      </c>
      <c r="BP158" s="45">
        <f t="shared" si="75"/>
        <v>29.143605862124023</v>
      </c>
      <c r="BQ158" s="46">
        <f t="shared" si="76"/>
        <v>4.3027443642109624</v>
      </c>
      <c r="BR158" s="46">
        <f t="shared" si="77"/>
        <v>2.0743057547553017</v>
      </c>
      <c r="BS158" s="46">
        <f t="shared" si="78"/>
        <v>2.032782286122282</v>
      </c>
      <c r="BT158" s="47">
        <f t="shared" si="79"/>
        <v>1.5209152252623806E-2</v>
      </c>
      <c r="BU158" s="47">
        <f t="shared" si="80"/>
        <v>1.1718418113674028E-6</v>
      </c>
      <c r="BV158" s="47">
        <f t="shared" si="81"/>
        <v>1.0825164254492413E-3</v>
      </c>
      <c r="BW158" s="47">
        <f t="shared" si="82"/>
        <v>1.0608466032767754E-3</v>
      </c>
      <c r="BX158" s="48">
        <f t="shared" si="83"/>
        <v>2.0099786117802371E-11</v>
      </c>
      <c r="BY158" s="48">
        <f t="shared" si="84"/>
        <v>1.1718418113674028E-6</v>
      </c>
      <c r="BZ158" s="48">
        <f t="shared" si="85"/>
        <v>1.0825164254492413E-3</v>
      </c>
      <c r="CA158" s="48">
        <f t="shared" si="86"/>
        <v>1.0608466032767754E-3</v>
      </c>
      <c r="CB158" s="49">
        <f t="shared" si="87"/>
        <v>2.5703072145857658E-3</v>
      </c>
      <c r="CC158" s="50">
        <f t="shared" si="88"/>
        <v>1.0675398402887195E-6</v>
      </c>
      <c r="CD158" s="50">
        <f t="shared" si="89"/>
        <v>4.5359670290576567E-6</v>
      </c>
      <c r="CF158" s="43"/>
      <c r="CI158" s="43"/>
      <c r="CJ158" s="43"/>
    </row>
    <row r="159" spans="2:88" x14ac:dyDescent="0.2">
      <c r="B159" s="33"/>
      <c r="C159" s="33"/>
      <c r="D159" s="33"/>
      <c r="H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BK159" s="42">
        <v>157</v>
      </c>
      <c r="BL159" s="1" t="s">
        <v>469</v>
      </c>
      <c r="BM159" s="1" t="s">
        <v>470</v>
      </c>
      <c r="BN159" s="43">
        <v>34042</v>
      </c>
      <c r="BO159" s="44">
        <v>21.434007601006428</v>
      </c>
      <c r="BP159" s="45">
        <f t="shared" si="75"/>
        <v>29.269197228809997</v>
      </c>
      <c r="BQ159" s="46">
        <f t="shared" si="76"/>
        <v>4.3348967158241578</v>
      </c>
      <c r="BR159" s="46">
        <f t="shared" si="77"/>
        <v>2.082041477930773</v>
      </c>
      <c r="BS159" s="46">
        <f t="shared" si="78"/>
        <v>2.0403631555314301</v>
      </c>
      <c r="BT159" s="47">
        <f t="shared" si="79"/>
        <v>1.5274694527199538E-2</v>
      </c>
      <c r="BU159" s="47">
        <f t="shared" si="80"/>
        <v>1.1805984249992822E-6</v>
      </c>
      <c r="BV159" s="47">
        <f t="shared" si="81"/>
        <v>1.0865534616388106E-3</v>
      </c>
      <c r="BW159" s="47">
        <f t="shared" si="82"/>
        <v>1.0648028260446956E-3</v>
      </c>
      <c r="BX159" s="48">
        <f t="shared" si="83"/>
        <v>2.0186404075119404E-11</v>
      </c>
      <c r="BY159" s="48">
        <f t="shared" si="84"/>
        <v>1.1805984249992822E-6</v>
      </c>
      <c r="BZ159" s="48">
        <f t="shared" si="85"/>
        <v>1.0865534616388106E-3</v>
      </c>
      <c r="CA159" s="48">
        <f t="shared" si="86"/>
        <v>1.0648028260446956E-3</v>
      </c>
      <c r="CB159" s="49">
        <f t="shared" si="87"/>
        <v>1.6545312458704875E-3</v>
      </c>
      <c r="CC159" s="50">
        <f t="shared" si="88"/>
        <v>6.8718556752521476E-7</v>
      </c>
      <c r="CD159" s="50">
        <f t="shared" si="89"/>
        <v>2.9198451987474602E-6</v>
      </c>
      <c r="CF159" s="43"/>
      <c r="CI159" s="43"/>
      <c r="CJ159" s="43"/>
    </row>
    <row r="160" spans="2:88" x14ac:dyDescent="0.2">
      <c r="B160" s="33"/>
      <c r="C160" s="33"/>
      <c r="D160" s="33"/>
      <c r="H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BK160" s="42">
        <v>158</v>
      </c>
      <c r="BL160" s="1" t="s">
        <v>471</v>
      </c>
      <c r="BM160" s="1" t="s">
        <v>472</v>
      </c>
      <c r="BN160" s="43">
        <v>14839</v>
      </c>
      <c r="BO160" s="44">
        <v>21.435775057379487</v>
      </c>
      <c r="BP160" s="45">
        <f t="shared" si="75"/>
        <v>29.306543011180288</v>
      </c>
      <c r="BQ160" s="46">
        <f t="shared" si="76"/>
        <v>4.3444764437774248</v>
      </c>
      <c r="BR160" s="46">
        <f t="shared" si="77"/>
        <v>2.0843407695905736</v>
      </c>
      <c r="BS160" s="46">
        <f t="shared" si="78"/>
        <v>2.0426164199530112</v>
      </c>
      <c r="BT160" s="47">
        <f t="shared" si="79"/>
        <v>1.5294184143300926E-2</v>
      </c>
      <c r="BU160" s="47">
        <f t="shared" si="80"/>
        <v>1.1832074402710921E-6</v>
      </c>
      <c r="BV160" s="47">
        <f t="shared" si="81"/>
        <v>1.0877533912937675E-3</v>
      </c>
      <c r="BW160" s="47">
        <f t="shared" si="82"/>
        <v>1.0659787354985442E-3</v>
      </c>
      <c r="BX160" s="48">
        <f t="shared" si="83"/>
        <v>2.0212160745093458E-11</v>
      </c>
      <c r="BY160" s="48">
        <f t="shared" si="84"/>
        <v>1.1832074402710921E-6</v>
      </c>
      <c r="BZ160" s="48">
        <f t="shared" si="85"/>
        <v>1.0877533912937675E-3</v>
      </c>
      <c r="CA160" s="48">
        <f t="shared" si="86"/>
        <v>1.0659787354985442E-3</v>
      </c>
      <c r="CB160" s="49">
        <f t="shared" si="87"/>
        <v>7.2213487891698567E-4</v>
      </c>
      <c r="CC160" s="50">
        <f t="shared" si="88"/>
        <v>2.9992825329644181E-7</v>
      </c>
      <c r="CD160" s="50">
        <f t="shared" si="89"/>
        <v>1.2743924083129033E-6</v>
      </c>
      <c r="CF160" s="43"/>
      <c r="CI160" s="43"/>
      <c r="CJ160" s="43"/>
    </row>
    <row r="161" spans="2:88" x14ac:dyDescent="0.2">
      <c r="B161" s="33"/>
      <c r="C161" s="33"/>
      <c r="D161" s="33"/>
      <c r="H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BK161" s="42">
        <v>159</v>
      </c>
      <c r="BL161" s="1" t="s">
        <v>473</v>
      </c>
      <c r="BM161" s="1" t="s">
        <v>474</v>
      </c>
      <c r="BN161" s="43">
        <v>36295</v>
      </c>
      <c r="BO161" s="44">
        <v>21.436020143116291</v>
      </c>
      <c r="BP161" s="45">
        <f t="shared" si="75"/>
        <v>29.311725354451912</v>
      </c>
      <c r="BQ161" s="46">
        <f t="shared" si="76"/>
        <v>4.3458064739053839</v>
      </c>
      <c r="BR161" s="46">
        <f t="shared" si="77"/>
        <v>2.0846597981218382</v>
      </c>
      <c r="BS161" s="46">
        <f t="shared" si="78"/>
        <v>2.0429290621686711</v>
      </c>
      <c r="BT161" s="47">
        <f t="shared" si="79"/>
        <v>1.5296888648989643E-2</v>
      </c>
      <c r="BU161" s="47">
        <f t="shared" si="80"/>
        <v>1.1835696706948669E-6</v>
      </c>
      <c r="BV161" s="47">
        <f t="shared" si="81"/>
        <v>1.0879198824798022E-3</v>
      </c>
      <c r="BW161" s="47">
        <f t="shared" si="82"/>
        <v>1.06614189386273E-3</v>
      </c>
      <c r="BX161" s="48">
        <f t="shared" si="83"/>
        <v>2.0215734907873485E-11</v>
      </c>
      <c r="BY161" s="48">
        <f t="shared" si="84"/>
        <v>1.1835696706948669E-6</v>
      </c>
      <c r="BZ161" s="48">
        <f t="shared" si="85"/>
        <v>1.0879198824798022E-3</v>
      </c>
      <c r="CA161" s="48">
        <f t="shared" si="86"/>
        <v>1.06614189386273E-3</v>
      </c>
      <c r="CB161" s="49">
        <f t="shared" si="87"/>
        <v>1.7665961442479589E-3</v>
      </c>
      <c r="CC161" s="50">
        <f t="shared" si="88"/>
        <v>7.3373009848126811E-7</v>
      </c>
      <c r="CD161" s="50">
        <f t="shared" si="89"/>
        <v>3.1176124855800641E-6</v>
      </c>
      <c r="CF161" s="43"/>
      <c r="CI161" s="43"/>
      <c r="CJ161" s="43"/>
    </row>
    <row r="162" spans="2:88" x14ac:dyDescent="0.2">
      <c r="B162" s="33"/>
      <c r="C162" s="33"/>
      <c r="D162" s="33"/>
      <c r="H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BK162" s="42">
        <v>160</v>
      </c>
      <c r="BL162" s="1" t="s">
        <v>475</v>
      </c>
      <c r="BM162" s="1" t="s">
        <v>476</v>
      </c>
      <c r="BN162" s="43">
        <v>7038</v>
      </c>
      <c r="BO162" s="44">
        <v>21.440830513974145</v>
      </c>
      <c r="BP162" s="45">
        <f t="shared" si="75"/>
        <v>29.413626476106817</v>
      </c>
      <c r="BQ162" s="46">
        <f t="shared" si="76"/>
        <v>4.3719929262916812</v>
      </c>
      <c r="BR162" s="46">
        <f t="shared" si="77"/>
        <v>2.0909311146691758</v>
      </c>
      <c r="BS162" s="46">
        <f t="shared" si="78"/>
        <v>2.0490748394528868</v>
      </c>
      <c r="BT162" s="47">
        <f t="shared" si="79"/>
        <v>1.5350067712736743E-2</v>
      </c>
      <c r="BU162" s="47">
        <f t="shared" si="80"/>
        <v>1.1907014863920257E-6</v>
      </c>
      <c r="BV162" s="47">
        <f t="shared" si="81"/>
        <v>1.091192689854558E-3</v>
      </c>
      <c r="BW162" s="47">
        <f t="shared" si="82"/>
        <v>1.0693491861541592E-3</v>
      </c>
      <c r="BX162" s="48">
        <f t="shared" si="83"/>
        <v>2.0286014157466601E-11</v>
      </c>
      <c r="BY162" s="48">
        <f t="shared" si="84"/>
        <v>1.1907014863920257E-6</v>
      </c>
      <c r="BZ162" s="48">
        <f t="shared" si="85"/>
        <v>1.091192689854558E-3</v>
      </c>
      <c r="CA162" s="48">
        <f t="shared" si="86"/>
        <v>1.0693491861541592E-3</v>
      </c>
      <c r="CB162" s="49">
        <f t="shared" si="87"/>
        <v>3.4375334289566859E-4</v>
      </c>
      <c r="CC162" s="50">
        <f t="shared" si="88"/>
        <v>1.4277296764024993E-7</v>
      </c>
      <c r="CD162" s="50">
        <f t="shared" si="89"/>
        <v>6.0664103522519624E-7</v>
      </c>
      <c r="CF162" s="43"/>
      <c r="CI162" s="43"/>
      <c r="CJ162" s="43"/>
    </row>
    <row r="163" spans="2:88" x14ac:dyDescent="0.2">
      <c r="B163" s="33"/>
      <c r="C163" s="33"/>
      <c r="D163" s="33"/>
      <c r="H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BK163" s="42">
        <v>161</v>
      </c>
      <c r="BL163" s="1" t="s">
        <v>477</v>
      </c>
      <c r="BM163" s="1" t="s">
        <v>478</v>
      </c>
      <c r="BN163" s="43">
        <v>23774</v>
      </c>
      <c r="BO163" s="44">
        <v>21.445018543638486</v>
      </c>
      <c r="BP163" s="45">
        <f t="shared" si="75"/>
        <v>29.5026326019089</v>
      </c>
      <c r="BQ163" s="46">
        <f t="shared" si="76"/>
        <v>4.3949183649889587</v>
      </c>
      <c r="BR163" s="46">
        <f t="shared" si="77"/>
        <v>2.0964060591853286</v>
      </c>
      <c r="BS163" s="46">
        <f t="shared" si="78"/>
        <v>2.054440186487394</v>
      </c>
      <c r="BT163" s="47">
        <f t="shared" si="79"/>
        <v>1.5396517274439716E-2</v>
      </c>
      <c r="BU163" s="47">
        <f t="shared" si="80"/>
        <v>1.1969451730569757E-6</v>
      </c>
      <c r="BV163" s="47">
        <f t="shared" si="81"/>
        <v>1.0940498951405168E-3</v>
      </c>
      <c r="BW163" s="47">
        <f t="shared" si="82"/>
        <v>1.0721491958826175E-3</v>
      </c>
      <c r="BX163" s="48">
        <f t="shared" si="83"/>
        <v>2.0347399975688972E-11</v>
      </c>
      <c r="BY163" s="48">
        <f t="shared" si="84"/>
        <v>1.1969451730569757E-6</v>
      </c>
      <c r="BZ163" s="48">
        <f t="shared" si="85"/>
        <v>1.0940498951405168E-3</v>
      </c>
      <c r="CA163" s="48">
        <f t="shared" si="86"/>
        <v>1.0721491958826175E-3</v>
      </c>
      <c r="CB163" s="49">
        <f t="shared" si="87"/>
        <v>1.1646947668141222E-3</v>
      </c>
      <c r="CC163" s="50">
        <f t="shared" si="88"/>
        <v>4.8373908702202967E-7</v>
      </c>
      <c r="CD163" s="50">
        <f t="shared" si="89"/>
        <v>2.0554029616402365E-6</v>
      </c>
      <c r="CF163" s="43"/>
      <c r="CI163" s="43"/>
      <c r="CJ163" s="43"/>
    </row>
    <row r="164" spans="2:88" x14ac:dyDescent="0.2">
      <c r="B164" s="33"/>
      <c r="C164" s="33"/>
      <c r="D164" s="33"/>
      <c r="H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BK164" s="42">
        <v>162</v>
      </c>
      <c r="BL164" s="1" t="s">
        <v>479</v>
      </c>
      <c r="BM164" s="1" t="s">
        <v>480</v>
      </c>
      <c r="BN164" s="43">
        <v>15977</v>
      </c>
      <c r="BO164" s="44">
        <v>21.461501469373321</v>
      </c>
      <c r="BP164" s="45">
        <f t="shared" si="75"/>
        <v>29.855560024335443</v>
      </c>
      <c r="BQ164" s="46">
        <f t="shared" si="76"/>
        <v>4.486305368605839</v>
      </c>
      <c r="BR164" s="46">
        <f t="shared" si="77"/>
        <v>2.1180900284468174</v>
      </c>
      <c r="BS164" s="46">
        <f t="shared" si="78"/>
        <v>2.0756900858845899</v>
      </c>
      <c r="BT164" s="47">
        <f t="shared" si="79"/>
        <v>1.5580699249971696E-2</v>
      </c>
      <c r="BU164" s="47">
        <f t="shared" si="80"/>
        <v>1.221834198011525E-6</v>
      </c>
      <c r="BV164" s="47">
        <f t="shared" si="81"/>
        <v>1.1053660923022405E-3</v>
      </c>
      <c r="BW164" s="47">
        <f t="shared" si="82"/>
        <v>1.083238865322084E-3</v>
      </c>
      <c r="BX164" s="48">
        <f t="shared" si="83"/>
        <v>2.0590807251351451E-11</v>
      </c>
      <c r="BY164" s="48">
        <f t="shared" si="84"/>
        <v>1.221834198011525E-6</v>
      </c>
      <c r="BZ164" s="48">
        <f t="shared" si="85"/>
        <v>1.1053660923022405E-3</v>
      </c>
      <c r="CA164" s="48">
        <f t="shared" si="86"/>
        <v>1.083238865322084E-3</v>
      </c>
      <c r="CB164" s="49">
        <f t="shared" si="87"/>
        <v>7.9208091997584433E-4</v>
      </c>
      <c r="CC164" s="50">
        <f t="shared" si="88"/>
        <v>3.2897932745484215E-7</v>
      </c>
      <c r="CD164" s="50">
        <f t="shared" si="89"/>
        <v>1.3978301570207866E-6</v>
      </c>
      <c r="CF164" s="43"/>
      <c r="CI164" s="43"/>
      <c r="CJ164" s="43"/>
    </row>
    <row r="165" spans="2:88" x14ac:dyDescent="0.2">
      <c r="B165" s="33"/>
      <c r="C165" s="33"/>
      <c r="D165" s="33"/>
      <c r="H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BK165" s="42">
        <v>163</v>
      </c>
      <c r="BL165" s="1" t="s">
        <v>481</v>
      </c>
      <c r="BM165" s="1" t="s">
        <v>482</v>
      </c>
      <c r="BN165" s="43">
        <v>10221</v>
      </c>
      <c r="BO165" s="44">
        <v>21.464285091032508</v>
      </c>
      <c r="BP165" s="45">
        <f t="shared" si="75"/>
        <v>29.915577448563155</v>
      </c>
      <c r="BQ165" s="46">
        <f t="shared" si="76"/>
        <v>4.5019228683792827</v>
      </c>
      <c r="BR165" s="46">
        <f t="shared" si="77"/>
        <v>2.1217735195772622</v>
      </c>
      <c r="BS165" s="46">
        <f t="shared" si="78"/>
        <v>2.0792998408611121</v>
      </c>
      <c r="BT165" s="47">
        <f t="shared" si="79"/>
        <v>1.5612020499209279E-2</v>
      </c>
      <c r="BU165" s="47">
        <f t="shared" si="80"/>
        <v>1.2260875855415158E-6</v>
      </c>
      <c r="BV165" s="47">
        <f t="shared" si="81"/>
        <v>1.107288393121465E-3</v>
      </c>
      <c r="BW165" s="47">
        <f t="shared" si="82"/>
        <v>1.0851226855086498E-3</v>
      </c>
      <c r="BX165" s="48">
        <f t="shared" si="83"/>
        <v>2.0632200117972891E-11</v>
      </c>
      <c r="BY165" s="48">
        <f t="shared" si="84"/>
        <v>1.2260875855415158E-6</v>
      </c>
      <c r="BZ165" s="48">
        <f t="shared" si="85"/>
        <v>1.107288393121465E-3</v>
      </c>
      <c r="CA165" s="48">
        <f t="shared" si="86"/>
        <v>1.0851226855086498E-3</v>
      </c>
      <c r="CB165" s="49">
        <f t="shared" si="87"/>
        <v>5.0773824003212198E-4</v>
      </c>
      <c r="CC165" s="50">
        <f t="shared" si="88"/>
        <v>2.1088171740580091E-7</v>
      </c>
      <c r="CD165" s="50">
        <f t="shared" si="89"/>
        <v>8.9603449078309291E-7</v>
      </c>
      <c r="CF165" s="43"/>
      <c r="CI165" s="43"/>
      <c r="CJ165" s="43"/>
    </row>
    <row r="166" spans="2:88" x14ac:dyDescent="0.2">
      <c r="B166" s="33"/>
      <c r="C166" s="33"/>
      <c r="D166" s="33"/>
      <c r="H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BK166" s="42">
        <v>164</v>
      </c>
      <c r="BL166" s="1" t="s">
        <v>483</v>
      </c>
      <c r="BM166" s="1" t="s">
        <v>484</v>
      </c>
      <c r="BN166" s="43">
        <v>67132</v>
      </c>
      <c r="BO166" s="44">
        <v>21.532590275343736</v>
      </c>
      <c r="BP166" s="45">
        <f t="shared" si="75"/>
        <v>31.426709217463362</v>
      </c>
      <c r="BQ166" s="46">
        <f t="shared" si="76"/>
        <v>4.9024260536825315</v>
      </c>
      <c r="BR166" s="46">
        <f t="shared" si="77"/>
        <v>2.2141422839742102</v>
      </c>
      <c r="BS166" s="46">
        <f t="shared" si="78"/>
        <v>2.169819566618354</v>
      </c>
      <c r="BT166" s="47">
        <f t="shared" si="79"/>
        <v>1.6400633729010398E-2</v>
      </c>
      <c r="BU166" s="47">
        <f t="shared" si="80"/>
        <v>1.335163639891365E-6</v>
      </c>
      <c r="BV166" s="47">
        <f t="shared" si="81"/>
        <v>1.1554928125658615E-3</v>
      </c>
      <c r="BW166" s="47">
        <f t="shared" si="82"/>
        <v>1.1323621485119896E-3</v>
      </c>
      <c r="BX166" s="48">
        <f t="shared" si="83"/>
        <v>2.1674398722167724E-11</v>
      </c>
      <c r="BY166" s="48">
        <f t="shared" si="84"/>
        <v>1.335163639891365E-6</v>
      </c>
      <c r="BZ166" s="48">
        <f t="shared" si="85"/>
        <v>1.1554928125658615E-3</v>
      </c>
      <c r="CA166" s="48">
        <f t="shared" si="86"/>
        <v>1.1323621485119896E-3</v>
      </c>
      <c r="CB166" s="49">
        <f t="shared" si="87"/>
        <v>3.5033020868372082E-3</v>
      </c>
      <c r="CC166" s="50">
        <f t="shared" si="88"/>
        <v>1.4550457350165636E-6</v>
      </c>
      <c r="CD166" s="50">
        <f t="shared" si="89"/>
        <v>6.1824760357619011E-6</v>
      </c>
      <c r="CF166" s="43"/>
      <c r="CI166" s="43"/>
      <c r="CJ166" s="43"/>
    </row>
    <row r="167" spans="2:88" x14ac:dyDescent="0.2">
      <c r="B167" s="33"/>
      <c r="C167" s="33"/>
      <c r="D167" s="33"/>
      <c r="H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BK167" s="42">
        <v>165</v>
      </c>
      <c r="BL167" s="1" t="s">
        <v>485</v>
      </c>
      <c r="BM167" s="1" t="s">
        <v>486</v>
      </c>
      <c r="BN167" s="43">
        <v>40721</v>
      </c>
      <c r="BO167" s="44">
        <v>21.558398389132872</v>
      </c>
      <c r="BP167" s="45">
        <f t="shared" si="75"/>
        <v>32.017334767957827</v>
      </c>
      <c r="BQ167" s="46">
        <f t="shared" si="76"/>
        <v>5.062738748549255</v>
      </c>
      <c r="BR167" s="46">
        <f t="shared" si="77"/>
        <v>2.2500530546076587</v>
      </c>
      <c r="BS167" s="46">
        <f t="shared" si="78"/>
        <v>2.2050114751676726</v>
      </c>
      <c r="BT167" s="47">
        <f t="shared" si="79"/>
        <v>1.6708863052597112E-2</v>
      </c>
      <c r="BU167" s="47">
        <f t="shared" si="80"/>
        <v>1.3788244067964067E-6</v>
      </c>
      <c r="BV167" s="47">
        <f t="shared" si="81"/>
        <v>1.1742335401428486E-3</v>
      </c>
      <c r="BW167" s="47">
        <f t="shared" si="82"/>
        <v>1.1507277240594754E-3</v>
      </c>
      <c r="BX167" s="48">
        <f t="shared" si="83"/>
        <v>2.208174183876117E-11</v>
      </c>
      <c r="BY167" s="48">
        <f t="shared" si="84"/>
        <v>1.3788244067964067E-6</v>
      </c>
      <c r="BZ167" s="48">
        <f t="shared" si="85"/>
        <v>1.1742335401428486E-3</v>
      </c>
      <c r="CA167" s="48">
        <f t="shared" si="86"/>
        <v>1.1507277240594754E-3</v>
      </c>
      <c r="CB167" s="49">
        <f t="shared" si="87"/>
        <v>2.1649741053646745E-3</v>
      </c>
      <c r="CC167" s="50">
        <f t="shared" si="88"/>
        <v>8.9919060941619359E-7</v>
      </c>
      <c r="CD167" s="50">
        <f t="shared" si="89"/>
        <v>3.8206526850061341E-6</v>
      </c>
      <c r="CF167" s="43"/>
      <c r="CI167" s="43"/>
      <c r="CJ167" s="43"/>
    </row>
    <row r="168" spans="2:88" x14ac:dyDescent="0.2">
      <c r="B168" s="33"/>
      <c r="C168" s="33"/>
      <c r="D168" s="33"/>
      <c r="H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BK168" s="42">
        <v>166</v>
      </c>
      <c r="BL168" s="1" t="s">
        <v>487</v>
      </c>
      <c r="BM168" s="1" t="s">
        <v>488</v>
      </c>
      <c r="BN168" s="43">
        <v>22005</v>
      </c>
      <c r="BO168" s="44">
        <v>21.585928548722773</v>
      </c>
      <c r="BP168" s="45">
        <f t="shared" si="75"/>
        <v>32.659611548968982</v>
      </c>
      <c r="BQ168" s="46">
        <f t="shared" si="76"/>
        <v>5.2394550440783858</v>
      </c>
      <c r="BR168" s="46">
        <f t="shared" si="77"/>
        <v>2.2889855928070815</v>
      </c>
      <c r="BS168" s="46">
        <f t="shared" si="78"/>
        <v>2.243164661516472</v>
      </c>
      <c r="BT168" s="47">
        <f t="shared" si="79"/>
        <v>1.7044047566035073E-2</v>
      </c>
      <c r="BU168" s="47">
        <f t="shared" si="80"/>
        <v>1.4269526538690049E-6</v>
      </c>
      <c r="BV168" s="47">
        <f t="shared" si="81"/>
        <v>1.1945512353469837E-3</v>
      </c>
      <c r="BW168" s="47">
        <f t="shared" si="82"/>
        <v>1.1706386994839587E-3</v>
      </c>
      <c r="BX168" s="48">
        <f t="shared" si="83"/>
        <v>2.2524707818600074E-11</v>
      </c>
      <c r="BY168" s="48">
        <f t="shared" si="84"/>
        <v>1.4269526538690049E-6</v>
      </c>
      <c r="BZ168" s="48">
        <f t="shared" si="85"/>
        <v>1.1945512353469837E-3</v>
      </c>
      <c r="CA168" s="48">
        <f t="shared" si="86"/>
        <v>1.1706386994839587E-3</v>
      </c>
      <c r="CB168" s="49">
        <f t="shared" si="87"/>
        <v>1.1933874945850857E-3</v>
      </c>
      <c r="CC168" s="50">
        <f t="shared" si="88"/>
        <v>4.9565619554829459E-7</v>
      </c>
      <c r="CD168" s="50">
        <f t="shared" si="89"/>
        <v>2.1060386469016128E-6</v>
      </c>
      <c r="CF168" s="43"/>
      <c r="CI168" s="43"/>
      <c r="CJ168" s="43"/>
    </row>
    <row r="169" spans="2:88" x14ac:dyDescent="0.2">
      <c r="B169" s="33"/>
      <c r="C169" s="33"/>
      <c r="D169" s="33"/>
      <c r="H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BK169" s="42">
        <v>167</v>
      </c>
      <c r="BL169" s="1" t="s">
        <v>489</v>
      </c>
      <c r="BM169" s="1" t="s">
        <v>490</v>
      </c>
      <c r="BN169" s="43">
        <v>60791</v>
      </c>
      <c r="BO169" s="44">
        <v>21.587042905954494</v>
      </c>
      <c r="BP169" s="45">
        <f t="shared" si="75"/>
        <v>32.685879041957513</v>
      </c>
      <c r="BQ169" s="46">
        <f t="shared" si="76"/>
        <v>5.2467349154917722</v>
      </c>
      <c r="BR169" s="46">
        <f t="shared" si="77"/>
        <v>2.2905752368110006</v>
      </c>
      <c r="BS169" s="46">
        <f t="shared" si="78"/>
        <v>2.2447224840144329</v>
      </c>
      <c r="BT169" s="47">
        <f t="shared" si="79"/>
        <v>1.7057755763368206E-2</v>
      </c>
      <c r="BU169" s="47">
        <f t="shared" si="80"/>
        <v>1.4289353088867575E-6</v>
      </c>
      <c r="BV169" s="47">
        <f t="shared" si="81"/>
        <v>1.1953808216994103E-3</v>
      </c>
      <c r="BW169" s="47">
        <f t="shared" si="82"/>
        <v>1.1714516791703699E-3</v>
      </c>
      <c r="BX169" s="48">
        <f t="shared" si="83"/>
        <v>2.2542824004820048E-11</v>
      </c>
      <c r="BY169" s="48">
        <f t="shared" si="84"/>
        <v>1.4289353088867575E-6</v>
      </c>
      <c r="BZ169" s="48">
        <f t="shared" si="85"/>
        <v>1.1953808216994103E-3</v>
      </c>
      <c r="CA169" s="48">
        <f t="shared" si="86"/>
        <v>1.1714516791703699E-3</v>
      </c>
      <c r="CB169" s="49">
        <f t="shared" si="87"/>
        <v>3.2995031813929654E-3</v>
      </c>
      <c r="CC169" s="50">
        <f t="shared" si="88"/>
        <v>1.3704008140770157E-6</v>
      </c>
      <c r="CD169" s="50">
        <f t="shared" si="89"/>
        <v>5.8228205399490789E-6</v>
      </c>
      <c r="CF169" s="43"/>
      <c r="CI169" s="43"/>
      <c r="CJ169" s="43"/>
    </row>
    <row r="170" spans="2:88" x14ac:dyDescent="0.2">
      <c r="B170" s="33"/>
      <c r="C170" s="33"/>
      <c r="D170" s="33"/>
      <c r="H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BK170" s="42">
        <v>168</v>
      </c>
      <c r="BL170" s="1" t="s">
        <v>491</v>
      </c>
      <c r="BM170" s="1" t="s">
        <v>492</v>
      </c>
      <c r="BN170" s="43">
        <v>57781</v>
      </c>
      <c r="BO170" s="44">
        <v>21.610174281146833</v>
      </c>
      <c r="BP170" s="45">
        <f t="shared" si="75"/>
        <v>33.23592544260449</v>
      </c>
      <c r="BQ170" s="46">
        <f t="shared" si="76"/>
        <v>5.4001225148040968</v>
      </c>
      <c r="BR170" s="46">
        <f t="shared" si="77"/>
        <v>2.3238163685635955</v>
      </c>
      <c r="BS170" s="46">
        <f t="shared" si="78"/>
        <v>2.2772981945346511</v>
      </c>
      <c r="BT170" s="47">
        <f t="shared" si="79"/>
        <v>1.7344808075735643E-2</v>
      </c>
      <c r="BU170" s="47">
        <f t="shared" si="80"/>
        <v>1.4707100431039092E-6</v>
      </c>
      <c r="BV170" s="47">
        <f t="shared" si="81"/>
        <v>1.2127283467883107E-3</v>
      </c>
      <c r="BW170" s="47">
        <f t="shared" si="82"/>
        <v>1.1884519413679446E-3</v>
      </c>
      <c r="BX170" s="48">
        <f t="shared" si="83"/>
        <v>2.292218045989203E-11</v>
      </c>
      <c r="BY170" s="48">
        <f t="shared" si="84"/>
        <v>1.4707100431039092E-6</v>
      </c>
      <c r="BZ170" s="48">
        <f t="shared" si="85"/>
        <v>1.2127283467883107E-3</v>
      </c>
      <c r="CA170" s="48">
        <f t="shared" si="86"/>
        <v>1.1884519413679446E-3</v>
      </c>
      <c r="CB170" s="49">
        <f t="shared" si="87"/>
        <v>3.1889075193976368E-3</v>
      </c>
      <c r="CC170" s="50">
        <f t="shared" si="88"/>
        <v>1.3244665091530213E-6</v>
      </c>
      <c r="CD170" s="50">
        <f t="shared" si="89"/>
        <v>5.6276460979520768E-6</v>
      </c>
      <c r="CF170" s="43"/>
      <c r="CI170" s="43"/>
      <c r="CJ170" s="43"/>
    </row>
    <row r="171" spans="2:88" x14ac:dyDescent="0.2">
      <c r="BK171" s="42">
        <v>169</v>
      </c>
      <c r="BL171" s="1" t="s">
        <v>493</v>
      </c>
      <c r="BM171" s="1" t="s">
        <v>494</v>
      </c>
      <c r="BN171" s="43">
        <v>32186</v>
      </c>
      <c r="BO171" s="44">
        <v>21.616132291838067</v>
      </c>
      <c r="BP171" s="45">
        <f t="shared" si="75"/>
        <v>33.379095426442163</v>
      </c>
      <c r="BQ171" s="46">
        <f t="shared" si="76"/>
        <v>5.4403426339622216</v>
      </c>
      <c r="BR171" s="46">
        <f t="shared" si="77"/>
        <v>2.3324542083312636</v>
      </c>
      <c r="BS171" s="46">
        <f t="shared" si="78"/>
        <v>2.2857631219590799</v>
      </c>
      <c r="BT171" s="47">
        <f t="shared" si="79"/>
        <v>1.741952409037344E-2</v>
      </c>
      <c r="BU171" s="47">
        <f t="shared" si="80"/>
        <v>1.4816638933209187E-6</v>
      </c>
      <c r="BV171" s="47">
        <f t="shared" si="81"/>
        <v>1.217236169903326E-3</v>
      </c>
      <c r="BW171" s="47">
        <f t="shared" si="82"/>
        <v>1.1928695268449982E-3</v>
      </c>
      <c r="BX171" s="48">
        <f t="shared" si="83"/>
        <v>2.3020922052378631E-11</v>
      </c>
      <c r="BY171" s="48">
        <f t="shared" si="84"/>
        <v>1.4816638933209187E-6</v>
      </c>
      <c r="BZ171" s="48">
        <f t="shared" si="85"/>
        <v>1.217236169903326E-3</v>
      </c>
      <c r="CA171" s="48">
        <f t="shared" si="86"/>
        <v>1.1928695268449982E-3</v>
      </c>
      <c r="CB171" s="49">
        <f t="shared" si="87"/>
        <v>1.7839828079002521E-3</v>
      </c>
      <c r="CC171" s="50">
        <f t="shared" si="88"/>
        <v>7.4095139717785867E-7</v>
      </c>
      <c r="CD171" s="50">
        <f t="shared" si="89"/>
        <v>3.1482957177729282E-6</v>
      </c>
      <c r="CF171" s="43"/>
      <c r="CI171" s="43"/>
      <c r="CJ171" s="43"/>
    </row>
    <row r="172" spans="2:88" x14ac:dyDescent="0.2">
      <c r="BK172" s="42">
        <v>170</v>
      </c>
      <c r="BL172" s="1" t="s">
        <v>495</v>
      </c>
      <c r="BM172" s="1" t="s">
        <v>496</v>
      </c>
      <c r="BN172" s="43">
        <v>60960</v>
      </c>
      <c r="BO172" s="44">
        <v>21.656385098021278</v>
      </c>
      <c r="BP172" s="45">
        <f t="shared" si="75"/>
        <v>34.362657554042002</v>
      </c>
      <c r="BQ172" s="46">
        <f t="shared" si="76"/>
        <v>5.7199280549390901</v>
      </c>
      <c r="BR172" s="46">
        <f t="shared" si="77"/>
        <v>2.3916371077023975</v>
      </c>
      <c r="BS172" s="46">
        <f t="shared" si="78"/>
        <v>2.3437612975931201</v>
      </c>
      <c r="BT172" s="47">
        <f t="shared" si="79"/>
        <v>1.7932814937750077E-2</v>
      </c>
      <c r="BU172" s="47">
        <f t="shared" si="80"/>
        <v>1.5578082928987248E-6</v>
      </c>
      <c r="BV172" s="47">
        <f t="shared" si="81"/>
        <v>1.2481219062650589E-3</v>
      </c>
      <c r="BW172" s="47">
        <f t="shared" si="82"/>
        <v>1.223136992297496E-3</v>
      </c>
      <c r="BX172" s="48">
        <f t="shared" si="83"/>
        <v>2.3699265991418136E-11</v>
      </c>
      <c r="BY172" s="48">
        <f t="shared" si="84"/>
        <v>1.5578082928987248E-6</v>
      </c>
      <c r="BZ172" s="48">
        <f t="shared" si="85"/>
        <v>1.2481219062650589E-3</v>
      </c>
      <c r="CA172" s="48">
        <f t="shared" si="86"/>
        <v>1.223136992297496E-3</v>
      </c>
      <c r="CB172" s="49">
        <f t="shared" si="87"/>
        <v>3.4784102100276345E-3</v>
      </c>
      <c r="CC172" s="50">
        <f t="shared" si="88"/>
        <v>1.4447072548368497E-6</v>
      </c>
      <c r="CD172" s="50">
        <f t="shared" si="89"/>
        <v>6.1385479279237289E-6</v>
      </c>
      <c r="CF172" s="43"/>
      <c r="CI172" s="43"/>
      <c r="CJ172" s="43"/>
    </row>
    <row r="173" spans="2:88" x14ac:dyDescent="0.2">
      <c r="BK173" s="42">
        <v>171</v>
      </c>
      <c r="BL173" s="1" t="s">
        <v>497</v>
      </c>
      <c r="BM173" s="1" t="s">
        <v>498</v>
      </c>
      <c r="BN173" s="43">
        <v>28480</v>
      </c>
      <c r="BO173" s="44">
        <v>21.675685892019477</v>
      </c>
      <c r="BP173" s="45">
        <f t="shared" si="75"/>
        <v>34.844493878166027</v>
      </c>
      <c r="BQ173" s="46">
        <f t="shared" si="76"/>
        <v>5.858970292271156</v>
      </c>
      <c r="BR173" s="46">
        <f t="shared" si="77"/>
        <v>2.4205309938670805</v>
      </c>
      <c r="BS173" s="46">
        <f t="shared" si="78"/>
        <v>2.3720767857212097</v>
      </c>
      <c r="BT173" s="47">
        <f t="shared" si="79"/>
        <v>1.8184270507425177E-2</v>
      </c>
      <c r="BU173" s="47">
        <f t="shared" si="80"/>
        <v>1.5956761031751307E-6</v>
      </c>
      <c r="BV173" s="47">
        <f t="shared" si="81"/>
        <v>1.2632007374820246E-3</v>
      </c>
      <c r="BW173" s="47">
        <f t="shared" si="82"/>
        <v>1.2379139753546015E-3</v>
      </c>
      <c r="BX173" s="48">
        <f t="shared" si="83"/>
        <v>2.4031579264679472E-11</v>
      </c>
      <c r="BY173" s="48">
        <f t="shared" si="84"/>
        <v>1.5956761031751307E-6</v>
      </c>
      <c r="BZ173" s="48">
        <f t="shared" si="85"/>
        <v>1.2632007374820246E-3</v>
      </c>
      <c r="CA173" s="48">
        <f t="shared" si="86"/>
        <v>1.2379139753546015E-3</v>
      </c>
      <c r="CB173" s="49">
        <f t="shared" si="87"/>
        <v>1.6478711119643165E-3</v>
      </c>
      <c r="CC173" s="50">
        <f t="shared" si="88"/>
        <v>6.8441937745807134E-7</v>
      </c>
      <c r="CD173" s="50">
        <f t="shared" si="89"/>
        <v>2.908091682422228E-6</v>
      </c>
      <c r="CF173" s="43"/>
      <c r="CI173" s="43"/>
      <c r="CJ173" s="43"/>
    </row>
    <row r="174" spans="2:88" x14ac:dyDescent="0.2">
      <c r="BK174" s="42">
        <v>172</v>
      </c>
      <c r="BL174" s="1" t="s">
        <v>499</v>
      </c>
      <c r="BM174" s="1" t="s">
        <v>500</v>
      </c>
      <c r="BN174" s="43">
        <v>53736</v>
      </c>
      <c r="BO174" s="44">
        <v>21.681150392822563</v>
      </c>
      <c r="BP174" s="45">
        <f t="shared" si="75"/>
        <v>34.982136108544871</v>
      </c>
      <c r="BQ174" s="46">
        <f t="shared" si="76"/>
        <v>5.8989386846494538</v>
      </c>
      <c r="BR174" s="46">
        <f t="shared" si="77"/>
        <v>2.4287730821650371</v>
      </c>
      <c r="BS174" s="46">
        <f t="shared" si="78"/>
        <v>2.3801538838319067</v>
      </c>
      <c r="BT174" s="47">
        <f t="shared" si="79"/>
        <v>1.8256101757412786E-2</v>
      </c>
      <c r="BU174" s="47">
        <f t="shared" si="80"/>
        <v>1.6065613962247409E-6</v>
      </c>
      <c r="BV174" s="47">
        <f t="shared" si="81"/>
        <v>1.2675020300673056E-3</v>
      </c>
      <c r="BW174" s="47">
        <f t="shared" si="82"/>
        <v>1.2421291646316616E-3</v>
      </c>
      <c r="BX174" s="48">
        <f t="shared" si="83"/>
        <v>2.4126508471603238E-11</v>
      </c>
      <c r="BY174" s="48">
        <f t="shared" si="84"/>
        <v>1.6065613962247409E-6</v>
      </c>
      <c r="BZ174" s="48">
        <f t="shared" si="85"/>
        <v>1.2675020300673056E-3</v>
      </c>
      <c r="CA174" s="48">
        <f t="shared" si="86"/>
        <v>1.2421291646316616E-3</v>
      </c>
      <c r="CB174" s="49">
        <f t="shared" si="87"/>
        <v>3.1214814272173207E-3</v>
      </c>
      <c r="CC174" s="50">
        <f t="shared" si="88"/>
        <v>1.2964620592300716E-6</v>
      </c>
      <c r="CD174" s="50">
        <f t="shared" si="89"/>
        <v>5.508655446059365E-6</v>
      </c>
      <c r="CF174" s="43"/>
      <c r="CI174" s="43"/>
      <c r="CJ174" s="43"/>
    </row>
    <row r="175" spans="2:88" x14ac:dyDescent="0.2">
      <c r="BK175" s="42">
        <v>173</v>
      </c>
      <c r="BL175" s="1" t="s">
        <v>501</v>
      </c>
      <c r="BM175" s="1" t="s">
        <v>502</v>
      </c>
      <c r="BN175" s="43">
        <v>11612</v>
      </c>
      <c r="BO175" s="44">
        <v>21.711860292865495</v>
      </c>
      <c r="BP175" s="45">
        <f t="shared" si="75"/>
        <v>35.765846852222303</v>
      </c>
      <c r="BQ175" s="46">
        <f t="shared" si="76"/>
        <v>6.1286129714471036</v>
      </c>
      <c r="BR175" s="46">
        <f t="shared" si="77"/>
        <v>2.4756035570032418</v>
      </c>
      <c r="BS175" s="46">
        <f t="shared" si="78"/>
        <v>2.4260469058628016</v>
      </c>
      <c r="BT175" s="47">
        <f t="shared" si="79"/>
        <v>1.8665096309390929E-2</v>
      </c>
      <c r="BU175" s="47">
        <f t="shared" si="80"/>
        <v>1.6691126215552858E-6</v>
      </c>
      <c r="BV175" s="47">
        <f t="shared" si="81"/>
        <v>1.2919414156823388E-3</v>
      </c>
      <c r="BW175" s="47">
        <f t="shared" si="82"/>
        <v>1.2660793224365371E-3</v>
      </c>
      <c r="BX175" s="48">
        <f t="shared" si="83"/>
        <v>2.4667018743416011E-11</v>
      </c>
      <c r="BY175" s="48">
        <f t="shared" si="84"/>
        <v>1.6691126215552858E-6</v>
      </c>
      <c r="BZ175" s="48">
        <f t="shared" si="85"/>
        <v>1.2919414156823388E-3</v>
      </c>
      <c r="CA175" s="48">
        <f t="shared" si="86"/>
        <v>1.2660793224365371E-3</v>
      </c>
      <c r="CB175" s="49">
        <f t="shared" si="87"/>
        <v>6.8964347968749761E-4</v>
      </c>
      <c r="CC175" s="50">
        <f t="shared" si="88"/>
        <v>2.8643342164854674E-7</v>
      </c>
      <c r="CD175" s="50">
        <f t="shared" si="89"/>
        <v>1.2170529919207424E-6</v>
      </c>
      <c r="CF175" s="43"/>
      <c r="CI175" s="43"/>
      <c r="CJ175" s="43"/>
    </row>
    <row r="176" spans="2:88" x14ac:dyDescent="0.2">
      <c r="BK176" s="42">
        <v>174</v>
      </c>
      <c r="BL176" s="1" t="s">
        <v>503</v>
      </c>
      <c r="BM176" s="1" t="s">
        <v>504</v>
      </c>
      <c r="BN176" s="43">
        <v>83088</v>
      </c>
      <c r="BO176" s="44">
        <v>21.715862678009284</v>
      </c>
      <c r="BP176" s="45">
        <f t="shared" si="75"/>
        <v>35.869271978081613</v>
      </c>
      <c r="BQ176" s="46">
        <f t="shared" si="76"/>
        <v>6.1591888053429855</v>
      </c>
      <c r="BR176" s="46">
        <f t="shared" si="77"/>
        <v>2.4817713039970033</v>
      </c>
      <c r="BS176" s="46">
        <f t="shared" si="78"/>
        <v>2.4320911868495658</v>
      </c>
      <c r="BT176" s="47">
        <f t="shared" si="79"/>
        <v>1.8719070704096352E-2</v>
      </c>
      <c r="BU176" s="47">
        <f t="shared" si="80"/>
        <v>1.67743987447656E-6</v>
      </c>
      <c r="BV176" s="47">
        <f t="shared" si="81"/>
        <v>1.2951601732899911E-3</v>
      </c>
      <c r="BW176" s="47">
        <f t="shared" si="82"/>
        <v>1.2692336469295187E-3</v>
      </c>
      <c r="BX176" s="48">
        <f t="shared" si="83"/>
        <v>2.4738349069485301E-11</v>
      </c>
      <c r="BY176" s="48">
        <f t="shared" si="84"/>
        <v>1.67743987447656E-6</v>
      </c>
      <c r="BZ176" s="48">
        <f t="shared" si="85"/>
        <v>1.2951601732899911E-3</v>
      </c>
      <c r="CA176" s="48">
        <f t="shared" si="86"/>
        <v>1.2692336469295187E-3</v>
      </c>
      <c r="CB176" s="49">
        <f t="shared" si="87"/>
        <v>4.9489146286895947E-3</v>
      </c>
      <c r="CC176" s="50">
        <f t="shared" si="88"/>
        <v>2.0554599474853945E-6</v>
      </c>
      <c r="CD176" s="50">
        <f t="shared" si="89"/>
        <v>8.7336305395597817E-6</v>
      </c>
      <c r="CF176" s="43"/>
      <c r="CI176" s="43"/>
      <c r="CJ176" s="43"/>
    </row>
    <row r="177" spans="63:88" x14ac:dyDescent="0.2">
      <c r="BK177" s="42">
        <v>175</v>
      </c>
      <c r="BL177" s="1" t="s">
        <v>505</v>
      </c>
      <c r="BM177" s="1" t="s">
        <v>506</v>
      </c>
      <c r="BN177" s="43">
        <v>18213</v>
      </c>
      <c r="BO177" s="44">
        <v>21.728159228331375</v>
      </c>
      <c r="BP177" s="45">
        <f t="shared" si="75"/>
        <v>36.188900383520085</v>
      </c>
      <c r="BQ177" s="46">
        <f t="shared" si="76"/>
        <v>6.2540718698621518</v>
      </c>
      <c r="BR177" s="46">
        <f t="shared" si="77"/>
        <v>2.500814241374627</v>
      </c>
      <c r="BS177" s="46">
        <f t="shared" si="78"/>
        <v>2.4507529225595626</v>
      </c>
      <c r="BT177" s="47">
        <f t="shared" si="79"/>
        <v>1.8885874946013945E-2</v>
      </c>
      <c r="BU177" s="47">
        <f t="shared" si="80"/>
        <v>1.7032810429919972E-6</v>
      </c>
      <c r="BV177" s="47">
        <f t="shared" si="81"/>
        <v>1.3050980970762303E-3</v>
      </c>
      <c r="BW177" s="47">
        <f t="shared" si="82"/>
        <v>1.2789726332805851E-3</v>
      </c>
      <c r="BX177" s="48">
        <f t="shared" si="83"/>
        <v>2.4958790651658815E-11</v>
      </c>
      <c r="BY177" s="48">
        <f t="shared" si="84"/>
        <v>1.7032810429919972E-6</v>
      </c>
      <c r="BZ177" s="48">
        <f t="shared" si="85"/>
        <v>1.3050980970762303E-3</v>
      </c>
      <c r="CA177" s="48">
        <f t="shared" si="86"/>
        <v>1.2789726332805851E-3</v>
      </c>
      <c r="CB177" s="49">
        <f t="shared" si="87"/>
        <v>1.0944753113129651E-3</v>
      </c>
      <c r="CC177" s="50">
        <f t="shared" si="88"/>
        <v>4.5457445413866203E-7</v>
      </c>
      <c r="CD177" s="50">
        <f t="shared" si="89"/>
        <v>1.9314827029473638E-6</v>
      </c>
      <c r="CF177" s="43"/>
      <c r="CI177" s="43"/>
      <c r="CJ177" s="43"/>
    </row>
    <row r="178" spans="63:88" x14ac:dyDescent="0.2">
      <c r="BK178" s="42">
        <v>176</v>
      </c>
      <c r="BL178" s="1" t="s">
        <v>507</v>
      </c>
      <c r="BM178" s="1" t="s">
        <v>508</v>
      </c>
      <c r="BN178" s="43">
        <v>118165</v>
      </c>
      <c r="BO178" s="44">
        <v>21.740932606095871</v>
      </c>
      <c r="BP178" s="45">
        <f t="shared" si="75"/>
        <v>36.523939688653762</v>
      </c>
      <c r="BQ178" s="46">
        <f t="shared" si="76"/>
        <v>6.3541615395468591</v>
      </c>
      <c r="BR178" s="46">
        <f t="shared" si="77"/>
        <v>2.5207462267247092</v>
      </c>
      <c r="BS178" s="46">
        <f t="shared" si="78"/>
        <v>2.4702859092728331</v>
      </c>
      <c r="BT178" s="47">
        <f t="shared" si="79"/>
        <v>1.9060721662871774E-2</v>
      </c>
      <c r="BU178" s="47">
        <f t="shared" si="80"/>
        <v>1.7305402175778724E-6</v>
      </c>
      <c r="BV178" s="47">
        <f t="shared" si="81"/>
        <v>1.3154999876768803E-3</v>
      </c>
      <c r="BW178" s="47">
        <f t="shared" si="82"/>
        <v>1.2891662987547848E-3</v>
      </c>
      <c r="BX178" s="48">
        <f t="shared" si="83"/>
        <v>2.5189860835839289E-11</v>
      </c>
      <c r="BY178" s="48">
        <f t="shared" si="84"/>
        <v>1.7305402175778724E-6</v>
      </c>
      <c r="BZ178" s="48">
        <f t="shared" si="85"/>
        <v>1.3154999876768803E-3</v>
      </c>
      <c r="CA178" s="48">
        <f t="shared" si="86"/>
        <v>1.2891662987547848E-3</v>
      </c>
      <c r="CB178" s="49">
        <f t="shared" si="87"/>
        <v>7.1666396994732613E-3</v>
      </c>
      <c r="CC178" s="50">
        <f t="shared" si="88"/>
        <v>2.9765599056669497E-6</v>
      </c>
      <c r="CD178" s="50">
        <f t="shared" si="89"/>
        <v>1.2647375847320796E-5</v>
      </c>
      <c r="CF178" s="43"/>
      <c r="CI178" s="43"/>
      <c r="CJ178" s="43"/>
    </row>
    <row r="179" spans="63:88" x14ac:dyDescent="0.2">
      <c r="BK179" s="42">
        <v>177</v>
      </c>
      <c r="BL179" s="1" t="s">
        <v>509</v>
      </c>
      <c r="BM179" s="1" t="s">
        <v>510</v>
      </c>
      <c r="BN179" s="43">
        <v>22232</v>
      </c>
      <c r="BO179" s="44">
        <v>21.750209044976454</v>
      </c>
      <c r="BP179" s="45">
        <f t="shared" si="75"/>
        <v>36.769198831349357</v>
      </c>
      <c r="BQ179" s="46">
        <f t="shared" si="76"/>
        <v>6.4278390054963275</v>
      </c>
      <c r="BR179" s="46">
        <f t="shared" si="77"/>
        <v>2.5353183242930912</v>
      </c>
      <c r="BS179" s="46">
        <f t="shared" si="78"/>
        <v>2.4845663024794495</v>
      </c>
      <c r="BT179" s="47">
        <f t="shared" si="79"/>
        <v>1.9188714872094146E-2</v>
      </c>
      <c r="BU179" s="47">
        <f t="shared" si="80"/>
        <v>1.7506060936436872E-6</v>
      </c>
      <c r="BV179" s="47">
        <f t="shared" si="81"/>
        <v>1.323104717565351E-3</v>
      </c>
      <c r="BW179" s="47">
        <f t="shared" si="82"/>
        <v>1.2966187971015638E-3</v>
      </c>
      <c r="BX179" s="48">
        <f t="shared" si="83"/>
        <v>2.5359011363572121E-11</v>
      </c>
      <c r="BY179" s="48">
        <f t="shared" si="84"/>
        <v>1.7506060936436872E-6</v>
      </c>
      <c r="BZ179" s="48">
        <f t="shared" si="85"/>
        <v>1.323104717565351E-3</v>
      </c>
      <c r="CA179" s="48">
        <f t="shared" si="86"/>
        <v>1.2966187971015638E-3</v>
      </c>
      <c r="CB179" s="49">
        <f t="shared" si="87"/>
        <v>1.3574123481446296E-3</v>
      </c>
      <c r="CC179" s="50">
        <f t="shared" si="88"/>
        <v>5.6378154063493543E-7</v>
      </c>
      <c r="CD179" s="50">
        <f t="shared" si="89"/>
        <v>2.3955026158272167E-6</v>
      </c>
      <c r="CF179" s="43"/>
      <c r="CI179" s="43"/>
      <c r="CJ179" s="43"/>
    </row>
    <row r="180" spans="63:88" x14ac:dyDescent="0.2">
      <c r="BK180" s="42">
        <v>178</v>
      </c>
      <c r="BL180" s="1" t="s">
        <v>511</v>
      </c>
      <c r="BM180" s="1" t="s">
        <v>512</v>
      </c>
      <c r="BN180" s="43">
        <v>13453</v>
      </c>
      <c r="BO180" s="44">
        <v>21.752379373178339</v>
      </c>
      <c r="BP180" s="45">
        <f t="shared" si="75"/>
        <v>36.826817335866281</v>
      </c>
      <c r="BQ180" s="46">
        <f t="shared" si="76"/>
        <v>6.4451979953775904</v>
      </c>
      <c r="BR180" s="46">
        <f t="shared" si="77"/>
        <v>2.5387394500770633</v>
      </c>
      <c r="BS180" s="46">
        <f t="shared" si="78"/>
        <v>2.4879189441410325</v>
      </c>
      <c r="BT180" s="47">
        <f t="shared" si="79"/>
        <v>1.9218784198858745E-2</v>
      </c>
      <c r="BU180" s="47">
        <f t="shared" si="80"/>
        <v>1.7553337717077811E-6</v>
      </c>
      <c r="BV180" s="47">
        <f t="shared" si="81"/>
        <v>1.3248900979733304E-3</v>
      </c>
      <c r="BW180" s="47">
        <f t="shared" si="82"/>
        <v>1.2983684377507352E-3</v>
      </c>
      <c r="BX180" s="48">
        <f t="shared" si="83"/>
        <v>2.5398749741269662E-11</v>
      </c>
      <c r="BY180" s="48">
        <f t="shared" si="84"/>
        <v>1.7553337717077811E-6</v>
      </c>
      <c r="BZ180" s="48">
        <f t="shared" si="85"/>
        <v>1.3248900979733304E-3</v>
      </c>
      <c r="CA180" s="48">
        <f t="shared" si="86"/>
        <v>1.2983684377507352E-3</v>
      </c>
      <c r="CB180" s="49">
        <f t="shared" si="87"/>
        <v>8.2268281342642944E-4</v>
      </c>
      <c r="CC180" s="50">
        <f t="shared" si="88"/>
        <v>3.4168938026930074E-7</v>
      </c>
      <c r="CD180" s="50">
        <f t="shared" si="89"/>
        <v>1.4518350553188899E-6</v>
      </c>
      <c r="CF180" s="43"/>
      <c r="CI180" s="43"/>
      <c r="CJ180" s="43"/>
    </row>
    <row r="181" spans="63:88" x14ac:dyDescent="0.2">
      <c r="BK181" s="42">
        <v>179</v>
      </c>
      <c r="BL181" s="1" t="s">
        <v>513</v>
      </c>
      <c r="BM181" s="1" t="s">
        <v>514</v>
      </c>
      <c r="BN181" s="43">
        <v>133943</v>
      </c>
      <c r="BO181" s="44">
        <v>21.76318349701182</v>
      </c>
      <c r="BP181" s="45">
        <f t="shared" si="75"/>
        <v>37.114994751896475</v>
      </c>
      <c r="BQ181" s="46">
        <f t="shared" si="76"/>
        <v>6.5323035309007045</v>
      </c>
      <c r="BR181" s="46">
        <f t="shared" si="77"/>
        <v>2.5558371487441653</v>
      </c>
      <c r="BS181" s="46">
        <f t="shared" si="78"/>
        <v>2.5046743809440519</v>
      </c>
      <c r="BT181" s="47">
        <f t="shared" si="79"/>
        <v>1.9369175135961945E-2</v>
      </c>
      <c r="BU181" s="47">
        <f t="shared" si="80"/>
        <v>1.7790567493906651E-6</v>
      </c>
      <c r="BV181" s="47">
        <f t="shared" si="81"/>
        <v>1.3338128614579577E-3</v>
      </c>
      <c r="BW181" s="47">
        <f t="shared" si="82"/>
        <v>1.3071125852869546E-3</v>
      </c>
      <c r="BX181" s="48">
        <f t="shared" si="83"/>
        <v>2.5597500179139001E-11</v>
      </c>
      <c r="BY181" s="48">
        <f t="shared" si="84"/>
        <v>1.7790567493906651E-6</v>
      </c>
      <c r="BZ181" s="48">
        <f t="shared" si="85"/>
        <v>1.3338128614579577E-3</v>
      </c>
      <c r="CA181" s="48">
        <f t="shared" si="86"/>
        <v>1.3071125852869546E-3</v>
      </c>
      <c r="CB181" s="49">
        <f t="shared" si="87"/>
        <v>8.2550274182451346E-3</v>
      </c>
      <c r="CC181" s="50">
        <f t="shared" si="88"/>
        <v>3.4286059664944152E-6</v>
      </c>
      <c r="CD181" s="50">
        <f t="shared" si="89"/>
        <v>1.4568115430186595E-5</v>
      </c>
      <c r="CF181" s="43"/>
      <c r="CI181" s="43"/>
      <c r="CJ181" s="43"/>
    </row>
    <row r="182" spans="63:88" x14ac:dyDescent="0.2">
      <c r="BK182" s="42">
        <v>180</v>
      </c>
      <c r="BL182" s="1" t="s">
        <v>515</v>
      </c>
      <c r="BM182" s="1" t="s">
        <v>516</v>
      </c>
      <c r="BN182" s="43">
        <v>11095</v>
      </c>
      <c r="BO182" s="44">
        <v>21.774230369228235</v>
      </c>
      <c r="BP182" s="45">
        <f t="shared" si="75"/>
        <v>37.41197889792312</v>
      </c>
      <c r="BQ182" s="46">
        <f t="shared" si="76"/>
        <v>6.6225670020280747</v>
      </c>
      <c r="BR182" s="46">
        <f t="shared" si="77"/>
        <v>2.5734348645396246</v>
      </c>
      <c r="BS182" s="46">
        <f t="shared" si="78"/>
        <v>2.5219198255286877</v>
      </c>
      <c r="BT182" s="47">
        <f t="shared" si="79"/>
        <v>1.9524162034800181E-2</v>
      </c>
      <c r="BU182" s="47">
        <f t="shared" si="80"/>
        <v>1.8036397830437662E-6</v>
      </c>
      <c r="BV182" s="47">
        <f t="shared" si="81"/>
        <v>1.3429965685152611E-3</v>
      </c>
      <c r="BW182" s="47">
        <f t="shared" si="82"/>
        <v>1.3161124528253952E-3</v>
      </c>
      <c r="BX182" s="48">
        <f t="shared" si="83"/>
        <v>2.5802324449812773E-11</v>
      </c>
      <c r="BY182" s="48">
        <f t="shared" si="84"/>
        <v>1.8036397830437662E-6</v>
      </c>
      <c r="BZ182" s="48">
        <f t="shared" si="85"/>
        <v>1.3429965685152611E-3</v>
      </c>
      <c r="CA182" s="48">
        <f t="shared" si="86"/>
        <v>1.3161124528253952E-3</v>
      </c>
      <c r="CB182" s="49">
        <f t="shared" si="87"/>
        <v>6.8926635835624562E-4</v>
      </c>
      <c r="CC182" s="50">
        <f t="shared" si="88"/>
        <v>2.8627678977067271E-7</v>
      </c>
      <c r="CD182" s="50">
        <f t="shared" si="89"/>
        <v>1.2163874645025397E-6</v>
      </c>
      <c r="CF182" s="43"/>
      <c r="CI182" s="43"/>
      <c r="CJ182" s="43"/>
    </row>
    <row r="183" spans="63:88" x14ac:dyDescent="0.2">
      <c r="BK183" s="42">
        <v>181</v>
      </c>
      <c r="BL183" s="1" t="s">
        <v>517</v>
      </c>
      <c r="BM183" s="1" t="s">
        <v>518</v>
      </c>
      <c r="BN183" s="43">
        <v>23871</v>
      </c>
      <c r="BO183" s="44">
        <v>21.775073695551331</v>
      </c>
      <c r="BP183" s="45">
        <f t="shared" si="75"/>
        <v>37.434748285086243</v>
      </c>
      <c r="BQ183" s="46">
        <f t="shared" si="76"/>
        <v>6.629508121980618</v>
      </c>
      <c r="BR183" s="46">
        <f t="shared" si="77"/>
        <v>2.5747831213484016</v>
      </c>
      <c r="BS183" s="46">
        <f t="shared" si="78"/>
        <v>2.5232410929222446</v>
      </c>
      <c r="BT183" s="47">
        <f t="shared" si="79"/>
        <v>1.95360446782075E-2</v>
      </c>
      <c r="BU183" s="47">
        <f t="shared" si="80"/>
        <v>1.805530179936951E-6</v>
      </c>
      <c r="BV183" s="47">
        <f t="shared" si="81"/>
        <v>1.3437001823088926E-3</v>
      </c>
      <c r="BW183" s="47">
        <f t="shared" si="82"/>
        <v>1.3168019816726668E-3</v>
      </c>
      <c r="BX183" s="48">
        <f t="shared" si="83"/>
        <v>2.5818028059523122E-11</v>
      </c>
      <c r="BY183" s="48">
        <f t="shared" si="84"/>
        <v>1.805530179936951E-6</v>
      </c>
      <c r="BZ183" s="48">
        <f t="shared" si="85"/>
        <v>1.3437001823088926E-3</v>
      </c>
      <c r="CA183" s="48">
        <f t="shared" si="86"/>
        <v>1.3168019816726668E-3</v>
      </c>
      <c r="CB183" s="49">
        <f t="shared" si="87"/>
        <v>1.4838657978792082E-3</v>
      </c>
      <c r="CC183" s="50">
        <f t="shared" si="88"/>
        <v>6.1630214780887643E-7</v>
      </c>
      <c r="CD183" s="50">
        <f t="shared" si="89"/>
        <v>2.6186621959161947E-6</v>
      </c>
      <c r="CF183" s="43"/>
      <c r="CI183" s="43"/>
      <c r="CJ183" s="43"/>
    </row>
    <row r="184" spans="63:88" x14ac:dyDescent="0.2">
      <c r="BK184" s="42">
        <v>182</v>
      </c>
      <c r="BL184" s="1" t="s">
        <v>519</v>
      </c>
      <c r="BM184" s="1" t="s">
        <v>520</v>
      </c>
      <c r="BN184" s="43">
        <v>76050</v>
      </c>
      <c r="BO184" s="44">
        <v>21.783321980783828</v>
      </c>
      <c r="BP184" s="45">
        <f t="shared" si="75"/>
        <v>37.658179792739546</v>
      </c>
      <c r="BQ184" s="46">
        <f t="shared" si="76"/>
        <v>6.6977763671718336</v>
      </c>
      <c r="BR184" s="46">
        <f t="shared" si="77"/>
        <v>2.588006253310033</v>
      </c>
      <c r="BS184" s="46">
        <f t="shared" si="78"/>
        <v>2.536199524126054</v>
      </c>
      <c r="BT184" s="47">
        <f t="shared" si="79"/>
        <v>1.9652646715512322E-2</v>
      </c>
      <c r="BU184" s="47">
        <f t="shared" si="80"/>
        <v>1.8241228680755032E-6</v>
      </c>
      <c r="BV184" s="47">
        <f t="shared" si="81"/>
        <v>1.3506009285038654E-3</v>
      </c>
      <c r="BW184" s="47">
        <f t="shared" si="82"/>
        <v>1.3235645886769661E-3</v>
      </c>
      <c r="BX184" s="48">
        <f t="shared" si="83"/>
        <v>2.5972124485924718E-11</v>
      </c>
      <c r="BY184" s="48">
        <f t="shared" si="84"/>
        <v>1.8241228680755032E-6</v>
      </c>
      <c r="BZ184" s="48">
        <f t="shared" si="85"/>
        <v>1.3506009285038654E-3</v>
      </c>
      <c r="CA184" s="48">
        <f t="shared" si="86"/>
        <v>1.3235645886769661E-3</v>
      </c>
      <c r="CB184" s="49">
        <f t="shared" si="87"/>
        <v>4.7556253969316727E-3</v>
      </c>
      <c r="CC184" s="50">
        <f t="shared" si="88"/>
        <v>1.9751800671545746E-6</v>
      </c>
      <c r="CD184" s="50">
        <f t="shared" si="89"/>
        <v>8.392522061417356E-6</v>
      </c>
      <c r="CF184" s="43"/>
      <c r="CI184" s="43"/>
      <c r="CJ184" s="43"/>
    </row>
    <row r="185" spans="63:88" x14ac:dyDescent="0.2">
      <c r="BK185" s="42">
        <v>183</v>
      </c>
      <c r="BL185" s="1" t="s">
        <v>521</v>
      </c>
      <c r="BM185" s="1" t="s">
        <v>522</v>
      </c>
      <c r="BN185" s="43">
        <v>37206</v>
      </c>
      <c r="BO185" s="44">
        <v>21.789379384541913</v>
      </c>
      <c r="BP185" s="45">
        <f t="shared" si="75"/>
        <v>37.823113079250533</v>
      </c>
      <c r="BQ185" s="46">
        <f t="shared" si="76"/>
        <v>6.7483526852407296</v>
      </c>
      <c r="BR185" s="46">
        <f t="shared" si="77"/>
        <v>2.5977591661354462</v>
      </c>
      <c r="BS185" s="46">
        <f t="shared" si="78"/>
        <v>2.5457572030671383</v>
      </c>
      <c r="BT185" s="47">
        <f t="shared" si="79"/>
        <v>1.9738720328981378E-2</v>
      </c>
      <c r="BU185" s="47">
        <f t="shared" si="80"/>
        <v>1.8378972035139255E-6</v>
      </c>
      <c r="BV185" s="47">
        <f t="shared" si="81"/>
        <v>1.355690673979107E-3</v>
      </c>
      <c r="BW185" s="47">
        <f t="shared" si="82"/>
        <v>1.3285524475879407E-3</v>
      </c>
      <c r="BX185" s="48">
        <f t="shared" si="83"/>
        <v>2.6085875810941332E-11</v>
      </c>
      <c r="BY185" s="48">
        <f t="shared" si="84"/>
        <v>1.8378972035139255E-6</v>
      </c>
      <c r="BZ185" s="48">
        <f t="shared" si="85"/>
        <v>1.355690673979107E-3</v>
      </c>
      <c r="CA185" s="48">
        <f t="shared" si="86"/>
        <v>1.3285524475879407E-3</v>
      </c>
      <c r="CB185" s="49">
        <f t="shared" si="87"/>
        <v>2.3367881820806889E-3</v>
      </c>
      <c r="CC185" s="50">
        <f t="shared" si="88"/>
        <v>9.705510954218832E-7</v>
      </c>
      <c r="CD185" s="50">
        <f t="shared" si="89"/>
        <v>4.1238627381426943E-6</v>
      </c>
      <c r="CF185" s="43"/>
      <c r="CI185" s="43"/>
      <c r="CJ185" s="43"/>
    </row>
    <row r="186" spans="63:88" x14ac:dyDescent="0.2">
      <c r="BK186" s="42">
        <v>184</v>
      </c>
      <c r="BL186" s="1" t="s">
        <v>523</v>
      </c>
      <c r="BM186" s="1" t="s">
        <v>524</v>
      </c>
      <c r="BN186" s="43">
        <v>34473</v>
      </c>
      <c r="BO186" s="44">
        <v>21.790758131549591</v>
      </c>
      <c r="BP186" s="45">
        <f t="shared" si="75"/>
        <v>37.860754941655138</v>
      </c>
      <c r="BQ186" s="46">
        <f t="shared" si="76"/>
        <v>6.7599170754435223</v>
      </c>
      <c r="BR186" s="46">
        <f t="shared" si="77"/>
        <v>2.5999840529210023</v>
      </c>
      <c r="BS186" s="46">
        <f t="shared" si="78"/>
        <v>2.5479375520518226</v>
      </c>
      <c r="BT186" s="47">
        <f t="shared" si="79"/>
        <v>1.9758364460153506E-2</v>
      </c>
      <c r="BU186" s="47">
        <f t="shared" si="80"/>
        <v>1.8410467366526041E-6</v>
      </c>
      <c r="BV186" s="47">
        <f t="shared" si="81"/>
        <v>1.3568517740168247E-3</v>
      </c>
      <c r="BW186" s="47">
        <f t="shared" si="82"/>
        <v>1.3296903047161281E-3</v>
      </c>
      <c r="BX186" s="48">
        <f t="shared" si="83"/>
        <v>2.6111836681637545E-11</v>
      </c>
      <c r="BY186" s="48">
        <f t="shared" si="84"/>
        <v>1.8410467366526041E-6</v>
      </c>
      <c r="BZ186" s="48">
        <f t="shared" si="85"/>
        <v>1.3568517740168247E-3</v>
      </c>
      <c r="CA186" s="48">
        <f t="shared" si="86"/>
        <v>1.3296903047161281E-3</v>
      </c>
      <c r="CB186" s="49">
        <f t="shared" si="87"/>
        <v>2.1672920784311079E-3</v>
      </c>
      <c r="CC186" s="50">
        <f t="shared" si="88"/>
        <v>9.0015334592609112E-7</v>
      </c>
      <c r="CD186" s="50">
        <f t="shared" si="89"/>
        <v>3.8247433436417725E-6</v>
      </c>
      <c r="CF186" s="43"/>
      <c r="CI186" s="43"/>
      <c r="CJ186" s="43"/>
    </row>
    <row r="187" spans="63:88" x14ac:dyDescent="0.2">
      <c r="BK187" s="42">
        <v>185</v>
      </c>
      <c r="BL187" s="1" t="s">
        <v>525</v>
      </c>
      <c r="BM187" s="1" t="s">
        <v>526</v>
      </c>
      <c r="BN187" s="43">
        <v>22971</v>
      </c>
      <c r="BO187" s="44">
        <v>21.822392720483361</v>
      </c>
      <c r="BP187" s="45">
        <f t="shared" si="75"/>
        <v>38.734793286898608</v>
      </c>
      <c r="BQ187" s="46">
        <f t="shared" si="76"/>
        <v>7.030692030912518</v>
      </c>
      <c r="BR187" s="46">
        <f t="shared" si="77"/>
        <v>2.6515452157020665</v>
      </c>
      <c r="BS187" s="46">
        <f t="shared" si="78"/>
        <v>2.598466563077769</v>
      </c>
      <c r="BT187" s="47">
        <f t="shared" si="79"/>
        <v>2.021449821142398E-2</v>
      </c>
      <c r="BU187" s="47">
        <f t="shared" si="80"/>
        <v>1.9147916276874681E-6</v>
      </c>
      <c r="BV187" s="47">
        <f t="shared" si="81"/>
        <v>1.3837599602848278E-3</v>
      </c>
      <c r="BW187" s="47">
        <f t="shared" si="82"/>
        <v>1.3560598427034187E-3</v>
      </c>
      <c r="BX187" s="48">
        <f t="shared" si="83"/>
        <v>2.6714644168166962E-11</v>
      </c>
      <c r="BY187" s="48">
        <f t="shared" si="84"/>
        <v>1.9147916276874681E-6</v>
      </c>
      <c r="BZ187" s="48">
        <f t="shared" si="85"/>
        <v>1.3837599602848278E-3</v>
      </c>
      <c r="CA187" s="48">
        <f t="shared" si="86"/>
        <v>1.3560598427034187E-3</v>
      </c>
      <c r="CB187" s="49">
        <f t="shared" si="87"/>
        <v>1.4775093544696714E-3</v>
      </c>
      <c r="CC187" s="50">
        <f t="shared" si="88"/>
        <v>6.1366209118696332E-7</v>
      </c>
      <c r="CD187" s="50">
        <f t="shared" si="89"/>
        <v>2.6074446194474752E-6</v>
      </c>
      <c r="CF187" s="43"/>
      <c r="CI187" s="43"/>
      <c r="CJ187" s="43"/>
    </row>
    <row r="188" spans="63:88" x14ac:dyDescent="0.2">
      <c r="BK188" s="42">
        <v>186</v>
      </c>
      <c r="BL188" s="1" t="s">
        <v>527</v>
      </c>
      <c r="BM188" s="1" t="s">
        <v>528</v>
      </c>
      <c r="BN188" s="43">
        <v>12928</v>
      </c>
      <c r="BO188" s="44">
        <v>21.836183502102827</v>
      </c>
      <c r="BP188" s="45">
        <f t="shared" si="75"/>
        <v>39.122110285553987</v>
      </c>
      <c r="BQ188" s="46">
        <f t="shared" si="76"/>
        <v>7.1520565806572511</v>
      </c>
      <c r="BR188" s="46">
        <f t="shared" si="77"/>
        <v>2.6743329225541932</v>
      </c>
      <c r="BS188" s="46">
        <f t="shared" si="78"/>
        <v>2.6207981054379816</v>
      </c>
      <c r="BT188" s="47">
        <f t="shared" si="79"/>
        <v>2.0416627049922816E-2</v>
      </c>
      <c r="BU188" s="47">
        <f t="shared" si="80"/>
        <v>1.9478449633659563E-6</v>
      </c>
      <c r="BV188" s="47">
        <f t="shared" si="81"/>
        <v>1.395652164174855E-3</v>
      </c>
      <c r="BW188" s="47">
        <f t="shared" si="82"/>
        <v>1.3677139883640488E-3</v>
      </c>
      <c r="BX188" s="48">
        <f t="shared" si="83"/>
        <v>2.6981769275114727E-11</v>
      </c>
      <c r="BY188" s="48">
        <f t="shared" si="84"/>
        <v>1.9478449633659563E-6</v>
      </c>
      <c r="BZ188" s="48">
        <f t="shared" si="85"/>
        <v>1.395652164174855E-3</v>
      </c>
      <c r="CA188" s="48">
        <f t="shared" si="86"/>
        <v>1.3677139883640488E-3</v>
      </c>
      <c r="CB188" s="49">
        <f t="shared" si="87"/>
        <v>8.3985190411297185E-4</v>
      </c>
      <c r="CC188" s="50">
        <f t="shared" si="88"/>
        <v>3.488203131886832E-7</v>
      </c>
      <c r="CD188" s="50">
        <f t="shared" si="89"/>
        <v>1.482134324149918E-6</v>
      </c>
      <c r="CF188" s="43"/>
      <c r="CI188" s="43"/>
      <c r="CJ188" s="43"/>
    </row>
    <row r="189" spans="63:88" x14ac:dyDescent="0.2">
      <c r="BK189" s="42">
        <v>187</v>
      </c>
      <c r="BL189" s="1" t="s">
        <v>529</v>
      </c>
      <c r="BM189" s="1" t="s">
        <v>530</v>
      </c>
      <c r="BN189" s="43">
        <v>36416</v>
      </c>
      <c r="BO189" s="44">
        <v>21.850827039783002</v>
      </c>
      <c r="BP189" s="45">
        <f t="shared" si="75"/>
        <v>39.537617784901222</v>
      </c>
      <c r="BQ189" s="46">
        <f t="shared" si="76"/>
        <v>7.2831881711186854</v>
      </c>
      <c r="BR189" s="46">
        <f t="shared" si="77"/>
        <v>2.6987382553924499</v>
      </c>
      <c r="BS189" s="46">
        <f t="shared" si="78"/>
        <v>2.6447148921348296</v>
      </c>
      <c r="BT189" s="47">
        <f t="shared" si="79"/>
        <v>2.0633467644376915E-2</v>
      </c>
      <c r="BU189" s="47">
        <f t="shared" si="80"/>
        <v>1.9835583284851953E-6</v>
      </c>
      <c r="BV189" s="47">
        <f t="shared" si="81"/>
        <v>1.4083885573538274E-3</v>
      </c>
      <c r="BW189" s="47">
        <f t="shared" si="82"/>
        <v>1.3801954243259126E-3</v>
      </c>
      <c r="BX189" s="48">
        <f t="shared" si="83"/>
        <v>2.726833682982062E-11</v>
      </c>
      <c r="BY189" s="48">
        <f t="shared" si="84"/>
        <v>1.9835583284851953E-6</v>
      </c>
      <c r="BZ189" s="48">
        <f t="shared" si="85"/>
        <v>1.4083885573538274E-3</v>
      </c>
      <c r="CA189" s="48">
        <f t="shared" si="86"/>
        <v>1.3801954243259126E-3</v>
      </c>
      <c r="CB189" s="49">
        <f t="shared" si="87"/>
        <v>2.3908472702181944E-3</v>
      </c>
      <c r="CC189" s="50">
        <f t="shared" si="88"/>
        <v>9.9300375399474768E-7</v>
      </c>
      <c r="CD189" s="50">
        <f t="shared" si="89"/>
        <v>4.2192638793063425E-6</v>
      </c>
      <c r="CF189" s="43"/>
      <c r="CI189" s="43"/>
      <c r="CJ189" s="43"/>
    </row>
    <row r="190" spans="63:88" x14ac:dyDescent="0.2">
      <c r="BK190" s="42">
        <v>188</v>
      </c>
      <c r="BL190" s="1" t="s">
        <v>531</v>
      </c>
      <c r="BM190" s="1" t="s">
        <v>532</v>
      </c>
      <c r="BN190" s="43">
        <v>80201</v>
      </c>
      <c r="BO190" s="44">
        <v>21.851835928531116</v>
      </c>
      <c r="BP190" s="45">
        <f t="shared" si="75"/>
        <v>39.566406777889291</v>
      </c>
      <c r="BQ190" s="46">
        <f t="shared" si="76"/>
        <v>7.2923095044800279</v>
      </c>
      <c r="BR190" s="46">
        <f t="shared" si="77"/>
        <v>2.7004276521469759</v>
      </c>
      <c r="BS190" s="46">
        <f t="shared" si="78"/>
        <v>2.6463704705320645</v>
      </c>
      <c r="BT190" s="47">
        <f t="shared" si="79"/>
        <v>2.0648491735068601E-2</v>
      </c>
      <c r="BU190" s="47">
        <f t="shared" si="80"/>
        <v>1.9860425011209551E-6</v>
      </c>
      <c r="BV190" s="47">
        <f t="shared" si="81"/>
        <v>1.4092702016011533E-3</v>
      </c>
      <c r="BW190" s="47">
        <f t="shared" si="82"/>
        <v>1.3810594198118806E-3</v>
      </c>
      <c r="BX190" s="48">
        <f t="shared" si="83"/>
        <v>2.7288192046239044E-11</v>
      </c>
      <c r="BY190" s="48">
        <f t="shared" si="84"/>
        <v>1.9860425011209551E-6</v>
      </c>
      <c r="BZ190" s="48">
        <f t="shared" si="85"/>
        <v>1.4092702016011533E-3</v>
      </c>
      <c r="CA190" s="48">
        <f t="shared" si="86"/>
        <v>1.3810594198118806E-3</v>
      </c>
      <c r="CB190" s="49">
        <f t="shared" si="87"/>
        <v>5.2693311155951319E-3</v>
      </c>
      <c r="CC190" s="50">
        <f t="shared" si="88"/>
        <v>2.1885402903004177E-6</v>
      </c>
      <c r="CD190" s="50">
        <f t="shared" si="89"/>
        <v>9.299087700447919E-6</v>
      </c>
      <c r="CF190" s="43"/>
      <c r="CI190" s="43"/>
      <c r="CJ190" s="43"/>
    </row>
    <row r="191" spans="63:88" x14ac:dyDescent="0.2">
      <c r="BK191" s="42">
        <v>189</v>
      </c>
      <c r="BL191" s="1" t="s">
        <v>533</v>
      </c>
      <c r="BM191" s="1" t="s">
        <v>534</v>
      </c>
      <c r="BN191" s="43">
        <v>17301</v>
      </c>
      <c r="BO191" s="44">
        <v>21.852386569419405</v>
      </c>
      <c r="BP191" s="45">
        <f t="shared" si="75"/>
        <v>39.582128350493733</v>
      </c>
      <c r="BQ191" s="46">
        <f t="shared" si="76"/>
        <v>7.2972925846674324</v>
      </c>
      <c r="BR191" s="46">
        <f t="shared" si="77"/>
        <v>2.7013501410715777</v>
      </c>
      <c r="BS191" s="46">
        <f t="shared" si="78"/>
        <v>2.6472744930662429</v>
      </c>
      <c r="BT191" s="47">
        <f t="shared" si="79"/>
        <v>2.0656696340652515E-2</v>
      </c>
      <c r="BU191" s="47">
        <f t="shared" si="80"/>
        <v>1.987399630715083E-6</v>
      </c>
      <c r="BV191" s="47">
        <f t="shared" si="81"/>
        <v>1.4097516202207689E-3</v>
      </c>
      <c r="BW191" s="47">
        <f t="shared" si="82"/>
        <v>1.3815312013898474E-3</v>
      </c>
      <c r="BX191" s="48">
        <f t="shared" si="83"/>
        <v>2.7299034913394207E-11</v>
      </c>
      <c r="BY191" s="48">
        <f t="shared" si="84"/>
        <v>1.987399630715083E-6</v>
      </c>
      <c r="BZ191" s="48">
        <f t="shared" si="85"/>
        <v>1.4097516202207689E-3</v>
      </c>
      <c r="CA191" s="48">
        <f t="shared" si="86"/>
        <v>1.3815312013898474E-3</v>
      </c>
      <c r="CB191" s="49">
        <f t="shared" si="87"/>
        <v>1.1371544195577286E-3</v>
      </c>
      <c r="CC191" s="50">
        <f t="shared" si="88"/>
        <v>4.7230060303663315E-7</v>
      </c>
      <c r="CD191" s="50">
        <f t="shared" si="89"/>
        <v>2.0068009476806165E-6</v>
      </c>
      <c r="CF191" s="43"/>
      <c r="CI191" s="43"/>
      <c r="CJ191" s="43"/>
    </row>
    <row r="192" spans="63:88" x14ac:dyDescent="0.2">
      <c r="BK192" s="42">
        <v>190</v>
      </c>
      <c r="BL192" s="1" t="s">
        <v>535</v>
      </c>
      <c r="BM192" s="1" t="s">
        <v>536</v>
      </c>
      <c r="BN192" s="43">
        <v>16891</v>
      </c>
      <c r="BO192" s="44">
        <v>21.868720426896942</v>
      </c>
      <c r="BP192" s="45">
        <f t="shared" si="75"/>
        <v>40.051335029895974</v>
      </c>
      <c r="BQ192" s="46">
        <f t="shared" si="76"/>
        <v>7.4466446728240676</v>
      </c>
      <c r="BR192" s="46">
        <f t="shared" si="77"/>
        <v>2.7288540951879541</v>
      </c>
      <c r="BS192" s="46">
        <f t="shared" si="78"/>
        <v>2.6742278728165125</v>
      </c>
      <c r="BT192" s="47">
        <f t="shared" si="79"/>
        <v>2.0901560886883962E-2</v>
      </c>
      <c r="BU192" s="47">
        <f t="shared" si="80"/>
        <v>2.028075303425939E-6</v>
      </c>
      <c r="BV192" s="47">
        <f t="shared" si="81"/>
        <v>1.4241050886173881E-3</v>
      </c>
      <c r="BW192" s="47">
        <f t="shared" si="82"/>
        <v>1.3955973419451512E-3</v>
      </c>
      <c r="BX192" s="48">
        <f t="shared" si="83"/>
        <v>2.762263776287157E-11</v>
      </c>
      <c r="BY192" s="48">
        <f t="shared" si="84"/>
        <v>2.028075303425939E-6</v>
      </c>
      <c r="BZ192" s="48">
        <f t="shared" si="85"/>
        <v>1.4241050886173881E-3</v>
      </c>
      <c r="CA192" s="48">
        <f t="shared" si="86"/>
        <v>1.3955973419451512E-3</v>
      </c>
      <c r="CB192" s="49">
        <f t="shared" si="87"/>
        <v>1.1233664612922583E-3</v>
      </c>
      <c r="CC192" s="50">
        <f t="shared" si="88"/>
        <v>4.6657397445266366E-7</v>
      </c>
      <c r="CD192" s="50">
        <f t="shared" si="89"/>
        <v>1.9824685551419742E-6</v>
      </c>
      <c r="CF192" s="43"/>
      <c r="CI192" s="43"/>
      <c r="CJ192" s="43"/>
    </row>
    <row r="193" spans="63:88" x14ac:dyDescent="0.2">
      <c r="BK193" s="42">
        <v>191</v>
      </c>
      <c r="BL193" s="1" t="s">
        <v>537</v>
      </c>
      <c r="BM193" s="1" t="s">
        <v>538</v>
      </c>
      <c r="BN193" s="43">
        <v>31247</v>
      </c>
      <c r="BO193" s="44">
        <v>21.87958190322659</v>
      </c>
      <c r="BP193" s="45">
        <f t="shared" si="75"/>
        <v>40.366417124173779</v>
      </c>
      <c r="BQ193" s="46">
        <f t="shared" si="76"/>
        <v>7.5476237305305647</v>
      </c>
      <c r="BR193" s="46">
        <f t="shared" si="77"/>
        <v>2.7472938922748265</v>
      </c>
      <c r="BS193" s="46">
        <f t="shared" si="78"/>
        <v>2.692298541902761</v>
      </c>
      <c r="BT193" s="47">
        <f t="shared" si="79"/>
        <v>2.1065992548724898E-2</v>
      </c>
      <c r="BU193" s="47">
        <f t="shared" si="80"/>
        <v>2.0555767006452282E-6</v>
      </c>
      <c r="BV193" s="47">
        <f t="shared" si="81"/>
        <v>1.4337282520217101E-3</v>
      </c>
      <c r="BW193" s="47">
        <f t="shared" si="82"/>
        <v>1.4050278687900587E-3</v>
      </c>
      <c r="BX193" s="48">
        <f t="shared" si="83"/>
        <v>2.7839943841415774E-11</v>
      </c>
      <c r="BY193" s="48">
        <f t="shared" si="84"/>
        <v>2.0555767006452282E-6</v>
      </c>
      <c r="BZ193" s="48">
        <f t="shared" si="85"/>
        <v>1.4337282520217101E-3</v>
      </c>
      <c r="CA193" s="48">
        <f t="shared" si="86"/>
        <v>1.4050278687900587E-3</v>
      </c>
      <c r="CB193" s="49">
        <f t="shared" si="87"/>
        <v>2.0944867909416152E-3</v>
      </c>
      <c r="CC193" s="50">
        <f t="shared" si="88"/>
        <v>8.6991472521271875E-7</v>
      </c>
      <c r="CD193" s="50">
        <f t="shared" si="89"/>
        <v>3.696259720470443E-6</v>
      </c>
      <c r="CF193" s="43"/>
      <c r="CI193" s="43"/>
      <c r="CJ193" s="43"/>
    </row>
    <row r="194" spans="63:88" x14ac:dyDescent="0.2">
      <c r="BK194" s="42">
        <v>192</v>
      </c>
      <c r="BL194" s="1" t="s">
        <v>539</v>
      </c>
      <c r="BM194" s="1" t="s">
        <v>540</v>
      </c>
      <c r="BN194" s="43">
        <v>44846</v>
      </c>
      <c r="BO194" s="44">
        <v>21.903072745514212</v>
      </c>
      <c r="BP194" s="45">
        <f t="shared" si="75"/>
        <v>41.056370445129417</v>
      </c>
      <c r="BQ194" s="46">
        <f t="shared" si="76"/>
        <v>7.7706596053710735</v>
      </c>
      <c r="BR194" s="46">
        <f t="shared" si="77"/>
        <v>2.7875902864967572</v>
      </c>
      <c r="BS194" s="46">
        <f t="shared" si="78"/>
        <v>2.731788282593667</v>
      </c>
      <c r="BT194" s="47">
        <f t="shared" si="79"/>
        <v>2.1426057983155423E-2</v>
      </c>
      <c r="BU194" s="47">
        <f t="shared" si="80"/>
        <v>2.1163199708582843E-6</v>
      </c>
      <c r="BV194" s="47">
        <f t="shared" si="81"/>
        <v>1.4547577017697086E-3</v>
      </c>
      <c r="BW194" s="47">
        <f t="shared" si="82"/>
        <v>1.4256363508504445E-3</v>
      </c>
      <c r="BX194" s="48">
        <f t="shared" si="83"/>
        <v>2.8315791416629402E-11</v>
      </c>
      <c r="BY194" s="48">
        <f t="shared" si="84"/>
        <v>2.1163199708582843E-6</v>
      </c>
      <c r="BZ194" s="48">
        <f t="shared" si="85"/>
        <v>1.4547577017697086E-3</v>
      </c>
      <c r="CA194" s="48">
        <f t="shared" si="86"/>
        <v>1.4256363508504445E-3</v>
      </c>
      <c r="CB194" s="49">
        <f t="shared" si="87"/>
        <v>3.0574077394242799E-3</v>
      </c>
      <c r="CC194" s="50">
        <f t="shared" si="88"/>
        <v>1.2698499818701623E-6</v>
      </c>
      <c r="CD194" s="50">
        <f t="shared" si="89"/>
        <v>5.3955809724672289E-6</v>
      </c>
      <c r="CF194" s="43"/>
      <c r="CI194" s="43"/>
      <c r="CJ194" s="43"/>
    </row>
    <row r="195" spans="63:88" x14ac:dyDescent="0.2">
      <c r="BK195" s="42">
        <v>193</v>
      </c>
      <c r="BL195" s="1" t="s">
        <v>541</v>
      </c>
      <c r="BM195" s="1" t="s">
        <v>542</v>
      </c>
      <c r="BN195" s="43">
        <v>28420</v>
      </c>
      <c r="BO195" s="44">
        <v>21.928662835595745</v>
      </c>
      <c r="BP195" s="45">
        <f t="shared" si="75"/>
        <v>41.821409661403287</v>
      </c>
      <c r="BQ195" s="46">
        <f t="shared" si="76"/>
        <v>8.0210273706169204</v>
      </c>
      <c r="BR195" s="46">
        <f t="shared" si="77"/>
        <v>2.8321418344809146</v>
      </c>
      <c r="BS195" s="46">
        <f t="shared" si="78"/>
        <v>2.775447997345895</v>
      </c>
      <c r="BT195" s="47">
        <f t="shared" si="79"/>
        <v>2.1825308438798579E-2</v>
      </c>
      <c r="BU195" s="47">
        <f t="shared" si="80"/>
        <v>2.1845070139868077E-6</v>
      </c>
      <c r="BV195" s="47">
        <f t="shared" si="81"/>
        <v>1.4780077854960061E-3</v>
      </c>
      <c r="BW195" s="47">
        <f t="shared" si="82"/>
        <v>1.4484210142209865E-3</v>
      </c>
      <c r="BX195" s="48">
        <f t="shared" si="83"/>
        <v>2.8843424294029158E-11</v>
      </c>
      <c r="BY195" s="48">
        <f t="shared" si="84"/>
        <v>2.1845070139868077E-6</v>
      </c>
      <c r="BZ195" s="48">
        <f t="shared" si="85"/>
        <v>1.4780077854960061E-3</v>
      </c>
      <c r="CA195" s="48">
        <f t="shared" si="86"/>
        <v>1.4484210142209865E-3</v>
      </c>
      <c r="CB195" s="49">
        <f t="shared" si="87"/>
        <v>1.9736577108543873E-3</v>
      </c>
      <c r="CC195" s="50">
        <f t="shared" si="88"/>
        <v>8.1973011843630863E-7</v>
      </c>
      <c r="CD195" s="50">
        <f t="shared" si="89"/>
        <v>3.4830257847304383E-6</v>
      </c>
      <c r="CF195" s="43"/>
      <c r="CI195" s="43"/>
      <c r="CJ195" s="43"/>
    </row>
    <row r="196" spans="63:88" x14ac:dyDescent="0.2">
      <c r="BK196" s="42">
        <v>194</v>
      </c>
      <c r="BL196" s="1" t="s">
        <v>543</v>
      </c>
      <c r="BM196" s="1" t="s">
        <v>544</v>
      </c>
      <c r="BN196" s="43">
        <v>89516</v>
      </c>
      <c r="BO196" s="44">
        <v>21.932613258348425</v>
      </c>
      <c r="BP196" s="45">
        <f t="shared" ref="BP196:BP259" si="90">IFERROR(IF(MATCH(BM196,$W$4:$W$20,0),VLOOKUP(BM196,$W$4:$BI$20,28,FALSE)),AVERAGE((2^(($AL$23*BO196)+$AL$24)),(2^(($AM$23*BO196)+$AM$24)),(2^(($AN$23*BO196)+$AN$24)),(2^(($AO$23*BO196)+$AO$24))))</f>
        <v>41.940774859127437</v>
      </c>
      <c r="BQ196" s="46">
        <f t="shared" ref="BQ196:BQ259" si="91">IFERROR(IF(MATCH(BM196,$W$4:$W$20,0),VLOOKUP(BM196,$W$4:$BI$20,29,FALSE)),_xlfn.VAR.S((2^(($AL$23*BO196)+$AL$24)),(2^(($AM$23*BO196)+$AM$24)),(2^(($AN$23*BO196)+$AN$24)),(2^(($AO$23*BO196)+$AO$24))))</f>
        <v>8.0603797581591632</v>
      </c>
      <c r="BR196" s="46">
        <f t="shared" ref="BR196:BR259" si="92">SQRT(BQ196)</f>
        <v>2.8390807945810845</v>
      </c>
      <c r="BS196" s="46">
        <f t="shared" ref="BS196:BS259" si="93">_xlfn.CONFIDENCE.NORM(0.05,BR196,4)</f>
        <v>2.782248053289142</v>
      </c>
      <c r="BT196" s="47">
        <f t="shared" ref="BT196:BT259" si="94">IFERROR(IF(MATCH(BM196,$W$4:$W$20,0),VLOOKUP(BM196,$W$4:$BI$20,32,FALSE)),AVERAGE((2^(($AP$23*BO196)+$AP$24)),(2^(($AQ$23*BO196)+$AQ$24)),(2^(($AR$23*BO196)+$AR$24)),(2^(($AS$23*BO196)+$AS$24))))</f>
        <v>2.1887601467136933E-2</v>
      </c>
      <c r="BU196" s="47">
        <f t="shared" ref="BU196:BU259" si="95">IFERROR(IF(MATCH(BM196,$W$4:$W$20,0),VLOOKUP(BM196,$W$4:$BI$20,33,FALSE)),_xlfn.VAR.S((2^(($AP$23*BO196)+$AP$24)),(2^(($AQ$23*BO196)+$AQ$24)),(2^(($AR$23*BO196)+$AR$24)),(2^(($AS$23*BO196)+$AS$24))))</f>
        <v>2.1952245396391922E-6</v>
      </c>
      <c r="BV196" s="47">
        <f t="shared" ref="BV196:BV259" si="96">SQRT(BU196)</f>
        <v>1.481629015522844E-3</v>
      </c>
      <c r="BW196" s="47">
        <f t="shared" ref="BW196:BW259" si="97">_xlfn.CONFIDENCE.NORM(0.05,BV196,4)</f>
        <v>1.4519697544371551E-3</v>
      </c>
      <c r="BX196" s="48">
        <f t="shared" ref="BX196:BX259" si="98">IFERROR(IF(MATCH(BM196,$W$4:$W$20,0),VLOOKUP(BM196,$W$4:$BI$20,36,FALSE)),AVERAGE((2^(($AT$23*BO196)+$AT$24)),(2^(($AU$23*BO196)+$AU$24)),(2^(($AV$23*BO196)+$AV$24)),(2^(($AW$23*BO196)+$AW$24))))</f>
        <v>2.892574818200356E-11</v>
      </c>
      <c r="BY196" s="48">
        <f t="shared" ref="BY196:BY259" si="99">IFERROR(IF(MATCH(BM196,$W$4:$W$20,0),VLOOKUP(BM196,$W$4:$BI$20,37,FALSE)),_xlfn.VAR.S((2^(($AP$23*BO196)+$AP$24)),(2^(($AQ$23*BO196)+$AQ$24)),(2^(($AR$23*BO196)+$AR$24)),(2^(($AS$23*BO196)+$AS$24))))</f>
        <v>2.1952245396391922E-6</v>
      </c>
      <c r="BZ196" s="48">
        <f t="shared" ref="BZ196:BZ259" si="100">SQRT(BY196)</f>
        <v>1.481629015522844E-3</v>
      </c>
      <c r="CA196" s="48">
        <f t="shared" ref="CA196:CA259" si="101">_xlfn.CONFIDENCE.NORM(0.05,BZ196,4)</f>
        <v>1.4519697544371551E-3</v>
      </c>
      <c r="CB196" s="49">
        <f t="shared" ref="CB196:CB259" si="102">(((BT196*0.000001)*BN196)*1000000000000000)*$W$24</f>
        <v>6.2342786842341028E-3</v>
      </c>
      <c r="CC196" s="50">
        <f t="shared" ref="CC196:CC259" si="103">(BX196*BN196)</f>
        <v>2.5893172742602307E-6</v>
      </c>
      <c r="CD196" s="50">
        <f t="shared" ref="CD196:CD259" si="104">CC196/(0.523*0.45)</f>
        <v>1.1001985444063016E-5</v>
      </c>
      <c r="CF196" s="43"/>
      <c r="CI196" s="43"/>
      <c r="CJ196" s="43"/>
    </row>
    <row r="197" spans="63:88" x14ac:dyDescent="0.2">
      <c r="BK197" s="42">
        <v>195</v>
      </c>
      <c r="BL197" s="1" t="s">
        <v>545</v>
      </c>
      <c r="BM197" s="1" t="s">
        <v>546</v>
      </c>
      <c r="BN197" s="43">
        <v>14203</v>
      </c>
      <c r="BO197" s="44">
        <v>21.934978138046606</v>
      </c>
      <c r="BP197" s="45">
        <f t="shared" si="90"/>
        <v>42.012394569893218</v>
      </c>
      <c r="BQ197" s="46">
        <f t="shared" si="91"/>
        <v>8.0840286945221429</v>
      </c>
      <c r="BR197" s="46">
        <f t="shared" si="92"/>
        <v>2.8432426372932267</v>
      </c>
      <c r="BS197" s="46">
        <f t="shared" si="93"/>
        <v>2.7863265842017015</v>
      </c>
      <c r="BT197" s="47">
        <f t="shared" si="94"/>
        <v>2.1924977593155065E-2</v>
      </c>
      <c r="BU197" s="47">
        <f t="shared" si="95"/>
        <v>2.2016652691083484E-6</v>
      </c>
      <c r="BV197" s="47">
        <f t="shared" si="96"/>
        <v>1.4838009533317965E-3</v>
      </c>
      <c r="BW197" s="47">
        <f t="shared" si="97"/>
        <v>1.4540982143782591E-3</v>
      </c>
      <c r="BX197" s="48">
        <f t="shared" si="98"/>
        <v>2.8975142923169824E-11</v>
      </c>
      <c r="BY197" s="48">
        <f t="shared" si="99"/>
        <v>2.2016652691083484E-6</v>
      </c>
      <c r="BZ197" s="48">
        <f t="shared" si="100"/>
        <v>1.4838009533317965E-3</v>
      </c>
      <c r="CA197" s="48">
        <f t="shared" si="101"/>
        <v>1.4540982143782591E-3</v>
      </c>
      <c r="CB197" s="49">
        <f t="shared" si="102"/>
        <v>9.9084704242749185E-4</v>
      </c>
      <c r="CC197" s="50">
        <f t="shared" si="103"/>
        <v>4.1153395493778102E-7</v>
      </c>
      <c r="CD197" s="50">
        <f t="shared" si="104"/>
        <v>1.7486040150319991E-6</v>
      </c>
      <c r="CF197" s="43"/>
      <c r="CI197" s="43"/>
      <c r="CJ197" s="43"/>
    </row>
    <row r="198" spans="63:88" x14ac:dyDescent="0.2">
      <c r="BK198" s="42">
        <v>196</v>
      </c>
      <c r="BL198" s="1" t="s">
        <v>547</v>
      </c>
      <c r="BM198" s="1" t="s">
        <v>548</v>
      </c>
      <c r="BN198" s="43">
        <v>27552</v>
      </c>
      <c r="BO198" s="44">
        <v>21.941018491515823</v>
      </c>
      <c r="BP198" s="45">
        <f t="shared" si="90"/>
        <v>42.195880620428653</v>
      </c>
      <c r="BQ198" s="46">
        <f t="shared" si="91"/>
        <v>8.144743595448606</v>
      </c>
      <c r="BR198" s="46">
        <f t="shared" si="92"/>
        <v>2.8538997171324372</v>
      </c>
      <c r="BS198" s="46">
        <f t="shared" si="93"/>
        <v>2.7967703305343119</v>
      </c>
      <c r="BT198" s="47">
        <f t="shared" si="94"/>
        <v>2.2020733324001424E-2</v>
      </c>
      <c r="BU198" s="47">
        <f t="shared" si="95"/>
        <v>2.2182008225728874E-6</v>
      </c>
      <c r="BV198" s="47">
        <f t="shared" si="96"/>
        <v>1.489362555784483E-3</v>
      </c>
      <c r="BW198" s="47">
        <f t="shared" si="97"/>
        <v>1.4595484846300565E-3</v>
      </c>
      <c r="BX198" s="48">
        <f t="shared" si="98"/>
        <v>2.9101689733774193E-11</v>
      </c>
      <c r="BY198" s="48">
        <f t="shared" si="99"/>
        <v>2.2182008225728874E-6</v>
      </c>
      <c r="BZ198" s="48">
        <f t="shared" si="100"/>
        <v>1.489362555784483E-3</v>
      </c>
      <c r="CA198" s="48">
        <f t="shared" si="101"/>
        <v>1.4595484846300565E-3</v>
      </c>
      <c r="CB198" s="49">
        <f t="shared" si="102"/>
        <v>1.9305109951166359E-3</v>
      </c>
      <c r="CC198" s="50">
        <f t="shared" si="103"/>
        <v>8.018097555449466E-7</v>
      </c>
      <c r="CD198" s="50">
        <f t="shared" si="104"/>
        <v>3.406882326513476E-6</v>
      </c>
      <c r="CF198" s="43"/>
      <c r="CI198" s="43"/>
      <c r="CJ198" s="43"/>
    </row>
    <row r="199" spans="63:88" x14ac:dyDescent="0.2">
      <c r="BK199" s="42">
        <v>197</v>
      </c>
      <c r="BL199" s="1" t="s">
        <v>549</v>
      </c>
      <c r="BM199" s="1" t="s">
        <v>550</v>
      </c>
      <c r="BN199" s="43">
        <v>7345</v>
      </c>
      <c r="BO199" s="44">
        <v>21.946894306254688</v>
      </c>
      <c r="BP199" s="45">
        <f t="shared" si="90"/>
        <v>42.37513746755323</v>
      </c>
      <c r="BQ199" s="46">
        <f t="shared" si="91"/>
        <v>8.2042359984071478</v>
      </c>
      <c r="BR199" s="46">
        <f t="shared" si="92"/>
        <v>2.8643037545636023</v>
      </c>
      <c r="BS199" s="46">
        <f t="shared" si="93"/>
        <v>2.8069660998637569</v>
      </c>
      <c r="BT199" s="47">
        <f t="shared" si="94"/>
        <v>2.2114281963560339E-2</v>
      </c>
      <c r="BU199" s="47">
        <f t="shared" si="95"/>
        <v>2.2344034317321456E-6</v>
      </c>
      <c r="BV199" s="47">
        <f t="shared" si="96"/>
        <v>1.494792103180956E-3</v>
      </c>
      <c r="BW199" s="47">
        <f t="shared" si="97"/>
        <v>1.4648693433047767E-3</v>
      </c>
      <c r="BX199" s="48">
        <f t="shared" si="98"/>
        <v>2.9225319743883478E-11</v>
      </c>
      <c r="BY199" s="48">
        <f t="shared" si="99"/>
        <v>2.2344034317321456E-6</v>
      </c>
      <c r="BZ199" s="48">
        <f t="shared" si="100"/>
        <v>1.494792103180956E-3</v>
      </c>
      <c r="CA199" s="48">
        <f t="shared" si="101"/>
        <v>1.4648693433047767E-3</v>
      </c>
      <c r="CB199" s="49">
        <f t="shared" si="102"/>
        <v>5.1683511733763873E-4</v>
      </c>
      <c r="CC199" s="50">
        <f t="shared" si="103"/>
        <v>2.1465997351882414E-7</v>
      </c>
      <c r="CD199" s="50">
        <f t="shared" si="104"/>
        <v>9.120882664917108E-7</v>
      </c>
      <c r="CF199" s="43"/>
      <c r="CI199" s="43"/>
      <c r="CJ199" s="43"/>
    </row>
    <row r="200" spans="63:88" x14ac:dyDescent="0.2">
      <c r="BK200" s="42">
        <v>198</v>
      </c>
      <c r="BL200" s="1" t="s">
        <v>551</v>
      </c>
      <c r="BM200" s="1" t="s">
        <v>552</v>
      </c>
      <c r="BN200" s="43">
        <v>71328</v>
      </c>
      <c r="BO200" s="44">
        <v>21.94857319699528</v>
      </c>
      <c r="BP200" s="45">
        <f t="shared" si="90"/>
        <v>42.426496098256663</v>
      </c>
      <c r="BQ200" s="46">
        <f t="shared" si="91"/>
        <v>8.2213132724068565</v>
      </c>
      <c r="BR200" s="46">
        <f t="shared" si="92"/>
        <v>2.8672832563956523</v>
      </c>
      <c r="BS200" s="46">
        <f t="shared" si="93"/>
        <v>2.8098859580051014</v>
      </c>
      <c r="BT200" s="47">
        <f t="shared" si="94"/>
        <v>2.2141084454561286E-2</v>
      </c>
      <c r="BU200" s="47">
        <f t="shared" si="95"/>
        <v>2.2390543851708591E-6</v>
      </c>
      <c r="BV200" s="47">
        <f t="shared" si="96"/>
        <v>1.4963470136204566E-3</v>
      </c>
      <c r="BW200" s="47">
        <f t="shared" si="97"/>
        <v>1.46639312753508E-3</v>
      </c>
      <c r="BX200" s="48">
        <f t="shared" si="98"/>
        <v>2.9260740806648579E-11</v>
      </c>
      <c r="BY200" s="48">
        <f t="shared" si="99"/>
        <v>2.2390543851708591E-6</v>
      </c>
      <c r="BZ200" s="48">
        <f t="shared" si="100"/>
        <v>1.4963470136204566E-3</v>
      </c>
      <c r="CA200" s="48">
        <f t="shared" si="101"/>
        <v>1.46639312753508E-3</v>
      </c>
      <c r="CB200" s="49">
        <f t="shared" si="102"/>
        <v>5.0251184988840654E-3</v>
      </c>
      <c r="CC200" s="50">
        <f t="shared" si="103"/>
        <v>2.08711012025663E-6</v>
      </c>
      <c r="CD200" s="50">
        <f t="shared" si="104"/>
        <v>8.868111834529976E-6</v>
      </c>
      <c r="CF200" s="43"/>
      <c r="CI200" s="43"/>
      <c r="CJ200" s="43"/>
    </row>
    <row r="201" spans="63:88" x14ac:dyDescent="0.2">
      <c r="BK201" s="42">
        <v>199</v>
      </c>
      <c r="BL201" s="1" t="s">
        <v>553</v>
      </c>
      <c r="BM201" s="1" t="s">
        <v>554</v>
      </c>
      <c r="BN201" s="43">
        <v>31148</v>
      </c>
      <c r="BO201" s="44">
        <v>21.958652431125373</v>
      </c>
      <c r="BP201" s="45">
        <f t="shared" si="90"/>
        <v>42.736139396042027</v>
      </c>
      <c r="BQ201" s="46">
        <f t="shared" si="91"/>
        <v>8.3245761578968018</v>
      </c>
      <c r="BR201" s="46">
        <f t="shared" si="92"/>
        <v>2.8852341599767604</v>
      </c>
      <c r="BS201" s="46">
        <f t="shared" si="93"/>
        <v>2.827477520259563</v>
      </c>
      <c r="BT201" s="47">
        <f t="shared" si="94"/>
        <v>2.2302677775658947E-2</v>
      </c>
      <c r="BU201" s="47">
        <f t="shared" si="95"/>
        <v>2.267177777252048E-6</v>
      </c>
      <c r="BV201" s="47">
        <f t="shared" si="96"/>
        <v>1.505715038528887E-3</v>
      </c>
      <c r="BW201" s="47">
        <f t="shared" si="97"/>
        <v>1.4755736232484789E-3</v>
      </c>
      <c r="BX201" s="48">
        <f t="shared" si="98"/>
        <v>2.9474295851543809E-11</v>
      </c>
      <c r="BY201" s="48">
        <f t="shared" si="99"/>
        <v>2.267177777252048E-6</v>
      </c>
      <c r="BZ201" s="48">
        <f t="shared" si="100"/>
        <v>1.505715038528887E-3</v>
      </c>
      <c r="CA201" s="48">
        <f t="shared" si="101"/>
        <v>1.4755736232484789E-3</v>
      </c>
      <c r="CB201" s="49">
        <f t="shared" si="102"/>
        <v>2.2104187100838212E-3</v>
      </c>
      <c r="CC201" s="50">
        <f t="shared" si="103"/>
        <v>9.1806536718388661E-7</v>
      </c>
      <c r="CD201" s="50">
        <f t="shared" si="104"/>
        <v>3.9008513583339141E-6</v>
      </c>
      <c r="CF201" s="43"/>
      <c r="CI201" s="43"/>
      <c r="CJ201" s="43"/>
    </row>
    <row r="202" spans="63:88" x14ac:dyDescent="0.2">
      <c r="BK202" s="42">
        <v>200</v>
      </c>
      <c r="BL202" s="1" t="s">
        <v>555</v>
      </c>
      <c r="BM202" s="1" t="s">
        <v>556</v>
      </c>
      <c r="BN202" s="43">
        <v>116598</v>
      </c>
      <c r="BO202" s="44">
        <v>21.963975115045553</v>
      </c>
      <c r="BP202" s="45">
        <f t="shared" si="90"/>
        <v>42.900567955306919</v>
      </c>
      <c r="BQ202" s="46">
        <f t="shared" si="91"/>
        <v>8.3796225837319067</v>
      </c>
      <c r="BR202" s="46">
        <f t="shared" si="92"/>
        <v>2.8947577763488099</v>
      </c>
      <c r="BS202" s="46">
        <f t="shared" si="93"/>
        <v>2.8368104928054594</v>
      </c>
      <c r="BT202" s="47">
        <f t="shared" si="94"/>
        <v>2.2388487987489672E-2</v>
      </c>
      <c r="BU202" s="47">
        <f t="shared" si="95"/>
        <v>2.2821695355113475E-6</v>
      </c>
      <c r="BV202" s="47">
        <f t="shared" si="96"/>
        <v>1.5106851212318693E-3</v>
      </c>
      <c r="BW202" s="47">
        <f t="shared" si="97"/>
        <v>1.4804442147974943E-3</v>
      </c>
      <c r="BX202" s="48">
        <f t="shared" si="98"/>
        <v>2.9587699075857252E-11</v>
      </c>
      <c r="BY202" s="48">
        <f t="shared" si="99"/>
        <v>2.2821695355113475E-6</v>
      </c>
      <c r="BZ202" s="48">
        <f t="shared" si="100"/>
        <v>1.5106851212318693E-3</v>
      </c>
      <c r="CA202" s="48">
        <f t="shared" si="101"/>
        <v>1.4804442147974943E-3</v>
      </c>
      <c r="CB202" s="49">
        <f t="shared" si="102"/>
        <v>8.3062163250199571E-3</v>
      </c>
      <c r="CC202" s="50">
        <f t="shared" si="103"/>
        <v>3.4498665368468038E-6</v>
      </c>
      <c r="CD202" s="50">
        <f t="shared" si="104"/>
        <v>1.465845139939156E-5</v>
      </c>
      <c r="CF202" s="43"/>
      <c r="CI202" s="43"/>
      <c r="CJ202" s="43"/>
    </row>
    <row r="203" spans="63:88" x14ac:dyDescent="0.2">
      <c r="BK203" s="42">
        <v>201</v>
      </c>
      <c r="BL203" s="1" t="s">
        <v>557</v>
      </c>
      <c r="BM203" s="1" t="s">
        <v>558</v>
      </c>
      <c r="BN203" s="43">
        <v>16908</v>
      </c>
      <c r="BO203" s="44">
        <v>21.965932697229192</v>
      </c>
      <c r="BP203" s="45">
        <f t="shared" si="90"/>
        <v>42.961200667070337</v>
      </c>
      <c r="BQ203" s="46">
        <f t="shared" si="91"/>
        <v>8.3999577565703305</v>
      </c>
      <c r="BR203" s="46">
        <f t="shared" si="92"/>
        <v>2.8982680615447443</v>
      </c>
      <c r="BS203" s="46">
        <f t="shared" si="93"/>
        <v>2.840250509085207</v>
      </c>
      <c r="BT203" s="47">
        <f t="shared" si="94"/>
        <v>2.2420130336382994E-2</v>
      </c>
      <c r="BU203" s="47">
        <f t="shared" si="95"/>
        <v>2.2877077696605657E-6</v>
      </c>
      <c r="BV203" s="47">
        <f t="shared" si="96"/>
        <v>1.5125170311968607E-3</v>
      </c>
      <c r="BW203" s="47">
        <f t="shared" si="97"/>
        <v>1.4822394535746459E-3</v>
      </c>
      <c r="BX203" s="48">
        <f t="shared" si="98"/>
        <v>2.9629516294493569E-11</v>
      </c>
      <c r="BY203" s="48">
        <f t="shared" si="99"/>
        <v>2.2877077696605657E-6</v>
      </c>
      <c r="BZ203" s="48">
        <f t="shared" si="100"/>
        <v>1.5125170311968607E-3</v>
      </c>
      <c r="CA203" s="48">
        <f t="shared" si="101"/>
        <v>1.4822394535746459E-3</v>
      </c>
      <c r="CB203" s="49">
        <f t="shared" si="102"/>
        <v>1.2061956121630774E-3</v>
      </c>
      <c r="CC203" s="50">
        <f t="shared" si="103"/>
        <v>5.0097586150729729E-7</v>
      </c>
      <c r="CD203" s="50">
        <f t="shared" si="104"/>
        <v>2.1286418589645095E-6</v>
      </c>
      <c r="CF203" s="43"/>
      <c r="CI203" s="43"/>
      <c r="CJ203" s="43"/>
    </row>
    <row r="204" spans="63:88" x14ac:dyDescent="0.2">
      <c r="BK204" s="42">
        <v>202</v>
      </c>
      <c r="BL204" s="1" t="s">
        <v>559</v>
      </c>
      <c r="BM204" s="1" t="s">
        <v>560</v>
      </c>
      <c r="BN204" s="43">
        <v>31496</v>
      </c>
      <c r="BO204" s="44">
        <v>21.968707759845596</v>
      </c>
      <c r="BP204" s="45">
        <f t="shared" si="90"/>
        <v>43.047300301020073</v>
      </c>
      <c r="BQ204" s="46">
        <f t="shared" si="91"/>
        <v>8.4288682393026022</v>
      </c>
      <c r="BR204" s="46">
        <f t="shared" si="92"/>
        <v>2.9032513221046852</v>
      </c>
      <c r="BS204" s="46">
        <f t="shared" si="93"/>
        <v>2.8451340146967388</v>
      </c>
      <c r="BT204" s="47">
        <f t="shared" si="94"/>
        <v>2.2465063089311094E-2</v>
      </c>
      <c r="BU204" s="47">
        <f t="shared" si="95"/>
        <v>2.2955814683015478E-6</v>
      </c>
      <c r="BV204" s="47">
        <f t="shared" si="96"/>
        <v>1.5151176417366235E-3</v>
      </c>
      <c r="BW204" s="47">
        <f t="shared" si="97"/>
        <v>1.4847880050725211E-3</v>
      </c>
      <c r="BX204" s="48">
        <f t="shared" si="98"/>
        <v>2.9688897561018958E-11</v>
      </c>
      <c r="BY204" s="48">
        <f t="shared" si="99"/>
        <v>2.2955814683015478E-6</v>
      </c>
      <c r="BZ204" s="48">
        <f t="shared" si="100"/>
        <v>1.5151176417366235E-3</v>
      </c>
      <c r="CA204" s="48">
        <f t="shared" si="101"/>
        <v>1.4847880050725211E-3</v>
      </c>
      <c r="CB204" s="49">
        <f t="shared" si="102"/>
        <v>2.2513883605659417E-3</v>
      </c>
      <c r="CC204" s="50">
        <f t="shared" si="103"/>
        <v>9.3508151758185311E-7</v>
      </c>
      <c r="CD204" s="50">
        <f t="shared" si="104"/>
        <v>3.9731528259267182E-6</v>
      </c>
      <c r="CF204" s="43"/>
      <c r="CI204" s="43"/>
      <c r="CJ204" s="43"/>
    </row>
    <row r="205" spans="63:88" x14ac:dyDescent="0.2">
      <c r="BK205" s="42">
        <v>203</v>
      </c>
      <c r="BL205" s="1" t="s">
        <v>561</v>
      </c>
      <c r="BM205" s="1" t="s">
        <v>562</v>
      </c>
      <c r="BN205" s="43">
        <v>17544</v>
      </c>
      <c r="BO205" s="44">
        <v>21.973818061846739</v>
      </c>
      <c r="BP205" s="45">
        <f t="shared" si="90"/>
        <v>43.206305274062117</v>
      </c>
      <c r="BQ205" s="46">
        <f t="shared" si="91"/>
        <v>8.4823640565373282</v>
      </c>
      <c r="BR205" s="46">
        <f t="shared" si="92"/>
        <v>2.9124498376001822</v>
      </c>
      <c r="BS205" s="46">
        <f t="shared" si="93"/>
        <v>2.8541483942379426</v>
      </c>
      <c r="BT205" s="47">
        <f t="shared" si="94"/>
        <v>2.2548042898170761E-2</v>
      </c>
      <c r="BU205" s="47">
        <f t="shared" si="95"/>
        <v>2.3101509221343563E-6</v>
      </c>
      <c r="BV205" s="47">
        <f t="shared" si="96"/>
        <v>1.5199180642831891E-3</v>
      </c>
      <c r="BW205" s="47">
        <f t="shared" si="97"/>
        <v>1.4894923327234424E-3</v>
      </c>
      <c r="BX205" s="48">
        <f t="shared" si="98"/>
        <v>2.9798560241914837E-11</v>
      </c>
      <c r="BY205" s="48">
        <f t="shared" si="99"/>
        <v>2.3101509221343563E-6</v>
      </c>
      <c r="BZ205" s="48">
        <f t="shared" si="100"/>
        <v>1.5199180642831891E-3</v>
      </c>
      <c r="CA205" s="48">
        <f t="shared" si="101"/>
        <v>1.4894923327234424E-3</v>
      </c>
      <c r="CB205" s="49">
        <f t="shared" si="102"/>
        <v>1.2587075674619641E-3</v>
      </c>
      <c r="CC205" s="50">
        <f t="shared" si="103"/>
        <v>5.2278594088415388E-7</v>
      </c>
      <c r="CD205" s="50">
        <f t="shared" si="104"/>
        <v>2.2213126869944928E-6</v>
      </c>
      <c r="CF205" s="43"/>
      <c r="CI205" s="43"/>
      <c r="CJ205" s="43"/>
    </row>
    <row r="206" spans="63:88" x14ac:dyDescent="0.2">
      <c r="BK206" s="42">
        <v>204</v>
      </c>
      <c r="BL206" s="1" t="s">
        <v>563</v>
      </c>
      <c r="BM206" s="1" t="s">
        <v>564</v>
      </c>
      <c r="BN206" s="43">
        <v>15871</v>
      </c>
      <c r="BO206" s="44">
        <v>21.975220190797728</v>
      </c>
      <c r="BP206" s="45">
        <f t="shared" si="90"/>
        <v>43.250034542735293</v>
      </c>
      <c r="BQ206" s="46">
        <f t="shared" si="91"/>
        <v>8.4971002981282755</v>
      </c>
      <c r="BR206" s="46">
        <f t="shared" si="92"/>
        <v>2.9149786102351207</v>
      </c>
      <c r="BS206" s="46">
        <f t="shared" si="93"/>
        <v>2.8566265458827274</v>
      </c>
      <c r="BT206" s="47">
        <f t="shared" si="94"/>
        <v>2.2570863859595138E-2</v>
      </c>
      <c r="BU206" s="47">
        <f t="shared" si="95"/>
        <v>2.3141643011727373E-6</v>
      </c>
      <c r="BV206" s="47">
        <f t="shared" si="96"/>
        <v>1.5212377530066552E-3</v>
      </c>
      <c r="BW206" s="47">
        <f t="shared" si="97"/>
        <v>1.4907856039078409E-3</v>
      </c>
      <c r="BX206" s="48">
        <f t="shared" si="98"/>
        <v>2.9828719479985017E-11</v>
      </c>
      <c r="BY206" s="48">
        <f t="shared" si="99"/>
        <v>2.3141643011727373E-6</v>
      </c>
      <c r="BZ206" s="48">
        <f t="shared" si="100"/>
        <v>1.5212377530066552E-3</v>
      </c>
      <c r="CA206" s="48">
        <f t="shared" si="101"/>
        <v>1.4907856039078409E-3</v>
      </c>
      <c r="CB206" s="49">
        <f t="shared" si="102"/>
        <v>1.1398293746764465E-3</v>
      </c>
      <c r="CC206" s="50">
        <f t="shared" si="103"/>
        <v>4.7341160686684219E-7</v>
      </c>
      <c r="CD206" s="50">
        <f t="shared" si="104"/>
        <v>2.0115215928057881E-6</v>
      </c>
      <c r="CF206" s="43"/>
      <c r="CI206" s="43"/>
      <c r="CJ206" s="43"/>
    </row>
    <row r="207" spans="63:88" x14ac:dyDescent="0.2">
      <c r="BK207" s="42">
        <v>205</v>
      </c>
      <c r="BL207" s="1" t="s">
        <v>565</v>
      </c>
      <c r="BM207" s="1" t="s">
        <v>566</v>
      </c>
      <c r="BN207" s="43">
        <v>23379</v>
      </c>
      <c r="BO207" s="44">
        <v>21.975407337558391</v>
      </c>
      <c r="BP207" s="45">
        <f t="shared" si="90"/>
        <v>43.255874579157009</v>
      </c>
      <c r="BQ207" s="46">
        <f t="shared" si="91"/>
        <v>8.4990691011533706</v>
      </c>
      <c r="BR207" s="46">
        <f t="shared" si="92"/>
        <v>2.9153162952162446</v>
      </c>
      <c r="BS207" s="46">
        <f t="shared" si="93"/>
        <v>2.8569574710832888</v>
      </c>
      <c r="BT207" s="47">
        <f t="shared" si="94"/>
        <v>2.257391159512652E-2</v>
      </c>
      <c r="BU207" s="47">
        <f t="shared" si="95"/>
        <v>2.3147004998189685E-6</v>
      </c>
      <c r="BV207" s="47">
        <f t="shared" si="96"/>
        <v>1.5214139804205062E-3</v>
      </c>
      <c r="BW207" s="47">
        <f t="shared" si="97"/>
        <v>1.4909583035999591E-3</v>
      </c>
      <c r="BX207" s="48">
        <f t="shared" si="98"/>
        <v>2.9832747241118985E-11</v>
      </c>
      <c r="BY207" s="48">
        <f t="shared" si="99"/>
        <v>2.3147004998189685E-6</v>
      </c>
      <c r="BZ207" s="48">
        <f t="shared" si="100"/>
        <v>1.5214139804205062E-3</v>
      </c>
      <c r="CA207" s="48">
        <f t="shared" si="101"/>
        <v>1.4909583035999591E-3</v>
      </c>
      <c r="CB207" s="49">
        <f t="shared" si="102"/>
        <v>1.6792684285729601E-3</v>
      </c>
      <c r="CC207" s="50">
        <f t="shared" si="103"/>
        <v>6.9745979775012079E-7</v>
      </c>
      <c r="CD207" s="50">
        <f t="shared" si="104"/>
        <v>2.9635003091145987E-6</v>
      </c>
      <c r="CF207" s="43"/>
      <c r="CI207" s="43"/>
      <c r="CJ207" s="43"/>
    </row>
    <row r="208" spans="63:88" x14ac:dyDescent="0.2">
      <c r="BK208" s="42">
        <v>206</v>
      </c>
      <c r="BL208" s="1" t="s">
        <v>567</v>
      </c>
      <c r="BM208" s="1" t="s">
        <v>568</v>
      </c>
      <c r="BN208" s="43">
        <v>34443</v>
      </c>
      <c r="BO208" s="44">
        <v>21.976253175585622</v>
      </c>
      <c r="BP208" s="45">
        <f t="shared" si="90"/>
        <v>43.282279343650345</v>
      </c>
      <c r="BQ208" s="46">
        <f t="shared" si="91"/>
        <v>8.5079730152458914</v>
      </c>
      <c r="BR208" s="46">
        <f t="shared" si="92"/>
        <v>2.9168429877602069</v>
      </c>
      <c r="BS208" s="46">
        <f t="shared" si="93"/>
        <v>2.8584536022841052</v>
      </c>
      <c r="BT208" s="47">
        <f t="shared" si="94"/>
        <v>2.2587691430239372E-2</v>
      </c>
      <c r="BU208" s="47">
        <f t="shared" si="95"/>
        <v>2.3171254588532443E-6</v>
      </c>
      <c r="BV208" s="47">
        <f t="shared" si="96"/>
        <v>1.5222107143405752E-3</v>
      </c>
      <c r="BW208" s="47">
        <f t="shared" si="97"/>
        <v>1.4917390884942575E-3</v>
      </c>
      <c r="BX208" s="48">
        <f t="shared" si="98"/>
        <v>2.9850958100863602E-11</v>
      </c>
      <c r="BY208" s="48">
        <f t="shared" si="99"/>
        <v>2.3171254588532443E-6</v>
      </c>
      <c r="BZ208" s="48">
        <f t="shared" si="100"/>
        <v>1.5222107143405752E-3</v>
      </c>
      <c r="CA208" s="48">
        <f t="shared" si="101"/>
        <v>1.4917390884942575E-3</v>
      </c>
      <c r="CB208" s="49">
        <f t="shared" si="102"/>
        <v>2.4754843783017298E-3</v>
      </c>
      <c r="CC208" s="50">
        <f t="shared" si="103"/>
        <v>1.0281565498680451E-6</v>
      </c>
      <c r="CD208" s="50">
        <f t="shared" si="104"/>
        <v>4.36862778783958E-6</v>
      </c>
      <c r="CF208" s="43"/>
      <c r="CI208" s="43"/>
      <c r="CJ208" s="43"/>
    </row>
    <row r="209" spans="63:88" x14ac:dyDescent="0.2">
      <c r="BK209" s="42">
        <v>207</v>
      </c>
      <c r="BL209" s="1" t="s">
        <v>569</v>
      </c>
      <c r="BM209" s="1" t="s">
        <v>570</v>
      </c>
      <c r="BN209" s="43">
        <v>47456</v>
      </c>
      <c r="BO209" s="44">
        <v>21.987131864412202</v>
      </c>
      <c r="BP209" s="45">
        <f t="shared" si="90"/>
        <v>43.623322792149693</v>
      </c>
      <c r="BQ209" s="46">
        <f t="shared" si="91"/>
        <v>8.6233132145688991</v>
      </c>
      <c r="BR209" s="46">
        <f t="shared" si="92"/>
        <v>2.9365478396526932</v>
      </c>
      <c r="BS209" s="46">
        <f t="shared" si="93"/>
        <v>2.8777640022990894</v>
      </c>
      <c r="BT209" s="47">
        <f t="shared" si="94"/>
        <v>2.2765671524999281E-2</v>
      </c>
      <c r="BU209" s="47">
        <f t="shared" si="95"/>
        <v>2.3485380775583268E-6</v>
      </c>
      <c r="BV209" s="47">
        <f t="shared" si="96"/>
        <v>1.5324940709700403E-3</v>
      </c>
      <c r="BW209" s="47">
        <f t="shared" si="97"/>
        <v>1.5018165928112239E-3</v>
      </c>
      <c r="BX209" s="48">
        <f t="shared" si="98"/>
        <v>3.0086169227590475E-11</v>
      </c>
      <c r="BY209" s="48">
        <f t="shared" si="99"/>
        <v>2.3485380775583268E-6</v>
      </c>
      <c r="BZ209" s="48">
        <f t="shared" si="100"/>
        <v>1.5324940709700403E-3</v>
      </c>
      <c r="CA209" s="48">
        <f t="shared" si="101"/>
        <v>1.5018165928112239E-3</v>
      </c>
      <c r="CB209" s="49">
        <f t="shared" si="102"/>
        <v>3.4376287024445768E-3</v>
      </c>
      <c r="CC209" s="50">
        <f t="shared" si="103"/>
        <v>1.4277692468645337E-6</v>
      </c>
      <c r="CD209" s="50">
        <f t="shared" si="104"/>
        <v>6.0665784867836568E-6</v>
      </c>
      <c r="CF209" s="43"/>
      <c r="CI209" s="43"/>
      <c r="CJ209" s="43"/>
    </row>
    <row r="210" spans="63:88" x14ac:dyDescent="0.2">
      <c r="BK210" s="42">
        <v>208</v>
      </c>
      <c r="BL210" s="1" t="s">
        <v>571</v>
      </c>
      <c r="BM210" s="1" t="s">
        <v>572</v>
      </c>
      <c r="BN210" s="43">
        <v>65175</v>
      </c>
      <c r="BO210" s="44">
        <v>21.993221055669096</v>
      </c>
      <c r="BP210" s="45">
        <f t="shared" si="90"/>
        <v>43.81538878394143</v>
      </c>
      <c r="BQ210" s="46">
        <f t="shared" si="91"/>
        <v>8.6885447823402497</v>
      </c>
      <c r="BR210" s="46">
        <f t="shared" si="92"/>
        <v>2.9476337598725268</v>
      </c>
      <c r="BS210" s="46">
        <f t="shared" si="93"/>
        <v>2.8886280044822685</v>
      </c>
      <c r="BT210" s="47">
        <f t="shared" si="94"/>
        <v>2.2865904863506939E-2</v>
      </c>
      <c r="BU210" s="47">
        <f t="shared" si="95"/>
        <v>2.3663037340939651E-6</v>
      </c>
      <c r="BV210" s="47">
        <f t="shared" si="96"/>
        <v>1.5382794720381486E-3</v>
      </c>
      <c r="BW210" s="47">
        <f t="shared" si="97"/>
        <v>1.5074861816760298E-3</v>
      </c>
      <c r="BX210" s="48">
        <f t="shared" si="98"/>
        <v>3.0218633459154037E-11</v>
      </c>
      <c r="BY210" s="48">
        <f t="shared" si="99"/>
        <v>2.3663037340939651E-6</v>
      </c>
      <c r="BZ210" s="48">
        <f t="shared" si="100"/>
        <v>1.5382794720381486E-3</v>
      </c>
      <c r="CA210" s="48">
        <f t="shared" si="101"/>
        <v>1.5074861816760298E-3</v>
      </c>
      <c r="CB210" s="49">
        <f t="shared" si="102"/>
        <v>4.741948185591047E-3</v>
      </c>
      <c r="CC210" s="50">
        <f t="shared" si="103"/>
        <v>1.9694994357003642E-6</v>
      </c>
      <c r="CD210" s="50">
        <f t="shared" si="104"/>
        <v>8.3683851102628612E-6</v>
      </c>
      <c r="CF210" s="43"/>
      <c r="CI210" s="43"/>
      <c r="CJ210" s="43"/>
    </row>
    <row r="211" spans="63:88" x14ac:dyDescent="0.2">
      <c r="BK211" s="42">
        <v>209</v>
      </c>
      <c r="BL211" s="1" t="s">
        <v>573</v>
      </c>
      <c r="BM211" s="1" t="s">
        <v>574</v>
      </c>
      <c r="BN211" s="43">
        <v>53513</v>
      </c>
      <c r="BO211" s="44">
        <v>21.999905037199312</v>
      </c>
      <c r="BP211" s="45">
        <f t="shared" si="90"/>
        <v>44.027189501358585</v>
      </c>
      <c r="BQ211" s="46">
        <f t="shared" si="91"/>
        <v>8.7607083176506659</v>
      </c>
      <c r="BR211" s="46">
        <f t="shared" si="92"/>
        <v>2.9598493741490741</v>
      </c>
      <c r="BS211" s="46">
        <f t="shared" si="93"/>
        <v>2.9005990864978015</v>
      </c>
      <c r="BT211" s="47">
        <f t="shared" si="94"/>
        <v>2.2976437148827154E-2</v>
      </c>
      <c r="BU211" s="47">
        <f t="shared" si="95"/>
        <v>2.385957294885664E-6</v>
      </c>
      <c r="BV211" s="47">
        <f t="shared" si="96"/>
        <v>1.5446544257165303E-3</v>
      </c>
      <c r="BW211" s="47">
        <f t="shared" si="97"/>
        <v>1.5137335214823995E-3</v>
      </c>
      <c r="BX211" s="48">
        <f t="shared" si="98"/>
        <v>3.0364708352556775E-11</v>
      </c>
      <c r="BY211" s="48">
        <f t="shared" si="99"/>
        <v>2.385957294885664E-6</v>
      </c>
      <c r="BZ211" s="48">
        <f t="shared" si="100"/>
        <v>1.5446544257165303E-3</v>
      </c>
      <c r="CA211" s="48">
        <f t="shared" si="101"/>
        <v>1.5137335214823995E-3</v>
      </c>
      <c r="CB211" s="49">
        <f t="shared" si="102"/>
        <v>3.9122748371911206E-3</v>
      </c>
      <c r="CC211" s="50">
        <f t="shared" si="103"/>
        <v>1.6249066380703707E-6</v>
      </c>
      <c r="CD211" s="50">
        <f t="shared" si="104"/>
        <v>6.9042134611020636E-6</v>
      </c>
      <c r="CF211" s="43"/>
      <c r="CI211" s="43"/>
      <c r="CJ211" s="43"/>
    </row>
    <row r="212" spans="63:88" x14ac:dyDescent="0.2">
      <c r="BK212" s="42">
        <v>210</v>
      </c>
      <c r="BL212" s="1" t="s">
        <v>575</v>
      </c>
      <c r="BM212" s="1" t="s">
        <v>576</v>
      </c>
      <c r="BN212" s="43">
        <v>43622</v>
      </c>
      <c r="BO212" s="44">
        <v>22.009179410087427</v>
      </c>
      <c r="BP212" s="45">
        <f t="shared" si="90"/>
        <v>44.322771123712187</v>
      </c>
      <c r="BQ212" s="46">
        <f t="shared" si="91"/>
        <v>8.8618186693830499</v>
      </c>
      <c r="BR212" s="46">
        <f t="shared" si="92"/>
        <v>2.9768806945161659</v>
      </c>
      <c r="BS212" s="46">
        <f t="shared" si="93"/>
        <v>2.9172894737621333</v>
      </c>
      <c r="BT212" s="47">
        <f t="shared" si="94"/>
        <v>2.3130692113663077E-2</v>
      </c>
      <c r="BU212" s="47">
        <f t="shared" si="95"/>
        <v>2.4134944497088242E-6</v>
      </c>
      <c r="BV212" s="47">
        <f t="shared" si="96"/>
        <v>1.5535425484063268E-3</v>
      </c>
      <c r="BW212" s="47">
        <f t="shared" si="97"/>
        <v>1.5224437216634868E-3</v>
      </c>
      <c r="BX212" s="48">
        <f t="shared" si="98"/>
        <v>3.0568565329547492E-11</v>
      </c>
      <c r="BY212" s="48">
        <f t="shared" si="99"/>
        <v>2.4134944497088242E-6</v>
      </c>
      <c r="BZ212" s="48">
        <f t="shared" si="100"/>
        <v>1.5535425484063268E-3</v>
      </c>
      <c r="CA212" s="48">
        <f t="shared" si="101"/>
        <v>1.5224437216634868E-3</v>
      </c>
      <c r="CB212" s="49">
        <f t="shared" si="102"/>
        <v>3.2105657874332214E-3</v>
      </c>
      <c r="CC212" s="50">
        <f t="shared" si="103"/>
        <v>1.3334619568055208E-6</v>
      </c>
      <c r="CD212" s="50">
        <f t="shared" si="104"/>
        <v>5.6658676728511613E-6</v>
      </c>
      <c r="CF212" s="43"/>
      <c r="CI212" s="43"/>
      <c r="CJ212" s="43"/>
    </row>
    <row r="213" spans="63:88" x14ac:dyDescent="0.2">
      <c r="BK213" s="42">
        <v>211</v>
      </c>
      <c r="BL213" s="1" t="s">
        <v>577</v>
      </c>
      <c r="BM213" s="1" t="s">
        <v>578</v>
      </c>
      <c r="BN213" s="43">
        <v>41555</v>
      </c>
      <c r="BO213" s="44">
        <v>22.009979616462203</v>
      </c>
      <c r="BP213" s="45">
        <f t="shared" si="90"/>
        <v>44.348367148891015</v>
      </c>
      <c r="BQ213" s="46">
        <f t="shared" si="91"/>
        <v>8.8705963391406062</v>
      </c>
      <c r="BR213" s="46">
        <f t="shared" si="92"/>
        <v>2.9783546362279636</v>
      </c>
      <c r="BS213" s="46">
        <f t="shared" si="93"/>
        <v>2.9187339100973508</v>
      </c>
      <c r="BT213" s="47">
        <f t="shared" si="94"/>
        <v>2.3144049892581994E-2</v>
      </c>
      <c r="BU213" s="47">
        <f t="shared" si="95"/>
        <v>2.4158850264101009E-6</v>
      </c>
      <c r="BV213" s="47">
        <f t="shared" si="96"/>
        <v>1.5543117532882845E-3</v>
      </c>
      <c r="BW213" s="47">
        <f t="shared" si="97"/>
        <v>1.5231975285961714E-3</v>
      </c>
      <c r="BX213" s="48">
        <f t="shared" si="98"/>
        <v>3.0586218417294927E-11</v>
      </c>
      <c r="BY213" s="48">
        <f t="shared" si="99"/>
        <v>2.4158850264101009E-6</v>
      </c>
      <c r="BZ213" s="48">
        <f t="shared" si="100"/>
        <v>1.5543117532882845E-3</v>
      </c>
      <c r="CA213" s="48">
        <f t="shared" si="101"/>
        <v>1.5231975285961714E-3</v>
      </c>
      <c r="CB213" s="49">
        <f t="shared" si="102"/>
        <v>3.0602014434338112E-3</v>
      </c>
      <c r="CC213" s="50">
        <f t="shared" si="103"/>
        <v>1.2710103063306907E-6</v>
      </c>
      <c r="CD213" s="50">
        <f t="shared" si="104"/>
        <v>5.4005111805000668E-6</v>
      </c>
      <c r="CF213" s="43"/>
      <c r="CI213" s="43"/>
      <c r="CJ213" s="43"/>
    </row>
    <row r="214" spans="63:88" x14ac:dyDescent="0.2">
      <c r="BK214" s="42">
        <v>212</v>
      </c>
      <c r="BL214" s="1" t="s">
        <v>579</v>
      </c>
      <c r="BM214" s="1" t="s">
        <v>580</v>
      </c>
      <c r="BN214" s="43">
        <v>49094</v>
      </c>
      <c r="BO214" s="44">
        <v>22.011543060708778</v>
      </c>
      <c r="BP214" s="45">
        <f t="shared" si="90"/>
        <v>44.398419359850351</v>
      </c>
      <c r="BQ214" s="46">
        <f t="shared" si="91"/>
        <v>8.8877709018783317</v>
      </c>
      <c r="BR214" s="46">
        <f t="shared" si="92"/>
        <v>2.9812364719824442</v>
      </c>
      <c r="BS214" s="46">
        <f t="shared" si="93"/>
        <v>2.9215580572414215</v>
      </c>
      <c r="BT214" s="47">
        <f t="shared" si="94"/>
        <v>2.317017060326762E-2</v>
      </c>
      <c r="BU214" s="47">
        <f t="shared" si="95"/>
        <v>2.4205624761966158E-6</v>
      </c>
      <c r="BV214" s="47">
        <f t="shared" si="96"/>
        <v>1.5558156948034096E-3</v>
      </c>
      <c r="BW214" s="47">
        <f t="shared" si="97"/>
        <v>1.5246713641984212E-3</v>
      </c>
      <c r="BX214" s="48">
        <f t="shared" si="98"/>
        <v>3.0620738467413766E-11</v>
      </c>
      <c r="BY214" s="48">
        <f t="shared" si="99"/>
        <v>2.4205624761966158E-6</v>
      </c>
      <c r="BZ214" s="48">
        <f t="shared" si="100"/>
        <v>1.5558156948034096E-3</v>
      </c>
      <c r="CA214" s="48">
        <f t="shared" si="101"/>
        <v>1.5246713641984212E-3</v>
      </c>
      <c r="CB214" s="49">
        <f t="shared" si="102"/>
        <v>3.6194703386086386E-3</v>
      </c>
      <c r="CC214" s="50">
        <f t="shared" si="103"/>
        <v>1.5032945343192115E-6</v>
      </c>
      <c r="CD214" s="50">
        <f t="shared" si="104"/>
        <v>6.3874847432301317E-6</v>
      </c>
      <c r="CF214" s="43"/>
      <c r="CI214" s="43"/>
      <c r="CJ214" s="43"/>
    </row>
    <row r="215" spans="63:88" x14ac:dyDescent="0.2">
      <c r="BK215" s="42">
        <v>213</v>
      </c>
      <c r="BL215" s="1" t="s">
        <v>581</v>
      </c>
      <c r="BM215" s="1" t="s">
        <v>582</v>
      </c>
      <c r="BN215" s="43">
        <v>29356</v>
      </c>
      <c r="BO215" s="44">
        <v>22.013753689406183</v>
      </c>
      <c r="BP215" s="45">
        <f t="shared" si="90"/>
        <v>44.469287005244333</v>
      </c>
      <c r="BQ215" s="46">
        <f t="shared" si="91"/>
        <v>8.9121107961758117</v>
      </c>
      <c r="BR215" s="46">
        <f t="shared" si="92"/>
        <v>2.9853158620447204</v>
      </c>
      <c r="BS215" s="46">
        <f t="shared" si="93"/>
        <v>2.9255557860418975</v>
      </c>
      <c r="BT215" s="47">
        <f t="shared" si="94"/>
        <v>2.320715424948085E-2</v>
      </c>
      <c r="BU215" s="47">
        <f t="shared" si="95"/>
        <v>2.4271913863542772E-6</v>
      </c>
      <c r="BV215" s="47">
        <f t="shared" si="96"/>
        <v>1.5579446031082995E-3</v>
      </c>
      <c r="BW215" s="47">
        <f t="shared" si="97"/>
        <v>1.5267576560004075E-3</v>
      </c>
      <c r="BX215" s="48">
        <f t="shared" si="98"/>
        <v>3.0669614523514415E-11</v>
      </c>
      <c r="BY215" s="48">
        <f t="shared" si="99"/>
        <v>2.4271913863542772E-6</v>
      </c>
      <c r="BZ215" s="48">
        <f t="shared" si="100"/>
        <v>1.5579446031082995E-3</v>
      </c>
      <c r="CA215" s="48">
        <f t="shared" si="101"/>
        <v>1.5267576560004075E-3</v>
      </c>
      <c r="CB215" s="49">
        <f t="shared" si="102"/>
        <v>2.1677347519439461E-3</v>
      </c>
      <c r="CC215" s="50">
        <f t="shared" si="103"/>
        <v>9.0033720395228912E-7</v>
      </c>
      <c r="CD215" s="50">
        <f t="shared" si="104"/>
        <v>3.8255245547154836E-6</v>
      </c>
      <c r="CF215" s="43"/>
      <c r="CI215" s="43"/>
      <c r="CJ215" s="43"/>
    </row>
    <row r="216" spans="63:88" x14ac:dyDescent="0.2">
      <c r="BK216" s="42">
        <v>214</v>
      </c>
      <c r="BL216" s="1" t="s">
        <v>583</v>
      </c>
      <c r="BM216" s="1" t="s">
        <v>584</v>
      </c>
      <c r="BN216" s="43">
        <v>10589</v>
      </c>
      <c r="BO216" s="44">
        <v>22.043775644586216</v>
      </c>
      <c r="BP216" s="45">
        <f t="shared" si="90"/>
        <v>45.442997191477055</v>
      </c>
      <c r="BQ216" s="46">
        <f t="shared" si="91"/>
        <v>9.2492431651943772</v>
      </c>
      <c r="BR216" s="46">
        <f t="shared" si="92"/>
        <v>3.0412568397283346</v>
      </c>
      <c r="BS216" s="46">
        <f t="shared" si="93"/>
        <v>2.9803769368018189</v>
      </c>
      <c r="BT216" s="47">
        <f t="shared" si="94"/>
        <v>2.3715303671429707E-2</v>
      </c>
      <c r="BU216" s="47">
        <f t="shared" si="95"/>
        <v>2.5190085552448189E-6</v>
      </c>
      <c r="BV216" s="47">
        <f t="shared" si="96"/>
        <v>1.5871384801726719E-3</v>
      </c>
      <c r="BW216" s="47">
        <f t="shared" si="97"/>
        <v>1.5553671298080374E-3</v>
      </c>
      <c r="BX216" s="48">
        <f t="shared" si="98"/>
        <v>3.1341163767509572E-11</v>
      </c>
      <c r="BY216" s="48">
        <f t="shared" si="99"/>
        <v>2.5190085552448189E-6</v>
      </c>
      <c r="BZ216" s="48">
        <f t="shared" si="100"/>
        <v>1.5871384801726719E-3</v>
      </c>
      <c r="CA216" s="48">
        <f t="shared" si="101"/>
        <v>1.5553671298080374E-3</v>
      </c>
      <c r="CB216" s="49">
        <f t="shared" si="102"/>
        <v>7.9904458105753656E-4</v>
      </c>
      <c r="CC216" s="50">
        <f t="shared" si="103"/>
        <v>3.3187158313415884E-7</v>
      </c>
      <c r="CD216" s="50">
        <f t="shared" si="104"/>
        <v>1.4101193249804922E-6</v>
      </c>
      <c r="CF216" s="43"/>
      <c r="CI216" s="43"/>
      <c r="CJ216" s="43"/>
    </row>
    <row r="217" spans="63:88" x14ac:dyDescent="0.2">
      <c r="BK217" s="42">
        <v>215</v>
      </c>
      <c r="BL217" s="1" t="s">
        <v>585</v>
      </c>
      <c r="BM217" s="1" t="s">
        <v>586</v>
      </c>
      <c r="BN217" s="43">
        <v>34360</v>
      </c>
      <c r="BO217" s="44">
        <v>22.053682207864416</v>
      </c>
      <c r="BP217" s="45">
        <f t="shared" si="90"/>
        <v>45.768955509188771</v>
      </c>
      <c r="BQ217" s="46">
        <f t="shared" si="91"/>
        <v>9.36322403454575</v>
      </c>
      <c r="BR217" s="46">
        <f t="shared" si="92"/>
        <v>3.0599385671195671</v>
      </c>
      <c r="BS217" s="46">
        <f t="shared" si="93"/>
        <v>2.9986846932297246</v>
      </c>
      <c r="BT217" s="47">
        <f t="shared" si="94"/>
        <v>2.3885411300030666E-2</v>
      </c>
      <c r="BU217" s="47">
        <f t="shared" si="95"/>
        <v>2.5500509637858895E-6</v>
      </c>
      <c r="BV217" s="47">
        <f t="shared" si="96"/>
        <v>1.5968878995677466E-3</v>
      </c>
      <c r="BW217" s="47">
        <f t="shared" si="97"/>
        <v>1.5649213852502988E-3</v>
      </c>
      <c r="BX217" s="48">
        <f t="shared" si="98"/>
        <v>3.1565970968798244E-11</v>
      </c>
      <c r="BY217" s="48">
        <f t="shared" si="99"/>
        <v>2.5500509637858895E-6</v>
      </c>
      <c r="BZ217" s="48">
        <f t="shared" si="100"/>
        <v>1.5968878995677466E-3</v>
      </c>
      <c r="CA217" s="48">
        <f t="shared" si="101"/>
        <v>1.5649213852502988E-3</v>
      </c>
      <c r="CB217" s="49">
        <f t="shared" si="102"/>
        <v>2.6113991079313929E-3</v>
      </c>
      <c r="CC217" s="50">
        <f t="shared" si="103"/>
        <v>1.0846067624879076E-6</v>
      </c>
      <c r="CD217" s="50">
        <f t="shared" si="104"/>
        <v>4.6084842255700344E-6</v>
      </c>
      <c r="CF217" s="43"/>
      <c r="CI217" s="43"/>
      <c r="CJ217" s="43"/>
    </row>
    <row r="218" spans="63:88" x14ac:dyDescent="0.2">
      <c r="BK218" s="42">
        <v>216</v>
      </c>
      <c r="BL218" s="1" t="s">
        <v>587</v>
      </c>
      <c r="BM218" s="1" t="s">
        <v>588</v>
      </c>
      <c r="BN218" s="43">
        <v>31717</v>
      </c>
      <c r="BO218" s="44">
        <v>22.063985468849044</v>
      </c>
      <c r="BP218" s="45">
        <f t="shared" si="90"/>
        <v>46.110447278546907</v>
      </c>
      <c r="BQ218" s="46">
        <f t="shared" si="91"/>
        <v>9.4832379232740394</v>
      </c>
      <c r="BR218" s="46">
        <f t="shared" si="92"/>
        <v>3.0794866330727984</v>
      </c>
      <c r="BS218" s="46">
        <f t="shared" si="93"/>
        <v>3.0178414458475977</v>
      </c>
      <c r="BT218" s="47">
        <f t="shared" si="94"/>
        <v>2.4063625359668914E-2</v>
      </c>
      <c r="BU218" s="47">
        <f t="shared" si="95"/>
        <v>2.5827364502690318E-6</v>
      </c>
      <c r="BV218" s="47">
        <f t="shared" si="96"/>
        <v>1.6070894344338872E-3</v>
      </c>
      <c r="BW218" s="47">
        <f t="shared" si="97"/>
        <v>1.5749187057126314E-3</v>
      </c>
      <c r="BX218" s="48">
        <f t="shared" si="98"/>
        <v>3.1801491293824619E-11</v>
      </c>
      <c r="BY218" s="48">
        <f t="shared" si="99"/>
        <v>2.5827364502690318E-6</v>
      </c>
      <c r="BZ218" s="48">
        <f t="shared" si="100"/>
        <v>1.6070894344338872E-3</v>
      </c>
      <c r="CA218" s="48">
        <f t="shared" si="101"/>
        <v>1.5749187057126314E-3</v>
      </c>
      <c r="CB218" s="49">
        <f t="shared" si="102"/>
        <v>2.428513555069439E-3</v>
      </c>
      <c r="CC218" s="50">
        <f t="shared" si="103"/>
        <v>1.0086478993662354E-6</v>
      </c>
      <c r="CD218" s="50">
        <f t="shared" si="104"/>
        <v>4.2857357100753576E-6</v>
      </c>
      <c r="CF218" s="43"/>
      <c r="CI218" s="43"/>
      <c r="CJ218" s="43"/>
    </row>
    <row r="219" spans="63:88" x14ac:dyDescent="0.2">
      <c r="BK219" s="42">
        <v>217</v>
      </c>
      <c r="BL219" s="1" t="s">
        <v>589</v>
      </c>
      <c r="BM219" s="1" t="s">
        <v>590</v>
      </c>
      <c r="BN219" s="43">
        <v>86082</v>
      </c>
      <c r="BO219" s="44">
        <v>22.069304072687533</v>
      </c>
      <c r="BP219" s="45">
        <f t="shared" si="90"/>
        <v>46.287723316621253</v>
      </c>
      <c r="BQ219" s="46">
        <f t="shared" si="91"/>
        <v>9.5457818660359006</v>
      </c>
      <c r="BR219" s="46">
        <f t="shared" si="92"/>
        <v>3.0896248746467427</v>
      </c>
      <c r="BS219" s="46">
        <f t="shared" si="93"/>
        <v>3.0277767400233468</v>
      </c>
      <c r="BT219" s="47">
        <f t="shared" si="94"/>
        <v>2.4156140275859092E-2</v>
      </c>
      <c r="BU219" s="47">
        <f t="shared" si="95"/>
        <v>2.5997701387646306E-6</v>
      </c>
      <c r="BV219" s="47">
        <f t="shared" si="96"/>
        <v>1.6123802711409708E-3</v>
      </c>
      <c r="BW219" s="47">
        <f t="shared" si="97"/>
        <v>1.5801036304096147E-3</v>
      </c>
      <c r="BX219" s="48">
        <f t="shared" si="98"/>
        <v>3.1923755177915145E-11</v>
      </c>
      <c r="BY219" s="48">
        <f t="shared" si="99"/>
        <v>2.5997701387646306E-6</v>
      </c>
      <c r="BZ219" s="48">
        <f t="shared" si="100"/>
        <v>1.6123802711409708E-3</v>
      </c>
      <c r="CA219" s="48">
        <f t="shared" si="101"/>
        <v>1.5801036304096147E-3</v>
      </c>
      <c r="CB219" s="49">
        <f t="shared" si="102"/>
        <v>6.616483956239259E-3</v>
      </c>
      <c r="CC219" s="50">
        <f t="shared" si="103"/>
        <v>2.7480606932252913E-6</v>
      </c>
      <c r="CD219" s="50">
        <f t="shared" si="104"/>
        <v>1.1676484781071983E-5</v>
      </c>
      <c r="CF219" s="43"/>
      <c r="CI219" s="43"/>
      <c r="CJ219" s="43"/>
    </row>
    <row r="220" spans="63:88" x14ac:dyDescent="0.2">
      <c r="BK220" s="42">
        <v>218</v>
      </c>
      <c r="BL220" s="1" t="s">
        <v>591</v>
      </c>
      <c r="BM220" s="1" t="s">
        <v>592</v>
      </c>
      <c r="BN220" s="43">
        <v>23779</v>
      </c>
      <c r="BO220" s="44">
        <v>22.080833929427779</v>
      </c>
      <c r="BP220" s="45">
        <f t="shared" si="90"/>
        <v>46.674372467062355</v>
      </c>
      <c r="BQ220" s="46">
        <f t="shared" si="91"/>
        <v>9.6827661930859232</v>
      </c>
      <c r="BR220" s="46">
        <f t="shared" si="92"/>
        <v>3.111714349532412</v>
      </c>
      <c r="BS220" s="46">
        <f t="shared" si="93"/>
        <v>3.0494240276300038</v>
      </c>
      <c r="BT220" s="47">
        <f t="shared" si="94"/>
        <v>2.4357920584899335E-2</v>
      </c>
      <c r="BU220" s="47">
        <f t="shared" si="95"/>
        <v>2.6370774822532353E-6</v>
      </c>
      <c r="BV220" s="47">
        <f t="shared" si="96"/>
        <v>1.6239080892258759E-3</v>
      </c>
      <c r="BW220" s="47">
        <f t="shared" si="97"/>
        <v>1.5914006845429863E-3</v>
      </c>
      <c r="BX220" s="48">
        <f t="shared" si="98"/>
        <v>3.2190419682755812E-11</v>
      </c>
      <c r="BY220" s="48">
        <f t="shared" si="99"/>
        <v>2.6370774822532353E-6</v>
      </c>
      <c r="BZ220" s="48">
        <f t="shared" si="100"/>
        <v>1.6239080892258759E-3</v>
      </c>
      <c r="CA220" s="48">
        <f t="shared" si="101"/>
        <v>1.5914006845429863E-3</v>
      </c>
      <c r="CB220" s="49">
        <f t="shared" si="102"/>
        <v>1.8429823209950094E-3</v>
      </c>
      <c r="CC220" s="50">
        <f t="shared" si="103"/>
        <v>7.6545598963625042E-7</v>
      </c>
      <c r="CD220" s="50">
        <f t="shared" si="104"/>
        <v>3.2524155072710874E-6</v>
      </c>
      <c r="CF220" s="43"/>
      <c r="CI220" s="43"/>
      <c r="CJ220" s="43"/>
    </row>
    <row r="221" spans="63:88" x14ac:dyDescent="0.2">
      <c r="BK221" s="42">
        <v>219</v>
      </c>
      <c r="BL221" s="1" t="s">
        <v>593</v>
      </c>
      <c r="BM221" s="1" t="s">
        <v>594</v>
      </c>
      <c r="BN221" s="43">
        <v>62625</v>
      </c>
      <c r="BO221" s="44">
        <v>22.089904782442421</v>
      </c>
      <c r="BP221" s="45">
        <f t="shared" si="90"/>
        <v>46.980828703287202</v>
      </c>
      <c r="BQ221" s="46">
        <f t="shared" si="91"/>
        <v>9.7918955967464925</v>
      </c>
      <c r="BR221" s="46">
        <f t="shared" si="92"/>
        <v>3.1292004724444378</v>
      </c>
      <c r="BS221" s="46">
        <f t="shared" si="93"/>
        <v>3.0665601131984093</v>
      </c>
      <c r="BT221" s="47">
        <f t="shared" si="94"/>
        <v>2.4517850676513957E-2</v>
      </c>
      <c r="BU221" s="47">
        <f t="shared" si="95"/>
        <v>2.6667986060835012E-6</v>
      </c>
      <c r="BV221" s="47">
        <f t="shared" si="96"/>
        <v>1.6330335593867939E-3</v>
      </c>
      <c r="BW221" s="47">
        <f t="shared" si="97"/>
        <v>1.6003434809716834E-3</v>
      </c>
      <c r="BX221" s="48">
        <f t="shared" si="98"/>
        <v>3.2401776672406606E-11</v>
      </c>
      <c r="BY221" s="48">
        <f t="shared" si="99"/>
        <v>2.6667986060835012E-6</v>
      </c>
      <c r="BZ221" s="48">
        <f t="shared" si="100"/>
        <v>1.6330335593867939E-3</v>
      </c>
      <c r="CA221" s="48">
        <f t="shared" si="101"/>
        <v>1.6003434809716834E-3</v>
      </c>
      <c r="CB221" s="49">
        <f t="shared" si="102"/>
        <v>4.8855954971085335E-3</v>
      </c>
      <c r="CC221" s="50">
        <f t="shared" si="103"/>
        <v>2.0291612641094638E-6</v>
      </c>
      <c r="CD221" s="50">
        <f t="shared" si="104"/>
        <v>8.6218876741426119E-6</v>
      </c>
      <c r="CF221" s="43"/>
      <c r="CI221" s="43"/>
      <c r="CJ221" s="43"/>
    </row>
    <row r="222" spans="63:88" x14ac:dyDescent="0.2">
      <c r="BK222" s="42">
        <v>220</v>
      </c>
      <c r="BL222" s="1" t="s">
        <v>595</v>
      </c>
      <c r="BM222" s="1" t="s">
        <v>596</v>
      </c>
      <c r="BN222" s="43">
        <v>57448</v>
      </c>
      <c r="BO222" s="44">
        <v>22.095951377357711</v>
      </c>
      <c r="BP222" s="45">
        <f t="shared" si="90"/>
        <v>47.186228182662617</v>
      </c>
      <c r="BQ222" s="46">
        <f t="shared" si="91"/>
        <v>9.8653132482409855</v>
      </c>
      <c r="BR222" s="46">
        <f t="shared" si="92"/>
        <v>3.1409096211513292</v>
      </c>
      <c r="BS222" s="46">
        <f t="shared" si="93"/>
        <v>3.0780348680759748</v>
      </c>
      <c r="BT222" s="47">
        <f t="shared" si="94"/>
        <v>2.4625042352424263E-2</v>
      </c>
      <c r="BU222" s="47">
        <f t="shared" si="95"/>
        <v>2.6867937223236857E-6</v>
      </c>
      <c r="BV222" s="47">
        <f t="shared" si="96"/>
        <v>1.6391442042491826E-3</v>
      </c>
      <c r="BW222" s="47">
        <f t="shared" si="97"/>
        <v>1.6063318028979817E-3</v>
      </c>
      <c r="BX222" s="48">
        <f t="shared" si="98"/>
        <v>3.2543436754679374E-11</v>
      </c>
      <c r="BY222" s="48">
        <f t="shared" si="99"/>
        <v>2.6867937223236857E-6</v>
      </c>
      <c r="BZ222" s="48">
        <f t="shared" si="100"/>
        <v>1.6391442042491826E-3</v>
      </c>
      <c r="CA222" s="48">
        <f t="shared" si="101"/>
        <v>1.6063318028979817E-3</v>
      </c>
      <c r="CB222" s="49">
        <f t="shared" si="102"/>
        <v>4.5013136136531377E-3</v>
      </c>
      <c r="CC222" s="50">
        <f t="shared" si="103"/>
        <v>1.8695553546828207E-6</v>
      </c>
      <c r="CD222" s="50">
        <f t="shared" si="104"/>
        <v>7.9437236230415162E-6</v>
      </c>
      <c r="CF222" s="43"/>
      <c r="CI222" s="43"/>
      <c r="CJ222" s="43"/>
    </row>
    <row r="223" spans="63:88" x14ac:dyDescent="0.2">
      <c r="BK223" s="42">
        <v>221</v>
      </c>
      <c r="BL223" s="1" t="s">
        <v>597</v>
      </c>
      <c r="BM223" s="1" t="s">
        <v>598</v>
      </c>
      <c r="BN223" s="43">
        <v>59432</v>
      </c>
      <c r="BO223" s="44">
        <v>22.107882009125444</v>
      </c>
      <c r="BP223" s="45">
        <f t="shared" si="90"/>
        <v>47.594143042725122</v>
      </c>
      <c r="BQ223" s="46">
        <f t="shared" si="91"/>
        <v>10.011769634637181</v>
      </c>
      <c r="BR223" s="46">
        <f t="shared" si="92"/>
        <v>3.1641380555590777</v>
      </c>
      <c r="BS223" s="46">
        <f t="shared" si="93"/>
        <v>3.1007983155041936</v>
      </c>
      <c r="BT223" s="47">
        <f t="shared" si="94"/>
        <v>2.4837920581774087E-2</v>
      </c>
      <c r="BU223" s="47">
        <f t="shared" si="95"/>
        <v>2.7266807578046119E-6</v>
      </c>
      <c r="BV223" s="47">
        <f t="shared" si="96"/>
        <v>1.651266410305924E-3</v>
      </c>
      <c r="BW223" s="47">
        <f t="shared" si="97"/>
        <v>1.6182113465401749E-3</v>
      </c>
      <c r="BX223" s="48">
        <f t="shared" si="98"/>
        <v>3.2824767811663766E-11</v>
      </c>
      <c r="BY223" s="48">
        <f t="shared" si="99"/>
        <v>2.7266807578046119E-6</v>
      </c>
      <c r="BZ223" s="48">
        <f t="shared" si="100"/>
        <v>1.651266410305924E-3</v>
      </c>
      <c r="CA223" s="48">
        <f t="shared" si="101"/>
        <v>1.6182113465401749E-3</v>
      </c>
      <c r="CB223" s="49">
        <f t="shared" si="102"/>
        <v>4.6970258638177904E-3</v>
      </c>
      <c r="CC223" s="50">
        <f t="shared" si="103"/>
        <v>1.9508416005828008E-6</v>
      </c>
      <c r="CD223" s="50">
        <f t="shared" si="104"/>
        <v>8.2891081392938213E-6</v>
      </c>
      <c r="CF223" s="43"/>
      <c r="CI223" s="43"/>
      <c r="CJ223" s="43"/>
    </row>
    <row r="224" spans="63:88" x14ac:dyDescent="0.2">
      <c r="BK224" s="42">
        <v>222</v>
      </c>
      <c r="BL224" s="1" t="s">
        <v>599</v>
      </c>
      <c r="BM224" s="1" t="s">
        <v>600</v>
      </c>
      <c r="BN224" s="43">
        <v>39822</v>
      </c>
      <c r="BO224" s="44">
        <v>22.11511297845729</v>
      </c>
      <c r="BP224" s="45">
        <f t="shared" si="90"/>
        <v>47.843088351586736</v>
      </c>
      <c r="BQ224" s="46">
        <f t="shared" si="91"/>
        <v>10.101575269402682</v>
      </c>
      <c r="BR224" s="46">
        <f t="shared" si="92"/>
        <v>3.1782975426165945</v>
      </c>
      <c r="BS224" s="46">
        <f t="shared" si="93"/>
        <v>3.1146743578403409</v>
      </c>
      <c r="BT224" s="47">
        <f t="shared" si="94"/>
        <v>2.4967837487834564E-2</v>
      </c>
      <c r="BU224" s="47">
        <f t="shared" si="95"/>
        <v>2.7511391008542583E-6</v>
      </c>
      <c r="BV224" s="47">
        <f t="shared" si="96"/>
        <v>1.6586558114492164E-3</v>
      </c>
      <c r="BW224" s="47">
        <f t="shared" si="97"/>
        <v>1.625452826594261E-3</v>
      </c>
      <c r="BX224" s="48">
        <f t="shared" si="98"/>
        <v>3.2996460617517011E-11</v>
      </c>
      <c r="BY224" s="48">
        <f t="shared" si="99"/>
        <v>2.7511391008542583E-6</v>
      </c>
      <c r="BZ224" s="48">
        <f t="shared" si="100"/>
        <v>1.6586558114492164E-3</v>
      </c>
      <c r="CA224" s="48">
        <f t="shared" si="101"/>
        <v>1.625452826594261E-3</v>
      </c>
      <c r="CB224" s="49">
        <f t="shared" si="102"/>
        <v>3.1636714045890223E-3</v>
      </c>
      <c r="CC224" s="50">
        <f t="shared" si="103"/>
        <v>1.3139850547107623E-6</v>
      </c>
      <c r="CD224" s="50">
        <f t="shared" si="104"/>
        <v>5.5831104937784671E-6</v>
      </c>
      <c r="CF224" s="43"/>
      <c r="CI224" s="43"/>
      <c r="CJ224" s="43"/>
    </row>
    <row r="225" spans="63:88" x14ac:dyDescent="0.2">
      <c r="BK225" s="42">
        <v>223</v>
      </c>
      <c r="BL225" s="1" t="s">
        <v>601</v>
      </c>
      <c r="BM225" s="1" t="s">
        <v>602</v>
      </c>
      <c r="BN225" s="43">
        <v>38085</v>
      </c>
      <c r="BO225" s="44">
        <v>22.129060097039744</v>
      </c>
      <c r="BP225" s="45">
        <f t="shared" si="90"/>
        <v>48.326939070952207</v>
      </c>
      <c r="BQ225" s="46">
        <f t="shared" si="91"/>
        <v>10.277040726609338</v>
      </c>
      <c r="BR225" s="46">
        <f t="shared" si="92"/>
        <v>3.2057823891539079</v>
      </c>
      <c r="BS225" s="46">
        <f t="shared" si="93"/>
        <v>3.1416090125072129</v>
      </c>
      <c r="BT225" s="47">
        <f t="shared" si="94"/>
        <v>2.522034430847939E-2</v>
      </c>
      <c r="BU225" s="47">
        <f t="shared" si="95"/>
        <v>2.7989266851959532E-6</v>
      </c>
      <c r="BV225" s="47">
        <f t="shared" si="96"/>
        <v>1.6729993081875299E-3</v>
      </c>
      <c r="BW225" s="47">
        <f t="shared" si="97"/>
        <v>1.6395091951039921E-3</v>
      </c>
      <c r="BX225" s="48">
        <f t="shared" si="98"/>
        <v>3.3330163180549184E-11</v>
      </c>
      <c r="BY225" s="48">
        <f t="shared" si="99"/>
        <v>2.7989266851959532E-6</v>
      </c>
      <c r="BZ225" s="48">
        <f t="shared" si="100"/>
        <v>1.6729993081875299E-3</v>
      </c>
      <c r="CA225" s="48">
        <f t="shared" si="101"/>
        <v>1.6395091951039921E-3</v>
      </c>
      <c r="CB225" s="49">
        <f t="shared" si="102"/>
        <v>3.0562743974986649E-3</v>
      </c>
      <c r="CC225" s="50">
        <f t="shared" si="103"/>
        <v>1.2693792647312156E-6</v>
      </c>
      <c r="CD225" s="50">
        <f t="shared" si="104"/>
        <v>5.3935808996440006E-6</v>
      </c>
      <c r="CF225" s="43"/>
      <c r="CI225" s="43"/>
      <c r="CJ225" s="43"/>
    </row>
    <row r="226" spans="63:88" x14ac:dyDescent="0.2">
      <c r="BK226" s="42">
        <v>224</v>
      </c>
      <c r="BL226" s="1" t="s">
        <v>603</v>
      </c>
      <c r="BM226" s="1" t="s">
        <v>604</v>
      </c>
      <c r="BN226" s="43">
        <v>37671</v>
      </c>
      <c r="BO226" s="44">
        <v>22.134296931160083</v>
      </c>
      <c r="BP226" s="45">
        <f t="shared" si="90"/>
        <v>48.509875348145066</v>
      </c>
      <c r="BQ226" s="46">
        <f t="shared" si="91"/>
        <v>10.343696816571766</v>
      </c>
      <c r="BR226" s="46">
        <f t="shared" si="92"/>
        <v>3.2161618144259729</v>
      </c>
      <c r="BS226" s="46">
        <f t="shared" si="93"/>
        <v>3.151780662363949</v>
      </c>
      <c r="BT226" s="47">
        <f t="shared" si="94"/>
        <v>2.5315813129513989E-2</v>
      </c>
      <c r="BU226" s="47">
        <f t="shared" si="95"/>
        <v>2.8170803068356243E-6</v>
      </c>
      <c r="BV226" s="47">
        <f t="shared" si="96"/>
        <v>1.6784160112545473E-3</v>
      </c>
      <c r="BW226" s="47">
        <f t="shared" si="97"/>
        <v>1.644817466567143E-3</v>
      </c>
      <c r="BX226" s="48">
        <f t="shared" si="98"/>
        <v>3.3456330823021414E-11</v>
      </c>
      <c r="BY226" s="48">
        <f t="shared" si="99"/>
        <v>2.8170803068356243E-6</v>
      </c>
      <c r="BZ226" s="48">
        <f t="shared" si="100"/>
        <v>1.6784160112545473E-3</v>
      </c>
      <c r="CA226" s="48">
        <f t="shared" si="101"/>
        <v>1.644817466567143E-3</v>
      </c>
      <c r="CB226" s="49">
        <f t="shared" si="102"/>
        <v>3.0344948331994664E-3</v>
      </c>
      <c r="CC226" s="50">
        <f t="shared" si="103"/>
        <v>1.2603334384340396E-6</v>
      </c>
      <c r="CD226" s="50">
        <f t="shared" si="104"/>
        <v>5.3551452663439118E-6</v>
      </c>
      <c r="CF226" s="43"/>
      <c r="CI226" s="43"/>
      <c r="CJ226" s="43"/>
    </row>
    <row r="227" spans="63:88" x14ac:dyDescent="0.2">
      <c r="BK227" s="42">
        <v>225</v>
      </c>
      <c r="BL227" s="1" t="s">
        <v>605</v>
      </c>
      <c r="BM227" s="1" t="s">
        <v>606</v>
      </c>
      <c r="BN227" s="43">
        <v>46455</v>
      </c>
      <c r="BO227" s="44">
        <v>22.147816686682518</v>
      </c>
      <c r="BP227" s="45">
        <f t="shared" si="90"/>
        <v>48.985363894813901</v>
      </c>
      <c r="BQ227" s="46">
        <f t="shared" si="91"/>
        <v>10.517756542196887</v>
      </c>
      <c r="BR227" s="46">
        <f t="shared" si="92"/>
        <v>3.2431090857689147</v>
      </c>
      <c r="BS227" s="46">
        <f t="shared" si="93"/>
        <v>3.1781885030208463</v>
      </c>
      <c r="BT227" s="47">
        <f t="shared" si="94"/>
        <v>2.5563955989216319E-2</v>
      </c>
      <c r="BU227" s="47">
        <f t="shared" si="95"/>
        <v>2.8644850436494429E-6</v>
      </c>
      <c r="BV227" s="47">
        <f t="shared" si="96"/>
        <v>1.6924789640197727E-3</v>
      </c>
      <c r="BW227" s="47">
        <f t="shared" si="97"/>
        <v>1.6585989070352079E-3</v>
      </c>
      <c r="BX227" s="48">
        <f t="shared" si="98"/>
        <v>3.3784266155894199E-11</v>
      </c>
      <c r="BY227" s="48">
        <f t="shared" si="99"/>
        <v>2.8644850436494429E-6</v>
      </c>
      <c r="BZ227" s="48">
        <f t="shared" si="100"/>
        <v>1.6924789640197727E-3</v>
      </c>
      <c r="CA227" s="48">
        <f t="shared" si="101"/>
        <v>1.6585989070352079E-3</v>
      </c>
      <c r="CB227" s="49">
        <f t="shared" si="102"/>
        <v>3.7787477166484982E-3</v>
      </c>
      <c r="CC227" s="50">
        <f t="shared" si="103"/>
        <v>1.569448084272065E-6</v>
      </c>
      <c r="CD227" s="50">
        <f t="shared" si="104"/>
        <v>6.6685705726452726E-6</v>
      </c>
      <c r="CF227" s="43"/>
      <c r="CI227" s="43"/>
      <c r="CJ227" s="43"/>
    </row>
    <row r="228" spans="63:88" x14ac:dyDescent="0.2">
      <c r="BK228" s="42">
        <v>226</v>
      </c>
      <c r="BL228" s="1" t="s">
        <v>607</v>
      </c>
      <c r="BM228" s="1" t="s">
        <v>608</v>
      </c>
      <c r="BN228" s="43">
        <v>62447</v>
      </c>
      <c r="BO228" s="44">
        <v>22.1680546421745</v>
      </c>
      <c r="BP228" s="45">
        <f t="shared" si="90"/>
        <v>49.705855755317188</v>
      </c>
      <c r="BQ228" s="46">
        <f t="shared" si="91"/>
        <v>10.783716500182647</v>
      </c>
      <c r="BR228" s="46">
        <f t="shared" si="92"/>
        <v>3.2838569548904908</v>
      </c>
      <c r="BS228" s="46">
        <f t="shared" si="93"/>
        <v>3.2181206809833669</v>
      </c>
      <c r="BT228" s="47">
        <f t="shared" si="94"/>
        <v>2.5939958548920582E-2</v>
      </c>
      <c r="BU228" s="47">
        <f t="shared" si="95"/>
        <v>2.9369185819998819E-6</v>
      </c>
      <c r="BV228" s="47">
        <f t="shared" si="96"/>
        <v>1.7137440246430859E-3</v>
      </c>
      <c r="BW228" s="47">
        <f t="shared" si="97"/>
        <v>1.6794382835105851E-3</v>
      </c>
      <c r="BX228" s="48">
        <f t="shared" si="98"/>
        <v>3.4281175576239912E-11</v>
      </c>
      <c r="BY228" s="48">
        <f t="shared" si="99"/>
        <v>2.9369185819998819E-6</v>
      </c>
      <c r="BZ228" s="48">
        <f t="shared" si="100"/>
        <v>1.7137440246430859E-3</v>
      </c>
      <c r="CA228" s="48">
        <f t="shared" si="101"/>
        <v>1.6794382835105851E-3</v>
      </c>
      <c r="CB228" s="49">
        <f t="shared" si="102"/>
        <v>5.1542826337642065E-3</v>
      </c>
      <c r="CC228" s="50">
        <f t="shared" si="103"/>
        <v>2.1407565712094539E-6</v>
      </c>
      <c r="CD228" s="50">
        <f t="shared" si="104"/>
        <v>9.0960551145504736E-6</v>
      </c>
      <c r="CF228" s="43"/>
      <c r="CI228" s="43"/>
      <c r="CJ228" s="43"/>
    </row>
    <row r="229" spans="63:88" x14ac:dyDescent="0.2">
      <c r="BK229" s="42">
        <v>227</v>
      </c>
      <c r="BL229" s="1" t="s">
        <v>609</v>
      </c>
      <c r="BM229" s="1" t="s">
        <v>610</v>
      </c>
      <c r="BN229" s="43">
        <v>24467</v>
      </c>
      <c r="BO229" s="44">
        <v>22.170738135697878</v>
      </c>
      <c r="BP229" s="45">
        <f t="shared" si="90"/>
        <v>49.802183299386584</v>
      </c>
      <c r="BQ229" s="46">
        <f t="shared" si="91"/>
        <v>10.819475920927069</v>
      </c>
      <c r="BR229" s="46">
        <f t="shared" si="92"/>
        <v>3.2892971773506674</v>
      </c>
      <c r="BS229" s="46">
        <f t="shared" si="93"/>
        <v>3.2234520010282828</v>
      </c>
      <c r="BT229" s="47">
        <f t="shared" si="94"/>
        <v>2.5990228933814065E-2</v>
      </c>
      <c r="BU229" s="47">
        <f t="shared" si="95"/>
        <v>2.9466575720097832E-6</v>
      </c>
      <c r="BV229" s="47">
        <f t="shared" si="96"/>
        <v>1.7165831095550786E-3</v>
      </c>
      <c r="BW229" s="47">
        <f t="shared" si="97"/>
        <v>1.6822205355988636E-3</v>
      </c>
      <c r="BX229" s="48">
        <f t="shared" si="98"/>
        <v>3.4347610836248929E-11</v>
      </c>
      <c r="BY229" s="48">
        <f t="shared" si="99"/>
        <v>2.9466575720097832E-6</v>
      </c>
      <c r="BZ229" s="48">
        <f t="shared" si="100"/>
        <v>1.7165831095550786E-3</v>
      </c>
      <c r="CA229" s="48">
        <f t="shared" si="101"/>
        <v>1.6822205355988636E-3</v>
      </c>
      <c r="CB229" s="49">
        <f t="shared" si="102"/>
        <v>2.0233834764974111E-3</v>
      </c>
      <c r="CC229" s="50">
        <f t="shared" si="103"/>
        <v>8.4038299433050259E-7</v>
      </c>
      <c r="CD229" s="50">
        <f t="shared" si="104"/>
        <v>3.5707796657340239E-6</v>
      </c>
      <c r="CF229" s="43"/>
      <c r="CI229" s="43"/>
      <c r="CJ229" s="43"/>
    </row>
    <row r="230" spans="63:88" x14ac:dyDescent="0.2">
      <c r="BK230" s="42">
        <v>228</v>
      </c>
      <c r="BL230" s="1" t="s">
        <v>611</v>
      </c>
      <c r="BM230" s="1" t="s">
        <v>612</v>
      </c>
      <c r="BN230" s="43">
        <v>16017</v>
      </c>
      <c r="BO230" s="44">
        <v>22.177569769790569</v>
      </c>
      <c r="BP230" s="45">
        <f t="shared" si="90"/>
        <v>50.048257292304001</v>
      </c>
      <c r="BQ230" s="46">
        <f t="shared" si="91"/>
        <v>10.91104038263903</v>
      </c>
      <c r="BR230" s="46">
        <f t="shared" si="92"/>
        <v>3.3031863984097281</v>
      </c>
      <c r="BS230" s="46">
        <f t="shared" si="93"/>
        <v>3.23706318755282</v>
      </c>
      <c r="BT230" s="47">
        <f t="shared" si="94"/>
        <v>2.6118647388325086E-2</v>
      </c>
      <c r="BU230" s="47">
        <f t="shared" si="95"/>
        <v>2.9715949272388116E-6</v>
      </c>
      <c r="BV230" s="47">
        <f t="shared" si="96"/>
        <v>1.7238314671796694E-3</v>
      </c>
      <c r="BW230" s="47">
        <f t="shared" si="97"/>
        <v>1.6893237955444957E-3</v>
      </c>
      <c r="BX230" s="48">
        <f t="shared" si="98"/>
        <v>3.4517323350554484E-11</v>
      </c>
      <c r="BY230" s="48">
        <f t="shared" si="99"/>
        <v>2.9715949272388116E-6</v>
      </c>
      <c r="BZ230" s="48">
        <f t="shared" si="100"/>
        <v>1.7238314671796694E-3</v>
      </c>
      <c r="CA230" s="48">
        <f t="shared" si="101"/>
        <v>1.6893237955444957E-3</v>
      </c>
      <c r="CB230" s="49">
        <f t="shared" si="102"/>
        <v>1.3311261952740003E-3</v>
      </c>
      <c r="CC230" s="50">
        <f t="shared" si="103"/>
        <v>5.5286396810583114E-7</v>
      </c>
      <c r="CD230" s="50">
        <f t="shared" si="104"/>
        <v>2.349113949886684E-6</v>
      </c>
      <c r="CF230" s="43"/>
      <c r="CI230" s="43"/>
      <c r="CJ230" s="43"/>
    </row>
    <row r="231" spans="63:88" x14ac:dyDescent="0.2">
      <c r="BK231" s="42">
        <v>229</v>
      </c>
      <c r="BL231" s="1" t="s">
        <v>613</v>
      </c>
      <c r="BM231" s="1" t="s">
        <v>614</v>
      </c>
      <c r="BN231" s="43">
        <v>20754</v>
      </c>
      <c r="BO231" s="44">
        <v>22.191875600697045</v>
      </c>
      <c r="BP231" s="45">
        <f t="shared" si="90"/>
        <v>50.567496491866819</v>
      </c>
      <c r="BQ231" s="46">
        <f t="shared" si="91"/>
        <v>11.105262013866245</v>
      </c>
      <c r="BR231" s="46">
        <f t="shared" si="92"/>
        <v>3.332455853250909</v>
      </c>
      <c r="BS231" s="46">
        <f t="shared" si="93"/>
        <v>3.2657467262207378</v>
      </c>
      <c r="BT231" s="47">
        <f t="shared" si="94"/>
        <v>2.6389622369219448E-2</v>
      </c>
      <c r="BU231" s="47">
        <f t="shared" si="95"/>
        <v>3.0244907092975348E-6</v>
      </c>
      <c r="BV231" s="47">
        <f t="shared" si="96"/>
        <v>1.7391062961468269E-3</v>
      </c>
      <c r="BW231" s="47">
        <f t="shared" si="97"/>
        <v>1.7042928528673148E-3</v>
      </c>
      <c r="BX231" s="48">
        <f t="shared" si="98"/>
        <v>3.487543266978453E-11</v>
      </c>
      <c r="BY231" s="48">
        <f t="shared" si="99"/>
        <v>3.0244907092975348E-6</v>
      </c>
      <c r="BZ231" s="48">
        <f t="shared" si="100"/>
        <v>1.7391062961468269E-3</v>
      </c>
      <c r="CA231" s="48">
        <f t="shared" si="101"/>
        <v>1.7042928528673148E-3</v>
      </c>
      <c r="CB231" s="49">
        <f t="shared" si="102"/>
        <v>1.7426989123074034E-3</v>
      </c>
      <c r="CC231" s="50">
        <f t="shared" si="103"/>
        <v>7.2380472962870815E-7</v>
      </c>
      <c r="CD231" s="50">
        <f t="shared" si="104"/>
        <v>3.0754396839970601E-6</v>
      </c>
      <c r="CF231" s="43"/>
      <c r="CI231" s="43"/>
      <c r="CJ231" s="43"/>
    </row>
    <row r="232" spans="63:88" x14ac:dyDescent="0.2">
      <c r="BK232" s="42">
        <v>230</v>
      </c>
      <c r="BL232" s="1" t="s">
        <v>615</v>
      </c>
      <c r="BM232" s="1" t="s">
        <v>616</v>
      </c>
      <c r="BN232" s="43">
        <v>12856</v>
      </c>
      <c r="BO232" s="44">
        <v>22.193181092909061</v>
      </c>
      <c r="BP232" s="45">
        <f t="shared" si="90"/>
        <v>50.615147567710878</v>
      </c>
      <c r="BQ232" s="46">
        <f t="shared" si="91"/>
        <v>11.123154568496522</v>
      </c>
      <c r="BR232" s="46">
        <f t="shared" si="92"/>
        <v>3.3351393626798451</v>
      </c>
      <c r="BS232" s="46">
        <f t="shared" si="93"/>
        <v>3.2683765171371819</v>
      </c>
      <c r="BT232" s="47">
        <f t="shared" si="94"/>
        <v>2.641449000128053E-2</v>
      </c>
      <c r="BU232" s="47">
        <f t="shared" si="95"/>
        <v>3.0293637024045624E-6</v>
      </c>
      <c r="BV232" s="47">
        <f t="shared" si="96"/>
        <v>1.7405067372476793E-3</v>
      </c>
      <c r="BW232" s="47">
        <f t="shared" si="97"/>
        <v>1.7056652599273848E-3</v>
      </c>
      <c r="BX232" s="48">
        <f t="shared" si="98"/>
        <v>3.4908296703057506E-11</v>
      </c>
      <c r="BY232" s="48">
        <f t="shared" si="99"/>
        <v>3.0293637024045624E-6</v>
      </c>
      <c r="BZ232" s="48">
        <f t="shared" si="100"/>
        <v>1.7405067372476793E-3</v>
      </c>
      <c r="CA232" s="48">
        <f t="shared" si="101"/>
        <v>1.7056652599273848E-3</v>
      </c>
      <c r="CB232" s="49">
        <f t="shared" si="102"/>
        <v>1.0805266079638822E-3</v>
      </c>
      <c r="CC232" s="50">
        <f t="shared" si="103"/>
        <v>4.4878106241450729E-7</v>
      </c>
      <c r="CD232" s="50">
        <f t="shared" si="104"/>
        <v>1.9068666344359774E-6</v>
      </c>
      <c r="CF232" s="43"/>
      <c r="CI232" s="43"/>
      <c r="CJ232" s="43"/>
    </row>
    <row r="233" spans="63:88" x14ac:dyDescent="0.2">
      <c r="BK233" s="42">
        <v>231</v>
      </c>
      <c r="BL233" s="1" t="s">
        <v>617</v>
      </c>
      <c r="BM233" s="1" t="s">
        <v>618</v>
      </c>
      <c r="BN233" s="43">
        <v>29201</v>
      </c>
      <c r="BO233" s="44">
        <v>22.211596460421578</v>
      </c>
      <c r="BP233" s="45">
        <f t="shared" si="90"/>
        <v>51.29212130848704</v>
      </c>
      <c r="BQ233" s="46">
        <f t="shared" si="91"/>
        <v>11.378594879624494</v>
      </c>
      <c r="BR233" s="46">
        <f t="shared" si="92"/>
        <v>3.3732172891209506</v>
      </c>
      <c r="BS233" s="46">
        <f t="shared" si="93"/>
        <v>3.3056921993524484</v>
      </c>
      <c r="BT233" s="47">
        <f t="shared" si="94"/>
        <v>2.6767781791706326E-2</v>
      </c>
      <c r="BU233" s="47">
        <f t="shared" si="95"/>
        <v>3.0989322408884428E-6</v>
      </c>
      <c r="BV233" s="47">
        <f t="shared" si="96"/>
        <v>1.7603784368392049E-3</v>
      </c>
      <c r="BW233" s="47">
        <f t="shared" si="97"/>
        <v>1.7251391676828796E-3</v>
      </c>
      <c r="BX233" s="48">
        <f t="shared" si="98"/>
        <v>3.5375192510712311E-11</v>
      </c>
      <c r="BY233" s="48">
        <f t="shared" si="99"/>
        <v>3.0989322408884428E-6</v>
      </c>
      <c r="BZ233" s="48">
        <f t="shared" si="100"/>
        <v>1.7603784368392049E-3</v>
      </c>
      <c r="CA233" s="48">
        <f t="shared" si="101"/>
        <v>1.7251391676828796E-3</v>
      </c>
      <c r="CB233" s="49">
        <f t="shared" si="102"/>
        <v>2.4871242371635161E-3</v>
      </c>
      <c r="CC233" s="50">
        <f t="shared" si="103"/>
        <v>1.0329909965053103E-6</v>
      </c>
      <c r="CD233" s="50">
        <f t="shared" si="104"/>
        <v>4.389169307437052E-6</v>
      </c>
      <c r="CF233" s="43"/>
      <c r="CI233" s="43"/>
      <c r="CJ233" s="43"/>
    </row>
    <row r="234" spans="63:88" x14ac:dyDescent="0.2">
      <c r="BK234" s="42">
        <v>232</v>
      </c>
      <c r="BL234" s="1" t="s">
        <v>619</v>
      </c>
      <c r="BM234" s="1" t="s">
        <v>620</v>
      </c>
      <c r="BN234" s="43">
        <v>46824</v>
      </c>
      <c r="BO234" s="44">
        <v>22.222274039019357</v>
      </c>
      <c r="BP234" s="45">
        <f t="shared" si="90"/>
        <v>51.688783057016479</v>
      </c>
      <c r="BQ234" s="46">
        <f t="shared" si="91"/>
        <v>11.529341726983112</v>
      </c>
      <c r="BR234" s="46">
        <f t="shared" si="92"/>
        <v>3.395488437174115</v>
      </c>
      <c r="BS234" s="46">
        <f t="shared" si="93"/>
        <v>3.3275175233917289</v>
      </c>
      <c r="BT234" s="47">
        <f t="shared" si="94"/>
        <v>2.6974787367979799E-2</v>
      </c>
      <c r="BU234" s="47">
        <f t="shared" si="95"/>
        <v>3.1399877728267271E-6</v>
      </c>
      <c r="BV234" s="47">
        <f t="shared" si="96"/>
        <v>1.7720010645670412E-3</v>
      </c>
      <c r="BW234" s="47">
        <f t="shared" si="97"/>
        <v>1.7365291335590175E-3</v>
      </c>
      <c r="BX234" s="48">
        <f t="shared" si="98"/>
        <v>3.5648762512457302E-11</v>
      </c>
      <c r="BY234" s="48">
        <f t="shared" si="99"/>
        <v>3.1399877728267271E-6</v>
      </c>
      <c r="BZ234" s="48">
        <f t="shared" si="100"/>
        <v>1.7720010645670412E-3</v>
      </c>
      <c r="CA234" s="48">
        <f t="shared" si="101"/>
        <v>1.7365291335590175E-3</v>
      </c>
      <c r="CB234" s="49">
        <f t="shared" si="102"/>
        <v>4.0189621236715965E-3</v>
      </c>
      <c r="CC234" s="50">
        <f t="shared" si="103"/>
        <v>1.6692176558833008E-6</v>
      </c>
      <c r="CD234" s="50">
        <f t="shared" si="104"/>
        <v>7.0924905709934178E-6</v>
      </c>
      <c r="CF234" s="43"/>
      <c r="CI234" s="43"/>
      <c r="CJ234" s="43"/>
    </row>
    <row r="235" spans="63:88" x14ac:dyDescent="0.2">
      <c r="BK235" s="42">
        <v>233</v>
      </c>
      <c r="BL235" s="1" t="s">
        <v>621</v>
      </c>
      <c r="BM235" s="1" t="s">
        <v>622</v>
      </c>
      <c r="BN235" s="43">
        <v>59371</v>
      </c>
      <c r="BO235" s="44">
        <v>22.234225472486173</v>
      </c>
      <c r="BP235" s="45">
        <f t="shared" si="90"/>
        <v>52.136406983202889</v>
      </c>
      <c r="BQ235" s="46">
        <f t="shared" si="91"/>
        <v>11.700407127983217</v>
      </c>
      <c r="BR235" s="46">
        <f t="shared" si="92"/>
        <v>3.4205857872567993</v>
      </c>
      <c r="BS235" s="46">
        <f t="shared" si="93"/>
        <v>3.3521124745264563</v>
      </c>
      <c r="BT235" s="47">
        <f t="shared" si="94"/>
        <v>2.720838853859316E-2</v>
      </c>
      <c r="BU235" s="47">
        <f t="shared" si="95"/>
        <v>3.1865770127167832E-6</v>
      </c>
      <c r="BV235" s="47">
        <f t="shared" si="96"/>
        <v>1.7850986002786466E-3</v>
      </c>
      <c r="BW235" s="47">
        <f t="shared" si="97"/>
        <v>1.7493644826995043E-3</v>
      </c>
      <c r="BX235" s="48">
        <f t="shared" si="98"/>
        <v>3.5957480150903299E-11</v>
      </c>
      <c r="BY235" s="48">
        <f t="shared" si="99"/>
        <v>3.1865770127167832E-6</v>
      </c>
      <c r="BZ235" s="48">
        <f t="shared" si="100"/>
        <v>1.7850986002786466E-3</v>
      </c>
      <c r="CA235" s="48">
        <f t="shared" si="101"/>
        <v>1.7493644826995043E-3</v>
      </c>
      <c r="CB235" s="49">
        <f t="shared" si="102"/>
        <v>5.1400170168717004E-3</v>
      </c>
      <c r="CC235" s="50">
        <f t="shared" si="103"/>
        <v>2.1348315540392797E-6</v>
      </c>
      <c r="CD235" s="50">
        <f t="shared" si="104"/>
        <v>9.0708797707213916E-6</v>
      </c>
      <c r="CF235" s="43"/>
      <c r="CI235" s="43"/>
      <c r="CJ235" s="43"/>
    </row>
    <row r="236" spans="63:88" x14ac:dyDescent="0.2">
      <c r="BK236" s="42">
        <v>234</v>
      </c>
      <c r="BL236" s="1" t="s">
        <v>623</v>
      </c>
      <c r="BM236" s="1" t="s">
        <v>624</v>
      </c>
      <c r="BN236" s="43">
        <v>35895</v>
      </c>
      <c r="BO236" s="44">
        <v>22.235384658192942</v>
      </c>
      <c r="BP236" s="45">
        <f t="shared" si="90"/>
        <v>52.180028336041119</v>
      </c>
      <c r="BQ236" s="46">
        <f t="shared" si="91"/>
        <v>11.71713140402734</v>
      </c>
      <c r="BR236" s="46">
        <f t="shared" si="92"/>
        <v>3.4230295651699154</v>
      </c>
      <c r="BS236" s="46">
        <f t="shared" si="93"/>
        <v>3.3545073328744173</v>
      </c>
      <c r="BT236" s="47">
        <f t="shared" si="94"/>
        <v>2.723115318205975E-2</v>
      </c>
      <c r="BU236" s="47">
        <f t="shared" si="95"/>
        <v>3.1911318280333313E-6</v>
      </c>
      <c r="BV236" s="47">
        <f t="shared" si="96"/>
        <v>1.7863739328688524E-3</v>
      </c>
      <c r="BW236" s="47">
        <f t="shared" si="97"/>
        <v>1.750614285672061E-3</v>
      </c>
      <c r="BX236" s="48">
        <f t="shared" si="98"/>
        <v>3.5987564961491531E-11</v>
      </c>
      <c r="BY236" s="48">
        <f t="shared" si="99"/>
        <v>3.1911318280333313E-6</v>
      </c>
      <c r="BZ236" s="48">
        <f t="shared" si="100"/>
        <v>1.7863739328688524E-3</v>
      </c>
      <c r="CA236" s="48">
        <f t="shared" si="101"/>
        <v>1.750614285672061E-3</v>
      </c>
      <c r="CB236" s="49">
        <f t="shared" si="102"/>
        <v>3.1101931677223393E-3</v>
      </c>
      <c r="CC236" s="50">
        <f t="shared" si="103"/>
        <v>1.2917736442927386E-6</v>
      </c>
      <c r="CD236" s="50">
        <f t="shared" si="104"/>
        <v>5.4887344138208561E-6</v>
      </c>
      <c r="CF236" s="43"/>
      <c r="CI236" s="43"/>
      <c r="CJ236" s="43"/>
    </row>
    <row r="237" spans="63:88" x14ac:dyDescent="0.2">
      <c r="BK237" s="42">
        <v>235</v>
      </c>
      <c r="BL237" s="1" t="s">
        <v>625</v>
      </c>
      <c r="BM237" s="1" t="s">
        <v>626</v>
      </c>
      <c r="BN237" s="43">
        <v>33238</v>
      </c>
      <c r="BO237" s="44">
        <v>22.247692529049175</v>
      </c>
      <c r="BP237" s="45">
        <f t="shared" si="90"/>
        <v>52.645443422302598</v>
      </c>
      <c r="BQ237" s="46">
        <f t="shared" si="91"/>
        <v>11.896163308927063</v>
      </c>
      <c r="BR237" s="46">
        <f t="shared" si="92"/>
        <v>3.4490815167123934</v>
      </c>
      <c r="BS237" s="46">
        <f t="shared" si="93"/>
        <v>3.3800377762495368</v>
      </c>
      <c r="BT237" s="47">
        <f t="shared" si="94"/>
        <v>2.7474039012354987E-2</v>
      </c>
      <c r="BU237" s="47">
        <f t="shared" si="95"/>
        <v>3.2398907256048508E-6</v>
      </c>
      <c r="BV237" s="47">
        <f t="shared" si="96"/>
        <v>1.7999696457454083E-3</v>
      </c>
      <c r="BW237" s="47">
        <f t="shared" si="97"/>
        <v>1.7639378394631597E-3</v>
      </c>
      <c r="BX237" s="48">
        <f t="shared" si="98"/>
        <v>3.630855282188559E-11</v>
      </c>
      <c r="BY237" s="48">
        <f t="shared" si="99"/>
        <v>3.2398907256048508E-6</v>
      </c>
      <c r="BZ237" s="48">
        <f t="shared" si="100"/>
        <v>1.7999696457454083E-3</v>
      </c>
      <c r="CA237" s="48">
        <f t="shared" si="101"/>
        <v>1.7639378394631597E-3</v>
      </c>
      <c r="CB237" s="49">
        <f t="shared" si="102"/>
        <v>2.9056598086688585E-3</v>
      </c>
      <c r="CC237" s="50">
        <f t="shared" si="103"/>
        <v>1.2068236786938332E-6</v>
      </c>
      <c r="CD237" s="50">
        <f t="shared" si="104"/>
        <v>5.1277827860371071E-6</v>
      </c>
      <c r="CF237" s="43"/>
      <c r="CI237" s="43"/>
      <c r="CJ237" s="43"/>
    </row>
    <row r="238" spans="63:88" x14ac:dyDescent="0.2">
      <c r="BK238" s="42">
        <v>236</v>
      </c>
      <c r="BL238" s="1" t="s">
        <v>627</v>
      </c>
      <c r="BM238" s="1" t="s">
        <v>628</v>
      </c>
      <c r="BN238" s="43">
        <v>17683</v>
      </c>
      <c r="BO238" s="44">
        <v>22.247948511945896</v>
      </c>
      <c r="BP238" s="45">
        <f t="shared" si="90"/>
        <v>52.655167211508882</v>
      </c>
      <c r="BQ238" s="46">
        <f t="shared" si="91"/>
        <v>11.899915329704671</v>
      </c>
      <c r="BR238" s="46">
        <f t="shared" si="92"/>
        <v>3.449625389764035</v>
      </c>
      <c r="BS238" s="46">
        <f t="shared" si="93"/>
        <v>3.3805707620462266</v>
      </c>
      <c r="BT238" s="47">
        <f t="shared" si="94"/>
        <v>2.7479113559108408E-2</v>
      </c>
      <c r="BU238" s="47">
        <f t="shared" si="95"/>
        <v>3.2409125792060375E-6</v>
      </c>
      <c r="BV238" s="47">
        <f t="shared" si="96"/>
        <v>1.8002534763766011E-3</v>
      </c>
      <c r="BW238" s="47">
        <f t="shared" si="97"/>
        <v>1.764215988370583E-3</v>
      </c>
      <c r="BX238" s="48">
        <f t="shared" si="98"/>
        <v>3.6315259132842001E-11</v>
      </c>
      <c r="BY238" s="48">
        <f t="shared" si="99"/>
        <v>3.2409125792060375E-6</v>
      </c>
      <c r="BZ238" s="48">
        <f t="shared" si="100"/>
        <v>1.8002534763766011E-3</v>
      </c>
      <c r="CA238" s="48">
        <f t="shared" si="101"/>
        <v>1.764215988370583E-3</v>
      </c>
      <c r="CB238" s="49">
        <f t="shared" si="102"/>
        <v>1.5461301100783142E-3</v>
      </c>
      <c r="CC238" s="50">
        <f t="shared" si="103"/>
        <v>6.4216272724604514E-7</v>
      </c>
      <c r="CD238" s="50">
        <f t="shared" si="104"/>
        <v>2.7285435616997883E-6</v>
      </c>
      <c r="CF238" s="43"/>
      <c r="CI238" s="43"/>
      <c r="CJ238" s="43"/>
    </row>
    <row r="239" spans="63:88" x14ac:dyDescent="0.2">
      <c r="BK239" s="42">
        <v>237</v>
      </c>
      <c r="BL239" s="1" t="s">
        <v>629</v>
      </c>
      <c r="BM239" s="1" t="s">
        <v>630</v>
      </c>
      <c r="BN239" s="43">
        <v>28406</v>
      </c>
      <c r="BO239" s="44">
        <v>22.2481161108192</v>
      </c>
      <c r="BP239" s="45">
        <f t="shared" si="90"/>
        <v>52.661534610244914</v>
      </c>
      <c r="BQ239" s="46">
        <f t="shared" si="91"/>
        <v>11.902372509811288</v>
      </c>
      <c r="BR239" s="46">
        <f t="shared" si="92"/>
        <v>3.4499815231115787</v>
      </c>
      <c r="BS239" s="46">
        <f t="shared" si="93"/>
        <v>3.3809197663136663</v>
      </c>
      <c r="BT239" s="47">
        <f t="shared" si="94"/>
        <v>2.7482436508824641E-2</v>
      </c>
      <c r="BU239" s="47">
        <f t="shared" si="95"/>
        <v>3.2415817861456166E-6</v>
      </c>
      <c r="BV239" s="47">
        <f t="shared" si="96"/>
        <v>1.8004393314259763E-3</v>
      </c>
      <c r="BW239" s="47">
        <f t="shared" si="97"/>
        <v>1.7643981229721435E-3</v>
      </c>
      <c r="BX239" s="48">
        <f t="shared" si="98"/>
        <v>3.6319650605651824E-11</v>
      </c>
      <c r="BY239" s="48">
        <f t="shared" si="99"/>
        <v>3.2415817861456166E-6</v>
      </c>
      <c r="BZ239" s="48">
        <f t="shared" si="100"/>
        <v>1.8004393314259763E-3</v>
      </c>
      <c r="CA239" s="48">
        <f t="shared" si="101"/>
        <v>1.7643981229721435E-3</v>
      </c>
      <c r="CB239" s="49">
        <f t="shared" si="102"/>
        <v>2.4840062725511431E-3</v>
      </c>
      <c r="CC239" s="50">
        <f t="shared" si="103"/>
        <v>1.0316959951041456E-6</v>
      </c>
      <c r="CD239" s="50">
        <f t="shared" si="104"/>
        <v>4.3836668583137697E-6</v>
      </c>
      <c r="CF239" s="43"/>
      <c r="CI239" s="43"/>
      <c r="CJ239" s="43"/>
    </row>
    <row r="240" spans="63:88" x14ac:dyDescent="0.2">
      <c r="BK240" s="42">
        <v>238</v>
      </c>
      <c r="BL240" s="1" t="s">
        <v>631</v>
      </c>
      <c r="BM240" s="1" t="s">
        <v>632</v>
      </c>
      <c r="BN240" s="43">
        <v>25965</v>
      </c>
      <c r="BO240" s="44">
        <v>22.250411803206021</v>
      </c>
      <c r="BP240" s="45">
        <f t="shared" si="90"/>
        <v>52.748829865779754</v>
      </c>
      <c r="BQ240" s="46">
        <f t="shared" si="91"/>
        <v>11.936080183445606</v>
      </c>
      <c r="BR240" s="46">
        <f t="shared" si="92"/>
        <v>3.4548632655208809</v>
      </c>
      <c r="BS240" s="46">
        <f t="shared" si="93"/>
        <v>3.3857037859656836</v>
      </c>
      <c r="BT240" s="47">
        <f t="shared" si="94"/>
        <v>2.7527993219913942E-2</v>
      </c>
      <c r="BU240" s="47">
        <f t="shared" si="95"/>
        <v>3.2507619878924828E-6</v>
      </c>
      <c r="BV240" s="47">
        <f t="shared" si="96"/>
        <v>1.8029869627627603E-3</v>
      </c>
      <c r="BW240" s="47">
        <f t="shared" si="97"/>
        <v>1.7668947558051344E-3</v>
      </c>
      <c r="BX240" s="48">
        <f t="shared" si="98"/>
        <v>3.637985646945768E-11</v>
      </c>
      <c r="BY240" s="48">
        <f t="shared" si="99"/>
        <v>3.2507619878924828E-6</v>
      </c>
      <c r="BZ240" s="48">
        <f t="shared" si="100"/>
        <v>1.8029869627627603E-3</v>
      </c>
      <c r="CA240" s="48">
        <f t="shared" si="101"/>
        <v>1.7668947558051344E-3</v>
      </c>
      <c r="CB240" s="49">
        <f t="shared" si="102"/>
        <v>2.2743130938834423E-3</v>
      </c>
      <c r="CC240" s="50">
        <f t="shared" si="103"/>
        <v>9.4460297322946865E-7</v>
      </c>
      <c r="CD240" s="50">
        <f t="shared" si="104"/>
        <v>4.0136094039917937E-6</v>
      </c>
      <c r="CF240" s="43"/>
      <c r="CI240" s="43"/>
      <c r="CJ240" s="43"/>
    </row>
    <row r="241" spans="63:88" x14ac:dyDescent="0.2">
      <c r="BK241" s="42">
        <v>239</v>
      </c>
      <c r="BL241" s="1" t="s">
        <v>633</v>
      </c>
      <c r="BM241" s="1" t="s">
        <v>634</v>
      </c>
      <c r="BN241" s="43">
        <v>29930</v>
      </c>
      <c r="BO241" s="44">
        <v>22.251895685393421</v>
      </c>
      <c r="BP241" s="45">
        <f t="shared" si="90"/>
        <v>52.805332476872707</v>
      </c>
      <c r="BQ241" s="46">
        <f t="shared" si="91"/>
        <v>11.957918053345104</v>
      </c>
      <c r="BR241" s="46">
        <f t="shared" si="92"/>
        <v>3.458022274848024</v>
      </c>
      <c r="BS241" s="46">
        <f t="shared" si="93"/>
        <v>3.3887995582196968</v>
      </c>
      <c r="BT241" s="47">
        <f t="shared" si="94"/>
        <v>2.7557480196194389E-2</v>
      </c>
      <c r="BU241" s="47">
        <f t="shared" si="95"/>
        <v>3.256709477878521E-6</v>
      </c>
      <c r="BV241" s="47">
        <f t="shared" si="96"/>
        <v>1.804635552647271E-3</v>
      </c>
      <c r="BW241" s="47">
        <f t="shared" si="97"/>
        <v>1.7685103442045935E-3</v>
      </c>
      <c r="BX241" s="48">
        <f t="shared" si="98"/>
        <v>3.6418825236858595E-11</v>
      </c>
      <c r="BY241" s="48">
        <f t="shared" si="99"/>
        <v>3.256709477878521E-6</v>
      </c>
      <c r="BZ241" s="48">
        <f t="shared" si="100"/>
        <v>1.804635552647271E-3</v>
      </c>
      <c r="CA241" s="48">
        <f t="shared" si="101"/>
        <v>1.7685103442045935E-3</v>
      </c>
      <c r="CB241" s="49">
        <f t="shared" si="102"/>
        <v>2.6244215363294037E-3</v>
      </c>
      <c r="CC241" s="50">
        <f t="shared" si="103"/>
        <v>1.0900154393391778E-6</v>
      </c>
      <c r="CD241" s="50">
        <f t="shared" si="104"/>
        <v>4.6314656441010315E-6</v>
      </c>
      <c r="CF241" s="43"/>
      <c r="CI241" s="43"/>
      <c r="CJ241" s="43"/>
    </row>
    <row r="242" spans="63:88" x14ac:dyDescent="0.2">
      <c r="BK242" s="42">
        <v>240</v>
      </c>
      <c r="BL242" s="1" t="s">
        <v>635</v>
      </c>
      <c r="BM242" s="1" t="s">
        <v>636</v>
      </c>
      <c r="BN242" s="43">
        <v>42421</v>
      </c>
      <c r="BO242" s="44">
        <v>22.252656897656284</v>
      </c>
      <c r="BP242" s="45">
        <f t="shared" si="90"/>
        <v>52.834341066571419</v>
      </c>
      <c r="BQ242" s="46">
        <f t="shared" si="91"/>
        <v>11.969135864033014</v>
      </c>
      <c r="BR242" s="46">
        <f t="shared" si="92"/>
        <v>3.4596438926619331</v>
      </c>
      <c r="BS242" s="46">
        <f t="shared" si="93"/>
        <v>3.3903887144756721</v>
      </c>
      <c r="BT242" s="47">
        <f t="shared" si="94"/>
        <v>2.7572618887660653E-2</v>
      </c>
      <c r="BU242" s="47">
        <f t="shared" si="95"/>
        <v>3.259764620941611E-6</v>
      </c>
      <c r="BV242" s="47">
        <f t="shared" si="96"/>
        <v>1.8054818251485145E-3</v>
      </c>
      <c r="BW242" s="47">
        <f t="shared" si="97"/>
        <v>1.7693396760163655E-3</v>
      </c>
      <c r="BX242" s="48">
        <f t="shared" si="98"/>
        <v>3.6438831904917531E-11</v>
      </c>
      <c r="BY242" s="48">
        <f t="shared" si="99"/>
        <v>3.259764620941611E-6</v>
      </c>
      <c r="BZ242" s="48">
        <f t="shared" si="100"/>
        <v>1.8054818251485145E-3</v>
      </c>
      <c r="CA242" s="48">
        <f t="shared" si="101"/>
        <v>1.7693396760163655E-3</v>
      </c>
      <c r="CB242" s="49">
        <f t="shared" si="102"/>
        <v>3.7217422455234229E-3</v>
      </c>
      <c r="CC242" s="50">
        <f t="shared" si="103"/>
        <v>1.5457716882385066E-6</v>
      </c>
      <c r="CD242" s="50">
        <f t="shared" si="104"/>
        <v>6.5679697821903829E-6</v>
      </c>
      <c r="CF242" s="43"/>
      <c r="CI242" s="43"/>
      <c r="CJ242" s="43"/>
    </row>
    <row r="243" spans="63:88" x14ac:dyDescent="0.2">
      <c r="BK243" s="42">
        <v>241</v>
      </c>
      <c r="BL243" s="1" t="s">
        <v>637</v>
      </c>
      <c r="BM243" s="1" t="s">
        <v>638</v>
      </c>
      <c r="BN243" s="43">
        <v>24673</v>
      </c>
      <c r="BO243" s="44">
        <v>22.25842483664238</v>
      </c>
      <c r="BP243" s="45">
        <f t="shared" si="90"/>
        <v>53.054666576402354</v>
      </c>
      <c r="BQ243" s="46">
        <f t="shared" si="91"/>
        <v>12.054474168469111</v>
      </c>
      <c r="BR243" s="46">
        <f t="shared" si="92"/>
        <v>3.4719553811172621</v>
      </c>
      <c r="BS243" s="46">
        <f t="shared" si="93"/>
        <v>3.4024537514599347</v>
      </c>
      <c r="BT243" s="47">
        <f t="shared" si="94"/>
        <v>2.7687600000156114E-2</v>
      </c>
      <c r="BU243" s="47">
        <f t="shared" si="95"/>
        <v>3.2830062975983721E-6</v>
      </c>
      <c r="BV243" s="47">
        <f t="shared" si="96"/>
        <v>1.8119068126143717E-3</v>
      </c>
      <c r="BW243" s="47">
        <f t="shared" si="97"/>
        <v>1.775636048033466E-3</v>
      </c>
      <c r="BX243" s="48">
        <f t="shared" si="98"/>
        <v>3.6590786184180295E-11</v>
      </c>
      <c r="BY243" s="48">
        <f t="shared" si="99"/>
        <v>3.2830062975983721E-6</v>
      </c>
      <c r="BZ243" s="48">
        <f t="shared" si="100"/>
        <v>1.8119068126143717E-3</v>
      </c>
      <c r="CA243" s="48">
        <f t="shared" si="101"/>
        <v>1.775636048033466E-3</v>
      </c>
      <c r="CB243" s="49">
        <f t="shared" si="102"/>
        <v>2.1736751628915322E-3</v>
      </c>
      <c r="CC243" s="50">
        <f t="shared" si="103"/>
        <v>9.0280446752228037E-7</v>
      </c>
      <c r="CD243" s="50">
        <f t="shared" si="104"/>
        <v>3.8360079350851089E-6</v>
      </c>
      <c r="CF243" s="43"/>
      <c r="CI243" s="43"/>
      <c r="CJ243" s="43"/>
    </row>
    <row r="244" spans="63:88" x14ac:dyDescent="0.2">
      <c r="BK244" s="42">
        <v>242</v>
      </c>
      <c r="BL244" s="1" t="s">
        <v>639</v>
      </c>
      <c r="BM244" s="1" t="s">
        <v>640</v>
      </c>
      <c r="BN244" s="43">
        <v>23404</v>
      </c>
      <c r="BO244" s="44">
        <v>22.266913582689526</v>
      </c>
      <c r="BP244" s="45">
        <f t="shared" si="90"/>
        <v>53.38059463645034</v>
      </c>
      <c r="BQ244" s="46">
        <f t="shared" si="91"/>
        <v>12.181158682798182</v>
      </c>
      <c r="BR244" s="46">
        <f t="shared" si="92"/>
        <v>3.4901516704576294</v>
      </c>
      <c r="BS244" s="46">
        <f t="shared" si="93"/>
        <v>3.4202857873396297</v>
      </c>
      <c r="BT244" s="47">
        <f t="shared" si="94"/>
        <v>2.7857691838212271E-2</v>
      </c>
      <c r="BU244" s="47">
        <f t="shared" si="95"/>
        <v>3.3175085125052018E-6</v>
      </c>
      <c r="BV244" s="47">
        <f t="shared" si="96"/>
        <v>1.8214028968092705E-3</v>
      </c>
      <c r="BW244" s="47">
        <f t="shared" si="97"/>
        <v>1.784942039541547E-3</v>
      </c>
      <c r="BX244" s="48">
        <f t="shared" si="98"/>
        <v>3.6815572517338509E-11</v>
      </c>
      <c r="BY244" s="48">
        <f t="shared" si="99"/>
        <v>3.3175085125052018E-6</v>
      </c>
      <c r="BZ244" s="48">
        <f t="shared" si="100"/>
        <v>1.8214028968092705E-3</v>
      </c>
      <c r="CA244" s="48">
        <f t="shared" si="101"/>
        <v>1.784942039541547E-3</v>
      </c>
      <c r="CB244" s="49">
        <f t="shared" si="102"/>
        <v>2.0745437185252852E-3</v>
      </c>
      <c r="CC244" s="50">
        <f t="shared" si="103"/>
        <v>8.616316591957905E-7</v>
      </c>
      <c r="CD244" s="50">
        <f t="shared" si="104"/>
        <v>3.6610650486330591E-6</v>
      </c>
      <c r="CF244" s="43"/>
      <c r="CI244" s="43"/>
      <c r="CJ244" s="43"/>
    </row>
    <row r="245" spans="63:88" x14ac:dyDescent="0.2">
      <c r="BK245" s="42">
        <v>243</v>
      </c>
      <c r="BL245" s="1" t="s">
        <v>641</v>
      </c>
      <c r="BM245" s="1" t="s">
        <v>642</v>
      </c>
      <c r="BN245" s="43">
        <v>31316</v>
      </c>
      <c r="BO245" s="44">
        <v>22.272347112754389</v>
      </c>
      <c r="BP245" s="45">
        <f t="shared" si="90"/>
        <v>53.590267008846681</v>
      </c>
      <c r="BQ245" s="46">
        <f t="shared" si="91"/>
        <v>12.262935067521775</v>
      </c>
      <c r="BR245" s="46">
        <f t="shared" si="92"/>
        <v>3.5018473792445288</v>
      </c>
      <c r="BS245" s="46">
        <f t="shared" si="93"/>
        <v>3.4317473713376256</v>
      </c>
      <c r="BT245" s="47">
        <f t="shared" si="94"/>
        <v>2.7967113405674815E-2</v>
      </c>
      <c r="BU245" s="47">
        <f t="shared" si="95"/>
        <v>3.3397801091165102E-6</v>
      </c>
      <c r="BV245" s="47">
        <f t="shared" si="96"/>
        <v>1.8275065277903962E-3</v>
      </c>
      <c r="BW245" s="47">
        <f t="shared" si="97"/>
        <v>1.7909234879905115E-3</v>
      </c>
      <c r="BX245" s="48">
        <f t="shared" si="98"/>
        <v>3.6960179531992662E-11</v>
      </c>
      <c r="BY245" s="48">
        <f t="shared" si="99"/>
        <v>3.3397801091165102E-6</v>
      </c>
      <c r="BZ245" s="48">
        <f t="shared" si="100"/>
        <v>1.8275065277903962E-3</v>
      </c>
      <c r="CA245" s="48">
        <f t="shared" si="101"/>
        <v>1.7909234879905115E-3</v>
      </c>
      <c r="CB245" s="49">
        <f t="shared" si="102"/>
        <v>2.7867711124406813E-3</v>
      </c>
      <c r="CC245" s="50">
        <f t="shared" si="103"/>
        <v>1.1574449822238823E-6</v>
      </c>
      <c r="CD245" s="50">
        <f t="shared" si="104"/>
        <v>4.9179731558269908E-6</v>
      </c>
      <c r="CF245" s="43"/>
      <c r="CI245" s="43"/>
      <c r="CJ245" s="43"/>
    </row>
    <row r="246" spans="63:88" x14ac:dyDescent="0.2">
      <c r="BK246" s="42">
        <v>244</v>
      </c>
      <c r="BL246" s="1" t="s">
        <v>643</v>
      </c>
      <c r="BM246" s="1" t="s">
        <v>644</v>
      </c>
      <c r="BN246" s="43">
        <v>70307</v>
      </c>
      <c r="BO246" s="44">
        <v>22.274756155210099</v>
      </c>
      <c r="BP246" s="45">
        <f t="shared" si="90"/>
        <v>53.683491952603291</v>
      </c>
      <c r="BQ246" s="46">
        <f t="shared" si="91"/>
        <v>12.299364721960751</v>
      </c>
      <c r="BR246" s="46">
        <f t="shared" si="92"/>
        <v>3.5070450128221551</v>
      </c>
      <c r="BS246" s="46">
        <f t="shared" si="93"/>
        <v>3.4368409586461173</v>
      </c>
      <c r="BT246" s="47">
        <f t="shared" si="94"/>
        <v>2.8015764638814743E-2</v>
      </c>
      <c r="BU246" s="47">
        <f t="shared" si="95"/>
        <v>3.349701635619508E-6</v>
      </c>
      <c r="BV246" s="47">
        <f t="shared" si="96"/>
        <v>1.8302190130198921E-3</v>
      </c>
      <c r="BW246" s="47">
        <f t="shared" si="97"/>
        <v>1.793581674669716E-3</v>
      </c>
      <c r="BX246" s="48">
        <f t="shared" si="98"/>
        <v>3.702447498806E-11</v>
      </c>
      <c r="BY246" s="48">
        <f t="shared" si="99"/>
        <v>3.349701635619508E-6</v>
      </c>
      <c r="BZ246" s="48">
        <f t="shared" si="100"/>
        <v>1.8302190130198921E-3</v>
      </c>
      <c r="CA246" s="48">
        <f t="shared" si="101"/>
        <v>1.793581674669716E-3</v>
      </c>
      <c r="CB246" s="49">
        <f t="shared" si="102"/>
        <v>6.2674145192880178E-3</v>
      </c>
      <c r="CC246" s="50">
        <f t="shared" si="103"/>
        <v>2.6030797629855345E-6</v>
      </c>
      <c r="CD246" s="50">
        <f t="shared" si="104"/>
        <v>1.1060462132931949E-5</v>
      </c>
      <c r="CF246" s="43"/>
      <c r="CI246" s="43"/>
      <c r="CJ246" s="43"/>
    </row>
    <row r="247" spans="63:88" x14ac:dyDescent="0.2">
      <c r="BK247" s="42">
        <v>245</v>
      </c>
      <c r="BL247" s="1" t="s">
        <v>645</v>
      </c>
      <c r="BM247" s="1" t="s">
        <v>646</v>
      </c>
      <c r="BN247" s="43">
        <v>64848</v>
      </c>
      <c r="BO247" s="44">
        <v>22.281140902207607</v>
      </c>
      <c r="BP247" s="45">
        <f t="shared" si="90"/>
        <v>53.93135369531187</v>
      </c>
      <c r="BQ247" s="46">
        <f t="shared" si="91"/>
        <v>12.396431559761568</v>
      </c>
      <c r="BR247" s="46">
        <f t="shared" si="92"/>
        <v>3.5208566514076609</v>
      </c>
      <c r="BS247" s="46">
        <f t="shared" si="93"/>
        <v>3.450376115743655</v>
      </c>
      <c r="BT247" s="47">
        <f t="shared" si="94"/>
        <v>2.8145116065000288E-2</v>
      </c>
      <c r="BU247" s="47">
        <f t="shared" si="95"/>
        <v>3.3761375494002501E-6</v>
      </c>
      <c r="BV247" s="47">
        <f t="shared" si="96"/>
        <v>1.8374268827358138E-3</v>
      </c>
      <c r="BW247" s="47">
        <f t="shared" si="97"/>
        <v>1.8006452571939478E-3</v>
      </c>
      <c r="BX247" s="48">
        <f t="shared" si="98"/>
        <v>3.7195420479115461E-11</v>
      </c>
      <c r="BY247" s="48">
        <f t="shared" si="99"/>
        <v>3.3761375494002501E-6</v>
      </c>
      <c r="BZ247" s="48">
        <f t="shared" si="100"/>
        <v>1.8374268827358138E-3</v>
      </c>
      <c r="CA247" s="48">
        <f t="shared" si="101"/>
        <v>1.8006452571939478E-3</v>
      </c>
      <c r="CB247" s="49">
        <f t="shared" si="102"/>
        <v>5.8074703674041951E-3</v>
      </c>
      <c r="CC247" s="50">
        <f t="shared" si="103"/>
        <v>2.4120486272296796E-6</v>
      </c>
      <c r="CD247" s="50">
        <f t="shared" si="104"/>
        <v>1.0248772582237857E-5</v>
      </c>
      <c r="CF247" s="43"/>
      <c r="CI247" s="43"/>
      <c r="CJ247" s="43"/>
    </row>
    <row r="248" spans="63:88" x14ac:dyDescent="0.2">
      <c r="BK248" s="42">
        <v>246</v>
      </c>
      <c r="BL248" s="1" t="s">
        <v>647</v>
      </c>
      <c r="BM248" s="1" t="s">
        <v>648</v>
      </c>
      <c r="BN248" s="43">
        <v>54008</v>
      </c>
      <c r="BO248" s="44">
        <v>22.28986829170476</v>
      </c>
      <c r="BP248" s="45">
        <f t="shared" si="90"/>
        <v>54.272011427834435</v>
      </c>
      <c r="BQ248" s="46">
        <f t="shared" si="91"/>
        <v>12.530334907294405</v>
      </c>
      <c r="BR248" s="46">
        <f t="shared" si="92"/>
        <v>3.5398213100797058</v>
      </c>
      <c r="BS248" s="46">
        <f t="shared" si="93"/>
        <v>3.4689611397318063</v>
      </c>
      <c r="BT248" s="47">
        <f t="shared" si="94"/>
        <v>2.8322894866445854E-2</v>
      </c>
      <c r="BU248" s="47">
        <f t="shared" si="95"/>
        <v>3.4126057957190379E-6</v>
      </c>
      <c r="BV248" s="47">
        <f t="shared" si="96"/>
        <v>1.8473239552712561E-3</v>
      </c>
      <c r="BW248" s="47">
        <f t="shared" si="97"/>
        <v>1.8103442100548715E-3</v>
      </c>
      <c r="BX248" s="48">
        <f t="shared" si="98"/>
        <v>3.7430365584929562E-11</v>
      </c>
      <c r="BY248" s="48">
        <f t="shared" si="99"/>
        <v>3.4126057957190379E-6</v>
      </c>
      <c r="BZ248" s="48">
        <f t="shared" si="100"/>
        <v>1.8473239552712561E-3</v>
      </c>
      <c r="CA248" s="48">
        <f t="shared" si="101"/>
        <v>1.8103442100548715E-3</v>
      </c>
      <c r="CB248" s="49">
        <f t="shared" si="102"/>
        <v>4.8672438764541708E-3</v>
      </c>
      <c r="CC248" s="50">
        <f t="shared" si="103"/>
        <v>2.0215391845108759E-6</v>
      </c>
      <c r="CD248" s="50">
        <f t="shared" si="104"/>
        <v>8.5895015275584275E-6</v>
      </c>
      <c r="CF248" s="43"/>
      <c r="CI248" s="43"/>
      <c r="CJ248" s="43"/>
    </row>
    <row r="249" spans="63:88" x14ac:dyDescent="0.2">
      <c r="BK249" s="42">
        <v>247</v>
      </c>
      <c r="BL249" s="1" t="s">
        <v>649</v>
      </c>
      <c r="BM249" s="1" t="s">
        <v>650</v>
      </c>
      <c r="BN249" s="43">
        <v>83696</v>
      </c>
      <c r="BO249" s="44">
        <v>22.29758191401945</v>
      </c>
      <c r="BP249" s="45">
        <f t="shared" si="90"/>
        <v>54.574889663525695</v>
      </c>
      <c r="BQ249" s="46">
        <f t="shared" si="91"/>
        <v>12.649869359209177</v>
      </c>
      <c r="BR249" s="46">
        <f t="shared" si="92"/>
        <v>3.5566654831751014</v>
      </c>
      <c r="BS249" s="46">
        <f t="shared" si="93"/>
        <v>3.4854681260399736</v>
      </c>
      <c r="BT249" s="47">
        <f t="shared" si="94"/>
        <v>2.8480957709541774E-2</v>
      </c>
      <c r="BU249" s="47">
        <f t="shared" si="95"/>
        <v>3.4451607087688978E-6</v>
      </c>
      <c r="BV249" s="47">
        <f t="shared" si="96"/>
        <v>1.8561144115514265E-3</v>
      </c>
      <c r="BW249" s="47">
        <f t="shared" si="97"/>
        <v>1.8189586989132754E-3</v>
      </c>
      <c r="BX249" s="48">
        <f t="shared" si="98"/>
        <v>3.7639254896222439E-11</v>
      </c>
      <c r="BY249" s="48">
        <f t="shared" si="99"/>
        <v>3.4451607087688978E-6</v>
      </c>
      <c r="BZ249" s="48">
        <f t="shared" si="100"/>
        <v>1.8561144115514265E-3</v>
      </c>
      <c r="CA249" s="48">
        <f t="shared" si="101"/>
        <v>1.8189586989132754E-3</v>
      </c>
      <c r="CB249" s="49">
        <f t="shared" si="102"/>
        <v>7.5848441890937609E-3</v>
      </c>
      <c r="CC249" s="50">
        <f t="shared" si="103"/>
        <v>3.1502550777942333E-6</v>
      </c>
      <c r="CD249" s="50">
        <f t="shared" si="104"/>
        <v>1.3385405046926846E-5</v>
      </c>
      <c r="CF249" s="43"/>
      <c r="CI249" s="43"/>
      <c r="CJ249" s="43"/>
    </row>
    <row r="250" spans="63:88" x14ac:dyDescent="0.2">
      <c r="BK250" s="42">
        <v>248</v>
      </c>
      <c r="BL250" s="1" t="s">
        <v>651</v>
      </c>
      <c r="BM250" s="1" t="s">
        <v>652</v>
      </c>
      <c r="BN250" s="43">
        <v>15641</v>
      </c>
      <c r="BO250" s="44">
        <v>22.298480951887115</v>
      </c>
      <c r="BP250" s="45">
        <f t="shared" si="90"/>
        <v>54.610300529787636</v>
      </c>
      <c r="BQ250" s="46">
        <f t="shared" si="91"/>
        <v>12.663874198656174</v>
      </c>
      <c r="BR250" s="46">
        <f t="shared" si="92"/>
        <v>3.5586337544985116</v>
      </c>
      <c r="BS250" s="46">
        <f t="shared" si="93"/>
        <v>3.4873969964928166</v>
      </c>
      <c r="BT250" s="47">
        <f t="shared" si="94"/>
        <v>2.8499437552390407E-2</v>
      </c>
      <c r="BU250" s="47">
        <f t="shared" si="95"/>
        <v>3.4489748922380568E-6</v>
      </c>
      <c r="BV250" s="47">
        <f t="shared" si="96"/>
        <v>1.8571415918658589E-3</v>
      </c>
      <c r="BW250" s="47">
        <f t="shared" si="97"/>
        <v>1.8199653171242333E-3</v>
      </c>
      <c r="BX250" s="48">
        <f t="shared" si="98"/>
        <v>3.7663677091659689E-11</v>
      </c>
      <c r="BY250" s="48">
        <f t="shared" si="99"/>
        <v>3.4489748922380568E-6</v>
      </c>
      <c r="BZ250" s="48">
        <f t="shared" si="100"/>
        <v>1.8571415918658589E-3</v>
      </c>
      <c r="CA250" s="48">
        <f t="shared" si="101"/>
        <v>1.8199653171242333E-3</v>
      </c>
      <c r="CB250" s="49">
        <f t="shared" si="102"/>
        <v>1.4183655596136302E-3</v>
      </c>
      <c r="CC250" s="50">
        <f t="shared" si="103"/>
        <v>5.8909757339064915E-7</v>
      </c>
      <c r="CD250" s="50">
        <f t="shared" si="104"/>
        <v>2.5030702077359215E-6</v>
      </c>
      <c r="CF250" s="43"/>
      <c r="CI250" s="43"/>
      <c r="CJ250" s="43"/>
    </row>
    <row r="251" spans="63:88" x14ac:dyDescent="0.2">
      <c r="BK251" s="42">
        <v>249</v>
      </c>
      <c r="BL251" s="1" t="s">
        <v>653</v>
      </c>
      <c r="BM251" s="1" t="s">
        <v>654</v>
      </c>
      <c r="BN251" s="43">
        <v>31919</v>
      </c>
      <c r="BO251" s="44">
        <v>22.303325317787571</v>
      </c>
      <c r="BP251" s="45">
        <f t="shared" si="90"/>
        <v>54.80150392040062</v>
      </c>
      <c r="BQ251" s="46">
        <f t="shared" si="91"/>
        <v>12.739600943914089</v>
      </c>
      <c r="BR251" s="46">
        <f t="shared" si="92"/>
        <v>3.5692577581220006</v>
      </c>
      <c r="BS251" s="46">
        <f t="shared" si="93"/>
        <v>3.4978083287296475</v>
      </c>
      <c r="BT251" s="47">
        <f t="shared" si="94"/>
        <v>2.8599220725852484E-2</v>
      </c>
      <c r="BU251" s="47">
        <f t="shared" si="95"/>
        <v>3.4695988844671217E-6</v>
      </c>
      <c r="BV251" s="47">
        <f t="shared" si="96"/>
        <v>1.8626859328580117E-3</v>
      </c>
      <c r="BW251" s="47">
        <f t="shared" si="97"/>
        <v>1.8253986714555478E-3</v>
      </c>
      <c r="BX251" s="48">
        <f t="shared" si="98"/>
        <v>3.7795546403731162E-11</v>
      </c>
      <c r="BY251" s="48">
        <f t="shared" si="99"/>
        <v>3.4695988844671217E-6</v>
      </c>
      <c r="BZ251" s="48">
        <f t="shared" si="100"/>
        <v>1.8626859328580117E-3</v>
      </c>
      <c r="CA251" s="48">
        <f t="shared" si="101"/>
        <v>1.8253986714555478E-3</v>
      </c>
      <c r="CB251" s="49">
        <f t="shared" si="102"/>
        <v>2.9046302000034037E-3</v>
      </c>
      <c r="CC251" s="50">
        <f t="shared" si="103"/>
        <v>1.206396045660695E-6</v>
      </c>
      <c r="CD251" s="50">
        <f t="shared" si="104"/>
        <v>5.1259657771858716E-6</v>
      </c>
      <c r="CF251" s="43"/>
      <c r="CI251" s="43"/>
      <c r="CJ251" s="43"/>
    </row>
    <row r="252" spans="63:88" x14ac:dyDescent="0.2">
      <c r="BK252" s="42">
        <v>250</v>
      </c>
      <c r="BL252" s="1" t="s">
        <v>655</v>
      </c>
      <c r="BM252" s="1" t="s">
        <v>656</v>
      </c>
      <c r="BN252" s="43">
        <v>12345</v>
      </c>
      <c r="BO252" s="44">
        <v>22.305780716251746</v>
      </c>
      <c r="BP252" s="45">
        <f t="shared" si="90"/>
        <v>54.898672126900671</v>
      </c>
      <c r="BQ252" s="46">
        <f t="shared" si="91"/>
        <v>12.778153658975453</v>
      </c>
      <c r="BR252" s="46">
        <f t="shared" si="92"/>
        <v>3.5746543411881735</v>
      </c>
      <c r="BS252" s="46">
        <f t="shared" si="93"/>
        <v>3.5030968829542863</v>
      </c>
      <c r="BT252" s="47">
        <f t="shared" si="94"/>
        <v>2.8649929826633131E-2</v>
      </c>
      <c r="BU252" s="47">
        <f t="shared" si="95"/>
        <v>3.4800986212925816E-6</v>
      </c>
      <c r="BV252" s="47">
        <f t="shared" si="96"/>
        <v>1.8655022437114842E-3</v>
      </c>
      <c r="BW252" s="47">
        <f t="shared" si="97"/>
        <v>1.8281586053765853E-3</v>
      </c>
      <c r="BX252" s="48">
        <f t="shared" si="98"/>
        <v>3.7862561452498269E-11</v>
      </c>
      <c r="BY252" s="48">
        <f t="shared" si="99"/>
        <v>3.4800986212925816E-6</v>
      </c>
      <c r="BZ252" s="48">
        <f t="shared" si="100"/>
        <v>1.8655022437114842E-3</v>
      </c>
      <c r="CA252" s="48">
        <f t="shared" si="101"/>
        <v>1.8281586053765853E-3</v>
      </c>
      <c r="CB252" s="49">
        <f t="shared" si="102"/>
        <v>1.1253873496391653E-3</v>
      </c>
      <c r="CC252" s="50">
        <f t="shared" si="103"/>
        <v>4.6741332113109111E-7</v>
      </c>
      <c r="CD252" s="50">
        <f t="shared" si="104"/>
        <v>1.9860349315109035E-6</v>
      </c>
      <c r="CF252" s="43"/>
      <c r="CI252" s="43"/>
      <c r="CJ252" s="43"/>
    </row>
    <row r="253" spans="63:88" x14ac:dyDescent="0.2">
      <c r="BK253" s="42">
        <v>251</v>
      </c>
      <c r="BL253" s="1" t="s">
        <v>657</v>
      </c>
      <c r="BM253" s="1" t="s">
        <v>658</v>
      </c>
      <c r="BN253" s="43">
        <v>22993</v>
      </c>
      <c r="BO253" s="44">
        <v>22.34075091770606</v>
      </c>
      <c r="BP253" s="45">
        <f t="shared" si="90"/>
        <v>56.301407075663199</v>
      </c>
      <c r="BQ253" s="46">
        <f t="shared" si="91"/>
        <v>13.339860486600456</v>
      </c>
      <c r="BR253" s="46">
        <f t="shared" si="92"/>
        <v>3.6523773746151225</v>
      </c>
      <c r="BS253" s="46">
        <f t="shared" si="93"/>
        <v>3.5792640560972977</v>
      </c>
      <c r="BT253" s="47">
        <f t="shared" si="94"/>
        <v>2.9381974087275983E-2</v>
      </c>
      <c r="BU253" s="47">
        <f t="shared" si="95"/>
        <v>3.6330780898885346E-6</v>
      </c>
      <c r="BV253" s="47">
        <f t="shared" si="96"/>
        <v>1.9060635062579984E-3</v>
      </c>
      <c r="BW253" s="47">
        <f t="shared" si="97"/>
        <v>1.8679079122559058E-3</v>
      </c>
      <c r="BX253" s="48">
        <f t="shared" si="98"/>
        <v>3.8830000848415227E-11</v>
      </c>
      <c r="BY253" s="48">
        <f t="shared" si="99"/>
        <v>3.6330780898885346E-6</v>
      </c>
      <c r="BZ253" s="48">
        <f t="shared" si="100"/>
        <v>1.9060635062579984E-3</v>
      </c>
      <c r="CA253" s="48">
        <f t="shared" si="101"/>
        <v>1.8679079122559058E-3</v>
      </c>
      <c r="CB253" s="49">
        <f t="shared" si="102"/>
        <v>2.1496313285978342E-3</v>
      </c>
      <c r="CC253" s="50">
        <f t="shared" si="103"/>
        <v>8.9281820950761132E-7</v>
      </c>
      <c r="CD253" s="50">
        <f t="shared" si="104"/>
        <v>3.7935764160085461E-6</v>
      </c>
      <c r="CF253" s="43"/>
      <c r="CI253" s="43"/>
      <c r="CJ253" s="43"/>
    </row>
    <row r="254" spans="63:88" x14ac:dyDescent="0.2">
      <c r="BK254" s="42">
        <v>252</v>
      </c>
      <c r="BL254" s="1" t="s">
        <v>659</v>
      </c>
      <c r="BM254" s="1" t="s">
        <v>660</v>
      </c>
      <c r="BN254" s="43">
        <v>17251</v>
      </c>
      <c r="BO254" s="44">
        <v>22.341551026250155</v>
      </c>
      <c r="BP254" s="45">
        <f t="shared" si="90"/>
        <v>56.333917253368391</v>
      </c>
      <c r="BQ254" s="46">
        <f t="shared" si="91"/>
        <v>13.352992644115327</v>
      </c>
      <c r="BR254" s="46">
        <f t="shared" si="92"/>
        <v>3.6541746871373468</v>
      </c>
      <c r="BS254" s="46">
        <f t="shared" si="93"/>
        <v>3.5810253900035591</v>
      </c>
      <c r="BT254" s="47">
        <f t="shared" si="94"/>
        <v>2.9398940149911398E-2</v>
      </c>
      <c r="BU254" s="47">
        <f t="shared" si="95"/>
        <v>3.6366546005866088E-6</v>
      </c>
      <c r="BV254" s="47">
        <f t="shared" si="96"/>
        <v>1.907001468428016E-3</v>
      </c>
      <c r="BW254" s="47">
        <f t="shared" si="97"/>
        <v>1.8688270982919538E-3</v>
      </c>
      <c r="BX254" s="48">
        <f t="shared" si="98"/>
        <v>3.8852422494577236E-11</v>
      </c>
      <c r="BY254" s="48">
        <f t="shared" si="99"/>
        <v>3.6366546005866088E-6</v>
      </c>
      <c r="BZ254" s="48">
        <f t="shared" si="100"/>
        <v>1.907001468428016E-3</v>
      </c>
      <c r="CA254" s="48">
        <f t="shared" si="101"/>
        <v>1.8688270982919538E-3</v>
      </c>
      <c r="CB254" s="49">
        <f t="shared" si="102"/>
        <v>1.6137390984579062E-3</v>
      </c>
      <c r="CC254" s="50">
        <f t="shared" si="103"/>
        <v>6.7024314045395191E-7</v>
      </c>
      <c r="CD254" s="50">
        <f t="shared" si="104"/>
        <v>2.8478569808963329E-6</v>
      </c>
      <c r="CF254" s="43"/>
      <c r="CI254" s="43"/>
      <c r="CJ254" s="43"/>
    </row>
    <row r="255" spans="63:88" x14ac:dyDescent="0.2">
      <c r="BK255" s="42">
        <v>253</v>
      </c>
      <c r="BL255" s="1" t="s">
        <v>661</v>
      </c>
      <c r="BM255" s="1" t="s">
        <v>662</v>
      </c>
      <c r="BN255" s="43">
        <v>12607</v>
      </c>
      <c r="BO255" s="44">
        <v>22.352930007330997</v>
      </c>
      <c r="BP255" s="45">
        <f t="shared" si="90"/>
        <v>56.79830765744952</v>
      </c>
      <c r="BQ255" s="46">
        <f t="shared" si="91"/>
        <v>13.541139118965161</v>
      </c>
      <c r="BR255" s="46">
        <f t="shared" si="92"/>
        <v>3.6798286806541904</v>
      </c>
      <c r="BS255" s="46">
        <f t="shared" si="93"/>
        <v>3.6061658416798776</v>
      </c>
      <c r="BT255" s="47">
        <f t="shared" si="94"/>
        <v>2.9641291230067427E-2</v>
      </c>
      <c r="BU255" s="47">
        <f t="shared" si="95"/>
        <v>3.6878958287953487E-6</v>
      </c>
      <c r="BV255" s="47">
        <f t="shared" si="96"/>
        <v>1.9203894992410651E-3</v>
      </c>
      <c r="BW255" s="47">
        <f t="shared" si="97"/>
        <v>1.8819471274006982E-3</v>
      </c>
      <c r="BX255" s="48">
        <f t="shared" si="98"/>
        <v>3.9172703651320472E-11</v>
      </c>
      <c r="BY255" s="48">
        <f t="shared" si="99"/>
        <v>3.6878958287953487E-6</v>
      </c>
      <c r="BZ255" s="48">
        <f t="shared" si="100"/>
        <v>1.9203894992410651E-3</v>
      </c>
      <c r="CA255" s="48">
        <f t="shared" si="101"/>
        <v>1.8819471274006982E-3</v>
      </c>
      <c r="CB255" s="49">
        <f t="shared" si="102"/>
        <v>1.1890393938273007E-3</v>
      </c>
      <c r="CC255" s="50">
        <f t="shared" si="103"/>
        <v>4.9385027493219722E-7</v>
      </c>
      <c r="CD255" s="50">
        <f t="shared" si="104"/>
        <v>2.0983653067014964E-6</v>
      </c>
      <c r="CF255" s="43"/>
      <c r="CI255" s="43"/>
      <c r="CJ255" s="43"/>
    </row>
    <row r="256" spans="63:88" x14ac:dyDescent="0.2">
      <c r="BK256" s="42">
        <v>254</v>
      </c>
      <c r="BL256" s="1" t="s">
        <v>663</v>
      </c>
      <c r="BM256" s="1" t="s">
        <v>664</v>
      </c>
      <c r="BN256" s="43">
        <v>25715</v>
      </c>
      <c r="BO256" s="44">
        <v>22.362999065772684</v>
      </c>
      <c r="BP256" s="45">
        <f t="shared" si="90"/>
        <v>57.212430252075414</v>
      </c>
      <c r="BQ256" s="46">
        <f t="shared" si="91"/>
        <v>13.709801790594561</v>
      </c>
      <c r="BR256" s="46">
        <f t="shared" si="92"/>
        <v>3.7026749507071992</v>
      </c>
      <c r="BS256" s="46">
        <f t="shared" si="93"/>
        <v>3.6285547749223643</v>
      </c>
      <c r="BT256" s="47">
        <f t="shared" si="94"/>
        <v>2.9857409085308619E-2</v>
      </c>
      <c r="BU256" s="47">
        <f t="shared" si="95"/>
        <v>3.7338306912696663E-6</v>
      </c>
      <c r="BV256" s="47">
        <f t="shared" si="96"/>
        <v>1.9323122654658243E-3</v>
      </c>
      <c r="BW256" s="47">
        <f t="shared" si="97"/>
        <v>1.8936312235990074E-3</v>
      </c>
      <c r="BX256" s="48">
        <f t="shared" si="98"/>
        <v>3.945831606379643E-11</v>
      </c>
      <c r="BY256" s="48">
        <f t="shared" si="99"/>
        <v>3.7338306912696663E-6</v>
      </c>
      <c r="BZ256" s="48">
        <f t="shared" si="100"/>
        <v>1.9323122654658243E-3</v>
      </c>
      <c r="CA256" s="48">
        <f t="shared" si="101"/>
        <v>1.8936312235990074E-3</v>
      </c>
      <c r="CB256" s="49">
        <f t="shared" si="102"/>
        <v>2.4430143578378612E-3</v>
      </c>
      <c r="CC256" s="50">
        <f t="shared" si="103"/>
        <v>1.0146705975805252E-6</v>
      </c>
      <c r="CD256" s="50">
        <f t="shared" si="104"/>
        <v>4.3113260997685372E-6</v>
      </c>
      <c r="CF256" s="43"/>
      <c r="CI256" s="43"/>
      <c r="CJ256" s="43"/>
    </row>
    <row r="257" spans="63:88" x14ac:dyDescent="0.2">
      <c r="BK257" s="42">
        <v>255</v>
      </c>
      <c r="BL257" s="1" t="s">
        <v>665</v>
      </c>
      <c r="BM257" s="1" t="s">
        <v>666</v>
      </c>
      <c r="BN257" s="43">
        <v>21797</v>
      </c>
      <c r="BO257" s="44">
        <v>22.370821061223239</v>
      </c>
      <c r="BP257" s="45">
        <f t="shared" si="90"/>
        <v>57.536217997385577</v>
      </c>
      <c r="BQ257" s="46">
        <f t="shared" si="91"/>
        <v>13.84225078522315</v>
      </c>
      <c r="BR257" s="46">
        <f t="shared" si="92"/>
        <v>3.7205175426576274</v>
      </c>
      <c r="BS257" s="46">
        <f t="shared" si="93"/>
        <v>3.6460401937292062</v>
      </c>
      <c r="BT257" s="47">
        <f t="shared" si="94"/>
        <v>3.0026383958879632E-2</v>
      </c>
      <c r="BU257" s="47">
        <f t="shared" si="95"/>
        <v>3.7699028481633874E-6</v>
      </c>
      <c r="BV257" s="47">
        <f t="shared" si="96"/>
        <v>1.9416237658628377E-3</v>
      </c>
      <c r="BW257" s="47">
        <f t="shared" si="97"/>
        <v>1.9027563263090959E-3</v>
      </c>
      <c r="BX257" s="48">
        <f t="shared" si="98"/>
        <v>3.9681626262921711E-11</v>
      </c>
      <c r="BY257" s="48">
        <f t="shared" si="99"/>
        <v>3.7699028481633874E-6</v>
      </c>
      <c r="BZ257" s="48">
        <f t="shared" si="100"/>
        <v>1.9416237658628377E-3</v>
      </c>
      <c r="CA257" s="48">
        <f t="shared" si="101"/>
        <v>1.9027563263090959E-3</v>
      </c>
      <c r="CB257" s="49">
        <f t="shared" si="102"/>
        <v>2.0825101659679101E-3</v>
      </c>
      <c r="CC257" s="50">
        <f t="shared" si="103"/>
        <v>8.6494040765290455E-7</v>
      </c>
      <c r="CD257" s="50">
        <f t="shared" si="104"/>
        <v>3.6751238906008265E-6</v>
      </c>
      <c r="CF257" s="43"/>
      <c r="CI257" s="43"/>
      <c r="CJ257" s="43"/>
    </row>
    <row r="258" spans="63:88" x14ac:dyDescent="0.2">
      <c r="BK258" s="42">
        <v>256</v>
      </c>
      <c r="BL258" s="1" t="s">
        <v>667</v>
      </c>
      <c r="BM258" s="1" t="s">
        <v>668</v>
      </c>
      <c r="BN258" s="43">
        <v>31611</v>
      </c>
      <c r="BO258" s="44">
        <v>22.389100394895518</v>
      </c>
      <c r="BP258" s="45">
        <f t="shared" si="90"/>
        <v>58.300045563888851</v>
      </c>
      <c r="BQ258" s="46">
        <f t="shared" si="91"/>
        <v>14.156704445868655</v>
      </c>
      <c r="BR258" s="46">
        <f t="shared" si="92"/>
        <v>3.7625396271492817</v>
      </c>
      <c r="BS258" s="46">
        <f t="shared" si="93"/>
        <v>3.6872210798086771</v>
      </c>
      <c r="BT258" s="47">
        <f t="shared" si="94"/>
        <v>3.0425002091744174E-2</v>
      </c>
      <c r="BU258" s="47">
        <f t="shared" si="95"/>
        <v>3.855543526783892E-6</v>
      </c>
      <c r="BV258" s="47">
        <f t="shared" si="96"/>
        <v>1.9635538003283464E-3</v>
      </c>
      <c r="BW258" s="47">
        <f t="shared" si="97"/>
        <v>1.9242473651751553E-3</v>
      </c>
      <c r="BX258" s="48">
        <f t="shared" si="98"/>
        <v>4.0208423488708694E-11</v>
      </c>
      <c r="BY258" s="48">
        <f t="shared" si="99"/>
        <v>3.855543526783892E-6</v>
      </c>
      <c r="BZ258" s="48">
        <f t="shared" si="100"/>
        <v>1.9635538003283464E-3</v>
      </c>
      <c r="CA258" s="48">
        <f t="shared" si="101"/>
        <v>1.9242473651751553E-3</v>
      </c>
      <c r="CB258" s="49">
        <f t="shared" si="102"/>
        <v>3.0602451877579646E-3</v>
      </c>
      <c r="CC258" s="50">
        <f t="shared" si="103"/>
        <v>1.2710284749015706E-6</v>
      </c>
      <c r="CD258" s="50">
        <f t="shared" si="104"/>
        <v>5.4005883785917597E-6</v>
      </c>
      <c r="CF258" s="43"/>
      <c r="CI258" s="43"/>
      <c r="CJ258" s="43"/>
    </row>
    <row r="259" spans="63:88" x14ac:dyDescent="0.2">
      <c r="BK259" s="42">
        <v>257</v>
      </c>
      <c r="BL259" s="1" t="s">
        <v>669</v>
      </c>
      <c r="BM259" s="1" t="s">
        <v>670</v>
      </c>
      <c r="BN259" s="43">
        <v>27009</v>
      </c>
      <c r="BO259" s="44">
        <v>22.394599986332704</v>
      </c>
      <c r="BP259" s="45">
        <f t="shared" si="90"/>
        <v>58.531832101275484</v>
      </c>
      <c r="BQ259" s="46">
        <f t="shared" si="91"/>
        <v>14.252680948961201</v>
      </c>
      <c r="BR259" s="46">
        <f t="shared" si="92"/>
        <v>3.7752723012997622</v>
      </c>
      <c r="BS259" s="46">
        <f t="shared" si="93"/>
        <v>3.69969887118959</v>
      </c>
      <c r="BT259" s="47">
        <f t="shared" si="94"/>
        <v>3.0545964362298443E-2</v>
      </c>
      <c r="BU259" s="47">
        <f t="shared" si="95"/>
        <v>3.8816824905969688E-6</v>
      </c>
      <c r="BV259" s="47">
        <f t="shared" si="96"/>
        <v>1.9701985916645479E-3</v>
      </c>
      <c r="BW259" s="47">
        <f t="shared" si="97"/>
        <v>1.9307591410270247E-3</v>
      </c>
      <c r="BX259" s="48">
        <f t="shared" si="98"/>
        <v>4.0368282218904989E-11</v>
      </c>
      <c r="BY259" s="48">
        <f t="shared" si="99"/>
        <v>3.8816824905969688E-6</v>
      </c>
      <c r="BZ259" s="48">
        <f t="shared" si="100"/>
        <v>1.9701985916645479E-3</v>
      </c>
      <c r="CA259" s="48">
        <f t="shared" si="101"/>
        <v>1.9307591410270247E-3</v>
      </c>
      <c r="CB259" s="49">
        <f t="shared" si="102"/>
        <v>2.6251233667989762E-3</v>
      </c>
      <c r="CC259" s="50">
        <f t="shared" si="103"/>
        <v>1.0903069344504048E-6</v>
      </c>
      <c r="CD259" s="50">
        <f t="shared" si="104"/>
        <v>4.6327042041657314E-6</v>
      </c>
      <c r="CF259" s="43"/>
      <c r="CI259" s="43"/>
      <c r="CJ259" s="43"/>
    </row>
    <row r="260" spans="63:88" x14ac:dyDescent="0.2">
      <c r="BK260" s="42">
        <v>258</v>
      </c>
      <c r="BL260" s="1" t="s">
        <v>671</v>
      </c>
      <c r="BM260" s="1" t="s">
        <v>672</v>
      </c>
      <c r="BN260" s="43">
        <v>51424</v>
      </c>
      <c r="BO260" s="44">
        <v>22.404776830854203</v>
      </c>
      <c r="BP260" s="45">
        <f t="shared" ref="BP260:BP323" si="105">IFERROR(IF(MATCH(BM260,$W$4:$W$20,0),VLOOKUP(BM260,$W$4:$BI$20,28,FALSE)),AVERAGE((2^(($AL$23*BO260)+$AL$24)),(2^(($AM$23*BO260)+$AM$24)),(2^(($AN$23*BO260)+$AN$24)),(2^(($AO$23*BO260)+$AO$24))))</f>
        <v>58.963180104988034</v>
      </c>
      <c r="BQ260" s="46">
        <f t="shared" ref="BQ260:BQ323" si="106">IFERROR(IF(MATCH(BM260,$W$4:$W$20,0),VLOOKUP(BM260,$W$4:$BI$20,29,FALSE)),_xlfn.VAR.S((2^(($AL$23*BO260)+$AL$24)),(2^(($AM$23*BO260)+$AM$24)),(2^(($AN$23*BO260)+$AN$24)),(2^(($AO$23*BO260)+$AO$24))))</f>
        <v>14.431975210090796</v>
      </c>
      <c r="BR260" s="46">
        <f t="shared" ref="BR260:BR323" si="107">SQRT(BQ260)</f>
        <v>3.7989439598513157</v>
      </c>
      <c r="BS260" s="46">
        <f t="shared" ref="BS260:BS323" si="108">_xlfn.CONFIDENCE.NORM(0.05,BR260,4)</f>
        <v>3.7228966702972772</v>
      </c>
      <c r="BT260" s="47">
        <f t="shared" ref="BT260:BT323" si="109">IFERROR(IF(MATCH(BM260,$W$4:$W$20,0),VLOOKUP(BM260,$W$4:$BI$20,32,FALSE)),AVERAGE((2^(($AP$23*BO260)+$AP$24)),(2^(($AQ$23*BO260)+$AQ$24)),(2^(($AR$23*BO260)+$AR$24)),(2^(($AS$23*BO260)+$AS$24))))</f>
        <v>3.077107162916743E-2</v>
      </c>
      <c r="BU260" s="47">
        <f t="shared" ref="BU260:BU323" si="110">IFERROR(IF(MATCH(BM260,$W$4:$W$20,0),VLOOKUP(BM260,$W$4:$BI$20,33,FALSE)),_xlfn.VAR.S((2^(($AP$23*BO260)+$AP$24)),(2^(($AQ$23*BO260)+$AQ$24)),(2^(($AR$23*BO260)+$AR$24)),(2^(($AS$23*BO260)+$AS$24))))</f>
        <v>3.9305128402402286E-6</v>
      </c>
      <c r="BV260" s="47">
        <f t="shared" ref="BV260:BV323" si="111">SQRT(BU260)</f>
        <v>1.9825521027807135E-3</v>
      </c>
      <c r="BW260" s="47">
        <f t="shared" ref="BW260:BW323" si="112">_xlfn.CONFIDENCE.NORM(0.05,BV260,4)</f>
        <v>1.9428653594621744E-3</v>
      </c>
      <c r="BX260" s="48">
        <f t="shared" ref="BX260:BX323" si="113">IFERROR(IF(MATCH(BM260,$W$4:$W$20,0),VLOOKUP(BM260,$W$4:$BI$20,36,FALSE)),AVERAGE((2^(($AT$23*BO260)+$AT$24)),(2^(($AU$23*BO260)+$AU$24)),(2^(($AV$23*BO260)+$AV$24)),(2^(($AW$23*BO260)+$AW$24))))</f>
        <v>4.0665774665720925E-11</v>
      </c>
      <c r="BY260" s="48">
        <f t="shared" ref="BY260:BY323" si="114">IFERROR(IF(MATCH(BM260,$W$4:$W$20,0),VLOOKUP(BM260,$W$4:$BI$20,37,FALSE)),_xlfn.VAR.S((2^(($AP$23*BO260)+$AP$24)),(2^(($AQ$23*BO260)+$AQ$24)),(2^(($AR$23*BO260)+$AR$24)),(2^(($AS$23*BO260)+$AS$24))))</f>
        <v>3.9305128402402286E-6</v>
      </c>
      <c r="BZ260" s="48">
        <f t="shared" ref="BZ260:BZ323" si="115">SQRT(BY260)</f>
        <v>1.9825521027807135E-3</v>
      </c>
      <c r="CA260" s="48">
        <f t="shared" ref="CA260:CA323" si="116">_xlfn.CONFIDENCE.NORM(0.05,BZ260,4)</f>
        <v>1.9428653594621744E-3</v>
      </c>
      <c r="CB260" s="49">
        <f t="shared" ref="CB260:CB323" si="117">(((BT260*0.000001)*BN260)*1000000000000000)*$W$24</f>
        <v>5.0349579566769725E-3</v>
      </c>
      <c r="CC260" s="50">
        <f t="shared" ref="CC260:CC323" si="118">(BX260*BN260)</f>
        <v>2.0911967964100328E-6</v>
      </c>
      <c r="CD260" s="50">
        <f t="shared" ref="CD260:CD323" si="119">CC260/(0.523*0.45)</f>
        <v>8.8854760841726481E-6</v>
      </c>
      <c r="CF260" s="43"/>
      <c r="CI260" s="43"/>
      <c r="CJ260" s="43"/>
    </row>
    <row r="261" spans="63:88" x14ac:dyDescent="0.2">
      <c r="BK261" s="42">
        <v>259</v>
      </c>
      <c r="BL261" s="1" t="s">
        <v>673</v>
      </c>
      <c r="BM261" s="1" t="s">
        <v>674</v>
      </c>
      <c r="BN261" s="43">
        <v>41329</v>
      </c>
      <c r="BO261" s="44">
        <v>22.425199791826348</v>
      </c>
      <c r="BP261" s="45">
        <f t="shared" si="105"/>
        <v>59.838427223881482</v>
      </c>
      <c r="BQ261" s="46">
        <f t="shared" si="106"/>
        <v>14.798508879550468</v>
      </c>
      <c r="BR261" s="46">
        <f t="shared" si="107"/>
        <v>3.8468830083004173</v>
      </c>
      <c r="BS261" s="46">
        <f t="shared" si="108"/>
        <v>3.7698760745039568</v>
      </c>
      <c r="BT261" s="47">
        <f t="shared" si="109"/>
        <v>3.1227836202257601E-2</v>
      </c>
      <c r="BU261" s="47">
        <f t="shared" si="110"/>
        <v>4.0303373807634645E-6</v>
      </c>
      <c r="BV261" s="47">
        <f t="shared" si="111"/>
        <v>2.0075700188943511E-3</v>
      </c>
      <c r="BW261" s="47">
        <f t="shared" si="112"/>
        <v>1.9673824667376617E-3</v>
      </c>
      <c r="BX261" s="48">
        <f t="shared" si="113"/>
        <v>4.1269415820257797E-11</v>
      </c>
      <c r="BY261" s="48">
        <f t="shared" si="114"/>
        <v>4.0303373807634645E-6</v>
      </c>
      <c r="BZ261" s="48">
        <f t="shared" si="115"/>
        <v>2.0075700188943511E-3</v>
      </c>
      <c r="CA261" s="48">
        <f t="shared" si="116"/>
        <v>1.9673824667376617E-3</v>
      </c>
      <c r="CB261" s="49">
        <f t="shared" si="117"/>
        <v>4.1066166349611041E-3</v>
      </c>
      <c r="CC261" s="50">
        <f t="shared" si="118"/>
        <v>1.7056236864354344E-6</v>
      </c>
      <c r="CD261" s="50">
        <f t="shared" si="119"/>
        <v>7.247179462228317E-6</v>
      </c>
      <c r="CF261" s="43"/>
      <c r="CI261" s="43"/>
      <c r="CJ261" s="43"/>
    </row>
    <row r="262" spans="63:88" x14ac:dyDescent="0.2">
      <c r="BK262" s="42">
        <v>260</v>
      </c>
      <c r="BL262" s="1" t="s">
        <v>675</v>
      </c>
      <c r="BM262" s="1" t="s">
        <v>676</v>
      </c>
      <c r="BN262" s="43">
        <v>25002</v>
      </c>
      <c r="BO262" s="44">
        <v>22.433113102397026</v>
      </c>
      <c r="BP262" s="45">
        <f t="shared" si="105"/>
        <v>60.181042388922521</v>
      </c>
      <c r="BQ262" s="46">
        <f t="shared" si="106"/>
        <v>14.942980037647954</v>
      </c>
      <c r="BR262" s="46">
        <f t="shared" si="107"/>
        <v>3.8656150917606831</v>
      </c>
      <c r="BS262" s="46">
        <f t="shared" si="108"/>
        <v>3.7882331789727166</v>
      </c>
      <c r="BT262" s="47">
        <f t="shared" si="109"/>
        <v>3.1406636527578316E-2</v>
      </c>
      <c r="BU262" s="47">
        <f t="shared" si="110"/>
        <v>4.0696837442156026E-6</v>
      </c>
      <c r="BV262" s="47">
        <f t="shared" si="111"/>
        <v>2.0173457175743583E-3</v>
      </c>
      <c r="BW262" s="47">
        <f t="shared" si="112"/>
        <v>1.9769624754059265E-3</v>
      </c>
      <c r="BX262" s="48">
        <f t="shared" si="113"/>
        <v>4.1505710929744946E-11</v>
      </c>
      <c r="BY262" s="48">
        <f t="shared" si="114"/>
        <v>4.0696837442156026E-6</v>
      </c>
      <c r="BZ262" s="48">
        <f t="shared" si="115"/>
        <v>2.0173457175743583E-3</v>
      </c>
      <c r="CA262" s="48">
        <f t="shared" si="116"/>
        <v>1.9769624754059265E-3</v>
      </c>
      <c r="CB262" s="49">
        <f t="shared" si="117"/>
        <v>2.4985241490996686E-3</v>
      </c>
      <c r="CC262" s="50">
        <f t="shared" si="118"/>
        <v>1.0377257846654831E-6</v>
      </c>
      <c r="CD262" s="50">
        <f t="shared" si="119"/>
        <v>4.4092873790757725E-6</v>
      </c>
      <c r="CF262" s="43"/>
      <c r="CI262" s="43"/>
      <c r="CJ262" s="43"/>
    </row>
    <row r="263" spans="63:88" x14ac:dyDescent="0.2">
      <c r="BK263" s="42">
        <v>261</v>
      </c>
      <c r="BL263" s="1" t="s">
        <v>677</v>
      </c>
      <c r="BM263" s="1" t="s">
        <v>678</v>
      </c>
      <c r="BN263" s="43">
        <v>38938</v>
      </c>
      <c r="BO263" s="44">
        <v>22.439705063197128</v>
      </c>
      <c r="BP263" s="45">
        <f t="shared" si="105"/>
        <v>60.467945656833024</v>
      </c>
      <c r="BQ263" s="46">
        <f t="shared" si="106"/>
        <v>15.064386857281599</v>
      </c>
      <c r="BR263" s="46">
        <f t="shared" si="107"/>
        <v>3.8812867527769188</v>
      </c>
      <c r="BS263" s="46">
        <f t="shared" si="108"/>
        <v>3.8035911245575877</v>
      </c>
      <c r="BT263" s="47">
        <f t="shared" si="109"/>
        <v>3.1556362525935182E-2</v>
      </c>
      <c r="BU263" s="47">
        <f t="shared" si="110"/>
        <v>4.1027485919938537E-6</v>
      </c>
      <c r="BV263" s="47">
        <f t="shared" si="111"/>
        <v>2.0255242758342477E-3</v>
      </c>
      <c r="BW263" s="47">
        <f t="shared" si="112"/>
        <v>1.9849773152233493E-3</v>
      </c>
      <c r="BX263" s="48">
        <f t="shared" si="113"/>
        <v>4.1703582612088588E-11</v>
      </c>
      <c r="BY263" s="48">
        <f t="shared" si="114"/>
        <v>4.1027485919938537E-6</v>
      </c>
      <c r="BZ263" s="48">
        <f t="shared" si="115"/>
        <v>2.0255242758342477E-3</v>
      </c>
      <c r="CA263" s="48">
        <f t="shared" si="116"/>
        <v>1.9849773152233493E-3</v>
      </c>
      <c r="CB263" s="49">
        <f t="shared" si="117"/>
        <v>3.9097406490159791E-3</v>
      </c>
      <c r="CC263" s="50">
        <f t="shared" si="118"/>
        <v>1.6238540997495054E-6</v>
      </c>
      <c r="CD263" s="50">
        <f t="shared" si="119"/>
        <v>6.8997412353919924E-6</v>
      </c>
      <c r="CF263" s="43"/>
      <c r="CI263" s="43"/>
      <c r="CJ263" s="43"/>
    </row>
    <row r="264" spans="63:88" x14ac:dyDescent="0.2">
      <c r="BK264" s="42">
        <v>262</v>
      </c>
      <c r="BL264" s="1" t="s">
        <v>679</v>
      </c>
      <c r="BM264" s="1" t="s">
        <v>680</v>
      </c>
      <c r="BN264" s="43">
        <v>34185</v>
      </c>
      <c r="BO264" s="44">
        <v>22.450776605073695</v>
      </c>
      <c r="BP264" s="45">
        <f t="shared" si="105"/>
        <v>60.95289597972392</v>
      </c>
      <c r="BQ264" s="46">
        <f t="shared" si="106"/>
        <v>15.270484230853683</v>
      </c>
      <c r="BR264" s="46">
        <f t="shared" si="107"/>
        <v>3.9077466948170634</v>
      </c>
      <c r="BS264" s="46">
        <f t="shared" si="108"/>
        <v>3.8295213912734383</v>
      </c>
      <c r="BT264" s="47">
        <f t="shared" si="109"/>
        <v>3.1809443195866746E-2</v>
      </c>
      <c r="BU264" s="47">
        <f t="shared" si="110"/>
        <v>4.1588787031789972E-6</v>
      </c>
      <c r="BV264" s="47">
        <f t="shared" si="111"/>
        <v>2.0393329064130254E-3</v>
      </c>
      <c r="BW264" s="47">
        <f t="shared" si="112"/>
        <v>1.9985095245284609E-3</v>
      </c>
      <c r="BX264" s="48">
        <f t="shared" si="113"/>
        <v>4.203804355058675E-11</v>
      </c>
      <c r="BY264" s="48">
        <f t="shared" si="114"/>
        <v>4.1588787031789972E-6</v>
      </c>
      <c r="BZ264" s="48">
        <f t="shared" si="115"/>
        <v>2.0393329064130254E-3</v>
      </c>
      <c r="CA264" s="48">
        <f t="shared" si="116"/>
        <v>1.9985095245284609E-3</v>
      </c>
      <c r="CB264" s="49">
        <f t="shared" si="117"/>
        <v>3.4600233011271701E-3</v>
      </c>
      <c r="CC264" s="50">
        <f t="shared" si="118"/>
        <v>1.4370705187768079E-6</v>
      </c>
      <c r="CD264" s="50">
        <f t="shared" si="119"/>
        <v>6.1060995061687184E-6</v>
      </c>
      <c r="CF264" s="43"/>
      <c r="CI264" s="43"/>
      <c r="CJ264" s="43"/>
    </row>
    <row r="265" spans="63:88" x14ac:dyDescent="0.2">
      <c r="BK265" s="42">
        <v>263</v>
      </c>
      <c r="BL265" s="1" t="s">
        <v>681</v>
      </c>
      <c r="BM265" s="1" t="s">
        <v>682</v>
      </c>
      <c r="BN265" s="43">
        <v>104393</v>
      </c>
      <c r="BO265" s="44">
        <v>22.467510529780416</v>
      </c>
      <c r="BP265" s="45">
        <f t="shared" si="105"/>
        <v>61.693259495091148</v>
      </c>
      <c r="BQ265" s="46">
        <f t="shared" si="106"/>
        <v>15.587264970414381</v>
      </c>
      <c r="BR265" s="46">
        <f t="shared" si="107"/>
        <v>3.948071044246086</v>
      </c>
      <c r="BS265" s="46">
        <f t="shared" si="108"/>
        <v>3.8690385275638843</v>
      </c>
      <c r="BT265" s="47">
        <f t="shared" si="109"/>
        <v>3.2195816161545009E-2</v>
      </c>
      <c r="BU265" s="47">
        <f t="shared" si="110"/>
        <v>4.2451531560004027E-6</v>
      </c>
      <c r="BV265" s="47">
        <f t="shared" si="111"/>
        <v>2.0603769451244601E-3</v>
      </c>
      <c r="BW265" s="47">
        <f t="shared" si="112"/>
        <v>2.0191323035103001E-3</v>
      </c>
      <c r="BX265" s="48">
        <f t="shared" si="113"/>
        <v>4.2548658070241882E-11</v>
      </c>
      <c r="BY265" s="48">
        <f t="shared" si="114"/>
        <v>4.2451531560004027E-6</v>
      </c>
      <c r="BZ265" s="48">
        <f t="shared" si="115"/>
        <v>2.0603769451244601E-3</v>
      </c>
      <c r="CA265" s="48">
        <f t="shared" si="116"/>
        <v>2.0191323035103001E-3</v>
      </c>
      <c r="CB265" s="49">
        <f t="shared" si="117"/>
        <v>1.0694443475102814E-2</v>
      </c>
      <c r="CC265" s="50">
        <f t="shared" si="118"/>
        <v>4.4417820619267612E-6</v>
      </c>
      <c r="CD265" s="50">
        <f t="shared" si="119"/>
        <v>1.8873091403980288E-5</v>
      </c>
      <c r="CF265" s="43"/>
      <c r="CI265" s="43"/>
      <c r="CJ265" s="43"/>
    </row>
    <row r="266" spans="63:88" x14ac:dyDescent="0.2">
      <c r="BK266" s="42">
        <v>264</v>
      </c>
      <c r="BL266" s="1" t="s">
        <v>683</v>
      </c>
      <c r="BM266" s="1" t="s">
        <v>684</v>
      </c>
      <c r="BN266" s="43">
        <v>70886</v>
      </c>
      <c r="BO266" s="44">
        <v>22.472599556900807</v>
      </c>
      <c r="BP266" s="45">
        <f t="shared" si="105"/>
        <v>61.920193092862547</v>
      </c>
      <c r="BQ266" s="46">
        <f t="shared" si="106"/>
        <v>15.684878717615232</v>
      </c>
      <c r="BR266" s="46">
        <f t="shared" si="107"/>
        <v>3.9604139578603688</v>
      </c>
      <c r="BS266" s="46">
        <f t="shared" si="108"/>
        <v>3.881134360638026</v>
      </c>
      <c r="BT266" s="47">
        <f t="shared" si="109"/>
        <v>3.2314245832055596E-2</v>
      </c>
      <c r="BU266" s="47">
        <f t="shared" si="110"/>
        <v>4.2717380192068735E-6</v>
      </c>
      <c r="BV266" s="47">
        <f t="shared" si="111"/>
        <v>2.0668183324150367E-3</v>
      </c>
      <c r="BW266" s="47">
        <f t="shared" si="112"/>
        <v>2.025444747060302E-3</v>
      </c>
      <c r="BX266" s="48">
        <f t="shared" si="113"/>
        <v>4.2705169821043362E-11</v>
      </c>
      <c r="BY266" s="48">
        <f t="shared" si="114"/>
        <v>4.2717380192068735E-6</v>
      </c>
      <c r="BZ266" s="48">
        <f t="shared" si="115"/>
        <v>2.0668183324150367E-3</v>
      </c>
      <c r="CA266" s="48">
        <f t="shared" si="116"/>
        <v>2.025444747060302E-3</v>
      </c>
      <c r="CB266" s="49">
        <f t="shared" si="117"/>
        <v>7.288562246137875E-3</v>
      </c>
      <c r="CC266" s="50">
        <f t="shared" si="118"/>
        <v>3.0271986679344797E-6</v>
      </c>
      <c r="CD266" s="50">
        <f t="shared" si="119"/>
        <v>1.286253948559371E-5</v>
      </c>
      <c r="CF266" s="43"/>
      <c r="CI266" s="43"/>
      <c r="CJ266" s="43"/>
    </row>
    <row r="267" spans="63:88" x14ac:dyDescent="0.2">
      <c r="BK267" s="42">
        <v>265</v>
      </c>
      <c r="BL267" s="1" t="s">
        <v>685</v>
      </c>
      <c r="BM267" s="1" t="s">
        <v>686</v>
      </c>
      <c r="BN267" s="43">
        <v>11495</v>
      </c>
      <c r="BO267" s="44">
        <v>22.475567416187733</v>
      </c>
      <c r="BP267" s="45">
        <f t="shared" si="105"/>
        <v>62.052923227542834</v>
      </c>
      <c r="BQ267" s="46">
        <f t="shared" si="106"/>
        <v>15.742083347062582</v>
      </c>
      <c r="BR267" s="46">
        <f t="shared" si="107"/>
        <v>3.9676294367118738</v>
      </c>
      <c r="BS267" s="46">
        <f t="shared" si="108"/>
        <v>3.8882053999781063</v>
      </c>
      <c r="BT267" s="47">
        <f t="shared" si="109"/>
        <v>3.2383513610257569E-2</v>
      </c>
      <c r="BU267" s="47">
        <f t="shared" si="110"/>
        <v>4.2873175588949547E-6</v>
      </c>
      <c r="BV267" s="47">
        <f t="shared" si="111"/>
        <v>2.0705838690801576E-3</v>
      </c>
      <c r="BW267" s="47">
        <f t="shared" si="112"/>
        <v>2.0291349051833533E-3</v>
      </c>
      <c r="BX267" s="48">
        <f t="shared" si="113"/>
        <v>4.2796711249756024E-11</v>
      </c>
      <c r="BY267" s="48">
        <f t="shared" si="114"/>
        <v>4.2873175588949547E-6</v>
      </c>
      <c r="BZ267" s="48">
        <f t="shared" si="115"/>
        <v>2.0705838690801576E-3</v>
      </c>
      <c r="CA267" s="48">
        <f t="shared" si="116"/>
        <v>2.0291349051833533E-3</v>
      </c>
      <c r="CB267" s="49">
        <f t="shared" si="117"/>
        <v>1.1844597730106285E-3</v>
      </c>
      <c r="CC267" s="50">
        <f t="shared" si="118"/>
        <v>4.9194819581594549E-7</v>
      </c>
      <c r="CD267" s="50">
        <f t="shared" si="119"/>
        <v>2.0902833899126639E-6</v>
      </c>
      <c r="CF267" s="43"/>
      <c r="CI267" s="43"/>
      <c r="CJ267" s="43"/>
    </row>
    <row r="268" spans="63:88" x14ac:dyDescent="0.2">
      <c r="BK268" s="42">
        <v>266</v>
      </c>
      <c r="BL268" s="1" t="s">
        <v>687</v>
      </c>
      <c r="BM268" s="1" t="s">
        <v>688</v>
      </c>
      <c r="BN268" s="43">
        <v>24498</v>
      </c>
      <c r="BO268" s="44">
        <v>22.483664859351933</v>
      </c>
      <c r="BP268" s="45">
        <f t="shared" si="105"/>
        <v>62.416510263234741</v>
      </c>
      <c r="BQ268" s="46">
        <f t="shared" si="106"/>
        <v>15.899205586909675</v>
      </c>
      <c r="BR268" s="46">
        <f t="shared" si="107"/>
        <v>3.987380792814962</v>
      </c>
      <c r="BS268" s="46">
        <f t="shared" si="108"/>
        <v>3.9075613732820456</v>
      </c>
      <c r="BT268" s="47">
        <f t="shared" si="109"/>
        <v>3.2573258510359492E-2</v>
      </c>
      <c r="BU268" s="47">
        <f t="shared" si="110"/>
        <v>4.3301094132472536E-6</v>
      </c>
      <c r="BV268" s="47">
        <f t="shared" si="111"/>
        <v>2.0808914948279387E-3</v>
      </c>
      <c r="BW268" s="47">
        <f t="shared" si="112"/>
        <v>2.0392361927992373E-3</v>
      </c>
      <c r="BX268" s="48">
        <f t="shared" si="113"/>
        <v>4.3047470256283556E-11</v>
      </c>
      <c r="BY268" s="48">
        <f t="shared" si="114"/>
        <v>4.3301094132472536E-6</v>
      </c>
      <c r="BZ268" s="48">
        <f t="shared" si="115"/>
        <v>2.0808914948279387E-3</v>
      </c>
      <c r="CA268" s="48">
        <f t="shared" si="116"/>
        <v>2.0392361927992373E-3</v>
      </c>
      <c r="CB268" s="49">
        <f t="shared" si="117"/>
        <v>2.5390965093820528E-3</v>
      </c>
      <c r="CC268" s="50">
        <f t="shared" si="118"/>
        <v>1.0545769263384345E-6</v>
      </c>
      <c r="CD268" s="50">
        <f t="shared" si="119"/>
        <v>4.4808877261033968E-6</v>
      </c>
      <c r="CF268" s="43"/>
      <c r="CI268" s="43"/>
      <c r="CJ268" s="43"/>
    </row>
    <row r="269" spans="63:88" x14ac:dyDescent="0.2">
      <c r="BK269" s="42">
        <v>267</v>
      </c>
      <c r="BL269" s="1" t="s">
        <v>689</v>
      </c>
      <c r="BM269" s="1" t="s">
        <v>690</v>
      </c>
      <c r="BN269" s="43">
        <v>53669</v>
      </c>
      <c r="BO269" s="44">
        <v>22.485452959807457</v>
      </c>
      <c r="BP269" s="45">
        <f t="shared" si="105"/>
        <v>62.497085331031869</v>
      </c>
      <c r="BQ269" s="46">
        <f t="shared" si="106"/>
        <v>15.934109242471438</v>
      </c>
      <c r="BR269" s="46">
        <f t="shared" si="107"/>
        <v>3.9917551581317507</v>
      </c>
      <c r="BS269" s="46">
        <f t="shared" si="108"/>
        <v>3.9118481725201089</v>
      </c>
      <c r="BT269" s="47">
        <f t="shared" si="109"/>
        <v>3.2615308161994531E-2</v>
      </c>
      <c r="BU269" s="47">
        <f t="shared" si="110"/>
        <v>4.3396153377212705E-6</v>
      </c>
      <c r="BV269" s="47">
        <f t="shared" si="111"/>
        <v>2.0831743416529665E-3</v>
      </c>
      <c r="BW269" s="47">
        <f t="shared" si="112"/>
        <v>2.0414733415788757E-3</v>
      </c>
      <c r="BX269" s="48">
        <f t="shared" si="113"/>
        <v>4.3103041335470235E-11</v>
      </c>
      <c r="BY269" s="48">
        <f t="shared" si="114"/>
        <v>4.3396153377212705E-6</v>
      </c>
      <c r="BZ269" s="48">
        <f t="shared" si="115"/>
        <v>2.0831743416529665E-3</v>
      </c>
      <c r="CA269" s="48">
        <f t="shared" si="116"/>
        <v>2.0414733415788757E-3</v>
      </c>
      <c r="CB269" s="49">
        <f t="shared" si="117"/>
        <v>5.5697071590075503E-3</v>
      </c>
      <c r="CC269" s="50">
        <f t="shared" si="118"/>
        <v>2.3132971254333522E-6</v>
      </c>
      <c r="CD269" s="50">
        <f t="shared" si="119"/>
        <v>9.8291783532328532E-6</v>
      </c>
      <c r="CF269" s="43"/>
      <c r="CI269" s="43"/>
      <c r="CJ269" s="43"/>
    </row>
    <row r="270" spans="63:88" x14ac:dyDescent="0.2">
      <c r="BK270" s="42">
        <v>268</v>
      </c>
      <c r="BL270" s="1" t="s">
        <v>691</v>
      </c>
      <c r="BM270" s="1" t="s">
        <v>692</v>
      </c>
      <c r="BN270" s="43">
        <v>105478</v>
      </c>
      <c r="BO270" s="44">
        <v>22.489222474050663</v>
      </c>
      <c r="BP270" s="45">
        <f t="shared" si="105"/>
        <v>62.667287475829283</v>
      </c>
      <c r="BQ270" s="46">
        <f t="shared" si="106"/>
        <v>16.007937243939224</v>
      </c>
      <c r="BR270" s="46">
        <f t="shared" si="107"/>
        <v>4.0009920324763488</v>
      </c>
      <c r="BS270" s="46">
        <f t="shared" si="108"/>
        <v>3.920900143042676</v>
      </c>
      <c r="BT270" s="47">
        <f t="shared" si="109"/>
        <v>3.2704131430679732E-2</v>
      </c>
      <c r="BU270" s="47">
        <f t="shared" si="110"/>
        <v>4.3597222117641763E-6</v>
      </c>
      <c r="BV270" s="47">
        <f t="shared" si="111"/>
        <v>2.0879947825040599E-3</v>
      </c>
      <c r="BW270" s="47">
        <f t="shared" si="112"/>
        <v>2.0461972868077499E-3</v>
      </c>
      <c r="BX270" s="48">
        <f t="shared" si="113"/>
        <v>4.322042649101354E-11</v>
      </c>
      <c r="BY270" s="48">
        <f t="shared" si="114"/>
        <v>4.3597222117641763E-6</v>
      </c>
      <c r="BZ270" s="48">
        <f t="shared" si="115"/>
        <v>2.0879947825040599E-3</v>
      </c>
      <c r="CA270" s="48">
        <f t="shared" si="116"/>
        <v>2.0461972868077499E-3</v>
      </c>
      <c r="CB270" s="49">
        <f t="shared" si="117"/>
        <v>1.0976196618278193E-2</v>
      </c>
      <c r="CC270" s="50">
        <f t="shared" si="118"/>
        <v>4.5588041454191259E-6</v>
      </c>
      <c r="CD270" s="50">
        <f t="shared" si="119"/>
        <v>1.9370317167703955E-5</v>
      </c>
      <c r="CF270" s="43"/>
      <c r="CI270" s="43"/>
      <c r="CJ270" s="43"/>
    </row>
    <row r="271" spans="63:88" x14ac:dyDescent="0.2">
      <c r="BK271" s="42">
        <v>269</v>
      </c>
      <c r="BL271" s="1" t="s">
        <v>693</v>
      </c>
      <c r="BM271" s="1" t="s">
        <v>694</v>
      </c>
      <c r="BN271" s="43">
        <v>16466</v>
      </c>
      <c r="BO271" s="44">
        <v>22.489746937626609</v>
      </c>
      <c r="BP271" s="45">
        <f t="shared" si="105"/>
        <v>62.691004905609596</v>
      </c>
      <c r="BQ271" s="46">
        <f t="shared" si="106"/>
        <v>16.018235790039874</v>
      </c>
      <c r="BR271" s="46">
        <f t="shared" si="107"/>
        <v>4.0022788246247751</v>
      </c>
      <c r="BS271" s="46">
        <f t="shared" si="108"/>
        <v>3.9221611761759285</v>
      </c>
      <c r="BT271" s="47">
        <f t="shared" si="109"/>
        <v>3.271650882839354E-2</v>
      </c>
      <c r="BU271" s="47">
        <f t="shared" si="110"/>
        <v>4.3625269953849637E-6</v>
      </c>
      <c r="BV271" s="47">
        <f t="shared" si="111"/>
        <v>2.0886663197803913E-3</v>
      </c>
      <c r="BW271" s="47">
        <f t="shared" si="112"/>
        <v>2.0468553812456928E-3</v>
      </c>
      <c r="BX271" s="48">
        <f t="shared" si="113"/>
        <v>4.3236783947537739E-11</v>
      </c>
      <c r="BY271" s="48">
        <f t="shared" si="114"/>
        <v>4.3625269953849637E-6</v>
      </c>
      <c r="BZ271" s="48">
        <f t="shared" si="115"/>
        <v>2.0886663197803913E-3</v>
      </c>
      <c r="CA271" s="48">
        <f t="shared" si="116"/>
        <v>2.0468553812456928E-3</v>
      </c>
      <c r="CB271" s="49">
        <f t="shared" si="117"/>
        <v>1.7141247955806127E-3</v>
      </c>
      <c r="CC271" s="50">
        <f t="shared" si="118"/>
        <v>7.1193688448015638E-7</v>
      </c>
      <c r="CD271" s="50">
        <f t="shared" si="119"/>
        <v>3.0250133183775498E-6</v>
      </c>
      <c r="CF271" s="43"/>
      <c r="CI271" s="43"/>
      <c r="CJ271" s="43"/>
    </row>
    <row r="272" spans="63:88" x14ac:dyDescent="0.2">
      <c r="BK272" s="42">
        <v>270</v>
      </c>
      <c r="BL272" s="1" t="s">
        <v>695</v>
      </c>
      <c r="BM272" s="1" t="s">
        <v>696</v>
      </c>
      <c r="BN272" s="43">
        <v>157005</v>
      </c>
      <c r="BO272" s="44">
        <v>22.492088378165928</v>
      </c>
      <c r="BP272" s="45">
        <f t="shared" si="105"/>
        <v>62.796999692439769</v>
      </c>
      <c r="BQ272" s="46">
        <f t="shared" si="106"/>
        <v>16.064292702662467</v>
      </c>
      <c r="BR272" s="46">
        <f t="shared" si="107"/>
        <v>4.0080285306697192</v>
      </c>
      <c r="BS272" s="46">
        <f t="shared" si="108"/>
        <v>3.9277957845608196</v>
      </c>
      <c r="BT272" s="47">
        <f t="shared" si="109"/>
        <v>3.2771824250188333E-2</v>
      </c>
      <c r="BU272" s="47">
        <f t="shared" si="110"/>
        <v>4.3750704819005457E-6</v>
      </c>
      <c r="BV272" s="47">
        <f t="shared" si="111"/>
        <v>2.0916669146641264E-3</v>
      </c>
      <c r="BW272" s="47">
        <f t="shared" si="112"/>
        <v>2.0497959101978508E-3</v>
      </c>
      <c r="BX272" s="48">
        <f t="shared" si="113"/>
        <v>4.3309886519503897E-11</v>
      </c>
      <c r="BY272" s="48">
        <f t="shared" si="114"/>
        <v>4.3750704819005457E-6</v>
      </c>
      <c r="BZ272" s="48">
        <f t="shared" si="115"/>
        <v>2.0916669146641264E-3</v>
      </c>
      <c r="CA272" s="48">
        <f t="shared" si="116"/>
        <v>2.0497959101978508E-3</v>
      </c>
      <c r="CB272" s="49">
        <f t="shared" si="117"/>
        <v>1.6371990068235368E-2</v>
      </c>
      <c r="CC272" s="50">
        <f t="shared" si="118"/>
        <v>6.7998687329947093E-6</v>
      </c>
      <c r="CD272" s="50">
        <f t="shared" si="119"/>
        <v>2.8892580127447244E-5</v>
      </c>
      <c r="CF272" s="43"/>
      <c r="CI272" s="43"/>
      <c r="CJ272" s="43"/>
    </row>
    <row r="273" spans="63:88" x14ac:dyDescent="0.2">
      <c r="BK273" s="42">
        <v>271</v>
      </c>
      <c r="BL273" s="1" t="s">
        <v>697</v>
      </c>
      <c r="BM273" s="1" t="s">
        <v>698</v>
      </c>
      <c r="BN273" s="43">
        <v>22295</v>
      </c>
      <c r="BO273" s="44">
        <v>22.499946123912451</v>
      </c>
      <c r="BP273" s="45">
        <f t="shared" si="105"/>
        <v>63.154024085754983</v>
      </c>
      <c r="BQ273" s="46">
        <f t="shared" si="106"/>
        <v>16.219811703066313</v>
      </c>
      <c r="BR273" s="46">
        <f t="shared" si="107"/>
        <v>4.0273827361037231</v>
      </c>
      <c r="BS273" s="46">
        <f t="shared" si="108"/>
        <v>3.946762557360838</v>
      </c>
      <c r="BT273" s="47">
        <f t="shared" si="109"/>
        <v>3.2958144308918233E-2</v>
      </c>
      <c r="BU273" s="47">
        <f t="shared" si="110"/>
        <v>4.417425697946288E-6</v>
      </c>
      <c r="BV273" s="47">
        <f t="shared" si="111"/>
        <v>2.1017672796830498E-3</v>
      </c>
      <c r="BW273" s="47">
        <f t="shared" si="112"/>
        <v>2.0596940860317498E-3</v>
      </c>
      <c r="BX273" s="48">
        <f t="shared" si="113"/>
        <v>4.355611939742653E-11</v>
      </c>
      <c r="BY273" s="48">
        <f t="shared" si="114"/>
        <v>4.417425697946288E-6</v>
      </c>
      <c r="BZ273" s="48">
        <f t="shared" si="115"/>
        <v>2.1017672796830498E-3</v>
      </c>
      <c r="CA273" s="48">
        <f t="shared" si="116"/>
        <v>2.0596940860317498E-3</v>
      </c>
      <c r="CB273" s="49">
        <f t="shared" si="117"/>
        <v>2.3380704864819943E-3</v>
      </c>
      <c r="CC273" s="50">
        <f t="shared" si="118"/>
        <v>9.7108368196562444E-7</v>
      </c>
      <c r="CD273" s="50">
        <f t="shared" si="119"/>
        <v>4.1261256935016969E-6</v>
      </c>
      <c r="CF273" s="43"/>
      <c r="CI273" s="43"/>
      <c r="CJ273" s="43"/>
    </row>
    <row r="274" spans="63:88" x14ac:dyDescent="0.2">
      <c r="BK274" s="42">
        <v>272</v>
      </c>
      <c r="BL274" s="1" t="s">
        <v>699</v>
      </c>
      <c r="BM274" s="1" t="s">
        <v>700</v>
      </c>
      <c r="BN274" s="43">
        <v>24981</v>
      </c>
      <c r="BO274" s="44">
        <v>22.504492907372235</v>
      </c>
      <c r="BP274" s="45">
        <f t="shared" si="105"/>
        <v>63.361538062141634</v>
      </c>
      <c r="BQ274" s="46">
        <f t="shared" si="106"/>
        <v>16.310476446184062</v>
      </c>
      <c r="BR274" s="46">
        <f t="shared" si="107"/>
        <v>4.0386230879080633</v>
      </c>
      <c r="BS274" s="46">
        <f t="shared" si="108"/>
        <v>3.9577778997158717</v>
      </c>
      <c r="BT274" s="47">
        <f t="shared" si="109"/>
        <v>3.3066439475835555E-2</v>
      </c>
      <c r="BU274" s="47">
        <f t="shared" si="110"/>
        <v>4.4421180170360733E-6</v>
      </c>
      <c r="BV274" s="47">
        <f t="shared" si="111"/>
        <v>2.1076332738491467E-3</v>
      </c>
      <c r="BW274" s="47">
        <f t="shared" si="112"/>
        <v>2.065442654681286E-3</v>
      </c>
      <c r="BX274" s="48">
        <f t="shared" si="113"/>
        <v>4.3699237807741139E-11</v>
      </c>
      <c r="BY274" s="48">
        <f t="shared" si="114"/>
        <v>4.4421180170360733E-6</v>
      </c>
      <c r="BZ274" s="48">
        <f t="shared" si="115"/>
        <v>2.1076332738491467E-3</v>
      </c>
      <c r="CA274" s="48">
        <f t="shared" si="116"/>
        <v>2.065442654681286E-3</v>
      </c>
      <c r="CB274" s="49">
        <f t="shared" si="117"/>
        <v>2.6283586433753898E-3</v>
      </c>
      <c r="CC274" s="50">
        <f t="shared" si="118"/>
        <v>1.0916506596751813E-6</v>
      </c>
      <c r="CD274" s="50">
        <f t="shared" si="119"/>
        <v>4.6384136803704329E-6</v>
      </c>
      <c r="CF274" s="43"/>
      <c r="CI274" s="43"/>
      <c r="CJ274" s="43"/>
    </row>
    <row r="275" spans="63:88" x14ac:dyDescent="0.2">
      <c r="BK275" s="42">
        <v>273</v>
      </c>
      <c r="BL275" s="1" t="s">
        <v>701</v>
      </c>
      <c r="BM275" s="1" t="s">
        <v>702</v>
      </c>
      <c r="BN275" s="43">
        <v>45585</v>
      </c>
      <c r="BO275" s="44">
        <v>22.506311724083918</v>
      </c>
      <c r="BP275" s="45">
        <f t="shared" si="105"/>
        <v>63.444739191285294</v>
      </c>
      <c r="BQ275" s="46">
        <f t="shared" si="106"/>
        <v>16.346883884900361</v>
      </c>
      <c r="BR275" s="46">
        <f t="shared" si="107"/>
        <v>4.0431279827505291</v>
      </c>
      <c r="BS275" s="46">
        <f t="shared" si="108"/>
        <v>3.9621926155385583</v>
      </c>
      <c r="BT275" s="47">
        <f t="shared" si="109"/>
        <v>3.3109859588182772E-2</v>
      </c>
      <c r="BU275" s="47">
        <f t="shared" si="110"/>
        <v>4.4520334931415936E-6</v>
      </c>
      <c r="BV275" s="47">
        <f t="shared" si="111"/>
        <v>2.1099842400220891E-3</v>
      </c>
      <c r="BW275" s="47">
        <f t="shared" si="112"/>
        <v>2.0677465591952054E-3</v>
      </c>
      <c r="BX275" s="48">
        <f t="shared" si="113"/>
        <v>4.3756620031082371E-11</v>
      </c>
      <c r="BY275" s="48">
        <f t="shared" si="114"/>
        <v>4.4520334931415936E-6</v>
      </c>
      <c r="BZ275" s="48">
        <f t="shared" si="115"/>
        <v>2.1099842400220891E-3</v>
      </c>
      <c r="CA275" s="48">
        <f t="shared" si="116"/>
        <v>2.0677465591952054E-3</v>
      </c>
      <c r="CB275" s="49">
        <f t="shared" si="117"/>
        <v>4.8024922234211759E-3</v>
      </c>
      <c r="CC275" s="50">
        <f t="shared" si="118"/>
        <v>1.99464552411689E-6</v>
      </c>
      <c r="CD275" s="50">
        <f t="shared" si="119"/>
        <v>8.4752306102268537E-6</v>
      </c>
      <c r="CF275" s="43"/>
      <c r="CI275" s="43"/>
      <c r="CJ275" s="43"/>
    </row>
    <row r="276" spans="63:88" x14ac:dyDescent="0.2">
      <c r="BK276" s="42">
        <v>274</v>
      </c>
      <c r="BL276" s="1" t="s">
        <v>703</v>
      </c>
      <c r="BM276" s="1" t="s">
        <v>704</v>
      </c>
      <c r="BN276" s="43">
        <v>13618</v>
      </c>
      <c r="BO276" s="44">
        <v>22.508139474662716</v>
      </c>
      <c r="BP276" s="45">
        <f t="shared" si="105"/>
        <v>63.528459064438437</v>
      </c>
      <c r="BQ276" s="46">
        <f t="shared" si="106"/>
        <v>16.383550708355688</v>
      </c>
      <c r="BR276" s="46">
        <f t="shared" si="107"/>
        <v>4.0476599052237194</v>
      </c>
      <c r="BS276" s="46">
        <f t="shared" si="108"/>
        <v>3.9666338179526486</v>
      </c>
      <c r="BT276" s="47">
        <f t="shared" si="109"/>
        <v>3.3153550417086383E-2</v>
      </c>
      <c r="BU276" s="47">
        <f t="shared" si="110"/>
        <v>4.4620196120413193E-6</v>
      </c>
      <c r="BV276" s="47">
        <f t="shared" si="111"/>
        <v>2.1123493110850105E-3</v>
      </c>
      <c r="BW276" s="47">
        <f t="shared" si="112"/>
        <v>2.070064286247307E-3</v>
      </c>
      <c r="BX276" s="48">
        <f t="shared" si="113"/>
        <v>4.3814360022219692E-11</v>
      </c>
      <c r="BY276" s="48">
        <f t="shared" si="114"/>
        <v>4.4620196120413193E-6</v>
      </c>
      <c r="BZ276" s="48">
        <f t="shared" si="115"/>
        <v>2.1123493110850105E-3</v>
      </c>
      <c r="CA276" s="48">
        <f t="shared" si="116"/>
        <v>2.070064286247307E-3</v>
      </c>
      <c r="CB276" s="49">
        <f t="shared" si="117"/>
        <v>1.4365830761371801E-3</v>
      </c>
      <c r="CC276" s="50">
        <f t="shared" si="118"/>
        <v>5.9666395478258776E-7</v>
      </c>
      <c r="CD276" s="50">
        <f t="shared" si="119"/>
        <v>2.535219693148875E-6</v>
      </c>
      <c r="CF276" s="43"/>
      <c r="CI276" s="43"/>
      <c r="CJ276" s="43"/>
    </row>
    <row r="277" spans="63:88" x14ac:dyDescent="0.2">
      <c r="BK277" s="42">
        <v>275</v>
      </c>
      <c r="BL277" s="1" t="s">
        <v>705</v>
      </c>
      <c r="BM277" s="1" t="s">
        <v>706</v>
      </c>
      <c r="BN277" s="43">
        <v>36764</v>
      </c>
      <c r="BO277" s="44">
        <v>22.508445080247611</v>
      </c>
      <c r="BP277" s="45">
        <f t="shared" si="105"/>
        <v>63.542468064702753</v>
      </c>
      <c r="BQ277" s="46">
        <f t="shared" si="106"/>
        <v>16.389689407407694</v>
      </c>
      <c r="BR277" s="46">
        <f t="shared" si="107"/>
        <v>4.0484181364339937</v>
      </c>
      <c r="BS277" s="46">
        <f t="shared" si="108"/>
        <v>3.9673768708846944</v>
      </c>
      <c r="BT277" s="47">
        <f t="shared" si="109"/>
        <v>3.3160861283797097E-2</v>
      </c>
      <c r="BU277" s="47">
        <f t="shared" si="110"/>
        <v>4.463691471582022E-6</v>
      </c>
      <c r="BV277" s="47">
        <f t="shared" si="111"/>
        <v>2.1127450086515461E-3</v>
      </c>
      <c r="BW277" s="47">
        <f t="shared" si="112"/>
        <v>2.0704520627368972E-3</v>
      </c>
      <c r="BX277" s="48">
        <f t="shared" si="113"/>
        <v>4.3824021761071464E-11</v>
      </c>
      <c r="BY277" s="48">
        <f t="shared" si="114"/>
        <v>4.463691471582022E-6</v>
      </c>
      <c r="BZ277" s="48">
        <f t="shared" si="115"/>
        <v>2.1127450086515461E-3</v>
      </c>
      <c r="CA277" s="48">
        <f t="shared" si="116"/>
        <v>2.0704520627368972E-3</v>
      </c>
      <c r="CB277" s="49">
        <f t="shared" si="117"/>
        <v>3.8791442669868013E-3</v>
      </c>
      <c r="CC277" s="50">
        <f t="shared" si="118"/>
        <v>1.6111463360240312E-6</v>
      </c>
      <c r="CD277" s="50">
        <f t="shared" si="119"/>
        <v>6.8457460634120725E-6</v>
      </c>
      <c r="CF277" s="43"/>
      <c r="CI277" s="43"/>
      <c r="CJ277" s="43"/>
    </row>
    <row r="278" spans="63:88" x14ac:dyDescent="0.2">
      <c r="BK278" s="42">
        <v>276</v>
      </c>
      <c r="BL278" s="1" t="s">
        <v>707</v>
      </c>
      <c r="BM278" s="1" t="s">
        <v>708</v>
      </c>
      <c r="BN278" s="43">
        <v>76655</v>
      </c>
      <c r="BO278" s="44">
        <v>22.521960448122751</v>
      </c>
      <c r="BP278" s="45">
        <f t="shared" si="105"/>
        <v>64.165113673346511</v>
      </c>
      <c r="BQ278" s="46">
        <f t="shared" si="106"/>
        <v>16.663447756865047</v>
      </c>
      <c r="BR278" s="46">
        <f t="shared" si="107"/>
        <v>4.0820886512746197</v>
      </c>
      <c r="BS278" s="46">
        <f t="shared" si="108"/>
        <v>4.0003733690989689</v>
      </c>
      <c r="BT278" s="47">
        <f t="shared" si="109"/>
        <v>3.348580089168543E-2</v>
      </c>
      <c r="BU278" s="47">
        <f t="shared" si="110"/>
        <v>4.5382488826085331E-6</v>
      </c>
      <c r="BV278" s="47">
        <f t="shared" si="111"/>
        <v>2.1303166155781945E-3</v>
      </c>
      <c r="BW278" s="47">
        <f t="shared" si="112"/>
        <v>2.08767192110026E-3</v>
      </c>
      <c r="BX278" s="48">
        <f t="shared" si="113"/>
        <v>4.4253448497767529E-11</v>
      </c>
      <c r="BY278" s="48">
        <f t="shared" si="114"/>
        <v>4.5382488826085331E-6</v>
      </c>
      <c r="BZ278" s="48">
        <f t="shared" si="115"/>
        <v>2.1303166155781945E-3</v>
      </c>
      <c r="CA278" s="48">
        <f t="shared" si="116"/>
        <v>2.08767192110026E-3</v>
      </c>
      <c r="CB278" s="49">
        <f t="shared" si="117"/>
        <v>8.1674888581654819E-3</v>
      </c>
      <c r="CC278" s="50">
        <f t="shared" si="118"/>
        <v>3.3922480945963701E-6</v>
      </c>
      <c r="CD278" s="50">
        <f t="shared" si="119"/>
        <v>1.4413631164632973E-5</v>
      </c>
      <c r="CF278" s="43"/>
      <c r="CI278" s="43"/>
      <c r="CJ278" s="43"/>
    </row>
    <row r="279" spans="63:88" x14ac:dyDescent="0.2">
      <c r="BK279" s="42">
        <v>277</v>
      </c>
      <c r="BL279" s="1" t="s">
        <v>709</v>
      </c>
      <c r="BM279" s="1" t="s">
        <v>710</v>
      </c>
      <c r="BN279" s="43">
        <v>15931</v>
      </c>
      <c r="BO279" s="44">
        <v>22.540255081729743</v>
      </c>
      <c r="BP279" s="45">
        <f t="shared" si="105"/>
        <v>65.017668321163598</v>
      </c>
      <c r="BQ279" s="46">
        <f t="shared" si="106"/>
        <v>17.041190355391375</v>
      </c>
      <c r="BR279" s="46">
        <f t="shared" si="107"/>
        <v>4.1280976678600245</v>
      </c>
      <c r="BS279" s="46">
        <f t="shared" si="108"/>
        <v>4.0454613768347185</v>
      </c>
      <c r="BT279" s="47">
        <f t="shared" si="109"/>
        <v>3.3930722961510118E-2</v>
      </c>
      <c r="BU279" s="47">
        <f t="shared" si="110"/>
        <v>4.6411261473072447E-6</v>
      </c>
      <c r="BV279" s="47">
        <f t="shared" si="111"/>
        <v>2.154327307376306E-3</v>
      </c>
      <c r="BW279" s="47">
        <f t="shared" si="112"/>
        <v>2.1112019666843546E-3</v>
      </c>
      <c r="BX279" s="48">
        <f t="shared" si="113"/>
        <v>4.4841439090144128E-11</v>
      </c>
      <c r="BY279" s="48">
        <f t="shared" si="114"/>
        <v>4.6411261473072447E-6</v>
      </c>
      <c r="BZ279" s="48">
        <f t="shared" si="115"/>
        <v>2.154327307376306E-3</v>
      </c>
      <c r="CA279" s="48">
        <f t="shared" si="116"/>
        <v>2.1112019666843546E-3</v>
      </c>
      <c r="CB279" s="49">
        <f t="shared" si="117"/>
        <v>1.7199804993341503E-3</v>
      </c>
      <c r="CC279" s="50">
        <f t="shared" si="118"/>
        <v>7.1436896614508612E-7</v>
      </c>
      <c r="CD279" s="50">
        <f t="shared" si="119"/>
        <v>3.0353472111539671E-6</v>
      </c>
      <c r="CF279" s="43"/>
      <c r="CI279" s="43"/>
      <c r="CJ279" s="43"/>
    </row>
    <row r="280" spans="63:88" x14ac:dyDescent="0.2">
      <c r="BK280" s="42">
        <v>278</v>
      </c>
      <c r="BL280" s="1" t="s">
        <v>711</v>
      </c>
      <c r="BM280" s="1" t="s">
        <v>712</v>
      </c>
      <c r="BN280" s="43">
        <v>18646</v>
      </c>
      <c r="BO280" s="44">
        <v>22.546135943093436</v>
      </c>
      <c r="BP280" s="45">
        <f t="shared" si="105"/>
        <v>65.294123331435344</v>
      </c>
      <c r="BQ280" s="46">
        <f t="shared" si="106"/>
        <v>17.164396741608098</v>
      </c>
      <c r="BR280" s="46">
        <f t="shared" si="107"/>
        <v>4.1429936931653781</v>
      </c>
      <c r="BS280" s="46">
        <f t="shared" si="108"/>
        <v>4.060059213390363</v>
      </c>
      <c r="BT280" s="47">
        <f t="shared" si="109"/>
        <v>3.4074996335303184E-2</v>
      </c>
      <c r="BU280" s="47">
        <f t="shared" si="110"/>
        <v>4.6746811026044899E-6</v>
      </c>
      <c r="BV280" s="47">
        <f t="shared" si="111"/>
        <v>2.1621010851957155E-3</v>
      </c>
      <c r="BW280" s="47">
        <f t="shared" si="112"/>
        <v>2.1188201289592842E-3</v>
      </c>
      <c r="BX280" s="48">
        <f t="shared" si="113"/>
        <v>4.5032104809545669E-11</v>
      </c>
      <c r="BY280" s="48">
        <f t="shared" si="114"/>
        <v>4.6746811026044899E-6</v>
      </c>
      <c r="BZ280" s="48">
        <f t="shared" si="115"/>
        <v>2.1621010851957155E-3</v>
      </c>
      <c r="CA280" s="48">
        <f t="shared" si="116"/>
        <v>2.1188201289592842E-3</v>
      </c>
      <c r="CB280" s="49">
        <f t="shared" si="117"/>
        <v>2.021663498199747E-3</v>
      </c>
      <c r="CC280" s="50">
        <f t="shared" si="118"/>
        <v>8.396686262787885E-7</v>
      </c>
      <c r="CD280" s="50">
        <f t="shared" si="119"/>
        <v>3.567744322408279E-6</v>
      </c>
      <c r="CF280" s="43"/>
      <c r="CI280" s="43"/>
      <c r="CJ280" s="43"/>
    </row>
    <row r="281" spans="63:88" x14ac:dyDescent="0.2">
      <c r="BK281" s="42">
        <v>279</v>
      </c>
      <c r="BL281" s="1" t="s">
        <v>713</v>
      </c>
      <c r="BM281" s="1" t="s">
        <v>714</v>
      </c>
      <c r="BN281" s="43">
        <v>26119</v>
      </c>
      <c r="BO281" s="44">
        <v>22.546970526484543</v>
      </c>
      <c r="BP281" s="45">
        <f t="shared" si="105"/>
        <v>65.333451627018604</v>
      </c>
      <c r="BQ281" s="46">
        <f t="shared" si="106"/>
        <v>17.181952457278367</v>
      </c>
      <c r="BR281" s="46">
        <f t="shared" si="107"/>
        <v>4.1451118751221143</v>
      </c>
      <c r="BS281" s="46">
        <f t="shared" si="108"/>
        <v>4.0621349935643165</v>
      </c>
      <c r="BT281" s="47">
        <f t="shared" si="109"/>
        <v>3.4095520564123481E-2</v>
      </c>
      <c r="BU281" s="47">
        <f t="shared" si="110"/>
        <v>4.6794623584516802E-6</v>
      </c>
      <c r="BV281" s="47">
        <f t="shared" si="111"/>
        <v>2.1632064992625371E-3</v>
      </c>
      <c r="BW281" s="47">
        <f t="shared" si="112"/>
        <v>2.1199034148387712E-3</v>
      </c>
      <c r="BX281" s="48">
        <f t="shared" si="113"/>
        <v>4.5059228780866949E-11</v>
      </c>
      <c r="BY281" s="48">
        <f t="shared" si="114"/>
        <v>4.6794623584516802E-6</v>
      </c>
      <c r="BZ281" s="48">
        <f t="shared" si="115"/>
        <v>2.1632064992625371E-3</v>
      </c>
      <c r="CA281" s="48">
        <f t="shared" si="116"/>
        <v>2.1199034148387712E-3</v>
      </c>
      <c r="CB281" s="49">
        <f t="shared" si="117"/>
        <v>2.8336176116076509E-3</v>
      </c>
      <c r="CC281" s="50">
        <f t="shared" si="118"/>
        <v>1.1769019965274639E-6</v>
      </c>
      <c r="CD281" s="50">
        <f t="shared" si="119"/>
        <v>5.0006458318566552E-6</v>
      </c>
      <c r="CF281" s="43"/>
      <c r="CI281" s="43"/>
      <c r="CJ281" s="43"/>
    </row>
    <row r="282" spans="63:88" x14ac:dyDescent="0.2">
      <c r="BK282" s="42">
        <v>280</v>
      </c>
      <c r="BL282" s="1" t="s">
        <v>715</v>
      </c>
      <c r="BM282" s="1" t="s">
        <v>716</v>
      </c>
      <c r="BN282" s="43">
        <v>34185</v>
      </c>
      <c r="BO282" s="44">
        <v>22.553083909656223</v>
      </c>
      <c r="BP282" s="45">
        <f t="shared" si="105"/>
        <v>65.622257463362132</v>
      </c>
      <c r="BQ282" s="46">
        <f t="shared" si="106"/>
        <v>17.31108909032627</v>
      </c>
      <c r="BR282" s="46">
        <f t="shared" si="107"/>
        <v>4.1606596941261937</v>
      </c>
      <c r="BS282" s="46">
        <f t="shared" si="108"/>
        <v>4.0773715762073879</v>
      </c>
      <c r="BT282" s="47">
        <f t="shared" si="109"/>
        <v>3.4246239454475448E-2</v>
      </c>
      <c r="BU282" s="47">
        <f t="shared" si="110"/>
        <v>4.7146324018416329E-6</v>
      </c>
      <c r="BV282" s="47">
        <f t="shared" si="111"/>
        <v>2.1713204281822692E-3</v>
      </c>
      <c r="BW282" s="47">
        <f t="shared" si="112"/>
        <v>2.1278549190666676E-3</v>
      </c>
      <c r="BX282" s="48">
        <f t="shared" si="113"/>
        <v>4.5258412628175932E-11</v>
      </c>
      <c r="BY282" s="48">
        <f t="shared" si="114"/>
        <v>4.7146324018416329E-6</v>
      </c>
      <c r="BZ282" s="48">
        <f t="shared" si="115"/>
        <v>2.1713204281822692E-3</v>
      </c>
      <c r="CA282" s="48">
        <f t="shared" si="116"/>
        <v>2.1278549190666676E-3</v>
      </c>
      <c r="CB282" s="49">
        <f t="shared" si="117"/>
        <v>3.7250820694611345E-3</v>
      </c>
      <c r="CC282" s="50">
        <f t="shared" si="118"/>
        <v>1.5471588356941942E-6</v>
      </c>
      <c r="CD282" s="50">
        <f t="shared" si="119"/>
        <v>6.5738637590575493E-6</v>
      </c>
      <c r="CF282" s="43"/>
      <c r="CI282" s="43"/>
      <c r="CJ282" s="43"/>
    </row>
    <row r="283" spans="63:88" x14ac:dyDescent="0.2">
      <c r="BK283" s="42">
        <v>281</v>
      </c>
      <c r="BL283" s="1" t="s">
        <v>717</v>
      </c>
      <c r="BM283" s="1" t="s">
        <v>718</v>
      </c>
      <c r="BN283" s="43">
        <v>55195</v>
      </c>
      <c r="BO283" s="44">
        <v>22.564280156749614</v>
      </c>
      <c r="BP283" s="45">
        <f t="shared" si="105"/>
        <v>66.15450020145434</v>
      </c>
      <c r="BQ283" s="46">
        <f t="shared" si="106"/>
        <v>17.55007449952247</v>
      </c>
      <c r="BR283" s="46">
        <f t="shared" si="107"/>
        <v>4.1892809048239377</v>
      </c>
      <c r="BS283" s="46">
        <f t="shared" si="108"/>
        <v>4.1054198472881431</v>
      </c>
      <c r="BT283" s="47">
        <f t="shared" si="109"/>
        <v>3.4524000582501074E-2</v>
      </c>
      <c r="BU283" s="47">
        <f t="shared" si="110"/>
        <v>4.7797194883840097E-6</v>
      </c>
      <c r="BV283" s="47">
        <f t="shared" si="111"/>
        <v>2.1862569584529651E-3</v>
      </c>
      <c r="BW283" s="47">
        <f t="shared" si="112"/>
        <v>2.142492449758946E-3</v>
      </c>
      <c r="BX283" s="48">
        <f t="shared" si="113"/>
        <v>4.5625490238579422E-11</v>
      </c>
      <c r="BY283" s="48">
        <f t="shared" si="114"/>
        <v>4.7797194883840097E-6</v>
      </c>
      <c r="BZ283" s="48">
        <f t="shared" si="115"/>
        <v>2.1862569584529651E-3</v>
      </c>
      <c r="CA283" s="48">
        <f t="shared" si="116"/>
        <v>2.142492449758946E-3</v>
      </c>
      <c r="CB283" s="49">
        <f t="shared" si="117"/>
        <v>6.0632883884403207E-3</v>
      </c>
      <c r="CC283" s="50">
        <f t="shared" si="118"/>
        <v>2.518298933718391E-6</v>
      </c>
      <c r="CD283" s="50">
        <f t="shared" si="119"/>
        <v>1.0700229163876741E-5</v>
      </c>
      <c r="CF283" s="43"/>
      <c r="CI283" s="43"/>
      <c r="CJ283" s="43"/>
    </row>
    <row r="284" spans="63:88" x14ac:dyDescent="0.2">
      <c r="BK284" s="42">
        <v>282</v>
      </c>
      <c r="BL284" s="1" t="s">
        <v>719</v>
      </c>
      <c r="BM284" s="1" t="s">
        <v>720</v>
      </c>
      <c r="BN284" s="43">
        <v>35146</v>
      </c>
      <c r="BO284" s="44">
        <v>22.574096105200663</v>
      </c>
      <c r="BP284" s="45">
        <f t="shared" si="105"/>
        <v>66.624677312024204</v>
      </c>
      <c r="BQ284" s="46">
        <f t="shared" si="106"/>
        <v>17.762265369294184</v>
      </c>
      <c r="BR284" s="46">
        <f t="shared" si="107"/>
        <v>4.2145302667431617</v>
      </c>
      <c r="BS284" s="46">
        <f t="shared" si="108"/>
        <v>4.1301637672852909</v>
      </c>
      <c r="BT284" s="47">
        <f t="shared" si="109"/>
        <v>3.4769371566935409E-2</v>
      </c>
      <c r="BU284" s="47">
        <f t="shared" si="110"/>
        <v>4.8375091482243778E-6</v>
      </c>
      <c r="BV284" s="47">
        <f t="shared" si="111"/>
        <v>2.1994338244703746E-3</v>
      </c>
      <c r="BW284" s="47">
        <f t="shared" si="112"/>
        <v>2.1554055411705619E-3</v>
      </c>
      <c r="BX284" s="48">
        <f t="shared" si="113"/>
        <v>4.5949762375824431E-11</v>
      </c>
      <c r="BY284" s="48">
        <f t="shared" si="114"/>
        <v>4.8375091482243778E-6</v>
      </c>
      <c r="BZ284" s="48">
        <f t="shared" si="115"/>
        <v>2.1994338244703746E-3</v>
      </c>
      <c r="CA284" s="48">
        <f t="shared" si="116"/>
        <v>2.1554055411705619E-3</v>
      </c>
      <c r="CB284" s="49">
        <f t="shared" si="117"/>
        <v>3.8883031575887438E-3</v>
      </c>
      <c r="CC284" s="50">
        <f t="shared" si="118"/>
        <v>1.6149503484607255E-6</v>
      </c>
      <c r="CD284" s="50">
        <f t="shared" si="119"/>
        <v>6.8619092775046758E-6</v>
      </c>
      <c r="CF284" s="43"/>
      <c r="CI284" s="43"/>
      <c r="CJ284" s="43"/>
    </row>
    <row r="285" spans="63:88" x14ac:dyDescent="0.2">
      <c r="BK285" s="42">
        <v>283</v>
      </c>
      <c r="BL285" s="1" t="s">
        <v>721</v>
      </c>
      <c r="BM285" s="1" t="s">
        <v>722</v>
      </c>
      <c r="BN285" s="43">
        <v>12508</v>
      </c>
      <c r="BO285" s="44">
        <v>22.618332820554809</v>
      </c>
      <c r="BP285" s="45">
        <f t="shared" si="105"/>
        <v>68.785398159720643</v>
      </c>
      <c r="BQ285" s="46">
        <f t="shared" si="106"/>
        <v>18.75026659877172</v>
      </c>
      <c r="BR285" s="46">
        <f t="shared" si="107"/>
        <v>4.3301578029872907</v>
      </c>
      <c r="BS285" s="46">
        <f t="shared" si="108"/>
        <v>4.2434766706150873</v>
      </c>
      <c r="BT285" s="47">
        <f t="shared" si="109"/>
        <v>3.589698537366557E-2</v>
      </c>
      <c r="BU285" s="47">
        <f t="shared" si="110"/>
        <v>5.1065888453625509E-6</v>
      </c>
      <c r="BV285" s="47">
        <f t="shared" si="111"/>
        <v>2.2597762821488661E-3</v>
      </c>
      <c r="BW285" s="47">
        <f t="shared" si="112"/>
        <v>2.2145400630648E-3</v>
      </c>
      <c r="BX285" s="48">
        <f t="shared" si="113"/>
        <v>4.7439970111423111E-11</v>
      </c>
      <c r="BY285" s="48">
        <f t="shared" si="114"/>
        <v>5.1065888453625509E-6</v>
      </c>
      <c r="BZ285" s="48">
        <f t="shared" si="115"/>
        <v>2.2597762821488661E-3</v>
      </c>
      <c r="CA285" s="48">
        <f t="shared" si="116"/>
        <v>2.2145400630648E-3</v>
      </c>
      <c r="CB285" s="49">
        <f t="shared" si="117"/>
        <v>1.4286742684292348E-3</v>
      </c>
      <c r="CC285" s="50">
        <f t="shared" si="118"/>
        <v>5.9337914615368032E-7</v>
      </c>
      <c r="CD285" s="50">
        <f t="shared" si="119"/>
        <v>2.5212625712924595E-6</v>
      </c>
      <c r="CF285" s="43"/>
      <c r="CI285" s="43"/>
      <c r="CJ285" s="43"/>
    </row>
    <row r="286" spans="63:88" x14ac:dyDescent="0.2">
      <c r="BK286" s="42">
        <v>284</v>
      </c>
      <c r="BL286" s="1" t="s">
        <v>723</v>
      </c>
      <c r="BM286" s="1" t="s">
        <v>724</v>
      </c>
      <c r="BN286" s="43">
        <v>17129</v>
      </c>
      <c r="BO286" s="44">
        <v>22.635315024054673</v>
      </c>
      <c r="BP286" s="45">
        <f t="shared" si="105"/>
        <v>69.63337890461024</v>
      </c>
      <c r="BQ286" s="46">
        <f t="shared" si="106"/>
        <v>19.143744763079649</v>
      </c>
      <c r="BR286" s="46">
        <f t="shared" si="107"/>
        <v>4.3753565298247006</v>
      </c>
      <c r="BS286" s="46">
        <f t="shared" si="108"/>
        <v>4.2877706089892813</v>
      </c>
      <c r="BT286" s="47">
        <f t="shared" si="109"/>
        <v>3.6339520464118501E-2</v>
      </c>
      <c r="BU286" s="47">
        <f t="shared" si="110"/>
        <v>5.2137516525773033E-6</v>
      </c>
      <c r="BV286" s="47">
        <f t="shared" si="111"/>
        <v>2.2833641086294808E-3</v>
      </c>
      <c r="BW286" s="47">
        <f t="shared" si="112"/>
        <v>2.2376557082525927E-3</v>
      </c>
      <c r="BX286" s="48">
        <f t="shared" si="113"/>
        <v>4.8024806170657928E-11</v>
      </c>
      <c r="BY286" s="48">
        <f t="shared" si="114"/>
        <v>5.2137516525773033E-6</v>
      </c>
      <c r="BZ286" s="48">
        <f t="shared" si="115"/>
        <v>2.2833641086294808E-3</v>
      </c>
      <c r="CA286" s="48">
        <f t="shared" si="116"/>
        <v>2.2376557082525927E-3</v>
      </c>
      <c r="CB286" s="49">
        <f t="shared" si="117"/>
        <v>1.9806082037422106E-3</v>
      </c>
      <c r="CC286" s="50">
        <f t="shared" si="118"/>
        <v>8.2261690489719962E-7</v>
      </c>
      <c r="CD286" s="50">
        <f t="shared" si="119"/>
        <v>3.4952917140310158E-6</v>
      </c>
      <c r="CF286" s="43"/>
      <c r="CI286" s="43"/>
      <c r="CJ286" s="43"/>
    </row>
    <row r="287" spans="63:88" x14ac:dyDescent="0.2">
      <c r="BK287" s="42">
        <v>285</v>
      </c>
      <c r="BL287" s="1" t="s">
        <v>725</v>
      </c>
      <c r="BM287" s="1" t="s">
        <v>726</v>
      </c>
      <c r="BN287" s="43">
        <v>29803</v>
      </c>
      <c r="BO287" s="44">
        <v>22.638690043668621</v>
      </c>
      <c r="BP287" s="45">
        <f t="shared" si="105"/>
        <v>69.803146676061559</v>
      </c>
      <c r="BQ287" s="46">
        <f t="shared" si="106"/>
        <v>19.222905883916656</v>
      </c>
      <c r="BR287" s="46">
        <f t="shared" si="107"/>
        <v>4.3843934453829139</v>
      </c>
      <c r="BS287" s="46">
        <f t="shared" si="108"/>
        <v>4.2966266235019948</v>
      </c>
      <c r="BT287" s="47">
        <f t="shared" si="109"/>
        <v>3.6428117046703602E-2</v>
      </c>
      <c r="BU287" s="47">
        <f t="shared" si="110"/>
        <v>5.2353109885217928E-6</v>
      </c>
      <c r="BV287" s="47">
        <f t="shared" si="111"/>
        <v>2.2880801971350987E-3</v>
      </c>
      <c r="BW287" s="47">
        <f t="shared" si="112"/>
        <v>2.2422773900620495E-3</v>
      </c>
      <c r="BX287" s="48">
        <f t="shared" si="113"/>
        <v>4.8141891747233833E-11</v>
      </c>
      <c r="BY287" s="48">
        <f t="shared" si="114"/>
        <v>5.2353109885217928E-6</v>
      </c>
      <c r="BZ287" s="48">
        <f t="shared" si="115"/>
        <v>2.2880801971350987E-3</v>
      </c>
      <c r="CA287" s="48">
        <f t="shared" si="116"/>
        <v>2.2422773900620495E-3</v>
      </c>
      <c r="CB287" s="49">
        <f t="shared" si="117"/>
        <v>3.4544911012154675E-3</v>
      </c>
      <c r="CC287" s="50">
        <f t="shared" si="118"/>
        <v>1.4347727997428099E-6</v>
      </c>
      <c r="CD287" s="50">
        <f t="shared" si="119"/>
        <v>6.0963365189836832E-6</v>
      </c>
      <c r="CF287" s="43"/>
      <c r="CI287" s="43"/>
      <c r="CJ287" s="43"/>
    </row>
    <row r="288" spans="63:88" x14ac:dyDescent="0.2">
      <c r="BK288" s="42">
        <v>286</v>
      </c>
      <c r="BL288" s="1" t="s">
        <v>727</v>
      </c>
      <c r="BM288" s="1" t="s">
        <v>728</v>
      </c>
      <c r="BN288" s="43">
        <v>38877</v>
      </c>
      <c r="BO288" s="44">
        <v>22.643815514823959</v>
      </c>
      <c r="BP288" s="45">
        <f t="shared" si="105"/>
        <v>70.06175634202134</v>
      </c>
      <c r="BQ288" s="46">
        <f t="shared" si="106"/>
        <v>19.343739913085106</v>
      </c>
      <c r="BR288" s="46">
        <f t="shared" si="107"/>
        <v>4.3981518747179598</v>
      </c>
      <c r="BS288" s="46">
        <f t="shared" si="108"/>
        <v>4.3101096364922595</v>
      </c>
      <c r="BT288" s="47">
        <f t="shared" si="109"/>
        <v>3.6563077483726752E-2</v>
      </c>
      <c r="BU288" s="47">
        <f t="shared" si="110"/>
        <v>5.2682198382302862E-6</v>
      </c>
      <c r="BV288" s="47">
        <f t="shared" si="111"/>
        <v>2.2952602985784176E-3</v>
      </c>
      <c r="BW288" s="47">
        <f t="shared" si="112"/>
        <v>2.2493137601791741E-3</v>
      </c>
      <c r="BX288" s="48">
        <f t="shared" si="113"/>
        <v>4.8320249874858E-11</v>
      </c>
      <c r="BY288" s="48">
        <f t="shared" si="114"/>
        <v>5.2682198382302862E-6</v>
      </c>
      <c r="BZ288" s="48">
        <f t="shared" si="115"/>
        <v>2.2952602985784176E-3</v>
      </c>
      <c r="CA288" s="48">
        <f t="shared" si="116"/>
        <v>2.2493137601791741E-3</v>
      </c>
      <c r="CB288" s="49">
        <f t="shared" si="117"/>
        <v>4.5229611723936452E-3</v>
      </c>
      <c r="CC288" s="50">
        <f t="shared" si="118"/>
        <v>1.8785463543848544E-6</v>
      </c>
      <c r="CD288" s="50">
        <f t="shared" si="119"/>
        <v>7.9819262986397039E-6</v>
      </c>
      <c r="CF288" s="43"/>
      <c r="CI288" s="43"/>
      <c r="CJ288" s="43"/>
    </row>
    <row r="289" spans="63:88" x14ac:dyDescent="0.2">
      <c r="BK289" s="42">
        <v>287</v>
      </c>
      <c r="BL289" s="1" t="s">
        <v>729</v>
      </c>
      <c r="BM289" s="1" t="s">
        <v>730</v>
      </c>
      <c r="BN289" s="43">
        <v>11384</v>
      </c>
      <c r="BO289" s="44">
        <v>22.645160531744793</v>
      </c>
      <c r="BP289" s="45">
        <f t="shared" si="105"/>
        <v>70.129778794413454</v>
      </c>
      <c r="BQ289" s="46">
        <f t="shared" si="106"/>
        <v>19.375572493943313</v>
      </c>
      <c r="BR289" s="46">
        <f t="shared" si="107"/>
        <v>4.4017692458764026</v>
      </c>
      <c r="BS289" s="46">
        <f t="shared" si="108"/>
        <v>4.3136545950868905</v>
      </c>
      <c r="BT289" s="47">
        <f t="shared" si="109"/>
        <v>3.6598576311151335E-2</v>
      </c>
      <c r="BU289" s="47">
        <f t="shared" si="110"/>
        <v>5.2768893630858865E-6</v>
      </c>
      <c r="BV289" s="47">
        <f t="shared" si="111"/>
        <v>2.2971480934162445E-3</v>
      </c>
      <c r="BW289" s="47">
        <f t="shared" si="112"/>
        <v>2.2511637651253451E-3</v>
      </c>
      <c r="BX289" s="48">
        <f t="shared" si="113"/>
        <v>4.8367163655903568E-11</v>
      </c>
      <c r="BY289" s="48">
        <f t="shared" si="114"/>
        <v>5.2768893630858865E-6</v>
      </c>
      <c r="BZ289" s="48">
        <f t="shared" si="115"/>
        <v>2.2971480934162445E-3</v>
      </c>
      <c r="CA289" s="48">
        <f t="shared" si="116"/>
        <v>2.2511637651253451E-3</v>
      </c>
      <c r="CB289" s="49">
        <f t="shared" si="117"/>
        <v>1.3257036464434753E-3</v>
      </c>
      <c r="CC289" s="50">
        <f t="shared" si="118"/>
        <v>5.5061179105880618E-7</v>
      </c>
      <c r="CD289" s="50">
        <f t="shared" si="119"/>
        <v>2.3395444701882564E-6</v>
      </c>
      <c r="CF289" s="43"/>
      <c r="CI289" s="43"/>
      <c r="CJ289" s="43"/>
    </row>
    <row r="290" spans="63:88" x14ac:dyDescent="0.2">
      <c r="BK290" s="42">
        <v>288</v>
      </c>
      <c r="BL290" s="1" t="s">
        <v>731</v>
      </c>
      <c r="BM290" s="1" t="s">
        <v>732</v>
      </c>
      <c r="BN290" s="43">
        <v>16114</v>
      </c>
      <c r="BO290" s="44">
        <v>22.648144023950476</v>
      </c>
      <c r="BP290" s="45">
        <f t="shared" si="105"/>
        <v>70.280900800804602</v>
      </c>
      <c r="BQ290" s="46">
        <f t="shared" si="106"/>
        <v>19.446366937366179</v>
      </c>
      <c r="BR290" s="46">
        <f t="shared" si="107"/>
        <v>4.4098035032602283</v>
      </c>
      <c r="BS290" s="46">
        <f t="shared" si="108"/>
        <v>4.3215280226443022</v>
      </c>
      <c r="BT290" s="47">
        <f t="shared" si="109"/>
        <v>3.6677442241976686E-2</v>
      </c>
      <c r="BU290" s="47">
        <f t="shared" si="110"/>
        <v>5.2961700550799647E-6</v>
      </c>
      <c r="BV290" s="47">
        <f t="shared" si="111"/>
        <v>2.301340925434553E-3</v>
      </c>
      <c r="BW290" s="47">
        <f t="shared" si="112"/>
        <v>2.2552726649999006E-3</v>
      </c>
      <c r="BX290" s="48">
        <f t="shared" si="113"/>
        <v>4.8471389605860597E-11</v>
      </c>
      <c r="BY290" s="48">
        <f t="shared" si="114"/>
        <v>5.2961700550799647E-6</v>
      </c>
      <c r="BZ290" s="48">
        <f t="shared" si="115"/>
        <v>2.301340925434553E-3</v>
      </c>
      <c r="CA290" s="48">
        <f t="shared" si="116"/>
        <v>2.2552726649999006E-3</v>
      </c>
      <c r="CB290" s="49">
        <f t="shared" si="117"/>
        <v>1.8805711674894146E-3</v>
      </c>
      <c r="CC290" s="50">
        <f t="shared" si="118"/>
        <v>7.8106797210883769E-7</v>
      </c>
      <c r="CD290" s="50">
        <f t="shared" si="119"/>
        <v>3.3187506781764932E-6</v>
      </c>
      <c r="CF290" s="43"/>
      <c r="CI290" s="43"/>
      <c r="CJ290" s="43"/>
    </row>
    <row r="291" spans="63:88" x14ac:dyDescent="0.2">
      <c r="BK291" s="42">
        <v>289</v>
      </c>
      <c r="BL291" s="1" t="s">
        <v>733</v>
      </c>
      <c r="BM291" s="1" t="s">
        <v>734</v>
      </c>
      <c r="BN291" s="43">
        <v>55076</v>
      </c>
      <c r="BO291" s="44">
        <v>22.648300925129519</v>
      </c>
      <c r="BP291" s="45">
        <f t="shared" si="105"/>
        <v>70.288857280699858</v>
      </c>
      <c r="BQ291" s="46">
        <f t="shared" si="106"/>
        <v>19.450097033476037</v>
      </c>
      <c r="BR291" s="46">
        <f t="shared" si="107"/>
        <v>4.4102264152168011</v>
      </c>
      <c r="BS291" s="46">
        <f t="shared" si="108"/>
        <v>4.3219424687460588</v>
      </c>
      <c r="BT291" s="47">
        <f t="shared" si="109"/>
        <v>3.6681594484314017E-2</v>
      </c>
      <c r="BU291" s="47">
        <f t="shared" si="110"/>
        <v>5.2971859375520715E-6</v>
      </c>
      <c r="BV291" s="47">
        <f t="shared" si="111"/>
        <v>2.3015616301876583E-3</v>
      </c>
      <c r="BW291" s="47">
        <f t="shared" si="112"/>
        <v>2.2554889516835522E-3</v>
      </c>
      <c r="BX291" s="48">
        <f t="shared" si="113"/>
        <v>4.847687703747429E-11</v>
      </c>
      <c r="BY291" s="48">
        <f t="shared" si="114"/>
        <v>5.2971859375520715E-6</v>
      </c>
      <c r="BZ291" s="48">
        <f t="shared" si="115"/>
        <v>2.3015616301876583E-3</v>
      </c>
      <c r="CA291" s="48">
        <f t="shared" si="116"/>
        <v>2.2554889516835522E-3</v>
      </c>
      <c r="CB291" s="49">
        <f t="shared" si="117"/>
        <v>6.4283271217966615E-3</v>
      </c>
      <c r="CC291" s="50">
        <f t="shared" si="118"/>
        <v>2.669912479715934E-6</v>
      </c>
      <c r="CD291" s="50">
        <f t="shared" si="119"/>
        <v>1.1344433735780472E-5</v>
      </c>
      <c r="CF291" s="43"/>
      <c r="CI291" s="43"/>
      <c r="CJ291" s="43"/>
    </row>
    <row r="292" spans="63:88" x14ac:dyDescent="0.2">
      <c r="BK292" s="42">
        <v>290</v>
      </c>
      <c r="BL292" s="1" t="s">
        <v>735</v>
      </c>
      <c r="BM292" s="1" t="s">
        <v>736</v>
      </c>
      <c r="BN292" s="43">
        <v>34061</v>
      </c>
      <c r="BO292" s="44">
        <v>22.648949580992308</v>
      </c>
      <c r="BP292" s="45">
        <f t="shared" si="105"/>
        <v>70.321760268036797</v>
      </c>
      <c r="BQ292" s="46">
        <f t="shared" si="106"/>
        <v>19.465525346895763</v>
      </c>
      <c r="BR292" s="46">
        <f t="shared" si="107"/>
        <v>4.4119752205668341</v>
      </c>
      <c r="BS292" s="46">
        <f t="shared" si="108"/>
        <v>4.3236562664970775</v>
      </c>
      <c r="BT292" s="47">
        <f t="shared" si="109"/>
        <v>3.6698765542224274E-2</v>
      </c>
      <c r="BU292" s="47">
        <f t="shared" si="110"/>
        <v>5.3013878006455174E-6</v>
      </c>
      <c r="BV292" s="47">
        <f t="shared" si="111"/>
        <v>2.3024742779552431E-3</v>
      </c>
      <c r="BW292" s="47">
        <f t="shared" si="112"/>
        <v>2.2563833300610707E-3</v>
      </c>
      <c r="BX292" s="48">
        <f t="shared" si="113"/>
        <v>4.8499569596907014E-11</v>
      </c>
      <c r="BY292" s="48">
        <f t="shared" si="114"/>
        <v>5.3013878006455174E-6</v>
      </c>
      <c r="BZ292" s="48">
        <f t="shared" si="115"/>
        <v>2.3024742779552431E-3</v>
      </c>
      <c r="CA292" s="48">
        <f t="shared" si="116"/>
        <v>2.2563833300610707E-3</v>
      </c>
      <c r="CB292" s="49">
        <f t="shared" si="117"/>
        <v>3.9773720941390107E-3</v>
      </c>
      <c r="CC292" s="50">
        <f t="shared" si="118"/>
        <v>1.6519438400402497E-6</v>
      </c>
      <c r="CD292" s="50">
        <f t="shared" si="119"/>
        <v>7.0190942852783077E-6</v>
      </c>
      <c r="CF292" s="43"/>
      <c r="CI292" s="43"/>
      <c r="CJ292" s="43"/>
    </row>
    <row r="293" spans="63:88" x14ac:dyDescent="0.2">
      <c r="BK293" s="42">
        <v>291</v>
      </c>
      <c r="BL293" s="1" t="s">
        <v>737</v>
      </c>
      <c r="BM293" s="1" t="s">
        <v>738</v>
      </c>
      <c r="BN293" s="43">
        <v>50967</v>
      </c>
      <c r="BO293" s="44">
        <v>22.654257917578345</v>
      </c>
      <c r="BP293" s="45">
        <f t="shared" si="105"/>
        <v>70.591604444359234</v>
      </c>
      <c r="BQ293" s="46">
        <f t="shared" si="106"/>
        <v>19.592237478743112</v>
      </c>
      <c r="BR293" s="46">
        <f t="shared" si="107"/>
        <v>4.4263119500034236</v>
      </c>
      <c r="BS293" s="46">
        <f t="shared" si="108"/>
        <v>4.3377060031729826</v>
      </c>
      <c r="BT293" s="47">
        <f t="shared" si="109"/>
        <v>3.6839588924944579E-2</v>
      </c>
      <c r="BU293" s="47">
        <f t="shared" si="110"/>
        <v>5.3358975371154183E-6</v>
      </c>
      <c r="BV293" s="47">
        <f t="shared" si="111"/>
        <v>2.3099561764491159E-3</v>
      </c>
      <c r="BW293" s="47">
        <f t="shared" si="112"/>
        <v>2.2637154558530583E-3</v>
      </c>
      <c r="BX293" s="48">
        <f t="shared" si="113"/>
        <v>4.8685675950900175E-11</v>
      </c>
      <c r="BY293" s="48">
        <f t="shared" si="114"/>
        <v>5.3358975371154183E-6</v>
      </c>
      <c r="BZ293" s="48">
        <f t="shared" si="115"/>
        <v>2.3099561764491159E-3</v>
      </c>
      <c r="CA293" s="48">
        <f t="shared" si="116"/>
        <v>2.2637154558530583E-3</v>
      </c>
      <c r="CB293" s="49">
        <f t="shared" si="117"/>
        <v>5.9743576631679741E-3</v>
      </c>
      <c r="CC293" s="50">
        <f t="shared" si="118"/>
        <v>2.4813628461895293E-6</v>
      </c>
      <c r="CD293" s="50">
        <f t="shared" si="119"/>
        <v>1.0543288065389969E-5</v>
      </c>
      <c r="CF293" s="43"/>
      <c r="CI293" s="43"/>
      <c r="CJ293" s="43"/>
    </row>
    <row r="294" spans="63:88" x14ac:dyDescent="0.2">
      <c r="BK294" s="42">
        <v>292</v>
      </c>
      <c r="BL294" s="1" t="s">
        <v>739</v>
      </c>
      <c r="BM294" s="1" t="s">
        <v>740</v>
      </c>
      <c r="BN294" s="43">
        <v>11135</v>
      </c>
      <c r="BO294" s="44">
        <v>22.665418606266524</v>
      </c>
      <c r="BP294" s="45">
        <f t="shared" si="105"/>
        <v>71.162329447967608</v>
      </c>
      <c r="BQ294" s="46">
        <f t="shared" si="106"/>
        <v>19.861298913763729</v>
      </c>
      <c r="BR294" s="46">
        <f t="shared" si="107"/>
        <v>4.4566017225868109</v>
      </c>
      <c r="BS294" s="46">
        <f t="shared" si="108"/>
        <v>4.3673894348546565</v>
      </c>
      <c r="BT294" s="47">
        <f t="shared" si="109"/>
        <v>3.7137432764698816E-2</v>
      </c>
      <c r="BU294" s="47">
        <f t="shared" si="110"/>
        <v>5.409175755084024E-6</v>
      </c>
      <c r="BV294" s="47">
        <f t="shared" si="111"/>
        <v>2.3257634778893629E-3</v>
      </c>
      <c r="BW294" s="47">
        <f t="shared" si="112"/>
        <v>2.2792063266108844E-3</v>
      </c>
      <c r="BX294" s="48">
        <f t="shared" si="113"/>
        <v>4.9079294041910689E-11</v>
      </c>
      <c r="BY294" s="48">
        <f t="shared" si="114"/>
        <v>5.409175755084024E-6</v>
      </c>
      <c r="BZ294" s="48">
        <f t="shared" si="115"/>
        <v>2.3257634778893629E-3</v>
      </c>
      <c r="CA294" s="48">
        <f t="shared" si="116"/>
        <v>2.2792063266108844E-3</v>
      </c>
      <c r="CB294" s="49">
        <f t="shared" si="117"/>
        <v>1.3157987578156893E-3</v>
      </c>
      <c r="CC294" s="50">
        <f t="shared" si="118"/>
        <v>5.4649793915667549E-7</v>
      </c>
      <c r="CD294" s="50">
        <f t="shared" si="119"/>
        <v>2.3220647510374993E-6</v>
      </c>
      <c r="CF294" s="43"/>
      <c r="CI294" s="43"/>
      <c r="CJ294" s="43"/>
    </row>
    <row r="295" spans="63:88" x14ac:dyDescent="0.2">
      <c r="BK295" s="42">
        <v>293</v>
      </c>
      <c r="BL295" s="1" t="s">
        <v>741</v>
      </c>
      <c r="BM295" s="1" t="s">
        <v>742</v>
      </c>
      <c r="BN295" s="43">
        <v>53579</v>
      </c>
      <c r="BO295" s="44">
        <v>22.667237749964503</v>
      </c>
      <c r="BP295" s="45">
        <f t="shared" si="105"/>
        <v>71.2557915352793</v>
      </c>
      <c r="BQ295" s="46">
        <f t="shared" si="106"/>
        <v>19.90549780247969</v>
      </c>
      <c r="BR295" s="46">
        <f t="shared" si="107"/>
        <v>4.4615577775570374</v>
      </c>
      <c r="BS295" s="46">
        <f t="shared" si="108"/>
        <v>4.3722462794781789</v>
      </c>
      <c r="BT295" s="47">
        <f t="shared" si="109"/>
        <v>3.7186207755772221E-2</v>
      </c>
      <c r="BU295" s="47">
        <f t="shared" si="110"/>
        <v>5.4212132133732309E-6</v>
      </c>
      <c r="BV295" s="47">
        <f t="shared" si="111"/>
        <v>2.3283498906679018E-3</v>
      </c>
      <c r="BW295" s="47">
        <f t="shared" si="112"/>
        <v>2.2817409645584296E-3</v>
      </c>
      <c r="BX295" s="48">
        <f t="shared" si="113"/>
        <v>4.9143753051340618E-11</v>
      </c>
      <c r="BY295" s="48">
        <f t="shared" si="114"/>
        <v>5.4212132133732309E-6</v>
      </c>
      <c r="BZ295" s="48">
        <f t="shared" si="115"/>
        <v>2.3283498906679018E-3</v>
      </c>
      <c r="CA295" s="48">
        <f t="shared" si="116"/>
        <v>2.2817409645584296E-3</v>
      </c>
      <c r="CB295" s="49">
        <f t="shared" si="117"/>
        <v>6.3396293468739959E-3</v>
      </c>
      <c r="CC295" s="50">
        <f t="shared" si="118"/>
        <v>2.6330731447377791E-6</v>
      </c>
      <c r="CD295" s="50">
        <f t="shared" si="119"/>
        <v>1.1187903737997786E-5</v>
      </c>
      <c r="CF295" s="43"/>
      <c r="CI295" s="43"/>
      <c r="CJ295" s="43"/>
    </row>
    <row r="296" spans="63:88" x14ac:dyDescent="0.2">
      <c r="BK296" s="42">
        <v>294</v>
      </c>
      <c r="BL296" s="1" t="s">
        <v>743</v>
      </c>
      <c r="BM296" s="1" t="s">
        <v>744</v>
      </c>
      <c r="BN296" s="43">
        <v>35888</v>
      </c>
      <c r="BO296" s="44">
        <v>22.685247664792172</v>
      </c>
      <c r="BP296" s="45">
        <f t="shared" si="105"/>
        <v>72.187735956054283</v>
      </c>
      <c r="BQ296" s="46">
        <f t="shared" si="106"/>
        <v>20.348328177953981</v>
      </c>
      <c r="BR296" s="46">
        <f t="shared" si="107"/>
        <v>4.5109121226148909</v>
      </c>
      <c r="BS296" s="46">
        <f t="shared" si="108"/>
        <v>4.4206126488751565</v>
      </c>
      <c r="BT296" s="47">
        <f t="shared" si="109"/>
        <v>3.7672560908282172E-2</v>
      </c>
      <c r="BU296" s="47">
        <f t="shared" si="110"/>
        <v>5.5418169735315374E-6</v>
      </c>
      <c r="BV296" s="47">
        <f t="shared" si="111"/>
        <v>2.3541064065864857E-3</v>
      </c>
      <c r="BW296" s="47">
        <f t="shared" si="112"/>
        <v>2.3069818863422579E-3</v>
      </c>
      <c r="BX296" s="48">
        <f t="shared" si="113"/>
        <v>4.9786497247781931E-11</v>
      </c>
      <c r="BY296" s="48">
        <f t="shared" si="114"/>
        <v>5.5418169735315374E-6</v>
      </c>
      <c r="BZ296" s="48">
        <f t="shared" si="115"/>
        <v>2.3541064065864857E-3</v>
      </c>
      <c r="CA296" s="48">
        <f t="shared" si="116"/>
        <v>2.3069818863422579E-3</v>
      </c>
      <c r="CB296" s="49">
        <f t="shared" si="117"/>
        <v>4.3019144753156163E-3</v>
      </c>
      <c r="CC296" s="50">
        <f t="shared" si="118"/>
        <v>1.786737813228398E-6</v>
      </c>
      <c r="CD296" s="50">
        <f t="shared" si="119"/>
        <v>7.591832645967274E-6</v>
      </c>
      <c r="CF296" s="43"/>
      <c r="CI296" s="43"/>
      <c r="CJ296" s="43"/>
    </row>
    <row r="297" spans="63:88" x14ac:dyDescent="0.2">
      <c r="BK297" s="42">
        <v>295</v>
      </c>
      <c r="BL297" s="1" t="s">
        <v>745</v>
      </c>
      <c r="BM297" s="1" t="s">
        <v>746</v>
      </c>
      <c r="BN297" s="43">
        <v>47832</v>
      </c>
      <c r="BO297" s="44">
        <v>22.693415360765371</v>
      </c>
      <c r="BP297" s="45">
        <f t="shared" si="105"/>
        <v>72.614391168912121</v>
      </c>
      <c r="BQ297" s="46">
        <f t="shared" si="106"/>
        <v>20.552335721713234</v>
      </c>
      <c r="BR297" s="46">
        <f t="shared" si="107"/>
        <v>4.5334683986670994</v>
      </c>
      <c r="BS297" s="46">
        <f t="shared" si="108"/>
        <v>4.4427173932189925</v>
      </c>
      <c r="BT297" s="47">
        <f t="shared" si="109"/>
        <v>3.7895219151823777E-2</v>
      </c>
      <c r="BU297" s="47">
        <f t="shared" si="110"/>
        <v>5.5973779247234008E-6</v>
      </c>
      <c r="BV297" s="47">
        <f t="shared" si="111"/>
        <v>2.3658778338543603E-3</v>
      </c>
      <c r="BW297" s="47">
        <f t="shared" si="112"/>
        <v>2.3185176730880913E-3</v>
      </c>
      <c r="BX297" s="48">
        <f t="shared" si="113"/>
        <v>5.0080753166732403E-11</v>
      </c>
      <c r="BY297" s="48">
        <f t="shared" si="114"/>
        <v>5.5973779247234008E-6</v>
      </c>
      <c r="BZ297" s="48">
        <f t="shared" si="115"/>
        <v>2.3658778338543603E-3</v>
      </c>
      <c r="CA297" s="48">
        <f t="shared" si="116"/>
        <v>2.3185176730880913E-3</v>
      </c>
      <c r="CB297" s="49">
        <f t="shared" si="117"/>
        <v>5.7675362860851766E-3</v>
      </c>
      <c r="CC297" s="50">
        <f t="shared" si="118"/>
        <v>2.3954625854711442E-6</v>
      </c>
      <c r="CD297" s="50">
        <f t="shared" si="119"/>
        <v>1.0178298642324811E-5</v>
      </c>
      <c r="CF297" s="43"/>
      <c r="CI297" s="43"/>
      <c r="CJ297" s="43"/>
    </row>
    <row r="298" spans="63:88" x14ac:dyDescent="0.2">
      <c r="BK298" s="42">
        <v>296</v>
      </c>
      <c r="BL298" s="1" t="s">
        <v>747</v>
      </c>
      <c r="BM298" s="1" t="s">
        <v>748</v>
      </c>
      <c r="BN298" s="43">
        <v>51954</v>
      </c>
      <c r="BO298" s="44">
        <v>22.696877159157648</v>
      </c>
      <c r="BP298" s="45">
        <f t="shared" si="105"/>
        <v>72.795984913778028</v>
      </c>
      <c r="BQ298" s="46">
        <f t="shared" si="106"/>
        <v>20.639407911719399</v>
      </c>
      <c r="BR298" s="46">
        <f t="shared" si="107"/>
        <v>4.5430615130899774</v>
      </c>
      <c r="BS298" s="46">
        <f t="shared" si="108"/>
        <v>4.4521184726031988</v>
      </c>
      <c r="BT298" s="47">
        <f t="shared" si="109"/>
        <v>3.7989987346495918E-2</v>
      </c>
      <c r="BU298" s="47">
        <f t="shared" si="110"/>
        <v>5.621091820837319E-6</v>
      </c>
      <c r="BV298" s="47">
        <f t="shared" si="111"/>
        <v>2.370884185454304E-3</v>
      </c>
      <c r="BW298" s="47">
        <f t="shared" si="112"/>
        <v>2.3234238075030087E-3</v>
      </c>
      <c r="BX298" s="48">
        <f t="shared" si="113"/>
        <v>5.0205994890402552E-11</v>
      </c>
      <c r="BY298" s="48">
        <f t="shared" si="114"/>
        <v>5.621091820837319E-6</v>
      </c>
      <c r="BZ298" s="48">
        <f t="shared" si="115"/>
        <v>2.370884185454304E-3</v>
      </c>
      <c r="CA298" s="48">
        <f t="shared" si="116"/>
        <v>2.3234238075030087E-3</v>
      </c>
      <c r="CB298" s="49">
        <f t="shared" si="117"/>
        <v>6.2802294496508964E-3</v>
      </c>
      <c r="CC298" s="50">
        <f t="shared" si="118"/>
        <v>2.6084022585359743E-6</v>
      </c>
      <c r="CD298" s="50">
        <f t="shared" si="119"/>
        <v>1.1083077367903014E-5</v>
      </c>
      <c r="CF298" s="43"/>
      <c r="CI298" s="43"/>
      <c r="CJ298" s="43"/>
    </row>
    <row r="299" spans="63:88" x14ac:dyDescent="0.2">
      <c r="BK299" s="42">
        <v>297</v>
      </c>
      <c r="BL299" s="1" t="s">
        <v>749</v>
      </c>
      <c r="BM299" s="1" t="s">
        <v>750</v>
      </c>
      <c r="BN299" s="43">
        <v>41594</v>
      </c>
      <c r="BO299" s="44">
        <v>22.700460662125423</v>
      </c>
      <c r="BP299" s="45">
        <f t="shared" si="105"/>
        <v>72.984441258714654</v>
      </c>
      <c r="BQ299" s="46">
        <f t="shared" si="106"/>
        <v>20.729923287594225</v>
      </c>
      <c r="BR299" s="46">
        <f t="shared" si="107"/>
        <v>4.5530125507837367</v>
      </c>
      <c r="BS299" s="46">
        <f t="shared" si="108"/>
        <v>4.461870310347483</v>
      </c>
      <c r="BT299" s="47">
        <f t="shared" si="109"/>
        <v>3.8088336921242229E-2</v>
      </c>
      <c r="BU299" s="47">
        <f t="shared" si="110"/>
        <v>5.6457434601268844E-6</v>
      </c>
      <c r="BV299" s="47">
        <f t="shared" si="111"/>
        <v>2.3760773262094994E-3</v>
      </c>
      <c r="BW299" s="47">
        <f t="shared" si="112"/>
        <v>2.3285129919264234E-3</v>
      </c>
      <c r="BX299" s="48">
        <f t="shared" si="113"/>
        <v>5.0335969617747267E-11</v>
      </c>
      <c r="BY299" s="48">
        <f t="shared" si="114"/>
        <v>5.6457434601268844E-6</v>
      </c>
      <c r="BZ299" s="48">
        <f t="shared" si="115"/>
        <v>2.3760773262094994E-3</v>
      </c>
      <c r="CA299" s="48">
        <f t="shared" si="116"/>
        <v>2.3285129919264234E-3</v>
      </c>
      <c r="CB299" s="49">
        <f t="shared" si="117"/>
        <v>5.0409230712688997E-3</v>
      </c>
      <c r="CC299" s="50">
        <f t="shared" si="118"/>
        <v>2.0936743202805796E-6</v>
      </c>
      <c r="CD299" s="50">
        <f t="shared" si="119"/>
        <v>8.8960030604656035E-6</v>
      </c>
      <c r="CF299" s="43"/>
      <c r="CI299" s="43"/>
      <c r="CJ299" s="43"/>
    </row>
    <row r="300" spans="63:88" x14ac:dyDescent="0.2">
      <c r="BK300" s="42">
        <v>298</v>
      </c>
      <c r="BL300" s="1" t="s">
        <v>751</v>
      </c>
      <c r="BM300" s="1" t="s">
        <v>752</v>
      </c>
      <c r="BN300" s="43">
        <v>24095</v>
      </c>
      <c r="BO300" s="44">
        <v>22.721592852547527</v>
      </c>
      <c r="BP300" s="45">
        <f t="shared" si="105"/>
        <v>74.105747170172904</v>
      </c>
      <c r="BQ300" s="46">
        <f t="shared" si="106"/>
        <v>21.271690665555155</v>
      </c>
      <c r="BR300" s="46">
        <f t="shared" si="107"/>
        <v>4.6121243115895254</v>
      </c>
      <c r="BS300" s="46">
        <f t="shared" si="108"/>
        <v>4.5197987714685288</v>
      </c>
      <c r="BT300" s="47">
        <f t="shared" si="109"/>
        <v>3.8673512016246497E-2</v>
      </c>
      <c r="BU300" s="47">
        <f t="shared" si="110"/>
        <v>5.7932924688035203E-6</v>
      </c>
      <c r="BV300" s="47">
        <f t="shared" si="111"/>
        <v>2.4069259375401478E-3</v>
      </c>
      <c r="BW300" s="47">
        <f t="shared" si="112"/>
        <v>2.3587440755169962E-3</v>
      </c>
      <c r="BX300" s="48">
        <f t="shared" si="113"/>
        <v>5.1109312803197928E-11</v>
      </c>
      <c r="BY300" s="48">
        <f t="shared" si="114"/>
        <v>5.7932924688035203E-6</v>
      </c>
      <c r="BZ300" s="48">
        <f t="shared" si="115"/>
        <v>2.4069259375401478E-3</v>
      </c>
      <c r="CA300" s="48">
        <f t="shared" si="116"/>
        <v>2.3587440755169962E-3</v>
      </c>
      <c r="CB300" s="49">
        <f t="shared" si="117"/>
        <v>2.965021970368601E-3</v>
      </c>
      <c r="CC300" s="50">
        <f t="shared" si="118"/>
        <v>1.231478891993054E-6</v>
      </c>
      <c r="CD300" s="50">
        <f t="shared" si="119"/>
        <v>5.2325425621119781E-6</v>
      </c>
      <c r="CF300" s="43"/>
      <c r="CI300" s="43"/>
      <c r="CJ300" s="43"/>
    </row>
    <row r="301" spans="63:88" x14ac:dyDescent="0.2">
      <c r="BK301" s="42">
        <v>299</v>
      </c>
      <c r="BL301" s="1" t="s">
        <v>753</v>
      </c>
      <c r="BM301" s="1" t="s">
        <v>754</v>
      </c>
      <c r="BN301" s="43">
        <v>95518</v>
      </c>
      <c r="BO301" s="44">
        <v>22.721617699957591</v>
      </c>
      <c r="BP301" s="45">
        <f t="shared" si="105"/>
        <v>74.107075700441996</v>
      </c>
      <c r="BQ301" s="46">
        <f t="shared" si="106"/>
        <v>21.272335801907747</v>
      </c>
      <c r="BR301" s="46">
        <f t="shared" si="107"/>
        <v>4.6121942502357536</v>
      </c>
      <c r="BS301" s="46">
        <f t="shared" si="108"/>
        <v>4.5198673100823967</v>
      </c>
      <c r="BT301" s="47">
        <f t="shared" si="109"/>
        <v>3.8674205335365315E-2</v>
      </c>
      <c r="BU301" s="47">
        <f t="shared" si="110"/>
        <v>5.7934681700975723E-6</v>
      </c>
      <c r="BV301" s="47">
        <f t="shared" si="111"/>
        <v>2.4069624363702836E-3</v>
      </c>
      <c r="BW301" s="47">
        <f t="shared" si="112"/>
        <v>2.3587798437132682E-3</v>
      </c>
      <c r="BX301" s="48">
        <f t="shared" si="113"/>
        <v>5.1110229065049297E-11</v>
      </c>
      <c r="BY301" s="48">
        <f t="shared" si="114"/>
        <v>5.7934681700975723E-6</v>
      </c>
      <c r="BZ301" s="48">
        <f t="shared" si="115"/>
        <v>2.4069624363702836E-3</v>
      </c>
      <c r="CA301" s="48">
        <f t="shared" si="116"/>
        <v>2.3587798437132682E-3</v>
      </c>
      <c r="CB301" s="49">
        <f t="shared" si="117"/>
        <v>1.1754224771288667E-2</v>
      </c>
      <c r="CC301" s="50">
        <f t="shared" si="118"/>
        <v>4.8819468598353791E-6</v>
      </c>
      <c r="CD301" s="50">
        <f t="shared" si="119"/>
        <v>2.0743347609243166E-5</v>
      </c>
      <c r="CF301" s="43"/>
      <c r="CI301" s="43"/>
      <c r="CJ301" s="43"/>
    </row>
    <row r="302" spans="63:88" x14ac:dyDescent="0.2">
      <c r="BK302" s="42">
        <v>300</v>
      </c>
      <c r="BL302" s="1" t="s">
        <v>755</v>
      </c>
      <c r="BM302" s="1" t="s">
        <v>756</v>
      </c>
      <c r="BN302" s="43">
        <v>27715</v>
      </c>
      <c r="BO302" s="44">
        <v>22.726828330587569</v>
      </c>
      <c r="BP302" s="45">
        <f t="shared" si="105"/>
        <v>74.386202270181798</v>
      </c>
      <c r="BQ302" s="46">
        <f t="shared" si="106"/>
        <v>21.408050063939239</v>
      </c>
      <c r="BR302" s="46">
        <f t="shared" si="107"/>
        <v>4.6268834072125955</v>
      </c>
      <c r="BS302" s="46">
        <f t="shared" si="108"/>
        <v>4.5342624194013288</v>
      </c>
      <c r="BT302" s="47">
        <f t="shared" si="109"/>
        <v>3.8819872913941872E-2</v>
      </c>
      <c r="BU302" s="47">
        <f t="shared" si="110"/>
        <v>5.8304296145122179E-6</v>
      </c>
      <c r="BV302" s="47">
        <f t="shared" si="111"/>
        <v>2.414628255966582E-3</v>
      </c>
      <c r="BW302" s="47">
        <f t="shared" si="112"/>
        <v>2.3662922088736314E-3</v>
      </c>
      <c r="BX302" s="48">
        <f t="shared" si="113"/>
        <v>5.1302737307787292E-11</v>
      </c>
      <c r="BY302" s="48">
        <f t="shared" si="114"/>
        <v>5.8304296145122179E-6</v>
      </c>
      <c r="BZ302" s="48">
        <f t="shared" si="115"/>
        <v>2.414628255966582E-3</v>
      </c>
      <c r="CA302" s="48">
        <f t="shared" si="116"/>
        <v>2.3662922088736314E-3</v>
      </c>
      <c r="CB302" s="49">
        <f t="shared" si="117"/>
        <v>3.4233898947000495E-3</v>
      </c>
      <c r="CC302" s="50">
        <f t="shared" si="118"/>
        <v>1.4218553644853249E-6</v>
      </c>
      <c r="CD302" s="50">
        <f t="shared" si="119"/>
        <v>6.0414504545796676E-6</v>
      </c>
      <c r="CF302" s="43"/>
      <c r="CI302" s="43"/>
      <c r="CJ302" s="43"/>
    </row>
    <row r="303" spans="63:88" x14ac:dyDescent="0.2">
      <c r="BK303" s="42">
        <v>301</v>
      </c>
      <c r="BL303" s="1" t="s">
        <v>757</v>
      </c>
      <c r="BM303" s="1" t="s">
        <v>758</v>
      </c>
      <c r="BN303" s="43">
        <v>42313</v>
      </c>
      <c r="BO303" s="44">
        <v>22.740707736703015</v>
      </c>
      <c r="BP303" s="45">
        <f t="shared" si="105"/>
        <v>75.134844652566215</v>
      </c>
      <c r="BQ303" s="46">
        <f t="shared" si="106"/>
        <v>21.773715166652831</v>
      </c>
      <c r="BR303" s="46">
        <f t="shared" si="107"/>
        <v>4.6662313666011928</v>
      </c>
      <c r="BS303" s="46">
        <f t="shared" si="108"/>
        <v>4.5728227110347266</v>
      </c>
      <c r="BT303" s="47">
        <f t="shared" si="109"/>
        <v>3.921056636588871E-2</v>
      </c>
      <c r="BU303" s="47">
        <f t="shared" si="110"/>
        <v>5.9300176030252471E-6</v>
      </c>
      <c r="BV303" s="47">
        <f t="shared" si="111"/>
        <v>2.4351627467225361E-3</v>
      </c>
      <c r="BW303" s="47">
        <f t="shared" si="112"/>
        <v>2.3864156400349016E-3</v>
      </c>
      <c r="BX303" s="48">
        <f t="shared" si="113"/>
        <v>5.1819061603272213E-11</v>
      </c>
      <c r="BY303" s="48">
        <f t="shared" si="114"/>
        <v>5.9300176030252471E-6</v>
      </c>
      <c r="BZ303" s="48">
        <f t="shared" si="115"/>
        <v>2.4351627467225361E-3</v>
      </c>
      <c r="CA303" s="48">
        <f t="shared" si="116"/>
        <v>2.3864156400349016E-3</v>
      </c>
      <c r="CB303" s="49">
        <f t="shared" si="117"/>
        <v>5.2791536886418059E-3</v>
      </c>
      <c r="CC303" s="50">
        <f t="shared" si="118"/>
        <v>2.1926199536192571E-6</v>
      </c>
      <c r="CD303" s="50">
        <f t="shared" si="119"/>
        <v>9.316422152620595E-6</v>
      </c>
      <c r="CF303" s="43"/>
      <c r="CI303" s="43"/>
      <c r="CJ303" s="43"/>
    </row>
    <row r="304" spans="63:88" x14ac:dyDescent="0.2">
      <c r="BK304" s="42">
        <v>302</v>
      </c>
      <c r="BL304" s="1" t="s">
        <v>759</v>
      </c>
      <c r="BM304" s="1" t="s">
        <v>760</v>
      </c>
      <c r="BN304" s="43">
        <v>20472</v>
      </c>
      <c r="BO304" s="44">
        <v>22.747850697572744</v>
      </c>
      <c r="BP304" s="45">
        <f t="shared" si="105"/>
        <v>75.523061433528994</v>
      </c>
      <c r="BQ304" s="46">
        <f t="shared" si="106"/>
        <v>21.964288670204386</v>
      </c>
      <c r="BR304" s="46">
        <f t="shared" si="107"/>
        <v>4.6866073731649838</v>
      </c>
      <c r="BS304" s="46">
        <f t="shared" si="108"/>
        <v>4.5927908305416176</v>
      </c>
      <c r="BT304" s="47">
        <f t="shared" si="109"/>
        <v>3.9413164773121526E-2</v>
      </c>
      <c r="BU304" s="47">
        <f t="shared" si="110"/>
        <v>5.9819198265125159E-6</v>
      </c>
      <c r="BV304" s="47">
        <f t="shared" si="111"/>
        <v>2.4457963583488541E-3</v>
      </c>
      <c r="BW304" s="47">
        <f t="shared" si="112"/>
        <v>2.3968363879414865E-3</v>
      </c>
      <c r="BX304" s="48">
        <f t="shared" si="113"/>
        <v>5.2086807272823388E-11</v>
      </c>
      <c r="BY304" s="48">
        <f t="shared" si="114"/>
        <v>5.9819198265125159E-6</v>
      </c>
      <c r="BZ304" s="48">
        <f t="shared" si="115"/>
        <v>2.4457963583488541E-3</v>
      </c>
      <c r="CA304" s="48">
        <f t="shared" si="116"/>
        <v>2.3968363879414865E-3</v>
      </c>
      <c r="CB304" s="49">
        <f t="shared" si="117"/>
        <v>2.5673729077659649E-3</v>
      </c>
      <c r="CC304" s="50">
        <f t="shared" si="118"/>
        <v>1.0663211184892403E-6</v>
      </c>
      <c r="CD304" s="50">
        <f t="shared" si="119"/>
        <v>4.5307886912650955E-6</v>
      </c>
      <c r="CF304" s="43"/>
      <c r="CI304" s="43"/>
      <c r="CJ304" s="43"/>
    </row>
    <row r="305" spans="63:88" x14ac:dyDescent="0.2">
      <c r="BK305" s="42">
        <v>303</v>
      </c>
      <c r="BL305" s="1" t="s">
        <v>761</v>
      </c>
      <c r="BM305" s="1" t="s">
        <v>762</v>
      </c>
      <c r="BN305" s="43">
        <v>43573</v>
      </c>
      <c r="BO305" s="44">
        <v>22.765027056045398</v>
      </c>
      <c r="BP305" s="45">
        <f t="shared" si="105"/>
        <v>76.464820578733253</v>
      </c>
      <c r="BQ305" s="46">
        <f t="shared" si="106"/>
        <v>22.429289415059092</v>
      </c>
      <c r="BR305" s="46">
        <f t="shared" si="107"/>
        <v>4.7359570748750555</v>
      </c>
      <c r="BS305" s="46">
        <f t="shared" si="108"/>
        <v>4.6411526495413851</v>
      </c>
      <c r="BT305" s="47">
        <f t="shared" si="109"/>
        <v>3.9904639928683081E-2</v>
      </c>
      <c r="BU305" s="47">
        <f t="shared" si="110"/>
        <v>6.1085616320703859E-6</v>
      </c>
      <c r="BV305" s="47">
        <f t="shared" si="111"/>
        <v>2.471550451046951E-3</v>
      </c>
      <c r="BW305" s="47">
        <f t="shared" si="112"/>
        <v>2.4220749350128742E-3</v>
      </c>
      <c r="BX305" s="48">
        <f t="shared" si="113"/>
        <v>5.2736320496500763E-11</v>
      </c>
      <c r="BY305" s="48">
        <f t="shared" si="114"/>
        <v>6.1085616320703859E-6</v>
      </c>
      <c r="BZ305" s="48">
        <f t="shared" si="115"/>
        <v>2.471550451046951E-3</v>
      </c>
      <c r="CA305" s="48">
        <f t="shared" si="116"/>
        <v>2.4220749350128742E-3</v>
      </c>
      <c r="CB305" s="49">
        <f t="shared" si="117"/>
        <v>5.5325867290866772E-3</v>
      </c>
      <c r="CC305" s="50">
        <f t="shared" si="118"/>
        <v>2.297879692994028E-6</v>
      </c>
      <c r="CD305" s="50">
        <f t="shared" si="119"/>
        <v>9.7636698236415035E-6</v>
      </c>
      <c r="CF305" s="43"/>
      <c r="CI305" s="43"/>
      <c r="CJ305" s="43"/>
    </row>
    <row r="306" spans="63:88" x14ac:dyDescent="0.2">
      <c r="BK306" s="42">
        <v>304</v>
      </c>
      <c r="BL306" s="1" t="s">
        <v>763</v>
      </c>
      <c r="BM306" s="1" t="s">
        <v>764</v>
      </c>
      <c r="BN306" s="43">
        <v>33062</v>
      </c>
      <c r="BO306" s="44">
        <v>22.776695253898264</v>
      </c>
      <c r="BP306" s="45">
        <f t="shared" si="105"/>
        <v>77.111263951272861</v>
      </c>
      <c r="BQ306" s="46">
        <f t="shared" si="106"/>
        <v>22.75067774531766</v>
      </c>
      <c r="BR306" s="46">
        <f t="shared" si="107"/>
        <v>4.769767053569562</v>
      </c>
      <c r="BS306" s="46">
        <f t="shared" si="108"/>
        <v>4.6742858198210353</v>
      </c>
      <c r="BT306" s="47">
        <f t="shared" si="109"/>
        <v>4.0241998858191283E-2</v>
      </c>
      <c r="BU306" s="47">
        <f t="shared" si="110"/>
        <v>6.1960909508500266E-6</v>
      </c>
      <c r="BV306" s="47">
        <f t="shared" si="111"/>
        <v>2.4891948398729309E-3</v>
      </c>
      <c r="BW306" s="47">
        <f t="shared" si="112"/>
        <v>2.4393661183269451E-3</v>
      </c>
      <c r="BX306" s="48">
        <f t="shared" si="113"/>
        <v>5.3182160094620018E-11</v>
      </c>
      <c r="BY306" s="48">
        <f t="shared" si="114"/>
        <v>6.1960909508500266E-6</v>
      </c>
      <c r="BZ306" s="48">
        <f t="shared" si="115"/>
        <v>2.4891948398729309E-3</v>
      </c>
      <c r="CA306" s="48">
        <f t="shared" si="116"/>
        <v>2.4393661183269451E-3</v>
      </c>
      <c r="CB306" s="49">
        <f t="shared" si="117"/>
        <v>4.2334656286299108E-3</v>
      </c>
      <c r="CC306" s="50">
        <f t="shared" si="118"/>
        <v>1.7583085770483271E-6</v>
      </c>
      <c r="CD306" s="50">
        <f t="shared" si="119"/>
        <v>7.4710370811486173E-6</v>
      </c>
      <c r="CF306" s="43"/>
      <c r="CI306" s="43"/>
      <c r="CJ306" s="43"/>
    </row>
    <row r="307" spans="63:88" x14ac:dyDescent="0.2">
      <c r="BK307" s="42">
        <v>305</v>
      </c>
      <c r="BL307" s="1" t="s">
        <v>765</v>
      </c>
      <c r="BM307" s="1" t="s">
        <v>766</v>
      </c>
      <c r="BN307" s="43">
        <v>51255</v>
      </c>
      <c r="BO307" s="44">
        <v>22.783098379461361</v>
      </c>
      <c r="BP307" s="45">
        <f t="shared" si="105"/>
        <v>77.468330605034851</v>
      </c>
      <c r="BQ307" s="46">
        <f t="shared" si="106"/>
        <v>22.928964143685405</v>
      </c>
      <c r="BR307" s="46">
        <f t="shared" si="107"/>
        <v>4.7884197961003174</v>
      </c>
      <c r="BS307" s="46">
        <f t="shared" si="108"/>
        <v>4.6925651716076242</v>
      </c>
      <c r="BT307" s="47">
        <f t="shared" si="109"/>
        <v>4.042834097134955E-2</v>
      </c>
      <c r="BU307" s="47">
        <f t="shared" si="110"/>
        <v>6.2446468115570656E-6</v>
      </c>
      <c r="BV307" s="47">
        <f t="shared" si="111"/>
        <v>2.4989291329601698E-3</v>
      </c>
      <c r="BW307" s="47">
        <f t="shared" si="112"/>
        <v>2.4489055502599178E-3</v>
      </c>
      <c r="BX307" s="48">
        <f t="shared" si="113"/>
        <v>5.3428422118762453E-11</v>
      </c>
      <c r="BY307" s="48">
        <f t="shared" si="114"/>
        <v>6.2446468115570656E-6</v>
      </c>
      <c r="BZ307" s="48">
        <f t="shared" si="115"/>
        <v>2.4989291329601698E-3</v>
      </c>
      <c r="CA307" s="48">
        <f t="shared" si="116"/>
        <v>2.4489055502599178E-3</v>
      </c>
      <c r="CB307" s="49">
        <f t="shared" si="117"/>
        <v>6.5934016108707685E-3</v>
      </c>
      <c r="CC307" s="50">
        <f t="shared" si="118"/>
        <v>2.7384737756971695E-6</v>
      </c>
      <c r="CD307" s="50">
        <f t="shared" si="119"/>
        <v>1.1635750056074653E-5</v>
      </c>
      <c r="CF307" s="43"/>
      <c r="CI307" s="43"/>
      <c r="CJ307" s="43"/>
    </row>
    <row r="308" spans="63:88" x14ac:dyDescent="0.2">
      <c r="BK308" s="42">
        <v>306</v>
      </c>
      <c r="BL308" s="1" t="s">
        <v>767</v>
      </c>
      <c r="BM308" s="1" t="s">
        <v>768</v>
      </c>
      <c r="BN308" s="43">
        <v>37816</v>
      </c>
      <c r="BO308" s="44">
        <v>22.785647612035266</v>
      </c>
      <c r="BP308" s="45">
        <f t="shared" si="105"/>
        <v>77.610946881140435</v>
      </c>
      <c r="BQ308" s="46">
        <f t="shared" si="106"/>
        <v>23.000325623213886</v>
      </c>
      <c r="BR308" s="46">
        <f t="shared" si="107"/>
        <v>4.7958654717593872</v>
      </c>
      <c r="BS308" s="46">
        <f t="shared" si="108"/>
        <v>4.6998617996737959</v>
      </c>
      <c r="BT308" s="47">
        <f t="shared" si="109"/>
        <v>4.0502768022938659E-2</v>
      </c>
      <c r="BU308" s="47">
        <f t="shared" si="110"/>
        <v>6.2640819344351477E-6</v>
      </c>
      <c r="BV308" s="47">
        <f t="shared" si="111"/>
        <v>2.5028148022646717E-3</v>
      </c>
      <c r="BW308" s="47">
        <f t="shared" si="112"/>
        <v>2.4527134362062461E-3</v>
      </c>
      <c r="BX308" s="48">
        <f t="shared" si="113"/>
        <v>5.3526781829643754E-11</v>
      </c>
      <c r="BY308" s="48">
        <f t="shared" si="114"/>
        <v>6.2640819344351477E-6</v>
      </c>
      <c r="BZ308" s="48">
        <f t="shared" si="115"/>
        <v>2.5028148022646717E-3</v>
      </c>
      <c r="CA308" s="48">
        <f t="shared" si="116"/>
        <v>2.4527134362062461E-3</v>
      </c>
      <c r="CB308" s="49">
        <f t="shared" si="117"/>
        <v>4.8735751366975784E-3</v>
      </c>
      <c r="CC308" s="50">
        <f t="shared" si="118"/>
        <v>2.024168781669808E-6</v>
      </c>
      <c r="CD308" s="50">
        <f t="shared" si="119"/>
        <v>8.6006746618644903E-6</v>
      </c>
      <c r="CF308" s="43"/>
      <c r="CI308" s="43"/>
      <c r="CJ308" s="43"/>
    </row>
    <row r="309" spans="63:88" x14ac:dyDescent="0.2">
      <c r="BK309" s="42">
        <v>307</v>
      </c>
      <c r="BL309" s="1" t="s">
        <v>769</v>
      </c>
      <c r="BM309" s="1" t="s">
        <v>770</v>
      </c>
      <c r="BN309" s="43">
        <v>21782</v>
      </c>
      <c r="BO309" s="44">
        <v>22.789315137966351</v>
      </c>
      <c r="BP309" s="45">
        <f t="shared" si="105"/>
        <v>77.81658657688503</v>
      </c>
      <c r="BQ309" s="46">
        <f t="shared" si="106"/>
        <v>23.103374904841186</v>
      </c>
      <c r="BR309" s="46">
        <f t="shared" si="107"/>
        <v>4.8065970191853182</v>
      </c>
      <c r="BS309" s="46">
        <f t="shared" si="108"/>
        <v>4.7103785229004007</v>
      </c>
      <c r="BT309" s="47">
        <f t="shared" si="109"/>
        <v>4.0610085060389607E-2</v>
      </c>
      <c r="BU309" s="47">
        <f t="shared" si="110"/>
        <v>6.2921471520313676E-6</v>
      </c>
      <c r="BV309" s="47">
        <f t="shared" si="111"/>
        <v>2.5084152670623275E-3</v>
      </c>
      <c r="BW309" s="47">
        <f t="shared" si="112"/>
        <v>2.4582017908562912E-3</v>
      </c>
      <c r="BX309" s="48">
        <f t="shared" si="113"/>
        <v>5.3668607584540167E-11</v>
      </c>
      <c r="BY309" s="48">
        <f t="shared" si="114"/>
        <v>6.2921471520313676E-6</v>
      </c>
      <c r="BZ309" s="48">
        <f t="shared" si="115"/>
        <v>2.5084152670623275E-3</v>
      </c>
      <c r="CA309" s="48">
        <f t="shared" si="116"/>
        <v>2.4582017908562912E-3</v>
      </c>
      <c r="CB309" s="49">
        <f t="shared" si="117"/>
        <v>2.8146151760810828E-3</v>
      </c>
      <c r="CC309" s="50">
        <f t="shared" si="118"/>
        <v>1.1690096104064539E-6</v>
      </c>
      <c r="CD309" s="50">
        <f t="shared" si="119"/>
        <v>4.9671111553280383E-6</v>
      </c>
      <c r="CF309" s="43"/>
      <c r="CI309" s="43"/>
      <c r="CJ309" s="43"/>
    </row>
    <row r="310" spans="63:88" x14ac:dyDescent="0.2">
      <c r="BK310" s="42">
        <v>308</v>
      </c>
      <c r="BL310" s="1" t="s">
        <v>771</v>
      </c>
      <c r="BM310" s="1" t="s">
        <v>772</v>
      </c>
      <c r="BN310" s="43">
        <v>19867</v>
      </c>
      <c r="BO310" s="44">
        <v>22.829113410635461</v>
      </c>
      <c r="BP310" s="45">
        <f t="shared" si="105"/>
        <v>80.083438434063694</v>
      </c>
      <c r="BQ310" s="46">
        <f t="shared" si="106"/>
        <v>24.251209599878361</v>
      </c>
      <c r="BR310" s="46">
        <f t="shared" si="107"/>
        <v>4.9245517156263432</v>
      </c>
      <c r="BS310" s="46">
        <f t="shared" si="108"/>
        <v>4.8259720013162823</v>
      </c>
      <c r="BT310" s="47">
        <f t="shared" si="109"/>
        <v>4.1793085379330283E-2</v>
      </c>
      <c r="BU310" s="47">
        <f t="shared" si="110"/>
        <v>6.604757099155213E-6</v>
      </c>
      <c r="BV310" s="47">
        <f t="shared" si="111"/>
        <v>2.569972198128846E-3</v>
      </c>
      <c r="BW310" s="47">
        <f t="shared" si="112"/>
        <v>2.5185264748008866E-3</v>
      </c>
      <c r="BX310" s="48">
        <f t="shared" si="113"/>
        <v>5.5232011842255918E-11</v>
      </c>
      <c r="BY310" s="48">
        <f t="shared" si="114"/>
        <v>6.604757099155213E-6</v>
      </c>
      <c r="BZ310" s="48">
        <f t="shared" si="115"/>
        <v>2.569972198128846E-3</v>
      </c>
      <c r="CA310" s="48">
        <f t="shared" si="116"/>
        <v>2.5185264748008866E-3</v>
      </c>
      <c r="CB310" s="49">
        <f t="shared" si="117"/>
        <v>2.6419469823248604E-3</v>
      </c>
      <c r="CC310" s="50">
        <f t="shared" si="118"/>
        <v>1.0972943792700984E-6</v>
      </c>
      <c r="CD310" s="50">
        <f t="shared" si="119"/>
        <v>4.6623937933719926E-6</v>
      </c>
      <c r="CF310" s="43"/>
      <c r="CI310" s="43"/>
      <c r="CJ310" s="43"/>
    </row>
    <row r="311" spans="63:88" x14ac:dyDescent="0.2">
      <c r="BK311" s="42">
        <v>309</v>
      </c>
      <c r="BL311" s="1" t="s">
        <v>773</v>
      </c>
      <c r="BM311" s="1" t="s">
        <v>774</v>
      </c>
      <c r="BN311" s="43">
        <v>32477</v>
      </c>
      <c r="BO311" s="44">
        <v>22.836126113775133</v>
      </c>
      <c r="BP311" s="45">
        <f t="shared" si="105"/>
        <v>80.489661343624846</v>
      </c>
      <c r="BQ311" s="46">
        <f t="shared" si="106"/>
        <v>24.459192666814705</v>
      </c>
      <c r="BR311" s="46">
        <f t="shared" si="107"/>
        <v>4.945623587255171</v>
      </c>
      <c r="BS311" s="46">
        <f t="shared" si="108"/>
        <v>4.846622056055959</v>
      </c>
      <c r="BT311" s="47">
        <f t="shared" si="109"/>
        <v>4.200508063171083E-2</v>
      </c>
      <c r="BU311" s="47">
        <f t="shared" si="110"/>
        <v>6.6614007742753644E-6</v>
      </c>
      <c r="BV311" s="47">
        <f t="shared" si="111"/>
        <v>2.5809689603471337E-3</v>
      </c>
      <c r="BW311" s="47">
        <f t="shared" si="112"/>
        <v>2.529303103748084E-3</v>
      </c>
      <c r="BX311" s="48">
        <f t="shared" si="113"/>
        <v>5.5512175993423707E-11</v>
      </c>
      <c r="BY311" s="48">
        <f t="shared" si="114"/>
        <v>6.6614007742753644E-6</v>
      </c>
      <c r="BZ311" s="48">
        <f t="shared" si="115"/>
        <v>2.5809689603471337E-3</v>
      </c>
      <c r="CA311" s="48">
        <f t="shared" si="116"/>
        <v>2.529303103748084E-3</v>
      </c>
      <c r="CB311" s="49">
        <f t="shared" si="117"/>
        <v>4.3407532607954036E-3</v>
      </c>
      <c r="CC311" s="50">
        <f t="shared" si="118"/>
        <v>1.8028689397384217E-6</v>
      </c>
      <c r="CD311" s="50">
        <f t="shared" si="119"/>
        <v>7.6603736551451952E-6</v>
      </c>
      <c r="CF311" s="43"/>
      <c r="CI311" s="43"/>
      <c r="CJ311" s="43"/>
    </row>
    <row r="312" spans="63:88" x14ac:dyDescent="0.2">
      <c r="BK312" s="42">
        <v>310</v>
      </c>
      <c r="BL312" s="1" t="s">
        <v>775</v>
      </c>
      <c r="BM312" s="1" t="s">
        <v>776</v>
      </c>
      <c r="BN312" s="43">
        <v>21882</v>
      </c>
      <c r="BO312" s="44">
        <v>22.846892727051983</v>
      </c>
      <c r="BP312" s="45">
        <f t="shared" si="105"/>
        <v>81.117350211122215</v>
      </c>
      <c r="BQ312" s="46">
        <f t="shared" si="106"/>
        <v>24.781924876681643</v>
      </c>
      <c r="BR312" s="46">
        <f t="shared" si="107"/>
        <v>4.9781447223520576</v>
      </c>
      <c r="BS312" s="46">
        <f t="shared" si="108"/>
        <v>4.8784921828190893</v>
      </c>
      <c r="BT312" s="47">
        <f t="shared" si="109"/>
        <v>4.2332652161404409E-2</v>
      </c>
      <c r="BU312" s="47">
        <f t="shared" si="110"/>
        <v>6.7492960953506715E-6</v>
      </c>
      <c r="BV312" s="47">
        <f t="shared" si="111"/>
        <v>2.5979407413085219E-3</v>
      </c>
      <c r="BW312" s="47">
        <f t="shared" si="112"/>
        <v>2.5459351434669957E-3</v>
      </c>
      <c r="BX312" s="48">
        <f t="shared" si="113"/>
        <v>5.5945080969043776E-11</v>
      </c>
      <c r="BY312" s="48">
        <f t="shared" si="114"/>
        <v>6.7492960953506715E-6</v>
      </c>
      <c r="BZ312" s="48">
        <f t="shared" si="115"/>
        <v>2.5979407413085219E-3</v>
      </c>
      <c r="CA312" s="48">
        <f t="shared" si="116"/>
        <v>2.5459351434669957E-3</v>
      </c>
      <c r="CB312" s="49">
        <f t="shared" si="117"/>
        <v>2.9474731931205815E-3</v>
      </c>
      <c r="CC312" s="50">
        <f t="shared" si="118"/>
        <v>1.2241902617646158E-6</v>
      </c>
      <c r="CD312" s="50">
        <f t="shared" si="119"/>
        <v>5.2015732388553889E-6</v>
      </c>
      <c r="CF312" s="43"/>
      <c r="CI312" s="43"/>
      <c r="CJ312" s="43"/>
    </row>
    <row r="313" spans="63:88" x14ac:dyDescent="0.2">
      <c r="BK313" s="42">
        <v>311</v>
      </c>
      <c r="BL313" s="1" t="s">
        <v>777</v>
      </c>
      <c r="BM313" s="1" t="s">
        <v>778</v>
      </c>
      <c r="BN313" s="43">
        <v>48882</v>
      </c>
      <c r="BO313" s="44">
        <v>22.846995077954912</v>
      </c>
      <c r="BP313" s="45">
        <f t="shared" si="105"/>
        <v>81.123340653382229</v>
      </c>
      <c r="BQ313" s="46">
        <f t="shared" si="106"/>
        <v>24.785012861252728</v>
      </c>
      <c r="BR313" s="46">
        <f t="shared" si="107"/>
        <v>4.9784548668490238</v>
      </c>
      <c r="BS313" s="46">
        <f t="shared" si="108"/>
        <v>4.8787961188411177</v>
      </c>
      <c r="BT313" s="47">
        <f t="shared" si="109"/>
        <v>4.2335778389120518E-2</v>
      </c>
      <c r="BU313" s="47">
        <f t="shared" si="110"/>
        <v>6.7501371003296359E-6</v>
      </c>
      <c r="BV313" s="47">
        <f t="shared" si="111"/>
        <v>2.5981025961900805E-3</v>
      </c>
      <c r="BW313" s="47">
        <f t="shared" si="112"/>
        <v>2.5460937583362841E-3</v>
      </c>
      <c r="BX313" s="48">
        <f t="shared" si="113"/>
        <v>5.5949212462200352E-11</v>
      </c>
      <c r="BY313" s="48">
        <f t="shared" si="114"/>
        <v>6.7501371003296359E-6</v>
      </c>
      <c r="BZ313" s="48">
        <f t="shared" si="115"/>
        <v>2.5981025961900805E-3</v>
      </c>
      <c r="CA313" s="48">
        <f t="shared" si="116"/>
        <v>2.5460937583362841E-3</v>
      </c>
      <c r="CB313" s="49">
        <f t="shared" si="117"/>
        <v>6.5848197003607507E-3</v>
      </c>
      <c r="CC313" s="50">
        <f t="shared" si="118"/>
        <v>2.7349094035772777E-6</v>
      </c>
      <c r="CD313" s="50">
        <f t="shared" si="119"/>
        <v>1.1620605071498949E-5</v>
      </c>
      <c r="CF313" s="43"/>
      <c r="CI313" s="43"/>
      <c r="CJ313" s="43"/>
    </row>
    <row r="314" spans="63:88" x14ac:dyDescent="0.2">
      <c r="BK314" s="42">
        <v>312</v>
      </c>
      <c r="BL314" s="1" t="s">
        <v>779</v>
      </c>
      <c r="BM314" s="1" t="s">
        <v>780</v>
      </c>
      <c r="BN314" s="43">
        <v>27133</v>
      </c>
      <c r="BO314" s="44">
        <v>22.847435040539153</v>
      </c>
      <c r="BP314" s="45">
        <f t="shared" si="105"/>
        <v>81.149096031243204</v>
      </c>
      <c r="BQ314" s="46">
        <f t="shared" si="106"/>
        <v>24.798291086950673</v>
      </c>
      <c r="BR314" s="46">
        <f t="shared" si="107"/>
        <v>4.9797882572405294</v>
      </c>
      <c r="BS314" s="46">
        <f t="shared" si="108"/>
        <v>4.8801028174134586</v>
      </c>
      <c r="BT314" s="47">
        <f t="shared" si="109"/>
        <v>4.2349219329307027E-2</v>
      </c>
      <c r="BU314" s="47">
        <f t="shared" si="110"/>
        <v>6.7537533923370166E-6</v>
      </c>
      <c r="BV314" s="47">
        <f t="shared" si="111"/>
        <v>2.5987984516574227E-3</v>
      </c>
      <c r="BW314" s="47">
        <f t="shared" si="112"/>
        <v>2.5467756841635021E-3</v>
      </c>
      <c r="BX314" s="48">
        <f t="shared" si="113"/>
        <v>5.5966975452436834E-11</v>
      </c>
      <c r="BY314" s="48">
        <f t="shared" si="114"/>
        <v>6.7537533923370166E-6</v>
      </c>
      <c r="BZ314" s="48">
        <f t="shared" si="115"/>
        <v>2.5987984516574227E-3</v>
      </c>
      <c r="CA314" s="48">
        <f t="shared" si="116"/>
        <v>2.5467756841635021E-3</v>
      </c>
      <c r="CB314" s="49">
        <f t="shared" si="117"/>
        <v>3.6562054852914104E-3</v>
      </c>
      <c r="CC314" s="50">
        <f t="shared" si="118"/>
        <v>1.5185519449509687E-6</v>
      </c>
      <c r="CD314" s="50">
        <f t="shared" si="119"/>
        <v>6.4523133416229809E-6</v>
      </c>
      <c r="CF314" s="43"/>
      <c r="CI314" s="43"/>
      <c r="CJ314" s="43"/>
    </row>
    <row r="315" spans="63:88" x14ac:dyDescent="0.2">
      <c r="BK315" s="42">
        <v>313</v>
      </c>
      <c r="BL315" s="1" t="s">
        <v>781</v>
      </c>
      <c r="BM315" s="1" t="s">
        <v>782</v>
      </c>
      <c r="BN315" s="43">
        <v>45454</v>
      </c>
      <c r="BO315" s="44">
        <v>22.854160254217913</v>
      </c>
      <c r="BP315" s="45">
        <f t="shared" si="105"/>
        <v>81.543808966629726</v>
      </c>
      <c r="BQ315" s="46">
        <f t="shared" si="106"/>
        <v>25.002132505387639</v>
      </c>
      <c r="BR315" s="46">
        <f t="shared" si="107"/>
        <v>5.0002132459913788</v>
      </c>
      <c r="BS315" s="46">
        <f t="shared" si="108"/>
        <v>4.9001189385816089</v>
      </c>
      <c r="BT315" s="47">
        <f t="shared" si="109"/>
        <v>4.2555207879892497E-2</v>
      </c>
      <c r="BU315" s="47">
        <f t="shared" si="110"/>
        <v>6.8092690997072047E-6</v>
      </c>
      <c r="BV315" s="47">
        <f t="shared" si="111"/>
        <v>2.609457625581838E-3</v>
      </c>
      <c r="BW315" s="47">
        <f t="shared" si="112"/>
        <v>2.5572214826619032E-3</v>
      </c>
      <c r="BX315" s="48">
        <f t="shared" si="113"/>
        <v>5.6239201395126842E-11</v>
      </c>
      <c r="BY315" s="48">
        <f t="shared" si="114"/>
        <v>6.8092690997072047E-6</v>
      </c>
      <c r="BZ315" s="48">
        <f t="shared" si="115"/>
        <v>2.609457625581838E-3</v>
      </c>
      <c r="CA315" s="48">
        <f t="shared" si="116"/>
        <v>2.5572214826619032E-3</v>
      </c>
      <c r="CB315" s="49">
        <f t="shared" si="117"/>
        <v>6.1547752134410126E-3</v>
      </c>
      <c r="CC315" s="50">
        <f t="shared" si="118"/>
        <v>2.5562966602140954E-6</v>
      </c>
      <c r="CD315" s="50">
        <f t="shared" si="119"/>
        <v>1.0861681156635204E-5</v>
      </c>
      <c r="CF315" s="43"/>
      <c r="CI315" s="43"/>
      <c r="CJ315" s="43"/>
    </row>
    <row r="316" spans="63:88" x14ac:dyDescent="0.2">
      <c r="BK316" s="42">
        <v>314</v>
      </c>
      <c r="BL316" s="1" t="s">
        <v>783</v>
      </c>
      <c r="BM316" s="1" t="s">
        <v>784</v>
      </c>
      <c r="BN316" s="43">
        <v>53907</v>
      </c>
      <c r="BO316" s="44">
        <v>22.861288373566769</v>
      </c>
      <c r="BP316" s="45">
        <f t="shared" si="105"/>
        <v>81.964265279582833</v>
      </c>
      <c r="BQ316" s="46">
        <f t="shared" si="106"/>
        <v>25.219983161928852</v>
      </c>
      <c r="BR316" s="46">
        <f t="shared" si="107"/>
        <v>5.0219501353487024</v>
      </c>
      <c r="BS316" s="46">
        <f t="shared" si="108"/>
        <v>4.9214206987197517</v>
      </c>
      <c r="BT316" s="47">
        <f t="shared" si="109"/>
        <v>4.2774631108079671E-2</v>
      </c>
      <c r="BU316" s="47">
        <f t="shared" si="110"/>
        <v>6.8686001885099012E-6</v>
      </c>
      <c r="BV316" s="47">
        <f t="shared" si="111"/>
        <v>2.6208014401151989E-3</v>
      </c>
      <c r="BW316" s="47">
        <f t="shared" si="112"/>
        <v>2.5683382166282478E-3</v>
      </c>
      <c r="BX316" s="48">
        <f t="shared" si="113"/>
        <v>5.6529182051680387E-11</v>
      </c>
      <c r="BY316" s="48">
        <f t="shared" si="114"/>
        <v>6.8686001885099012E-6</v>
      </c>
      <c r="BZ316" s="48">
        <f t="shared" si="115"/>
        <v>2.6208014401151989E-3</v>
      </c>
      <c r="CA316" s="48">
        <f t="shared" si="116"/>
        <v>2.5683382166282478E-3</v>
      </c>
      <c r="CB316" s="49">
        <f t="shared" si="117"/>
        <v>7.3370048877410346E-3</v>
      </c>
      <c r="CC316" s="50">
        <f t="shared" si="118"/>
        <v>3.0473186168599347E-6</v>
      </c>
      <c r="CD316" s="50">
        <f t="shared" si="119"/>
        <v>1.2948028964775589E-5</v>
      </c>
      <c r="CF316" s="43"/>
      <c r="CI316" s="43"/>
      <c r="CJ316" s="43"/>
    </row>
    <row r="317" spans="63:88" x14ac:dyDescent="0.2">
      <c r="BK317" s="42">
        <v>315</v>
      </c>
      <c r="BL317" s="1" t="s">
        <v>785</v>
      </c>
      <c r="BM317" s="1" t="s">
        <v>786</v>
      </c>
      <c r="BN317" s="43">
        <v>14721</v>
      </c>
      <c r="BO317" s="44">
        <v>22.862040869872331</v>
      </c>
      <c r="BP317" s="45">
        <f t="shared" si="105"/>
        <v>82.008778045138385</v>
      </c>
      <c r="BQ317" s="46">
        <f t="shared" si="106"/>
        <v>25.243089608062309</v>
      </c>
      <c r="BR317" s="46">
        <f t="shared" si="107"/>
        <v>5.0242501538102484</v>
      </c>
      <c r="BS317" s="46">
        <f t="shared" si="108"/>
        <v>4.923674675393956</v>
      </c>
      <c r="BT317" s="47">
        <f t="shared" si="109"/>
        <v>4.2797860952448342E-2</v>
      </c>
      <c r="BU317" s="47">
        <f t="shared" si="110"/>
        <v>6.874893172103788E-6</v>
      </c>
      <c r="BV317" s="47">
        <f t="shared" si="111"/>
        <v>2.6220017490657379E-3</v>
      </c>
      <c r="BW317" s="47">
        <f t="shared" si="112"/>
        <v>2.5695144977849367E-3</v>
      </c>
      <c r="BX317" s="48">
        <f t="shared" si="113"/>
        <v>5.6559881652526317E-11</v>
      </c>
      <c r="BY317" s="48">
        <f t="shared" si="114"/>
        <v>6.874893172103788E-6</v>
      </c>
      <c r="BZ317" s="48">
        <f t="shared" si="115"/>
        <v>2.6220017490657379E-3</v>
      </c>
      <c r="CA317" s="48">
        <f t="shared" si="116"/>
        <v>2.5695144977849367E-3</v>
      </c>
      <c r="CB317" s="49">
        <f t="shared" si="117"/>
        <v>2.0046878040488217E-3</v>
      </c>
      <c r="CC317" s="50">
        <f t="shared" si="118"/>
        <v>8.3261801780683986E-7</v>
      </c>
      <c r="CD317" s="50">
        <f t="shared" si="119"/>
        <v>3.5377863514206069E-6</v>
      </c>
      <c r="CF317" s="43"/>
      <c r="CI317" s="43"/>
      <c r="CJ317" s="43"/>
    </row>
    <row r="318" spans="63:88" x14ac:dyDescent="0.2">
      <c r="BK318" s="42">
        <v>316</v>
      </c>
      <c r="BL318" s="1" t="s">
        <v>787</v>
      </c>
      <c r="BM318" s="1" t="s">
        <v>788</v>
      </c>
      <c r="BN318" s="43">
        <v>41439</v>
      </c>
      <c r="BO318" s="44">
        <v>22.873663113064044</v>
      </c>
      <c r="BP318" s="45">
        <f t="shared" si="105"/>
        <v>82.699352250010051</v>
      </c>
      <c r="BQ318" s="46">
        <f t="shared" si="106"/>
        <v>25.602619271545191</v>
      </c>
      <c r="BR318" s="46">
        <f t="shared" si="107"/>
        <v>5.0599030891456005</v>
      </c>
      <c r="BS318" s="46">
        <f t="shared" si="108"/>
        <v>4.9586139099941686</v>
      </c>
      <c r="BT318" s="47">
        <f t="shared" si="109"/>
        <v>4.3158250407113519E-2</v>
      </c>
      <c r="BU318" s="47">
        <f t="shared" si="110"/>
        <v>6.9728101888799822E-6</v>
      </c>
      <c r="BV318" s="47">
        <f t="shared" si="111"/>
        <v>2.6406079203244058E-3</v>
      </c>
      <c r="BW318" s="47">
        <f t="shared" si="112"/>
        <v>2.5877482105635232E-3</v>
      </c>
      <c r="BX318" s="48">
        <f t="shared" si="113"/>
        <v>5.7036157439471019E-11</v>
      </c>
      <c r="BY318" s="48">
        <f t="shared" si="114"/>
        <v>6.9728101888799822E-6</v>
      </c>
      <c r="BZ318" s="48">
        <f t="shared" si="115"/>
        <v>2.6406079203244058E-3</v>
      </c>
      <c r="CA318" s="48">
        <f t="shared" si="116"/>
        <v>2.5877482105635232E-3</v>
      </c>
      <c r="CB318" s="49">
        <f t="shared" si="117"/>
        <v>5.6906315738884149E-3</v>
      </c>
      <c r="CC318" s="50">
        <f t="shared" si="118"/>
        <v>2.3635213281342397E-6</v>
      </c>
      <c r="CD318" s="50">
        <f t="shared" si="119"/>
        <v>1.0042580531694241E-5</v>
      </c>
      <c r="CF318" s="43"/>
      <c r="CI318" s="43"/>
      <c r="CJ318" s="43"/>
    </row>
    <row r="319" spans="63:88" x14ac:dyDescent="0.2">
      <c r="BK319" s="42">
        <v>317</v>
      </c>
      <c r="BL319" s="1" t="s">
        <v>789</v>
      </c>
      <c r="BM319" s="1" t="s">
        <v>790</v>
      </c>
      <c r="BN319" s="43">
        <v>24284</v>
      </c>
      <c r="BO319" s="44">
        <v>22.879675025702284</v>
      </c>
      <c r="BP319" s="45">
        <f t="shared" si="105"/>
        <v>83.05884911615928</v>
      </c>
      <c r="BQ319" s="46">
        <f t="shared" si="106"/>
        <v>25.790564802299031</v>
      </c>
      <c r="BR319" s="46">
        <f t="shared" si="107"/>
        <v>5.0784411783832875</v>
      </c>
      <c r="BS319" s="46">
        <f t="shared" si="108"/>
        <v>4.9767809036181969</v>
      </c>
      <c r="BT319" s="47">
        <f t="shared" si="109"/>
        <v>4.3345860773430958E-2</v>
      </c>
      <c r="BU319" s="47">
        <f t="shared" si="110"/>
        <v>7.0239966904599987E-6</v>
      </c>
      <c r="BV319" s="47">
        <f t="shared" si="111"/>
        <v>2.6502823793814875E-3</v>
      </c>
      <c r="BW319" s="47">
        <f t="shared" si="112"/>
        <v>2.5972290062244172E-3</v>
      </c>
      <c r="BX319" s="48">
        <f t="shared" si="113"/>
        <v>5.7284095534496272E-11</v>
      </c>
      <c r="BY319" s="48">
        <f t="shared" si="114"/>
        <v>7.0239966904599987E-6</v>
      </c>
      <c r="BZ319" s="48">
        <f t="shared" si="115"/>
        <v>2.6502823793814875E-3</v>
      </c>
      <c r="CA319" s="48">
        <f t="shared" si="116"/>
        <v>2.5972290062244172E-3</v>
      </c>
      <c r="CB319" s="49">
        <f t="shared" si="117"/>
        <v>3.3493090894467451E-3</v>
      </c>
      <c r="CC319" s="50">
        <f t="shared" si="118"/>
        <v>1.3910869759597074E-6</v>
      </c>
      <c r="CD319" s="50">
        <f t="shared" si="119"/>
        <v>5.9107158528137127E-6</v>
      </c>
      <c r="CF319" s="43"/>
      <c r="CI319" s="43"/>
      <c r="CJ319" s="43"/>
    </row>
    <row r="320" spans="63:88" x14ac:dyDescent="0.2">
      <c r="BK320" s="42">
        <v>318</v>
      </c>
      <c r="BL320" s="1" t="s">
        <v>791</v>
      </c>
      <c r="BM320" s="1" t="s">
        <v>792</v>
      </c>
      <c r="BN320" s="43">
        <v>56990</v>
      </c>
      <c r="BO320" s="44">
        <v>22.882077250079323</v>
      </c>
      <c r="BP320" s="45">
        <f t="shared" si="105"/>
        <v>83.202932563487295</v>
      </c>
      <c r="BQ320" s="46">
        <f t="shared" si="106"/>
        <v>25.866041992214587</v>
      </c>
      <c r="BR320" s="46">
        <f t="shared" si="107"/>
        <v>5.0858668869932675</v>
      </c>
      <c r="BS320" s="46">
        <f t="shared" si="108"/>
        <v>4.9840579643358218</v>
      </c>
      <c r="BT320" s="47">
        <f t="shared" si="109"/>
        <v>4.3421053496591658E-2</v>
      </c>
      <c r="BU320" s="47">
        <f t="shared" si="110"/>
        <v>7.0445527169075071E-6</v>
      </c>
      <c r="BV320" s="47">
        <f t="shared" si="111"/>
        <v>2.6541576284967528E-3</v>
      </c>
      <c r="BW320" s="47">
        <f t="shared" si="112"/>
        <v>2.6010266805729376E-3</v>
      </c>
      <c r="BX320" s="48">
        <f t="shared" si="113"/>
        <v>5.7383467125236009E-11</v>
      </c>
      <c r="BY320" s="48">
        <f t="shared" si="114"/>
        <v>7.0445527169075071E-6</v>
      </c>
      <c r="BZ320" s="48">
        <f t="shared" si="115"/>
        <v>2.6541576284967528E-3</v>
      </c>
      <c r="CA320" s="48">
        <f t="shared" si="116"/>
        <v>2.6010266805729376E-3</v>
      </c>
      <c r="CB320" s="49">
        <f t="shared" si="117"/>
        <v>7.8738363719312848E-3</v>
      </c>
      <c r="CC320" s="50">
        <f t="shared" si="118"/>
        <v>3.2702837914672001E-6</v>
      </c>
      <c r="CD320" s="50">
        <f t="shared" si="119"/>
        <v>1.389540595482133E-5</v>
      </c>
      <c r="CF320" s="43"/>
      <c r="CI320" s="43"/>
      <c r="CJ320" s="43"/>
    </row>
    <row r="321" spans="63:88" x14ac:dyDescent="0.2">
      <c r="BK321" s="42">
        <v>319</v>
      </c>
      <c r="BL321" s="1" t="s">
        <v>793</v>
      </c>
      <c r="BM321" s="1" t="s">
        <v>794</v>
      </c>
      <c r="BN321" s="43">
        <v>78243</v>
      </c>
      <c r="BO321" s="44">
        <v>22.892340659702381</v>
      </c>
      <c r="BP321" s="45">
        <f t="shared" si="105"/>
        <v>83.821344156599622</v>
      </c>
      <c r="BQ321" s="46">
        <f t="shared" si="106"/>
        <v>26.190966728142424</v>
      </c>
      <c r="BR321" s="46">
        <f t="shared" si="107"/>
        <v>5.1177110829102519</v>
      </c>
      <c r="BS321" s="46">
        <f t="shared" si="108"/>
        <v>5.015264702892785</v>
      </c>
      <c r="BT321" s="47">
        <f t="shared" si="109"/>
        <v>4.3743783501894729E-2</v>
      </c>
      <c r="BU321" s="47">
        <f t="shared" si="110"/>
        <v>7.133045167046E-6</v>
      </c>
      <c r="BV321" s="47">
        <f t="shared" si="111"/>
        <v>2.6707761357040016E-3</v>
      </c>
      <c r="BW321" s="47">
        <f t="shared" si="112"/>
        <v>2.6173125183744511E-3</v>
      </c>
      <c r="BX321" s="48">
        <f t="shared" si="113"/>
        <v>5.7809973742609643E-11</v>
      </c>
      <c r="BY321" s="48">
        <f t="shared" si="114"/>
        <v>7.133045167046E-6</v>
      </c>
      <c r="BZ321" s="48">
        <f t="shared" si="115"/>
        <v>2.6707761357040016E-3</v>
      </c>
      <c r="CA321" s="48">
        <f t="shared" si="116"/>
        <v>2.6173125183744511E-3</v>
      </c>
      <c r="CB321" s="49">
        <f t="shared" si="117"/>
        <v>1.0890534859040199E-2</v>
      </c>
      <c r="CC321" s="50">
        <f t="shared" si="118"/>
        <v>4.5232257755430067E-6</v>
      </c>
      <c r="CD321" s="50">
        <f t="shared" si="119"/>
        <v>1.9219144999120489E-5</v>
      </c>
      <c r="CF321" s="43"/>
      <c r="CI321" s="43"/>
      <c r="CJ321" s="43"/>
    </row>
    <row r="322" spans="63:88" x14ac:dyDescent="0.2">
      <c r="BK322" s="42">
        <v>320</v>
      </c>
      <c r="BL322" s="1" t="s">
        <v>795</v>
      </c>
      <c r="BM322" s="1" t="s">
        <v>796</v>
      </c>
      <c r="BN322" s="43">
        <v>62716</v>
      </c>
      <c r="BO322" s="44">
        <v>22.898307835659438</v>
      </c>
      <c r="BP322" s="45">
        <f t="shared" si="105"/>
        <v>84.183001443422214</v>
      </c>
      <c r="BQ322" s="46">
        <f t="shared" si="106"/>
        <v>26.381718623790565</v>
      </c>
      <c r="BR322" s="46">
        <f t="shared" si="107"/>
        <v>5.1363137193702029</v>
      </c>
      <c r="BS322" s="46">
        <f t="shared" si="108"/>
        <v>5.0334949516322824</v>
      </c>
      <c r="BT322" s="47">
        <f t="shared" si="109"/>
        <v>4.3932521325367138E-2</v>
      </c>
      <c r="BU322" s="47">
        <f t="shared" si="110"/>
        <v>7.1849959751809264E-6</v>
      </c>
      <c r="BV322" s="47">
        <f t="shared" si="111"/>
        <v>2.6804842799727302E-3</v>
      </c>
      <c r="BW322" s="47">
        <f t="shared" si="112"/>
        <v>2.6268263249361644E-3</v>
      </c>
      <c r="BX322" s="48">
        <f t="shared" si="113"/>
        <v>5.8059401838345833E-11</v>
      </c>
      <c r="BY322" s="48">
        <f t="shared" si="114"/>
        <v>7.1849959751809264E-6</v>
      </c>
      <c r="BZ322" s="48">
        <f t="shared" si="115"/>
        <v>2.6804842799727302E-3</v>
      </c>
      <c r="CA322" s="48">
        <f t="shared" si="116"/>
        <v>2.6268263249361644E-3</v>
      </c>
      <c r="CB322" s="49">
        <f t="shared" si="117"/>
        <v>8.7670170689560494E-3</v>
      </c>
      <c r="CC322" s="50">
        <f t="shared" si="118"/>
        <v>3.6412534456936973E-6</v>
      </c>
      <c r="CD322" s="50">
        <f t="shared" si="119"/>
        <v>1.5471652626699371E-5</v>
      </c>
      <c r="CF322" s="43"/>
      <c r="CI322" s="43"/>
      <c r="CJ322" s="43"/>
    </row>
    <row r="323" spans="63:88" x14ac:dyDescent="0.2">
      <c r="BK323" s="42">
        <v>321</v>
      </c>
      <c r="BL323" s="1" t="s">
        <v>797</v>
      </c>
      <c r="BM323" s="1" t="s">
        <v>798</v>
      </c>
      <c r="BN323" s="43">
        <v>22083</v>
      </c>
      <c r="BO323" s="44">
        <v>22.930599786346303</v>
      </c>
      <c r="BP323" s="45">
        <f t="shared" si="105"/>
        <v>86.167390126222713</v>
      </c>
      <c r="BQ323" s="46">
        <f t="shared" si="106"/>
        <v>27.437907595473121</v>
      </c>
      <c r="BR323" s="46">
        <f t="shared" si="107"/>
        <v>5.2381206167358458</v>
      </c>
      <c r="BS323" s="46">
        <f t="shared" si="108"/>
        <v>5.1332638777394957</v>
      </c>
      <c r="BT323" s="47">
        <f t="shared" si="109"/>
        <v>4.4968112794311614E-2</v>
      </c>
      <c r="BU323" s="47">
        <f t="shared" si="110"/>
        <v>7.4726464356677578E-6</v>
      </c>
      <c r="BV323" s="47">
        <f t="shared" si="111"/>
        <v>2.733614170958981E-3</v>
      </c>
      <c r="BW323" s="47">
        <f t="shared" si="112"/>
        <v>2.6788926613539599E-3</v>
      </c>
      <c r="BX323" s="48">
        <f t="shared" si="113"/>
        <v>5.9427996661085953E-11</v>
      </c>
      <c r="BY323" s="48">
        <f t="shared" si="114"/>
        <v>7.4726464356677578E-6</v>
      </c>
      <c r="BZ323" s="48">
        <f t="shared" si="115"/>
        <v>2.733614170958981E-3</v>
      </c>
      <c r="CA323" s="48">
        <f t="shared" si="116"/>
        <v>2.6788926613539599E-3</v>
      </c>
      <c r="CB323" s="49">
        <f t="shared" si="117"/>
        <v>3.1597309650371738E-3</v>
      </c>
      <c r="CC323" s="50">
        <f t="shared" si="118"/>
        <v>1.3123484502667611E-6</v>
      </c>
      <c r="CD323" s="50">
        <f t="shared" si="119"/>
        <v>5.5761565764468286E-6</v>
      </c>
      <c r="CF323" s="43"/>
      <c r="CI323" s="43"/>
      <c r="CJ323" s="43"/>
    </row>
    <row r="324" spans="63:88" x14ac:dyDescent="0.2">
      <c r="BK324" s="42">
        <v>322</v>
      </c>
      <c r="BL324" s="1" t="s">
        <v>799</v>
      </c>
      <c r="BM324" s="1" t="s">
        <v>800</v>
      </c>
      <c r="BN324" s="43">
        <v>43499</v>
      </c>
      <c r="BO324" s="44">
        <v>22.944328733008234</v>
      </c>
      <c r="BP324" s="45">
        <f t="shared" ref="BP324:BP387" si="120">IFERROR(IF(MATCH(BM324,$W$4:$W$20,0),VLOOKUP(BM324,$W$4:$BI$20,28,FALSE)),AVERAGE((2^(($AL$23*BO324)+$AL$24)),(2^(($AM$23*BO324)+$AM$24)),(2^(($AN$23*BO324)+$AN$24)),(2^(($AO$23*BO324)+$AO$24))))</f>
        <v>87.025163140980169</v>
      </c>
      <c r="BQ324" s="46">
        <f t="shared" ref="BQ324:BQ387" si="121">IFERROR(IF(MATCH(BM324,$W$4:$W$20,0),VLOOKUP(BM324,$W$4:$BI$20,29,FALSE)),_xlfn.VAR.S((2^(($AL$23*BO324)+$AL$24)),(2^(($AM$23*BO324)+$AM$24)),(2^(($AN$23*BO324)+$AN$24)),(2^(($AO$23*BO324)+$AO$24))))</f>
        <v>27.899428286719338</v>
      </c>
      <c r="BR324" s="46">
        <f t="shared" ref="BR324:BR387" si="122">SQRT(BQ324)</f>
        <v>5.2819909396665325</v>
      </c>
      <c r="BS324" s="46">
        <f t="shared" ref="BS324:BS387" si="123">_xlfn.CONFIDENCE.NORM(0.05,BR324,4)</f>
        <v>5.1762560042066399</v>
      </c>
      <c r="BT324" s="47">
        <f t="shared" ref="BT324:BT387" si="124">IFERROR(IF(MATCH(BM324,$W$4:$W$20,0),VLOOKUP(BM324,$W$4:$BI$20,32,FALSE)),AVERAGE((2^(($AP$23*BO324)+$AP$24)),(2^(($AQ$23*BO324)+$AQ$24)),(2^(($AR$23*BO324)+$AR$24)),(2^(($AS$23*BO324)+$AS$24))))</f>
        <v>4.5415758169470709E-2</v>
      </c>
      <c r="BU324" s="47">
        <f t="shared" ref="BU324:BU387" si="125">IFERROR(IF(MATCH(BM324,$W$4:$W$20,0),VLOOKUP(BM324,$W$4:$BI$20,33,FALSE)),_xlfn.VAR.S((2^(($AP$23*BO324)+$AP$24)),(2^(($AQ$23*BO324)+$AQ$24)),(2^(($AR$23*BO324)+$AR$24)),(2^(($AS$23*BO324)+$AS$24))))</f>
        <v>7.5983404572116281E-6</v>
      </c>
      <c r="BV324" s="47">
        <f t="shared" ref="BV324:BV387" si="126">SQRT(BU324)</f>
        <v>2.7565087442654027E-3</v>
      </c>
      <c r="BW324" s="47">
        <f t="shared" ref="BW324:BW387" si="127">_xlfn.CONFIDENCE.NORM(0.05,BV324,4)</f>
        <v>2.7013289309149591E-3</v>
      </c>
      <c r="BX324" s="48">
        <f t="shared" ref="BX324:BX387" si="128">IFERROR(IF(MATCH(BM324,$W$4:$W$20,0),VLOOKUP(BM324,$W$4:$BI$20,36,FALSE)),AVERAGE((2^(($AT$23*BO324)+$AT$24)),(2^(($AU$23*BO324)+$AU$24)),(2^(($AV$23*BO324)+$AV$24)),(2^(($AW$23*BO324)+$AW$24))))</f>
        <v>6.0019586261076215E-11</v>
      </c>
      <c r="BY324" s="48">
        <f t="shared" ref="BY324:BY387" si="129">IFERROR(IF(MATCH(BM324,$W$4:$W$20,0),VLOOKUP(BM324,$W$4:$BI$20,37,FALSE)),_xlfn.VAR.S((2^(($AP$23*BO324)+$AP$24)),(2^(($AQ$23*BO324)+$AQ$24)),(2^(($AR$23*BO324)+$AR$24)),(2^(($AS$23*BO324)+$AS$24))))</f>
        <v>7.5983404572116281E-6</v>
      </c>
      <c r="BZ324" s="48">
        <f t="shared" ref="BZ324:BZ387" si="130">SQRT(BY324)</f>
        <v>2.7565087442654027E-3</v>
      </c>
      <c r="CA324" s="48">
        <f t="shared" ref="CA324:CA387" si="131">_xlfn.CONFIDENCE.NORM(0.05,BZ324,4)</f>
        <v>2.7013289309149591E-3</v>
      </c>
      <c r="CB324" s="49">
        <f t="shared" ref="CB324:CB387" si="132">(((BT324*0.000001)*BN324)*1000000000000000)*$W$24</f>
        <v>6.2859831697550071E-3</v>
      </c>
      <c r="CC324" s="50">
        <f t="shared" ref="CC324:CC387" si="133">(BX324*BN324)</f>
        <v>2.6107919827705543E-6</v>
      </c>
      <c r="CD324" s="50">
        <f t="shared" ref="CD324:CD387" si="134">CC324/(0.523*0.45)</f>
        <v>1.1093231284344824E-5</v>
      </c>
      <c r="CF324" s="43"/>
      <c r="CI324" s="43"/>
      <c r="CJ324" s="43"/>
    </row>
    <row r="325" spans="63:88" x14ac:dyDescent="0.2">
      <c r="BK325" s="42">
        <v>323</v>
      </c>
      <c r="BL325" s="1" t="s">
        <v>801</v>
      </c>
      <c r="BM325" s="1" t="s">
        <v>802</v>
      </c>
      <c r="BN325" s="43">
        <v>67420</v>
      </c>
      <c r="BO325" s="44">
        <v>22.954496509190946</v>
      </c>
      <c r="BP325" s="45">
        <f t="shared" si="120"/>
        <v>87.665936697759264</v>
      </c>
      <c r="BQ325" s="46">
        <f t="shared" si="121"/>
        <v>28.246140154256622</v>
      </c>
      <c r="BR325" s="46">
        <f t="shared" si="122"/>
        <v>5.3147097902196521</v>
      </c>
      <c r="BS325" s="46">
        <f t="shared" si="123"/>
        <v>5.2083198885564705</v>
      </c>
      <c r="BT325" s="47">
        <f t="shared" si="124"/>
        <v>4.5750158196379322E-2</v>
      </c>
      <c r="BU325" s="47">
        <f t="shared" si="125"/>
        <v>7.6927665788878599E-6</v>
      </c>
      <c r="BV325" s="47">
        <f t="shared" si="126"/>
        <v>2.773583706847129E-3</v>
      </c>
      <c r="BW325" s="47">
        <f t="shared" si="127"/>
        <v>2.7180620867637353E-3</v>
      </c>
      <c r="BX325" s="48">
        <f t="shared" si="128"/>
        <v>6.0461515495987401E-11</v>
      </c>
      <c r="BY325" s="48">
        <f t="shared" si="129"/>
        <v>7.6927665788878599E-6</v>
      </c>
      <c r="BZ325" s="48">
        <f t="shared" si="130"/>
        <v>2.773583706847129E-3</v>
      </c>
      <c r="CA325" s="48">
        <f t="shared" si="131"/>
        <v>2.7180620867637353E-3</v>
      </c>
      <c r="CB325" s="49">
        <f t="shared" si="132"/>
        <v>9.8145122282144708E-3</v>
      </c>
      <c r="CC325" s="50">
        <f t="shared" si="133"/>
        <v>4.0763153747394703E-6</v>
      </c>
      <c r="CD325" s="50">
        <f t="shared" si="134"/>
        <v>1.7320226788780413E-5</v>
      </c>
      <c r="CF325" s="43"/>
      <c r="CI325" s="43"/>
      <c r="CJ325" s="43"/>
    </row>
    <row r="326" spans="63:88" x14ac:dyDescent="0.2">
      <c r="BK326" s="42">
        <v>324</v>
      </c>
      <c r="BL326" s="1" t="s">
        <v>803</v>
      </c>
      <c r="BM326" s="1" t="s">
        <v>804</v>
      </c>
      <c r="BN326" s="43">
        <v>38412</v>
      </c>
      <c r="BO326" s="44">
        <v>22.973359219021102</v>
      </c>
      <c r="BP326" s="45">
        <f t="shared" si="120"/>
        <v>88.86718750614186</v>
      </c>
      <c r="BQ326" s="46">
        <f t="shared" si="121"/>
        <v>28.900582539033991</v>
      </c>
      <c r="BR326" s="46">
        <f t="shared" si="122"/>
        <v>5.3759262029006676</v>
      </c>
      <c r="BS326" s="46">
        <f t="shared" si="123"/>
        <v>5.2683108706152364</v>
      </c>
      <c r="BT326" s="47">
        <f t="shared" si="124"/>
        <v>4.6377054076206653E-2</v>
      </c>
      <c r="BU326" s="47">
        <f t="shared" si="125"/>
        <v>7.8710023476667994E-6</v>
      </c>
      <c r="BV326" s="47">
        <f t="shared" si="126"/>
        <v>2.8055306713110086E-3</v>
      </c>
      <c r="BW326" s="47">
        <f t="shared" si="127"/>
        <v>2.7493695366460277E-3</v>
      </c>
      <c r="BX326" s="48">
        <f t="shared" si="128"/>
        <v>6.1289995143857726E-11</v>
      </c>
      <c r="BY326" s="48">
        <f t="shared" si="129"/>
        <v>7.8710023476667994E-6</v>
      </c>
      <c r="BZ326" s="48">
        <f t="shared" si="130"/>
        <v>2.8055306713110086E-3</v>
      </c>
      <c r="CA326" s="48">
        <f t="shared" si="131"/>
        <v>2.7493695366460277E-3</v>
      </c>
      <c r="CB326" s="49">
        <f t="shared" si="132"/>
        <v>5.668360338711969E-3</v>
      </c>
      <c r="CC326" s="50">
        <f t="shared" si="133"/>
        <v>2.354271293465863E-6</v>
      </c>
      <c r="CD326" s="50">
        <f t="shared" si="134"/>
        <v>1.0003277218890432E-5</v>
      </c>
      <c r="CF326" s="43"/>
      <c r="CI326" s="43"/>
      <c r="CJ326" s="43"/>
    </row>
    <row r="327" spans="63:88" x14ac:dyDescent="0.2">
      <c r="BK327" s="42">
        <v>325</v>
      </c>
      <c r="BL327" s="1" t="s">
        <v>805</v>
      </c>
      <c r="BM327" s="1" t="s">
        <v>806</v>
      </c>
      <c r="BN327" s="43">
        <v>24873</v>
      </c>
      <c r="BO327" s="44">
        <v>22.987583807427484</v>
      </c>
      <c r="BP327" s="45">
        <f t="shared" si="120"/>
        <v>89.783940090817055</v>
      </c>
      <c r="BQ327" s="46">
        <f t="shared" si="121"/>
        <v>29.403930707542912</v>
      </c>
      <c r="BR327" s="46">
        <f t="shared" si="122"/>
        <v>5.4225391384058179</v>
      </c>
      <c r="BS327" s="46">
        <f t="shared" si="123"/>
        <v>5.313990708017128</v>
      </c>
      <c r="BT327" s="47">
        <f t="shared" si="124"/>
        <v>4.68554790763345E-2</v>
      </c>
      <c r="BU327" s="47">
        <f t="shared" si="125"/>
        <v>8.0080879794418642E-6</v>
      </c>
      <c r="BV327" s="47">
        <f t="shared" si="126"/>
        <v>2.8298565298336001E-3</v>
      </c>
      <c r="BW327" s="47">
        <f t="shared" si="127"/>
        <v>2.7732084399446758E-3</v>
      </c>
      <c r="BX327" s="48">
        <f t="shared" si="128"/>
        <v>6.1922261822253561E-11</v>
      </c>
      <c r="BY327" s="48">
        <f t="shared" si="129"/>
        <v>8.0080879794418642E-6</v>
      </c>
      <c r="BZ327" s="48">
        <f t="shared" si="130"/>
        <v>2.8298565298336001E-3</v>
      </c>
      <c r="CA327" s="48">
        <f t="shared" si="131"/>
        <v>2.7732084399446758E-3</v>
      </c>
      <c r="CB327" s="49">
        <f t="shared" si="132"/>
        <v>3.7083090815128268E-3</v>
      </c>
      <c r="CC327" s="50">
        <f t="shared" si="133"/>
        <v>1.5401924183049127E-6</v>
      </c>
      <c r="CD327" s="50">
        <f t="shared" si="134"/>
        <v>6.5442635152110163E-6</v>
      </c>
      <c r="CF327" s="43"/>
      <c r="CI327" s="43"/>
      <c r="CJ327" s="43"/>
    </row>
    <row r="328" spans="63:88" x14ac:dyDescent="0.2">
      <c r="BK328" s="42">
        <v>326</v>
      </c>
      <c r="BL328" s="1" t="s">
        <v>807</v>
      </c>
      <c r="BM328" s="1" t="s">
        <v>808</v>
      </c>
      <c r="BN328" s="43">
        <v>26103</v>
      </c>
      <c r="BO328" s="44">
        <v>22.987654976465411</v>
      </c>
      <c r="BP328" s="45">
        <f t="shared" si="120"/>
        <v>89.78855052206228</v>
      </c>
      <c r="BQ328" s="46">
        <f t="shared" si="121"/>
        <v>29.406470594336625</v>
      </c>
      <c r="BR328" s="46">
        <f t="shared" si="122"/>
        <v>5.4227733305326922</v>
      </c>
      <c r="BS328" s="46">
        <f t="shared" si="123"/>
        <v>5.3142202120841961</v>
      </c>
      <c r="BT328" s="47">
        <f t="shared" si="124"/>
        <v>4.6857885118712757E-2</v>
      </c>
      <c r="BU328" s="47">
        <f t="shared" si="125"/>
        <v>8.008779711343178E-6</v>
      </c>
      <c r="BV328" s="47">
        <f t="shared" si="126"/>
        <v>2.8299787475073337E-3</v>
      </c>
      <c r="BW328" s="47">
        <f t="shared" si="127"/>
        <v>2.7733282110640719E-3</v>
      </c>
      <c r="BX328" s="48">
        <f t="shared" si="128"/>
        <v>6.1925441548275664E-11</v>
      </c>
      <c r="BY328" s="48">
        <f t="shared" si="129"/>
        <v>8.008779711343178E-6</v>
      </c>
      <c r="BZ328" s="48">
        <f t="shared" si="130"/>
        <v>2.8299787475073337E-3</v>
      </c>
      <c r="CA328" s="48">
        <f t="shared" si="131"/>
        <v>2.7733282110640719E-3</v>
      </c>
      <c r="CB328" s="49">
        <f t="shared" si="132"/>
        <v>3.8918893000266476E-3</v>
      </c>
      <c r="CC328" s="50">
        <f t="shared" si="133"/>
        <v>1.6164398007346396E-6</v>
      </c>
      <c r="CD328" s="50">
        <f t="shared" si="134"/>
        <v>6.8682379466098984E-6</v>
      </c>
      <c r="CF328" s="43"/>
      <c r="CI328" s="43"/>
      <c r="CJ328" s="43"/>
    </row>
    <row r="329" spans="63:88" x14ac:dyDescent="0.2">
      <c r="BK329" s="42">
        <v>327</v>
      </c>
      <c r="BL329" s="1" t="s">
        <v>809</v>
      </c>
      <c r="BM329" s="1" t="s">
        <v>810</v>
      </c>
      <c r="BN329" s="43">
        <v>40701</v>
      </c>
      <c r="BO329" s="44">
        <v>23.006617325018386</v>
      </c>
      <c r="BP329" s="45">
        <f t="shared" si="120"/>
        <v>91.025432412311588</v>
      </c>
      <c r="BQ329" s="46">
        <f t="shared" si="121"/>
        <v>30.090931967365631</v>
      </c>
      <c r="BR329" s="46">
        <f t="shared" si="122"/>
        <v>5.4855202093662578</v>
      </c>
      <c r="BS329" s="46">
        <f t="shared" si="123"/>
        <v>5.3757110234122401</v>
      </c>
      <c r="BT329" s="47">
        <f t="shared" si="124"/>
        <v>4.7503375765145135E-2</v>
      </c>
      <c r="BU329" s="47">
        <f t="shared" si="125"/>
        <v>8.195191077505957E-6</v>
      </c>
      <c r="BV329" s="47">
        <f t="shared" si="126"/>
        <v>2.8627244152216185E-3</v>
      </c>
      <c r="BW329" s="47">
        <f t="shared" si="127"/>
        <v>2.805418375748929E-3</v>
      </c>
      <c r="BX329" s="48">
        <f t="shared" si="128"/>
        <v>6.2778495270063102E-11</v>
      </c>
      <c r="BY329" s="48">
        <f t="shared" si="129"/>
        <v>8.195191077505957E-6</v>
      </c>
      <c r="BZ329" s="48">
        <f t="shared" si="130"/>
        <v>2.8627244152216185E-3</v>
      </c>
      <c r="CA329" s="48">
        <f t="shared" si="131"/>
        <v>2.805418375748929E-3</v>
      </c>
      <c r="CB329" s="49">
        <f t="shared" si="132"/>
        <v>6.1520084761443779E-3</v>
      </c>
      <c r="CC329" s="50">
        <f t="shared" si="133"/>
        <v>2.5551475359868383E-6</v>
      </c>
      <c r="CD329" s="50">
        <f t="shared" si="134"/>
        <v>1.0856798538291219E-5</v>
      </c>
      <c r="CF329" s="43"/>
      <c r="CI329" s="43"/>
      <c r="CJ329" s="43"/>
    </row>
    <row r="330" spans="63:88" x14ac:dyDescent="0.2">
      <c r="BK330" s="42">
        <v>328</v>
      </c>
      <c r="BL330" s="1" t="s">
        <v>811</v>
      </c>
      <c r="BM330" s="1" t="s">
        <v>812</v>
      </c>
      <c r="BN330" s="43">
        <v>88103</v>
      </c>
      <c r="BO330" s="44">
        <v>23.014032632271078</v>
      </c>
      <c r="BP330" s="45">
        <f t="shared" si="120"/>
        <v>91.513742129636881</v>
      </c>
      <c r="BQ330" s="46">
        <f t="shared" si="121"/>
        <v>30.362826765387215</v>
      </c>
      <c r="BR330" s="46">
        <f t="shared" si="122"/>
        <v>5.5102474323198241</v>
      </c>
      <c r="BS330" s="46">
        <f t="shared" si="123"/>
        <v>5.3999432566255807</v>
      </c>
      <c r="BT330" s="47">
        <f t="shared" si="124"/>
        <v>4.7758209599790463E-2</v>
      </c>
      <c r="BU330" s="47">
        <f t="shared" si="125"/>
        <v>8.2692409548972972E-6</v>
      </c>
      <c r="BV330" s="47">
        <f t="shared" si="126"/>
        <v>2.875628792959428E-3</v>
      </c>
      <c r="BW330" s="47">
        <f t="shared" si="127"/>
        <v>2.8180644335534326E-3</v>
      </c>
      <c r="BX330" s="48">
        <f t="shared" si="128"/>
        <v>6.3115273118484306E-11</v>
      </c>
      <c r="BY330" s="48">
        <f t="shared" si="129"/>
        <v>8.2692409548972972E-6</v>
      </c>
      <c r="BZ330" s="48">
        <f t="shared" si="130"/>
        <v>2.875628792959428E-3</v>
      </c>
      <c r="CA330" s="48">
        <f t="shared" si="131"/>
        <v>2.8180644335534326E-3</v>
      </c>
      <c r="CB330" s="49">
        <f t="shared" si="132"/>
        <v>1.3388320682982692E-2</v>
      </c>
      <c r="CC330" s="50">
        <f t="shared" si="133"/>
        <v>5.560644907557823E-6</v>
      </c>
      <c r="CD330" s="50">
        <f t="shared" si="134"/>
        <v>2.3627129413884949E-5</v>
      </c>
      <c r="CF330" s="43"/>
      <c r="CI330" s="43"/>
      <c r="CJ330" s="43"/>
    </row>
    <row r="331" spans="63:88" x14ac:dyDescent="0.2">
      <c r="BK331" s="42">
        <v>329</v>
      </c>
      <c r="BL331" s="1" t="s">
        <v>813</v>
      </c>
      <c r="BM331" s="1" t="s">
        <v>814</v>
      </c>
      <c r="BN331" s="43">
        <v>34987</v>
      </c>
      <c r="BO331" s="44">
        <v>23.014892043233374</v>
      </c>
      <c r="BP331" s="45">
        <f t="shared" si="120"/>
        <v>91.570504839162197</v>
      </c>
      <c r="BQ331" s="46">
        <f t="shared" si="121"/>
        <v>30.394494064709679</v>
      </c>
      <c r="BR331" s="46">
        <f t="shared" si="122"/>
        <v>5.5131201750650858</v>
      </c>
      <c r="BS331" s="46">
        <f t="shared" si="123"/>
        <v>5.4027584927843613</v>
      </c>
      <c r="BT331" s="47">
        <f t="shared" si="124"/>
        <v>4.7787832313449338E-2</v>
      </c>
      <c r="BU331" s="47">
        <f t="shared" si="125"/>
        <v>8.2778654657342949E-6</v>
      </c>
      <c r="BV331" s="47">
        <f t="shared" si="126"/>
        <v>2.8771279891124579E-3</v>
      </c>
      <c r="BW331" s="47">
        <f t="shared" si="127"/>
        <v>2.8195336187862826E-3</v>
      </c>
      <c r="BX331" s="48">
        <f t="shared" si="128"/>
        <v>6.3154421270786488E-11</v>
      </c>
      <c r="BY331" s="48">
        <f t="shared" si="129"/>
        <v>8.2778654657342949E-6</v>
      </c>
      <c r="BZ331" s="48">
        <f t="shared" si="130"/>
        <v>2.8771279891124579E-3</v>
      </c>
      <c r="CA331" s="48">
        <f t="shared" si="131"/>
        <v>2.8195336187862826E-3</v>
      </c>
      <c r="CB331" s="49">
        <f t="shared" si="132"/>
        <v>5.3199972554739379E-3</v>
      </c>
      <c r="CC331" s="50">
        <f t="shared" si="133"/>
        <v>2.2095837370010069E-6</v>
      </c>
      <c r="CD331" s="50">
        <f t="shared" si="134"/>
        <v>9.3885011132398849E-6</v>
      </c>
      <c r="CF331" s="43"/>
      <c r="CI331" s="43"/>
      <c r="CJ331" s="43"/>
    </row>
    <row r="332" spans="63:88" x14ac:dyDescent="0.2">
      <c r="BK332" s="42">
        <v>330</v>
      </c>
      <c r="BL332" s="1" t="s">
        <v>815</v>
      </c>
      <c r="BM332" s="1" t="s">
        <v>816</v>
      </c>
      <c r="BN332" s="43">
        <v>12329</v>
      </c>
      <c r="BO332" s="44">
        <v>23.015069291740712</v>
      </c>
      <c r="BP332" s="45">
        <f t="shared" si="120"/>
        <v>91.58221619664539</v>
      </c>
      <c r="BQ332" s="46">
        <f t="shared" si="121"/>
        <v>30.401029292931572</v>
      </c>
      <c r="BR332" s="46">
        <f t="shared" si="122"/>
        <v>5.5137128409930432</v>
      </c>
      <c r="BS332" s="46">
        <f t="shared" si="123"/>
        <v>5.4033392947211922</v>
      </c>
      <c r="BT332" s="47">
        <f t="shared" si="124"/>
        <v>4.7793944111004197E-2</v>
      </c>
      <c r="BU332" s="47">
        <f t="shared" si="125"/>
        <v>8.279645319015826E-6</v>
      </c>
      <c r="BV332" s="47">
        <f t="shared" si="126"/>
        <v>2.8774372832462963E-3</v>
      </c>
      <c r="BW332" s="47">
        <f t="shared" si="127"/>
        <v>2.8198367214677588E-3</v>
      </c>
      <c r="BX332" s="48">
        <f t="shared" si="128"/>
        <v>6.316249836947056E-11</v>
      </c>
      <c r="BY332" s="48">
        <f t="shared" si="129"/>
        <v>8.279645319015826E-6</v>
      </c>
      <c r="BZ332" s="48">
        <f t="shared" si="130"/>
        <v>2.8774372832462963E-3</v>
      </c>
      <c r="CA332" s="48">
        <f t="shared" si="131"/>
        <v>2.8198367214677588E-3</v>
      </c>
      <c r="CB332" s="49">
        <f t="shared" si="132"/>
        <v>1.8749431157246278E-3</v>
      </c>
      <c r="CC332" s="50">
        <f t="shared" si="133"/>
        <v>7.787304423972025E-7</v>
      </c>
      <c r="CD332" s="50">
        <f t="shared" si="134"/>
        <v>3.3088185357858615E-6</v>
      </c>
      <c r="CF332" s="43"/>
      <c r="CI332" s="43"/>
      <c r="CJ332" s="43"/>
    </row>
    <row r="333" spans="63:88" x14ac:dyDescent="0.2">
      <c r="BK333" s="42">
        <v>331</v>
      </c>
      <c r="BL333" s="1" t="s">
        <v>817</v>
      </c>
      <c r="BM333" s="1" t="s">
        <v>818</v>
      </c>
      <c r="BN333" s="43">
        <v>75009</v>
      </c>
      <c r="BO333" s="44">
        <v>23.015780014469559</v>
      </c>
      <c r="BP333" s="45">
        <f t="shared" si="120"/>
        <v>91.629190894119191</v>
      </c>
      <c r="BQ333" s="46">
        <f t="shared" si="121"/>
        <v>30.427247801912856</v>
      </c>
      <c r="BR333" s="46">
        <f t="shared" si="122"/>
        <v>5.5160899015437428</v>
      </c>
      <c r="BS333" s="46">
        <f t="shared" si="123"/>
        <v>5.4056687712554128</v>
      </c>
      <c r="BT333" s="47">
        <f t="shared" si="124"/>
        <v>4.7818458761980445E-2</v>
      </c>
      <c r="BU333" s="47">
        <f t="shared" si="125"/>
        <v>8.2867858652478544E-6</v>
      </c>
      <c r="BV333" s="47">
        <f t="shared" si="126"/>
        <v>2.8786777980954821E-3</v>
      </c>
      <c r="BW333" s="47">
        <f t="shared" si="127"/>
        <v>2.8210524036811047E-3</v>
      </c>
      <c r="BX333" s="48">
        <f t="shared" si="128"/>
        <v>6.3194895917551728E-11</v>
      </c>
      <c r="BY333" s="48">
        <f t="shared" si="129"/>
        <v>8.2867858652478544E-6</v>
      </c>
      <c r="BZ333" s="48">
        <f t="shared" si="130"/>
        <v>2.8786777980954821E-3</v>
      </c>
      <c r="CA333" s="48">
        <f t="shared" si="131"/>
        <v>2.8210524036811047E-3</v>
      </c>
      <c r="CB333" s="49">
        <f t="shared" si="132"/>
        <v>1.1412908146845351E-2</v>
      </c>
      <c r="CC333" s="50">
        <f t="shared" si="133"/>
        <v>4.7401859478796377E-6</v>
      </c>
      <c r="CD333" s="50">
        <f t="shared" si="134"/>
        <v>2.0141006789375983E-5</v>
      </c>
      <c r="CF333" s="43"/>
      <c r="CI333" s="43"/>
      <c r="CJ333" s="43"/>
    </row>
    <row r="334" spans="63:88" x14ac:dyDescent="0.2">
      <c r="BK334" s="42">
        <v>332</v>
      </c>
      <c r="BL334" s="1" t="s">
        <v>819</v>
      </c>
      <c r="BM334" s="1" t="s">
        <v>820</v>
      </c>
      <c r="BN334" s="43">
        <v>85477</v>
      </c>
      <c r="BO334" s="44">
        <v>23.020523825175463</v>
      </c>
      <c r="BP334" s="45">
        <f t="shared" si="120"/>
        <v>91.943347350283119</v>
      </c>
      <c r="BQ334" s="46">
        <f t="shared" si="121"/>
        <v>30.602816060492341</v>
      </c>
      <c r="BR334" s="46">
        <f t="shared" si="122"/>
        <v>5.5319812057247937</v>
      </c>
      <c r="BS334" s="46">
        <f t="shared" si="123"/>
        <v>5.4212419631865281</v>
      </c>
      <c r="BT334" s="47">
        <f t="shared" si="124"/>
        <v>4.7982407361736659E-2</v>
      </c>
      <c r="BU334" s="47">
        <f t="shared" si="125"/>
        <v>8.3346014472898026E-6</v>
      </c>
      <c r="BV334" s="47">
        <f t="shared" si="126"/>
        <v>2.8869709813730032E-3</v>
      </c>
      <c r="BW334" s="47">
        <f t="shared" si="127"/>
        <v>2.8291795739516703E-3</v>
      </c>
      <c r="BX334" s="48">
        <f t="shared" si="128"/>
        <v>6.3411563601238395E-11</v>
      </c>
      <c r="BY334" s="48">
        <f t="shared" si="129"/>
        <v>8.3346014472898026E-6</v>
      </c>
      <c r="BZ334" s="48">
        <f t="shared" si="130"/>
        <v>2.8869709813730032E-3</v>
      </c>
      <c r="CA334" s="48">
        <f t="shared" si="131"/>
        <v>2.8291795739516703E-3</v>
      </c>
      <c r="CB334" s="49">
        <f t="shared" si="132"/>
        <v>1.3050245357033401E-2</v>
      </c>
      <c r="CC334" s="50">
        <f t="shared" si="133"/>
        <v>5.4202302219430539E-6</v>
      </c>
      <c r="CD334" s="50">
        <f t="shared" si="134"/>
        <v>2.3030508697442336E-5</v>
      </c>
      <c r="CF334" s="43"/>
      <c r="CI334" s="43"/>
      <c r="CJ334" s="43"/>
    </row>
    <row r="335" spans="63:88" x14ac:dyDescent="0.2">
      <c r="BK335" s="42">
        <v>333</v>
      </c>
      <c r="BL335" s="1" t="s">
        <v>821</v>
      </c>
      <c r="BM335" s="1" t="s">
        <v>822</v>
      </c>
      <c r="BN335" s="43">
        <v>92701</v>
      </c>
      <c r="BO335" s="44">
        <v>23.035361610974636</v>
      </c>
      <c r="BP335" s="45">
        <f t="shared" si="120"/>
        <v>92.932942918140583</v>
      </c>
      <c r="BQ335" s="46">
        <f t="shared" si="121"/>
        <v>31.1584065643634</v>
      </c>
      <c r="BR335" s="46">
        <f t="shared" si="122"/>
        <v>5.5819715660654703</v>
      </c>
      <c r="BS335" s="46">
        <f t="shared" si="123"/>
        <v>5.4702316161074815</v>
      </c>
      <c r="BT335" s="47">
        <f t="shared" si="124"/>
        <v>4.8498846876162932E-2</v>
      </c>
      <c r="BU335" s="47">
        <f t="shared" si="125"/>
        <v>8.4859151502024066E-6</v>
      </c>
      <c r="BV335" s="47">
        <f t="shared" si="126"/>
        <v>2.9130594141215877E-3</v>
      </c>
      <c r="BW335" s="47">
        <f t="shared" si="127"/>
        <v>2.8547457682518308E-3</v>
      </c>
      <c r="BX335" s="48">
        <f t="shared" si="128"/>
        <v>6.4094068688328813E-11</v>
      </c>
      <c r="BY335" s="48">
        <f t="shared" si="129"/>
        <v>8.4859151502024066E-6</v>
      </c>
      <c r="BZ335" s="48">
        <f t="shared" si="130"/>
        <v>2.9130594141215877E-3</v>
      </c>
      <c r="CA335" s="48">
        <f t="shared" si="131"/>
        <v>2.8547457682518308E-3</v>
      </c>
      <c r="CB335" s="49">
        <f t="shared" si="132"/>
        <v>1.4305505346959908E-2</v>
      </c>
      <c r="CC335" s="50">
        <f t="shared" si="133"/>
        <v>5.941584261476769E-6</v>
      </c>
      <c r="CD335" s="50">
        <f t="shared" si="134"/>
        <v>2.5245737248679707E-5</v>
      </c>
      <c r="CF335" s="43"/>
      <c r="CI335" s="43"/>
      <c r="CJ335" s="43"/>
    </row>
    <row r="336" spans="63:88" x14ac:dyDescent="0.2">
      <c r="BK336" s="42">
        <v>334</v>
      </c>
      <c r="BL336" s="1" t="s">
        <v>823</v>
      </c>
      <c r="BM336" s="1" t="s">
        <v>824</v>
      </c>
      <c r="BN336" s="43">
        <v>33088</v>
      </c>
      <c r="BO336" s="44">
        <v>23.036169030151711</v>
      </c>
      <c r="BP336" s="45">
        <f t="shared" si="120"/>
        <v>92.987097724491477</v>
      </c>
      <c r="BQ336" s="46">
        <f t="shared" si="121"/>
        <v>31.188922227261887</v>
      </c>
      <c r="BR336" s="46">
        <f t="shared" si="122"/>
        <v>5.5847043097429863</v>
      </c>
      <c r="BS336" s="46">
        <f t="shared" si="123"/>
        <v>5.4729096557009367</v>
      </c>
      <c r="BT336" s="47">
        <f t="shared" si="124"/>
        <v>4.8527108605301704E-2</v>
      </c>
      <c r="BU336" s="47">
        <f t="shared" si="125"/>
        <v>8.4942260157010569E-6</v>
      </c>
      <c r="BV336" s="47">
        <f t="shared" si="126"/>
        <v>2.9144855490636861E-3</v>
      </c>
      <c r="BW336" s="47">
        <f t="shared" si="127"/>
        <v>2.856143354813634E-3</v>
      </c>
      <c r="BX336" s="48">
        <f t="shared" si="128"/>
        <v>6.4131418219819726E-11</v>
      </c>
      <c r="BY336" s="48">
        <f t="shared" si="129"/>
        <v>8.4942260157010569E-6</v>
      </c>
      <c r="BZ336" s="48">
        <f t="shared" si="130"/>
        <v>2.9144855490636861E-3</v>
      </c>
      <c r="CA336" s="48">
        <f t="shared" si="131"/>
        <v>2.856143354813634E-3</v>
      </c>
      <c r="CB336" s="49">
        <f t="shared" si="132"/>
        <v>5.1090753133968114E-3</v>
      </c>
      <c r="CC336" s="50">
        <f t="shared" si="133"/>
        <v>2.1219803660573953E-6</v>
      </c>
      <c r="CD336" s="50">
        <f t="shared" si="134"/>
        <v>9.0162751903862135E-6</v>
      </c>
      <c r="CF336" s="43"/>
      <c r="CI336" s="43"/>
      <c r="CJ336" s="43"/>
    </row>
    <row r="337" spans="63:88" x14ac:dyDescent="0.2">
      <c r="BK337" s="42">
        <v>335</v>
      </c>
      <c r="BL337" s="1" t="s">
        <v>825</v>
      </c>
      <c r="BM337" s="1" t="s">
        <v>826</v>
      </c>
      <c r="BN337" s="43">
        <v>17337</v>
      </c>
      <c r="BO337" s="44">
        <v>23.041540507842011</v>
      </c>
      <c r="BP337" s="45">
        <f t="shared" si="120"/>
        <v>93.348174978170604</v>
      </c>
      <c r="BQ337" s="46">
        <f t="shared" si="121"/>
        <v>31.392680353934125</v>
      </c>
      <c r="BR337" s="46">
        <f t="shared" si="122"/>
        <v>5.6029171289547133</v>
      </c>
      <c r="BS337" s="46">
        <f t="shared" si="123"/>
        <v>5.4907578905568988</v>
      </c>
      <c r="BT337" s="47">
        <f t="shared" si="124"/>
        <v>4.8715543727302246E-2</v>
      </c>
      <c r="BU337" s="47">
        <f t="shared" si="125"/>
        <v>8.5497190387649227E-6</v>
      </c>
      <c r="BV337" s="47">
        <f t="shared" si="126"/>
        <v>2.9239902596905009E-3</v>
      </c>
      <c r="BW337" s="47">
        <f t="shared" si="127"/>
        <v>2.8654578000696499E-3</v>
      </c>
      <c r="BX337" s="48">
        <f t="shared" si="128"/>
        <v>6.4380446277819401E-11</v>
      </c>
      <c r="BY337" s="48">
        <f t="shared" si="129"/>
        <v>8.5497190387649227E-6</v>
      </c>
      <c r="BZ337" s="48">
        <f t="shared" si="130"/>
        <v>2.9239902596905009E-3</v>
      </c>
      <c r="CA337" s="48">
        <f t="shared" si="131"/>
        <v>2.8654578000696499E-3</v>
      </c>
      <c r="CB337" s="49">
        <f t="shared" si="132"/>
        <v>2.6873787301627734E-3</v>
      </c>
      <c r="CC337" s="50">
        <f t="shared" si="133"/>
        <v>1.116163797118555E-6</v>
      </c>
      <c r="CD337" s="50">
        <f t="shared" si="134"/>
        <v>4.7425697774317192E-6</v>
      </c>
      <c r="CF337" s="43"/>
      <c r="CI337" s="43"/>
      <c r="CJ337" s="43"/>
    </row>
    <row r="338" spans="63:88" x14ac:dyDescent="0.2">
      <c r="BK338" s="42">
        <v>336</v>
      </c>
      <c r="BL338" s="1" t="s">
        <v>827</v>
      </c>
      <c r="BM338" s="1" t="s">
        <v>828</v>
      </c>
      <c r="BN338" s="43">
        <v>90133</v>
      </c>
      <c r="BO338" s="44">
        <v>23.046186880846971</v>
      </c>
      <c r="BP338" s="45">
        <f t="shared" si="120"/>
        <v>93.661640663684466</v>
      </c>
      <c r="BQ338" s="46">
        <f t="shared" si="121"/>
        <v>31.569986385515875</v>
      </c>
      <c r="BR338" s="46">
        <f t="shared" si="122"/>
        <v>5.6187175036226797</v>
      </c>
      <c r="BS338" s="46">
        <f t="shared" si="123"/>
        <v>5.5062419732026253</v>
      </c>
      <c r="BT338" s="47">
        <f t="shared" si="124"/>
        <v>4.8879131835085049E-2</v>
      </c>
      <c r="BU338" s="47">
        <f t="shared" si="125"/>
        <v>8.5980078989961744E-6</v>
      </c>
      <c r="BV338" s="47">
        <f t="shared" si="126"/>
        <v>2.9322359896495668E-3</v>
      </c>
      <c r="BW338" s="47">
        <f t="shared" si="127"/>
        <v>2.8735384669426561E-3</v>
      </c>
      <c r="BX338" s="48">
        <f t="shared" si="128"/>
        <v>6.4596637550234604E-11</v>
      </c>
      <c r="BY338" s="48">
        <f t="shared" si="129"/>
        <v>8.5980078989961744E-6</v>
      </c>
      <c r="BZ338" s="48">
        <f t="shared" si="130"/>
        <v>2.9322359896495668E-3</v>
      </c>
      <c r="CA338" s="48">
        <f t="shared" si="131"/>
        <v>2.8735384669426561E-3</v>
      </c>
      <c r="CB338" s="49">
        <f t="shared" si="132"/>
        <v>1.401827844666113E-2</v>
      </c>
      <c r="CC338" s="50">
        <f t="shared" si="133"/>
        <v>5.8222887323152957E-6</v>
      </c>
      <c r="CD338" s="50">
        <f t="shared" si="134"/>
        <v>2.4738851635076675E-5</v>
      </c>
      <c r="CF338" s="43"/>
      <c r="CI338" s="43"/>
      <c r="CJ338" s="43"/>
    </row>
    <row r="339" spans="63:88" x14ac:dyDescent="0.2">
      <c r="BK339" s="42">
        <v>337</v>
      </c>
      <c r="BL339" s="1" t="s">
        <v>829</v>
      </c>
      <c r="BM339" s="1" t="s">
        <v>830</v>
      </c>
      <c r="BN339" s="43">
        <v>53339</v>
      </c>
      <c r="BO339" s="44">
        <v>23.046431965880842</v>
      </c>
      <c r="BP339" s="45">
        <f t="shared" si="120"/>
        <v>93.678204424218933</v>
      </c>
      <c r="BQ339" s="46">
        <f t="shared" si="121"/>
        <v>31.579366096116562</v>
      </c>
      <c r="BR339" s="46">
        <f t="shared" si="122"/>
        <v>5.6195521259364218</v>
      </c>
      <c r="BS339" s="46">
        <f t="shared" si="123"/>
        <v>5.5070598880404393</v>
      </c>
      <c r="BT339" s="47">
        <f t="shared" si="124"/>
        <v>4.8887775952667377E-2</v>
      </c>
      <c r="BU339" s="47">
        <f t="shared" si="125"/>
        <v>8.6005624400357317E-6</v>
      </c>
      <c r="BV339" s="47">
        <f t="shared" si="126"/>
        <v>2.9326715533853653E-3</v>
      </c>
      <c r="BW339" s="47">
        <f t="shared" si="127"/>
        <v>2.8739653115602247E-3</v>
      </c>
      <c r="BX339" s="48">
        <f t="shared" si="128"/>
        <v>6.4608061258255619E-11</v>
      </c>
      <c r="BY339" s="48">
        <f t="shared" si="129"/>
        <v>8.6005624400357317E-6</v>
      </c>
      <c r="BZ339" s="48">
        <f t="shared" si="130"/>
        <v>2.9326715533853653E-3</v>
      </c>
      <c r="CA339" s="48">
        <f t="shared" si="131"/>
        <v>2.8739653115602247E-3</v>
      </c>
      <c r="CB339" s="49">
        <f t="shared" si="132"/>
        <v>8.2972184007776926E-3</v>
      </c>
      <c r="CC339" s="50">
        <f t="shared" si="133"/>
        <v>3.4461293794540964E-6</v>
      </c>
      <c r="CD339" s="50">
        <f t="shared" si="134"/>
        <v>1.4642572251770114E-5</v>
      </c>
      <c r="CF339" s="43"/>
      <c r="CI339" s="43"/>
      <c r="CJ339" s="43"/>
    </row>
    <row r="340" spans="63:88" x14ac:dyDescent="0.2">
      <c r="BK340" s="42">
        <v>338</v>
      </c>
      <c r="BL340" s="1" t="s">
        <v>831</v>
      </c>
      <c r="BM340" s="1" t="s">
        <v>832</v>
      </c>
      <c r="BN340" s="43">
        <v>34461</v>
      </c>
      <c r="BO340" s="44">
        <v>23.058125076772285</v>
      </c>
      <c r="BP340" s="45">
        <f t="shared" si="120"/>
        <v>94.47188188452327</v>
      </c>
      <c r="BQ340" s="46">
        <f t="shared" si="121"/>
        <v>32.030068741503165</v>
      </c>
      <c r="BR340" s="46">
        <f t="shared" si="122"/>
        <v>5.6595113518309299</v>
      </c>
      <c r="BS340" s="46">
        <f t="shared" si="123"/>
        <v>5.546219209842107</v>
      </c>
      <c r="BT340" s="47">
        <f t="shared" si="124"/>
        <v>4.9301971827754039E-2</v>
      </c>
      <c r="BU340" s="47">
        <f t="shared" si="125"/>
        <v>8.7233101934811876E-6</v>
      </c>
      <c r="BV340" s="47">
        <f t="shared" si="126"/>
        <v>2.9535250453451697E-3</v>
      </c>
      <c r="BW340" s="47">
        <f t="shared" si="127"/>
        <v>2.8944013581567807E-3</v>
      </c>
      <c r="BX340" s="48">
        <f t="shared" si="128"/>
        <v>6.515544538340841E-11</v>
      </c>
      <c r="BY340" s="48">
        <f t="shared" si="129"/>
        <v>8.7233101934811876E-6</v>
      </c>
      <c r="BZ340" s="48">
        <f t="shared" si="130"/>
        <v>2.9535250453451697E-3</v>
      </c>
      <c r="CA340" s="48">
        <f t="shared" si="131"/>
        <v>2.8944013581567807E-3</v>
      </c>
      <c r="CB340" s="49">
        <f t="shared" si="132"/>
        <v>5.4060435146626772E-3</v>
      </c>
      <c r="CC340" s="50">
        <f t="shared" si="133"/>
        <v>2.2453218033576371E-6</v>
      </c>
      <c r="CD340" s="50">
        <f t="shared" si="134"/>
        <v>9.5403518307101636E-6</v>
      </c>
      <c r="CF340" s="43"/>
      <c r="CI340" s="43"/>
      <c r="CJ340" s="43"/>
    </row>
    <row r="341" spans="63:88" x14ac:dyDescent="0.2">
      <c r="BK341" s="42">
        <v>339</v>
      </c>
      <c r="BL341" s="1" t="s">
        <v>833</v>
      </c>
      <c r="BM341" s="1" t="s">
        <v>834</v>
      </c>
      <c r="BN341" s="43">
        <v>27938</v>
      </c>
      <c r="BO341" s="44">
        <v>23.060374059168918</v>
      </c>
      <c r="BP341" s="45">
        <f t="shared" si="120"/>
        <v>94.62530235689465</v>
      </c>
      <c r="BQ341" s="46">
        <f t="shared" si="121"/>
        <v>32.117475254924422</v>
      </c>
      <c r="BR341" s="46">
        <f t="shared" si="122"/>
        <v>5.6672281809474043</v>
      </c>
      <c r="BS341" s="46">
        <f t="shared" si="123"/>
        <v>5.5537815634136773</v>
      </c>
      <c r="BT341" s="47">
        <f t="shared" si="124"/>
        <v>4.9382037257337669E-2</v>
      </c>
      <c r="BU341" s="47">
        <f t="shared" si="125"/>
        <v>8.7471151417517488E-6</v>
      </c>
      <c r="BV341" s="47">
        <f t="shared" si="126"/>
        <v>2.9575522213059484E-3</v>
      </c>
      <c r="BW341" s="47">
        <f t="shared" si="127"/>
        <v>2.8983479180780466E-3</v>
      </c>
      <c r="BX341" s="48">
        <f t="shared" si="128"/>
        <v>6.5261256541277735E-11</v>
      </c>
      <c r="BY341" s="48">
        <f t="shared" si="129"/>
        <v>8.7471151417517488E-6</v>
      </c>
      <c r="BZ341" s="48">
        <f t="shared" si="130"/>
        <v>2.9575522213059484E-3</v>
      </c>
      <c r="CA341" s="48">
        <f t="shared" si="131"/>
        <v>2.8983479180780466E-3</v>
      </c>
      <c r="CB341" s="49">
        <f t="shared" si="132"/>
        <v>4.3898702887300812E-3</v>
      </c>
      <c r="CC341" s="50">
        <f t="shared" si="133"/>
        <v>1.8232689852502174E-6</v>
      </c>
      <c r="CD341" s="50">
        <f t="shared" si="134"/>
        <v>7.7470532621636603E-6</v>
      </c>
      <c r="CF341" s="43"/>
      <c r="CI341" s="43"/>
      <c r="CJ341" s="43"/>
    </row>
    <row r="342" spans="63:88" x14ac:dyDescent="0.2">
      <c r="BK342" s="42">
        <v>340</v>
      </c>
      <c r="BL342" s="1" t="s">
        <v>835</v>
      </c>
      <c r="BM342" s="1" t="s">
        <v>836</v>
      </c>
      <c r="BN342" s="43">
        <v>53220</v>
      </c>
      <c r="BO342" s="44">
        <v>23.069887765124069</v>
      </c>
      <c r="BP342" s="45">
        <f t="shared" si="120"/>
        <v>95.277067049688952</v>
      </c>
      <c r="BQ342" s="46">
        <f t="shared" si="121"/>
        <v>32.489821652978442</v>
      </c>
      <c r="BR342" s="46">
        <f t="shared" si="122"/>
        <v>5.6999843555029557</v>
      </c>
      <c r="BS342" s="46">
        <f t="shared" si="123"/>
        <v>5.5858820246137713</v>
      </c>
      <c r="BT342" s="47">
        <f t="shared" si="124"/>
        <v>4.9722173220350961E-2</v>
      </c>
      <c r="BU342" s="47">
        <f t="shared" si="125"/>
        <v>8.8485227645659197E-6</v>
      </c>
      <c r="BV342" s="47">
        <f t="shared" si="126"/>
        <v>2.974646662137525E-3</v>
      </c>
      <c r="BW342" s="47">
        <f t="shared" si="127"/>
        <v>2.9151001622609168E-3</v>
      </c>
      <c r="BX342" s="48">
        <f t="shared" si="128"/>
        <v>6.5710766151937325E-11</v>
      </c>
      <c r="BY342" s="48">
        <f t="shared" si="129"/>
        <v>8.8485227645659197E-6</v>
      </c>
      <c r="BZ342" s="48">
        <f t="shared" si="130"/>
        <v>2.974646662137525E-3</v>
      </c>
      <c r="CA342" s="48">
        <f t="shared" si="131"/>
        <v>2.9151001622609168E-3</v>
      </c>
      <c r="CB342" s="49">
        <f t="shared" si="132"/>
        <v>8.4200049065349687E-3</v>
      </c>
      <c r="CC342" s="50">
        <f t="shared" si="133"/>
        <v>3.4971269746061043E-6</v>
      </c>
      <c r="CD342" s="50">
        <f t="shared" si="134"/>
        <v>1.4859260567691116E-5</v>
      </c>
      <c r="CF342" s="43"/>
      <c r="CI342" s="43"/>
      <c r="CJ342" s="43"/>
    </row>
    <row r="343" spans="63:88" x14ac:dyDescent="0.2">
      <c r="BK343" s="42">
        <v>341</v>
      </c>
      <c r="BL343" s="1" t="s">
        <v>837</v>
      </c>
      <c r="BM343" s="1" t="s">
        <v>838</v>
      </c>
      <c r="BN343" s="43">
        <v>16415</v>
      </c>
      <c r="BO343" s="44">
        <v>23.072504735006401</v>
      </c>
      <c r="BP343" s="45">
        <f t="shared" si="120"/>
        <v>95.457136377106423</v>
      </c>
      <c r="BQ343" s="46">
        <f t="shared" si="121"/>
        <v>32.592985168603569</v>
      </c>
      <c r="BR343" s="46">
        <f t="shared" si="122"/>
        <v>5.7090266393320999</v>
      </c>
      <c r="BS343" s="46">
        <f t="shared" si="123"/>
        <v>5.5947432999353266</v>
      </c>
      <c r="BT343" s="47">
        <f t="shared" si="124"/>
        <v>4.981614586840543E-2</v>
      </c>
      <c r="BU343" s="47">
        <f t="shared" si="125"/>
        <v>8.8766190935100362E-6</v>
      </c>
      <c r="BV343" s="47">
        <f t="shared" si="126"/>
        <v>2.9793655521788589E-3</v>
      </c>
      <c r="BW343" s="47">
        <f t="shared" si="127"/>
        <v>2.9197245895249265E-3</v>
      </c>
      <c r="BX343" s="48">
        <f t="shared" si="128"/>
        <v>6.5834956514124802E-11</v>
      </c>
      <c r="BY343" s="48">
        <f t="shared" si="129"/>
        <v>8.8766190935100362E-6</v>
      </c>
      <c r="BZ343" s="48">
        <f t="shared" si="130"/>
        <v>2.9793655521788589E-3</v>
      </c>
      <c r="CA343" s="48">
        <f t="shared" si="131"/>
        <v>2.9197245895249265E-3</v>
      </c>
      <c r="CB343" s="49">
        <f t="shared" si="132"/>
        <v>2.601946626073904E-3</v>
      </c>
      <c r="CC343" s="50">
        <f t="shared" si="133"/>
        <v>1.0806808111793586E-6</v>
      </c>
      <c r="CD343" s="50">
        <f t="shared" si="134"/>
        <v>4.5918028943248722E-6</v>
      </c>
      <c r="CF343" s="43"/>
      <c r="CI343" s="43"/>
      <c r="CJ343" s="43"/>
    </row>
    <row r="344" spans="63:88" x14ac:dyDescent="0.2">
      <c r="BK344" s="42">
        <v>342</v>
      </c>
      <c r="BL344" s="1" t="s">
        <v>839</v>
      </c>
      <c r="BM344" s="1" t="s">
        <v>840</v>
      </c>
      <c r="BN344" s="43">
        <v>35633</v>
      </c>
      <c r="BO344" s="44">
        <v>23.074674212041618</v>
      </c>
      <c r="BP344" s="45">
        <f t="shared" si="120"/>
        <v>95.606672467436383</v>
      </c>
      <c r="BQ344" s="46">
        <f t="shared" si="121"/>
        <v>32.678751750118799</v>
      </c>
      <c r="BR344" s="46">
        <f t="shared" si="122"/>
        <v>5.7165331933015837</v>
      </c>
      <c r="BS344" s="46">
        <f t="shared" si="123"/>
        <v>5.6020995876494242</v>
      </c>
      <c r="BT344" s="47">
        <f t="shared" si="124"/>
        <v>4.9894184158377181E-2</v>
      </c>
      <c r="BU344" s="47">
        <f t="shared" si="125"/>
        <v>8.8999774103726093E-6</v>
      </c>
      <c r="BV344" s="47">
        <f t="shared" si="126"/>
        <v>2.9832829920027047E-3</v>
      </c>
      <c r="BW344" s="47">
        <f t="shared" si="127"/>
        <v>2.9235636100080971E-3</v>
      </c>
      <c r="BX344" s="48">
        <f t="shared" si="128"/>
        <v>6.5938088688185501E-11</v>
      </c>
      <c r="BY344" s="48">
        <f t="shared" si="129"/>
        <v>8.8999774103726093E-6</v>
      </c>
      <c r="BZ344" s="48">
        <f t="shared" si="130"/>
        <v>2.9832829920027047E-3</v>
      </c>
      <c r="CA344" s="48">
        <f t="shared" si="131"/>
        <v>2.9235636100080971E-3</v>
      </c>
      <c r="CB344" s="49">
        <f t="shared" si="132"/>
        <v>5.657045680552932E-3</v>
      </c>
      <c r="CC344" s="50">
        <f t="shared" si="133"/>
        <v>2.3495719142261141E-6</v>
      </c>
      <c r="CD344" s="50">
        <f t="shared" si="134"/>
        <v>9.9833095994311198E-6</v>
      </c>
      <c r="CF344" s="43"/>
      <c r="CI344" s="43"/>
      <c r="CJ344" s="43"/>
    </row>
    <row r="345" spans="63:88" x14ac:dyDescent="0.2">
      <c r="BK345" s="42">
        <v>343</v>
      </c>
      <c r="BL345" s="1" t="s">
        <v>841</v>
      </c>
      <c r="BM345" s="1" t="s">
        <v>842</v>
      </c>
      <c r="BN345" s="43">
        <v>45561</v>
      </c>
      <c r="BO345" s="44">
        <v>23.076887487717713</v>
      </c>
      <c r="BP345" s="45">
        <f t="shared" si="120"/>
        <v>95.75946889172431</v>
      </c>
      <c r="BQ345" s="46">
        <f t="shared" si="121"/>
        <v>32.766478078938853</v>
      </c>
      <c r="BR345" s="46">
        <f t="shared" si="122"/>
        <v>5.7242010865219308</v>
      </c>
      <c r="BS345" s="46">
        <f t="shared" si="123"/>
        <v>5.6096139849240139</v>
      </c>
      <c r="BT345" s="47">
        <f t="shared" si="124"/>
        <v>4.9973923916444375E-2</v>
      </c>
      <c r="BU345" s="47">
        <f t="shared" si="125"/>
        <v>8.9238694595782589E-6</v>
      </c>
      <c r="BV345" s="47">
        <f t="shared" si="126"/>
        <v>2.9872846298232545E-3</v>
      </c>
      <c r="BW345" s="47">
        <f t="shared" si="127"/>
        <v>2.9274851430118225E-3</v>
      </c>
      <c r="BX345" s="48">
        <f t="shared" si="128"/>
        <v>6.604346945205797E-11</v>
      </c>
      <c r="BY345" s="48">
        <f t="shared" si="129"/>
        <v>8.9238694595782589E-6</v>
      </c>
      <c r="BZ345" s="48">
        <f t="shared" si="130"/>
        <v>2.9872846298232545E-3</v>
      </c>
      <c r="CA345" s="48">
        <f t="shared" si="131"/>
        <v>2.9274851430118225E-3</v>
      </c>
      <c r="CB345" s="49">
        <f t="shared" si="132"/>
        <v>7.2447611357340696E-3</v>
      </c>
      <c r="CC345" s="50">
        <f t="shared" si="133"/>
        <v>3.0090065117052133E-6</v>
      </c>
      <c r="CD345" s="50">
        <f t="shared" si="134"/>
        <v>1.2785241179966915E-5</v>
      </c>
      <c r="CF345" s="43"/>
      <c r="CI345" s="43"/>
      <c r="CJ345" s="43"/>
    </row>
    <row r="346" spans="63:88" x14ac:dyDescent="0.2">
      <c r="BK346" s="42">
        <v>344</v>
      </c>
      <c r="BL346" s="1" t="s">
        <v>843</v>
      </c>
      <c r="BM346" s="1" t="s">
        <v>844</v>
      </c>
      <c r="BN346" s="43">
        <v>7392</v>
      </c>
      <c r="BO346" s="44">
        <v>23.085535908789968</v>
      </c>
      <c r="BP346" s="45">
        <f t="shared" si="120"/>
        <v>96.358869301352513</v>
      </c>
      <c r="BQ346" s="46">
        <f t="shared" si="121"/>
        <v>33.11149201601205</v>
      </c>
      <c r="BR346" s="46">
        <f t="shared" si="122"/>
        <v>5.7542585982915337</v>
      </c>
      <c r="BS346" s="46">
        <f t="shared" si="123"/>
        <v>5.6390698051906689</v>
      </c>
      <c r="BT346" s="47">
        <f t="shared" si="124"/>
        <v>5.028673256934231E-2</v>
      </c>
      <c r="BU346" s="47">
        <f t="shared" si="125"/>
        <v>9.0178331540819226E-6</v>
      </c>
      <c r="BV346" s="47">
        <f t="shared" si="126"/>
        <v>3.0029707214826325E-3</v>
      </c>
      <c r="BW346" s="47">
        <f t="shared" si="127"/>
        <v>2.94285723036711E-3</v>
      </c>
      <c r="BX346" s="48">
        <f t="shared" si="128"/>
        <v>6.6456864420732954E-11</v>
      </c>
      <c r="BY346" s="48">
        <f t="shared" si="129"/>
        <v>9.0178331540819226E-6</v>
      </c>
      <c r="BZ346" s="48">
        <f t="shared" si="130"/>
        <v>3.0029707214826325E-3</v>
      </c>
      <c r="CA346" s="48">
        <f t="shared" si="131"/>
        <v>2.94285723036711E-3</v>
      </c>
      <c r="CB346" s="49">
        <f t="shared" si="132"/>
        <v>1.1827766661908613E-3</v>
      </c>
      <c r="CC346" s="50">
        <f t="shared" si="133"/>
        <v>4.9124914179805805E-7</v>
      </c>
      <c r="CD346" s="50">
        <f t="shared" si="134"/>
        <v>2.0873131157767497E-6</v>
      </c>
      <c r="CF346" s="43"/>
      <c r="CI346" s="43"/>
      <c r="CJ346" s="43"/>
    </row>
    <row r="347" spans="63:88" x14ac:dyDescent="0.2">
      <c r="BK347" s="42">
        <v>345</v>
      </c>
      <c r="BL347" s="1" t="s">
        <v>845</v>
      </c>
      <c r="BM347" s="1" t="s">
        <v>846</v>
      </c>
      <c r="BN347" s="43">
        <v>29996</v>
      </c>
      <c r="BO347" s="44">
        <v>23.106817896744918</v>
      </c>
      <c r="BP347" s="45">
        <f t="shared" si="120"/>
        <v>97.849896717996714</v>
      </c>
      <c r="BQ347" s="46">
        <f t="shared" si="121"/>
        <v>33.97575297275705</v>
      </c>
      <c r="BR347" s="46">
        <f t="shared" si="122"/>
        <v>5.82887235859193</v>
      </c>
      <c r="BS347" s="46">
        <f t="shared" si="123"/>
        <v>5.7121899466606099</v>
      </c>
      <c r="BT347" s="47">
        <f t="shared" si="124"/>
        <v>5.1064853955551839E-2</v>
      </c>
      <c r="BU347" s="47">
        <f t="shared" si="125"/>
        <v>9.2532124932472964E-6</v>
      </c>
      <c r="BV347" s="47">
        <f t="shared" si="126"/>
        <v>3.041909349939162E-3</v>
      </c>
      <c r="BW347" s="47">
        <f t="shared" si="127"/>
        <v>2.9810163850582023E-3</v>
      </c>
      <c r="BX347" s="48">
        <f t="shared" si="128"/>
        <v>6.7485197438689245E-11</v>
      </c>
      <c r="BY347" s="48">
        <f t="shared" si="129"/>
        <v>9.2532124932472964E-6</v>
      </c>
      <c r="BZ347" s="48">
        <f t="shared" si="130"/>
        <v>3.041909349939162E-3</v>
      </c>
      <c r="CA347" s="48">
        <f t="shared" si="131"/>
        <v>2.9810163850582023E-3</v>
      </c>
      <c r="CB347" s="49">
        <f t="shared" si="132"/>
        <v>4.8738573198969853E-3</v>
      </c>
      <c r="CC347" s="50">
        <f t="shared" si="133"/>
        <v>2.0242859823709225E-6</v>
      </c>
      <c r="CD347" s="50">
        <f t="shared" si="134"/>
        <v>8.6011726465728594E-6</v>
      </c>
      <c r="CF347" s="43"/>
      <c r="CI347" s="43"/>
      <c r="CJ347" s="43"/>
    </row>
    <row r="348" spans="63:88" x14ac:dyDescent="0.2">
      <c r="BK348" s="42">
        <v>346</v>
      </c>
      <c r="BL348" s="1" t="s">
        <v>847</v>
      </c>
      <c r="BM348" s="1" t="s">
        <v>848</v>
      </c>
      <c r="BN348" s="43">
        <v>34162</v>
      </c>
      <c r="BO348" s="44">
        <v>23.108281336717692</v>
      </c>
      <c r="BP348" s="45">
        <f t="shared" si="120"/>
        <v>97.953269924019281</v>
      </c>
      <c r="BQ348" s="46">
        <f t="shared" si="121"/>
        <v>34.035990011311775</v>
      </c>
      <c r="BR348" s="46">
        <f t="shared" si="122"/>
        <v>5.8340371965999474</v>
      </c>
      <c r="BS348" s="46">
        <f t="shared" si="123"/>
        <v>5.7172513949014583</v>
      </c>
      <c r="BT348" s="47">
        <f t="shared" si="124"/>
        <v>5.1118801254889996E-2</v>
      </c>
      <c r="BU348" s="47">
        <f t="shared" si="125"/>
        <v>9.2696179020742476E-6</v>
      </c>
      <c r="BV348" s="47">
        <f t="shared" si="126"/>
        <v>3.044604720168818E-3</v>
      </c>
      <c r="BW348" s="47">
        <f t="shared" si="127"/>
        <v>2.9836577993457656E-3</v>
      </c>
      <c r="BX348" s="48">
        <f t="shared" si="128"/>
        <v>6.7556491956642787E-11</v>
      </c>
      <c r="BY348" s="48">
        <f t="shared" si="129"/>
        <v>9.2696179020742476E-6</v>
      </c>
      <c r="BZ348" s="48">
        <f t="shared" si="130"/>
        <v>3.044604720168818E-3</v>
      </c>
      <c r="CA348" s="48">
        <f t="shared" si="131"/>
        <v>2.9836577993457656E-3</v>
      </c>
      <c r="CB348" s="49">
        <f t="shared" si="132"/>
        <v>5.5566279804423408E-3</v>
      </c>
      <c r="CC348" s="50">
        <f t="shared" si="133"/>
        <v>2.3078648782228309E-6</v>
      </c>
      <c r="CD348" s="50">
        <f t="shared" si="134"/>
        <v>9.8060967844607209E-6</v>
      </c>
      <c r="CF348" s="43"/>
      <c r="CI348" s="43"/>
      <c r="CJ348" s="43"/>
    </row>
    <row r="349" spans="63:88" x14ac:dyDescent="0.2">
      <c r="BK349" s="42">
        <v>347</v>
      </c>
      <c r="BL349" s="1" t="s">
        <v>849</v>
      </c>
      <c r="BM349" s="1" t="s">
        <v>850</v>
      </c>
      <c r="BN349" s="43">
        <v>47477</v>
      </c>
      <c r="BO349" s="44">
        <v>23.108744700222349</v>
      </c>
      <c r="BP349" s="45">
        <f t="shared" si="120"/>
        <v>97.986023353649784</v>
      </c>
      <c r="BQ349" s="46">
        <f t="shared" si="121"/>
        <v>34.055084472795784</v>
      </c>
      <c r="BR349" s="46">
        <f t="shared" si="122"/>
        <v>5.8356734378129644</v>
      </c>
      <c r="BS349" s="46">
        <f t="shared" si="123"/>
        <v>5.7188548818252256</v>
      </c>
      <c r="BT349" s="47">
        <f t="shared" si="124"/>
        <v>5.1135894263229571E-2</v>
      </c>
      <c r="BU349" s="47">
        <f t="shared" si="125"/>
        <v>9.2748182315468346E-6</v>
      </c>
      <c r="BV349" s="47">
        <f t="shared" si="126"/>
        <v>3.0454586241725292E-3</v>
      </c>
      <c r="BW349" s="47">
        <f t="shared" si="127"/>
        <v>2.98449460989253E-3</v>
      </c>
      <c r="BX349" s="48">
        <f t="shared" si="128"/>
        <v>6.7579081368993129E-11</v>
      </c>
      <c r="BY349" s="48">
        <f t="shared" si="129"/>
        <v>9.2748182315468346E-6</v>
      </c>
      <c r="BZ349" s="48">
        <f t="shared" si="130"/>
        <v>3.0454586241725292E-3</v>
      </c>
      <c r="CA349" s="48">
        <f t="shared" si="131"/>
        <v>2.98449460989253E-3</v>
      </c>
      <c r="CB349" s="49">
        <f t="shared" si="132"/>
        <v>7.724964568681666E-3</v>
      </c>
      <c r="CC349" s="50">
        <f t="shared" si="133"/>
        <v>3.208452046155687E-6</v>
      </c>
      <c r="CD349" s="50">
        <f t="shared" si="134"/>
        <v>1.3632683433846131E-5</v>
      </c>
      <c r="CF349" s="43"/>
      <c r="CI349" s="43"/>
      <c r="CJ349" s="43"/>
    </row>
    <row r="350" spans="63:88" x14ac:dyDescent="0.2">
      <c r="BK350" s="42">
        <v>348</v>
      </c>
      <c r="BL350" s="1" t="s">
        <v>851</v>
      </c>
      <c r="BM350" s="1" t="s">
        <v>852</v>
      </c>
      <c r="BN350" s="43">
        <v>45234</v>
      </c>
      <c r="BO350" s="44">
        <v>23.125945884345672</v>
      </c>
      <c r="BP350" s="45">
        <f t="shared" si="120"/>
        <v>99.209692109609932</v>
      </c>
      <c r="BQ350" s="46">
        <f t="shared" si="121"/>
        <v>34.771403534747016</v>
      </c>
      <c r="BR350" s="46">
        <f t="shared" si="122"/>
        <v>5.8967282059415806</v>
      </c>
      <c r="BS350" s="46">
        <f t="shared" si="123"/>
        <v>5.7786874551334915</v>
      </c>
      <c r="BT350" s="47">
        <f t="shared" si="124"/>
        <v>5.177448938094506E-2</v>
      </c>
      <c r="BU350" s="47">
        <f t="shared" si="125"/>
        <v>9.4699059606845307E-6</v>
      </c>
      <c r="BV350" s="47">
        <f t="shared" si="126"/>
        <v>3.0773212313121505E-3</v>
      </c>
      <c r="BW350" s="47">
        <f t="shared" si="127"/>
        <v>3.015719391116133E-3</v>
      </c>
      <c r="BX350" s="48">
        <f t="shared" si="128"/>
        <v>6.842302224543097E-11</v>
      </c>
      <c r="BY350" s="48">
        <f t="shared" si="129"/>
        <v>9.4699059606845307E-6</v>
      </c>
      <c r="BZ350" s="48">
        <f t="shared" si="130"/>
        <v>3.0773212313121505E-3</v>
      </c>
      <c r="CA350" s="48">
        <f t="shared" si="131"/>
        <v>3.015719391116133E-3</v>
      </c>
      <c r="CB350" s="49">
        <f t="shared" si="132"/>
        <v>7.4519201093506343E-3</v>
      </c>
      <c r="CC350" s="50">
        <f t="shared" si="133"/>
        <v>3.0950469882498245E-6</v>
      </c>
      <c r="CD350" s="50">
        <f t="shared" si="134"/>
        <v>1.315082637879679E-5</v>
      </c>
      <c r="CF350" s="43"/>
      <c r="CI350" s="43"/>
      <c r="CJ350" s="43"/>
    </row>
    <row r="351" spans="63:88" x14ac:dyDescent="0.2">
      <c r="BK351" s="42">
        <v>349</v>
      </c>
      <c r="BL351" s="1" t="s">
        <v>853</v>
      </c>
      <c r="BM351" s="1" t="s">
        <v>854</v>
      </c>
      <c r="BN351" s="43">
        <v>24193</v>
      </c>
      <c r="BO351" s="44">
        <v>23.127179949464352</v>
      </c>
      <c r="BP351" s="45">
        <f t="shared" si="120"/>
        <v>99.298067098751304</v>
      </c>
      <c r="BQ351" s="46">
        <f t="shared" si="121"/>
        <v>34.823359050223431</v>
      </c>
      <c r="BR351" s="46">
        <f t="shared" si="122"/>
        <v>5.9011320143022923</v>
      </c>
      <c r="BS351" s="46">
        <f t="shared" si="123"/>
        <v>5.7830031080243964</v>
      </c>
      <c r="BT351" s="47">
        <f t="shared" si="124"/>
        <v>5.1820609571820997E-2</v>
      </c>
      <c r="BU351" s="47">
        <f t="shared" si="125"/>
        <v>9.4840559171341578E-6</v>
      </c>
      <c r="BV351" s="47">
        <f t="shared" si="126"/>
        <v>3.0796194435569724E-3</v>
      </c>
      <c r="BW351" s="47">
        <f t="shared" si="127"/>
        <v>3.0179715977304731E-3</v>
      </c>
      <c r="BX351" s="48">
        <f t="shared" si="128"/>
        <v>6.8483972780800748E-11</v>
      </c>
      <c r="BY351" s="48">
        <f t="shared" si="129"/>
        <v>9.4840559171341578E-6</v>
      </c>
      <c r="BZ351" s="48">
        <f t="shared" si="130"/>
        <v>3.0796194435569724E-3</v>
      </c>
      <c r="CA351" s="48">
        <f t="shared" si="131"/>
        <v>3.0179715977304731E-3</v>
      </c>
      <c r="CB351" s="49">
        <f t="shared" si="132"/>
        <v>3.989143092303798E-3</v>
      </c>
      <c r="CC351" s="50">
        <f t="shared" si="133"/>
        <v>1.6568327534859126E-6</v>
      </c>
      <c r="CD351" s="50">
        <f t="shared" si="134"/>
        <v>7.0398672338470899E-6</v>
      </c>
      <c r="CF351" s="43"/>
      <c r="CI351" s="43"/>
      <c r="CJ351" s="43"/>
    </row>
    <row r="352" spans="63:88" x14ac:dyDescent="0.2">
      <c r="BK352" s="42">
        <v>350</v>
      </c>
      <c r="BL352" s="1" t="s">
        <v>855</v>
      </c>
      <c r="BM352" s="1" t="s">
        <v>856</v>
      </c>
      <c r="BN352" s="43">
        <v>33674</v>
      </c>
      <c r="BO352" s="44">
        <v>23.127191185751688</v>
      </c>
      <c r="BP352" s="45">
        <f t="shared" si="120"/>
        <v>99.298872123514442</v>
      </c>
      <c r="BQ352" s="46">
        <f t="shared" si="121"/>
        <v>34.823832460175375</v>
      </c>
      <c r="BR352" s="46">
        <f t="shared" si="122"/>
        <v>5.9011721259572978</v>
      </c>
      <c r="BS352" s="46">
        <f t="shared" si="123"/>
        <v>5.7830424167239824</v>
      </c>
      <c r="BT352" s="47">
        <f t="shared" si="124"/>
        <v>5.1821029689504708E-2</v>
      </c>
      <c r="BU352" s="47">
        <f t="shared" si="125"/>
        <v>9.4841848491665785E-6</v>
      </c>
      <c r="BV352" s="47">
        <f t="shared" si="126"/>
        <v>3.0796403765970108E-3</v>
      </c>
      <c r="BW352" s="47">
        <f t="shared" si="127"/>
        <v>3.0179921117327543E-3</v>
      </c>
      <c r="BX352" s="48">
        <f t="shared" si="128"/>
        <v>6.8484527990943118E-11</v>
      </c>
      <c r="BY352" s="48">
        <f t="shared" si="129"/>
        <v>9.4841848491665785E-6</v>
      </c>
      <c r="BZ352" s="48">
        <f t="shared" si="130"/>
        <v>3.0796403765970108E-3</v>
      </c>
      <c r="CA352" s="48">
        <f t="shared" si="131"/>
        <v>3.0179921117327543E-3</v>
      </c>
      <c r="CB352" s="49">
        <f t="shared" si="132"/>
        <v>5.5524942556760236E-3</v>
      </c>
      <c r="CC352" s="50">
        <f t="shared" si="133"/>
        <v>2.3061479955670186E-6</v>
      </c>
      <c r="CD352" s="50">
        <f t="shared" si="134"/>
        <v>9.7988017657404657E-6</v>
      </c>
      <c r="CF352" s="43"/>
      <c r="CI352" s="43"/>
      <c r="CJ352" s="43"/>
    </row>
    <row r="353" spans="63:88" x14ac:dyDescent="0.2">
      <c r="BK353" s="42">
        <v>351</v>
      </c>
      <c r="BL353" s="1" t="s">
        <v>857</v>
      </c>
      <c r="BM353" s="1" t="s">
        <v>858</v>
      </c>
      <c r="BN353" s="43">
        <v>38664</v>
      </c>
      <c r="BO353" s="44">
        <v>23.139451281182563</v>
      </c>
      <c r="BP353" s="45">
        <f t="shared" si="120"/>
        <v>100.18114802190854</v>
      </c>
      <c r="BQ353" s="46">
        <f t="shared" si="121"/>
        <v>35.344157883285249</v>
      </c>
      <c r="BR353" s="46">
        <f t="shared" si="122"/>
        <v>5.9450952795800713</v>
      </c>
      <c r="BS353" s="46">
        <f t="shared" si="123"/>
        <v>5.8260863163180101</v>
      </c>
      <c r="BT353" s="47">
        <f t="shared" si="124"/>
        <v>5.2281462366606468E-2</v>
      </c>
      <c r="BU353" s="47">
        <f t="shared" si="125"/>
        <v>9.6258941943439601E-6</v>
      </c>
      <c r="BV353" s="47">
        <f t="shared" si="126"/>
        <v>3.1025625206180713E-3</v>
      </c>
      <c r="BW353" s="47">
        <f t="shared" si="127"/>
        <v>3.0404554000976135E-3</v>
      </c>
      <c r="BX353" s="48">
        <f t="shared" si="128"/>
        <v>6.9093016759920838E-11</v>
      </c>
      <c r="BY353" s="48">
        <f t="shared" si="129"/>
        <v>9.6258941943439601E-6</v>
      </c>
      <c r="BZ353" s="48">
        <f t="shared" si="130"/>
        <v>3.1025625206180713E-3</v>
      </c>
      <c r="CA353" s="48">
        <f t="shared" si="131"/>
        <v>3.0404554000976135E-3</v>
      </c>
      <c r="CB353" s="49">
        <f t="shared" si="132"/>
        <v>6.4319384679930886E-3</v>
      </c>
      <c r="CC353" s="50">
        <f t="shared" si="133"/>
        <v>2.6714124000055794E-6</v>
      </c>
      <c r="CD353" s="50">
        <f t="shared" si="134"/>
        <v>1.1350806883388907E-5</v>
      </c>
      <c r="CF353" s="43"/>
      <c r="CI353" s="43"/>
      <c r="CJ353" s="43"/>
    </row>
    <row r="354" spans="63:88" x14ac:dyDescent="0.2">
      <c r="BK354" s="42">
        <v>352</v>
      </c>
      <c r="BL354" s="1" t="s">
        <v>859</v>
      </c>
      <c r="BM354" s="1" t="s">
        <v>860</v>
      </c>
      <c r="BN354" s="43">
        <v>11381</v>
      </c>
      <c r="BO354" s="44">
        <v>23.144114125899701</v>
      </c>
      <c r="BP354" s="45">
        <f t="shared" si="120"/>
        <v>100.518755372821</v>
      </c>
      <c r="BQ354" s="46">
        <f t="shared" si="121"/>
        <v>35.544047346391118</v>
      </c>
      <c r="BR354" s="46">
        <f t="shared" si="122"/>
        <v>5.9618828692277344</v>
      </c>
      <c r="BS354" s="46">
        <f t="shared" si="123"/>
        <v>5.8425378518663384</v>
      </c>
      <c r="BT354" s="47">
        <f t="shared" si="124"/>
        <v>5.2457649267634604E-2</v>
      </c>
      <c r="BU354" s="47">
        <f t="shared" si="125"/>
        <v>9.6803335964301384E-6</v>
      </c>
      <c r="BV354" s="47">
        <f t="shared" si="126"/>
        <v>3.1113234477357283E-3</v>
      </c>
      <c r="BW354" s="47">
        <f t="shared" si="127"/>
        <v>3.0490409509085076E-3</v>
      </c>
      <c r="BX354" s="48">
        <f t="shared" si="128"/>
        <v>6.9325858076031102E-11</v>
      </c>
      <c r="BY354" s="48">
        <f t="shared" si="129"/>
        <v>9.6803335964301384E-6</v>
      </c>
      <c r="BZ354" s="48">
        <f t="shared" si="130"/>
        <v>3.1113234477357283E-3</v>
      </c>
      <c r="CA354" s="48">
        <f t="shared" si="131"/>
        <v>3.0490409509085076E-3</v>
      </c>
      <c r="CB354" s="49">
        <f t="shared" si="132"/>
        <v>1.8996632474917801E-3</v>
      </c>
      <c r="CC354" s="50">
        <f t="shared" si="133"/>
        <v>7.8899759076331002E-7</v>
      </c>
      <c r="CD354" s="50">
        <f t="shared" si="134"/>
        <v>3.3524435553996602E-6</v>
      </c>
      <c r="CF354" s="43"/>
      <c r="CI354" s="43"/>
      <c r="CJ354" s="43"/>
    </row>
    <row r="355" spans="63:88" x14ac:dyDescent="0.2">
      <c r="BK355" s="42">
        <v>353</v>
      </c>
      <c r="BL355" s="1" t="s">
        <v>861</v>
      </c>
      <c r="BM355" s="1" t="s">
        <v>862</v>
      </c>
      <c r="BN355" s="43">
        <v>130215</v>
      </c>
      <c r="BO355" s="44">
        <v>23.147123864950618</v>
      </c>
      <c r="BP355" s="45">
        <f t="shared" si="120"/>
        <v>100.73727570503556</v>
      </c>
      <c r="BQ355" s="46">
        <f t="shared" si="121"/>
        <v>35.67365907970342</v>
      </c>
      <c r="BR355" s="46">
        <f t="shared" si="122"/>
        <v>5.9727430113561235</v>
      </c>
      <c r="BS355" s="46">
        <f t="shared" si="123"/>
        <v>5.8531805955856528</v>
      </c>
      <c r="BT355" s="47">
        <f t="shared" si="124"/>
        <v>5.2571688313409103E-2</v>
      </c>
      <c r="BU355" s="47">
        <f t="shared" si="125"/>
        <v>9.7156330322051829E-6</v>
      </c>
      <c r="BV355" s="47">
        <f t="shared" si="126"/>
        <v>3.1169910221566541E-3</v>
      </c>
      <c r="BW355" s="47">
        <f t="shared" si="127"/>
        <v>3.0545950717808649E-3</v>
      </c>
      <c r="BX355" s="48">
        <f t="shared" si="128"/>
        <v>6.9476567358907067E-11</v>
      </c>
      <c r="BY355" s="48">
        <f t="shared" si="129"/>
        <v>9.7156330322051829E-6</v>
      </c>
      <c r="BZ355" s="48">
        <f t="shared" si="130"/>
        <v>3.1169910221566541E-3</v>
      </c>
      <c r="CA355" s="48">
        <f t="shared" si="131"/>
        <v>3.0545950717808649E-3</v>
      </c>
      <c r="CB355" s="49">
        <f t="shared" si="132"/>
        <v>2.178212830216655E-2</v>
      </c>
      <c r="CC355" s="50">
        <f t="shared" si="133"/>
        <v>9.0468912186400832E-6</v>
      </c>
      <c r="CD355" s="50">
        <f t="shared" si="134"/>
        <v>3.844015814166171E-5</v>
      </c>
      <c r="CF355" s="43"/>
      <c r="CI355" s="43"/>
      <c r="CJ355" s="43"/>
    </row>
    <row r="356" spans="63:88" x14ac:dyDescent="0.2">
      <c r="BK356" s="42">
        <v>354</v>
      </c>
      <c r="BL356" s="1" t="s">
        <v>863</v>
      </c>
      <c r="BM356" s="1" t="s">
        <v>864</v>
      </c>
      <c r="BN356" s="43">
        <v>10728</v>
      </c>
      <c r="BO356" s="44">
        <v>23.153138323453845</v>
      </c>
      <c r="BP356" s="45">
        <f t="shared" si="120"/>
        <v>101.17537621981481</v>
      </c>
      <c r="BQ356" s="46">
        <f t="shared" si="121"/>
        <v>35.934056989416753</v>
      </c>
      <c r="BR356" s="46">
        <f t="shared" si="122"/>
        <v>5.9945022303287834</v>
      </c>
      <c r="BS356" s="46">
        <f t="shared" si="123"/>
        <v>5.8745042383447199</v>
      </c>
      <c r="BT356" s="47">
        <f t="shared" si="124"/>
        <v>5.2800319508284364E-2</v>
      </c>
      <c r="BU356" s="47">
        <f t="shared" si="125"/>
        <v>9.7865517604320494E-6</v>
      </c>
      <c r="BV356" s="47">
        <f t="shared" si="126"/>
        <v>3.1283464898300586E-3</v>
      </c>
      <c r="BW356" s="47">
        <f t="shared" si="127"/>
        <v>3.0657232256146058E-3</v>
      </c>
      <c r="BX356" s="48">
        <f t="shared" si="128"/>
        <v>6.9778716883122552E-11</v>
      </c>
      <c r="BY356" s="48">
        <f t="shared" si="129"/>
        <v>9.7865517604320494E-6</v>
      </c>
      <c r="BZ356" s="48">
        <f t="shared" si="130"/>
        <v>3.1283464898300586E-3</v>
      </c>
      <c r="CA356" s="48">
        <f t="shared" si="131"/>
        <v>3.0657232256146058E-3</v>
      </c>
      <c r="CB356" s="49">
        <f t="shared" si="132"/>
        <v>1.8023647605286352E-3</v>
      </c>
      <c r="CC356" s="50">
        <f t="shared" si="133"/>
        <v>7.4858607472213869E-7</v>
      </c>
      <c r="CD356" s="50">
        <f t="shared" si="134"/>
        <v>3.1807353929132726E-6</v>
      </c>
      <c r="CF356" s="43"/>
      <c r="CI356" s="43"/>
      <c r="CJ356" s="43"/>
    </row>
    <row r="357" spans="63:88" x14ac:dyDescent="0.2">
      <c r="BK357" s="42">
        <v>355</v>
      </c>
      <c r="BL357" s="1" t="s">
        <v>865</v>
      </c>
      <c r="BM357" s="1" t="s">
        <v>866</v>
      </c>
      <c r="BN357" s="43">
        <v>21239</v>
      </c>
      <c r="BO357" s="44">
        <v>23.16948551415884</v>
      </c>
      <c r="BP357" s="45">
        <f t="shared" si="120"/>
        <v>102.37577707976656</v>
      </c>
      <c r="BQ357" s="46">
        <f t="shared" si="121"/>
        <v>36.651271972234802</v>
      </c>
      <c r="BR357" s="46">
        <f t="shared" si="122"/>
        <v>6.054029399683718</v>
      </c>
      <c r="BS357" s="46">
        <f t="shared" si="123"/>
        <v>5.9328397923633647</v>
      </c>
      <c r="BT357" s="47">
        <f t="shared" si="124"/>
        <v>5.3426771826146413E-2</v>
      </c>
      <c r="BU357" s="47">
        <f t="shared" si="125"/>
        <v>9.981883491407137E-6</v>
      </c>
      <c r="BV357" s="47">
        <f t="shared" si="126"/>
        <v>3.1594118901161236E-3</v>
      </c>
      <c r="BW357" s="47">
        <f t="shared" si="127"/>
        <v>3.0961667584776097E-3</v>
      </c>
      <c r="BX357" s="48">
        <f t="shared" si="128"/>
        <v>7.0606610337858532E-11</v>
      </c>
      <c r="BY357" s="48">
        <f t="shared" si="129"/>
        <v>9.981883491407137E-6</v>
      </c>
      <c r="BZ357" s="48">
        <f t="shared" si="130"/>
        <v>3.1594118901161236E-3</v>
      </c>
      <c r="CA357" s="48">
        <f t="shared" si="131"/>
        <v>3.0961667584776097E-3</v>
      </c>
      <c r="CB357" s="49">
        <f t="shared" si="132"/>
        <v>3.6106082564478711E-3</v>
      </c>
      <c r="CC357" s="50">
        <f t="shared" si="133"/>
        <v>1.4996137969657773E-6</v>
      </c>
      <c r="CD357" s="50">
        <f t="shared" si="134"/>
        <v>6.3718453238401414E-6</v>
      </c>
      <c r="CF357" s="43"/>
      <c r="CI357" s="43"/>
      <c r="CJ357" s="43"/>
    </row>
    <row r="358" spans="63:88" x14ac:dyDescent="0.2">
      <c r="BK358" s="42">
        <v>356</v>
      </c>
      <c r="BL358" s="1" t="s">
        <v>867</v>
      </c>
      <c r="BM358" s="1" t="s">
        <v>868</v>
      </c>
      <c r="BN358" s="43">
        <v>7541</v>
      </c>
      <c r="BO358" s="44">
        <v>23.176791191611727</v>
      </c>
      <c r="BP358" s="45">
        <f t="shared" si="120"/>
        <v>102.91683994408008</v>
      </c>
      <c r="BQ358" s="46">
        <f t="shared" si="121"/>
        <v>36.976322976401285</v>
      </c>
      <c r="BR358" s="46">
        <f t="shared" si="122"/>
        <v>6.0808159794883849</v>
      </c>
      <c r="BS358" s="46">
        <f t="shared" si="123"/>
        <v>5.9590901582064415</v>
      </c>
      <c r="BT358" s="47">
        <f t="shared" si="124"/>
        <v>5.3709135906985173E-2</v>
      </c>
      <c r="BU358" s="47">
        <f t="shared" si="125"/>
        <v>1.0070410330388901E-5</v>
      </c>
      <c r="BV358" s="47">
        <f t="shared" si="126"/>
        <v>3.1733909829059674E-3</v>
      </c>
      <c r="BW358" s="47">
        <f t="shared" si="127"/>
        <v>3.1098660176799285E-3</v>
      </c>
      <c r="BX358" s="48">
        <f t="shared" si="128"/>
        <v>7.097977102018565E-11</v>
      </c>
      <c r="BY358" s="48">
        <f t="shared" si="129"/>
        <v>1.0070410330388901E-5</v>
      </c>
      <c r="BZ358" s="48">
        <f t="shared" si="130"/>
        <v>3.1733909829059674E-3</v>
      </c>
      <c r="CA358" s="48">
        <f t="shared" si="131"/>
        <v>3.1098660176799285E-3</v>
      </c>
      <c r="CB358" s="49">
        <f t="shared" si="132"/>
        <v>1.2887375366884598E-3</v>
      </c>
      <c r="CC358" s="50">
        <f t="shared" si="133"/>
        <v>5.3525845326321998E-7</v>
      </c>
      <c r="CD358" s="50">
        <f t="shared" si="134"/>
        <v>2.2743082781526236E-6</v>
      </c>
      <c r="CF358" s="43"/>
      <c r="CI358" s="43"/>
      <c r="CJ358" s="43"/>
    </row>
    <row r="359" spans="63:88" x14ac:dyDescent="0.2">
      <c r="BK359" s="42">
        <v>357</v>
      </c>
      <c r="BL359" s="1" t="s">
        <v>869</v>
      </c>
      <c r="BM359" s="1" t="s">
        <v>870</v>
      </c>
      <c r="BN359" s="43">
        <v>23998</v>
      </c>
      <c r="BO359" s="44">
        <v>23.182039574562381</v>
      </c>
      <c r="BP359" s="45">
        <f t="shared" si="120"/>
        <v>103.30730264632739</v>
      </c>
      <c r="BQ359" s="46">
        <f t="shared" si="121"/>
        <v>37.211582634975791</v>
      </c>
      <c r="BR359" s="46">
        <f t="shared" si="122"/>
        <v>6.1001297227989992</v>
      </c>
      <c r="BS359" s="46">
        <f t="shared" si="123"/>
        <v>5.9780172788541694</v>
      </c>
      <c r="BT359" s="47">
        <f t="shared" si="124"/>
        <v>5.3912906391514262E-2</v>
      </c>
      <c r="BU359" s="47">
        <f t="shared" si="125"/>
        <v>1.0134482717941841E-5</v>
      </c>
      <c r="BV359" s="47">
        <f t="shared" si="126"/>
        <v>3.1834702319861329E-3</v>
      </c>
      <c r="BW359" s="47">
        <f t="shared" si="127"/>
        <v>3.1197435002740951E-3</v>
      </c>
      <c r="BX359" s="48">
        <f t="shared" si="128"/>
        <v>7.1249065658580223E-11</v>
      </c>
      <c r="BY359" s="48">
        <f t="shared" si="129"/>
        <v>1.0134482717941841E-5</v>
      </c>
      <c r="BZ359" s="48">
        <f t="shared" si="130"/>
        <v>3.1834702319861329E-3</v>
      </c>
      <c r="CA359" s="48">
        <f t="shared" si="131"/>
        <v>3.1197435002740951E-3</v>
      </c>
      <c r="CB359" s="49">
        <f t="shared" si="132"/>
        <v>4.1167563682778085E-3</v>
      </c>
      <c r="CC359" s="50">
        <f t="shared" si="133"/>
        <v>1.7098350776746082E-6</v>
      </c>
      <c r="CD359" s="50">
        <f t="shared" si="134"/>
        <v>7.2650736251311161E-6</v>
      </c>
      <c r="CF359" s="43"/>
      <c r="CI359" s="43"/>
      <c r="CJ359" s="43"/>
    </row>
    <row r="360" spans="63:88" x14ac:dyDescent="0.2">
      <c r="BK360" s="42">
        <v>358</v>
      </c>
      <c r="BL360" s="1" t="s">
        <v>871</v>
      </c>
      <c r="BM360" s="1" t="s">
        <v>872</v>
      </c>
      <c r="BN360" s="43">
        <v>53146</v>
      </c>
      <c r="BO360" s="44">
        <v>23.191761077464488</v>
      </c>
      <c r="BP360" s="45">
        <f t="shared" si="120"/>
        <v>104.0344688030179</v>
      </c>
      <c r="BQ360" s="46">
        <f t="shared" si="121"/>
        <v>37.65123528405482</v>
      </c>
      <c r="BR360" s="46">
        <f t="shared" si="122"/>
        <v>6.1360602412341763</v>
      </c>
      <c r="BS360" s="46">
        <f t="shared" si="123"/>
        <v>6.0132285398935696</v>
      </c>
      <c r="BT360" s="47">
        <f t="shared" si="124"/>
        <v>5.429239206128289E-2</v>
      </c>
      <c r="BU360" s="47">
        <f t="shared" si="125"/>
        <v>1.0254221032156926E-5</v>
      </c>
      <c r="BV360" s="47">
        <f t="shared" si="126"/>
        <v>3.2022212653339444E-3</v>
      </c>
      <c r="BW360" s="47">
        <f t="shared" si="127"/>
        <v>3.1381191752914051E-3</v>
      </c>
      <c r="BX360" s="48">
        <f t="shared" si="128"/>
        <v>7.1750578213022836E-11</v>
      </c>
      <c r="BY360" s="48">
        <f t="shared" si="129"/>
        <v>1.0254221032156926E-5</v>
      </c>
      <c r="BZ360" s="48">
        <f t="shared" si="130"/>
        <v>3.2022212653339444E-3</v>
      </c>
      <c r="CA360" s="48">
        <f t="shared" si="131"/>
        <v>3.1381191752914051E-3</v>
      </c>
      <c r="CB360" s="49">
        <f t="shared" si="132"/>
        <v>9.1811468091300367E-3</v>
      </c>
      <c r="CC360" s="50">
        <f t="shared" si="133"/>
        <v>3.8132562297093117E-6</v>
      </c>
      <c r="CD360" s="50">
        <f t="shared" si="134"/>
        <v>1.6202490884679464E-5</v>
      </c>
      <c r="CF360" s="43"/>
      <c r="CI360" s="43"/>
      <c r="CJ360" s="43"/>
    </row>
    <row r="361" spans="63:88" x14ac:dyDescent="0.2">
      <c r="BK361" s="42">
        <v>359</v>
      </c>
      <c r="BL361" s="1" t="s">
        <v>873</v>
      </c>
      <c r="BM361" s="1" t="s">
        <v>874</v>
      </c>
      <c r="BN361" s="43">
        <v>18723</v>
      </c>
      <c r="BO361" s="44">
        <v>23.19399063882274</v>
      </c>
      <c r="BP361" s="45">
        <f t="shared" si="120"/>
        <v>104.20195977497454</v>
      </c>
      <c r="BQ361" s="46">
        <f t="shared" si="121"/>
        <v>37.75278264683012</v>
      </c>
      <c r="BR361" s="46">
        <f t="shared" si="122"/>
        <v>6.1443293081369035</v>
      </c>
      <c r="BS361" s="46">
        <f t="shared" si="123"/>
        <v>6.0213320765511185</v>
      </c>
      <c r="BT361" s="47">
        <f t="shared" si="124"/>
        <v>5.4379800452182797E-2</v>
      </c>
      <c r="BU361" s="47">
        <f t="shared" si="125"/>
        <v>1.0281877205859472E-5</v>
      </c>
      <c r="BV361" s="47">
        <f t="shared" si="126"/>
        <v>3.2065366372239492E-3</v>
      </c>
      <c r="BW361" s="47">
        <f t="shared" si="127"/>
        <v>3.1423481620335581E-3</v>
      </c>
      <c r="BX361" s="48">
        <f t="shared" si="128"/>
        <v>7.1866093524645979E-11</v>
      </c>
      <c r="BY361" s="48">
        <f t="shared" si="129"/>
        <v>1.0281877205859472E-5</v>
      </c>
      <c r="BZ361" s="48">
        <f t="shared" si="130"/>
        <v>3.2065366372239492E-3</v>
      </c>
      <c r="CA361" s="48">
        <f t="shared" si="131"/>
        <v>3.1423481620335581E-3</v>
      </c>
      <c r="CB361" s="49">
        <f t="shared" si="132"/>
        <v>3.2396673502998246E-3</v>
      </c>
      <c r="CC361" s="50">
        <f t="shared" si="133"/>
        <v>1.3455488690619467E-6</v>
      </c>
      <c r="CD361" s="50">
        <f t="shared" si="134"/>
        <v>5.7172248526107785E-6</v>
      </c>
      <c r="CF361" s="43"/>
      <c r="CI361" s="43"/>
      <c r="CJ361" s="43"/>
    </row>
    <row r="362" spans="63:88" x14ac:dyDescent="0.2">
      <c r="BK362" s="42">
        <v>360</v>
      </c>
      <c r="BL362" s="1" t="s">
        <v>875</v>
      </c>
      <c r="BM362" s="1" t="s">
        <v>876</v>
      </c>
      <c r="BN362" s="43">
        <v>35386</v>
      </c>
      <c r="BO362" s="44">
        <v>23.194989302695291</v>
      </c>
      <c r="BP362" s="45">
        <f t="shared" si="120"/>
        <v>104.27706965963138</v>
      </c>
      <c r="BQ362" s="46">
        <f t="shared" si="121"/>
        <v>37.798354745937644</v>
      </c>
      <c r="BR362" s="46">
        <f t="shared" si="122"/>
        <v>6.148036657823182</v>
      </c>
      <c r="BS362" s="46">
        <f t="shared" si="123"/>
        <v>6.0249652124827193</v>
      </c>
      <c r="BT362" s="47">
        <f t="shared" si="124"/>
        <v>5.4418997992694E-2</v>
      </c>
      <c r="BU362" s="47">
        <f t="shared" si="125"/>
        <v>1.02942886546104E-5</v>
      </c>
      <c r="BV362" s="47">
        <f t="shared" si="126"/>
        <v>3.2084713890902002E-3</v>
      </c>
      <c r="BW362" s="47">
        <f t="shared" si="127"/>
        <v>3.1442441840219947E-3</v>
      </c>
      <c r="BX362" s="48">
        <f t="shared" si="128"/>
        <v>7.1917895371818928E-11</v>
      </c>
      <c r="BY362" s="48">
        <f t="shared" si="129"/>
        <v>1.02942886546104E-5</v>
      </c>
      <c r="BZ362" s="48">
        <f t="shared" si="130"/>
        <v>3.2084713890902002E-3</v>
      </c>
      <c r="CA362" s="48">
        <f t="shared" si="131"/>
        <v>3.1442441840219947E-3</v>
      </c>
      <c r="CB362" s="49">
        <f t="shared" si="132"/>
        <v>6.1273034117297837E-3</v>
      </c>
      <c r="CC362" s="50">
        <f t="shared" si="133"/>
        <v>2.5448866456271844E-6</v>
      </c>
      <c r="CD362" s="50">
        <f t="shared" si="134"/>
        <v>1.0813200108889672E-5</v>
      </c>
      <c r="CF362" s="43"/>
      <c r="CI362" s="43"/>
      <c r="CJ362" s="43"/>
    </row>
    <row r="363" spans="63:88" x14ac:dyDescent="0.2">
      <c r="BK363" s="42">
        <v>361</v>
      </c>
      <c r="BL363" s="1" t="s">
        <v>877</v>
      </c>
      <c r="BM363" s="1" t="s">
        <v>878</v>
      </c>
      <c r="BN363" s="43">
        <v>39728</v>
      </c>
      <c r="BO363" s="44">
        <v>23.195117799111827</v>
      </c>
      <c r="BP363" s="45">
        <f t="shared" si="120"/>
        <v>104.28673785402047</v>
      </c>
      <c r="BQ363" s="46">
        <f t="shared" si="121"/>
        <v>37.8042223483423</v>
      </c>
      <c r="BR363" s="46">
        <f t="shared" si="122"/>
        <v>6.1485138324917425</v>
      </c>
      <c r="BS363" s="46">
        <f t="shared" si="123"/>
        <v>6.0254328350650761</v>
      </c>
      <c r="BT363" s="47">
        <f t="shared" si="124"/>
        <v>5.4424043526220933E-2</v>
      </c>
      <c r="BU363" s="47">
        <f t="shared" si="125"/>
        <v>1.0295886681648205E-5</v>
      </c>
      <c r="BV363" s="47">
        <f t="shared" si="126"/>
        <v>3.2087204118851184E-3</v>
      </c>
      <c r="BW363" s="47">
        <f t="shared" si="127"/>
        <v>3.1444882218766793E-3</v>
      </c>
      <c r="BX363" s="48">
        <f t="shared" si="128"/>
        <v>7.19245633400962E-11</v>
      </c>
      <c r="BY363" s="48">
        <f t="shared" si="129"/>
        <v>1.0295886681648205E-5</v>
      </c>
      <c r="BZ363" s="48">
        <f t="shared" si="130"/>
        <v>3.2087204118851184E-3</v>
      </c>
      <c r="CA363" s="48">
        <f t="shared" si="131"/>
        <v>3.1444882218766793E-3</v>
      </c>
      <c r="CB363" s="49">
        <f t="shared" si="132"/>
        <v>6.8797852110407736E-3</v>
      </c>
      <c r="CC363" s="50">
        <f t="shared" si="133"/>
        <v>2.8574190523753419E-6</v>
      </c>
      <c r="CD363" s="50">
        <f t="shared" si="134"/>
        <v>1.214114745007581E-5</v>
      </c>
      <c r="CF363" s="43"/>
      <c r="CI363" s="43"/>
      <c r="CJ363" s="43"/>
    </row>
    <row r="364" spans="63:88" x14ac:dyDescent="0.2">
      <c r="BK364" s="42">
        <v>362</v>
      </c>
      <c r="BL364" s="1" t="s">
        <v>879</v>
      </c>
      <c r="BM364" s="1" t="s">
        <v>880</v>
      </c>
      <c r="BN364" s="43">
        <v>88884</v>
      </c>
      <c r="BO364" s="44">
        <v>23.19749596536499</v>
      </c>
      <c r="BP364" s="45">
        <f t="shared" si="120"/>
        <v>104.46583529593134</v>
      </c>
      <c r="BQ364" s="46">
        <f t="shared" si="121"/>
        <v>37.912979268816095</v>
      </c>
      <c r="BR364" s="46">
        <f t="shared" si="122"/>
        <v>6.1573516440768667</v>
      </c>
      <c r="BS364" s="46">
        <f t="shared" si="123"/>
        <v>6.0340937312695733</v>
      </c>
      <c r="BT364" s="47">
        <f t="shared" si="124"/>
        <v>5.4517508977097687E-2</v>
      </c>
      <c r="BU364" s="47">
        <f t="shared" si="125"/>
        <v>1.0325506360601783E-5</v>
      </c>
      <c r="BV364" s="47">
        <f t="shared" si="126"/>
        <v>3.2133325941461123E-3</v>
      </c>
      <c r="BW364" s="47">
        <f t="shared" si="127"/>
        <v>3.1490080774375204E-3</v>
      </c>
      <c r="BX364" s="48">
        <f t="shared" si="128"/>
        <v>7.2048083411486138E-11</v>
      </c>
      <c r="BY364" s="48">
        <f t="shared" si="129"/>
        <v>1.0325506360601783E-5</v>
      </c>
      <c r="BZ364" s="48">
        <f t="shared" si="130"/>
        <v>3.2133325941461123E-3</v>
      </c>
      <c r="CA364" s="48">
        <f t="shared" si="131"/>
        <v>3.1490080774375204E-3</v>
      </c>
      <c r="CB364" s="49">
        <f t="shared" si="132"/>
        <v>1.5418671885658273E-2</v>
      </c>
      <c r="CC364" s="50">
        <f t="shared" si="133"/>
        <v>6.4039218459465341E-6</v>
      </c>
      <c r="CD364" s="50">
        <f t="shared" si="134"/>
        <v>2.7210205421485166E-5</v>
      </c>
      <c r="CF364" s="43"/>
      <c r="CI364" s="43"/>
      <c r="CJ364" s="43"/>
    </row>
    <row r="365" spans="63:88" x14ac:dyDescent="0.2">
      <c r="BK365" s="42">
        <v>363</v>
      </c>
      <c r="BL365" s="1" t="s">
        <v>881</v>
      </c>
      <c r="BM365" s="1" t="s">
        <v>882</v>
      </c>
      <c r="BN365" s="43">
        <v>74959</v>
      </c>
      <c r="BO365" s="44">
        <v>23.19908540658523</v>
      </c>
      <c r="BP365" s="45">
        <f t="shared" si="120"/>
        <v>104.58570606274449</v>
      </c>
      <c r="BQ365" s="46">
        <f t="shared" si="121"/>
        <v>37.985837694345612</v>
      </c>
      <c r="BR365" s="46">
        <f t="shared" si="122"/>
        <v>6.1632651812448902</v>
      </c>
      <c r="BS365" s="46">
        <f t="shared" si="123"/>
        <v>6.0398888912048552</v>
      </c>
      <c r="BT365" s="47">
        <f t="shared" si="124"/>
        <v>5.458006584640631E-2</v>
      </c>
      <c r="BU365" s="47">
        <f t="shared" si="125"/>
        <v>1.0345349173030006E-5</v>
      </c>
      <c r="BV365" s="47">
        <f t="shared" si="126"/>
        <v>3.2164186874581498E-3</v>
      </c>
      <c r="BW365" s="47">
        <f t="shared" si="127"/>
        <v>3.1520323933097822E-3</v>
      </c>
      <c r="BX365" s="48">
        <f t="shared" si="128"/>
        <v>7.2130755980766627E-11</v>
      </c>
      <c r="BY365" s="48">
        <f t="shared" si="129"/>
        <v>1.0345349173030006E-5</v>
      </c>
      <c r="BZ365" s="48">
        <f t="shared" si="130"/>
        <v>3.2164186874581498E-3</v>
      </c>
      <c r="CA365" s="48">
        <f t="shared" si="131"/>
        <v>3.1520323933097822E-3</v>
      </c>
      <c r="CB365" s="49">
        <f t="shared" si="132"/>
        <v>1.301802830773611E-2</v>
      </c>
      <c r="CC365" s="50">
        <f t="shared" si="133"/>
        <v>5.4068493375622852E-6</v>
      </c>
      <c r="CD365" s="50">
        <f t="shared" si="134"/>
        <v>2.2973653441947248E-5</v>
      </c>
      <c r="CF365" s="43"/>
      <c r="CI365" s="43"/>
      <c r="CJ365" s="43"/>
    </row>
    <row r="366" spans="63:88" x14ac:dyDescent="0.2">
      <c r="BK366" s="42">
        <v>364</v>
      </c>
      <c r="BL366" s="1" t="s">
        <v>883</v>
      </c>
      <c r="BM366" s="1" t="s">
        <v>884</v>
      </c>
      <c r="BN366" s="43">
        <v>46278</v>
      </c>
      <c r="BO366" s="44">
        <v>23.214661394994121</v>
      </c>
      <c r="BP366" s="45">
        <f t="shared" si="120"/>
        <v>105.76770280968395</v>
      </c>
      <c r="BQ366" s="46">
        <f t="shared" si="121"/>
        <v>38.707131403005484</v>
      </c>
      <c r="BR366" s="46">
        <f t="shared" si="122"/>
        <v>6.2215055575805351</v>
      </c>
      <c r="BS366" s="46">
        <f t="shared" si="123"/>
        <v>6.0969634112368167</v>
      </c>
      <c r="BT366" s="47">
        <f t="shared" si="124"/>
        <v>5.5196913623285972E-2</v>
      </c>
      <c r="BU366" s="47">
        <f t="shared" si="125"/>
        <v>1.0541791734925242E-5</v>
      </c>
      <c r="BV366" s="47">
        <f t="shared" si="126"/>
        <v>3.2468125500135117E-3</v>
      </c>
      <c r="BW366" s="47">
        <f t="shared" si="127"/>
        <v>3.1818178312895671E-3</v>
      </c>
      <c r="BX366" s="48">
        <f t="shared" si="128"/>
        <v>7.2945956471667377E-11</v>
      </c>
      <c r="BY366" s="48">
        <f t="shared" si="129"/>
        <v>1.0541791734925242E-5</v>
      </c>
      <c r="BZ366" s="48">
        <f t="shared" si="130"/>
        <v>3.2468125500135117E-3</v>
      </c>
      <c r="CA366" s="48">
        <f t="shared" si="131"/>
        <v>3.1818178312895671E-3</v>
      </c>
      <c r="CB366" s="49">
        <f t="shared" si="132"/>
        <v>8.1278699937181002E-3</v>
      </c>
      <c r="CC366" s="50">
        <f t="shared" si="133"/>
        <v>3.3757929735958231E-6</v>
      </c>
      <c r="CD366" s="50">
        <f t="shared" si="134"/>
        <v>1.4343713505824615E-5</v>
      </c>
      <c r="CF366" s="43"/>
      <c r="CI366" s="43"/>
      <c r="CJ366" s="43"/>
    </row>
    <row r="367" spans="63:88" x14ac:dyDescent="0.2">
      <c r="BK367" s="42">
        <v>365</v>
      </c>
      <c r="BL367" s="1" t="s">
        <v>885</v>
      </c>
      <c r="BM367" s="1" t="s">
        <v>886</v>
      </c>
      <c r="BN367" s="43">
        <v>33483</v>
      </c>
      <c r="BO367" s="44">
        <v>23.21607554018178</v>
      </c>
      <c r="BP367" s="45">
        <f t="shared" si="120"/>
        <v>105.87567564987137</v>
      </c>
      <c r="BQ367" s="46">
        <f t="shared" si="121"/>
        <v>38.773278940348284</v>
      </c>
      <c r="BR367" s="46">
        <f t="shared" si="122"/>
        <v>6.2268193277425583</v>
      </c>
      <c r="BS367" s="46">
        <f t="shared" si="123"/>
        <v>6.102170810306661</v>
      </c>
      <c r="BT367" s="47">
        <f t="shared" si="124"/>
        <v>5.5253261330337991E-2</v>
      </c>
      <c r="BU367" s="47">
        <f t="shared" si="125"/>
        <v>1.0559806853513105E-5</v>
      </c>
      <c r="BV367" s="47">
        <f t="shared" si="126"/>
        <v>3.249585643357181E-3</v>
      </c>
      <c r="BW367" s="47">
        <f t="shared" si="127"/>
        <v>3.184535412829247E-3</v>
      </c>
      <c r="BX367" s="48">
        <f t="shared" si="128"/>
        <v>7.3020423269103711E-11</v>
      </c>
      <c r="BY367" s="48">
        <f t="shared" si="129"/>
        <v>1.0559806853513105E-5</v>
      </c>
      <c r="BZ367" s="48">
        <f t="shared" si="130"/>
        <v>3.249585643357181E-3</v>
      </c>
      <c r="CA367" s="48">
        <f t="shared" si="131"/>
        <v>3.184535412829247E-3</v>
      </c>
      <c r="CB367" s="49">
        <f t="shared" si="132"/>
        <v>5.8866694843545354E-3</v>
      </c>
      <c r="CC367" s="50">
        <f t="shared" si="133"/>
        <v>2.4449428323193996E-6</v>
      </c>
      <c r="CD367" s="50">
        <f t="shared" si="134"/>
        <v>1.0388539759164647E-5</v>
      </c>
      <c r="CF367" s="43"/>
      <c r="CI367" s="43"/>
      <c r="CJ367" s="43"/>
    </row>
    <row r="368" spans="63:88" x14ac:dyDescent="0.2">
      <c r="BK368" s="42">
        <v>366</v>
      </c>
      <c r="BL368" s="1" t="s">
        <v>887</v>
      </c>
      <c r="BM368" s="1" t="s">
        <v>888</v>
      </c>
      <c r="BN368" s="43">
        <v>25827</v>
      </c>
      <c r="BO368" s="44">
        <v>23.226683396176934</v>
      </c>
      <c r="BP368" s="45">
        <f t="shared" si="120"/>
        <v>106.68912940794547</v>
      </c>
      <c r="BQ368" s="46">
        <f t="shared" si="121"/>
        <v>39.273015257775874</v>
      </c>
      <c r="BR368" s="46">
        <f t="shared" si="122"/>
        <v>6.2668185914206802</v>
      </c>
      <c r="BS368" s="46">
        <f t="shared" si="123"/>
        <v>6.1413693684152815</v>
      </c>
      <c r="BT368" s="47">
        <f t="shared" si="124"/>
        <v>5.5677777847461821E-2</v>
      </c>
      <c r="BU368" s="47">
        <f t="shared" si="125"/>
        <v>1.0695908806557777E-5</v>
      </c>
      <c r="BV368" s="47">
        <f t="shared" si="126"/>
        <v>3.2704600298058646E-3</v>
      </c>
      <c r="BW368" s="47">
        <f t="shared" si="127"/>
        <v>3.2049919356486422E-3</v>
      </c>
      <c r="BX368" s="48">
        <f t="shared" si="128"/>
        <v>7.3581446727606588E-11</v>
      </c>
      <c r="BY368" s="48">
        <f t="shared" si="129"/>
        <v>1.0695908806557777E-5</v>
      </c>
      <c r="BZ368" s="48">
        <f t="shared" si="130"/>
        <v>3.2704600298058646E-3</v>
      </c>
      <c r="CA368" s="48">
        <f t="shared" si="131"/>
        <v>3.2049919356486422E-3</v>
      </c>
      <c r="CB368" s="49">
        <f t="shared" si="132"/>
        <v>4.5755491887851689E-3</v>
      </c>
      <c r="CC368" s="50">
        <f t="shared" si="133"/>
        <v>1.9003880246338953E-6</v>
      </c>
      <c r="CD368" s="50">
        <f t="shared" si="134"/>
        <v>8.0747313559970064E-6</v>
      </c>
      <c r="CF368" s="43"/>
      <c r="CI368" s="43"/>
      <c r="CJ368" s="43"/>
    </row>
    <row r="369" spans="63:88" x14ac:dyDescent="0.2">
      <c r="BK369" s="42">
        <v>367</v>
      </c>
      <c r="BL369" s="1" t="s">
        <v>889</v>
      </c>
      <c r="BM369" s="1" t="s">
        <v>890</v>
      </c>
      <c r="BN369" s="43">
        <v>28800</v>
      </c>
      <c r="BO369" s="44">
        <v>23.227430618916326</v>
      </c>
      <c r="BP369" s="45">
        <f t="shared" si="120"/>
        <v>106.74666458706493</v>
      </c>
      <c r="BQ369" s="46">
        <f t="shared" si="121"/>
        <v>39.308454100249044</v>
      </c>
      <c r="BR369" s="46">
        <f t="shared" si="122"/>
        <v>6.2696454525155598</v>
      </c>
      <c r="BS369" s="46">
        <f t="shared" si="123"/>
        <v>6.1441396413829121</v>
      </c>
      <c r="BT369" s="47">
        <f t="shared" si="124"/>
        <v>5.5707803689262217E-2</v>
      </c>
      <c r="BU369" s="47">
        <f t="shared" si="125"/>
        <v>1.0705560487866929E-5</v>
      </c>
      <c r="BV369" s="47">
        <f t="shared" si="126"/>
        <v>3.2719352817357082E-3</v>
      </c>
      <c r="BW369" s="47">
        <f t="shared" si="127"/>
        <v>3.2064376559739509E-3</v>
      </c>
      <c r="BX369" s="48">
        <f t="shared" si="128"/>
        <v>7.3621127637375463E-11</v>
      </c>
      <c r="BY369" s="48">
        <f t="shared" si="129"/>
        <v>1.0705560487866929E-5</v>
      </c>
      <c r="BZ369" s="48">
        <f t="shared" si="130"/>
        <v>3.2719352817357082E-3</v>
      </c>
      <c r="CA369" s="48">
        <f t="shared" si="131"/>
        <v>3.2064376559739509E-3</v>
      </c>
      <c r="CB369" s="49">
        <f t="shared" si="132"/>
        <v>5.1050017630067156E-3</v>
      </c>
      <c r="CC369" s="50">
        <f t="shared" si="133"/>
        <v>2.1202884759564133E-6</v>
      </c>
      <c r="CD369" s="50">
        <f t="shared" si="134"/>
        <v>9.0090863648031159E-6</v>
      </c>
      <c r="CF369" s="43"/>
      <c r="CI369" s="43"/>
      <c r="CJ369" s="43"/>
    </row>
    <row r="370" spans="63:88" x14ac:dyDescent="0.2">
      <c r="BK370" s="42">
        <v>368</v>
      </c>
      <c r="BL370" s="1" t="s">
        <v>891</v>
      </c>
      <c r="BM370" s="1" t="s">
        <v>892</v>
      </c>
      <c r="BN370" s="43">
        <v>40029</v>
      </c>
      <c r="BO370" s="44">
        <v>23.231916831758998</v>
      </c>
      <c r="BP370" s="45">
        <f t="shared" si="120"/>
        <v>107.09275013046866</v>
      </c>
      <c r="BQ370" s="46">
        <f t="shared" si="121"/>
        <v>39.521883845463904</v>
      </c>
      <c r="BR370" s="46">
        <f t="shared" si="122"/>
        <v>6.286643289185724</v>
      </c>
      <c r="BS370" s="46">
        <f t="shared" si="123"/>
        <v>6.1607972152272197</v>
      </c>
      <c r="BT370" s="47">
        <f t="shared" si="124"/>
        <v>5.5888415098398148E-2</v>
      </c>
      <c r="BU370" s="47">
        <f t="shared" si="125"/>
        <v>1.0763687552377538E-5</v>
      </c>
      <c r="BV370" s="47">
        <f t="shared" si="126"/>
        <v>3.2808059303130899E-3</v>
      </c>
      <c r="BW370" s="47">
        <f t="shared" si="127"/>
        <v>3.2151307318395404E-3</v>
      </c>
      <c r="BX370" s="48">
        <f t="shared" si="128"/>
        <v>7.3859816200272667E-11</v>
      </c>
      <c r="BY370" s="48">
        <f t="shared" si="129"/>
        <v>1.0763687552377538E-5</v>
      </c>
      <c r="BZ370" s="48">
        <f t="shared" si="130"/>
        <v>3.2808059303130899E-3</v>
      </c>
      <c r="CA370" s="48">
        <f t="shared" si="131"/>
        <v>3.2151307318395404E-3</v>
      </c>
      <c r="CB370" s="49">
        <f t="shared" si="132"/>
        <v>7.1184248879941981E-3</v>
      </c>
      <c r="CC370" s="50">
        <f t="shared" si="133"/>
        <v>2.9565345826807145E-6</v>
      </c>
      <c r="CD370" s="50">
        <f t="shared" si="134"/>
        <v>1.2562288432890225E-5</v>
      </c>
      <c r="CF370" s="43"/>
      <c r="CI370" s="43"/>
      <c r="CJ370" s="43"/>
    </row>
    <row r="371" spans="63:88" x14ac:dyDescent="0.2">
      <c r="BK371" s="42">
        <v>369</v>
      </c>
      <c r="BL371" s="1" t="s">
        <v>893</v>
      </c>
      <c r="BM371" s="1" t="s">
        <v>894</v>
      </c>
      <c r="BN371" s="43">
        <v>26204</v>
      </c>
      <c r="BO371" s="44">
        <v>23.232871919147801</v>
      </c>
      <c r="BP371" s="45">
        <f t="shared" si="120"/>
        <v>107.16657438896968</v>
      </c>
      <c r="BQ371" s="46">
        <f t="shared" si="121"/>
        <v>39.567468237341295</v>
      </c>
      <c r="BR371" s="46">
        <f t="shared" si="122"/>
        <v>6.2902677397183417</v>
      </c>
      <c r="BS371" s="46">
        <f t="shared" si="123"/>
        <v>6.1643491114810587</v>
      </c>
      <c r="BT371" s="47">
        <f t="shared" si="124"/>
        <v>5.5926941710128686E-2</v>
      </c>
      <c r="BU371" s="47">
        <f t="shared" si="125"/>
        <v>1.0776102349034648E-5</v>
      </c>
      <c r="BV371" s="47">
        <f t="shared" si="126"/>
        <v>3.2826974196588157E-3</v>
      </c>
      <c r="BW371" s="47">
        <f t="shared" si="127"/>
        <v>3.2169843573369226E-3</v>
      </c>
      <c r="BX371" s="48">
        <f t="shared" si="128"/>
        <v>7.3910731375738478E-11</v>
      </c>
      <c r="BY371" s="48">
        <f t="shared" si="129"/>
        <v>1.0776102349034648E-5</v>
      </c>
      <c r="BZ371" s="48">
        <f t="shared" si="130"/>
        <v>3.2826974196588157E-3</v>
      </c>
      <c r="CA371" s="48">
        <f t="shared" si="131"/>
        <v>3.2169843573369226E-3</v>
      </c>
      <c r="CB371" s="49">
        <f t="shared" si="132"/>
        <v>4.6631140130243371E-3</v>
      </c>
      <c r="CC371" s="50">
        <f t="shared" si="133"/>
        <v>1.9367568049698513E-6</v>
      </c>
      <c r="CD371" s="50">
        <f t="shared" si="134"/>
        <v>8.2292619714036598E-6</v>
      </c>
      <c r="CF371" s="43"/>
      <c r="CI371" s="43"/>
      <c r="CJ371" s="43"/>
    </row>
    <row r="372" spans="63:88" x14ac:dyDescent="0.2">
      <c r="BK372" s="42">
        <v>370</v>
      </c>
      <c r="BL372" s="1" t="s">
        <v>895</v>
      </c>
      <c r="BM372" s="1" t="s">
        <v>896</v>
      </c>
      <c r="BN372" s="43">
        <v>19420</v>
      </c>
      <c r="BO372" s="44">
        <v>23.236319533357783</v>
      </c>
      <c r="BP372" s="45">
        <f t="shared" si="120"/>
        <v>107.43348423436262</v>
      </c>
      <c r="BQ372" s="46">
        <f t="shared" si="121"/>
        <v>39.732445250943272</v>
      </c>
      <c r="BR372" s="46">
        <f t="shared" si="122"/>
        <v>6.3033677705606923</v>
      </c>
      <c r="BS372" s="46">
        <f t="shared" si="123"/>
        <v>6.1771869058047448</v>
      </c>
      <c r="BT372" s="47">
        <f t="shared" si="124"/>
        <v>5.6066233755715351E-2</v>
      </c>
      <c r="BU372" s="47">
        <f t="shared" si="125"/>
        <v>1.0821033431638394E-5</v>
      </c>
      <c r="BV372" s="47">
        <f t="shared" si="126"/>
        <v>3.2895339231627319E-3</v>
      </c>
      <c r="BW372" s="47">
        <f t="shared" si="127"/>
        <v>3.2236840076608512E-3</v>
      </c>
      <c r="BX372" s="48">
        <f t="shared" si="128"/>
        <v>7.40948139779572E-11</v>
      </c>
      <c r="BY372" s="48">
        <f t="shared" si="129"/>
        <v>1.0821033431638394E-5</v>
      </c>
      <c r="BZ372" s="48">
        <f t="shared" si="130"/>
        <v>3.2895339231627319E-3</v>
      </c>
      <c r="CA372" s="48">
        <f t="shared" si="131"/>
        <v>3.2236840076608512E-3</v>
      </c>
      <c r="CB372" s="49">
        <f t="shared" si="132"/>
        <v>3.4644793822012966E-3</v>
      </c>
      <c r="CC372" s="50">
        <f t="shared" si="133"/>
        <v>1.4389212874519289E-6</v>
      </c>
      <c r="CD372" s="50">
        <f t="shared" si="134"/>
        <v>6.113963405361924E-6</v>
      </c>
      <c r="CF372" s="43"/>
      <c r="CI372" s="43"/>
      <c r="CJ372" s="43"/>
    </row>
    <row r="373" spans="63:88" x14ac:dyDescent="0.2">
      <c r="BK373" s="42">
        <v>371</v>
      </c>
      <c r="BL373" s="1" t="s">
        <v>897</v>
      </c>
      <c r="BM373" s="1" t="s">
        <v>898</v>
      </c>
      <c r="BN373" s="43">
        <v>18258</v>
      </c>
      <c r="BO373" s="44">
        <v>23.2364494991361</v>
      </c>
      <c r="BP373" s="45">
        <f t="shared" si="120"/>
        <v>107.44355901018908</v>
      </c>
      <c r="BQ373" s="46">
        <f t="shared" si="121"/>
        <v>39.738677615408186</v>
      </c>
      <c r="BR373" s="46">
        <f t="shared" si="122"/>
        <v>6.3038621190035702</v>
      </c>
      <c r="BS373" s="46">
        <f t="shared" si="123"/>
        <v>6.1776713583766716</v>
      </c>
      <c r="BT373" s="47">
        <f t="shared" si="124"/>
        <v>5.6071491471599177E-2</v>
      </c>
      <c r="BU373" s="47">
        <f t="shared" si="125"/>
        <v>1.0822730800723456E-5</v>
      </c>
      <c r="BV373" s="47">
        <f t="shared" si="126"/>
        <v>3.289791908422698E-3</v>
      </c>
      <c r="BW373" s="47">
        <f t="shared" si="127"/>
        <v>3.2239368285698891E-3</v>
      </c>
      <c r="BX373" s="48">
        <f t="shared" si="128"/>
        <v>7.4101762357654935E-11</v>
      </c>
      <c r="BY373" s="48">
        <f t="shared" si="129"/>
        <v>1.0822730800723456E-5</v>
      </c>
      <c r="BZ373" s="48">
        <f t="shared" si="130"/>
        <v>3.289791908422698E-3</v>
      </c>
      <c r="CA373" s="48">
        <f t="shared" si="131"/>
        <v>3.2239368285698891E-3</v>
      </c>
      <c r="CB373" s="49">
        <f t="shared" si="132"/>
        <v>3.2574869395415478E-3</v>
      </c>
      <c r="CC373" s="50">
        <f t="shared" si="133"/>
        <v>1.3529499771260638E-6</v>
      </c>
      <c r="CD373" s="50">
        <f t="shared" si="134"/>
        <v>5.7486720931636451E-6</v>
      </c>
      <c r="CF373" s="43"/>
      <c r="CI373" s="43"/>
      <c r="CJ373" s="43"/>
    </row>
    <row r="374" spans="63:88" x14ac:dyDescent="0.2">
      <c r="BK374" s="42">
        <v>372</v>
      </c>
      <c r="BL374" s="1" t="s">
        <v>899</v>
      </c>
      <c r="BM374" s="1" t="s">
        <v>900</v>
      </c>
      <c r="BN374" s="43">
        <v>114489</v>
      </c>
      <c r="BO374" s="44">
        <v>23.237075280647129</v>
      </c>
      <c r="BP374" s="45">
        <f t="shared" si="120"/>
        <v>107.4920819970483</v>
      </c>
      <c r="BQ374" s="46">
        <f t="shared" si="121"/>
        <v>39.768699694846454</v>
      </c>
      <c r="BR374" s="46">
        <f t="shared" si="122"/>
        <v>6.3062429143545096</v>
      </c>
      <c r="BS374" s="46">
        <f t="shared" si="123"/>
        <v>6.1800044949478723</v>
      </c>
      <c r="BT374" s="47">
        <f t="shared" si="124"/>
        <v>5.6096814127223421E-2</v>
      </c>
      <c r="BU374" s="47">
        <f t="shared" si="125"/>
        <v>1.0830907239984162E-5</v>
      </c>
      <c r="BV374" s="47">
        <f t="shared" si="126"/>
        <v>3.2910343723492408E-3</v>
      </c>
      <c r="BW374" s="47">
        <f t="shared" si="127"/>
        <v>3.2251544208439461E-3</v>
      </c>
      <c r="BX374" s="48">
        <f t="shared" si="128"/>
        <v>7.4135227731235733E-11</v>
      </c>
      <c r="BY374" s="48">
        <f t="shared" si="129"/>
        <v>1.0830907239984162E-5</v>
      </c>
      <c r="BZ374" s="48">
        <f t="shared" si="130"/>
        <v>3.2910343723492408E-3</v>
      </c>
      <c r="CA374" s="48">
        <f t="shared" si="131"/>
        <v>3.2251544208439461E-3</v>
      </c>
      <c r="CB374" s="49">
        <f t="shared" si="132"/>
        <v>2.0435691200976325E-2</v>
      </c>
      <c r="CC374" s="50">
        <f t="shared" si="133"/>
        <v>8.4876680877214485E-6</v>
      </c>
      <c r="CD374" s="50">
        <f t="shared" si="134"/>
        <v>3.6064024167076474E-5</v>
      </c>
      <c r="CF374" s="43"/>
      <c r="CI374" s="43"/>
      <c r="CJ374" s="43"/>
    </row>
    <row r="375" spans="63:88" x14ac:dyDescent="0.2">
      <c r="BK375" s="42">
        <v>373</v>
      </c>
      <c r="BL375" s="1" t="s">
        <v>901</v>
      </c>
      <c r="BM375" s="1" t="s">
        <v>902</v>
      </c>
      <c r="BN375" s="43">
        <v>41239</v>
      </c>
      <c r="BO375" s="44">
        <v>23.237733151583431</v>
      </c>
      <c r="BP375" s="45">
        <f t="shared" si="120"/>
        <v>107.54311682216286</v>
      </c>
      <c r="BQ375" s="46">
        <f t="shared" si="121"/>
        <v>39.800285255845196</v>
      </c>
      <c r="BR375" s="46">
        <f t="shared" si="122"/>
        <v>6.3087467262401011</v>
      </c>
      <c r="BS375" s="46">
        <f t="shared" si="123"/>
        <v>6.1824581855077838</v>
      </c>
      <c r="BT375" s="47">
        <f t="shared" si="124"/>
        <v>5.6123447634038745E-2</v>
      </c>
      <c r="BU375" s="47">
        <f t="shared" si="125"/>
        <v>1.0839509489590915E-5</v>
      </c>
      <c r="BV375" s="47">
        <f t="shared" si="126"/>
        <v>3.2923410348247514E-3</v>
      </c>
      <c r="BW375" s="47">
        <f t="shared" si="127"/>
        <v>3.2264349265399214E-3</v>
      </c>
      <c r="BX375" s="48">
        <f t="shared" si="128"/>
        <v>7.4170425471495438E-11</v>
      </c>
      <c r="BY375" s="48">
        <f t="shared" si="129"/>
        <v>1.0839509489590915E-5</v>
      </c>
      <c r="BZ375" s="48">
        <f t="shared" si="130"/>
        <v>3.2923410348247514E-3</v>
      </c>
      <c r="CA375" s="48">
        <f t="shared" si="131"/>
        <v>3.2264349265399214E-3</v>
      </c>
      <c r="CB375" s="49">
        <f t="shared" si="132"/>
        <v>7.3644418852331821E-3</v>
      </c>
      <c r="CC375" s="50">
        <f t="shared" si="133"/>
        <v>3.0587141760190004E-6</v>
      </c>
      <c r="CD375" s="50">
        <f t="shared" si="134"/>
        <v>1.2996448591540261E-5</v>
      </c>
      <c r="CF375" s="43"/>
      <c r="CI375" s="43"/>
      <c r="CJ375" s="43"/>
    </row>
    <row r="376" spans="63:88" x14ac:dyDescent="0.2">
      <c r="BK376" s="42">
        <v>374</v>
      </c>
      <c r="BL376" s="1" t="s">
        <v>903</v>
      </c>
      <c r="BM376" s="1" t="s">
        <v>904</v>
      </c>
      <c r="BN376" s="43">
        <v>30763</v>
      </c>
      <c r="BO376" s="44">
        <v>23.242427477506435</v>
      </c>
      <c r="BP376" s="45">
        <f t="shared" si="120"/>
        <v>107.90798668377067</v>
      </c>
      <c r="BQ376" s="46">
        <f t="shared" si="121"/>
        <v>40.026383358860791</v>
      </c>
      <c r="BR376" s="46">
        <f t="shared" si="122"/>
        <v>6.3266407641702553</v>
      </c>
      <c r="BS376" s="46">
        <f t="shared" si="123"/>
        <v>6.1999940204483313</v>
      </c>
      <c r="BT376" s="47">
        <f t="shared" si="124"/>
        <v>5.6313862001562215E-2</v>
      </c>
      <c r="BU376" s="47">
        <f t="shared" si="125"/>
        <v>1.0901086750091863E-5</v>
      </c>
      <c r="BV376" s="47">
        <f t="shared" si="126"/>
        <v>3.3016793832975153E-3</v>
      </c>
      <c r="BW376" s="47">
        <f t="shared" si="127"/>
        <v>3.2355863398807723E-3</v>
      </c>
      <c r="BX376" s="48">
        <f t="shared" si="128"/>
        <v>7.4422069218458231E-11</v>
      </c>
      <c r="BY376" s="48">
        <f t="shared" si="129"/>
        <v>1.0901086750091863E-5</v>
      </c>
      <c r="BZ376" s="48">
        <f t="shared" si="130"/>
        <v>3.3016793832975153E-3</v>
      </c>
      <c r="CA376" s="48">
        <f t="shared" si="131"/>
        <v>3.2355863398807723E-3</v>
      </c>
      <c r="CB376" s="49">
        <f t="shared" si="132"/>
        <v>5.512281271060346E-3</v>
      </c>
      <c r="CC376" s="50">
        <f t="shared" si="133"/>
        <v>2.2894461153674303E-6</v>
      </c>
      <c r="CD376" s="50">
        <f t="shared" si="134"/>
        <v>9.7278356293496076E-6</v>
      </c>
      <c r="CF376" s="43"/>
      <c r="CI376" s="43"/>
      <c r="CJ376" s="43"/>
    </row>
    <row r="377" spans="63:88" x14ac:dyDescent="0.2">
      <c r="BK377" s="42">
        <v>375</v>
      </c>
      <c r="BL377" s="1" t="s">
        <v>905</v>
      </c>
      <c r="BM377" s="1" t="s">
        <v>906</v>
      </c>
      <c r="BN377" s="43">
        <v>22095</v>
      </c>
      <c r="BO377" s="44">
        <v>23.249792565900691</v>
      </c>
      <c r="BP377" s="45">
        <f t="shared" si="120"/>
        <v>108.48293998522513</v>
      </c>
      <c r="BQ377" s="46">
        <f t="shared" si="121"/>
        <v>40.383656791953221</v>
      </c>
      <c r="BR377" s="46">
        <f t="shared" si="122"/>
        <v>6.3548136709075287</v>
      </c>
      <c r="BS377" s="46">
        <f t="shared" si="123"/>
        <v>6.2276029617207627</v>
      </c>
      <c r="BT377" s="47">
        <f t="shared" si="124"/>
        <v>5.6613912460017402E-2</v>
      </c>
      <c r="BU377" s="47">
        <f t="shared" si="125"/>
        <v>1.0998389288088731E-5</v>
      </c>
      <c r="BV377" s="47">
        <f t="shared" si="126"/>
        <v>3.3163819575086238E-3</v>
      </c>
      <c r="BW377" s="47">
        <f t="shared" si="127"/>
        <v>3.2499945978476724E-3</v>
      </c>
      <c r="BX377" s="48">
        <f t="shared" si="128"/>
        <v>7.4818603485412946E-11</v>
      </c>
      <c r="BY377" s="48">
        <f t="shared" si="129"/>
        <v>1.0998389288088731E-5</v>
      </c>
      <c r="BZ377" s="48">
        <f t="shared" si="130"/>
        <v>3.3163819575086238E-3</v>
      </c>
      <c r="CA377" s="48">
        <f t="shared" si="131"/>
        <v>3.2499945978476724E-3</v>
      </c>
      <c r="CB377" s="49">
        <f t="shared" si="132"/>
        <v>3.9801968080413301E-3</v>
      </c>
      <c r="CC377" s="50">
        <f t="shared" si="133"/>
        <v>1.653117044010199E-6</v>
      </c>
      <c r="CD377" s="50">
        <f t="shared" si="134"/>
        <v>7.0240792182290165E-6</v>
      </c>
      <c r="CF377" s="43"/>
      <c r="CI377" s="43"/>
      <c r="CJ377" s="43"/>
    </row>
    <row r="378" spans="63:88" x14ac:dyDescent="0.2">
      <c r="BK378" s="42">
        <v>376</v>
      </c>
      <c r="BL378" s="1" t="s">
        <v>907</v>
      </c>
      <c r="BM378" s="1" t="s">
        <v>908</v>
      </c>
      <c r="BN378" s="43">
        <v>29693</v>
      </c>
      <c r="BO378" s="44">
        <v>23.256773558605289</v>
      </c>
      <c r="BP378" s="45">
        <f t="shared" si="120"/>
        <v>109.03073690314085</v>
      </c>
      <c r="BQ378" s="46">
        <f t="shared" si="121"/>
        <v>40.725183656929353</v>
      </c>
      <c r="BR378" s="46">
        <f t="shared" si="122"/>
        <v>6.3816286053741296</v>
      </c>
      <c r="BS378" s="46">
        <f t="shared" si="123"/>
        <v>6.2538811146219322</v>
      </c>
      <c r="BT378" s="47">
        <f t="shared" si="124"/>
        <v>5.6899790836478926E-2</v>
      </c>
      <c r="BU378" s="47">
        <f t="shared" si="125"/>
        <v>1.1091403287110739E-5</v>
      </c>
      <c r="BV378" s="47">
        <f t="shared" si="126"/>
        <v>3.3303758477251089E-3</v>
      </c>
      <c r="BW378" s="47">
        <f t="shared" si="127"/>
        <v>3.2637083582616314E-3</v>
      </c>
      <c r="BX378" s="48">
        <f t="shared" si="128"/>
        <v>7.5196408515380183E-11</v>
      </c>
      <c r="BY378" s="48">
        <f t="shared" si="129"/>
        <v>1.1091403287110739E-5</v>
      </c>
      <c r="BZ378" s="48">
        <f t="shared" si="130"/>
        <v>3.3303758477251089E-3</v>
      </c>
      <c r="CA378" s="48">
        <f t="shared" si="131"/>
        <v>3.2637083582616314E-3</v>
      </c>
      <c r="CB378" s="49">
        <f t="shared" si="132"/>
        <v>5.3759116207727298E-3</v>
      </c>
      <c r="CC378" s="50">
        <f t="shared" si="133"/>
        <v>2.2328069580471836E-6</v>
      </c>
      <c r="CD378" s="50">
        <f t="shared" si="134"/>
        <v>9.4871763673132937E-6</v>
      </c>
      <c r="CF378" s="43"/>
      <c r="CI378" s="43"/>
      <c r="CJ378" s="43"/>
    </row>
    <row r="379" spans="63:88" x14ac:dyDescent="0.2">
      <c r="BK379" s="42">
        <v>377</v>
      </c>
      <c r="BL379" s="1" t="s">
        <v>909</v>
      </c>
      <c r="BM379" s="1" t="s">
        <v>910</v>
      </c>
      <c r="BN379" s="43">
        <v>53111</v>
      </c>
      <c r="BO379" s="44">
        <v>23.258640419140736</v>
      </c>
      <c r="BP379" s="45">
        <f t="shared" si="120"/>
        <v>109.17769725817486</v>
      </c>
      <c r="BQ379" s="46">
        <f t="shared" si="121"/>
        <v>40.816993829009071</v>
      </c>
      <c r="BR379" s="46">
        <f t="shared" si="122"/>
        <v>6.3888178741461292</v>
      </c>
      <c r="BS379" s="46">
        <f t="shared" si="123"/>
        <v>6.2609264685560815</v>
      </c>
      <c r="BT379" s="47">
        <f t="shared" si="124"/>
        <v>5.6976484929357696E-2</v>
      </c>
      <c r="BU379" s="47">
        <f t="shared" si="125"/>
        <v>1.1116407560951474E-5</v>
      </c>
      <c r="BV379" s="47">
        <f t="shared" si="126"/>
        <v>3.3341277061551609E-3</v>
      </c>
      <c r="BW379" s="47">
        <f t="shared" si="127"/>
        <v>3.267385111960629E-3</v>
      </c>
      <c r="BX379" s="48">
        <f t="shared" si="128"/>
        <v>7.5297764254198486E-11</v>
      </c>
      <c r="BY379" s="48">
        <f t="shared" si="129"/>
        <v>1.1116407560951474E-5</v>
      </c>
      <c r="BZ379" s="48">
        <f t="shared" si="130"/>
        <v>3.3341277061551609E-3</v>
      </c>
      <c r="CA379" s="48">
        <f t="shared" si="131"/>
        <v>3.267385111960629E-3</v>
      </c>
      <c r="CB379" s="49">
        <f t="shared" si="132"/>
        <v>9.628696624095736E-3</v>
      </c>
      <c r="CC379" s="50">
        <f t="shared" si="133"/>
        <v>3.999139557304736E-6</v>
      </c>
      <c r="CD379" s="50">
        <f t="shared" si="134"/>
        <v>1.6992307445526814E-5</v>
      </c>
      <c r="CF379" s="43"/>
      <c r="CI379" s="43"/>
      <c r="CJ379" s="43"/>
    </row>
    <row r="380" spans="63:88" x14ac:dyDescent="0.2">
      <c r="BK380" s="42">
        <v>378</v>
      </c>
      <c r="BL380" s="1" t="s">
        <v>911</v>
      </c>
      <c r="BM380" s="1" t="s">
        <v>912</v>
      </c>
      <c r="BN380" s="43">
        <v>22246</v>
      </c>
      <c r="BO380" s="44">
        <v>23.264464287006046</v>
      </c>
      <c r="BP380" s="45">
        <f t="shared" si="120"/>
        <v>109.63742970312687</v>
      </c>
      <c r="BQ380" s="46">
        <f t="shared" si="121"/>
        <v>41.10471123043073</v>
      </c>
      <c r="BR380" s="46">
        <f t="shared" si="122"/>
        <v>6.4112955968689143</v>
      </c>
      <c r="BS380" s="46">
        <f t="shared" si="123"/>
        <v>6.2829542320516492</v>
      </c>
      <c r="BT380" s="47">
        <f t="shared" si="124"/>
        <v>5.7216405163793498E-2</v>
      </c>
      <c r="BU380" s="47">
        <f t="shared" si="125"/>
        <v>1.1194766685339754E-5</v>
      </c>
      <c r="BV380" s="47">
        <f t="shared" si="126"/>
        <v>3.3458581388546276E-3</v>
      </c>
      <c r="BW380" s="47">
        <f t="shared" si="127"/>
        <v>3.2788807247676418E-3</v>
      </c>
      <c r="BX380" s="48">
        <f t="shared" si="128"/>
        <v>7.5614832905849426E-11</v>
      </c>
      <c r="BY380" s="48">
        <f t="shared" si="129"/>
        <v>1.1194766685339754E-5</v>
      </c>
      <c r="BZ380" s="48">
        <f t="shared" si="130"/>
        <v>3.3458581388546276E-3</v>
      </c>
      <c r="CA380" s="48">
        <f t="shared" si="131"/>
        <v>3.2788807247676418E-3</v>
      </c>
      <c r="CB380" s="49">
        <f t="shared" si="132"/>
        <v>4.0500452283941234E-3</v>
      </c>
      <c r="CC380" s="50">
        <f t="shared" si="133"/>
        <v>1.6821275728235263E-6</v>
      </c>
      <c r="CD380" s="50">
        <f t="shared" si="134"/>
        <v>7.1473446901360795E-6</v>
      </c>
      <c r="CF380" s="43"/>
      <c r="CI380" s="43"/>
      <c r="CJ380" s="43"/>
    </row>
    <row r="381" spans="63:88" x14ac:dyDescent="0.2">
      <c r="BK381" s="42">
        <v>379</v>
      </c>
      <c r="BL381" s="1" t="s">
        <v>913</v>
      </c>
      <c r="BM381" s="1" t="s">
        <v>914</v>
      </c>
      <c r="BN381" s="43">
        <v>87516</v>
      </c>
      <c r="BO381" s="44">
        <v>23.273813539435977</v>
      </c>
      <c r="BP381" s="45">
        <f t="shared" si="120"/>
        <v>110.37950583535169</v>
      </c>
      <c r="BQ381" s="46">
        <f t="shared" si="121"/>
        <v>41.570756977657744</v>
      </c>
      <c r="BR381" s="46">
        <f t="shared" si="122"/>
        <v>6.447538831031399</v>
      </c>
      <c r="BS381" s="46">
        <f t="shared" si="123"/>
        <v>6.3184719488725101</v>
      </c>
      <c r="BT381" s="47">
        <f t="shared" si="124"/>
        <v>5.7603671891577356E-2</v>
      </c>
      <c r="BU381" s="47">
        <f t="shared" si="125"/>
        <v>1.1321693094715695E-5</v>
      </c>
      <c r="BV381" s="47">
        <f t="shared" si="126"/>
        <v>3.3647723689301324E-3</v>
      </c>
      <c r="BW381" s="47">
        <f t="shared" si="127"/>
        <v>3.2974163296392886E-3</v>
      </c>
      <c r="BX381" s="48">
        <f t="shared" si="128"/>
        <v>7.6126628584510796E-11</v>
      </c>
      <c r="BY381" s="48">
        <f t="shared" si="129"/>
        <v>1.1321693094715695E-5</v>
      </c>
      <c r="BZ381" s="48">
        <f t="shared" si="130"/>
        <v>3.3647723689301324E-3</v>
      </c>
      <c r="CA381" s="48">
        <f t="shared" si="131"/>
        <v>3.2974163296392886E-3</v>
      </c>
      <c r="CB381" s="49">
        <f t="shared" si="132"/>
        <v>1.6040762169968917E-2</v>
      </c>
      <c r="CC381" s="50">
        <f t="shared" si="133"/>
        <v>6.6622980272020465E-6</v>
      </c>
      <c r="CD381" s="50">
        <f t="shared" si="134"/>
        <v>2.8308043455288065E-5</v>
      </c>
      <c r="CF381" s="43"/>
      <c r="CI381" s="43"/>
      <c r="CJ381" s="43"/>
    </row>
    <row r="382" spans="63:88" x14ac:dyDescent="0.2">
      <c r="BK382" s="42">
        <v>380</v>
      </c>
      <c r="BL382" s="1" t="s">
        <v>915</v>
      </c>
      <c r="BM382" s="1" t="s">
        <v>916</v>
      </c>
      <c r="BN382" s="43">
        <v>79255</v>
      </c>
      <c r="BO382" s="44">
        <v>23.276422891270716</v>
      </c>
      <c r="BP382" s="45">
        <f t="shared" si="120"/>
        <v>110.58751248507863</v>
      </c>
      <c r="BQ382" s="46">
        <f t="shared" si="121"/>
        <v>41.701751188470503</v>
      </c>
      <c r="BR382" s="46">
        <f t="shared" si="122"/>
        <v>6.4576893072112496</v>
      </c>
      <c r="BS382" s="46">
        <f t="shared" si="123"/>
        <v>6.3284192327417292</v>
      </c>
      <c r="BT382" s="47">
        <f t="shared" si="124"/>
        <v>5.7712224169570073E-2</v>
      </c>
      <c r="BU382" s="47">
        <f t="shared" si="125"/>
        <v>1.135736904482597E-5</v>
      </c>
      <c r="BV382" s="47">
        <f t="shared" si="126"/>
        <v>3.3700695905019484E-3</v>
      </c>
      <c r="BW382" s="47">
        <f t="shared" si="127"/>
        <v>3.3026075113887329E-3</v>
      </c>
      <c r="BX382" s="48">
        <f t="shared" si="128"/>
        <v>7.627008678218095E-11</v>
      </c>
      <c r="BY382" s="48">
        <f t="shared" si="129"/>
        <v>1.135736904482597E-5</v>
      </c>
      <c r="BZ382" s="48">
        <f t="shared" si="130"/>
        <v>3.3700695905019484E-3</v>
      </c>
      <c r="CA382" s="48">
        <f t="shared" si="131"/>
        <v>3.3026075113887329E-3</v>
      </c>
      <c r="CB382" s="49">
        <f t="shared" si="132"/>
        <v>1.4553982699980888E-2</v>
      </c>
      <c r="CC382" s="50">
        <f t="shared" si="133"/>
        <v>6.0447857279217511E-6</v>
      </c>
      <c r="CD382" s="50">
        <f t="shared" si="134"/>
        <v>2.5684239336824946E-5</v>
      </c>
      <c r="CF382" s="43"/>
      <c r="CI382" s="43"/>
      <c r="CJ382" s="43"/>
    </row>
    <row r="383" spans="63:88" x14ac:dyDescent="0.2">
      <c r="BK383" s="42">
        <v>381</v>
      </c>
      <c r="BL383" s="1" t="s">
        <v>917</v>
      </c>
      <c r="BM383" s="1" t="s">
        <v>918</v>
      </c>
      <c r="BN383" s="43">
        <v>36941</v>
      </c>
      <c r="BO383" s="44">
        <v>23.277164702477261</v>
      </c>
      <c r="BP383" s="45">
        <f t="shared" si="120"/>
        <v>110.64671811315725</v>
      </c>
      <c r="BQ383" s="46">
        <f t="shared" si="121"/>
        <v>41.739065277840879</v>
      </c>
      <c r="BR383" s="46">
        <f t="shared" si="122"/>
        <v>6.460577782044024</v>
      </c>
      <c r="BS383" s="46">
        <f t="shared" si="123"/>
        <v>6.3312498860629738</v>
      </c>
      <c r="BT383" s="47">
        <f t="shared" si="124"/>
        <v>5.7743121767345675E-2</v>
      </c>
      <c r="BU383" s="47">
        <f t="shared" si="125"/>
        <v>1.1367531445000155E-5</v>
      </c>
      <c r="BV383" s="47">
        <f t="shared" si="126"/>
        <v>3.3715769967479839E-3</v>
      </c>
      <c r="BW383" s="47">
        <f t="shared" si="127"/>
        <v>3.3040847423648828E-3</v>
      </c>
      <c r="BX383" s="48">
        <f t="shared" si="128"/>
        <v>7.6310919768565121E-11</v>
      </c>
      <c r="BY383" s="48">
        <f t="shared" si="129"/>
        <v>1.1367531445000155E-5</v>
      </c>
      <c r="BZ383" s="48">
        <f t="shared" si="130"/>
        <v>3.3715769967479839E-3</v>
      </c>
      <c r="CA383" s="48">
        <f t="shared" si="131"/>
        <v>3.3040847423648828E-3</v>
      </c>
      <c r="CB383" s="49">
        <f t="shared" si="132"/>
        <v>6.7872880252453378E-3</v>
      </c>
      <c r="CC383" s="50">
        <f t="shared" si="133"/>
        <v>2.819001687170564E-6</v>
      </c>
      <c r="CD383" s="50">
        <f t="shared" si="134"/>
        <v>1.1977912416276031E-5</v>
      </c>
      <c r="CF383" s="43"/>
      <c r="CI383" s="43"/>
      <c r="CJ383" s="43"/>
    </row>
    <row r="384" spans="63:88" x14ac:dyDescent="0.2">
      <c r="BK384" s="42">
        <v>382</v>
      </c>
      <c r="BL384" s="1" t="s">
        <v>919</v>
      </c>
      <c r="BM384" s="1" t="s">
        <v>920</v>
      </c>
      <c r="BN384" s="43">
        <v>36637</v>
      </c>
      <c r="BO384" s="44">
        <v>23.288312228595302</v>
      </c>
      <c r="BP384" s="45">
        <f t="shared" si="120"/>
        <v>111.54025435858962</v>
      </c>
      <c r="BQ384" s="46">
        <f t="shared" si="121"/>
        <v>42.303758177686717</v>
      </c>
      <c r="BR384" s="46">
        <f t="shared" si="122"/>
        <v>6.5041339298700418</v>
      </c>
      <c r="BS384" s="46">
        <f t="shared" si="123"/>
        <v>6.3739341265851222</v>
      </c>
      <c r="BT384" s="47">
        <f t="shared" si="124"/>
        <v>5.8209430873511603E-2</v>
      </c>
      <c r="BU384" s="47">
        <f t="shared" si="125"/>
        <v>1.1521324162998028E-5</v>
      </c>
      <c r="BV384" s="47">
        <f t="shared" si="126"/>
        <v>3.3943076117226071E-3</v>
      </c>
      <c r="BW384" s="47">
        <f t="shared" si="127"/>
        <v>3.3263603357132372E-3</v>
      </c>
      <c r="BX384" s="48">
        <f t="shared" si="128"/>
        <v>7.6927174582971379E-11</v>
      </c>
      <c r="BY384" s="48">
        <f t="shared" si="129"/>
        <v>1.1521324162998028E-5</v>
      </c>
      <c r="BZ384" s="48">
        <f t="shared" si="130"/>
        <v>3.3943076117226071E-3</v>
      </c>
      <c r="CA384" s="48">
        <f t="shared" si="131"/>
        <v>3.3263603357132372E-3</v>
      </c>
      <c r="CB384" s="49">
        <f t="shared" si="132"/>
        <v>6.7857933493279407E-3</v>
      </c>
      <c r="CC384" s="50">
        <f t="shared" si="133"/>
        <v>2.8183808951963226E-6</v>
      </c>
      <c r="CD384" s="50">
        <f t="shared" si="134"/>
        <v>1.197527467684862E-5</v>
      </c>
      <c r="CF384" s="43"/>
      <c r="CI384" s="43"/>
      <c r="CJ384" s="43"/>
    </row>
    <row r="385" spans="63:88" x14ac:dyDescent="0.2">
      <c r="BK385" s="42">
        <v>383</v>
      </c>
      <c r="BL385" s="1" t="s">
        <v>921</v>
      </c>
      <c r="BM385" s="1" t="s">
        <v>922</v>
      </c>
      <c r="BN385" s="43">
        <v>11062</v>
      </c>
      <c r="BO385" s="44">
        <v>23.288494469038696</v>
      </c>
      <c r="BP385" s="45">
        <f t="shared" si="120"/>
        <v>111.55492173704728</v>
      </c>
      <c r="BQ385" s="46">
        <f t="shared" si="121"/>
        <v>42.313051751375973</v>
      </c>
      <c r="BR385" s="46">
        <f t="shared" si="122"/>
        <v>6.5048483265465897</v>
      </c>
      <c r="BS385" s="46">
        <f t="shared" si="123"/>
        <v>6.3746342224634764</v>
      </c>
      <c r="BT385" s="47">
        <f t="shared" si="124"/>
        <v>5.8217085327568051E-2</v>
      </c>
      <c r="BU385" s="47">
        <f t="shared" si="125"/>
        <v>1.1523855244862373E-5</v>
      </c>
      <c r="BV385" s="47">
        <f t="shared" si="126"/>
        <v>3.3946804333931601E-3</v>
      </c>
      <c r="BW385" s="47">
        <f t="shared" si="127"/>
        <v>3.3267256942367072E-3</v>
      </c>
      <c r="BX385" s="48">
        <f t="shared" si="128"/>
        <v>7.6937290392638242E-11</v>
      </c>
      <c r="BY385" s="48">
        <f t="shared" si="129"/>
        <v>1.1523855244862373E-5</v>
      </c>
      <c r="BZ385" s="48">
        <f t="shared" si="130"/>
        <v>3.3946804333931601E-3</v>
      </c>
      <c r="CA385" s="48">
        <f t="shared" si="131"/>
        <v>3.3267256942367072E-3</v>
      </c>
      <c r="CB385" s="49">
        <f t="shared" si="132"/>
        <v>2.0491393098202174E-3</v>
      </c>
      <c r="CC385" s="50">
        <f t="shared" si="133"/>
        <v>8.5108030632336427E-7</v>
      </c>
      <c r="CD385" s="50">
        <f t="shared" si="134"/>
        <v>3.6162324466682145E-6</v>
      </c>
      <c r="CF385" s="43"/>
      <c r="CI385" s="43"/>
      <c r="CJ385" s="43"/>
    </row>
    <row r="386" spans="63:88" x14ac:dyDescent="0.2">
      <c r="BK386" s="42">
        <v>384</v>
      </c>
      <c r="BL386" s="1" t="s">
        <v>923</v>
      </c>
      <c r="BM386" s="1" t="s">
        <v>924</v>
      </c>
      <c r="BN386" s="43">
        <v>82588</v>
      </c>
      <c r="BO386" s="44">
        <v>23.298200516501883</v>
      </c>
      <c r="BP386" s="45">
        <f t="shared" si="120"/>
        <v>112.3388934661177</v>
      </c>
      <c r="BQ386" s="46">
        <f t="shared" si="121"/>
        <v>42.81092598512069</v>
      </c>
      <c r="BR386" s="46">
        <f t="shared" si="122"/>
        <v>6.5430058830113156</v>
      </c>
      <c r="BS386" s="46">
        <f t="shared" si="123"/>
        <v>6.4120279406679348</v>
      </c>
      <c r="BT386" s="47">
        <f t="shared" si="124"/>
        <v>5.862621607980209E-2</v>
      </c>
      <c r="BU386" s="47">
        <f t="shared" si="125"/>
        <v>1.1659450064010524E-5</v>
      </c>
      <c r="BV386" s="47">
        <f t="shared" si="126"/>
        <v>3.4145936894468898E-3</v>
      </c>
      <c r="BW386" s="47">
        <f t="shared" si="127"/>
        <v>3.3462403265768241E-3</v>
      </c>
      <c r="BX386" s="48">
        <f t="shared" si="128"/>
        <v>7.7477980661072145E-11</v>
      </c>
      <c r="BY386" s="48">
        <f t="shared" si="129"/>
        <v>1.1659450064010524E-5</v>
      </c>
      <c r="BZ386" s="48">
        <f t="shared" si="130"/>
        <v>3.4145936894468898E-3</v>
      </c>
      <c r="CA386" s="48">
        <f t="shared" si="131"/>
        <v>3.3462403265768241E-3</v>
      </c>
      <c r="CB386" s="49">
        <f t="shared" si="132"/>
        <v>1.5406223204843899E-2</v>
      </c>
      <c r="CC386" s="50">
        <f t="shared" si="133"/>
        <v>6.3987514668366267E-6</v>
      </c>
      <c r="CD386" s="50">
        <f t="shared" si="134"/>
        <v>2.7188236527880291E-5</v>
      </c>
      <c r="CF386" s="43"/>
      <c r="CI386" s="43"/>
      <c r="CJ386" s="43"/>
    </row>
    <row r="387" spans="63:88" x14ac:dyDescent="0.2">
      <c r="BK387" s="42">
        <v>385</v>
      </c>
      <c r="BL387" s="1" t="s">
        <v>925</v>
      </c>
      <c r="BM387" s="1" t="s">
        <v>926</v>
      </c>
      <c r="BN387" s="43">
        <v>54718</v>
      </c>
      <c r="BO387" s="44">
        <v>23.306075700480367</v>
      </c>
      <c r="BP387" s="45">
        <f t="shared" si="120"/>
        <v>112.97903079420894</v>
      </c>
      <c r="BQ387" s="46">
        <f t="shared" si="121"/>
        <v>43.219101435665472</v>
      </c>
      <c r="BR387" s="46">
        <f t="shared" si="122"/>
        <v>6.5741236249149946</v>
      </c>
      <c r="BS387" s="46">
        <f t="shared" si="123"/>
        <v>6.4425227673736467</v>
      </c>
      <c r="BT387" s="47">
        <f t="shared" si="124"/>
        <v>5.8960284078511227E-2</v>
      </c>
      <c r="BU387" s="47">
        <f t="shared" si="125"/>
        <v>1.1770615640868944E-5</v>
      </c>
      <c r="BV387" s="47">
        <f t="shared" si="126"/>
        <v>3.4308330826300693E-3</v>
      </c>
      <c r="BW387" s="47">
        <f t="shared" si="127"/>
        <v>3.3621546394617327E-3</v>
      </c>
      <c r="BX387" s="48">
        <f t="shared" si="128"/>
        <v>7.7919471101257323E-11</v>
      </c>
      <c r="BY387" s="48">
        <f t="shared" si="129"/>
        <v>1.1770615640868944E-5</v>
      </c>
      <c r="BZ387" s="48">
        <f t="shared" si="130"/>
        <v>3.4308330826300693E-3</v>
      </c>
      <c r="CA387" s="48">
        <f t="shared" si="131"/>
        <v>3.3621546394617327E-3</v>
      </c>
      <c r="CB387" s="49">
        <f t="shared" si="132"/>
        <v>1.0265430205480283E-2</v>
      </c>
      <c r="CC387" s="50">
        <f t="shared" si="133"/>
        <v>4.2635976197185983E-6</v>
      </c>
      <c r="CD387" s="50">
        <f t="shared" si="134"/>
        <v>1.811598733681155E-5</v>
      </c>
      <c r="CF387" s="43"/>
      <c r="CI387" s="43"/>
      <c r="CJ387" s="43"/>
    </row>
    <row r="388" spans="63:88" x14ac:dyDescent="0.2">
      <c r="BK388" s="42">
        <v>386</v>
      </c>
      <c r="BL388" s="1" t="s">
        <v>927</v>
      </c>
      <c r="BM388" s="1" t="s">
        <v>928</v>
      </c>
      <c r="BN388" s="43">
        <v>38133</v>
      </c>
      <c r="BO388" s="44">
        <v>23.309354263096029</v>
      </c>
      <c r="BP388" s="45">
        <f t="shared" ref="BP388:BP451" si="135">IFERROR(IF(MATCH(BM388,$W$4:$W$20,0),VLOOKUP(BM388,$W$4:$BI$20,28,FALSE)),AVERAGE((2^(($AL$23*BO388)+$AL$24)),(2^(($AM$23*BO388)+$AM$24)),(2^(($AN$23*BO388)+$AN$24)),(2^(($AO$23*BO388)+$AO$24))))</f>
        <v>113.24660429164136</v>
      </c>
      <c r="BQ388" s="46">
        <f t="shared" ref="BQ388:BQ451" si="136">IFERROR(IF(MATCH(BM388,$W$4:$W$20,0),VLOOKUP(BM388,$W$4:$BI$20,29,FALSE)),_xlfn.VAR.S((2^(($AL$23*BO388)+$AL$24)),(2^(($AM$23*BO388)+$AM$24)),(2^(($AN$23*BO388)+$AN$24)),(2^(($AO$23*BO388)+$AO$24))))</f>
        <v>43.390153693446031</v>
      </c>
      <c r="BR388" s="46">
        <f t="shared" ref="BR388:BR451" si="137">SQRT(BQ388)</f>
        <v>6.5871202883692686</v>
      </c>
      <c r="BS388" s="46">
        <f t="shared" ref="BS388:BS451" si="138">_xlfn.CONFIDENCE.NORM(0.05,BR388,4)</f>
        <v>6.4552592635184292</v>
      </c>
      <c r="BT388" s="47">
        <f t="shared" ref="BT388:BT451" si="139">IFERROR(IF(MATCH(BM388,$W$4:$W$20,0),VLOOKUP(BM388,$W$4:$BI$20,32,FALSE)),AVERAGE((2^(($AP$23*BO388)+$AP$24)),(2^(($AQ$23*BO388)+$AQ$24)),(2^(($AR$23*BO388)+$AR$24)),(2^(($AS$23*BO388)+$AS$24))))</f>
        <v>5.9099922463701743E-2</v>
      </c>
      <c r="BU388" s="47">
        <f t="shared" ref="BU388:BU451" si="140">IFERROR(IF(MATCH(BM388,$W$4:$W$20,0),VLOOKUP(BM388,$W$4:$BI$20,33,FALSE)),_xlfn.VAR.S((2^(($AP$23*BO388)+$AP$24)),(2^(($AQ$23*BO388)+$AQ$24)),(2^(($AR$23*BO388)+$AR$24)),(2^(($AS$23*BO388)+$AS$24))))</f>
        <v>1.1817201301235057E-5</v>
      </c>
      <c r="BV388" s="47">
        <f t="shared" ref="BV388:BV451" si="141">SQRT(BU388)</f>
        <v>3.4376156418708384E-3</v>
      </c>
      <c r="BW388" s="47">
        <f t="shared" ref="BW388:BW451" si="142">_xlfn.CONFIDENCE.NORM(0.05,BV388,4)</f>
        <v>3.3688014253791913E-3</v>
      </c>
      <c r="BX388" s="48">
        <f t="shared" ref="BX388:BX451" si="143">IFERROR(IF(MATCH(BM388,$W$4:$W$20,0),VLOOKUP(BM388,$W$4:$BI$20,36,FALSE)),AVERAGE((2^(($AT$23*BO388)+$AT$24)),(2^(($AU$23*BO388)+$AU$24)),(2^(($AV$23*BO388)+$AV$24)),(2^(($AW$23*BO388)+$AW$24))))</f>
        <v>7.8104011411561467E-11</v>
      </c>
      <c r="BY388" s="48">
        <f t="shared" ref="BY388:BY451" si="144">IFERROR(IF(MATCH(BM388,$W$4:$W$20,0),VLOOKUP(BM388,$W$4:$BI$20,37,FALSE)),_xlfn.VAR.S((2^(($AP$23*BO388)+$AP$24)),(2^(($AQ$23*BO388)+$AQ$24)),(2^(($AR$23*BO388)+$AR$24)),(2^(($AS$23*BO388)+$AS$24))))</f>
        <v>1.1817201301235057E-5</v>
      </c>
      <c r="BZ388" s="48">
        <f t="shared" ref="BZ388:BZ451" si="145">SQRT(BY388)</f>
        <v>3.4376156418708384E-3</v>
      </c>
      <c r="CA388" s="48">
        <f t="shared" ref="CA388:CA451" si="146">_xlfn.CONFIDENCE.NORM(0.05,BZ388,4)</f>
        <v>3.3688014253791913E-3</v>
      </c>
      <c r="CB388" s="49">
        <f t="shared" ref="CB388:CB451" si="147">(((BT388*0.000001)*BN388)*1000000000000000)*$W$24</f>
        <v>7.1709262617259866E-3</v>
      </c>
      <c r="CC388" s="50">
        <f t="shared" ref="CC388:CC451" si="148">(BX388*BN388)</f>
        <v>2.9783402671570734E-6</v>
      </c>
      <c r="CD388" s="50">
        <f t="shared" ref="CD388:CD451" si="149">CC388/(0.523*0.45)</f>
        <v>1.2654940587028143E-5</v>
      </c>
      <c r="CF388" s="43"/>
      <c r="CI388" s="43"/>
      <c r="CJ388" s="43"/>
    </row>
    <row r="389" spans="63:88" x14ac:dyDescent="0.2">
      <c r="BK389" s="42">
        <v>387</v>
      </c>
      <c r="BL389" s="1" t="s">
        <v>929</v>
      </c>
      <c r="BM389" s="1" t="s">
        <v>930</v>
      </c>
      <c r="BN389" s="43">
        <v>112905</v>
      </c>
      <c r="BO389" s="44">
        <v>23.315586454674484</v>
      </c>
      <c r="BP389" s="45">
        <f t="shared" si="135"/>
        <v>113.75698104921649</v>
      </c>
      <c r="BQ389" s="46">
        <f t="shared" si="136"/>
        <v>43.717136945516529</v>
      </c>
      <c r="BR389" s="46">
        <f t="shared" si="137"/>
        <v>6.6118935975646593</v>
      </c>
      <c r="BS389" s="46">
        <f t="shared" si="138"/>
        <v>6.4795366604188498</v>
      </c>
      <c r="BT389" s="47">
        <f t="shared" si="139"/>
        <v>5.9366272408485021E-2</v>
      </c>
      <c r="BU389" s="47">
        <f t="shared" si="140"/>
        <v>1.190625438316603E-5</v>
      </c>
      <c r="BV389" s="47">
        <f t="shared" si="141"/>
        <v>3.4505440706019148E-3</v>
      </c>
      <c r="BW389" s="47">
        <f t="shared" si="142"/>
        <v>3.3814710527239923E-3</v>
      </c>
      <c r="BX389" s="48">
        <f t="shared" si="143"/>
        <v>7.8456008474495048E-11</v>
      </c>
      <c r="BY389" s="48">
        <f t="shared" si="144"/>
        <v>1.190625438316603E-5</v>
      </c>
      <c r="BZ389" s="48">
        <f t="shared" si="145"/>
        <v>3.4505440706019148E-3</v>
      </c>
      <c r="CA389" s="48">
        <f t="shared" si="146"/>
        <v>3.3814710527239923E-3</v>
      </c>
      <c r="CB389" s="49">
        <f t="shared" si="147"/>
        <v>2.1327518521921281E-2</v>
      </c>
      <c r="CC389" s="50">
        <f t="shared" si="148"/>
        <v>8.8580756368128637E-6</v>
      </c>
      <c r="CD389" s="50">
        <f t="shared" si="149"/>
        <v>3.763788245937057E-5</v>
      </c>
      <c r="CF389" s="43"/>
      <c r="CI389" s="43"/>
      <c r="CJ389" s="43"/>
    </row>
    <row r="390" spans="63:88" x14ac:dyDescent="0.2">
      <c r="BK390" s="42">
        <v>388</v>
      </c>
      <c r="BL390" s="1" t="s">
        <v>931</v>
      </c>
      <c r="BM390" s="1" t="s">
        <v>932</v>
      </c>
      <c r="BN390" s="43">
        <v>24301</v>
      </c>
      <c r="BO390" s="44">
        <v>23.323290630437203</v>
      </c>
      <c r="BP390" s="45">
        <f t="shared" si="135"/>
        <v>114.39108450990311</v>
      </c>
      <c r="BQ390" s="46">
        <f t="shared" si="136"/>
        <v>44.124690105526973</v>
      </c>
      <c r="BR390" s="46">
        <f t="shared" si="137"/>
        <v>6.6426418016875619</v>
      </c>
      <c r="BS390" s="46">
        <f t="shared" si="138"/>
        <v>6.5096693467539373</v>
      </c>
      <c r="BT390" s="47">
        <f t="shared" si="139"/>
        <v>5.9697191517229596E-2</v>
      </c>
      <c r="BU390" s="47">
        <f t="shared" si="140"/>
        <v>1.201725048073325E-5</v>
      </c>
      <c r="BV390" s="47">
        <f t="shared" si="141"/>
        <v>3.4665906133740758E-3</v>
      </c>
      <c r="BW390" s="47">
        <f t="shared" si="142"/>
        <v>3.3971963756789011E-3</v>
      </c>
      <c r="BX390" s="48">
        <f t="shared" si="143"/>
        <v>7.8893337472034344E-11</v>
      </c>
      <c r="BY390" s="48">
        <f t="shared" si="144"/>
        <v>1.201725048073325E-5</v>
      </c>
      <c r="BZ390" s="48">
        <f t="shared" si="145"/>
        <v>3.4665906133740758E-3</v>
      </c>
      <c r="CA390" s="48">
        <f t="shared" si="146"/>
        <v>3.3971963756789011E-3</v>
      </c>
      <c r="CB390" s="49">
        <f t="shared" si="147"/>
        <v>4.615995933996018E-3</v>
      </c>
      <c r="CC390" s="50">
        <f t="shared" si="148"/>
        <v>1.9171869939079064E-6</v>
      </c>
      <c r="CD390" s="50">
        <f t="shared" si="149"/>
        <v>8.1461100229781443E-6</v>
      </c>
      <c r="CF390" s="43"/>
      <c r="CI390" s="43"/>
      <c r="CJ390" s="43"/>
    </row>
    <row r="391" spans="63:88" x14ac:dyDescent="0.2">
      <c r="BK391" s="42">
        <v>389</v>
      </c>
      <c r="BL391" s="1" t="s">
        <v>933</v>
      </c>
      <c r="BM391" s="1" t="s">
        <v>934</v>
      </c>
      <c r="BN391" s="43">
        <v>22606</v>
      </c>
      <c r="BO391" s="44">
        <v>23.32484169043212</v>
      </c>
      <c r="BP391" s="45">
        <f t="shared" si="135"/>
        <v>114.51917361204497</v>
      </c>
      <c r="BQ391" s="46">
        <f t="shared" si="136"/>
        <v>44.207190805822343</v>
      </c>
      <c r="BR391" s="46">
        <f t="shared" si="137"/>
        <v>6.6488488331306153</v>
      </c>
      <c r="BS391" s="46">
        <f t="shared" si="138"/>
        <v>6.5157521257935835</v>
      </c>
      <c r="BT391" s="47">
        <f t="shared" si="139"/>
        <v>5.9764037283178882E-2</v>
      </c>
      <c r="BU391" s="47">
        <f t="shared" si="140"/>
        <v>1.2039719342902901E-5</v>
      </c>
      <c r="BV391" s="47">
        <f t="shared" si="141"/>
        <v>3.4698298723284549E-3</v>
      </c>
      <c r="BW391" s="47">
        <f t="shared" si="142"/>
        <v>3.400370791122492E-3</v>
      </c>
      <c r="BX391" s="48">
        <f t="shared" si="143"/>
        <v>7.8981678069599747E-11</v>
      </c>
      <c r="BY391" s="48">
        <f t="shared" si="144"/>
        <v>1.2039719342902901E-5</v>
      </c>
      <c r="BZ391" s="48">
        <f t="shared" si="145"/>
        <v>3.4698298723284549E-3</v>
      </c>
      <c r="CA391" s="48">
        <f t="shared" si="146"/>
        <v>3.400370791122492E-3</v>
      </c>
      <c r="CB391" s="49">
        <f t="shared" si="147"/>
        <v>4.2988374477625742E-3</v>
      </c>
      <c r="CC391" s="50">
        <f t="shared" si="148"/>
        <v>1.7854598144413719E-6</v>
      </c>
      <c r="CD391" s="50">
        <f t="shared" si="149"/>
        <v>7.5864024407961418E-6</v>
      </c>
      <c r="CF391" s="43"/>
      <c r="CI391" s="43"/>
      <c r="CJ391" s="43"/>
    </row>
    <row r="392" spans="63:88" x14ac:dyDescent="0.2">
      <c r="BK392" s="42">
        <v>390</v>
      </c>
      <c r="BL392" s="1" t="s">
        <v>935</v>
      </c>
      <c r="BM392" s="1" t="s">
        <v>936</v>
      </c>
      <c r="BN392" s="43">
        <v>30847</v>
      </c>
      <c r="BO392" s="44">
        <v>23.339199336406768</v>
      </c>
      <c r="BP392" s="45">
        <f t="shared" si="135"/>
        <v>115.7116819983757</v>
      </c>
      <c r="BQ392" s="46">
        <f t="shared" si="136"/>
        <v>44.978084215288987</v>
      </c>
      <c r="BR392" s="46">
        <f t="shared" si="137"/>
        <v>6.7065702274179602</v>
      </c>
      <c r="BS392" s="46">
        <f t="shared" si="138"/>
        <v>6.5723180527638991</v>
      </c>
      <c r="BT392" s="47">
        <f t="shared" si="139"/>
        <v>6.0386370761611116E-2</v>
      </c>
      <c r="BU392" s="47">
        <f t="shared" si="140"/>
        <v>1.2249670260934791E-5</v>
      </c>
      <c r="BV392" s="47">
        <f t="shared" si="141"/>
        <v>3.4999528941022607E-3</v>
      </c>
      <c r="BW392" s="47">
        <f t="shared" si="142"/>
        <v>3.4298908100135798E-3</v>
      </c>
      <c r="BX392" s="48">
        <f t="shared" si="143"/>
        <v>7.9804128236621803E-11</v>
      </c>
      <c r="BY392" s="48">
        <f t="shared" si="144"/>
        <v>1.2249670260934791E-5</v>
      </c>
      <c r="BZ392" s="48">
        <f t="shared" si="145"/>
        <v>3.4999528941022607E-3</v>
      </c>
      <c r="CA392" s="48">
        <f t="shared" si="146"/>
        <v>3.4298908100135798E-3</v>
      </c>
      <c r="CB392" s="49">
        <f t="shared" si="147"/>
        <v>5.927058787140763E-3</v>
      </c>
      <c r="CC392" s="50">
        <f t="shared" si="148"/>
        <v>2.4617179437150729E-6</v>
      </c>
      <c r="CD392" s="50">
        <f t="shared" si="149"/>
        <v>1.0459817054238678E-5</v>
      </c>
      <c r="CF392" s="43"/>
      <c r="CI392" s="43"/>
      <c r="CJ392" s="43"/>
    </row>
    <row r="393" spans="63:88" x14ac:dyDescent="0.2">
      <c r="BK393" s="42">
        <v>391</v>
      </c>
      <c r="BL393" s="1" t="s">
        <v>937</v>
      </c>
      <c r="BM393" s="1" t="s">
        <v>938</v>
      </c>
      <c r="BN393" s="43">
        <v>60782</v>
      </c>
      <c r="BO393" s="44">
        <v>23.346333797907661</v>
      </c>
      <c r="BP393" s="45">
        <f t="shared" si="135"/>
        <v>116.30886231654831</v>
      </c>
      <c r="BQ393" s="46">
        <f t="shared" si="136"/>
        <v>45.366033446160564</v>
      </c>
      <c r="BR393" s="46">
        <f t="shared" si="137"/>
        <v>6.7354311997199234</v>
      </c>
      <c r="BS393" s="46">
        <f t="shared" si="138"/>
        <v>6.6006012858992271</v>
      </c>
      <c r="BT393" s="47">
        <f t="shared" si="139"/>
        <v>6.0698020817006759E-2</v>
      </c>
      <c r="BU393" s="47">
        <f t="shared" si="140"/>
        <v>1.2355327276769519E-5</v>
      </c>
      <c r="BV393" s="47">
        <f t="shared" si="141"/>
        <v>3.5150145485857548E-3</v>
      </c>
      <c r="BW393" s="47">
        <f t="shared" si="142"/>
        <v>3.4446509601811968E-3</v>
      </c>
      <c r="BX393" s="48">
        <f t="shared" si="143"/>
        <v>8.0215992050791496E-11</v>
      </c>
      <c r="BY393" s="48">
        <f t="shared" si="144"/>
        <v>1.2355327276769519E-5</v>
      </c>
      <c r="BZ393" s="48">
        <f t="shared" si="145"/>
        <v>3.5150145485857548E-3</v>
      </c>
      <c r="CA393" s="48">
        <f t="shared" si="146"/>
        <v>3.4446509601811968E-3</v>
      </c>
      <c r="CB393" s="49">
        <f t="shared" si="147"/>
        <v>1.1739156396549939E-2</v>
      </c>
      <c r="CC393" s="50">
        <f t="shared" si="148"/>
        <v>4.8756884288312084E-6</v>
      </c>
      <c r="CD393" s="50">
        <f t="shared" si="149"/>
        <v>2.0716755593079278E-5</v>
      </c>
      <c r="CF393" s="43"/>
      <c r="CI393" s="43"/>
      <c r="CJ393" s="43"/>
    </row>
    <row r="394" spans="63:88" x14ac:dyDescent="0.2">
      <c r="BK394" s="42">
        <v>392</v>
      </c>
      <c r="BL394" s="1" t="s">
        <v>939</v>
      </c>
      <c r="BM394" s="1" t="s">
        <v>940</v>
      </c>
      <c r="BN394" s="43">
        <v>35089</v>
      </c>
      <c r="BO394" s="44">
        <v>23.34802449918816</v>
      </c>
      <c r="BP394" s="45">
        <f t="shared" si="135"/>
        <v>116.45083131247816</v>
      </c>
      <c r="BQ394" s="46">
        <f t="shared" si="136"/>
        <v>45.458447910713801</v>
      </c>
      <c r="BR394" s="46">
        <f t="shared" si="137"/>
        <v>6.742288032316166</v>
      </c>
      <c r="BS394" s="46">
        <f t="shared" si="138"/>
        <v>6.6073208583675553</v>
      </c>
      <c r="BT394" s="47">
        <f t="shared" si="139"/>
        <v>6.0772110072964389E-2</v>
      </c>
      <c r="BU394" s="47">
        <f t="shared" si="140"/>
        <v>1.238049612817522E-5</v>
      </c>
      <c r="BV394" s="47">
        <f t="shared" si="141"/>
        <v>3.5185929187922863E-3</v>
      </c>
      <c r="BW394" s="47">
        <f t="shared" si="142"/>
        <v>3.4481576985452731E-3</v>
      </c>
      <c r="BX394" s="48">
        <f t="shared" si="143"/>
        <v>8.0313905344947683E-11</v>
      </c>
      <c r="BY394" s="48">
        <f t="shared" si="144"/>
        <v>1.238049612817522E-5</v>
      </c>
      <c r="BZ394" s="48">
        <f t="shared" si="145"/>
        <v>3.5185929187922863E-3</v>
      </c>
      <c r="CA394" s="48">
        <f t="shared" si="146"/>
        <v>3.4481576985452731E-3</v>
      </c>
      <c r="CB394" s="49">
        <f t="shared" si="147"/>
        <v>6.7852004056822126E-3</v>
      </c>
      <c r="CC394" s="50">
        <f t="shared" si="148"/>
        <v>2.8181346246488692E-6</v>
      </c>
      <c r="CD394" s="50">
        <f t="shared" si="149"/>
        <v>1.1974228275542252E-5</v>
      </c>
      <c r="CF394" s="43"/>
      <c r="CI394" s="43"/>
      <c r="CJ394" s="43"/>
    </row>
    <row r="395" spans="63:88" x14ac:dyDescent="0.2">
      <c r="BK395" s="42">
        <v>393</v>
      </c>
      <c r="BL395" s="1" t="s">
        <v>941</v>
      </c>
      <c r="BM395" s="1" t="s">
        <v>942</v>
      </c>
      <c r="BN395" s="43">
        <v>40201</v>
      </c>
      <c r="BO395" s="44">
        <v>23.348427650024629</v>
      </c>
      <c r="BP395" s="45">
        <f t="shared" si="135"/>
        <v>116.48470966244845</v>
      </c>
      <c r="BQ395" s="46">
        <f t="shared" si="136"/>
        <v>45.480511535459698</v>
      </c>
      <c r="BR395" s="46">
        <f t="shared" si="137"/>
        <v>6.7439240457955707</v>
      </c>
      <c r="BS395" s="46">
        <f t="shared" si="138"/>
        <v>6.6089241221164832</v>
      </c>
      <c r="BT395" s="47">
        <f t="shared" si="139"/>
        <v>6.0789790142658E-2</v>
      </c>
      <c r="BU395" s="47">
        <f t="shared" si="140"/>
        <v>1.2386505101936806E-5</v>
      </c>
      <c r="BV395" s="47">
        <f t="shared" si="141"/>
        <v>3.5194467039489042E-3</v>
      </c>
      <c r="BW395" s="47">
        <f t="shared" si="142"/>
        <v>3.4489943926240265E-3</v>
      </c>
      <c r="BX395" s="48">
        <f t="shared" si="143"/>
        <v>8.0337270593285437E-11</v>
      </c>
      <c r="BY395" s="48">
        <f t="shared" si="144"/>
        <v>1.2386505101936806E-5</v>
      </c>
      <c r="BZ395" s="48">
        <f t="shared" si="145"/>
        <v>3.5194467039489042E-3</v>
      </c>
      <c r="CA395" s="48">
        <f t="shared" si="146"/>
        <v>3.4489943926240265E-3</v>
      </c>
      <c r="CB395" s="49">
        <f t="shared" si="147"/>
        <v>7.7759753029023881E-3</v>
      </c>
      <c r="CC395" s="50">
        <f t="shared" si="148"/>
        <v>3.2296386151206678E-6</v>
      </c>
      <c r="CD395" s="50">
        <f t="shared" si="149"/>
        <v>1.3722704971832028E-5</v>
      </c>
      <c r="CF395" s="43"/>
      <c r="CI395" s="43"/>
      <c r="CJ395" s="43"/>
    </row>
    <row r="396" spans="63:88" x14ac:dyDescent="0.2">
      <c r="BK396" s="42">
        <v>394</v>
      </c>
      <c r="BL396" s="1" t="s">
        <v>943</v>
      </c>
      <c r="BM396" s="1" t="s">
        <v>944</v>
      </c>
      <c r="BN396" s="43">
        <v>54298</v>
      </c>
      <c r="BO396" s="44">
        <v>23.348538398343766</v>
      </c>
      <c r="BP396" s="45">
        <f t="shared" si="135"/>
        <v>116.49401800481775</v>
      </c>
      <c r="BQ396" s="46">
        <f t="shared" si="136"/>
        <v>45.486574402697919</v>
      </c>
      <c r="BR396" s="46">
        <f t="shared" si="137"/>
        <v>6.7443735367117617</v>
      </c>
      <c r="BS396" s="46">
        <f t="shared" si="138"/>
        <v>6.6093646151200387</v>
      </c>
      <c r="BT396" s="47">
        <f t="shared" si="139"/>
        <v>6.0794647880474804E-2</v>
      </c>
      <c r="BU396" s="47">
        <f t="shared" si="140"/>
        <v>1.238815630887025E-5</v>
      </c>
      <c r="BV396" s="47">
        <f t="shared" si="141"/>
        <v>3.5196812794442409E-3</v>
      </c>
      <c r="BW396" s="47">
        <f t="shared" si="142"/>
        <v>3.4492242723852843E-3</v>
      </c>
      <c r="BX396" s="48">
        <f t="shared" si="143"/>
        <v>8.0343690378524764E-11</v>
      </c>
      <c r="BY396" s="48">
        <f t="shared" si="144"/>
        <v>1.238815630887025E-5</v>
      </c>
      <c r="BZ396" s="48">
        <f t="shared" si="145"/>
        <v>3.5196812794442409E-3</v>
      </c>
      <c r="CA396" s="48">
        <f t="shared" si="146"/>
        <v>3.4492242723852843E-3</v>
      </c>
      <c r="CB396" s="49">
        <f t="shared" si="147"/>
        <v>1.0503560776303312E-2</v>
      </c>
      <c r="CC396" s="50">
        <f t="shared" si="148"/>
        <v>4.3625017001731377E-6</v>
      </c>
      <c r="CD396" s="50">
        <f t="shared" si="149"/>
        <v>1.8536229871141439E-5</v>
      </c>
      <c r="CF396" s="43"/>
      <c r="CI396" s="43"/>
      <c r="CJ396" s="43"/>
    </row>
    <row r="397" spans="63:88" x14ac:dyDescent="0.2">
      <c r="BK397" s="42">
        <v>395</v>
      </c>
      <c r="BL397" s="1" t="s">
        <v>945</v>
      </c>
      <c r="BM397" s="1" t="s">
        <v>946</v>
      </c>
      <c r="BN397" s="43">
        <v>70672</v>
      </c>
      <c r="BO397" s="44">
        <v>23.356687822354782</v>
      </c>
      <c r="BP397" s="45">
        <f t="shared" si="135"/>
        <v>117.18101844205665</v>
      </c>
      <c r="BQ397" s="46">
        <f t="shared" si="136"/>
        <v>45.934891123007297</v>
      </c>
      <c r="BR397" s="46">
        <f t="shared" si="137"/>
        <v>6.7775283933752206</v>
      </c>
      <c r="BS397" s="46">
        <f t="shared" si="138"/>
        <v>6.6418557776065228</v>
      </c>
      <c r="BT397" s="47">
        <f t="shared" si="139"/>
        <v>6.1153172295642141E-2</v>
      </c>
      <c r="BU397" s="47">
        <f t="shared" si="140"/>
        <v>1.2510254261507872E-5</v>
      </c>
      <c r="BV397" s="47">
        <f t="shared" si="141"/>
        <v>3.5369837802155485E-3</v>
      </c>
      <c r="BW397" s="47">
        <f t="shared" si="142"/>
        <v>3.4661804115624036E-3</v>
      </c>
      <c r="BX397" s="48">
        <f t="shared" si="143"/>
        <v>8.0817501406462165E-11</v>
      </c>
      <c r="BY397" s="48">
        <f t="shared" si="144"/>
        <v>1.2510254261507872E-5</v>
      </c>
      <c r="BZ397" s="48">
        <f t="shared" si="145"/>
        <v>3.5369837802155485E-3</v>
      </c>
      <c r="CA397" s="48">
        <f t="shared" si="146"/>
        <v>3.4661804115624036E-3</v>
      </c>
      <c r="CB397" s="49">
        <f t="shared" si="147"/>
        <v>1.375161626134184E-2</v>
      </c>
      <c r="CC397" s="50">
        <f t="shared" si="148"/>
        <v>5.711534459397494E-6</v>
      </c>
      <c r="CD397" s="50">
        <f t="shared" si="149"/>
        <v>2.4268257741225808E-5</v>
      </c>
      <c r="CF397" s="43"/>
      <c r="CI397" s="43"/>
      <c r="CJ397" s="43"/>
    </row>
    <row r="398" spans="63:88" x14ac:dyDescent="0.2">
      <c r="BK398" s="42">
        <v>396</v>
      </c>
      <c r="BL398" s="1" t="s">
        <v>947</v>
      </c>
      <c r="BM398" s="1" t="s">
        <v>948</v>
      </c>
      <c r="BN398" s="43">
        <v>15528</v>
      </c>
      <c r="BO398" s="44">
        <v>23.362541160435882</v>
      </c>
      <c r="BP398" s="45">
        <f t="shared" si="135"/>
        <v>117.67695653484768</v>
      </c>
      <c r="BQ398" s="46">
        <f t="shared" si="136"/>
        <v>46.259564316861287</v>
      </c>
      <c r="BR398" s="46">
        <f t="shared" si="137"/>
        <v>6.8014384005783137</v>
      </c>
      <c r="BS398" s="46">
        <f t="shared" si="138"/>
        <v>6.6652871541006009</v>
      </c>
      <c r="BT398" s="47">
        <f t="shared" si="139"/>
        <v>6.1411987145006369E-2</v>
      </c>
      <c r="BU398" s="47">
        <f t="shared" si="140"/>
        <v>1.2598678204782621E-5</v>
      </c>
      <c r="BV398" s="47">
        <f t="shared" si="141"/>
        <v>3.5494616781679192E-3</v>
      </c>
      <c r="BW398" s="47">
        <f t="shared" si="142"/>
        <v>3.4784085268571101E-3</v>
      </c>
      <c r="BX398" s="48">
        <f t="shared" si="143"/>
        <v>8.1159540399163798E-11</v>
      </c>
      <c r="BY398" s="48">
        <f t="shared" si="144"/>
        <v>1.2598678204782621E-5</v>
      </c>
      <c r="BZ398" s="48">
        <f t="shared" si="145"/>
        <v>3.5494616781679192E-3</v>
      </c>
      <c r="CA398" s="48">
        <f t="shared" si="146"/>
        <v>3.4784085268571101E-3</v>
      </c>
      <c r="CB398" s="49">
        <f t="shared" si="147"/>
        <v>3.034282727287136E-3</v>
      </c>
      <c r="CC398" s="50">
        <f t="shared" si="148"/>
        <v>1.2602453433182155E-6</v>
      </c>
      <c r="CD398" s="50">
        <f t="shared" si="149"/>
        <v>5.3547709510015528E-6</v>
      </c>
      <c r="CF398" s="43"/>
      <c r="CI398" s="43"/>
      <c r="CJ398" s="43"/>
    </row>
    <row r="399" spans="63:88" x14ac:dyDescent="0.2">
      <c r="BK399" s="42">
        <v>397</v>
      </c>
      <c r="BL399" s="1" t="s">
        <v>949</v>
      </c>
      <c r="BM399" s="1" t="s">
        <v>950</v>
      </c>
      <c r="BN399" s="43">
        <v>14696</v>
      </c>
      <c r="BO399" s="44">
        <v>23.370400825753347</v>
      </c>
      <c r="BP399" s="45">
        <f t="shared" si="135"/>
        <v>118.34618874044806</v>
      </c>
      <c r="BQ399" s="46">
        <f t="shared" si="136"/>
        <v>46.699063645057798</v>
      </c>
      <c r="BR399" s="46">
        <f t="shared" si="137"/>
        <v>6.8336713152636923</v>
      </c>
      <c r="BS399" s="46">
        <f t="shared" si="138"/>
        <v>6.696874830050648</v>
      </c>
      <c r="BT399" s="47">
        <f t="shared" si="139"/>
        <v>6.1761238866138206E-2</v>
      </c>
      <c r="BU399" s="47">
        <f t="shared" si="140"/>
        <v>1.2718374762434196E-5</v>
      </c>
      <c r="BV399" s="47">
        <f t="shared" si="141"/>
        <v>3.566283045754248E-3</v>
      </c>
      <c r="BW399" s="47">
        <f t="shared" si="142"/>
        <v>3.4948931641770671E-3</v>
      </c>
      <c r="BX399" s="48">
        <f t="shared" si="143"/>
        <v>8.162109701845624E-11</v>
      </c>
      <c r="BY399" s="48">
        <f t="shared" si="144"/>
        <v>1.2718374762434196E-5</v>
      </c>
      <c r="BZ399" s="48">
        <f t="shared" si="145"/>
        <v>3.566283045754248E-3</v>
      </c>
      <c r="CA399" s="48">
        <f t="shared" si="146"/>
        <v>3.4948931641770671E-3</v>
      </c>
      <c r="CB399" s="49">
        <f t="shared" si="147"/>
        <v>2.8880354138010574E-3</v>
      </c>
      <c r="CC399" s="50">
        <f t="shared" si="148"/>
        <v>1.1995036417832328E-6</v>
      </c>
      <c r="CD399" s="50">
        <f t="shared" si="149"/>
        <v>5.096680016074922E-6</v>
      </c>
      <c r="CF399" s="43"/>
      <c r="CI399" s="43"/>
      <c r="CJ399" s="43"/>
    </row>
    <row r="400" spans="63:88" x14ac:dyDescent="0.2">
      <c r="BK400" s="42">
        <v>398</v>
      </c>
      <c r="BL400" s="1" t="s">
        <v>951</v>
      </c>
      <c r="BM400" s="1" t="s">
        <v>952</v>
      </c>
      <c r="BN400" s="43">
        <v>22090</v>
      </c>
      <c r="BO400" s="44">
        <v>23.371221440991675</v>
      </c>
      <c r="BP400" s="45">
        <f t="shared" si="135"/>
        <v>118.41628129302671</v>
      </c>
      <c r="BQ400" s="46">
        <f t="shared" si="136"/>
        <v>46.745186279550076</v>
      </c>
      <c r="BR400" s="46">
        <f t="shared" si="137"/>
        <v>6.8370451424244729</v>
      </c>
      <c r="BS400" s="46">
        <f t="shared" si="138"/>
        <v>6.7001811199132444</v>
      </c>
      <c r="BT400" s="47">
        <f t="shared" si="139"/>
        <v>6.1797818015231404E-2</v>
      </c>
      <c r="BU400" s="47">
        <f t="shared" si="140"/>
        <v>1.2730936148139124E-5</v>
      </c>
      <c r="BV400" s="47">
        <f t="shared" si="141"/>
        <v>3.5680437424643668E-3</v>
      </c>
      <c r="BW400" s="47">
        <f t="shared" si="142"/>
        <v>3.4966186152468326E-3</v>
      </c>
      <c r="BX400" s="48">
        <f t="shared" si="143"/>
        <v>8.1669438507905064E-11</v>
      </c>
      <c r="BY400" s="48">
        <f t="shared" si="144"/>
        <v>1.2730936148139124E-5</v>
      </c>
      <c r="BZ400" s="48">
        <f t="shared" si="145"/>
        <v>3.5680437424643668E-3</v>
      </c>
      <c r="CA400" s="48">
        <f t="shared" si="146"/>
        <v>3.4966186152468326E-3</v>
      </c>
      <c r="CB400" s="49">
        <f t="shared" si="147"/>
        <v>4.3436640567469922E-3</v>
      </c>
      <c r="CC400" s="50">
        <f t="shared" si="148"/>
        <v>1.8040778966396228E-6</v>
      </c>
      <c r="CD400" s="50">
        <f t="shared" si="149"/>
        <v>7.6655105019741781E-6</v>
      </c>
      <c r="CF400" s="43"/>
      <c r="CI400" s="43"/>
      <c r="CJ400" s="43"/>
    </row>
    <row r="401" spans="63:88" x14ac:dyDescent="0.2">
      <c r="BK401" s="42">
        <v>399</v>
      </c>
      <c r="BL401" s="1" t="s">
        <v>953</v>
      </c>
      <c r="BM401" s="1" t="s">
        <v>954</v>
      </c>
      <c r="BN401" s="43">
        <v>16259</v>
      </c>
      <c r="BO401" s="44">
        <v>23.372492369223341</v>
      </c>
      <c r="BP401" s="45">
        <f t="shared" si="135"/>
        <v>118.52491911606492</v>
      </c>
      <c r="BQ401" s="46">
        <f t="shared" si="136"/>
        <v>46.816706838671571</v>
      </c>
      <c r="BR401" s="46">
        <f t="shared" si="137"/>
        <v>6.8422735138747246</v>
      </c>
      <c r="BS401" s="46">
        <f t="shared" si="138"/>
        <v>6.7053048297833895</v>
      </c>
      <c r="BT401" s="47">
        <f t="shared" si="139"/>
        <v>6.1854512756396911E-2</v>
      </c>
      <c r="BU401" s="47">
        <f t="shared" si="140"/>
        <v>1.2750414595951806E-5</v>
      </c>
      <c r="BV401" s="47">
        <f t="shared" si="141"/>
        <v>3.5707722688449071E-3</v>
      </c>
      <c r="BW401" s="47">
        <f t="shared" si="142"/>
        <v>3.4992925219651957E-3</v>
      </c>
      <c r="BX401" s="48">
        <f t="shared" si="143"/>
        <v>8.1744363931261956E-11</v>
      </c>
      <c r="BY401" s="48">
        <f t="shared" si="144"/>
        <v>1.2750414595951806E-5</v>
      </c>
      <c r="BZ401" s="48">
        <f t="shared" si="145"/>
        <v>3.5707722688449071E-3</v>
      </c>
      <c r="CA401" s="48">
        <f t="shared" si="146"/>
        <v>3.4992925219651957E-3</v>
      </c>
      <c r="CB401" s="49">
        <f t="shared" si="147"/>
        <v>3.2000192687426025E-3</v>
      </c>
      <c r="CC401" s="50">
        <f t="shared" si="148"/>
        <v>1.3290816131583882E-6</v>
      </c>
      <c r="CD401" s="50">
        <f t="shared" si="149"/>
        <v>5.6472556327103812E-6</v>
      </c>
      <c r="CF401" s="43"/>
      <c r="CI401" s="43"/>
      <c r="CJ401" s="43"/>
    </row>
    <row r="402" spans="63:88" x14ac:dyDescent="0.2">
      <c r="BK402" s="42">
        <v>400</v>
      </c>
      <c r="BL402" s="1" t="s">
        <v>955</v>
      </c>
      <c r="BM402" s="1" t="s">
        <v>956</v>
      </c>
      <c r="BN402" s="43">
        <v>55913</v>
      </c>
      <c r="BO402" s="44">
        <v>23.372921308885086</v>
      </c>
      <c r="BP402" s="45">
        <f t="shared" si="135"/>
        <v>118.5616069919087</v>
      </c>
      <c r="BQ402" s="46">
        <f t="shared" si="136"/>
        <v>46.840869296326225</v>
      </c>
      <c r="BR402" s="46">
        <f t="shared" si="137"/>
        <v>6.84403896075455</v>
      </c>
      <c r="BS402" s="46">
        <f t="shared" si="138"/>
        <v>6.7070349359339279</v>
      </c>
      <c r="BT402" s="47">
        <f t="shared" si="139"/>
        <v>6.1873659031301036E-2</v>
      </c>
      <c r="BU402" s="47">
        <f t="shared" si="140"/>
        <v>1.2756995181677483E-5</v>
      </c>
      <c r="BV402" s="47">
        <f t="shared" si="141"/>
        <v>3.5716936013154153E-3</v>
      </c>
      <c r="BW402" s="47">
        <f t="shared" si="142"/>
        <v>3.5001954111951875E-3</v>
      </c>
      <c r="BX402" s="48">
        <f t="shared" si="143"/>
        <v>8.1769666855720535E-11</v>
      </c>
      <c r="BY402" s="48">
        <f t="shared" si="144"/>
        <v>1.2756995181677483E-5</v>
      </c>
      <c r="BZ402" s="48">
        <f t="shared" si="145"/>
        <v>3.5716936013154153E-3</v>
      </c>
      <c r="CA402" s="48">
        <f t="shared" si="146"/>
        <v>3.5001954111951875E-3</v>
      </c>
      <c r="CB402" s="49">
        <f t="shared" si="147"/>
        <v>1.1007937794710128E-2</v>
      </c>
      <c r="CC402" s="50">
        <f t="shared" si="148"/>
        <v>4.5719873829039025E-6</v>
      </c>
      <c r="CD402" s="50">
        <f t="shared" si="149"/>
        <v>1.9426332623343541E-5</v>
      </c>
      <c r="CF402" s="43"/>
      <c r="CI402" s="43"/>
      <c r="CJ402" s="43"/>
    </row>
    <row r="403" spans="63:88" x14ac:dyDescent="0.2">
      <c r="BK403" s="42">
        <v>401</v>
      </c>
      <c r="BL403" s="1" t="s">
        <v>957</v>
      </c>
      <c r="BM403" s="1" t="s">
        <v>958</v>
      </c>
      <c r="BN403" s="43">
        <v>52788</v>
      </c>
      <c r="BO403" s="44">
        <v>23.377303055165214</v>
      </c>
      <c r="BP403" s="45">
        <f t="shared" si="135"/>
        <v>118.93703575725817</v>
      </c>
      <c r="BQ403" s="46">
        <f t="shared" si="136"/>
        <v>47.08839697770491</v>
      </c>
      <c r="BR403" s="46">
        <f t="shared" si="137"/>
        <v>6.8620985840852589</v>
      </c>
      <c r="BS403" s="46">
        <f t="shared" si="138"/>
        <v>6.7247330415852016</v>
      </c>
      <c r="BT403" s="47">
        <f t="shared" si="139"/>
        <v>6.2069583766188915E-2</v>
      </c>
      <c r="BU403" s="47">
        <f t="shared" si="140"/>
        <v>1.282440873497207E-5</v>
      </c>
      <c r="BV403" s="47">
        <f t="shared" si="141"/>
        <v>3.5811183637199243E-3</v>
      </c>
      <c r="BW403" s="47">
        <f t="shared" si="142"/>
        <v>3.5094315086330297E-3</v>
      </c>
      <c r="BX403" s="48">
        <f t="shared" si="143"/>
        <v>8.2028592876120742E-11</v>
      </c>
      <c r="BY403" s="48">
        <f t="shared" si="144"/>
        <v>1.282440873497207E-5</v>
      </c>
      <c r="BZ403" s="48">
        <f t="shared" si="145"/>
        <v>3.5811183637199243E-3</v>
      </c>
      <c r="CA403" s="48">
        <f t="shared" si="146"/>
        <v>3.5094315086330297E-3</v>
      </c>
      <c r="CB403" s="49">
        <f t="shared" si="147"/>
        <v>1.0425608520402144E-2</v>
      </c>
      <c r="CC403" s="50">
        <f t="shared" si="148"/>
        <v>4.3301253607446613E-6</v>
      </c>
      <c r="CD403" s="50">
        <f t="shared" si="149"/>
        <v>1.83986631006784E-5</v>
      </c>
      <c r="CF403" s="43"/>
      <c r="CI403" s="43"/>
      <c r="CJ403" s="43"/>
    </row>
    <row r="404" spans="63:88" x14ac:dyDescent="0.2">
      <c r="BK404" s="42">
        <v>402</v>
      </c>
      <c r="BL404" s="1" t="s">
        <v>959</v>
      </c>
      <c r="BM404" s="1" t="s">
        <v>960</v>
      </c>
      <c r="BN404" s="43">
        <v>24402</v>
      </c>
      <c r="BO404" s="44">
        <v>23.37829909951094</v>
      </c>
      <c r="BP404" s="45">
        <f t="shared" si="135"/>
        <v>119.02254271535469</v>
      </c>
      <c r="BQ404" s="46">
        <f t="shared" si="136"/>
        <v>47.144842693835265</v>
      </c>
      <c r="BR404" s="46">
        <f t="shared" si="137"/>
        <v>6.8662102133444227</v>
      </c>
      <c r="BS404" s="46">
        <f t="shared" si="138"/>
        <v>6.7287623642180732</v>
      </c>
      <c r="BT404" s="47">
        <f t="shared" si="139"/>
        <v>6.2114207219803437E-2</v>
      </c>
      <c r="BU404" s="47">
        <f t="shared" si="140"/>
        <v>1.2839781586491406E-5</v>
      </c>
      <c r="BV404" s="47">
        <f t="shared" si="141"/>
        <v>3.5832640966709955E-3</v>
      </c>
      <c r="BW404" s="47">
        <f t="shared" si="142"/>
        <v>3.5115342882852999E-3</v>
      </c>
      <c r="BX404" s="48">
        <f t="shared" si="143"/>
        <v>8.2087565385475143E-11</v>
      </c>
      <c r="BY404" s="48">
        <f t="shared" si="144"/>
        <v>1.2839781586491406E-5</v>
      </c>
      <c r="BZ404" s="48">
        <f t="shared" si="145"/>
        <v>3.5832640966709955E-3</v>
      </c>
      <c r="CA404" s="48">
        <f t="shared" si="146"/>
        <v>3.5115342882852999E-3</v>
      </c>
      <c r="CB404" s="49">
        <f t="shared" si="147"/>
        <v>4.8228498532284104E-3</v>
      </c>
      <c r="CC404" s="50">
        <f t="shared" si="148"/>
        <v>2.0031007705363645E-6</v>
      </c>
      <c r="CD404" s="50">
        <f t="shared" si="149"/>
        <v>8.5111568750217318E-6</v>
      </c>
      <c r="CF404" s="43"/>
      <c r="CI404" s="43"/>
      <c r="CJ404" s="43"/>
    </row>
    <row r="405" spans="63:88" x14ac:dyDescent="0.2">
      <c r="BK405" s="42">
        <v>403</v>
      </c>
      <c r="BL405" s="1" t="s">
        <v>961</v>
      </c>
      <c r="BM405" s="1" t="s">
        <v>962</v>
      </c>
      <c r="BN405" s="43">
        <v>53070</v>
      </c>
      <c r="BO405" s="44">
        <v>23.385084419293523</v>
      </c>
      <c r="BP405" s="45">
        <f t="shared" si="135"/>
        <v>119.60667710284133</v>
      </c>
      <c r="BQ405" s="46">
        <f t="shared" si="136"/>
        <v>47.531133916296092</v>
      </c>
      <c r="BR405" s="46">
        <f t="shared" si="137"/>
        <v>6.8942826977355729</v>
      </c>
      <c r="BS405" s="46">
        <f t="shared" si="138"/>
        <v>6.7562728933996814</v>
      </c>
      <c r="BT405" s="47">
        <f t="shared" si="139"/>
        <v>6.2419049004903998E-2</v>
      </c>
      <c r="BU405" s="47">
        <f t="shared" si="140"/>
        <v>1.2944987047826384E-5</v>
      </c>
      <c r="BV405" s="47">
        <f t="shared" si="141"/>
        <v>3.5979142635458095E-3</v>
      </c>
      <c r="BW405" s="47">
        <f t="shared" si="142"/>
        <v>3.5258911880063689E-3</v>
      </c>
      <c r="BX405" s="48">
        <f t="shared" si="143"/>
        <v>8.2490431671413832E-11</v>
      </c>
      <c r="BY405" s="48">
        <f t="shared" si="144"/>
        <v>1.2944987047826384E-5</v>
      </c>
      <c r="BZ405" s="48">
        <f t="shared" si="145"/>
        <v>3.5979142635458095E-3</v>
      </c>
      <c r="CA405" s="48">
        <f t="shared" si="146"/>
        <v>3.5258911880063689E-3</v>
      </c>
      <c r="CB405" s="49">
        <f t="shared" si="147"/>
        <v>1.0540315420469381E-2</v>
      </c>
      <c r="CC405" s="50">
        <f t="shared" si="148"/>
        <v>4.3777672088019321E-6</v>
      </c>
      <c r="CD405" s="50">
        <f t="shared" si="149"/>
        <v>1.8601092877849722E-5</v>
      </c>
      <c r="CF405" s="43"/>
      <c r="CI405" s="43"/>
      <c r="CJ405" s="43"/>
    </row>
    <row r="406" spans="63:88" x14ac:dyDescent="0.2">
      <c r="BK406" s="42">
        <v>404</v>
      </c>
      <c r="BL406" s="1" t="s">
        <v>963</v>
      </c>
      <c r="BM406" s="1" t="s">
        <v>964</v>
      </c>
      <c r="BN406" s="43">
        <v>18356</v>
      </c>
      <c r="BO406" s="44">
        <v>23.394190821659539</v>
      </c>
      <c r="BP406" s="45">
        <f t="shared" si="135"/>
        <v>120.39513712891247</v>
      </c>
      <c r="BQ406" s="46">
        <f t="shared" si="136"/>
        <v>48.054442576134711</v>
      </c>
      <c r="BR406" s="46">
        <f t="shared" si="137"/>
        <v>6.9321311713018465</v>
      </c>
      <c r="BS406" s="46">
        <f t="shared" si="138"/>
        <v>6.7933637159295381</v>
      </c>
      <c r="BT406" s="47">
        <f t="shared" si="139"/>
        <v>6.2830522061407629E-2</v>
      </c>
      <c r="BU406" s="47">
        <f t="shared" si="140"/>
        <v>1.3087508870165988E-5</v>
      </c>
      <c r="BV406" s="47">
        <f t="shared" si="141"/>
        <v>3.6176662187335619E-3</v>
      </c>
      <c r="BW406" s="47">
        <f t="shared" si="142"/>
        <v>3.5452477484024907E-3</v>
      </c>
      <c r="BX406" s="48">
        <f t="shared" si="143"/>
        <v>8.303421743222332E-11</v>
      </c>
      <c r="BY406" s="48">
        <f t="shared" si="144"/>
        <v>1.3087508870165988E-5</v>
      </c>
      <c r="BZ406" s="48">
        <f t="shared" si="145"/>
        <v>3.6176662187335619E-3</v>
      </c>
      <c r="CA406" s="48">
        <f t="shared" si="146"/>
        <v>3.5452477484024907E-3</v>
      </c>
      <c r="CB406" s="49">
        <f t="shared" si="147"/>
        <v>3.6697467072478889E-3</v>
      </c>
      <c r="CC406" s="50">
        <f t="shared" si="148"/>
        <v>1.5241760951858913E-6</v>
      </c>
      <c r="CD406" s="50">
        <f t="shared" si="149"/>
        <v>6.4762103045926969E-6</v>
      </c>
      <c r="CF406" s="43"/>
      <c r="CI406" s="43"/>
      <c r="CJ406" s="43"/>
    </row>
    <row r="407" spans="63:88" x14ac:dyDescent="0.2">
      <c r="BK407" s="42">
        <v>405</v>
      </c>
      <c r="BL407" s="1" t="s">
        <v>965</v>
      </c>
      <c r="BM407" s="1" t="s">
        <v>966</v>
      </c>
      <c r="BN407" s="43">
        <v>114611</v>
      </c>
      <c r="BO407" s="44">
        <v>23.395812954271463</v>
      </c>
      <c r="BP407" s="45">
        <f t="shared" si="135"/>
        <v>120.53613075422221</v>
      </c>
      <c r="BQ407" s="46">
        <f t="shared" si="136"/>
        <v>48.148250529837021</v>
      </c>
      <c r="BR407" s="46">
        <f t="shared" si="137"/>
        <v>6.9388940422690579</v>
      </c>
      <c r="BS407" s="46">
        <f t="shared" si="138"/>
        <v>6.7999912076934512</v>
      </c>
      <c r="BT407" s="47">
        <f t="shared" si="139"/>
        <v>6.2904102301413939E-2</v>
      </c>
      <c r="BU407" s="47">
        <f t="shared" si="140"/>
        <v>1.3113057234902649E-5</v>
      </c>
      <c r="BV407" s="47">
        <f t="shared" si="141"/>
        <v>3.6211955532534624E-3</v>
      </c>
      <c r="BW407" s="47">
        <f t="shared" si="142"/>
        <v>3.54870643267669E-3</v>
      </c>
      <c r="BX407" s="48">
        <f t="shared" si="143"/>
        <v>8.3131458031966152E-11</v>
      </c>
      <c r="BY407" s="48">
        <f t="shared" si="144"/>
        <v>1.3113057234902649E-5</v>
      </c>
      <c r="BZ407" s="48">
        <f t="shared" si="145"/>
        <v>3.6211955532534624E-3</v>
      </c>
      <c r="CA407" s="48">
        <f t="shared" si="146"/>
        <v>3.54870643267669E-3</v>
      </c>
      <c r="CB407" s="49">
        <f t="shared" si="147"/>
        <v>2.2939959294661711E-2</v>
      </c>
      <c r="CC407" s="50">
        <f t="shared" si="148"/>
        <v>9.527779536501673E-6</v>
      </c>
      <c r="CD407" s="50">
        <f t="shared" si="149"/>
        <v>4.0483448211181954E-5</v>
      </c>
      <c r="CF407" s="43"/>
      <c r="CI407" s="43"/>
      <c r="CJ407" s="43"/>
    </row>
    <row r="408" spans="63:88" x14ac:dyDescent="0.2">
      <c r="BK408" s="42">
        <v>406</v>
      </c>
      <c r="BL408" s="1" t="s">
        <v>967</v>
      </c>
      <c r="BM408" s="1" t="s">
        <v>968</v>
      </c>
      <c r="BN408" s="43">
        <v>55486</v>
      </c>
      <c r="BO408" s="44">
        <v>23.40668122013933</v>
      </c>
      <c r="BP408" s="45">
        <f t="shared" si="135"/>
        <v>121.48505504050219</v>
      </c>
      <c r="BQ408" s="46">
        <f t="shared" si="136"/>
        <v>48.78140643738876</v>
      </c>
      <c r="BR408" s="46">
        <f t="shared" si="137"/>
        <v>6.9843687214657244</v>
      </c>
      <c r="BS408" s="46">
        <f t="shared" si="138"/>
        <v>6.8445555744104407</v>
      </c>
      <c r="BT408" s="47">
        <f t="shared" si="139"/>
        <v>6.3399316723902463E-2</v>
      </c>
      <c r="BU408" s="47">
        <f t="shared" si="140"/>
        <v>1.3285495684130102E-5</v>
      </c>
      <c r="BV408" s="47">
        <f t="shared" si="141"/>
        <v>3.6449273907898498E-3</v>
      </c>
      <c r="BW408" s="47">
        <f t="shared" si="142"/>
        <v>3.5719632061058273E-3</v>
      </c>
      <c r="BX408" s="48">
        <f t="shared" si="143"/>
        <v>8.3785912916047697E-11</v>
      </c>
      <c r="BY408" s="48">
        <f t="shared" si="144"/>
        <v>1.3285495684130102E-5</v>
      </c>
      <c r="BZ408" s="48">
        <f t="shared" si="145"/>
        <v>3.6449273907898498E-3</v>
      </c>
      <c r="CA408" s="48">
        <f t="shared" si="146"/>
        <v>3.5719632061058273E-3</v>
      </c>
      <c r="CB408" s="49">
        <f t="shared" si="147"/>
        <v>1.1193228434608005E-2</v>
      </c>
      <c r="CC408" s="50">
        <f t="shared" si="148"/>
        <v>4.6489451640598221E-6</v>
      </c>
      <c r="CD408" s="50">
        <f t="shared" si="149"/>
        <v>1.975332553244029E-5</v>
      </c>
      <c r="CF408" s="43"/>
      <c r="CI408" s="43"/>
      <c r="CJ408" s="43"/>
    </row>
    <row r="409" spans="63:88" x14ac:dyDescent="0.2">
      <c r="BK409" s="42">
        <v>407</v>
      </c>
      <c r="BL409" s="1" t="s">
        <v>969</v>
      </c>
      <c r="BM409" s="1" t="s">
        <v>970</v>
      </c>
      <c r="BN409" s="43">
        <v>13172</v>
      </c>
      <c r="BO409" s="44">
        <v>23.408100023581294</v>
      </c>
      <c r="BP409" s="45">
        <f t="shared" si="135"/>
        <v>121.60948291616427</v>
      </c>
      <c r="BQ409" s="46">
        <f t="shared" si="136"/>
        <v>48.864661661283201</v>
      </c>
      <c r="BR409" s="46">
        <f t="shared" si="137"/>
        <v>6.990326291474755</v>
      </c>
      <c r="BS409" s="46">
        <f t="shared" si="138"/>
        <v>6.8503938857369784</v>
      </c>
      <c r="BT409" s="47">
        <f t="shared" si="139"/>
        <v>6.3464251808269451E-2</v>
      </c>
      <c r="BU409" s="47">
        <f t="shared" si="140"/>
        <v>1.3308170038940207E-5</v>
      </c>
      <c r="BV409" s="47">
        <f t="shared" si="141"/>
        <v>3.648036463488298E-3</v>
      </c>
      <c r="BW409" s="47">
        <f t="shared" si="142"/>
        <v>3.5750100413629651E-3</v>
      </c>
      <c r="BX409" s="48">
        <f t="shared" si="143"/>
        <v>8.3871728435916046E-11</v>
      </c>
      <c r="BY409" s="48">
        <f t="shared" si="144"/>
        <v>1.3308170038940207E-5</v>
      </c>
      <c r="BZ409" s="48">
        <f t="shared" si="145"/>
        <v>3.648036463488298E-3</v>
      </c>
      <c r="CA409" s="48">
        <f t="shared" si="146"/>
        <v>3.5750100413629651E-3</v>
      </c>
      <c r="CB409" s="49">
        <f t="shared" si="147"/>
        <v>2.6599180626459534E-3</v>
      </c>
      <c r="CC409" s="50">
        <f t="shared" si="148"/>
        <v>1.1047584069578861E-6</v>
      </c>
      <c r="CD409" s="50">
        <f t="shared" si="149"/>
        <v>4.6941083788310437E-6</v>
      </c>
      <c r="CF409" s="43"/>
      <c r="CI409" s="43"/>
      <c r="CJ409" s="43"/>
    </row>
    <row r="410" spans="63:88" x14ac:dyDescent="0.2">
      <c r="BK410" s="42">
        <v>408</v>
      </c>
      <c r="BL410" s="1" t="s">
        <v>971</v>
      </c>
      <c r="BM410" s="1" t="s">
        <v>972</v>
      </c>
      <c r="BN410" s="43">
        <v>15235</v>
      </c>
      <c r="BO410" s="44">
        <v>23.410103836459879</v>
      </c>
      <c r="BP410" s="45">
        <f t="shared" si="135"/>
        <v>121.78543277363114</v>
      </c>
      <c r="BQ410" s="46">
        <f t="shared" si="136"/>
        <v>48.982482334117627</v>
      </c>
      <c r="BR410" s="46">
        <f t="shared" si="137"/>
        <v>6.9987486262986778</v>
      </c>
      <c r="BS410" s="46">
        <f t="shared" si="138"/>
        <v>6.8586476221972914</v>
      </c>
      <c r="BT410" s="47">
        <f t="shared" si="139"/>
        <v>6.3556074631556991E-2</v>
      </c>
      <c r="BU410" s="47">
        <f t="shared" si="140"/>
        <v>1.3340258208486557E-5</v>
      </c>
      <c r="BV410" s="47">
        <f t="shared" si="141"/>
        <v>3.6524318211961955E-3</v>
      </c>
      <c r="BW410" s="47">
        <f t="shared" si="142"/>
        <v>3.5793174127662902E-3</v>
      </c>
      <c r="BX410" s="48">
        <f t="shared" si="143"/>
        <v>8.3993077678671951E-11</v>
      </c>
      <c r="BY410" s="48">
        <f t="shared" si="144"/>
        <v>1.3340258208486557E-5</v>
      </c>
      <c r="BZ410" s="48">
        <f t="shared" si="145"/>
        <v>3.6524318211961955E-3</v>
      </c>
      <c r="CA410" s="48">
        <f t="shared" si="146"/>
        <v>3.5793174127662902E-3</v>
      </c>
      <c r="CB410" s="49">
        <f t="shared" si="147"/>
        <v>3.0809659387343912E-3</v>
      </c>
      <c r="CC410" s="50">
        <f t="shared" si="148"/>
        <v>1.2796345384345672E-6</v>
      </c>
      <c r="CD410" s="50">
        <f t="shared" si="149"/>
        <v>5.4371554639242283E-6</v>
      </c>
      <c r="CF410" s="43"/>
      <c r="CI410" s="43"/>
      <c r="CJ410" s="43"/>
    </row>
    <row r="411" spans="63:88" x14ac:dyDescent="0.2">
      <c r="BK411" s="42">
        <v>409</v>
      </c>
      <c r="BL411" s="1" t="s">
        <v>973</v>
      </c>
      <c r="BM411" s="1" t="s">
        <v>974</v>
      </c>
      <c r="BN411" s="43">
        <v>18697</v>
      </c>
      <c r="BO411" s="44">
        <v>23.410875481838101</v>
      </c>
      <c r="BP411" s="45">
        <f t="shared" si="135"/>
        <v>121.85325692441528</v>
      </c>
      <c r="BQ411" s="46">
        <f t="shared" si="136"/>
        <v>49.027927903731445</v>
      </c>
      <c r="BR411" s="46">
        <f t="shared" si="137"/>
        <v>7.0019945661026792</v>
      </c>
      <c r="BS411" s="46">
        <f t="shared" si="138"/>
        <v>6.8618285847532059</v>
      </c>
      <c r="BT411" s="47">
        <f t="shared" si="139"/>
        <v>6.3591469971466627E-2</v>
      </c>
      <c r="BU411" s="47">
        <f t="shared" si="140"/>
        <v>1.3352635197241741E-5</v>
      </c>
      <c r="BV411" s="47">
        <f t="shared" si="141"/>
        <v>3.6541257774249836E-3</v>
      </c>
      <c r="BW411" s="47">
        <f t="shared" si="142"/>
        <v>3.5809774593661961E-3</v>
      </c>
      <c r="BX411" s="48">
        <f t="shared" si="143"/>
        <v>8.4039854694900766E-11</v>
      </c>
      <c r="BY411" s="48">
        <f t="shared" si="144"/>
        <v>1.3352635197241741E-5</v>
      </c>
      <c r="BZ411" s="48">
        <f t="shared" si="145"/>
        <v>3.6541257774249836E-3</v>
      </c>
      <c r="CA411" s="48">
        <f t="shared" si="146"/>
        <v>3.5809774593661961E-3</v>
      </c>
      <c r="CB411" s="49">
        <f t="shared" si="147"/>
        <v>3.7831900986370014E-3</v>
      </c>
      <c r="CC411" s="50">
        <f t="shared" si="148"/>
        <v>1.5712931632305596E-6</v>
      </c>
      <c r="CD411" s="50">
        <f t="shared" si="149"/>
        <v>6.676410296284511E-6</v>
      </c>
      <c r="CF411" s="43"/>
      <c r="CI411" s="43"/>
      <c r="CJ411" s="43"/>
    </row>
    <row r="412" spans="63:88" x14ac:dyDescent="0.2">
      <c r="BK412" s="42">
        <v>410</v>
      </c>
      <c r="BL412" s="1" t="s">
        <v>975</v>
      </c>
      <c r="BM412" s="1" t="s">
        <v>976</v>
      </c>
      <c r="BN412" s="43">
        <v>17196</v>
      </c>
      <c r="BO412" s="44">
        <v>23.416272360659871</v>
      </c>
      <c r="BP412" s="45">
        <f t="shared" si="135"/>
        <v>122.32867542348562</v>
      </c>
      <c r="BQ412" s="46">
        <f t="shared" si="136"/>
        <v>49.34693035421251</v>
      </c>
      <c r="BR412" s="46">
        <f t="shared" si="137"/>
        <v>7.0247370309651105</v>
      </c>
      <c r="BS412" s="46">
        <f t="shared" si="138"/>
        <v>6.884115790778222</v>
      </c>
      <c r="BT412" s="47">
        <f t="shared" si="139"/>
        <v>6.3839576275480037E-2</v>
      </c>
      <c r="BU412" s="47">
        <f t="shared" si="140"/>
        <v>1.3439514727550946E-5</v>
      </c>
      <c r="BV412" s="47">
        <f t="shared" si="141"/>
        <v>3.6659943709109739E-3</v>
      </c>
      <c r="BW412" s="47">
        <f t="shared" si="142"/>
        <v>3.59260846725604E-3</v>
      </c>
      <c r="BX412" s="48">
        <f t="shared" si="143"/>
        <v>8.4367741717288075E-11</v>
      </c>
      <c r="BY412" s="48">
        <f t="shared" si="144"/>
        <v>1.3439514727550946E-5</v>
      </c>
      <c r="BZ412" s="48">
        <f t="shared" si="145"/>
        <v>3.6659943709109739E-3</v>
      </c>
      <c r="CA412" s="48">
        <f t="shared" si="146"/>
        <v>3.59260846725604E-3</v>
      </c>
      <c r="CB412" s="49">
        <f t="shared" si="147"/>
        <v>3.4930500173331351E-3</v>
      </c>
      <c r="CC412" s="50">
        <f t="shared" si="148"/>
        <v>1.4507876865704857E-6</v>
      </c>
      <c r="CD412" s="50">
        <f t="shared" si="149"/>
        <v>6.164383626813196E-6</v>
      </c>
      <c r="CF412" s="43"/>
      <c r="CI412" s="43"/>
      <c r="CJ412" s="43"/>
    </row>
    <row r="413" spans="63:88" x14ac:dyDescent="0.2">
      <c r="BK413" s="42">
        <v>411</v>
      </c>
      <c r="BL413" s="1" t="s">
        <v>977</v>
      </c>
      <c r="BM413" s="1" t="s">
        <v>978</v>
      </c>
      <c r="BN413" s="43">
        <v>38580</v>
      </c>
      <c r="BO413" s="44">
        <v>23.417099623624612</v>
      </c>
      <c r="BP413" s="45">
        <f t="shared" si="135"/>
        <v>122.40171394514689</v>
      </c>
      <c r="BQ413" s="46">
        <f t="shared" si="136"/>
        <v>49.396008163721262</v>
      </c>
      <c r="BR413" s="46">
        <f t="shared" si="137"/>
        <v>7.0282293761459762</v>
      </c>
      <c r="BS413" s="46">
        <f t="shared" si="138"/>
        <v>6.887538226166261</v>
      </c>
      <c r="BT413" s="47">
        <f t="shared" si="139"/>
        <v>6.3877692835301286E-2</v>
      </c>
      <c r="BU413" s="47">
        <f t="shared" si="140"/>
        <v>1.3452880947880492E-5</v>
      </c>
      <c r="BV413" s="47">
        <f t="shared" si="141"/>
        <v>3.6678169185334879E-3</v>
      </c>
      <c r="BW413" s="47">
        <f t="shared" si="142"/>
        <v>3.5943945311061581E-3</v>
      </c>
      <c r="BX413" s="48">
        <f t="shared" si="143"/>
        <v>8.441811498512257E-11</v>
      </c>
      <c r="BY413" s="48">
        <f t="shared" si="144"/>
        <v>1.3452880947880492E-5</v>
      </c>
      <c r="BZ413" s="48">
        <f t="shared" si="145"/>
        <v>3.6678169185334879E-3</v>
      </c>
      <c r="CA413" s="48">
        <f t="shared" si="146"/>
        <v>3.5943945311061581E-3</v>
      </c>
      <c r="CB413" s="49">
        <f t="shared" si="147"/>
        <v>7.8414940481028941E-3</v>
      </c>
      <c r="CC413" s="50">
        <f t="shared" si="148"/>
        <v>3.256850876126029E-6</v>
      </c>
      <c r="CD413" s="50">
        <f t="shared" si="149"/>
        <v>1.3838329620250813E-5</v>
      </c>
      <c r="CF413" s="43"/>
      <c r="CI413" s="43"/>
      <c r="CJ413" s="43"/>
    </row>
    <row r="414" spans="63:88" x14ac:dyDescent="0.2">
      <c r="BK414" s="42">
        <v>412</v>
      </c>
      <c r="BL414" s="1" t="s">
        <v>979</v>
      </c>
      <c r="BM414" s="1" t="s">
        <v>980</v>
      </c>
      <c r="BN414" s="43">
        <v>23401</v>
      </c>
      <c r="BO414" s="44">
        <v>23.426023337878892</v>
      </c>
      <c r="BP414" s="45">
        <f t="shared" si="135"/>
        <v>123.1923609972328</v>
      </c>
      <c r="BQ414" s="46">
        <f t="shared" si="136"/>
        <v>49.928461165867191</v>
      </c>
      <c r="BR414" s="46">
        <f t="shared" si="137"/>
        <v>7.0660074416792957</v>
      </c>
      <c r="BS414" s="46">
        <f t="shared" si="138"/>
        <v>6.9245600500917117</v>
      </c>
      <c r="BT414" s="47">
        <f t="shared" si="139"/>
        <v>6.4290307233469887E-2</v>
      </c>
      <c r="BU414" s="47">
        <f t="shared" si="140"/>
        <v>1.3597893209285817E-5</v>
      </c>
      <c r="BV414" s="47">
        <f t="shared" si="141"/>
        <v>3.687532129932676E-3</v>
      </c>
      <c r="BW414" s="47">
        <f t="shared" si="142"/>
        <v>3.613715083251159E-3</v>
      </c>
      <c r="BX414" s="48">
        <f t="shared" si="143"/>
        <v>8.4963409095837178E-11</v>
      </c>
      <c r="BY414" s="48">
        <f t="shared" si="144"/>
        <v>1.3597893209285817E-5</v>
      </c>
      <c r="BZ414" s="48">
        <f t="shared" si="145"/>
        <v>3.687532129932676E-3</v>
      </c>
      <c r="CA414" s="48">
        <f t="shared" si="146"/>
        <v>3.613715083251159E-3</v>
      </c>
      <c r="CB414" s="49">
        <f t="shared" si="147"/>
        <v>4.7870425741228769E-3</v>
      </c>
      <c r="CC414" s="50">
        <f t="shared" si="148"/>
        <v>1.9882287362516856E-6</v>
      </c>
      <c r="CD414" s="50">
        <f t="shared" si="149"/>
        <v>8.4479657372070775E-6</v>
      </c>
      <c r="CF414" s="43"/>
      <c r="CI414" s="43"/>
      <c r="CJ414" s="43"/>
    </row>
    <row r="415" spans="63:88" x14ac:dyDescent="0.2">
      <c r="BK415" s="42">
        <v>413</v>
      </c>
      <c r="BL415" s="1" t="s">
        <v>981</v>
      </c>
      <c r="BM415" s="1" t="s">
        <v>982</v>
      </c>
      <c r="BN415" s="43">
        <v>82858</v>
      </c>
      <c r="BO415" s="44">
        <v>23.431547657073462</v>
      </c>
      <c r="BP415" s="45">
        <f t="shared" si="135"/>
        <v>123.68437690147981</v>
      </c>
      <c r="BQ415" s="46">
        <f t="shared" si="136"/>
        <v>50.26089488401675</v>
      </c>
      <c r="BR415" s="46">
        <f t="shared" si="137"/>
        <v>7.0894918635976127</v>
      </c>
      <c r="BS415" s="46">
        <f t="shared" si="138"/>
        <v>6.9475743606705338</v>
      </c>
      <c r="BT415" s="47">
        <f t="shared" si="139"/>
        <v>6.4547075213170435E-2</v>
      </c>
      <c r="BU415" s="47">
        <f t="shared" si="140"/>
        <v>1.3688430712205254E-5</v>
      </c>
      <c r="BV415" s="47">
        <f t="shared" si="141"/>
        <v>3.6997879280041518E-3</v>
      </c>
      <c r="BW415" s="47">
        <f t="shared" si="142"/>
        <v>3.625725544662103E-3</v>
      </c>
      <c r="BX415" s="48">
        <f t="shared" si="143"/>
        <v>8.5302743030309855E-11</v>
      </c>
      <c r="BY415" s="48">
        <f t="shared" si="144"/>
        <v>1.3688430712205254E-5</v>
      </c>
      <c r="BZ415" s="48">
        <f t="shared" si="145"/>
        <v>3.6997879280041518E-3</v>
      </c>
      <c r="CA415" s="48">
        <f t="shared" si="146"/>
        <v>3.625725544662103E-3</v>
      </c>
      <c r="CB415" s="49">
        <f t="shared" si="147"/>
        <v>1.7017602944957397E-2</v>
      </c>
      <c r="CC415" s="50">
        <f t="shared" si="148"/>
        <v>7.0680146820054138E-6</v>
      </c>
      <c r="CD415" s="50">
        <f t="shared" si="149"/>
        <v>3.00319298151919E-5</v>
      </c>
      <c r="CF415" s="43"/>
      <c r="CI415" s="43"/>
      <c r="CJ415" s="43"/>
    </row>
    <row r="416" spans="63:88" x14ac:dyDescent="0.2">
      <c r="BK416" s="42">
        <v>414</v>
      </c>
      <c r="BL416" s="1" t="s">
        <v>983</v>
      </c>
      <c r="BM416" s="1" t="s">
        <v>984</v>
      </c>
      <c r="BN416" s="43">
        <v>49847</v>
      </c>
      <c r="BO416" s="44">
        <v>23.43447030489671</v>
      </c>
      <c r="BP416" s="45">
        <f t="shared" si="135"/>
        <v>123.94547288966997</v>
      </c>
      <c r="BQ416" s="46">
        <f t="shared" si="136"/>
        <v>50.43764524586561</v>
      </c>
      <c r="BR416" s="46">
        <f t="shared" si="137"/>
        <v>7.1019465814567777</v>
      </c>
      <c r="BS416" s="46">
        <f t="shared" si="138"/>
        <v>6.9597797598913189</v>
      </c>
      <c r="BT416" s="47">
        <f t="shared" si="139"/>
        <v>6.4683333185355477E-2</v>
      </c>
      <c r="BU416" s="47">
        <f t="shared" si="140"/>
        <v>1.3736568237156058E-5</v>
      </c>
      <c r="BV416" s="47">
        <f t="shared" si="141"/>
        <v>3.7062876624941107E-3</v>
      </c>
      <c r="BW416" s="47">
        <f t="shared" si="142"/>
        <v>3.6320951674167993E-3</v>
      </c>
      <c r="BX416" s="48">
        <f t="shared" si="143"/>
        <v>8.548281592669967E-11</v>
      </c>
      <c r="BY416" s="48">
        <f t="shared" si="144"/>
        <v>1.3736568237156058E-5</v>
      </c>
      <c r="BZ416" s="48">
        <f t="shared" si="145"/>
        <v>3.7062876624941107E-3</v>
      </c>
      <c r="CA416" s="48">
        <f t="shared" si="146"/>
        <v>3.6320951674167993E-3</v>
      </c>
      <c r="CB416" s="49">
        <f t="shared" si="147"/>
        <v>1.0259325034597954E-2</v>
      </c>
      <c r="CC416" s="50">
        <f t="shared" si="148"/>
        <v>4.2610619254981981E-6</v>
      </c>
      <c r="CD416" s="50">
        <f t="shared" si="149"/>
        <v>1.8105213195233474E-5</v>
      </c>
      <c r="CF416" s="43"/>
      <c r="CI416" s="43"/>
      <c r="CJ416" s="43"/>
    </row>
    <row r="417" spans="63:88" x14ac:dyDescent="0.2">
      <c r="BK417" s="42">
        <v>415</v>
      </c>
      <c r="BL417" s="1" t="s">
        <v>985</v>
      </c>
      <c r="BM417" s="1" t="s">
        <v>986</v>
      </c>
      <c r="BN417" s="43">
        <v>28381</v>
      </c>
      <c r="BO417" s="44">
        <v>23.462960011363375</v>
      </c>
      <c r="BP417" s="45">
        <f t="shared" si="135"/>
        <v>126.51966651529443</v>
      </c>
      <c r="BQ417" s="46">
        <f t="shared" si="136"/>
        <v>52.192795266139022</v>
      </c>
      <c r="BR417" s="46">
        <f t="shared" si="137"/>
        <v>7.2244581295858463</v>
      </c>
      <c r="BS417" s="46">
        <f t="shared" si="138"/>
        <v>7.079838870902929</v>
      </c>
      <c r="BT417" s="47">
        <f t="shared" si="139"/>
        <v>6.6026725727962546E-2</v>
      </c>
      <c r="BU417" s="47">
        <f t="shared" si="140"/>
        <v>1.4214579014669471E-5</v>
      </c>
      <c r="BV417" s="47">
        <f t="shared" si="141"/>
        <v>3.7702226744145326E-3</v>
      </c>
      <c r="BW417" s="47">
        <f t="shared" si="142"/>
        <v>3.6947503277743824E-3</v>
      </c>
      <c r="BX417" s="48">
        <f t="shared" si="143"/>
        <v>8.7258187908658508E-11</v>
      </c>
      <c r="BY417" s="48">
        <f t="shared" si="144"/>
        <v>1.4214579014669471E-5</v>
      </c>
      <c r="BZ417" s="48">
        <f t="shared" si="145"/>
        <v>3.7702226744145326E-3</v>
      </c>
      <c r="CA417" s="48">
        <f t="shared" si="146"/>
        <v>3.6947503277743824E-3</v>
      </c>
      <c r="CB417" s="49">
        <f t="shared" si="147"/>
        <v>5.9625883462747506E-3</v>
      </c>
      <c r="CC417" s="50">
        <f t="shared" si="148"/>
        <v>2.4764746310356371E-6</v>
      </c>
      <c r="CD417" s="50">
        <f t="shared" si="149"/>
        <v>1.0522518083856542E-5</v>
      </c>
      <c r="CF417" s="43"/>
      <c r="CI417" s="43"/>
      <c r="CJ417" s="43"/>
    </row>
    <row r="418" spans="63:88" x14ac:dyDescent="0.2">
      <c r="BK418" s="42">
        <v>416</v>
      </c>
      <c r="BL418" s="1" t="s">
        <v>987</v>
      </c>
      <c r="BM418" s="1" t="s">
        <v>988</v>
      </c>
      <c r="BN418" s="43">
        <v>17240</v>
      </c>
      <c r="BO418" s="44">
        <v>23.464970302159529</v>
      </c>
      <c r="BP418" s="45">
        <f t="shared" si="135"/>
        <v>126.70331337831024</v>
      </c>
      <c r="BQ418" s="46">
        <f t="shared" si="136"/>
        <v>52.318876838216305</v>
      </c>
      <c r="BR418" s="46">
        <f t="shared" si="137"/>
        <v>7.2331788888576716</v>
      </c>
      <c r="BS418" s="46">
        <f t="shared" si="138"/>
        <v>7.0883850579482397</v>
      </c>
      <c r="BT418" s="47">
        <f t="shared" si="139"/>
        <v>6.6122565381900256E-2</v>
      </c>
      <c r="BU418" s="47">
        <f t="shared" si="140"/>
        <v>1.4248917019742078E-5</v>
      </c>
      <c r="BV418" s="47">
        <f t="shared" si="141"/>
        <v>3.7747737706705126E-3</v>
      </c>
      <c r="BW418" s="47">
        <f t="shared" si="142"/>
        <v>3.6992103201503304E-3</v>
      </c>
      <c r="BX418" s="48">
        <f t="shared" si="143"/>
        <v>8.7384845628546964E-11</v>
      </c>
      <c r="BY418" s="48">
        <f t="shared" si="144"/>
        <v>1.4248917019742078E-5</v>
      </c>
      <c r="BZ418" s="48">
        <f t="shared" si="145"/>
        <v>3.7747737706705126E-3</v>
      </c>
      <c r="CA418" s="48">
        <f t="shared" si="146"/>
        <v>3.6992103201503304E-3</v>
      </c>
      <c r="CB418" s="49">
        <f t="shared" si="147"/>
        <v>3.6272235990265568E-3</v>
      </c>
      <c r="CC418" s="50">
        <f t="shared" si="148"/>
        <v>1.5065147386361497E-6</v>
      </c>
      <c r="CD418" s="50">
        <f t="shared" si="149"/>
        <v>6.4011673619551714E-6</v>
      </c>
      <c r="CF418" s="43"/>
      <c r="CI418" s="43"/>
      <c r="CJ418" s="43"/>
    </row>
    <row r="419" spans="63:88" x14ac:dyDescent="0.2">
      <c r="BK419" s="42">
        <v>417</v>
      </c>
      <c r="BL419" s="1" t="s">
        <v>989</v>
      </c>
      <c r="BM419" s="1" t="s">
        <v>990</v>
      </c>
      <c r="BN419" s="43">
        <v>23407</v>
      </c>
      <c r="BO419" s="44">
        <v>23.469583032349902</v>
      </c>
      <c r="BP419" s="45">
        <f t="shared" si="135"/>
        <v>127.12571015719249</v>
      </c>
      <c r="BQ419" s="46">
        <f t="shared" si="136"/>
        <v>52.609306831328638</v>
      </c>
      <c r="BR419" s="46">
        <f t="shared" si="137"/>
        <v>7.2532273390076947</v>
      </c>
      <c r="BS419" s="46">
        <f t="shared" si="138"/>
        <v>7.1080321780681857</v>
      </c>
      <c r="BT419" s="47">
        <f t="shared" si="139"/>
        <v>6.6343001279621061E-2</v>
      </c>
      <c r="BU419" s="47">
        <f t="shared" si="140"/>
        <v>1.4328014911784089E-5</v>
      </c>
      <c r="BV419" s="47">
        <f t="shared" si="141"/>
        <v>3.7852364406710565E-3</v>
      </c>
      <c r="BW419" s="47">
        <f t="shared" si="142"/>
        <v>3.7094635483419271E-3</v>
      </c>
      <c r="BX419" s="48">
        <f t="shared" si="143"/>
        <v>8.7676164587242294E-11</v>
      </c>
      <c r="BY419" s="48">
        <f t="shared" si="144"/>
        <v>1.4328014911784089E-5</v>
      </c>
      <c r="BZ419" s="48">
        <f t="shared" si="145"/>
        <v>3.7852364406710565E-3</v>
      </c>
      <c r="CA419" s="48">
        <f t="shared" si="146"/>
        <v>3.7094635483419271E-3</v>
      </c>
      <c r="CB419" s="49">
        <f t="shared" si="147"/>
        <v>4.9411523185399504E-3</v>
      </c>
      <c r="CC419" s="50">
        <f t="shared" si="148"/>
        <v>2.0522359844935802E-6</v>
      </c>
      <c r="CD419" s="50">
        <f t="shared" si="149"/>
        <v>8.7199319502595286E-6</v>
      </c>
      <c r="CF419" s="43"/>
      <c r="CI419" s="43"/>
      <c r="CJ419" s="43"/>
    </row>
    <row r="420" spans="63:88" x14ac:dyDescent="0.2">
      <c r="BK420" s="42">
        <v>418</v>
      </c>
      <c r="BL420" s="1" t="s">
        <v>991</v>
      </c>
      <c r="BM420" s="1" t="s">
        <v>992</v>
      </c>
      <c r="BN420" s="43">
        <v>18242</v>
      </c>
      <c r="BO420" s="44">
        <v>23.478559782804947</v>
      </c>
      <c r="BP420" s="45">
        <f t="shared" si="135"/>
        <v>127.95177012435593</v>
      </c>
      <c r="BQ420" s="46">
        <f t="shared" si="136"/>
        <v>53.179040173364307</v>
      </c>
      <c r="BR420" s="46">
        <f t="shared" si="137"/>
        <v>7.2923960515981516</v>
      </c>
      <c r="BS420" s="46">
        <f t="shared" si="138"/>
        <v>7.1464168110672341</v>
      </c>
      <c r="BT420" s="47">
        <f t="shared" si="139"/>
        <v>6.677409658985213E-2</v>
      </c>
      <c r="BU420" s="47">
        <f t="shared" si="140"/>
        <v>1.4483180381775585E-5</v>
      </c>
      <c r="BV420" s="47">
        <f t="shared" si="141"/>
        <v>3.805677388031674E-3</v>
      </c>
      <c r="BW420" s="47">
        <f t="shared" si="142"/>
        <v>3.7294953086602716E-3</v>
      </c>
      <c r="BX420" s="48">
        <f t="shared" si="143"/>
        <v>8.8245882306422641E-11</v>
      </c>
      <c r="BY420" s="48">
        <f t="shared" si="144"/>
        <v>1.4483180381775585E-5</v>
      </c>
      <c r="BZ420" s="48">
        <f t="shared" si="145"/>
        <v>3.805677388031674E-3</v>
      </c>
      <c r="CA420" s="48">
        <f t="shared" si="146"/>
        <v>3.7294953086602716E-3</v>
      </c>
      <c r="CB420" s="49">
        <f t="shared" si="147"/>
        <v>3.8758578853030088E-3</v>
      </c>
      <c r="CC420" s="50">
        <f t="shared" si="148"/>
        <v>1.6097813850337618E-6</v>
      </c>
      <c r="CD420" s="50">
        <f t="shared" si="149"/>
        <v>6.8399463991236954E-6</v>
      </c>
      <c r="CF420" s="43"/>
      <c r="CI420" s="43"/>
      <c r="CJ420" s="43"/>
    </row>
    <row r="421" spans="63:88" x14ac:dyDescent="0.2">
      <c r="BK421" s="42">
        <v>419</v>
      </c>
      <c r="BL421" s="1" t="s">
        <v>993</v>
      </c>
      <c r="BM421" s="1" t="s">
        <v>994</v>
      </c>
      <c r="BN421" s="43">
        <v>28254</v>
      </c>
      <c r="BO421" s="44">
        <v>23.479756215943855</v>
      </c>
      <c r="BP421" s="45">
        <f t="shared" si="135"/>
        <v>128.06227314136487</v>
      </c>
      <c r="BQ421" s="46">
        <f t="shared" si="136"/>
        <v>53.255429803285544</v>
      </c>
      <c r="BR421" s="46">
        <f t="shared" si="137"/>
        <v>7.2976317941703215</v>
      </c>
      <c r="BS421" s="46">
        <f t="shared" si="138"/>
        <v>7.1515477445041222</v>
      </c>
      <c r="BT421" s="47">
        <f t="shared" si="139"/>
        <v>6.6831764718429484E-2</v>
      </c>
      <c r="BU421" s="47">
        <f t="shared" si="140"/>
        <v>1.4503984909006641E-5</v>
      </c>
      <c r="BV421" s="47">
        <f t="shared" si="141"/>
        <v>3.8084097611741623E-3</v>
      </c>
      <c r="BW421" s="47">
        <f t="shared" si="142"/>
        <v>3.7321729851360727E-3</v>
      </c>
      <c r="BX421" s="48">
        <f t="shared" si="143"/>
        <v>8.8322094118295156E-11</v>
      </c>
      <c r="BY421" s="48">
        <f t="shared" si="144"/>
        <v>1.4503984909006641E-5</v>
      </c>
      <c r="BZ421" s="48">
        <f t="shared" si="145"/>
        <v>3.8084097611741623E-3</v>
      </c>
      <c r="CA421" s="48">
        <f t="shared" si="146"/>
        <v>3.7321729851360727E-3</v>
      </c>
      <c r="CB421" s="49">
        <f t="shared" si="147"/>
        <v>6.0082810839230472E-3</v>
      </c>
      <c r="CC421" s="50">
        <f t="shared" si="148"/>
        <v>2.4954524472183114E-6</v>
      </c>
      <c r="CD421" s="50">
        <f t="shared" si="149"/>
        <v>1.0603154651448104E-5</v>
      </c>
      <c r="CF421" s="43"/>
      <c r="CI421" s="43"/>
      <c r="CJ421" s="43"/>
    </row>
    <row r="422" spans="63:88" x14ac:dyDescent="0.2">
      <c r="BK422" s="42">
        <v>420</v>
      </c>
      <c r="BL422" s="1" t="s">
        <v>995</v>
      </c>
      <c r="BM422" s="1" t="s">
        <v>996</v>
      </c>
      <c r="BN422" s="43">
        <v>52288</v>
      </c>
      <c r="BO422" s="44">
        <v>23.483834878834518</v>
      </c>
      <c r="BP422" s="45">
        <f t="shared" si="135"/>
        <v>128.4396977431357</v>
      </c>
      <c r="BQ422" s="46">
        <f t="shared" si="136"/>
        <v>53.516651827597173</v>
      </c>
      <c r="BR422" s="46">
        <f t="shared" si="137"/>
        <v>7.3155076261047789</v>
      </c>
      <c r="BS422" s="46">
        <f t="shared" si="138"/>
        <v>7.1690657378967355</v>
      </c>
      <c r="BT422" s="47">
        <f t="shared" si="139"/>
        <v>6.7028731019009288E-2</v>
      </c>
      <c r="BU422" s="47">
        <f t="shared" si="140"/>
        <v>1.4575128082810905E-5</v>
      </c>
      <c r="BV422" s="47">
        <f t="shared" si="141"/>
        <v>3.8177386084973005E-3</v>
      </c>
      <c r="BW422" s="47">
        <f t="shared" si="142"/>
        <v>3.7413150875213845E-3</v>
      </c>
      <c r="BX422" s="48">
        <f t="shared" si="143"/>
        <v>8.8582396628803993E-11</v>
      </c>
      <c r="BY422" s="48">
        <f t="shared" si="144"/>
        <v>1.4575128082810905E-5</v>
      </c>
      <c r="BZ422" s="48">
        <f t="shared" si="145"/>
        <v>3.8177386084973005E-3</v>
      </c>
      <c r="CA422" s="48">
        <f t="shared" si="146"/>
        <v>3.7413150875213845E-3</v>
      </c>
      <c r="CB422" s="49">
        <f t="shared" si="147"/>
        <v>1.1151939382740892E-2</v>
      </c>
      <c r="CC422" s="50">
        <f t="shared" si="148"/>
        <v>4.6317963549269035E-6</v>
      </c>
      <c r="CD422" s="50">
        <f t="shared" si="149"/>
        <v>1.9680460399094555E-5</v>
      </c>
      <c r="CF422" s="43"/>
      <c r="CI422" s="43"/>
      <c r="CJ422" s="43"/>
    </row>
    <row r="423" spans="63:88" x14ac:dyDescent="0.2">
      <c r="BK423" s="42">
        <v>421</v>
      </c>
      <c r="BL423" s="1" t="s">
        <v>997</v>
      </c>
      <c r="BM423" s="1" t="s">
        <v>998</v>
      </c>
      <c r="BN423" s="43">
        <v>43424</v>
      </c>
      <c r="BO423" s="44">
        <v>23.484296541991998</v>
      </c>
      <c r="BP423" s="45">
        <f t="shared" si="135"/>
        <v>128.48248839233239</v>
      </c>
      <c r="BQ423" s="46">
        <f t="shared" si="136"/>
        <v>53.546298428832323</v>
      </c>
      <c r="BR423" s="46">
        <f t="shared" si="137"/>
        <v>7.3175336301811642</v>
      </c>
      <c r="BS423" s="46">
        <f t="shared" si="138"/>
        <v>7.1710511854078591</v>
      </c>
      <c r="BT423" s="47">
        <f t="shared" si="139"/>
        <v>6.7051062143774737E-2</v>
      </c>
      <c r="BU423" s="47">
        <f t="shared" si="140"/>
        <v>1.4583202261510238E-5</v>
      </c>
      <c r="BV423" s="47">
        <f t="shared" si="141"/>
        <v>3.8187959177612826E-3</v>
      </c>
      <c r="BW423" s="47">
        <f t="shared" si="142"/>
        <v>3.7423512315603469E-3</v>
      </c>
      <c r="BX423" s="48">
        <f t="shared" si="143"/>
        <v>8.8611908519019834E-11</v>
      </c>
      <c r="BY423" s="48">
        <f t="shared" si="144"/>
        <v>1.4583202261510238E-5</v>
      </c>
      <c r="BZ423" s="48">
        <f t="shared" si="145"/>
        <v>3.8187959177612826E-3</v>
      </c>
      <c r="CA423" s="48">
        <f t="shared" si="146"/>
        <v>3.7423512315603469E-3</v>
      </c>
      <c r="CB423" s="49">
        <f t="shared" si="147"/>
        <v>9.2645186508237085E-3</v>
      </c>
      <c r="CC423" s="50">
        <f t="shared" si="148"/>
        <v>3.847883515529917E-6</v>
      </c>
      <c r="CD423" s="50">
        <f t="shared" si="149"/>
        <v>1.6349621905799518E-5</v>
      </c>
      <c r="CF423" s="43"/>
      <c r="CI423" s="43"/>
      <c r="CJ423" s="43"/>
    </row>
    <row r="424" spans="63:88" x14ac:dyDescent="0.2">
      <c r="BK424" s="42">
        <v>422</v>
      </c>
      <c r="BL424" s="1" t="s">
        <v>999</v>
      </c>
      <c r="BM424" s="1" t="s">
        <v>1000</v>
      </c>
      <c r="BN424" s="43">
        <v>40359</v>
      </c>
      <c r="BO424" s="44">
        <v>23.491799164422531</v>
      </c>
      <c r="BP424" s="45">
        <f t="shared" si="135"/>
        <v>129.17989361069971</v>
      </c>
      <c r="BQ424" s="46">
        <f t="shared" si="136"/>
        <v>54.030354224390969</v>
      </c>
      <c r="BR424" s="46">
        <f t="shared" si="137"/>
        <v>7.3505342815601482</v>
      </c>
      <c r="BS424" s="46">
        <f t="shared" si="138"/>
        <v>7.2033912294924445</v>
      </c>
      <c r="BT424" s="47">
        <f t="shared" si="139"/>
        <v>6.7415016494451196E-2</v>
      </c>
      <c r="BU424" s="47">
        <f t="shared" si="140"/>
        <v>1.4715033663112619E-5</v>
      </c>
      <c r="BV424" s="47">
        <f t="shared" si="141"/>
        <v>3.8360179435337131E-3</v>
      </c>
      <c r="BW424" s="47">
        <f t="shared" si="142"/>
        <v>3.7592285066877394E-3</v>
      </c>
      <c r="BX424" s="48">
        <f t="shared" si="143"/>
        <v>8.9092895524983912E-11</v>
      </c>
      <c r="BY424" s="48">
        <f t="shared" si="144"/>
        <v>1.4715033663112619E-5</v>
      </c>
      <c r="BZ424" s="48">
        <f t="shared" si="145"/>
        <v>3.8360179435337131E-3</v>
      </c>
      <c r="CA424" s="48">
        <f t="shared" si="146"/>
        <v>3.7592285066877394E-3</v>
      </c>
      <c r="CB424" s="49">
        <f t="shared" si="147"/>
        <v>8.6573388092058903E-3</v>
      </c>
      <c r="CC424" s="50">
        <f t="shared" si="148"/>
        <v>3.5957001704928255E-6</v>
      </c>
      <c r="CD424" s="50">
        <f t="shared" si="149"/>
        <v>1.5278097176515087E-5</v>
      </c>
      <c r="CF424" s="43"/>
      <c r="CI424" s="43"/>
      <c r="CJ424" s="43"/>
    </row>
    <row r="425" spans="63:88" x14ac:dyDescent="0.2">
      <c r="BK425" s="42">
        <v>423</v>
      </c>
      <c r="BL425" s="1" t="s">
        <v>1001</v>
      </c>
      <c r="BM425" s="1" t="s">
        <v>1002</v>
      </c>
      <c r="BN425" s="43">
        <v>43115</v>
      </c>
      <c r="BO425" s="44">
        <v>23.503502227672687</v>
      </c>
      <c r="BP425" s="45">
        <f t="shared" si="135"/>
        <v>130.27531630240637</v>
      </c>
      <c r="BQ425" s="46">
        <f t="shared" si="136"/>
        <v>54.793981056319552</v>
      </c>
      <c r="BR425" s="46">
        <f t="shared" si="137"/>
        <v>7.4022956612337198</v>
      </c>
      <c r="BS425" s="46">
        <f t="shared" si="138"/>
        <v>7.2541164494675963</v>
      </c>
      <c r="BT425" s="47">
        <f t="shared" si="139"/>
        <v>6.7986683932515238E-2</v>
      </c>
      <c r="BU425" s="47">
        <f t="shared" si="140"/>
        <v>1.4923005546680337E-5</v>
      </c>
      <c r="BV425" s="47">
        <f t="shared" si="141"/>
        <v>3.8630306168448026E-3</v>
      </c>
      <c r="BW425" s="47">
        <f t="shared" si="142"/>
        <v>3.7857004400956803E-3</v>
      </c>
      <c r="BX425" s="48">
        <f t="shared" si="143"/>
        <v>8.9848387550097724E-11</v>
      </c>
      <c r="BY425" s="48">
        <f t="shared" si="144"/>
        <v>1.4923005546680337E-5</v>
      </c>
      <c r="BZ425" s="48">
        <f t="shared" si="145"/>
        <v>3.8630306168448026E-3</v>
      </c>
      <c r="CA425" s="48">
        <f t="shared" si="146"/>
        <v>3.7857004400956803E-3</v>
      </c>
      <c r="CB425" s="49">
        <f t="shared" si="147"/>
        <v>9.3269494170216856E-3</v>
      </c>
      <c r="CC425" s="50">
        <f t="shared" si="148"/>
        <v>3.8738132292224636E-6</v>
      </c>
      <c r="CD425" s="50">
        <f t="shared" si="149"/>
        <v>1.6459797022402649E-5</v>
      </c>
      <c r="CF425" s="43"/>
      <c r="CI425" s="43"/>
      <c r="CJ425" s="43"/>
    </row>
    <row r="426" spans="63:88" x14ac:dyDescent="0.2">
      <c r="BK426" s="42">
        <v>424</v>
      </c>
      <c r="BL426" s="1" t="s">
        <v>1003</v>
      </c>
      <c r="BM426" s="1" t="s">
        <v>1004</v>
      </c>
      <c r="BN426" s="43">
        <v>32074</v>
      </c>
      <c r="BO426" s="44">
        <v>23.504812750887236</v>
      </c>
      <c r="BP426" s="45">
        <f t="shared" si="135"/>
        <v>130.39855999763665</v>
      </c>
      <c r="BQ426" s="46">
        <f t="shared" si="136"/>
        <v>54.880147985325102</v>
      </c>
      <c r="BR426" s="46">
        <f t="shared" si="137"/>
        <v>7.4081136590447301</v>
      </c>
      <c r="BS426" s="46">
        <f t="shared" si="138"/>
        <v>7.2598179825534528</v>
      </c>
      <c r="BT426" s="47">
        <f t="shared" si="139"/>
        <v>6.8051001029507285E-2</v>
      </c>
      <c r="BU426" s="47">
        <f t="shared" si="140"/>
        <v>1.4946472897194616E-5</v>
      </c>
      <c r="BV426" s="47">
        <f t="shared" si="141"/>
        <v>3.8660668511026315E-3</v>
      </c>
      <c r="BW426" s="47">
        <f t="shared" si="142"/>
        <v>3.7886758949926659E-3</v>
      </c>
      <c r="BX426" s="48">
        <f t="shared" si="143"/>
        <v>8.9933386363429657E-11</v>
      </c>
      <c r="BY426" s="48">
        <f t="shared" si="144"/>
        <v>1.4946472897194616E-5</v>
      </c>
      <c r="BZ426" s="48">
        <f t="shared" si="145"/>
        <v>3.8660668511026315E-3</v>
      </c>
      <c r="CA426" s="48">
        <f t="shared" si="146"/>
        <v>3.7886758949926659E-3</v>
      </c>
      <c r="CB426" s="49">
        <f t="shared" si="147"/>
        <v>6.9450442164424239E-3</v>
      </c>
      <c r="CC426" s="50">
        <f t="shared" si="148"/>
        <v>2.8845234342206429E-6</v>
      </c>
      <c r="CD426" s="50">
        <f t="shared" si="149"/>
        <v>1.2256313720929012E-5</v>
      </c>
      <c r="CF426" s="43"/>
      <c r="CI426" s="43"/>
      <c r="CJ426" s="43"/>
    </row>
    <row r="427" spans="63:88" x14ac:dyDescent="0.2">
      <c r="BK427" s="42">
        <v>425</v>
      </c>
      <c r="BL427" s="1" t="s">
        <v>1005</v>
      </c>
      <c r="BM427" s="1" t="s">
        <v>1006</v>
      </c>
      <c r="BN427" s="43">
        <v>88218</v>
      </c>
      <c r="BO427" s="44">
        <v>23.506864479413576</v>
      </c>
      <c r="BP427" s="45">
        <f t="shared" si="135"/>
        <v>130.59174203468072</v>
      </c>
      <c r="BQ427" s="46">
        <f t="shared" si="136"/>
        <v>55.015315672417358</v>
      </c>
      <c r="BR427" s="46">
        <f t="shared" si="137"/>
        <v>7.4172309976444284</v>
      </c>
      <c r="BS427" s="46">
        <f t="shared" si="138"/>
        <v>7.2687528101985857</v>
      </c>
      <c r="BT427" s="47">
        <f t="shared" si="139"/>
        <v>6.8151816797733605E-2</v>
      </c>
      <c r="BU427" s="47">
        <f t="shared" si="140"/>
        <v>1.4983285483272879E-5</v>
      </c>
      <c r="BV427" s="47">
        <f t="shared" si="141"/>
        <v>3.8708249099220285E-3</v>
      </c>
      <c r="BW427" s="47">
        <f t="shared" si="142"/>
        <v>3.7933387069538364E-3</v>
      </c>
      <c r="BX427" s="48">
        <f t="shared" si="143"/>
        <v>9.0066620310003053E-11</v>
      </c>
      <c r="BY427" s="48">
        <f t="shared" si="144"/>
        <v>1.4983285483272879E-5</v>
      </c>
      <c r="BZ427" s="48">
        <f t="shared" si="145"/>
        <v>3.8708249099220285E-3</v>
      </c>
      <c r="CA427" s="48">
        <f t="shared" si="146"/>
        <v>3.7933387069538364E-3</v>
      </c>
      <c r="CB427" s="49">
        <f t="shared" si="147"/>
        <v>1.9130310435145344E-2</v>
      </c>
      <c r="CC427" s="50">
        <f t="shared" si="148"/>
        <v>7.9454971105078491E-6</v>
      </c>
      <c r="CD427" s="50">
        <f t="shared" si="149"/>
        <v>3.3760344637806881E-5</v>
      </c>
      <c r="CF427" s="43"/>
      <c r="CI427" s="43"/>
      <c r="CJ427" s="43"/>
    </row>
    <row r="428" spans="63:88" x14ac:dyDescent="0.2">
      <c r="BK428" s="42">
        <v>426</v>
      </c>
      <c r="BL428" s="1" t="s">
        <v>1007</v>
      </c>
      <c r="BM428" s="1" t="s">
        <v>1008</v>
      </c>
      <c r="BN428" s="43">
        <v>24777</v>
      </c>
      <c r="BO428" s="44">
        <v>23.514544840733475</v>
      </c>
      <c r="BP428" s="45">
        <f t="shared" si="135"/>
        <v>131.31743669049911</v>
      </c>
      <c r="BQ428" s="46">
        <f t="shared" si="136"/>
        <v>55.524196858412203</v>
      </c>
      <c r="BR428" s="46">
        <f t="shared" si="137"/>
        <v>7.451456022712085</v>
      </c>
      <c r="BS428" s="46">
        <f t="shared" si="138"/>
        <v>7.3022927184498787</v>
      </c>
      <c r="BT428" s="47">
        <f t="shared" si="139"/>
        <v>6.8530534536419468E-2</v>
      </c>
      <c r="BU428" s="47">
        <f t="shared" si="140"/>
        <v>1.5121878018708079E-5</v>
      </c>
      <c r="BV428" s="47">
        <f t="shared" si="141"/>
        <v>3.888685898694838E-3</v>
      </c>
      <c r="BW428" s="47">
        <f t="shared" si="142"/>
        <v>3.8108421543153271E-3</v>
      </c>
      <c r="BX428" s="48">
        <f t="shared" si="143"/>
        <v>9.0567117998510888E-11</v>
      </c>
      <c r="BY428" s="48">
        <f t="shared" si="144"/>
        <v>1.5121878018708079E-5</v>
      </c>
      <c r="BZ428" s="48">
        <f t="shared" si="145"/>
        <v>3.888685898694838E-3</v>
      </c>
      <c r="CA428" s="48">
        <f t="shared" si="146"/>
        <v>3.8108421543153271E-3</v>
      </c>
      <c r="CB428" s="49">
        <f t="shared" si="147"/>
        <v>5.4028164351130606E-3</v>
      </c>
      <c r="CC428" s="50">
        <f t="shared" si="148"/>
        <v>2.2439814826491042E-6</v>
      </c>
      <c r="CD428" s="50">
        <f t="shared" si="149"/>
        <v>9.5346568202638804E-6</v>
      </c>
      <c r="CF428" s="43"/>
      <c r="CI428" s="43"/>
      <c r="CJ428" s="43"/>
    </row>
    <row r="429" spans="63:88" x14ac:dyDescent="0.2">
      <c r="BK429" s="42">
        <v>427</v>
      </c>
      <c r="BL429" s="1" t="s">
        <v>1009</v>
      </c>
      <c r="BM429" s="1" t="s">
        <v>1010</v>
      </c>
      <c r="BN429" s="43">
        <v>48955</v>
      </c>
      <c r="BO429" s="44">
        <v>23.515382951223845</v>
      </c>
      <c r="BP429" s="45">
        <f t="shared" si="135"/>
        <v>131.39687093193228</v>
      </c>
      <c r="BQ429" s="46">
        <f t="shared" si="136"/>
        <v>55.580006008288898</v>
      </c>
      <c r="BR429" s="46">
        <f t="shared" si="137"/>
        <v>7.4551999308059402</v>
      </c>
      <c r="BS429" s="46">
        <f t="shared" si="138"/>
        <v>7.3059616809625716</v>
      </c>
      <c r="BT429" s="47">
        <f t="shared" si="139"/>
        <v>6.8571988825835289E-2</v>
      </c>
      <c r="BU429" s="47">
        <f t="shared" si="140"/>
        <v>1.5137077502978171E-5</v>
      </c>
      <c r="BV429" s="47">
        <f t="shared" si="141"/>
        <v>3.8906397292705181E-3</v>
      </c>
      <c r="BW429" s="47">
        <f t="shared" si="142"/>
        <v>3.8127568730954402E-3</v>
      </c>
      <c r="BX429" s="48">
        <f t="shared" si="143"/>
        <v>9.0621902271630389E-11</v>
      </c>
      <c r="BY429" s="48">
        <f t="shared" si="144"/>
        <v>1.5137077502978171E-5</v>
      </c>
      <c r="BZ429" s="48">
        <f t="shared" si="145"/>
        <v>3.8906397292705181E-3</v>
      </c>
      <c r="CA429" s="48">
        <f t="shared" si="146"/>
        <v>3.8127568730954402E-3</v>
      </c>
      <c r="CB429" s="49">
        <f t="shared" si="147"/>
        <v>1.0681473632221843E-2</v>
      </c>
      <c r="CC429" s="50">
        <f t="shared" si="148"/>
        <v>4.4363952257076659E-6</v>
      </c>
      <c r="CD429" s="50">
        <f t="shared" si="149"/>
        <v>1.8850202786095883E-5</v>
      </c>
      <c r="CF429" s="43"/>
      <c r="CI429" s="43"/>
      <c r="CJ429" s="43"/>
    </row>
    <row r="430" spans="63:88" x14ac:dyDescent="0.2">
      <c r="BK430" s="42">
        <v>428</v>
      </c>
      <c r="BL430" s="1" t="s">
        <v>1011</v>
      </c>
      <c r="BM430" s="1" t="s">
        <v>1012</v>
      </c>
      <c r="BN430" s="43">
        <v>27412</v>
      </c>
      <c r="BO430" s="44">
        <v>23.521021001669798</v>
      </c>
      <c r="BP430" s="45">
        <f t="shared" si="135"/>
        <v>131.93248314405329</v>
      </c>
      <c r="BQ430" s="46">
        <f t="shared" si="136"/>
        <v>55.95686943878605</v>
      </c>
      <c r="BR430" s="46">
        <f t="shared" si="137"/>
        <v>7.4804324366166188</v>
      </c>
      <c r="BS430" s="46">
        <f t="shared" si="138"/>
        <v>7.3306890822768853</v>
      </c>
      <c r="BT430" s="47">
        <f t="shared" si="139"/>
        <v>6.8851508378805257E-2</v>
      </c>
      <c r="BU430" s="47">
        <f t="shared" si="140"/>
        <v>1.5239715328432822E-5</v>
      </c>
      <c r="BV430" s="47">
        <f t="shared" si="141"/>
        <v>3.9038077986029004E-3</v>
      </c>
      <c r="BW430" s="47">
        <f t="shared" si="142"/>
        <v>3.8256613439141378E-3</v>
      </c>
      <c r="BX430" s="48">
        <f t="shared" si="143"/>
        <v>9.0991303743659834E-11</v>
      </c>
      <c r="BY430" s="48">
        <f t="shared" si="144"/>
        <v>1.5239715328432822E-5</v>
      </c>
      <c r="BZ430" s="48">
        <f t="shared" si="145"/>
        <v>3.9038077986029004E-3</v>
      </c>
      <c r="CA430" s="48">
        <f t="shared" si="146"/>
        <v>3.8256613439141378E-3</v>
      </c>
      <c r="CB430" s="49">
        <f t="shared" si="147"/>
        <v>6.0053946728458847E-3</v>
      </c>
      <c r="CC430" s="50">
        <f t="shared" si="148"/>
        <v>2.4942536182212032E-6</v>
      </c>
      <c r="CD430" s="50">
        <f t="shared" si="149"/>
        <v>1.0598060837991091E-5</v>
      </c>
      <c r="CF430" s="43"/>
      <c r="CI430" s="43"/>
      <c r="CJ430" s="43"/>
    </row>
    <row r="431" spans="63:88" x14ac:dyDescent="0.2">
      <c r="BK431" s="42">
        <v>429</v>
      </c>
      <c r="BL431" s="1" t="s">
        <v>1013</v>
      </c>
      <c r="BM431" s="1" t="s">
        <v>1014</v>
      </c>
      <c r="BN431" s="43">
        <v>42190</v>
      </c>
      <c r="BO431" s="44">
        <v>23.524414855604803</v>
      </c>
      <c r="BP431" s="45">
        <f t="shared" si="135"/>
        <v>132.25594991357599</v>
      </c>
      <c r="BQ431" s="46">
        <f t="shared" si="136"/>
        <v>56.184929263100884</v>
      </c>
      <c r="BR431" s="46">
        <f t="shared" si="137"/>
        <v>7.495660695569196</v>
      </c>
      <c r="BS431" s="46">
        <f t="shared" si="138"/>
        <v>7.3456125018240357</v>
      </c>
      <c r="BT431" s="47">
        <f t="shared" si="139"/>
        <v>6.9020315744977134E-2</v>
      </c>
      <c r="BU431" s="47">
        <f t="shared" si="140"/>
        <v>1.5301826858889902E-5</v>
      </c>
      <c r="BV431" s="47">
        <f t="shared" si="141"/>
        <v>3.9117549589525544E-3</v>
      </c>
      <c r="BW431" s="47">
        <f t="shared" si="142"/>
        <v>3.8334494179464813E-3</v>
      </c>
      <c r="BX431" s="48">
        <f t="shared" si="143"/>
        <v>9.1214392571939446E-11</v>
      </c>
      <c r="BY431" s="48">
        <f t="shared" si="144"/>
        <v>1.5301826858889902E-5</v>
      </c>
      <c r="BZ431" s="48">
        <f t="shared" si="145"/>
        <v>3.9117549589525544E-3</v>
      </c>
      <c r="CA431" s="48">
        <f t="shared" si="146"/>
        <v>3.8334494179464813E-3</v>
      </c>
      <c r="CB431" s="49">
        <f t="shared" si="147"/>
        <v>9.2656062223815307E-3</v>
      </c>
      <c r="CC431" s="50">
        <f t="shared" si="148"/>
        <v>3.8483352226101256E-6</v>
      </c>
      <c r="CD431" s="50">
        <f t="shared" si="149"/>
        <v>1.6351541205056834E-5</v>
      </c>
      <c r="CF431" s="43"/>
      <c r="CI431" s="43"/>
      <c r="CJ431" s="43"/>
    </row>
    <row r="432" spans="63:88" x14ac:dyDescent="0.2">
      <c r="BK432" s="42">
        <v>430</v>
      </c>
      <c r="BL432" s="1" t="s">
        <v>1015</v>
      </c>
      <c r="BM432" s="1" t="s">
        <v>1016</v>
      </c>
      <c r="BN432" s="43">
        <v>38102</v>
      </c>
      <c r="BO432" s="44">
        <v>23.53456801687344</v>
      </c>
      <c r="BP432" s="45">
        <f t="shared" si="135"/>
        <v>133.22838661825133</v>
      </c>
      <c r="BQ432" s="46">
        <f t="shared" si="136"/>
        <v>56.872646560607002</v>
      </c>
      <c r="BR432" s="46">
        <f t="shared" si="137"/>
        <v>7.5413955313726255</v>
      </c>
      <c r="BS432" s="46">
        <f t="shared" si="138"/>
        <v>7.390431817330823</v>
      </c>
      <c r="BT432" s="47">
        <f t="shared" si="139"/>
        <v>6.9527800576038065E-2</v>
      </c>
      <c r="BU432" s="47">
        <f t="shared" si="140"/>
        <v>1.5489124968051115E-5</v>
      </c>
      <c r="BV432" s="47">
        <f t="shared" si="141"/>
        <v>3.9356225642267978E-3</v>
      </c>
      <c r="BW432" s="47">
        <f t="shared" si="142"/>
        <v>3.856839241313849E-3</v>
      </c>
      <c r="BX432" s="48">
        <f t="shared" si="143"/>
        <v>9.1885063520124273E-11</v>
      </c>
      <c r="BY432" s="48">
        <f t="shared" si="144"/>
        <v>1.5489124968051115E-5</v>
      </c>
      <c r="BZ432" s="48">
        <f t="shared" si="145"/>
        <v>3.9356225642267978E-3</v>
      </c>
      <c r="CA432" s="48">
        <f t="shared" si="146"/>
        <v>3.856839241313849E-3</v>
      </c>
      <c r="CB432" s="49">
        <f t="shared" si="147"/>
        <v>8.4293412517498899E-3</v>
      </c>
      <c r="CC432" s="50">
        <f t="shared" si="148"/>
        <v>3.5010046902437751E-6</v>
      </c>
      <c r="CD432" s="50">
        <f t="shared" si="149"/>
        <v>1.4875736946011367E-5</v>
      </c>
      <c r="CF432" s="43"/>
      <c r="CI432" s="43"/>
      <c r="CJ432" s="43"/>
    </row>
    <row r="433" spans="63:88" x14ac:dyDescent="0.2">
      <c r="BK433" s="42">
        <v>431</v>
      </c>
      <c r="BL433" s="1" t="s">
        <v>1017</v>
      </c>
      <c r="BM433" s="1" t="s">
        <v>1018</v>
      </c>
      <c r="BN433" s="43">
        <v>39393</v>
      </c>
      <c r="BO433" s="44">
        <v>23.549354714732942</v>
      </c>
      <c r="BP433" s="45">
        <f t="shared" si="135"/>
        <v>134.65741270286171</v>
      </c>
      <c r="BQ433" s="46">
        <f t="shared" si="136"/>
        <v>57.888973911199052</v>
      </c>
      <c r="BR433" s="46">
        <f t="shared" si="137"/>
        <v>7.6084803943493906</v>
      </c>
      <c r="BS433" s="46">
        <f t="shared" si="138"/>
        <v>7.4561737750019548</v>
      </c>
      <c r="BT433" s="47">
        <f t="shared" si="139"/>
        <v>7.0273565372495697E-2</v>
      </c>
      <c r="BU433" s="47">
        <f t="shared" si="140"/>
        <v>1.5765919214384926E-5</v>
      </c>
      <c r="BV433" s="47">
        <f t="shared" si="141"/>
        <v>3.9706320925496138E-3</v>
      </c>
      <c r="BW433" s="47">
        <f t="shared" si="142"/>
        <v>3.891147948628076E-3</v>
      </c>
      <c r="BX433" s="48">
        <f t="shared" si="143"/>
        <v>9.2870635408287752E-11</v>
      </c>
      <c r="BY433" s="48">
        <f t="shared" si="144"/>
        <v>1.5765919214384926E-5</v>
      </c>
      <c r="BZ433" s="48">
        <f t="shared" si="145"/>
        <v>3.9706320925496138E-3</v>
      </c>
      <c r="CA433" s="48">
        <f t="shared" si="146"/>
        <v>3.891147948628076E-3</v>
      </c>
      <c r="CB433" s="49">
        <f t="shared" si="147"/>
        <v>8.8084281566512407E-3</v>
      </c>
      <c r="CC433" s="50">
        <f t="shared" si="148"/>
        <v>3.6584529406386795E-6</v>
      </c>
      <c r="CD433" s="50">
        <f t="shared" si="149"/>
        <v>1.5544733123597534E-5</v>
      </c>
      <c r="CF433" s="43"/>
      <c r="CI433" s="43"/>
      <c r="CJ433" s="43"/>
    </row>
    <row r="434" spans="63:88" x14ac:dyDescent="0.2">
      <c r="BK434" s="42">
        <v>432</v>
      </c>
      <c r="BL434" s="1" t="s">
        <v>1019</v>
      </c>
      <c r="BM434" s="1" t="s">
        <v>1020</v>
      </c>
      <c r="BN434" s="43">
        <v>20038</v>
      </c>
      <c r="BO434" s="44">
        <v>23.550224934047836</v>
      </c>
      <c r="BP434" s="45">
        <f t="shared" si="135"/>
        <v>134.74198904451919</v>
      </c>
      <c r="BQ434" s="46">
        <f t="shared" si="136"/>
        <v>57.949337023648752</v>
      </c>
      <c r="BR434" s="46">
        <f t="shared" si="137"/>
        <v>7.6124461918393056</v>
      </c>
      <c r="BS434" s="46">
        <f t="shared" si="138"/>
        <v>7.4600601851270616</v>
      </c>
      <c r="BT434" s="47">
        <f t="shared" si="139"/>
        <v>7.0317703165990633E-2</v>
      </c>
      <c r="BU434" s="47">
        <f t="shared" si="140"/>
        <v>1.5782358959125037E-5</v>
      </c>
      <c r="BV434" s="47">
        <f t="shared" si="141"/>
        <v>3.9727017203818656E-3</v>
      </c>
      <c r="BW434" s="47">
        <f t="shared" si="142"/>
        <v>3.8931761466343838E-3</v>
      </c>
      <c r="BX434" s="48">
        <f t="shared" si="143"/>
        <v>9.2928966089329348E-11</v>
      </c>
      <c r="BY434" s="48">
        <f t="shared" si="144"/>
        <v>1.5782358959125037E-5</v>
      </c>
      <c r="BZ434" s="48">
        <f t="shared" si="145"/>
        <v>3.9727017203818656E-3</v>
      </c>
      <c r="CA434" s="48">
        <f t="shared" si="146"/>
        <v>3.8931761466343838E-3</v>
      </c>
      <c r="CB434" s="49">
        <f t="shared" si="147"/>
        <v>4.4833889909616084E-3</v>
      </c>
      <c r="CC434" s="50">
        <f t="shared" si="148"/>
        <v>1.8621106224979814E-6</v>
      </c>
      <c r="CD434" s="50">
        <f t="shared" si="149"/>
        <v>7.9120910239982209E-6</v>
      </c>
      <c r="CF434" s="43"/>
      <c r="CI434" s="43"/>
      <c r="CJ434" s="43"/>
    </row>
    <row r="435" spans="63:88" x14ac:dyDescent="0.2">
      <c r="BK435" s="42">
        <v>433</v>
      </c>
      <c r="BL435" s="1" t="s">
        <v>1021</v>
      </c>
      <c r="BM435" s="1" t="s">
        <v>1022</v>
      </c>
      <c r="BN435" s="43">
        <v>10790</v>
      </c>
      <c r="BO435" s="44">
        <v>23.553814539052897</v>
      </c>
      <c r="BP435" s="45">
        <f t="shared" si="135"/>
        <v>135.09142352856145</v>
      </c>
      <c r="BQ435" s="46">
        <f t="shared" si="136"/>
        <v>58.198983254615882</v>
      </c>
      <c r="BR435" s="46">
        <f t="shared" si="137"/>
        <v>7.6288258110023648</v>
      </c>
      <c r="BS435" s="46">
        <f t="shared" si="138"/>
        <v>7.4761119169471</v>
      </c>
      <c r="BT435" s="47">
        <f t="shared" si="139"/>
        <v>7.0500062284325538E-2</v>
      </c>
      <c r="BU435" s="47">
        <f t="shared" si="140"/>
        <v>1.5850349494173604E-5</v>
      </c>
      <c r="BV435" s="47">
        <f t="shared" si="141"/>
        <v>3.9812497402415747E-3</v>
      </c>
      <c r="BW435" s="47">
        <f t="shared" si="142"/>
        <v>3.901553052166465E-3</v>
      </c>
      <c r="BX435" s="48">
        <f t="shared" si="143"/>
        <v>9.3169964352367352E-11</v>
      </c>
      <c r="BY435" s="48">
        <f t="shared" si="144"/>
        <v>1.5850349494173604E-5</v>
      </c>
      <c r="BZ435" s="48">
        <f t="shared" si="145"/>
        <v>3.9812497402415747E-3</v>
      </c>
      <c r="CA435" s="48">
        <f t="shared" si="146"/>
        <v>3.901553052166465E-3</v>
      </c>
      <c r="CB435" s="49">
        <f t="shared" si="147"/>
        <v>2.4204622712793063E-3</v>
      </c>
      <c r="CC435" s="50">
        <f t="shared" si="148"/>
        <v>1.0053039153620437E-6</v>
      </c>
      <c r="CD435" s="50">
        <f t="shared" si="149"/>
        <v>4.2715271525899457E-6</v>
      </c>
      <c r="CF435" s="43"/>
      <c r="CI435" s="43"/>
      <c r="CJ435" s="43"/>
    </row>
    <row r="436" spans="63:88" x14ac:dyDescent="0.2">
      <c r="BK436" s="42">
        <v>434</v>
      </c>
      <c r="BL436" s="1" t="s">
        <v>1023</v>
      </c>
      <c r="BM436" s="1" t="s">
        <v>1024</v>
      </c>
      <c r="BN436" s="43">
        <v>81046</v>
      </c>
      <c r="BO436" s="44">
        <v>23.554186989933527</v>
      </c>
      <c r="BP436" s="45">
        <f t="shared" si="135"/>
        <v>135.12773206948992</v>
      </c>
      <c r="BQ436" s="46">
        <f t="shared" si="136"/>
        <v>58.224946288313852</v>
      </c>
      <c r="BR436" s="46">
        <f t="shared" si="137"/>
        <v>7.6305272614881501</v>
      </c>
      <c r="BS436" s="46">
        <f t="shared" si="138"/>
        <v>7.4777793077839094</v>
      </c>
      <c r="BT436" s="47">
        <f t="shared" si="139"/>
        <v>7.0519010595995052E-2</v>
      </c>
      <c r="BU436" s="47">
        <f t="shared" si="140"/>
        <v>1.5857420462342353E-5</v>
      </c>
      <c r="BV436" s="47">
        <f t="shared" si="141"/>
        <v>3.9821376749608183E-3</v>
      </c>
      <c r="BW436" s="47">
        <f t="shared" si="142"/>
        <v>3.9024232122016351E-3</v>
      </c>
      <c r="BX436" s="48">
        <f t="shared" si="143"/>
        <v>9.31950056568085E-11</v>
      </c>
      <c r="BY436" s="48">
        <f t="shared" si="144"/>
        <v>1.5857420462342353E-5</v>
      </c>
      <c r="BZ436" s="48">
        <f t="shared" si="145"/>
        <v>3.9821376749608183E-3</v>
      </c>
      <c r="CA436" s="48">
        <f t="shared" si="146"/>
        <v>3.9024232122016351E-3</v>
      </c>
      <c r="CB436" s="49">
        <f t="shared" si="147"/>
        <v>1.818549671456347E-2</v>
      </c>
      <c r="CC436" s="50">
        <f t="shared" si="148"/>
        <v>7.5530824284617015E-6</v>
      </c>
      <c r="CD436" s="50">
        <f t="shared" si="149"/>
        <v>3.2092978238630559E-5</v>
      </c>
      <c r="CF436" s="43"/>
      <c r="CI436" s="43"/>
      <c r="CJ436" s="43"/>
    </row>
    <row r="437" spans="63:88" x14ac:dyDescent="0.2">
      <c r="BK437" s="42">
        <v>435</v>
      </c>
      <c r="BL437" s="1" t="s">
        <v>1025</v>
      </c>
      <c r="BM437" s="1" t="s">
        <v>1026</v>
      </c>
      <c r="BN437" s="43">
        <v>130935</v>
      </c>
      <c r="BO437" s="44">
        <v>23.556146895357497</v>
      </c>
      <c r="BP437" s="45">
        <f t="shared" si="135"/>
        <v>135.3189551881961</v>
      </c>
      <c r="BQ437" s="46">
        <f t="shared" si="136"/>
        <v>58.361755461237173</v>
      </c>
      <c r="BR437" s="46">
        <f t="shared" si="137"/>
        <v>7.6394865967051198</v>
      </c>
      <c r="BS437" s="46">
        <f t="shared" si="138"/>
        <v>7.4865592949592497</v>
      </c>
      <c r="BT437" s="47">
        <f t="shared" si="139"/>
        <v>7.0618804064942683E-2</v>
      </c>
      <c r="BU437" s="47">
        <f t="shared" si="140"/>
        <v>1.5894680103036517E-5</v>
      </c>
      <c r="BV437" s="47">
        <f t="shared" si="141"/>
        <v>3.9868132766705438E-3</v>
      </c>
      <c r="BW437" s="47">
        <f t="shared" si="142"/>
        <v>3.9070052176801932E-3</v>
      </c>
      <c r="BX437" s="48">
        <f t="shared" si="143"/>
        <v>9.3326888574967611E-11</v>
      </c>
      <c r="BY437" s="48">
        <f t="shared" si="144"/>
        <v>1.5894680103036517E-5</v>
      </c>
      <c r="BZ437" s="48">
        <f t="shared" si="145"/>
        <v>3.9868132766705438E-3</v>
      </c>
      <c r="CA437" s="48">
        <f t="shared" si="146"/>
        <v>3.9070052176801932E-3</v>
      </c>
      <c r="CB437" s="49">
        <f t="shared" si="147"/>
        <v>2.9421410069931334E-2</v>
      </c>
      <c r="CC437" s="50">
        <f t="shared" si="148"/>
        <v>1.2219756155563383E-5</v>
      </c>
      <c r="CD437" s="50">
        <f t="shared" si="149"/>
        <v>5.1921632273479429E-5</v>
      </c>
      <c r="CF437" s="43"/>
      <c r="CI437" s="43"/>
      <c r="CJ437" s="43"/>
    </row>
    <row r="438" spans="63:88" x14ac:dyDescent="0.2">
      <c r="BK438" s="42">
        <v>436</v>
      </c>
      <c r="BL438" s="1" t="s">
        <v>1027</v>
      </c>
      <c r="BM438" s="1" t="s">
        <v>1028</v>
      </c>
      <c r="BN438" s="43">
        <v>20866</v>
      </c>
      <c r="BO438" s="44">
        <v>23.558230207796459</v>
      </c>
      <c r="BP438" s="45">
        <f t="shared" si="135"/>
        <v>135.52251555443016</v>
      </c>
      <c r="BQ438" s="46">
        <f t="shared" si="136"/>
        <v>58.50752388672624</v>
      </c>
      <c r="BR438" s="46">
        <f t="shared" si="137"/>
        <v>7.649021106437492</v>
      </c>
      <c r="BS438" s="46">
        <f t="shared" si="138"/>
        <v>7.4959029428020978</v>
      </c>
      <c r="BT438" s="47">
        <f t="shared" si="139"/>
        <v>7.0725035964224525E-2</v>
      </c>
      <c r="BU438" s="47">
        <f t="shared" si="140"/>
        <v>1.5934379774062597E-5</v>
      </c>
      <c r="BV438" s="47">
        <f t="shared" si="141"/>
        <v>3.9917890442836028E-3</v>
      </c>
      <c r="BW438" s="47">
        <f t="shared" si="142"/>
        <v>3.9118813803387109E-3</v>
      </c>
      <c r="BX438" s="48">
        <f t="shared" si="143"/>
        <v>9.3467280256172984E-11</v>
      </c>
      <c r="BY438" s="48">
        <f t="shared" si="144"/>
        <v>1.5934379774062597E-5</v>
      </c>
      <c r="BZ438" s="48">
        <f t="shared" si="145"/>
        <v>3.9917890442836028E-3</v>
      </c>
      <c r="CA438" s="48">
        <f t="shared" si="146"/>
        <v>3.9118813803387109E-3</v>
      </c>
      <c r="CB438" s="49">
        <f t="shared" si="147"/>
        <v>4.695693613737389E-3</v>
      </c>
      <c r="CC438" s="50">
        <f t="shared" si="148"/>
        <v>1.9502882698253056E-6</v>
      </c>
      <c r="CD438" s="50">
        <f t="shared" si="149"/>
        <v>8.2867570419600834E-6</v>
      </c>
      <c r="CF438" s="43"/>
      <c r="CI438" s="43"/>
      <c r="CJ438" s="43"/>
    </row>
    <row r="439" spans="63:88" x14ac:dyDescent="0.2">
      <c r="BK439" s="42">
        <v>437</v>
      </c>
      <c r="BL439" s="1" t="s">
        <v>1029</v>
      </c>
      <c r="BM439" s="1" t="s">
        <v>1030</v>
      </c>
      <c r="BN439" s="43">
        <v>39677</v>
      </c>
      <c r="BO439" s="44">
        <v>23.560320829654874</v>
      </c>
      <c r="BP439" s="45">
        <f t="shared" si="135"/>
        <v>135.72709797628914</v>
      </c>
      <c r="BQ439" s="46">
        <f t="shared" si="136"/>
        <v>58.654161938070501</v>
      </c>
      <c r="BR439" s="46">
        <f t="shared" si="137"/>
        <v>7.6586005208569601</v>
      </c>
      <c r="BS439" s="46">
        <f t="shared" si="138"/>
        <v>7.5052905964296688</v>
      </c>
      <c r="BT439" s="47">
        <f t="shared" si="139"/>
        <v>7.0831801242926956E-2</v>
      </c>
      <c r="BU439" s="47">
        <f t="shared" si="140"/>
        <v>1.5974316285543424E-5</v>
      </c>
      <c r="BV439" s="47">
        <f t="shared" si="141"/>
        <v>3.996788246272677E-3</v>
      </c>
      <c r="BW439" s="47">
        <f t="shared" si="142"/>
        <v>3.9167805082637244E-3</v>
      </c>
      <c r="BX439" s="48">
        <f t="shared" si="143"/>
        <v>9.3608376829544107E-11</v>
      </c>
      <c r="BY439" s="48">
        <f t="shared" si="144"/>
        <v>1.5974316285543424E-5</v>
      </c>
      <c r="BZ439" s="48">
        <f t="shared" si="145"/>
        <v>3.996788246272677E-3</v>
      </c>
      <c r="CA439" s="48">
        <f t="shared" si="146"/>
        <v>3.9167805082637244E-3</v>
      </c>
      <c r="CB439" s="49">
        <f t="shared" si="147"/>
        <v>8.9424080991351417E-3</v>
      </c>
      <c r="CC439" s="50">
        <f t="shared" si="148"/>
        <v>3.7140995674658215E-6</v>
      </c>
      <c r="CD439" s="50">
        <f t="shared" si="149"/>
        <v>1.578117513263574E-5</v>
      </c>
      <c r="CF439" s="43"/>
      <c r="CI439" s="43"/>
      <c r="CJ439" s="43"/>
    </row>
    <row r="440" spans="63:88" x14ac:dyDescent="0.2">
      <c r="BK440" s="42">
        <v>438</v>
      </c>
      <c r="BL440" s="1" t="s">
        <v>1031</v>
      </c>
      <c r="BM440" s="1" t="s">
        <v>1032</v>
      </c>
      <c r="BN440" s="43">
        <v>26840</v>
      </c>
      <c r="BO440" s="44">
        <v>23.564218554783043</v>
      </c>
      <c r="BP440" s="45">
        <f t="shared" si="135"/>
        <v>136.10934353751227</v>
      </c>
      <c r="BQ440" s="46">
        <f t="shared" si="136"/>
        <v>58.928512838727521</v>
      </c>
      <c r="BR440" s="46">
        <f t="shared" si="137"/>
        <v>7.6764909196017106</v>
      </c>
      <c r="BS440" s="46">
        <f t="shared" si="138"/>
        <v>7.5228228650340547</v>
      </c>
      <c r="BT440" s="47">
        <f t="shared" si="139"/>
        <v>7.1031283454086352E-2</v>
      </c>
      <c r="BU440" s="47">
        <f t="shared" si="140"/>
        <v>1.604903507642695E-5</v>
      </c>
      <c r="BV440" s="47">
        <f t="shared" si="141"/>
        <v>4.0061246955663959E-3</v>
      </c>
      <c r="BW440" s="47">
        <f t="shared" si="142"/>
        <v>3.9259300604433112E-3</v>
      </c>
      <c r="BX440" s="48">
        <f t="shared" si="143"/>
        <v>9.3872004263342462E-11</v>
      </c>
      <c r="BY440" s="48">
        <f t="shared" si="144"/>
        <v>1.604903507642695E-5</v>
      </c>
      <c r="BZ440" s="48">
        <f t="shared" si="145"/>
        <v>4.0061246955663959E-3</v>
      </c>
      <c r="CA440" s="48">
        <f t="shared" si="146"/>
        <v>3.9259300604433112E-3</v>
      </c>
      <c r="CB440" s="49">
        <f t="shared" si="147"/>
        <v>6.0662394020193433E-3</v>
      </c>
      <c r="CC440" s="50">
        <f t="shared" si="148"/>
        <v>2.5195245944281119E-6</v>
      </c>
      <c r="CD440" s="50">
        <f t="shared" si="149"/>
        <v>1.0705436985035529E-5</v>
      </c>
      <c r="CF440" s="43"/>
      <c r="CI440" s="43"/>
      <c r="CJ440" s="43"/>
    </row>
    <row r="441" spans="63:88" x14ac:dyDescent="0.2">
      <c r="BK441" s="42">
        <v>439</v>
      </c>
      <c r="BL441" s="1" t="s">
        <v>1033</v>
      </c>
      <c r="BM441" s="1" t="s">
        <v>1034</v>
      </c>
      <c r="BN441" s="43">
        <v>12094</v>
      </c>
      <c r="BO441" s="44">
        <v>23.566343107450361</v>
      </c>
      <c r="BP441" s="45">
        <f t="shared" si="135"/>
        <v>136.31814919962599</v>
      </c>
      <c r="BQ441" s="46">
        <f t="shared" si="136"/>
        <v>59.078583099712802</v>
      </c>
      <c r="BR441" s="46">
        <f t="shared" si="137"/>
        <v>7.6862593697918369</v>
      </c>
      <c r="BS441" s="46">
        <f t="shared" si="138"/>
        <v>7.5323957703127649</v>
      </c>
      <c r="BT441" s="47">
        <f t="shared" si="139"/>
        <v>7.1140252712088237E-2</v>
      </c>
      <c r="BU441" s="47">
        <f t="shared" si="140"/>
        <v>1.6089906341735313E-5</v>
      </c>
      <c r="BV441" s="47">
        <f t="shared" si="141"/>
        <v>4.0112225495147133E-3</v>
      </c>
      <c r="BW441" s="47">
        <f t="shared" si="142"/>
        <v>3.9309258655118853E-3</v>
      </c>
      <c r="BX441" s="48">
        <f t="shared" si="143"/>
        <v>9.4016013524534337E-11</v>
      </c>
      <c r="BY441" s="48">
        <f t="shared" si="144"/>
        <v>1.6089906341735313E-5</v>
      </c>
      <c r="BZ441" s="48">
        <f t="shared" si="145"/>
        <v>4.0112225495147133E-3</v>
      </c>
      <c r="CA441" s="48">
        <f t="shared" si="146"/>
        <v>3.9309258655118853E-3</v>
      </c>
      <c r="CB441" s="49">
        <f t="shared" si="147"/>
        <v>2.7376173211032776E-3</v>
      </c>
      <c r="CC441" s="50">
        <f t="shared" si="148"/>
        <v>1.1370296675657183E-6</v>
      </c>
      <c r="CD441" s="50">
        <f t="shared" si="149"/>
        <v>4.8312286703450961E-6</v>
      </c>
      <c r="CF441" s="43"/>
      <c r="CI441" s="43"/>
      <c r="CJ441" s="43"/>
    </row>
    <row r="442" spans="63:88" x14ac:dyDescent="0.2">
      <c r="BK442" s="42">
        <v>440</v>
      </c>
      <c r="BL442" s="1" t="s">
        <v>1035</v>
      </c>
      <c r="BM442" s="1" t="s">
        <v>1036</v>
      </c>
      <c r="BN442" s="43">
        <v>28844</v>
      </c>
      <c r="BO442" s="44">
        <v>23.56792335024862</v>
      </c>
      <c r="BP442" s="45">
        <f t="shared" si="135"/>
        <v>136.47366663047697</v>
      </c>
      <c r="BQ442" s="46">
        <f t="shared" si="136"/>
        <v>59.190447892767715</v>
      </c>
      <c r="BR442" s="46">
        <f t="shared" si="137"/>
        <v>7.6935328616161582</v>
      </c>
      <c r="BS442" s="46">
        <f t="shared" si="138"/>
        <v>7.5395236613215229</v>
      </c>
      <c r="BT442" s="47">
        <f t="shared" si="139"/>
        <v>7.122141247985822E-2</v>
      </c>
      <c r="BU442" s="47">
        <f t="shared" si="140"/>
        <v>1.6120372442118411E-5</v>
      </c>
      <c r="BV442" s="47">
        <f t="shared" si="141"/>
        <v>4.0150183613675309E-3</v>
      </c>
      <c r="BW442" s="47">
        <f t="shared" si="142"/>
        <v>3.9346456927736913E-3</v>
      </c>
      <c r="BX442" s="48">
        <f t="shared" si="143"/>
        <v>9.4123270914456563E-11</v>
      </c>
      <c r="BY442" s="48">
        <f t="shared" si="144"/>
        <v>1.6120372442118411E-5</v>
      </c>
      <c r="BZ442" s="48">
        <f t="shared" si="145"/>
        <v>4.0150183613675309E-3</v>
      </c>
      <c r="CA442" s="48">
        <f t="shared" si="146"/>
        <v>3.9346456927736913E-3</v>
      </c>
      <c r="CB442" s="49">
        <f t="shared" si="147"/>
        <v>6.5366230565208202E-3</v>
      </c>
      <c r="CC442" s="50">
        <f t="shared" si="148"/>
        <v>2.7148916262565853E-6</v>
      </c>
      <c r="CD442" s="50">
        <f t="shared" si="149"/>
        <v>1.1535549718532336E-5</v>
      </c>
      <c r="CF442" s="43"/>
      <c r="CI442" s="43"/>
      <c r="CJ442" s="43"/>
    </row>
    <row r="443" spans="63:88" x14ac:dyDescent="0.2">
      <c r="BK443" s="42">
        <v>441</v>
      </c>
      <c r="BL443" s="1" t="s">
        <v>1037</v>
      </c>
      <c r="BM443" s="1" t="s">
        <v>1038</v>
      </c>
      <c r="BN443" s="43">
        <v>37354</v>
      </c>
      <c r="BO443" s="44">
        <v>23.576126298529317</v>
      </c>
      <c r="BP443" s="45">
        <f t="shared" si="135"/>
        <v>137.28380417930515</v>
      </c>
      <c r="BQ443" s="46">
        <f t="shared" si="136"/>
        <v>59.774470637525489</v>
      </c>
      <c r="BR443" s="46">
        <f t="shared" si="137"/>
        <v>7.7313951287930882</v>
      </c>
      <c r="BS443" s="46">
        <f t="shared" si="138"/>
        <v>7.5766280013414313</v>
      </c>
      <c r="BT443" s="47">
        <f t="shared" si="139"/>
        <v>7.164419836929091E-2</v>
      </c>
      <c r="BU443" s="47">
        <f t="shared" si="140"/>
        <v>1.6279429595685503E-5</v>
      </c>
      <c r="BV443" s="47">
        <f t="shared" si="141"/>
        <v>4.034777515016845E-3</v>
      </c>
      <c r="BW443" s="47">
        <f t="shared" si="142"/>
        <v>3.9540093075325156E-3</v>
      </c>
      <c r="BX443" s="48">
        <f t="shared" si="143"/>
        <v>9.4682007247032751E-11</v>
      </c>
      <c r="BY443" s="48">
        <f t="shared" si="144"/>
        <v>1.6279429595685503E-5</v>
      </c>
      <c r="BZ443" s="48">
        <f t="shared" si="145"/>
        <v>4.034777515016845E-3</v>
      </c>
      <c r="CA443" s="48">
        <f t="shared" si="146"/>
        <v>3.9540093075325156E-3</v>
      </c>
      <c r="CB443" s="49">
        <f t="shared" si="147"/>
        <v>8.5154090407745953E-3</v>
      </c>
      <c r="CC443" s="50">
        <f t="shared" si="148"/>
        <v>3.5367516987056615E-6</v>
      </c>
      <c r="CD443" s="50">
        <f t="shared" si="149"/>
        <v>1.502762565840519E-5</v>
      </c>
      <c r="CF443" s="43"/>
      <c r="CI443" s="43"/>
      <c r="CJ443" s="43"/>
    </row>
    <row r="444" spans="63:88" x14ac:dyDescent="0.2">
      <c r="BK444" s="42">
        <v>442</v>
      </c>
      <c r="BL444" s="1" t="s">
        <v>1039</v>
      </c>
      <c r="BM444" s="1" t="s">
        <v>1040</v>
      </c>
      <c r="BN444" s="43">
        <v>41986</v>
      </c>
      <c r="BO444" s="44">
        <v>23.602977703916199</v>
      </c>
      <c r="BP444" s="45">
        <f t="shared" si="135"/>
        <v>139.96948641032543</v>
      </c>
      <c r="BQ444" s="46">
        <f t="shared" si="136"/>
        <v>61.725916010119668</v>
      </c>
      <c r="BR444" s="46">
        <f t="shared" si="137"/>
        <v>7.8565842457215256</v>
      </c>
      <c r="BS444" s="46">
        <f t="shared" si="138"/>
        <v>7.6993110815594861</v>
      </c>
      <c r="BT444" s="47">
        <f t="shared" si="139"/>
        <v>7.3045773388765126E-2</v>
      </c>
      <c r="BU444" s="47">
        <f t="shared" si="140"/>
        <v>1.6810900928080775E-5</v>
      </c>
      <c r="BV444" s="47">
        <f t="shared" si="141"/>
        <v>4.1001098678060781E-3</v>
      </c>
      <c r="BW444" s="47">
        <f t="shared" si="142"/>
        <v>4.0180338367785968E-3</v>
      </c>
      <c r="BX444" s="48">
        <f t="shared" si="143"/>
        <v>9.6534270782275108E-11</v>
      </c>
      <c r="BY444" s="48">
        <f t="shared" si="144"/>
        <v>1.6810900928080775E-5</v>
      </c>
      <c r="BZ444" s="48">
        <f t="shared" si="145"/>
        <v>4.1001098678060781E-3</v>
      </c>
      <c r="CA444" s="48">
        <f t="shared" si="146"/>
        <v>4.0180338367785968E-3</v>
      </c>
      <c r="CB444" s="49">
        <f t="shared" si="147"/>
        <v>9.7585876046337519E-3</v>
      </c>
      <c r="CC444" s="50">
        <f t="shared" si="148"/>
        <v>4.0530878930646026E-6</v>
      </c>
      <c r="CD444" s="50">
        <f t="shared" si="149"/>
        <v>1.722153343133462E-5</v>
      </c>
      <c r="CF444" s="43"/>
      <c r="CI444" s="43"/>
      <c r="CJ444" s="43"/>
    </row>
    <row r="445" spans="63:88" x14ac:dyDescent="0.2">
      <c r="BK445" s="42">
        <v>443</v>
      </c>
      <c r="BL445" s="1" t="s">
        <v>1041</v>
      </c>
      <c r="BM445" s="1" t="s">
        <v>1042</v>
      </c>
      <c r="BN445" s="43">
        <v>24891</v>
      </c>
      <c r="BO445" s="44">
        <v>23.609547986860886</v>
      </c>
      <c r="BP445" s="45">
        <f t="shared" si="135"/>
        <v>140.6346096604959</v>
      </c>
      <c r="BQ445" s="46">
        <f t="shared" si="136"/>
        <v>62.212828692395817</v>
      </c>
      <c r="BR445" s="46">
        <f t="shared" si="137"/>
        <v>7.8875109313645844</v>
      </c>
      <c r="BS445" s="46">
        <f t="shared" si="138"/>
        <v>7.7296186765702801</v>
      </c>
      <c r="BT445" s="47">
        <f t="shared" si="139"/>
        <v>7.3392880772335328E-2</v>
      </c>
      <c r="BU445" s="47">
        <f t="shared" si="140"/>
        <v>1.6943510395732582E-5</v>
      </c>
      <c r="BV445" s="47">
        <f t="shared" si="141"/>
        <v>4.1162495545985283E-3</v>
      </c>
      <c r="BW445" s="47">
        <f t="shared" si="142"/>
        <v>4.0338504391960765E-3</v>
      </c>
      <c r="BX445" s="48">
        <f t="shared" si="143"/>
        <v>9.6992993533799109E-11</v>
      </c>
      <c r="BY445" s="48">
        <f t="shared" si="144"/>
        <v>1.6943510395732582E-5</v>
      </c>
      <c r="BZ445" s="48">
        <f t="shared" si="145"/>
        <v>4.1162495545985283E-3</v>
      </c>
      <c r="CA445" s="48">
        <f t="shared" si="146"/>
        <v>4.0338504391960765E-3</v>
      </c>
      <c r="CB445" s="49">
        <f t="shared" si="147"/>
        <v>5.8127768601149293E-3</v>
      </c>
      <c r="CC445" s="50">
        <f t="shared" si="148"/>
        <v>2.4142526020497938E-6</v>
      </c>
      <c r="CD445" s="50">
        <f t="shared" si="149"/>
        <v>1.0258137251114483E-5</v>
      </c>
      <c r="CF445" s="43"/>
      <c r="CI445" s="43"/>
      <c r="CJ445" s="43"/>
    </row>
    <row r="446" spans="63:88" x14ac:dyDescent="0.2">
      <c r="BK446" s="42">
        <v>444</v>
      </c>
      <c r="BL446" s="1" t="s">
        <v>1043</v>
      </c>
      <c r="BM446" s="1" t="s">
        <v>1044</v>
      </c>
      <c r="BN446" s="43">
        <v>18772</v>
      </c>
      <c r="BO446" s="44">
        <v>23.610103625252847</v>
      </c>
      <c r="BP446" s="45">
        <f t="shared" si="135"/>
        <v>140.69100282411452</v>
      </c>
      <c r="BQ446" s="46">
        <f t="shared" si="136"/>
        <v>62.254178039763367</v>
      </c>
      <c r="BR446" s="46">
        <f t="shared" si="137"/>
        <v>7.8901316870989779</v>
      </c>
      <c r="BS446" s="46">
        <f t="shared" si="138"/>
        <v>7.7321869699961239</v>
      </c>
      <c r="BT446" s="47">
        <f t="shared" si="139"/>
        <v>7.3422310631342524E-2</v>
      </c>
      <c r="BU446" s="47">
        <f t="shared" si="140"/>
        <v>1.6954771788465586E-5</v>
      </c>
      <c r="BV446" s="47">
        <f t="shared" si="141"/>
        <v>4.1176172464746632E-3</v>
      </c>
      <c r="BW446" s="47">
        <f t="shared" si="142"/>
        <v>4.0351907526056628E-3</v>
      </c>
      <c r="BX446" s="48">
        <f t="shared" si="143"/>
        <v>9.7031886817375785E-11</v>
      </c>
      <c r="BY446" s="48">
        <f t="shared" si="144"/>
        <v>1.6954771788465586E-5</v>
      </c>
      <c r="BZ446" s="48">
        <f t="shared" si="145"/>
        <v>4.1176172464746632E-3</v>
      </c>
      <c r="CA446" s="48">
        <f t="shared" si="146"/>
        <v>4.0351907526056628E-3</v>
      </c>
      <c r="CB446" s="49">
        <f t="shared" si="147"/>
        <v>4.3855691733648552E-3</v>
      </c>
      <c r="CC446" s="50">
        <f t="shared" si="148"/>
        <v>1.8214825793357783E-6</v>
      </c>
      <c r="CD446" s="50">
        <f t="shared" si="149"/>
        <v>7.7394628397526165E-6</v>
      </c>
      <c r="CF446" s="43"/>
      <c r="CI446" s="43"/>
      <c r="CJ446" s="43"/>
    </row>
    <row r="447" spans="63:88" x14ac:dyDescent="0.2">
      <c r="BK447" s="42">
        <v>445</v>
      </c>
      <c r="BL447" s="1" t="s">
        <v>1045</v>
      </c>
      <c r="BM447" s="1" t="s">
        <v>1046</v>
      </c>
      <c r="BN447" s="43">
        <v>20243</v>
      </c>
      <c r="BO447" s="44">
        <v>23.6119094176441</v>
      </c>
      <c r="BP447" s="45">
        <f t="shared" si="135"/>
        <v>140.87443354472794</v>
      </c>
      <c r="BQ447" s="46">
        <f t="shared" si="136"/>
        <v>62.388746786972995</v>
      </c>
      <c r="BR447" s="46">
        <f t="shared" si="137"/>
        <v>7.8986547453963949</v>
      </c>
      <c r="BS447" s="46">
        <f t="shared" si="138"/>
        <v>7.7405394136466601</v>
      </c>
      <c r="BT447" s="47">
        <f t="shared" si="139"/>
        <v>7.3518037487202967E-2</v>
      </c>
      <c r="BU447" s="47">
        <f t="shared" si="140"/>
        <v>1.6991421254744422E-5</v>
      </c>
      <c r="BV447" s="47">
        <f t="shared" si="141"/>
        <v>4.1220651686678152E-3</v>
      </c>
      <c r="BW447" s="47">
        <f t="shared" si="142"/>
        <v>4.0395496362579698E-3</v>
      </c>
      <c r="BX447" s="48">
        <f t="shared" si="143"/>
        <v>9.7158395467993899E-11</v>
      </c>
      <c r="BY447" s="48">
        <f t="shared" si="144"/>
        <v>1.6991421254744422E-5</v>
      </c>
      <c r="BZ447" s="48">
        <f t="shared" si="145"/>
        <v>4.1220651686678152E-3</v>
      </c>
      <c r="CA447" s="48">
        <f t="shared" si="146"/>
        <v>4.0395496362579698E-3</v>
      </c>
      <c r="CB447" s="49">
        <f t="shared" si="147"/>
        <v>4.7353943605003817E-3</v>
      </c>
      <c r="CC447" s="50">
        <f t="shared" si="148"/>
        <v>1.9667773994586004E-6</v>
      </c>
      <c r="CD447" s="50">
        <f t="shared" si="149"/>
        <v>8.3568192031383057E-6</v>
      </c>
      <c r="CF447" s="43"/>
      <c r="CI447" s="43"/>
      <c r="CJ447" s="43"/>
    </row>
    <row r="448" spans="63:88" x14ac:dyDescent="0.2">
      <c r="BK448" s="42">
        <v>446</v>
      </c>
      <c r="BL448" s="1" t="s">
        <v>1047</v>
      </c>
      <c r="BM448" s="1" t="s">
        <v>1048</v>
      </c>
      <c r="BN448" s="43">
        <v>40263</v>
      </c>
      <c r="BO448" s="44">
        <v>23.613206987441291</v>
      </c>
      <c r="BP448" s="45">
        <f t="shared" si="135"/>
        <v>141.00638714143346</v>
      </c>
      <c r="BQ448" s="46">
        <f t="shared" si="136"/>
        <v>62.485618155357031</v>
      </c>
      <c r="BR448" s="46">
        <f t="shared" si="137"/>
        <v>7.9047845103682004</v>
      </c>
      <c r="BS448" s="46">
        <f t="shared" si="138"/>
        <v>7.7465464729358775</v>
      </c>
      <c r="BT448" s="47">
        <f t="shared" si="139"/>
        <v>7.3586900014100676E-2</v>
      </c>
      <c r="BU448" s="47">
        <f t="shared" si="140"/>
        <v>1.7017803932912096E-5</v>
      </c>
      <c r="BV448" s="47">
        <f t="shared" si="141"/>
        <v>4.1252641046255565E-3</v>
      </c>
      <c r="BW448" s="47">
        <f t="shared" si="142"/>
        <v>4.0426845358909813E-3</v>
      </c>
      <c r="BX448" s="48">
        <f t="shared" si="143"/>
        <v>9.7249401333356188E-11</v>
      </c>
      <c r="BY448" s="48">
        <f t="shared" si="144"/>
        <v>1.7017803932912096E-5</v>
      </c>
      <c r="BZ448" s="48">
        <f t="shared" si="145"/>
        <v>4.1252641046255565E-3</v>
      </c>
      <c r="CA448" s="48">
        <f t="shared" si="146"/>
        <v>4.0426845358909813E-3</v>
      </c>
      <c r="CB448" s="49">
        <f t="shared" si="147"/>
        <v>9.4274450797887915E-3</v>
      </c>
      <c r="CC448" s="50">
        <f t="shared" si="148"/>
        <v>3.9155526458849202E-6</v>
      </c>
      <c r="CD448" s="50">
        <f t="shared" si="149"/>
        <v>1.6637147422498068E-5</v>
      </c>
      <c r="CF448" s="43"/>
      <c r="CI448" s="43"/>
      <c r="CJ448" s="43"/>
    </row>
    <row r="449" spans="63:88" x14ac:dyDescent="0.2">
      <c r="BK449" s="42">
        <v>447</v>
      </c>
      <c r="BL449" s="1" t="s">
        <v>1049</v>
      </c>
      <c r="BM449" s="1" t="s">
        <v>1050</v>
      </c>
      <c r="BN449" s="43">
        <v>113183</v>
      </c>
      <c r="BO449" s="44">
        <v>23.618667223679537</v>
      </c>
      <c r="BP449" s="45">
        <f t="shared" si="135"/>
        <v>141.56301005833319</v>
      </c>
      <c r="BQ449" s="46">
        <f t="shared" si="136"/>
        <v>62.894872576478384</v>
      </c>
      <c r="BR449" s="46">
        <f t="shared" si="137"/>
        <v>7.930628762997193</v>
      </c>
      <c r="BS449" s="46">
        <f t="shared" si="138"/>
        <v>7.771873375115967</v>
      </c>
      <c r="BT449" s="47">
        <f t="shared" si="139"/>
        <v>7.3877384408189611E-2</v>
      </c>
      <c r="BU449" s="47">
        <f t="shared" si="140"/>
        <v>1.7129263364745439E-5</v>
      </c>
      <c r="BV449" s="47">
        <f t="shared" si="141"/>
        <v>4.1387514258222173E-3</v>
      </c>
      <c r="BW449" s="47">
        <f t="shared" si="142"/>
        <v>4.0559018677876705E-3</v>
      </c>
      <c r="BX449" s="48">
        <f t="shared" si="143"/>
        <v>9.7633293485579277E-11</v>
      </c>
      <c r="BY449" s="48">
        <f t="shared" si="144"/>
        <v>1.7129263364745439E-5</v>
      </c>
      <c r="BZ449" s="48">
        <f t="shared" si="145"/>
        <v>4.1387514258222173E-3</v>
      </c>
      <c r="CA449" s="48">
        <f t="shared" si="146"/>
        <v>4.0559018677876705E-3</v>
      </c>
      <c r="CB449" s="49">
        <f t="shared" si="147"/>
        <v>2.6606030479115188E-2</v>
      </c>
      <c r="CC449" s="50">
        <f t="shared" si="148"/>
        <v>1.1050429056578319E-5</v>
      </c>
      <c r="CD449" s="50">
        <f t="shared" si="149"/>
        <v>4.6953172112081236E-5</v>
      </c>
      <c r="CF449" s="43"/>
      <c r="CI449" s="43"/>
      <c r="CJ449" s="43"/>
    </row>
    <row r="450" spans="63:88" x14ac:dyDescent="0.2">
      <c r="BK450" s="42">
        <v>448</v>
      </c>
      <c r="BL450" s="1" t="s">
        <v>1051</v>
      </c>
      <c r="BM450" s="1" t="s">
        <v>1052</v>
      </c>
      <c r="BN450" s="43">
        <v>47166</v>
      </c>
      <c r="BO450" s="44">
        <v>23.619492878837139</v>
      </c>
      <c r="BP450" s="45">
        <f t="shared" si="135"/>
        <v>141.64736936660097</v>
      </c>
      <c r="BQ450" s="46">
        <f t="shared" si="136"/>
        <v>62.956984712712163</v>
      </c>
      <c r="BR450" s="46">
        <f t="shared" si="137"/>
        <v>7.9345437621020256</v>
      </c>
      <c r="BS450" s="46">
        <f t="shared" si="138"/>
        <v>7.7757100037384568</v>
      </c>
      <c r="BT450" s="47">
        <f t="shared" si="139"/>
        <v>7.3921408938628308E-2</v>
      </c>
      <c r="BU450" s="47">
        <f t="shared" si="140"/>
        <v>1.7146179451798356E-5</v>
      </c>
      <c r="BV450" s="47">
        <f t="shared" si="141"/>
        <v>4.1407945435385169E-3</v>
      </c>
      <c r="BW450" s="47">
        <f t="shared" si="142"/>
        <v>4.0579040863577319E-3</v>
      </c>
      <c r="BX450" s="48">
        <f t="shared" si="143"/>
        <v>9.7691474482853485E-11</v>
      </c>
      <c r="BY450" s="48">
        <f t="shared" si="144"/>
        <v>1.7146179451798356E-5</v>
      </c>
      <c r="BZ450" s="48">
        <f t="shared" si="145"/>
        <v>4.1407945435385169E-3</v>
      </c>
      <c r="CA450" s="48">
        <f t="shared" si="146"/>
        <v>4.0579040863577319E-3</v>
      </c>
      <c r="CB450" s="49">
        <f t="shared" si="147"/>
        <v>1.1093961508746348E-2</v>
      </c>
      <c r="CC450" s="50">
        <f t="shared" si="148"/>
        <v>4.6077160854582674E-6</v>
      </c>
      <c r="CD450" s="50">
        <f t="shared" si="149"/>
        <v>1.9578143554103535E-5</v>
      </c>
      <c r="CF450" s="43"/>
      <c r="CI450" s="43"/>
      <c r="CJ450" s="43"/>
    </row>
    <row r="451" spans="63:88" x14ac:dyDescent="0.2">
      <c r="BK451" s="42">
        <v>449</v>
      </c>
      <c r="BL451" s="1" t="s">
        <v>1053</v>
      </c>
      <c r="BM451" s="1" t="s">
        <v>1054</v>
      </c>
      <c r="BN451" s="43">
        <v>21568</v>
      </c>
      <c r="BO451" s="44">
        <v>23.632157288811754</v>
      </c>
      <c r="BP451" s="45">
        <f t="shared" si="135"/>
        <v>142.94764234354844</v>
      </c>
      <c r="BQ451" s="46">
        <f t="shared" si="136"/>
        <v>63.917252359652316</v>
      </c>
      <c r="BR451" s="46">
        <f t="shared" si="137"/>
        <v>7.9948265997238686</v>
      </c>
      <c r="BS451" s="46">
        <f t="shared" si="138"/>
        <v>7.8347860990508007</v>
      </c>
      <c r="BT451" s="47">
        <f t="shared" si="139"/>
        <v>7.4599981445061608E-2</v>
      </c>
      <c r="BU451" s="47">
        <f t="shared" si="140"/>
        <v>1.7407705976159657E-5</v>
      </c>
      <c r="BV451" s="47">
        <f t="shared" si="141"/>
        <v>4.1722543038697508E-3</v>
      </c>
      <c r="BW451" s="47">
        <f t="shared" si="142"/>
        <v>4.0887340849634721E-3</v>
      </c>
      <c r="BX451" s="48">
        <f t="shared" si="143"/>
        <v>9.8588247821576356E-11</v>
      </c>
      <c r="BY451" s="48">
        <f t="shared" si="144"/>
        <v>1.7407705976159657E-5</v>
      </c>
      <c r="BZ451" s="48">
        <f t="shared" si="145"/>
        <v>4.1722543038697508E-3</v>
      </c>
      <c r="CA451" s="48">
        <f t="shared" si="146"/>
        <v>4.0887340849634721E-3</v>
      </c>
      <c r="CB451" s="49">
        <f t="shared" si="147"/>
        <v>5.1195992462774176E-3</v>
      </c>
      <c r="CC451" s="50">
        <f t="shared" si="148"/>
        <v>2.1263513290157587E-6</v>
      </c>
      <c r="CD451" s="50">
        <f t="shared" si="149"/>
        <v>9.034847372066109E-6</v>
      </c>
      <c r="CF451" s="43"/>
      <c r="CI451" s="43"/>
      <c r="CJ451" s="43"/>
    </row>
    <row r="452" spans="63:88" x14ac:dyDescent="0.2">
      <c r="BK452" s="42">
        <v>450</v>
      </c>
      <c r="BL452" s="1" t="s">
        <v>1055</v>
      </c>
      <c r="BM452" s="1" t="s">
        <v>1056</v>
      </c>
      <c r="BN452" s="43">
        <v>49644</v>
      </c>
      <c r="BO452" s="44">
        <v>23.638919738036464</v>
      </c>
      <c r="BP452" s="45">
        <f t="shared" ref="BP452:BP515" si="150">IFERROR(IF(MATCH(BM452,$W$4:$W$20,0),VLOOKUP(BM452,$W$4:$BI$20,28,FALSE)),AVERAGE((2^(($AL$23*BO452)+$AL$24)),(2^(($AM$23*BO452)+$AM$24)),(2^(($AN$23*BO452)+$AN$24)),(2^(($AO$23*BO452)+$AO$24))))</f>
        <v>143.64683443861236</v>
      </c>
      <c r="BQ452" s="46">
        <f t="shared" ref="BQ452:BQ515" si="151">IFERROR(IF(MATCH(BM452,$W$4:$W$20,0),VLOOKUP(BM452,$W$4:$BI$20,29,FALSE)),_xlfn.VAR.S((2^(($AL$23*BO452)+$AL$24)),(2^(($AM$23*BO452)+$AM$24)),(2^(($AN$23*BO452)+$AN$24)),(2^(($AO$23*BO452)+$AO$24))))</f>
        <v>64.435862036914727</v>
      </c>
      <c r="BR452" s="46">
        <f t="shared" ref="BR452:BR515" si="152">SQRT(BQ452)</f>
        <v>8.0271951537828414</v>
      </c>
      <c r="BS452" s="46">
        <f t="shared" ref="BS452:BS515" si="153">_xlfn.CONFIDENCE.NORM(0.05,BR452,4)</f>
        <v>7.8665066991444128</v>
      </c>
      <c r="BT452" s="47">
        <f t="shared" ref="BT452:BT515" si="154">IFERROR(IF(MATCH(BM452,$W$4:$W$20,0),VLOOKUP(BM452,$W$4:$BI$20,32,FALSE)),AVERAGE((2^(($AP$23*BO452)+$AP$24)),(2^(($AQ$23*BO452)+$AQ$24)),(2^(($AR$23*BO452)+$AR$24)),(2^(($AS$23*BO452)+$AS$24))))</f>
        <v>7.4964868311771599E-2</v>
      </c>
      <c r="BU452" s="47">
        <f t="shared" ref="BU452:BU515" si="155">IFERROR(IF(MATCH(BM452,$W$4:$W$20,0),VLOOKUP(BM452,$W$4:$BI$20,33,FALSE)),_xlfn.VAR.S((2^(($AP$23*BO452)+$AP$24)),(2^(($AQ$23*BO452)+$AQ$24)),(2^(($AR$23*BO452)+$AR$24)),(2^(($AS$23*BO452)+$AS$24))))</f>
        <v>1.7548948042188565E-5</v>
      </c>
      <c r="BV452" s="47">
        <f t="shared" ref="BV452:BV515" si="156">SQRT(BU452)</f>
        <v>4.1891464574765778E-3</v>
      </c>
      <c r="BW452" s="47">
        <f t="shared" ref="BW452:BW515" si="157">_xlfn.CONFIDENCE.NORM(0.05,BV452,4)</f>
        <v>4.105288091308822E-3</v>
      </c>
      <c r="BX452" s="48">
        <f t="shared" ref="BX452:BX515" si="158">IFERROR(IF(MATCH(BM452,$W$4:$W$20,0),VLOOKUP(BM452,$W$4:$BI$20,36,FALSE)),AVERAGE((2^(($AT$23*BO452)+$AT$24)),(2^(($AU$23*BO452)+$AU$24)),(2^(($AV$23*BO452)+$AV$24)),(2^(($AW$23*BO452)+$AW$24))))</f>
        <v>9.9070467202134021E-11</v>
      </c>
      <c r="BY452" s="48">
        <f t="shared" ref="BY452:BY515" si="159">IFERROR(IF(MATCH(BM452,$W$4:$W$20,0),VLOOKUP(BM452,$W$4:$BI$20,37,FALSE)),_xlfn.VAR.S((2^(($AP$23*BO452)+$AP$24)),(2^(($AQ$23*BO452)+$AQ$24)),(2^(($AR$23*BO452)+$AR$24)),(2^(($AS$23*BO452)+$AS$24))))</f>
        <v>1.7548948042188565E-5</v>
      </c>
      <c r="BZ452" s="48">
        <f t="shared" ref="BZ452:BZ515" si="160">SQRT(BY452)</f>
        <v>4.1891464574765778E-3</v>
      </c>
      <c r="CA452" s="48">
        <f t="shared" ref="CA452:CA515" si="161">_xlfn.CONFIDENCE.NORM(0.05,BZ452,4)</f>
        <v>4.105288091308822E-3</v>
      </c>
      <c r="CB452" s="49">
        <f t="shared" ref="CB452:CB515" si="162">(((BT452*0.000001)*BN452)*1000000000000000)*$W$24</f>
        <v>1.1841641844160256E-2</v>
      </c>
      <c r="CC452" s="50">
        <f t="shared" ref="CC452:CC515" si="163">(BX452*BN452)</f>
        <v>4.9182542737827411E-6</v>
      </c>
      <c r="CD452" s="50">
        <f t="shared" ref="CD452:CD515" si="164">CC452/(0.523*0.45)</f>
        <v>2.0897617479425284E-5</v>
      </c>
      <c r="CF452" s="43"/>
      <c r="CI452" s="43"/>
      <c r="CJ452" s="43"/>
    </row>
    <row r="453" spans="63:88" x14ac:dyDescent="0.2">
      <c r="BK453" s="42">
        <v>451</v>
      </c>
      <c r="BL453" s="1" t="s">
        <v>1057</v>
      </c>
      <c r="BM453" s="1" t="s">
        <v>1058</v>
      </c>
      <c r="BN453" s="43">
        <v>194006</v>
      </c>
      <c r="BO453" s="44">
        <v>23.640546151712297</v>
      </c>
      <c r="BP453" s="45">
        <f t="shared" si="150"/>
        <v>143.81550432649976</v>
      </c>
      <c r="BQ453" s="46">
        <f t="shared" si="151"/>
        <v>64.561203809874485</v>
      </c>
      <c r="BR453" s="46">
        <f t="shared" si="152"/>
        <v>8.0349986813859822</v>
      </c>
      <c r="BS453" s="46">
        <f t="shared" si="153"/>
        <v>7.8741540156716727</v>
      </c>
      <c r="BT453" s="47">
        <f t="shared" si="154"/>
        <v>7.505289194266504E-2</v>
      </c>
      <c r="BU453" s="47">
        <f t="shared" si="155"/>
        <v>1.7583084564796396E-5</v>
      </c>
      <c r="BV453" s="47">
        <f t="shared" si="156"/>
        <v>4.1932188787131537E-3</v>
      </c>
      <c r="BW453" s="47">
        <f t="shared" si="157"/>
        <v>4.1092789907856047E-3</v>
      </c>
      <c r="BX453" s="48">
        <f t="shared" si="158"/>
        <v>9.9186795589468434E-11</v>
      </c>
      <c r="BY453" s="48">
        <f t="shared" si="159"/>
        <v>1.7583084564796396E-5</v>
      </c>
      <c r="BZ453" s="48">
        <f t="shared" si="160"/>
        <v>4.1932188787131537E-3</v>
      </c>
      <c r="CA453" s="48">
        <f t="shared" si="161"/>
        <v>4.1092789907856047E-3</v>
      </c>
      <c r="CB453" s="49">
        <f t="shared" si="162"/>
        <v>4.6330817659339524E-2</v>
      </c>
      <c r="CC453" s="50">
        <f t="shared" si="163"/>
        <v>1.9242833465130415E-5</v>
      </c>
      <c r="CD453" s="50">
        <f t="shared" si="164"/>
        <v>8.1762623603698378E-5</v>
      </c>
      <c r="CF453" s="43"/>
      <c r="CI453" s="43"/>
      <c r="CJ453" s="43"/>
    </row>
    <row r="454" spans="63:88" x14ac:dyDescent="0.2">
      <c r="BK454" s="42">
        <v>452</v>
      </c>
      <c r="BL454" s="1" t="s">
        <v>1059</v>
      </c>
      <c r="BM454" s="1" t="s">
        <v>1060</v>
      </c>
      <c r="BN454" s="43">
        <v>50449</v>
      </c>
      <c r="BO454" s="44">
        <v>23.645554635850289</v>
      </c>
      <c r="BP454" s="45">
        <f t="shared" si="150"/>
        <v>144.33616248321465</v>
      </c>
      <c r="BQ454" s="46">
        <f t="shared" si="151"/>
        <v>64.94868936244697</v>
      </c>
      <c r="BR454" s="46">
        <f t="shared" si="152"/>
        <v>8.0590749694023174</v>
      </c>
      <c r="BS454" s="46">
        <f t="shared" si="153"/>
        <v>7.897748344368388</v>
      </c>
      <c r="BT454" s="47">
        <f t="shared" si="154"/>
        <v>7.5324607433689336E-2</v>
      </c>
      <c r="BU454" s="47">
        <f t="shared" si="155"/>
        <v>1.768861529899007E-5</v>
      </c>
      <c r="BV454" s="47">
        <f t="shared" si="156"/>
        <v>4.2057835535117671E-3</v>
      </c>
      <c r="BW454" s="47">
        <f t="shared" si="157"/>
        <v>4.1215921458269741E-3</v>
      </c>
      <c r="BX454" s="48">
        <f t="shared" si="158"/>
        <v>9.9545883536236624E-11</v>
      </c>
      <c r="BY454" s="48">
        <f t="shared" si="159"/>
        <v>1.768861529899007E-5</v>
      </c>
      <c r="BZ454" s="48">
        <f t="shared" si="160"/>
        <v>4.2057835535117671E-3</v>
      </c>
      <c r="CA454" s="48">
        <f t="shared" si="161"/>
        <v>4.1215921458269741E-3</v>
      </c>
      <c r="CB454" s="49">
        <f t="shared" si="162"/>
        <v>1.2091406200791067E-2</v>
      </c>
      <c r="CC454" s="50">
        <f t="shared" si="163"/>
        <v>5.0219902785196014E-6</v>
      </c>
      <c r="CD454" s="50">
        <f t="shared" si="164"/>
        <v>2.1338390815889533E-5</v>
      </c>
      <c r="CF454" s="43"/>
      <c r="CI454" s="43"/>
      <c r="CJ454" s="43"/>
    </row>
    <row r="455" spans="63:88" x14ac:dyDescent="0.2">
      <c r="BK455" s="42">
        <v>453</v>
      </c>
      <c r="BL455" s="1" t="s">
        <v>1061</v>
      </c>
      <c r="BM455" s="1" t="s">
        <v>1062</v>
      </c>
      <c r="BN455" s="43">
        <v>150998</v>
      </c>
      <c r="BO455" s="44">
        <v>23.65630376194088</v>
      </c>
      <c r="BP455" s="45">
        <f t="shared" si="150"/>
        <v>145.45996356955715</v>
      </c>
      <c r="BQ455" s="46">
        <f t="shared" si="151"/>
        <v>65.788000332815201</v>
      </c>
      <c r="BR455" s="46">
        <f t="shared" si="152"/>
        <v>8.110980232549899</v>
      </c>
      <c r="BS455" s="46">
        <f t="shared" si="153"/>
        <v>7.9486145675570556</v>
      </c>
      <c r="BT455" s="47">
        <f t="shared" si="154"/>
        <v>7.5911084683783533E-2</v>
      </c>
      <c r="BU455" s="47">
        <f t="shared" si="155"/>
        <v>1.7917199570925247E-5</v>
      </c>
      <c r="BV455" s="47">
        <f t="shared" si="156"/>
        <v>4.2328713151860934E-3</v>
      </c>
      <c r="BW455" s="47">
        <f t="shared" si="157"/>
        <v>4.1481376644787165E-3</v>
      </c>
      <c r="BX455" s="48">
        <f t="shared" si="158"/>
        <v>1.0032094759595871E-10</v>
      </c>
      <c r="BY455" s="48">
        <f t="shared" si="159"/>
        <v>1.7917199570925247E-5</v>
      </c>
      <c r="BZ455" s="48">
        <f t="shared" si="160"/>
        <v>4.2328713151860934E-3</v>
      </c>
      <c r="CA455" s="48">
        <f t="shared" si="161"/>
        <v>4.1481376644787165E-3</v>
      </c>
      <c r="CB455" s="49">
        <f t="shared" si="162"/>
        <v>3.6472351458597535E-2</v>
      </c>
      <c r="CC455" s="50">
        <f t="shared" si="163"/>
        <v>1.5148262445094573E-5</v>
      </c>
      <c r="CD455" s="50">
        <f t="shared" si="164"/>
        <v>6.436482874482504E-5</v>
      </c>
      <c r="CF455" s="43"/>
      <c r="CI455" s="43"/>
      <c r="CJ455" s="43"/>
    </row>
    <row r="456" spans="63:88" x14ac:dyDescent="0.2">
      <c r="BK456" s="42">
        <v>454</v>
      </c>
      <c r="BL456" s="1" t="s">
        <v>1063</v>
      </c>
      <c r="BM456" s="1" t="s">
        <v>1064</v>
      </c>
      <c r="BN456" s="43">
        <v>9965</v>
      </c>
      <c r="BO456" s="44">
        <v>23.656934948340254</v>
      </c>
      <c r="BP456" s="45">
        <f t="shared" si="150"/>
        <v>145.52622426996675</v>
      </c>
      <c r="BQ456" s="46">
        <f t="shared" si="151"/>
        <v>65.837612891532629</v>
      </c>
      <c r="BR456" s="46">
        <f t="shared" si="152"/>
        <v>8.1140380139319426</v>
      </c>
      <c r="BS456" s="46">
        <f t="shared" si="153"/>
        <v>7.951611138247757</v>
      </c>
      <c r="BT456" s="47">
        <f t="shared" si="154"/>
        <v>7.5945664106990912E-2</v>
      </c>
      <c r="BU456" s="47">
        <f t="shared" si="155"/>
        <v>1.7930711428883265E-5</v>
      </c>
      <c r="BV456" s="47">
        <f t="shared" si="156"/>
        <v>4.2344670773171991E-3</v>
      </c>
      <c r="BW456" s="47">
        <f t="shared" si="157"/>
        <v>4.1497014826311464E-3</v>
      </c>
      <c r="BX456" s="48">
        <f t="shared" si="158"/>
        <v>1.0036664633044449E-10</v>
      </c>
      <c r="BY456" s="48">
        <f t="shared" si="159"/>
        <v>1.7930711428883265E-5</v>
      </c>
      <c r="BZ456" s="48">
        <f t="shared" si="160"/>
        <v>4.2344670773171991E-3</v>
      </c>
      <c r="CA456" s="48">
        <f t="shared" si="161"/>
        <v>4.1497014826311464E-3</v>
      </c>
      <c r="CB456" s="49">
        <f t="shared" si="162"/>
        <v>2.4080619716666499E-3</v>
      </c>
      <c r="CC456" s="50">
        <f t="shared" si="163"/>
        <v>1.0001536306828793E-6</v>
      </c>
      <c r="CD456" s="50">
        <f t="shared" si="164"/>
        <v>4.2496436400377284E-6</v>
      </c>
      <c r="CF456" s="43"/>
      <c r="CI456" s="43"/>
      <c r="CJ456" s="43"/>
    </row>
    <row r="457" spans="63:88" x14ac:dyDescent="0.2">
      <c r="BK457" s="42">
        <v>455</v>
      </c>
      <c r="BL457" s="1" t="s">
        <v>1065</v>
      </c>
      <c r="BM457" s="1" t="s">
        <v>1066</v>
      </c>
      <c r="BN457" s="43">
        <v>15664</v>
      </c>
      <c r="BO457" s="44">
        <v>23.661079253540262</v>
      </c>
      <c r="BP457" s="45">
        <f t="shared" si="150"/>
        <v>145.96203563581031</v>
      </c>
      <c r="BQ457" s="46">
        <f t="shared" si="151"/>
        <v>66.164274004792574</v>
      </c>
      <c r="BR457" s="46">
        <f t="shared" si="152"/>
        <v>8.1341424873672192</v>
      </c>
      <c r="BS457" s="46">
        <f t="shared" si="153"/>
        <v>7.9713131601783989</v>
      </c>
      <c r="BT457" s="47">
        <f t="shared" si="154"/>
        <v>7.6173100665387183E-2</v>
      </c>
      <c r="BU457" s="47">
        <f t="shared" si="155"/>
        <v>1.8019676777102806E-5</v>
      </c>
      <c r="BV457" s="47">
        <f t="shared" si="156"/>
        <v>4.2449589841484694E-3</v>
      </c>
      <c r="BW457" s="47">
        <f t="shared" si="157"/>
        <v>4.1599833623903659E-3</v>
      </c>
      <c r="BX457" s="48">
        <f t="shared" si="158"/>
        <v>1.0066721707253471E-10</v>
      </c>
      <c r="BY457" s="48">
        <f t="shared" si="159"/>
        <v>1.8019676777102806E-5</v>
      </c>
      <c r="BZ457" s="48">
        <f t="shared" si="160"/>
        <v>4.2449589841484694E-3</v>
      </c>
      <c r="CA457" s="48">
        <f t="shared" si="161"/>
        <v>4.1599833623903659E-3</v>
      </c>
      <c r="CB457" s="49">
        <f t="shared" si="162"/>
        <v>3.7965723521431634E-3</v>
      </c>
      <c r="CC457" s="50">
        <f t="shared" si="163"/>
        <v>1.5768512882241836E-6</v>
      </c>
      <c r="CD457" s="50">
        <f t="shared" si="164"/>
        <v>6.7000267186071108E-6</v>
      </c>
      <c r="CF457" s="43"/>
      <c r="CI457" s="43"/>
      <c r="CJ457" s="43"/>
    </row>
    <row r="458" spans="63:88" x14ac:dyDescent="0.2">
      <c r="BK458" s="42">
        <v>456</v>
      </c>
      <c r="BL458" s="1" t="s">
        <v>1067</v>
      </c>
      <c r="BM458" s="1" t="s">
        <v>1068</v>
      </c>
      <c r="BN458" s="43">
        <v>24625</v>
      </c>
      <c r="BO458" s="44">
        <v>23.661805314677888</v>
      </c>
      <c r="BP458" s="45">
        <f t="shared" si="150"/>
        <v>146.03852182017943</v>
      </c>
      <c r="BQ458" s="46">
        <f t="shared" si="151"/>
        <v>66.221666324355439</v>
      </c>
      <c r="BR458" s="46">
        <f t="shared" si="152"/>
        <v>8.1376695880550134</v>
      </c>
      <c r="BS458" s="46">
        <f t="shared" si="153"/>
        <v>7.9747696553373606</v>
      </c>
      <c r="BT458" s="47">
        <f t="shared" si="154"/>
        <v>7.6213016454421495E-2</v>
      </c>
      <c r="BU458" s="47">
        <f t="shared" si="155"/>
        <v>1.8035307433730901E-5</v>
      </c>
      <c r="BV458" s="47">
        <f t="shared" si="156"/>
        <v>4.2467996696019111E-3</v>
      </c>
      <c r="BW458" s="47">
        <f t="shared" si="157"/>
        <v>4.1617872009881724E-3</v>
      </c>
      <c r="BX458" s="48">
        <f t="shared" si="158"/>
        <v>1.0071996812722785E-10</v>
      </c>
      <c r="BY458" s="48">
        <f t="shared" si="159"/>
        <v>1.8035307433730901E-5</v>
      </c>
      <c r="BZ458" s="48">
        <f t="shared" si="160"/>
        <v>4.2467996696019111E-3</v>
      </c>
      <c r="CA458" s="48">
        <f t="shared" si="161"/>
        <v>4.1617872009881724E-3</v>
      </c>
      <c r="CB458" s="49">
        <f t="shared" si="162"/>
        <v>5.9716282286556887E-3</v>
      </c>
      <c r="CC458" s="50">
        <f t="shared" si="163"/>
        <v>2.4802292151329856E-6</v>
      </c>
      <c r="CD458" s="50">
        <f t="shared" si="164"/>
        <v>1.053847127738681E-5</v>
      </c>
      <c r="CF458" s="43"/>
      <c r="CI458" s="43"/>
      <c r="CJ458" s="43"/>
    </row>
    <row r="459" spans="63:88" x14ac:dyDescent="0.2">
      <c r="BK459" s="42">
        <v>457</v>
      </c>
      <c r="BL459" s="1" t="s">
        <v>1069</v>
      </c>
      <c r="BM459" s="1" t="s">
        <v>1070</v>
      </c>
      <c r="BN459" s="43">
        <v>117750</v>
      </c>
      <c r="BO459" s="44">
        <v>23.671452045071536</v>
      </c>
      <c r="BP459" s="45">
        <f t="shared" si="150"/>
        <v>147.05855931054145</v>
      </c>
      <c r="BQ459" s="46">
        <f t="shared" si="151"/>
        <v>66.988839629983048</v>
      </c>
      <c r="BR459" s="46">
        <f t="shared" si="152"/>
        <v>8.1846710153788731</v>
      </c>
      <c r="BS459" s="46">
        <f t="shared" si="153"/>
        <v>8.0208302077257319</v>
      </c>
      <c r="BT459" s="47">
        <f t="shared" si="154"/>
        <v>7.6745342672655953E-2</v>
      </c>
      <c r="BU459" s="47">
        <f t="shared" si="155"/>
        <v>1.8244245190660395E-5</v>
      </c>
      <c r="BV459" s="47">
        <f t="shared" si="156"/>
        <v>4.27132827006546E-3</v>
      </c>
      <c r="BW459" s="47">
        <f t="shared" si="157"/>
        <v>4.1858247877380366E-3</v>
      </c>
      <c r="BX459" s="48">
        <f t="shared" si="158"/>
        <v>1.0142346842452825E-10</v>
      </c>
      <c r="BY459" s="48">
        <f t="shared" si="159"/>
        <v>1.8244245190660395E-5</v>
      </c>
      <c r="BZ459" s="48">
        <f t="shared" si="160"/>
        <v>4.27132827006546E-3</v>
      </c>
      <c r="CA459" s="48">
        <f t="shared" si="161"/>
        <v>4.1858247877380366E-3</v>
      </c>
      <c r="CB459" s="49">
        <f t="shared" si="162"/>
        <v>2.875413567018599E-2</v>
      </c>
      <c r="CC459" s="50">
        <f t="shared" si="163"/>
        <v>1.1942613406988202E-5</v>
      </c>
      <c r="CD459" s="50">
        <f t="shared" si="164"/>
        <v>5.0744055266574046E-5</v>
      </c>
      <c r="CF459" s="43"/>
      <c r="CI459" s="43"/>
      <c r="CJ459" s="43"/>
    </row>
    <row r="460" spans="63:88" x14ac:dyDescent="0.2">
      <c r="BK460" s="42">
        <v>458</v>
      </c>
      <c r="BL460" s="1" t="s">
        <v>1071</v>
      </c>
      <c r="BM460" s="1" t="s">
        <v>1072</v>
      </c>
      <c r="BN460" s="43">
        <v>36470</v>
      </c>
      <c r="BO460" s="44">
        <v>23.679199549448189</v>
      </c>
      <c r="BP460" s="45">
        <f t="shared" si="150"/>
        <v>147.88293091232674</v>
      </c>
      <c r="BQ460" s="46">
        <f t="shared" si="151"/>
        <v>67.61126107053208</v>
      </c>
      <c r="BR460" s="46">
        <f t="shared" si="152"/>
        <v>8.2226067077619653</v>
      </c>
      <c r="BS460" s="46">
        <f t="shared" si="153"/>
        <v>8.0580065031254566</v>
      </c>
      <c r="BT460" s="47">
        <f t="shared" si="154"/>
        <v>7.7175556876883461E-2</v>
      </c>
      <c r="BU460" s="47">
        <f t="shared" si="155"/>
        <v>1.8413760134284562E-5</v>
      </c>
      <c r="BV460" s="47">
        <f t="shared" si="156"/>
        <v>4.2911257420733505E-3</v>
      </c>
      <c r="BW460" s="47">
        <f t="shared" si="157"/>
        <v>4.2052259537982391E-3</v>
      </c>
      <c r="BX460" s="48">
        <f t="shared" si="158"/>
        <v>1.0199202171048273E-10</v>
      </c>
      <c r="BY460" s="48">
        <f t="shared" si="159"/>
        <v>1.8413760134284562E-5</v>
      </c>
      <c r="BZ460" s="48">
        <f t="shared" si="160"/>
        <v>4.2911257420733505E-3</v>
      </c>
      <c r="CA460" s="48">
        <f t="shared" si="161"/>
        <v>4.2052259537982391E-3</v>
      </c>
      <c r="CB460" s="49">
        <f t="shared" si="162"/>
        <v>8.9557695003951998E-3</v>
      </c>
      <c r="CC460" s="50">
        <f t="shared" si="163"/>
        <v>3.7196490317813053E-6</v>
      </c>
      <c r="CD460" s="50">
        <f t="shared" si="164"/>
        <v>1.5804754755816043E-5</v>
      </c>
      <c r="CF460" s="43"/>
      <c r="CI460" s="43"/>
      <c r="CJ460" s="43"/>
    </row>
    <row r="461" spans="63:88" x14ac:dyDescent="0.2">
      <c r="BK461" s="42">
        <v>459</v>
      </c>
      <c r="BL461" s="1" t="s">
        <v>1073</v>
      </c>
      <c r="BM461" s="1" t="s">
        <v>1074</v>
      </c>
      <c r="BN461" s="43">
        <v>65015</v>
      </c>
      <c r="BO461" s="44">
        <v>23.680820256724029</v>
      </c>
      <c r="BP461" s="45">
        <f t="shared" si="150"/>
        <v>148.0559655880071</v>
      </c>
      <c r="BQ461" s="46">
        <f t="shared" si="151"/>
        <v>67.742179452661944</v>
      </c>
      <c r="BR461" s="46">
        <f t="shared" si="152"/>
        <v>8.2305637384484154</v>
      </c>
      <c r="BS461" s="46">
        <f t="shared" si="153"/>
        <v>8.0658042499101175</v>
      </c>
      <c r="BT461" s="47">
        <f t="shared" si="154"/>
        <v>7.7265858356386538E-2</v>
      </c>
      <c r="BU461" s="47">
        <f t="shared" si="155"/>
        <v>1.8449415432640395E-5</v>
      </c>
      <c r="BV461" s="47">
        <f t="shared" si="156"/>
        <v>4.2952782718515912E-3</v>
      </c>
      <c r="BW461" s="47">
        <f t="shared" si="157"/>
        <v>4.2092953582032805E-3</v>
      </c>
      <c r="BX461" s="48">
        <f t="shared" si="158"/>
        <v>1.021113604082607E-10</v>
      </c>
      <c r="BY461" s="48">
        <f t="shared" si="159"/>
        <v>1.8449415432640395E-5</v>
      </c>
      <c r="BZ461" s="48">
        <f t="shared" si="160"/>
        <v>4.2952782718515912E-3</v>
      </c>
      <c r="CA461" s="48">
        <f t="shared" si="161"/>
        <v>4.2092953582032805E-3</v>
      </c>
      <c r="CB461" s="49">
        <f t="shared" si="162"/>
        <v>1.5984114158712918E-2</v>
      </c>
      <c r="CC461" s="50">
        <f t="shared" si="163"/>
        <v>6.6387700969430693E-6</v>
      </c>
      <c r="CD461" s="50">
        <f t="shared" si="164"/>
        <v>2.820807349455309E-5</v>
      </c>
      <c r="CF461" s="43"/>
      <c r="CI461" s="43"/>
      <c r="CJ461" s="43"/>
    </row>
    <row r="462" spans="63:88" x14ac:dyDescent="0.2">
      <c r="BK462" s="42">
        <v>460</v>
      </c>
      <c r="BL462" s="1" t="s">
        <v>1075</v>
      </c>
      <c r="BM462" s="1" t="s">
        <v>1076</v>
      </c>
      <c r="BN462" s="43">
        <v>58069</v>
      </c>
      <c r="BO462" s="44">
        <v>23.685333380034152</v>
      </c>
      <c r="BP462" s="45">
        <f t="shared" si="150"/>
        <v>148.53887652525901</v>
      </c>
      <c r="BQ462" s="46">
        <f t="shared" si="151"/>
        <v>68.108050726990157</v>
      </c>
      <c r="BR462" s="46">
        <f t="shared" si="152"/>
        <v>8.2527601883848636</v>
      </c>
      <c r="BS462" s="46">
        <f t="shared" si="153"/>
        <v>8.0875563711401597</v>
      </c>
      <c r="BT462" s="47">
        <f t="shared" si="154"/>
        <v>7.7517874733627812E-2</v>
      </c>
      <c r="BU462" s="47">
        <f t="shared" si="155"/>
        <v>1.854905957148476E-5</v>
      </c>
      <c r="BV462" s="47">
        <f t="shared" si="156"/>
        <v>4.3068619169280035E-3</v>
      </c>
      <c r="BW462" s="47">
        <f t="shared" si="157"/>
        <v>4.2206471217830117E-3</v>
      </c>
      <c r="BX462" s="48">
        <f t="shared" si="158"/>
        <v>1.0244441482159003E-10</v>
      </c>
      <c r="BY462" s="48">
        <f t="shared" si="159"/>
        <v>1.854905957148476E-5</v>
      </c>
      <c r="BZ462" s="48">
        <f t="shared" si="160"/>
        <v>4.3068619169280035E-3</v>
      </c>
      <c r="CA462" s="48">
        <f t="shared" si="161"/>
        <v>4.2206471217830117E-3</v>
      </c>
      <c r="CB462" s="49">
        <f t="shared" si="162"/>
        <v>1.432298630570918E-2</v>
      </c>
      <c r="CC462" s="50">
        <f t="shared" si="163"/>
        <v>5.9488447242749119E-6</v>
      </c>
      <c r="CD462" s="50">
        <f t="shared" si="164"/>
        <v>2.5276586888782289E-5</v>
      </c>
      <c r="CF462" s="43"/>
      <c r="CI462" s="43"/>
      <c r="CJ462" s="43"/>
    </row>
    <row r="463" spans="63:88" x14ac:dyDescent="0.2">
      <c r="BK463" s="42">
        <v>461</v>
      </c>
      <c r="BL463" s="1" t="s">
        <v>1077</v>
      </c>
      <c r="BM463" s="1" t="s">
        <v>1078</v>
      </c>
      <c r="BN463" s="43">
        <v>24492</v>
      </c>
      <c r="BO463" s="44">
        <v>23.688669057824157</v>
      </c>
      <c r="BP463" s="45">
        <f t="shared" si="150"/>
        <v>148.89681112487989</v>
      </c>
      <c r="BQ463" s="46">
        <f t="shared" si="151"/>
        <v>68.379709704011205</v>
      </c>
      <c r="BR463" s="46">
        <f t="shared" si="152"/>
        <v>8.269202482949078</v>
      </c>
      <c r="BS463" s="46">
        <f t="shared" si="153"/>
        <v>8.1036695237246903</v>
      </c>
      <c r="BT463" s="47">
        <f t="shared" si="154"/>
        <v>7.7704669801056073E-2</v>
      </c>
      <c r="BU463" s="47">
        <f t="shared" si="155"/>
        <v>1.8623045223607656E-5</v>
      </c>
      <c r="BV463" s="47">
        <f t="shared" si="156"/>
        <v>4.3154426451532937E-3</v>
      </c>
      <c r="BW463" s="47">
        <f t="shared" si="157"/>
        <v>4.2290560809243594E-3</v>
      </c>
      <c r="BX463" s="48">
        <f t="shared" si="158"/>
        <v>1.0269127545134798E-10</v>
      </c>
      <c r="BY463" s="48">
        <f t="shared" si="159"/>
        <v>1.8623045223607656E-5</v>
      </c>
      <c r="BZ463" s="48">
        <f t="shared" si="160"/>
        <v>4.3154426451532937E-3</v>
      </c>
      <c r="CA463" s="48">
        <f t="shared" si="161"/>
        <v>4.2290560809243594E-3</v>
      </c>
      <c r="CB463" s="49">
        <f t="shared" si="162"/>
        <v>6.055621778339286E-3</v>
      </c>
      <c r="CC463" s="50">
        <f t="shared" si="163"/>
        <v>2.5151147183544148E-6</v>
      </c>
      <c r="CD463" s="50">
        <f t="shared" si="164"/>
        <v>1.0686699461884065E-5</v>
      </c>
      <c r="CF463" s="43"/>
      <c r="CI463" s="43"/>
      <c r="CJ463" s="43"/>
    </row>
    <row r="464" spans="63:88" x14ac:dyDescent="0.2">
      <c r="BK464" s="42">
        <v>462</v>
      </c>
      <c r="BL464" s="1" t="s">
        <v>1079</v>
      </c>
      <c r="BM464" s="1" t="s">
        <v>1080</v>
      </c>
      <c r="BN464" s="43">
        <v>118052</v>
      </c>
      <c r="BO464" s="44">
        <v>23.691552005044915</v>
      </c>
      <c r="BP464" s="45">
        <f t="shared" si="150"/>
        <v>149.20686035216266</v>
      </c>
      <c r="BQ464" s="46">
        <f t="shared" si="151"/>
        <v>68.615351518490229</v>
      </c>
      <c r="BR464" s="46">
        <f t="shared" si="152"/>
        <v>8.2834383874385296</v>
      </c>
      <c r="BS464" s="46">
        <f t="shared" si="153"/>
        <v>8.1176204537680281</v>
      </c>
      <c r="BT464" s="47">
        <f t="shared" si="154"/>
        <v>7.7866474964283242E-2</v>
      </c>
      <c r="BU464" s="47">
        <f t="shared" si="155"/>
        <v>1.8687221690378703E-5</v>
      </c>
      <c r="BV464" s="47">
        <f t="shared" si="156"/>
        <v>4.3228719262058532E-3</v>
      </c>
      <c r="BW464" s="47">
        <f t="shared" si="157"/>
        <v>4.2363366425713801E-3</v>
      </c>
      <c r="BX464" s="48">
        <f t="shared" si="158"/>
        <v>1.0290511045803346E-10</v>
      </c>
      <c r="BY464" s="48">
        <f t="shared" si="159"/>
        <v>1.8687221690378703E-5</v>
      </c>
      <c r="BZ464" s="48">
        <f t="shared" si="160"/>
        <v>4.3228719262058532E-3</v>
      </c>
      <c r="CA464" s="48">
        <f t="shared" si="161"/>
        <v>4.2363366425713801E-3</v>
      </c>
      <c r="CB464" s="49">
        <f t="shared" si="162"/>
        <v>2.9249014367604083E-2</v>
      </c>
      <c r="CC464" s="50">
        <f t="shared" si="163"/>
        <v>1.2148154099791766E-5</v>
      </c>
      <c r="CD464" s="50">
        <f t="shared" si="164"/>
        <v>5.1617395792614263E-5</v>
      </c>
      <c r="CF464" s="43"/>
      <c r="CI464" s="43"/>
      <c r="CJ464" s="43"/>
    </row>
    <row r="465" spans="63:88" x14ac:dyDescent="0.2">
      <c r="BK465" s="42">
        <v>463</v>
      </c>
      <c r="BL465" s="1" t="s">
        <v>1081</v>
      </c>
      <c r="BM465" s="1" t="s">
        <v>1082</v>
      </c>
      <c r="BN465" s="43">
        <v>29077</v>
      </c>
      <c r="BO465" s="44">
        <v>23.692104975033573</v>
      </c>
      <c r="BP465" s="45">
        <f t="shared" si="150"/>
        <v>149.26640377875606</v>
      </c>
      <c r="BQ465" s="46">
        <f t="shared" si="151"/>
        <v>68.66063998440822</v>
      </c>
      <c r="BR465" s="46">
        <f t="shared" si="152"/>
        <v>8.2861716120539182</v>
      </c>
      <c r="BS465" s="46">
        <f t="shared" si="153"/>
        <v>8.1202989646719388</v>
      </c>
      <c r="BT465" s="47">
        <f t="shared" si="154"/>
        <v>7.7897548848722492E-2</v>
      </c>
      <c r="BU465" s="47">
        <f t="shared" si="155"/>
        <v>1.8699555892330866E-5</v>
      </c>
      <c r="BV465" s="47">
        <f t="shared" si="156"/>
        <v>4.3242983121346825E-3</v>
      </c>
      <c r="BW465" s="47">
        <f t="shared" si="157"/>
        <v>4.2377344750956607E-3</v>
      </c>
      <c r="BX465" s="48">
        <f t="shared" si="158"/>
        <v>1.029461764175761E-10</v>
      </c>
      <c r="BY465" s="48">
        <f t="shared" si="159"/>
        <v>1.8699555892330866E-5</v>
      </c>
      <c r="BZ465" s="48">
        <f t="shared" si="160"/>
        <v>4.3242983121346825E-3</v>
      </c>
      <c r="CA465" s="48">
        <f t="shared" si="161"/>
        <v>4.2377344750956607E-3</v>
      </c>
      <c r="CB465" s="49">
        <f t="shared" si="162"/>
        <v>7.2071035314798413E-3</v>
      </c>
      <c r="CC465" s="50">
        <f t="shared" si="163"/>
        <v>2.9933659716938601E-6</v>
      </c>
      <c r="CD465" s="50">
        <f t="shared" si="164"/>
        <v>1.2718784668340175E-5</v>
      </c>
      <c r="CF465" s="43"/>
      <c r="CI465" s="43"/>
      <c r="CJ465" s="43"/>
    </row>
    <row r="466" spans="63:88" x14ac:dyDescent="0.2">
      <c r="BK466" s="42">
        <v>464</v>
      </c>
      <c r="BL466" s="1" t="s">
        <v>1083</v>
      </c>
      <c r="BM466" s="1" t="s">
        <v>1084</v>
      </c>
      <c r="BN466" s="43">
        <v>26759</v>
      </c>
      <c r="BO466" s="44">
        <v>23.692940911676022</v>
      </c>
      <c r="BP466" s="45">
        <f t="shared" si="150"/>
        <v>149.35646197765536</v>
      </c>
      <c r="BQ466" s="46">
        <f t="shared" si="151"/>
        <v>68.729159032302235</v>
      </c>
      <c r="BR466" s="46">
        <f t="shared" si="152"/>
        <v>8.290305122991688</v>
      </c>
      <c r="BS466" s="46">
        <f t="shared" si="153"/>
        <v>8.1243497309558048</v>
      </c>
      <c r="BT466" s="47">
        <f t="shared" si="154"/>
        <v>7.7944547455042437E-2</v>
      </c>
      <c r="BU466" s="47">
        <f t="shared" si="155"/>
        <v>1.8718216885967027E-5</v>
      </c>
      <c r="BV466" s="47">
        <f t="shared" si="156"/>
        <v>4.3264554644612983E-3</v>
      </c>
      <c r="BW466" s="47">
        <f t="shared" si="157"/>
        <v>4.2398484455303271E-3</v>
      </c>
      <c r="BX466" s="48">
        <f t="shared" si="158"/>
        <v>1.0300828783043938E-10</v>
      </c>
      <c r="BY466" s="48">
        <f t="shared" si="159"/>
        <v>1.8718216885967027E-5</v>
      </c>
      <c r="BZ466" s="48">
        <f t="shared" si="160"/>
        <v>4.3264554644612983E-3</v>
      </c>
      <c r="CA466" s="48">
        <f t="shared" si="161"/>
        <v>4.2398484455303271E-3</v>
      </c>
      <c r="CB466" s="49">
        <f t="shared" si="162"/>
        <v>6.636559487383749E-3</v>
      </c>
      <c r="CC466" s="50">
        <f t="shared" si="163"/>
        <v>2.7563987740547276E-6</v>
      </c>
      <c r="CD466" s="50">
        <f t="shared" si="164"/>
        <v>1.1711913210345134E-5</v>
      </c>
      <c r="CF466" s="43"/>
      <c r="CI466" s="43"/>
      <c r="CJ466" s="43"/>
    </row>
    <row r="467" spans="63:88" x14ac:dyDescent="0.2">
      <c r="BK467" s="42">
        <v>465</v>
      </c>
      <c r="BL467" s="1" t="s">
        <v>1085</v>
      </c>
      <c r="BM467" s="1" t="s">
        <v>1086</v>
      </c>
      <c r="BN467" s="43">
        <v>6842</v>
      </c>
      <c r="BO467" s="44">
        <v>23.700221827424546</v>
      </c>
      <c r="BP467" s="45">
        <f t="shared" si="150"/>
        <v>150.14316030741045</v>
      </c>
      <c r="BQ467" s="46">
        <f t="shared" si="151"/>
        <v>69.328786574478144</v>
      </c>
      <c r="BR467" s="46">
        <f t="shared" si="152"/>
        <v>8.3263909693502942</v>
      </c>
      <c r="BS467" s="46">
        <f t="shared" si="153"/>
        <v>8.1597132105630603</v>
      </c>
      <c r="BT467" s="47">
        <f t="shared" si="154"/>
        <v>7.8355101136379446E-2</v>
      </c>
      <c r="BU467" s="47">
        <f t="shared" si="155"/>
        <v>1.888152396760732E-5</v>
      </c>
      <c r="BV467" s="47">
        <f t="shared" si="156"/>
        <v>4.3452875586786335E-3</v>
      </c>
      <c r="BW467" s="47">
        <f t="shared" si="157"/>
        <v>4.2583035587400479E-3</v>
      </c>
      <c r="BX467" s="48">
        <f t="shared" si="158"/>
        <v>1.0355085858308123E-10</v>
      </c>
      <c r="BY467" s="48">
        <f t="shared" si="159"/>
        <v>1.888152396760732E-5</v>
      </c>
      <c r="BZ467" s="48">
        <f t="shared" si="160"/>
        <v>4.3452875586786335E-3</v>
      </c>
      <c r="CA467" s="48">
        <f t="shared" si="161"/>
        <v>4.2583035587400479E-3</v>
      </c>
      <c r="CB467" s="49">
        <f t="shared" si="162"/>
        <v>1.705837736014577E-3</v>
      </c>
      <c r="CC467" s="50">
        <f t="shared" si="163"/>
        <v>7.0849497442544173E-7</v>
      </c>
      <c r="CD467" s="50">
        <f t="shared" si="164"/>
        <v>3.0103886739980529E-6</v>
      </c>
      <c r="CF467" s="43"/>
      <c r="CI467" s="43"/>
      <c r="CJ467" s="43"/>
    </row>
    <row r="468" spans="63:88" x14ac:dyDescent="0.2">
      <c r="BK468" s="42">
        <v>466</v>
      </c>
      <c r="BL468" s="1" t="s">
        <v>1087</v>
      </c>
      <c r="BM468" s="1" t="s">
        <v>1088</v>
      </c>
      <c r="BN468" s="43">
        <v>26057</v>
      </c>
      <c r="BO468" s="44">
        <v>23.701462649345086</v>
      </c>
      <c r="BP468" s="45">
        <f t="shared" si="150"/>
        <v>150.27764302345793</v>
      </c>
      <c r="BQ468" s="46">
        <f t="shared" si="151"/>
        <v>69.431484679066585</v>
      </c>
      <c r="BR468" s="46">
        <f t="shared" si="152"/>
        <v>8.3325557111288848</v>
      </c>
      <c r="BS468" s="46">
        <f t="shared" si="153"/>
        <v>8.1657545464930745</v>
      </c>
      <c r="BT468" s="47">
        <f t="shared" si="154"/>
        <v>7.842528353293636E-2</v>
      </c>
      <c r="BU468" s="47">
        <f t="shared" si="155"/>
        <v>1.8909493543003939E-5</v>
      </c>
      <c r="BV468" s="47">
        <f t="shared" si="156"/>
        <v>4.3485047479569269E-3</v>
      </c>
      <c r="BW468" s="47">
        <f t="shared" si="157"/>
        <v>4.2614563462984997E-3</v>
      </c>
      <c r="BX468" s="48">
        <f t="shared" si="158"/>
        <v>1.0364360873355623E-10</v>
      </c>
      <c r="BY468" s="48">
        <f t="shared" si="159"/>
        <v>1.8909493543003939E-5</v>
      </c>
      <c r="BZ468" s="48">
        <f t="shared" si="160"/>
        <v>4.3485047479569269E-3</v>
      </c>
      <c r="CA468" s="48">
        <f t="shared" si="161"/>
        <v>4.2614563462984997E-3</v>
      </c>
      <c r="CB468" s="49">
        <f t="shared" si="162"/>
        <v>6.5023131711936105E-3</v>
      </c>
      <c r="CC468" s="50">
        <f t="shared" si="163"/>
        <v>2.7006415127702747E-6</v>
      </c>
      <c r="CD468" s="50">
        <f t="shared" si="164"/>
        <v>1.1475001116508496E-5</v>
      </c>
      <c r="CF468" s="43"/>
      <c r="CI468" s="43"/>
      <c r="CJ468" s="43"/>
    </row>
    <row r="469" spans="63:88" x14ac:dyDescent="0.2">
      <c r="BK469" s="42">
        <v>467</v>
      </c>
      <c r="BL469" s="1" t="s">
        <v>1089</v>
      </c>
      <c r="BM469" s="1" t="s">
        <v>1090</v>
      </c>
      <c r="BN469" s="43">
        <v>12156</v>
      </c>
      <c r="BO469" s="44">
        <v>23.702384464327181</v>
      </c>
      <c r="BP469" s="45">
        <f t="shared" si="150"/>
        <v>150.3776291249703</v>
      </c>
      <c r="BQ469" s="46">
        <f t="shared" si="151"/>
        <v>69.507876081729862</v>
      </c>
      <c r="BR469" s="46">
        <f t="shared" si="152"/>
        <v>8.3371383628754696</v>
      </c>
      <c r="BS469" s="46">
        <f t="shared" si="153"/>
        <v>8.1702454626815726</v>
      </c>
      <c r="BT469" s="47">
        <f t="shared" si="154"/>
        <v>7.8477463206523795E-2</v>
      </c>
      <c r="BU469" s="47">
        <f t="shared" si="155"/>
        <v>1.8930298553037385E-5</v>
      </c>
      <c r="BV469" s="47">
        <f t="shared" si="156"/>
        <v>4.3508962930685199E-3</v>
      </c>
      <c r="BW469" s="47">
        <f t="shared" si="157"/>
        <v>4.2638000174415628E-3</v>
      </c>
      <c r="BX469" s="48">
        <f t="shared" si="158"/>
        <v>1.0371256723047851E-10</v>
      </c>
      <c r="BY469" s="48">
        <f t="shared" si="159"/>
        <v>1.8930298553037385E-5</v>
      </c>
      <c r="BZ469" s="48">
        <f t="shared" si="160"/>
        <v>4.3508962930685199E-3</v>
      </c>
      <c r="CA469" s="48">
        <f t="shared" si="161"/>
        <v>4.2638000174415628E-3</v>
      </c>
      <c r="CB469" s="49">
        <f t="shared" si="162"/>
        <v>3.0354495524965762E-3</v>
      </c>
      <c r="CC469" s="50">
        <f t="shared" si="163"/>
        <v>1.2607299672536968E-6</v>
      </c>
      <c r="CD469" s="50">
        <f t="shared" si="164"/>
        <v>5.3568301136762131E-6</v>
      </c>
      <c r="CF469" s="43"/>
      <c r="CI469" s="43"/>
      <c r="CJ469" s="43"/>
    </row>
    <row r="470" spans="63:88" x14ac:dyDescent="0.2">
      <c r="BK470" s="42">
        <v>468</v>
      </c>
      <c r="BL470" s="1" t="s">
        <v>1091</v>
      </c>
      <c r="BM470" s="1" t="s">
        <v>1092</v>
      </c>
      <c r="BN470" s="43">
        <v>23062</v>
      </c>
      <c r="BO470" s="44">
        <v>23.713751460009231</v>
      </c>
      <c r="BP470" s="45">
        <f t="shared" si="150"/>
        <v>151.61605016131932</v>
      </c>
      <c r="BQ470" s="46">
        <f t="shared" si="151"/>
        <v>70.456647745777346</v>
      </c>
      <c r="BR470" s="46">
        <f t="shared" si="152"/>
        <v>8.3938458257092936</v>
      </c>
      <c r="BS470" s="46">
        <f t="shared" si="153"/>
        <v>8.225817755086041</v>
      </c>
      <c r="BT470" s="47">
        <f t="shared" si="154"/>
        <v>7.9123757086004415E-2</v>
      </c>
      <c r="BU470" s="47">
        <f t="shared" si="155"/>
        <v>1.9188694174822621E-5</v>
      </c>
      <c r="BV470" s="47">
        <f t="shared" si="156"/>
        <v>4.3804901751770455E-3</v>
      </c>
      <c r="BW470" s="47">
        <f t="shared" si="157"/>
        <v>4.2928014889892794E-3</v>
      </c>
      <c r="BX470" s="48">
        <f t="shared" si="158"/>
        <v>1.0456668247181714E-10</v>
      </c>
      <c r="BY470" s="48">
        <f t="shared" si="159"/>
        <v>1.9188694174822621E-5</v>
      </c>
      <c r="BZ470" s="48">
        <f t="shared" si="160"/>
        <v>4.3804901751770455E-3</v>
      </c>
      <c r="CA470" s="48">
        <f t="shared" si="161"/>
        <v>4.2928014889892794E-3</v>
      </c>
      <c r="CB470" s="49">
        <f t="shared" si="162"/>
        <v>5.8061899662331801E-3</v>
      </c>
      <c r="CC470" s="50">
        <f t="shared" si="163"/>
        <v>2.4115168311650468E-6</v>
      </c>
      <c r="CD470" s="50">
        <f t="shared" si="164"/>
        <v>1.0246512985617365E-5</v>
      </c>
      <c r="CF470" s="43"/>
      <c r="CI470" s="43"/>
      <c r="CJ470" s="43"/>
    </row>
    <row r="471" spans="63:88" x14ac:dyDescent="0.2">
      <c r="BK471" s="42">
        <v>469</v>
      </c>
      <c r="BL471" s="1" t="s">
        <v>1093</v>
      </c>
      <c r="BM471" s="1" t="s">
        <v>1094</v>
      </c>
      <c r="BN471" s="43">
        <v>84629</v>
      </c>
      <c r="BO471" s="44">
        <v>23.722521066530447</v>
      </c>
      <c r="BP471" s="45">
        <f t="shared" si="150"/>
        <v>152.57845425333713</v>
      </c>
      <c r="BQ471" s="46">
        <f t="shared" si="151"/>
        <v>71.19726395430807</v>
      </c>
      <c r="BR471" s="46">
        <f t="shared" si="152"/>
        <v>8.4378471160781334</v>
      </c>
      <c r="BS471" s="46">
        <f t="shared" si="153"/>
        <v>8.2689382272841492</v>
      </c>
      <c r="BT471" s="47">
        <f t="shared" si="154"/>
        <v>7.9626006204843516E-2</v>
      </c>
      <c r="BU471" s="47">
        <f t="shared" si="155"/>
        <v>1.9390399171883294E-5</v>
      </c>
      <c r="BV471" s="47">
        <f t="shared" si="156"/>
        <v>4.4034530963646349E-3</v>
      </c>
      <c r="BW471" s="47">
        <f t="shared" si="157"/>
        <v>4.3153047382430334E-3</v>
      </c>
      <c r="BX471" s="48">
        <f t="shared" si="158"/>
        <v>1.0523043411943336E-10</v>
      </c>
      <c r="BY471" s="48">
        <f t="shared" si="159"/>
        <v>1.9390399171883294E-5</v>
      </c>
      <c r="BZ471" s="48">
        <f t="shared" si="160"/>
        <v>4.4034530963646349E-3</v>
      </c>
      <c r="CA471" s="48">
        <f t="shared" si="161"/>
        <v>4.3153047382430334E-3</v>
      </c>
      <c r="CB471" s="49">
        <f t="shared" si="162"/>
        <v>2.1441813524196676E-2</v>
      </c>
      <c r="CC471" s="50">
        <f t="shared" si="163"/>
        <v>8.9055464090935258E-6</v>
      </c>
      <c r="CD471" s="50">
        <f t="shared" si="164"/>
        <v>3.7839585337129916E-5</v>
      </c>
      <c r="CF471" s="43"/>
      <c r="CI471" s="43"/>
      <c r="CJ471" s="43"/>
    </row>
    <row r="472" spans="63:88" x14ac:dyDescent="0.2">
      <c r="BK472" s="42">
        <v>470</v>
      </c>
      <c r="BL472" s="1" t="s">
        <v>1095</v>
      </c>
      <c r="BM472" s="1" t="s">
        <v>1096</v>
      </c>
      <c r="BN472" s="43">
        <v>83770</v>
      </c>
      <c r="BO472" s="44">
        <v>23.726052532876906</v>
      </c>
      <c r="BP472" s="45">
        <f t="shared" si="150"/>
        <v>152.96773173671772</v>
      </c>
      <c r="BQ472" s="46">
        <f t="shared" si="151"/>
        <v>71.497650362441618</v>
      </c>
      <c r="BR472" s="46">
        <f t="shared" si="152"/>
        <v>8.4556283245209887</v>
      </c>
      <c r="BS472" s="46">
        <f t="shared" si="153"/>
        <v>8.2863634913589479</v>
      </c>
      <c r="BT472" s="47">
        <f t="shared" si="154"/>
        <v>7.9829158160070426E-2</v>
      </c>
      <c r="BU472" s="47">
        <f t="shared" si="155"/>
        <v>1.9472208668989425E-5</v>
      </c>
      <c r="BV472" s="47">
        <f t="shared" si="156"/>
        <v>4.4127325625953617E-3</v>
      </c>
      <c r="BW472" s="47">
        <f t="shared" si="157"/>
        <v>4.3243984480470232E-3</v>
      </c>
      <c r="BX472" s="48">
        <f t="shared" si="158"/>
        <v>1.0549891133510225E-10</v>
      </c>
      <c r="BY472" s="48">
        <f t="shared" si="159"/>
        <v>1.9472208668989425E-5</v>
      </c>
      <c r="BZ472" s="48">
        <f t="shared" si="160"/>
        <v>4.4127325625953617E-3</v>
      </c>
      <c r="CA472" s="48">
        <f t="shared" si="161"/>
        <v>4.3243984480470232E-3</v>
      </c>
      <c r="CB472" s="49">
        <f t="shared" si="162"/>
        <v>2.1278324956442118E-2</v>
      </c>
      <c r="CC472" s="50">
        <f t="shared" si="163"/>
        <v>8.837643802541516E-6</v>
      </c>
      <c r="CD472" s="50">
        <f t="shared" si="164"/>
        <v>3.755106778220317E-5</v>
      </c>
      <c r="CF472" s="43"/>
      <c r="CI472" s="43"/>
      <c r="CJ472" s="43"/>
    </row>
    <row r="473" spans="63:88" x14ac:dyDescent="0.2">
      <c r="BK473" s="42">
        <v>471</v>
      </c>
      <c r="BL473" s="1" t="s">
        <v>1097</v>
      </c>
      <c r="BM473" s="1" t="s">
        <v>1098</v>
      </c>
      <c r="BN473" s="43">
        <v>17236</v>
      </c>
      <c r="BO473" s="44">
        <v>23.727466428392749</v>
      </c>
      <c r="BP473" s="45">
        <f t="shared" si="150"/>
        <v>153.12386531885008</v>
      </c>
      <c r="BQ473" s="46">
        <f t="shared" si="151"/>
        <v>71.618263290158652</v>
      </c>
      <c r="BR473" s="46">
        <f t="shared" si="152"/>
        <v>8.4627574282947897</v>
      </c>
      <c r="BS473" s="46">
        <f t="shared" si="153"/>
        <v>8.293349884678296</v>
      </c>
      <c r="BT473" s="47">
        <f t="shared" si="154"/>
        <v>7.9910639478258438E-2</v>
      </c>
      <c r="BU473" s="47">
        <f t="shared" si="155"/>
        <v>1.9505057302263643E-5</v>
      </c>
      <c r="BV473" s="47">
        <f t="shared" si="156"/>
        <v>4.416453022762004E-3</v>
      </c>
      <c r="BW473" s="47">
        <f t="shared" si="157"/>
        <v>4.3280444320132911E-3</v>
      </c>
      <c r="BX473" s="48">
        <f t="shared" si="158"/>
        <v>1.056065936727484E-10</v>
      </c>
      <c r="BY473" s="48">
        <f t="shared" si="159"/>
        <v>1.9505057302263643E-5</v>
      </c>
      <c r="BZ473" s="48">
        <f t="shared" si="160"/>
        <v>4.416453022762004E-3</v>
      </c>
      <c r="CA473" s="48">
        <f t="shared" si="161"/>
        <v>4.3280444320132911E-3</v>
      </c>
      <c r="CB473" s="49">
        <f t="shared" si="162"/>
        <v>4.38256598489975E-3</v>
      </c>
      <c r="CC473" s="50">
        <f t="shared" si="163"/>
        <v>1.8202352485434914E-6</v>
      </c>
      <c r="CD473" s="50">
        <f t="shared" si="164"/>
        <v>7.7341629426109683E-6</v>
      </c>
      <c r="CF473" s="43"/>
      <c r="CI473" s="43"/>
      <c r="CJ473" s="43"/>
    </row>
    <row r="474" spans="63:88" x14ac:dyDescent="0.2">
      <c r="BK474" s="42">
        <v>472</v>
      </c>
      <c r="BL474" s="1" t="s">
        <v>1099</v>
      </c>
      <c r="BM474" s="1" t="s">
        <v>1100</v>
      </c>
      <c r="BN474" s="43">
        <v>33376</v>
      </c>
      <c r="BO474" s="44">
        <v>23.730522686068127</v>
      </c>
      <c r="BP474" s="45">
        <f t="shared" si="150"/>
        <v>153.46190639485383</v>
      </c>
      <c r="BQ474" s="46">
        <f t="shared" si="151"/>
        <v>71.87965867464618</v>
      </c>
      <c r="BR474" s="46">
        <f t="shared" si="152"/>
        <v>8.4781872280957664</v>
      </c>
      <c r="BS474" s="46">
        <f t="shared" si="153"/>
        <v>8.3084708106275862</v>
      </c>
      <c r="BT474" s="47">
        <f t="shared" si="154"/>
        <v>8.0087052727082414E-2</v>
      </c>
      <c r="BU474" s="47">
        <f t="shared" si="155"/>
        <v>1.9576247690284678E-5</v>
      </c>
      <c r="BV474" s="47">
        <f t="shared" si="156"/>
        <v>4.4245053610866697E-3</v>
      </c>
      <c r="BW474" s="47">
        <f t="shared" si="157"/>
        <v>4.3359355785671291E-3</v>
      </c>
      <c r="BX474" s="48">
        <f t="shared" si="158"/>
        <v>1.0583973412073722E-10</v>
      </c>
      <c r="BY474" s="48">
        <f t="shared" si="159"/>
        <v>1.9576247690284678E-5</v>
      </c>
      <c r="BZ474" s="48">
        <f t="shared" si="160"/>
        <v>4.4245053610866697E-3</v>
      </c>
      <c r="CA474" s="48">
        <f t="shared" si="161"/>
        <v>4.3359355785671291E-3</v>
      </c>
      <c r="CB474" s="49">
        <f t="shared" si="162"/>
        <v>8.5051890315062662E-3</v>
      </c>
      <c r="CC474" s="50">
        <f t="shared" si="163"/>
        <v>3.5325069660137255E-6</v>
      </c>
      <c r="CD474" s="50">
        <f t="shared" si="164"/>
        <v>1.5009589827974189E-5</v>
      </c>
      <c r="CF474" s="43"/>
      <c r="CI474" s="43"/>
      <c r="CJ474" s="43"/>
    </row>
    <row r="475" spans="63:88" x14ac:dyDescent="0.2">
      <c r="BK475" s="42">
        <v>473</v>
      </c>
      <c r="BL475" s="1" t="s">
        <v>1101</v>
      </c>
      <c r="BM475" s="1" t="s">
        <v>1102</v>
      </c>
      <c r="BN475" s="43">
        <v>38031</v>
      </c>
      <c r="BO475" s="44">
        <v>23.731056483518046</v>
      </c>
      <c r="BP475" s="45">
        <f t="shared" si="150"/>
        <v>153.52102421975175</v>
      </c>
      <c r="BQ475" s="46">
        <f t="shared" si="151"/>
        <v>71.925408840718461</v>
      </c>
      <c r="BR475" s="46">
        <f t="shared" si="152"/>
        <v>8.480884909059812</v>
      </c>
      <c r="BS475" s="46">
        <f t="shared" si="153"/>
        <v>8.3111144893932405</v>
      </c>
      <c r="BT475" s="47">
        <f t="shared" si="154"/>
        <v>8.0117904503076404E-2</v>
      </c>
      <c r="BU475" s="47">
        <f t="shared" si="155"/>
        <v>1.9588707635133954E-5</v>
      </c>
      <c r="BV475" s="47">
        <f t="shared" si="156"/>
        <v>4.4259131978761123E-3</v>
      </c>
      <c r="BW475" s="47">
        <f t="shared" si="157"/>
        <v>4.3373152332688378E-3</v>
      </c>
      <c r="BX475" s="48">
        <f t="shared" si="158"/>
        <v>1.0588050655095129E-10</v>
      </c>
      <c r="BY475" s="48">
        <f t="shared" si="159"/>
        <v>1.9588707635133954E-5</v>
      </c>
      <c r="BZ475" s="48">
        <f t="shared" si="160"/>
        <v>4.4259131978761123E-3</v>
      </c>
      <c r="CA475" s="48">
        <f t="shared" si="161"/>
        <v>4.3373152332688378E-3</v>
      </c>
      <c r="CB475" s="49">
        <f t="shared" si="162"/>
        <v>9.6951537102908172E-3</v>
      </c>
      <c r="CC475" s="50">
        <f t="shared" si="163"/>
        <v>4.0267415446392285E-6</v>
      </c>
      <c r="CD475" s="50">
        <f t="shared" si="164"/>
        <v>1.71095880375578E-5</v>
      </c>
      <c r="CF475" s="43"/>
      <c r="CI475" s="43"/>
      <c r="CJ475" s="43"/>
    </row>
    <row r="476" spans="63:88" x14ac:dyDescent="0.2">
      <c r="BK476" s="42">
        <v>474</v>
      </c>
      <c r="BL476" s="1" t="s">
        <v>1103</v>
      </c>
      <c r="BM476" s="1" t="s">
        <v>1104</v>
      </c>
      <c r="BN476" s="43">
        <v>27995</v>
      </c>
      <c r="BO476" s="44">
        <v>23.736411767200284</v>
      </c>
      <c r="BP476" s="45">
        <f t="shared" si="150"/>
        <v>154.11538133603307</v>
      </c>
      <c r="BQ476" s="46">
        <f t="shared" si="151"/>
        <v>72.385972246598229</v>
      </c>
      <c r="BR476" s="46">
        <f t="shared" si="152"/>
        <v>8.5079946078143607</v>
      </c>
      <c r="BS476" s="46">
        <f t="shared" si="153"/>
        <v>8.3376815059885629</v>
      </c>
      <c r="BT476" s="47">
        <f t="shared" si="154"/>
        <v>8.0428081216168137E-2</v>
      </c>
      <c r="BU476" s="47">
        <f t="shared" si="155"/>
        <v>1.9714140942370755E-5</v>
      </c>
      <c r="BV476" s="47">
        <f t="shared" si="156"/>
        <v>4.4400609165157583E-3</v>
      </c>
      <c r="BW476" s="47">
        <f t="shared" si="157"/>
        <v>4.3511797427673938E-3</v>
      </c>
      <c r="BX476" s="48">
        <f t="shared" si="158"/>
        <v>1.0629042325691299E-10</v>
      </c>
      <c r="BY476" s="48">
        <f t="shared" si="159"/>
        <v>1.9714140942370755E-5</v>
      </c>
      <c r="BZ476" s="48">
        <f t="shared" si="160"/>
        <v>4.4400609165157583E-3</v>
      </c>
      <c r="CA476" s="48">
        <f t="shared" si="161"/>
        <v>4.3511797427673938E-3</v>
      </c>
      <c r="CB476" s="49">
        <f t="shared" si="162"/>
        <v>7.1643295030601791E-3</v>
      </c>
      <c r="CC476" s="50">
        <f t="shared" si="163"/>
        <v>2.9756003990772793E-6</v>
      </c>
      <c r="CD476" s="50">
        <f t="shared" si="164"/>
        <v>1.2643298912586697E-5</v>
      </c>
      <c r="CF476" s="43"/>
      <c r="CI476" s="43"/>
      <c r="CJ476" s="43"/>
    </row>
    <row r="477" spans="63:88" x14ac:dyDescent="0.2">
      <c r="BK477" s="42">
        <v>475</v>
      </c>
      <c r="BL477" s="1" t="s">
        <v>1105</v>
      </c>
      <c r="BM477" s="1" t="s">
        <v>1106</v>
      </c>
      <c r="BN477" s="43">
        <v>55770</v>
      </c>
      <c r="BO477" s="44">
        <v>23.738528916213692</v>
      </c>
      <c r="BP477" s="45">
        <f t="shared" si="150"/>
        <v>154.35098771624118</v>
      </c>
      <c r="BQ477" s="46">
        <f t="shared" si="151"/>
        <v>72.568844704269821</v>
      </c>
      <c r="BR477" s="46">
        <f t="shared" si="152"/>
        <v>8.5187349239349981</v>
      </c>
      <c r="BS477" s="46">
        <f t="shared" si="153"/>
        <v>8.3482068223780743</v>
      </c>
      <c r="BT477" s="47">
        <f t="shared" si="154"/>
        <v>8.0551036945298748E-2</v>
      </c>
      <c r="BU477" s="47">
        <f t="shared" si="155"/>
        <v>1.9763945805012885E-5</v>
      </c>
      <c r="BV477" s="47">
        <f t="shared" si="156"/>
        <v>4.4456659574256012E-3</v>
      </c>
      <c r="BW477" s="47">
        <f t="shared" si="157"/>
        <v>4.3566725819249768E-3</v>
      </c>
      <c r="BX477" s="48">
        <f t="shared" si="158"/>
        <v>1.0645291645945551E-10</v>
      </c>
      <c r="BY477" s="48">
        <f t="shared" si="159"/>
        <v>1.9763945805012885E-5</v>
      </c>
      <c r="BZ477" s="48">
        <f t="shared" si="160"/>
        <v>4.4456659574256012E-3</v>
      </c>
      <c r="CA477" s="48">
        <f t="shared" si="161"/>
        <v>4.3566725819249768E-3</v>
      </c>
      <c r="CB477" s="49">
        <f t="shared" si="162"/>
        <v>1.4294176889611675E-2</v>
      </c>
      <c r="CC477" s="50">
        <f t="shared" si="163"/>
        <v>5.9368791509438342E-6</v>
      </c>
      <c r="CD477" s="50">
        <f t="shared" si="164"/>
        <v>2.5225745277008005E-5</v>
      </c>
      <c r="CF477" s="43"/>
      <c r="CI477" s="43"/>
      <c r="CJ477" s="43"/>
    </row>
    <row r="478" spans="63:88" x14ac:dyDescent="0.2">
      <c r="BK478" s="42">
        <v>476</v>
      </c>
      <c r="BL478" s="1" t="s">
        <v>1107</v>
      </c>
      <c r="BM478" s="1" t="s">
        <v>1108</v>
      </c>
      <c r="BN478" s="43">
        <v>30202</v>
      </c>
      <c r="BO478" s="44">
        <v>23.739440124975037</v>
      </c>
      <c r="BP478" s="45">
        <f t="shared" si="150"/>
        <v>154.45250219509026</v>
      </c>
      <c r="BQ478" s="46">
        <f t="shared" si="151"/>
        <v>72.647690905434445</v>
      </c>
      <c r="BR478" s="46">
        <f t="shared" si="152"/>
        <v>8.5233614792190089</v>
      </c>
      <c r="BS478" s="46">
        <f t="shared" si="153"/>
        <v>8.3527407632426467</v>
      </c>
      <c r="BT478" s="47">
        <f t="shared" si="154"/>
        <v>8.0604014232047994E-2</v>
      </c>
      <c r="BU478" s="47">
        <f t="shared" si="155"/>
        <v>1.9785419373361749E-5</v>
      </c>
      <c r="BV478" s="47">
        <f t="shared" si="156"/>
        <v>4.4480804144441622E-3</v>
      </c>
      <c r="BW478" s="47">
        <f t="shared" si="157"/>
        <v>4.3590387063242768E-3</v>
      </c>
      <c r="BX478" s="48">
        <f t="shared" si="158"/>
        <v>1.065229290489194E-10</v>
      </c>
      <c r="BY478" s="48">
        <f t="shared" si="159"/>
        <v>1.9785419373361749E-5</v>
      </c>
      <c r="BZ478" s="48">
        <f t="shared" si="160"/>
        <v>4.4480804144441622E-3</v>
      </c>
      <c r="CA478" s="48">
        <f t="shared" si="161"/>
        <v>4.3590387063242768E-3</v>
      </c>
      <c r="CB478" s="49">
        <f t="shared" si="162"/>
        <v>7.7460401976920156E-3</v>
      </c>
      <c r="CC478" s="50">
        <f t="shared" si="163"/>
        <v>3.2172055031354635E-6</v>
      </c>
      <c r="CD478" s="50">
        <f t="shared" si="164"/>
        <v>1.3669876792587481E-5</v>
      </c>
      <c r="CF478" s="43"/>
      <c r="CI478" s="43"/>
      <c r="CJ478" s="43"/>
    </row>
    <row r="479" spans="63:88" x14ac:dyDescent="0.2">
      <c r="BK479" s="42">
        <v>477</v>
      </c>
      <c r="BL479" s="1" t="s">
        <v>1109</v>
      </c>
      <c r="BM479" s="1" t="s">
        <v>1110</v>
      </c>
      <c r="BN479" s="43">
        <v>14639</v>
      </c>
      <c r="BO479" s="44">
        <v>23.743077021900195</v>
      </c>
      <c r="BP479" s="45">
        <f t="shared" si="150"/>
        <v>154.85834127009133</v>
      </c>
      <c r="BQ479" s="46">
        <f t="shared" si="151"/>
        <v>72.963223812754791</v>
      </c>
      <c r="BR479" s="46">
        <f t="shared" si="152"/>
        <v>8.5418513106208298</v>
      </c>
      <c r="BS479" s="46">
        <f t="shared" si="153"/>
        <v>8.3708604650565395</v>
      </c>
      <c r="BT479" s="47">
        <f t="shared" si="154"/>
        <v>8.0815809172967573E-2</v>
      </c>
      <c r="BU479" s="47">
        <f t="shared" si="155"/>
        <v>1.9871353982151727E-5</v>
      </c>
      <c r="BV479" s="47">
        <f t="shared" si="156"/>
        <v>4.4577296892198076E-3</v>
      </c>
      <c r="BW479" s="47">
        <f t="shared" si="157"/>
        <v>4.3684948218428747E-3</v>
      </c>
      <c r="BX479" s="48">
        <f t="shared" si="158"/>
        <v>1.0680282847675147E-10</v>
      </c>
      <c r="BY479" s="48">
        <f t="shared" si="159"/>
        <v>1.9871353982151727E-5</v>
      </c>
      <c r="BZ479" s="48">
        <f t="shared" si="160"/>
        <v>4.4577296892198076E-3</v>
      </c>
      <c r="CA479" s="48">
        <f t="shared" si="161"/>
        <v>4.3684948218428747E-3</v>
      </c>
      <c r="CB479" s="49">
        <f t="shared" si="162"/>
        <v>3.7643943128212198E-3</v>
      </c>
      <c r="CC479" s="50">
        <f t="shared" si="163"/>
        <v>1.5634866060711648E-6</v>
      </c>
      <c r="CD479" s="50">
        <f t="shared" si="164"/>
        <v>6.6432403062297209E-6</v>
      </c>
      <c r="CF479" s="43"/>
      <c r="CI479" s="43"/>
      <c r="CJ479" s="43"/>
    </row>
    <row r="480" spans="63:88" x14ac:dyDescent="0.2">
      <c r="BK480" s="42">
        <v>478</v>
      </c>
      <c r="BL480" s="1" t="s">
        <v>1111</v>
      </c>
      <c r="BM480" s="1" t="s">
        <v>1112</v>
      </c>
      <c r="BN480" s="43">
        <v>70047</v>
      </c>
      <c r="BO480" s="44">
        <v>23.745004967543196</v>
      </c>
      <c r="BP480" s="45">
        <f t="shared" si="150"/>
        <v>155.07391186653948</v>
      </c>
      <c r="BQ480" s="46">
        <f t="shared" si="151"/>
        <v>73.131033018361663</v>
      </c>
      <c r="BR480" s="46">
        <f t="shared" si="152"/>
        <v>8.5516684347770209</v>
      </c>
      <c r="BS480" s="46">
        <f t="shared" si="153"/>
        <v>8.3804810699454872</v>
      </c>
      <c r="BT480" s="47">
        <f t="shared" si="154"/>
        <v>8.0928308842297569E-2</v>
      </c>
      <c r="BU480" s="47">
        <f t="shared" si="155"/>
        <v>1.9917056405260124E-5</v>
      </c>
      <c r="BV480" s="47">
        <f t="shared" si="156"/>
        <v>4.4628529446151506E-3</v>
      </c>
      <c r="BW480" s="47">
        <f t="shared" si="157"/>
        <v>4.3735155198721112E-3</v>
      </c>
      <c r="BX480" s="48">
        <f t="shared" si="158"/>
        <v>1.0695150338343244E-10</v>
      </c>
      <c r="BY480" s="48">
        <f t="shared" si="159"/>
        <v>1.9917056405260124E-5</v>
      </c>
      <c r="BZ480" s="48">
        <f t="shared" si="160"/>
        <v>4.4628529446151506E-3</v>
      </c>
      <c r="CA480" s="48">
        <f t="shared" si="161"/>
        <v>4.3735155198721112E-3</v>
      </c>
      <c r="CB480" s="49">
        <f t="shared" si="162"/>
        <v>1.8037542902543051E-2</v>
      </c>
      <c r="CC480" s="50">
        <f t="shared" si="163"/>
        <v>7.4916319574992922E-6</v>
      </c>
      <c r="CD480" s="50">
        <f t="shared" si="164"/>
        <v>3.183187574888163E-5</v>
      </c>
      <c r="CF480" s="43"/>
      <c r="CI480" s="43"/>
      <c r="CJ480" s="43"/>
    </row>
    <row r="481" spans="63:88" x14ac:dyDescent="0.2">
      <c r="BK481" s="42">
        <v>479</v>
      </c>
      <c r="BL481" s="1" t="s">
        <v>1113</v>
      </c>
      <c r="BM481" s="1" t="s">
        <v>1114</v>
      </c>
      <c r="BN481" s="43">
        <v>48938</v>
      </c>
      <c r="BO481" s="44">
        <v>23.764625368452059</v>
      </c>
      <c r="BP481" s="45">
        <f t="shared" si="150"/>
        <v>157.28488081015618</v>
      </c>
      <c r="BQ481" s="46">
        <f t="shared" si="151"/>
        <v>74.860399718416417</v>
      </c>
      <c r="BR481" s="46">
        <f t="shared" si="152"/>
        <v>8.6521904578214421</v>
      </c>
      <c r="BS481" s="46">
        <f t="shared" si="153"/>
        <v>8.4789908423555715</v>
      </c>
      <c r="BT481" s="47">
        <f t="shared" si="154"/>
        <v>8.2082145586054464E-2</v>
      </c>
      <c r="BU481" s="47">
        <f t="shared" si="155"/>
        <v>2.0388045159127331E-5</v>
      </c>
      <c r="BV481" s="47">
        <f t="shared" si="156"/>
        <v>4.5153122991801273E-3</v>
      </c>
      <c r="BW481" s="47">
        <f t="shared" si="157"/>
        <v>4.4249247426718964E-3</v>
      </c>
      <c r="BX481" s="48">
        <f t="shared" si="158"/>
        <v>1.0847636626725096E-10</v>
      </c>
      <c r="BY481" s="48">
        <f t="shared" si="159"/>
        <v>2.0388045159127331E-5</v>
      </c>
      <c r="BZ481" s="48">
        <f t="shared" si="160"/>
        <v>4.5153122991801273E-3</v>
      </c>
      <c r="CA481" s="48">
        <f t="shared" si="161"/>
        <v>4.4249247426718964E-3</v>
      </c>
      <c r="CB481" s="49">
        <f t="shared" si="162"/>
        <v>1.278151367216027E-2</v>
      </c>
      <c r="CC481" s="50">
        <f t="shared" si="163"/>
        <v>5.3086164123867274E-6</v>
      </c>
      <c r="CD481" s="50">
        <f t="shared" si="164"/>
        <v>2.2556262640266529E-5</v>
      </c>
      <c r="CF481" s="43"/>
      <c r="CI481" s="43"/>
      <c r="CJ481" s="43"/>
    </row>
    <row r="482" spans="63:88" x14ac:dyDescent="0.2">
      <c r="BK482" s="42">
        <v>480</v>
      </c>
      <c r="BL482" s="1" t="s">
        <v>1115</v>
      </c>
      <c r="BM482" s="1" t="s">
        <v>1116</v>
      </c>
      <c r="BN482" s="43">
        <v>25845</v>
      </c>
      <c r="BO482" s="44">
        <v>23.776019085805057</v>
      </c>
      <c r="BP482" s="45">
        <f t="shared" si="150"/>
        <v>158.58324773256001</v>
      </c>
      <c r="BQ482" s="46">
        <f t="shared" si="151"/>
        <v>75.882934123875216</v>
      </c>
      <c r="BR482" s="46">
        <f t="shared" si="152"/>
        <v>8.7110811110834696</v>
      </c>
      <c r="BS482" s="46">
        <f t="shared" si="153"/>
        <v>8.536702622065377</v>
      </c>
      <c r="BT482" s="47">
        <f t="shared" si="154"/>
        <v>8.2759723381198649E-2</v>
      </c>
      <c r="BU482" s="47">
        <f t="shared" si="155"/>
        <v>2.0666529881540848E-5</v>
      </c>
      <c r="BV482" s="47">
        <f t="shared" si="156"/>
        <v>4.5460455212789994E-3</v>
      </c>
      <c r="BW482" s="47">
        <f t="shared" si="157"/>
        <v>4.4550427468932263E-3</v>
      </c>
      <c r="BX482" s="48">
        <f t="shared" si="158"/>
        <v>1.0937182503670498E-10</v>
      </c>
      <c r="BY482" s="48">
        <f t="shared" si="159"/>
        <v>2.0666529881540848E-5</v>
      </c>
      <c r="BZ482" s="48">
        <f t="shared" si="160"/>
        <v>4.5460455212789994E-3</v>
      </c>
      <c r="CA482" s="48">
        <f t="shared" si="161"/>
        <v>4.4550427468932263E-3</v>
      </c>
      <c r="CB482" s="49">
        <f t="shared" si="162"/>
        <v>6.8058588694040649E-3</v>
      </c>
      <c r="CC482" s="50">
        <f t="shared" si="163"/>
        <v>2.8267148180736403E-6</v>
      </c>
      <c r="CD482" s="50">
        <f t="shared" si="164"/>
        <v>1.2010685439021204E-5</v>
      </c>
      <c r="CF482" s="43"/>
      <c r="CI482" s="43"/>
      <c r="CJ482" s="43"/>
    </row>
    <row r="483" spans="63:88" x14ac:dyDescent="0.2">
      <c r="BK483" s="42">
        <v>481</v>
      </c>
      <c r="BL483" s="1" t="s">
        <v>1117</v>
      </c>
      <c r="BM483" s="1" t="s">
        <v>1118</v>
      </c>
      <c r="BN483" s="43">
        <v>71682</v>
      </c>
      <c r="BO483" s="44">
        <v>23.782408224448513</v>
      </c>
      <c r="BP483" s="45">
        <f t="shared" si="150"/>
        <v>159.31600459472133</v>
      </c>
      <c r="BQ483" s="46">
        <f t="shared" si="151"/>
        <v>76.462290440457082</v>
      </c>
      <c r="BR483" s="46">
        <f t="shared" si="152"/>
        <v>8.7442718645097646</v>
      </c>
      <c r="BS483" s="46">
        <f t="shared" si="153"/>
        <v>8.5692289627330211</v>
      </c>
      <c r="BT483" s="47">
        <f t="shared" si="154"/>
        <v>8.314212666833791E-2</v>
      </c>
      <c r="BU483" s="47">
        <f t="shared" si="155"/>
        <v>2.0824316144907388E-5</v>
      </c>
      <c r="BV483" s="47">
        <f t="shared" si="156"/>
        <v>4.5633667554676547E-3</v>
      </c>
      <c r="BW483" s="47">
        <f t="shared" si="157"/>
        <v>4.4720172444820006E-3</v>
      </c>
      <c r="BX483" s="48">
        <f t="shared" si="158"/>
        <v>1.0987719339350595E-10</v>
      </c>
      <c r="BY483" s="48">
        <f t="shared" si="159"/>
        <v>2.0824316144907388E-5</v>
      </c>
      <c r="BZ483" s="48">
        <f t="shared" si="160"/>
        <v>4.5633667554676547E-3</v>
      </c>
      <c r="CA483" s="48">
        <f t="shared" si="161"/>
        <v>4.4720172444820006E-3</v>
      </c>
      <c r="CB483" s="49">
        <f t="shared" si="162"/>
        <v>1.8963505206252913E-2</v>
      </c>
      <c r="CC483" s="50">
        <f t="shared" si="163"/>
        <v>7.8762169768332939E-6</v>
      </c>
      <c r="CD483" s="50">
        <f t="shared" si="164"/>
        <v>3.3465973982720606E-5</v>
      </c>
      <c r="CF483" s="43"/>
      <c r="CI483" s="43"/>
      <c r="CJ483" s="43"/>
    </row>
    <row r="484" spans="63:88" x14ac:dyDescent="0.2">
      <c r="BK484" s="42">
        <v>482</v>
      </c>
      <c r="BL484" s="1" t="s">
        <v>1119</v>
      </c>
      <c r="BM484" s="1" t="s">
        <v>1120</v>
      </c>
      <c r="BN484" s="43">
        <v>101965</v>
      </c>
      <c r="BO484" s="44">
        <v>23.784254243064535</v>
      </c>
      <c r="BP484" s="45">
        <f t="shared" si="150"/>
        <v>159.52835039880017</v>
      </c>
      <c r="BQ484" s="46">
        <f t="shared" si="151"/>
        <v>76.630487685088099</v>
      </c>
      <c r="BR484" s="46">
        <f t="shared" si="152"/>
        <v>8.7538841484844934</v>
      </c>
      <c r="BS484" s="46">
        <f t="shared" si="153"/>
        <v>8.5786488279328417</v>
      </c>
      <c r="BT484" s="47">
        <f t="shared" si="154"/>
        <v>8.32529434176352E-2</v>
      </c>
      <c r="BU484" s="47">
        <f t="shared" si="155"/>
        <v>2.0870124249486322E-5</v>
      </c>
      <c r="BV484" s="47">
        <f t="shared" si="156"/>
        <v>4.5683831110674509E-3</v>
      </c>
      <c r="BW484" s="47">
        <f t="shared" si="157"/>
        <v>4.4769331826366235E-3</v>
      </c>
      <c r="BX484" s="48">
        <f t="shared" si="158"/>
        <v>1.1002364422272718E-10</v>
      </c>
      <c r="BY484" s="48">
        <f t="shared" si="159"/>
        <v>2.0870124249486322E-5</v>
      </c>
      <c r="BZ484" s="48">
        <f t="shared" si="160"/>
        <v>4.5683831110674509E-3</v>
      </c>
      <c r="CA484" s="48">
        <f t="shared" si="161"/>
        <v>4.4769331826366235E-3</v>
      </c>
      <c r="CB484" s="49">
        <f t="shared" si="162"/>
        <v>2.7010840145772836E-2</v>
      </c>
      <c r="CC484" s="50">
        <f t="shared" si="163"/>
        <v>1.1218560883170377E-5</v>
      </c>
      <c r="CD484" s="50">
        <f t="shared" si="164"/>
        <v>4.7667562707331105E-5</v>
      </c>
      <c r="CF484" s="43"/>
      <c r="CI484" s="43"/>
      <c r="CJ484" s="43"/>
    </row>
    <row r="485" spans="63:88" x14ac:dyDescent="0.2">
      <c r="BK485" s="42">
        <v>483</v>
      </c>
      <c r="BL485" s="1" t="s">
        <v>1121</v>
      </c>
      <c r="BM485" s="1" t="s">
        <v>1122</v>
      </c>
      <c r="BN485" s="43">
        <v>25595</v>
      </c>
      <c r="BO485" s="44">
        <v>23.78887665764297</v>
      </c>
      <c r="BP485" s="45">
        <f t="shared" si="150"/>
        <v>160.06130500353149</v>
      </c>
      <c r="BQ485" s="46">
        <f t="shared" si="151"/>
        <v>77.053239895131412</v>
      </c>
      <c r="BR485" s="46">
        <f t="shared" si="152"/>
        <v>8.7779974877606008</v>
      </c>
      <c r="BS485" s="46">
        <f t="shared" si="153"/>
        <v>8.602279466196924</v>
      </c>
      <c r="BT485" s="47">
        <f t="shared" si="154"/>
        <v>8.3531076046982525E-2</v>
      </c>
      <c r="BU485" s="47">
        <f t="shared" si="155"/>
        <v>2.0985259770829565E-5</v>
      </c>
      <c r="BV485" s="47">
        <f t="shared" si="156"/>
        <v>4.5809671217800253E-3</v>
      </c>
      <c r="BW485" s="47">
        <f t="shared" si="157"/>
        <v>4.4892652865254797E-3</v>
      </c>
      <c r="BX485" s="48">
        <f t="shared" si="158"/>
        <v>1.1039121279390082E-10</v>
      </c>
      <c r="BY485" s="48">
        <f t="shared" si="159"/>
        <v>2.0985259770829565E-5</v>
      </c>
      <c r="BZ485" s="48">
        <f t="shared" si="160"/>
        <v>4.5809671217800253E-3</v>
      </c>
      <c r="CA485" s="48">
        <f t="shared" si="161"/>
        <v>4.4892652865254797E-3</v>
      </c>
      <c r="CB485" s="49">
        <f t="shared" si="162"/>
        <v>6.8028450971544625E-3</v>
      </c>
      <c r="CC485" s="50">
        <f t="shared" si="163"/>
        <v>2.8254630914598914E-6</v>
      </c>
      <c r="CD485" s="50">
        <f t="shared" si="164"/>
        <v>1.2005366864074321E-5</v>
      </c>
      <c r="CF485" s="43"/>
      <c r="CI485" s="43"/>
      <c r="CJ485" s="43"/>
    </row>
    <row r="486" spans="63:88" x14ac:dyDescent="0.2">
      <c r="BK486" s="42">
        <v>484</v>
      </c>
      <c r="BL486" s="1" t="s">
        <v>1123</v>
      </c>
      <c r="BM486" s="1" t="s">
        <v>1124</v>
      </c>
      <c r="BN486" s="43">
        <v>16097</v>
      </c>
      <c r="BO486" s="44">
        <v>23.795246777145319</v>
      </c>
      <c r="BP486" s="45">
        <f t="shared" si="150"/>
        <v>160.79868528785914</v>
      </c>
      <c r="BQ486" s="46">
        <f t="shared" si="151"/>
        <v>77.639568462763762</v>
      </c>
      <c r="BR486" s="46">
        <f t="shared" si="152"/>
        <v>8.8113318211700413</v>
      </c>
      <c r="BS486" s="46">
        <f t="shared" si="153"/>
        <v>8.6349465126625002</v>
      </c>
      <c r="BT486" s="47">
        <f t="shared" si="154"/>
        <v>8.3915892156062544E-2</v>
      </c>
      <c r="BU486" s="47">
        <f t="shared" si="155"/>
        <v>2.1144944909566108E-5</v>
      </c>
      <c r="BV486" s="47">
        <f t="shared" si="156"/>
        <v>4.5983632859492637E-3</v>
      </c>
      <c r="BW486" s="47">
        <f t="shared" si="157"/>
        <v>4.5063132141459064E-3</v>
      </c>
      <c r="BX486" s="48">
        <f t="shared" si="158"/>
        <v>1.1089976983631324E-10</v>
      </c>
      <c r="BY486" s="48">
        <f t="shared" si="159"/>
        <v>2.1144944909566108E-5</v>
      </c>
      <c r="BZ486" s="48">
        <f t="shared" si="160"/>
        <v>4.5983632859492637E-3</v>
      </c>
      <c r="CA486" s="48">
        <f t="shared" si="161"/>
        <v>4.5063132141459064E-3</v>
      </c>
      <c r="CB486" s="49">
        <f t="shared" si="162"/>
        <v>4.2981001657727246E-3</v>
      </c>
      <c r="CC486" s="50">
        <f t="shared" si="163"/>
        <v>1.7851535950551342E-6</v>
      </c>
      <c r="CD486" s="50">
        <f t="shared" si="164"/>
        <v>7.5851013174214328E-6</v>
      </c>
      <c r="CF486" s="43"/>
      <c r="CI486" s="43"/>
      <c r="CJ486" s="43"/>
    </row>
    <row r="487" spans="63:88" x14ac:dyDescent="0.2">
      <c r="BK487" s="42">
        <v>485</v>
      </c>
      <c r="BL487" s="1" t="s">
        <v>1125</v>
      </c>
      <c r="BM487" s="1" t="s">
        <v>1126</v>
      </c>
      <c r="BN487" s="43">
        <v>17588</v>
      </c>
      <c r="BO487" s="44">
        <v>23.796004325748143</v>
      </c>
      <c r="BP487" s="45">
        <f t="shared" si="150"/>
        <v>160.88660189333157</v>
      </c>
      <c r="BQ487" s="46">
        <f t="shared" si="151"/>
        <v>77.709585342207333</v>
      </c>
      <c r="BR487" s="46">
        <f t="shared" si="152"/>
        <v>8.8153040413934303</v>
      </c>
      <c r="BS487" s="46">
        <f t="shared" si="153"/>
        <v>8.6388392169507533</v>
      </c>
      <c r="BT487" s="47">
        <f t="shared" si="154"/>
        <v>8.3961773130588696E-2</v>
      </c>
      <c r="BU487" s="47">
        <f t="shared" si="155"/>
        <v>2.1164013833929356E-5</v>
      </c>
      <c r="BV487" s="47">
        <f t="shared" si="156"/>
        <v>4.6004362656088781E-3</v>
      </c>
      <c r="BW487" s="47">
        <f t="shared" si="157"/>
        <v>4.5083446968826706E-3</v>
      </c>
      <c r="BX487" s="48">
        <f t="shared" si="158"/>
        <v>1.109604042332563E-10</v>
      </c>
      <c r="BY487" s="48">
        <f t="shared" si="159"/>
        <v>2.1164013833929356E-5</v>
      </c>
      <c r="BZ487" s="48">
        <f t="shared" si="160"/>
        <v>4.6004362656088781E-3</v>
      </c>
      <c r="CA487" s="48">
        <f t="shared" si="161"/>
        <v>4.5083446968826706E-3</v>
      </c>
      <c r="CB487" s="49">
        <f t="shared" si="162"/>
        <v>4.6987834527215163E-3</v>
      </c>
      <c r="CC487" s="50">
        <f t="shared" si="163"/>
        <v>1.9515715896545119E-6</v>
      </c>
      <c r="CD487" s="50">
        <f t="shared" si="164"/>
        <v>8.2922098561908299E-6</v>
      </c>
      <c r="CF487" s="43"/>
      <c r="CI487" s="43"/>
      <c r="CJ487" s="43"/>
    </row>
    <row r="488" spans="63:88" x14ac:dyDescent="0.2">
      <c r="BK488" s="42">
        <v>486</v>
      </c>
      <c r="BL488" s="1" t="s">
        <v>1127</v>
      </c>
      <c r="BM488" s="1" t="s">
        <v>1128</v>
      </c>
      <c r="BN488" s="43">
        <v>27582</v>
      </c>
      <c r="BO488" s="44">
        <v>23.798920104038515</v>
      </c>
      <c r="BP488" s="45">
        <f t="shared" si="150"/>
        <v>161.22543868559109</v>
      </c>
      <c r="BQ488" s="46">
        <f t="shared" si="151"/>
        <v>77.979654107546523</v>
      </c>
      <c r="BR488" s="46">
        <f t="shared" si="152"/>
        <v>8.8306089318657133</v>
      </c>
      <c r="BS488" s="46">
        <f t="shared" si="153"/>
        <v>8.6538377340072543</v>
      </c>
      <c r="BT488" s="47">
        <f t="shared" si="154"/>
        <v>8.4138601639272476E-2</v>
      </c>
      <c r="BU488" s="47">
        <f t="shared" si="155"/>
        <v>2.1237566395825152E-5</v>
      </c>
      <c r="BV488" s="47">
        <f t="shared" si="156"/>
        <v>4.6084234175936085E-3</v>
      </c>
      <c r="BW488" s="47">
        <f t="shared" si="157"/>
        <v>4.5161719619972304E-3</v>
      </c>
      <c r="BX488" s="48">
        <f t="shared" si="158"/>
        <v>1.1119409347148845E-10</v>
      </c>
      <c r="BY488" s="48">
        <f t="shared" si="159"/>
        <v>2.1237566395825152E-5</v>
      </c>
      <c r="BZ488" s="48">
        <f t="shared" si="160"/>
        <v>4.6084234175936085E-3</v>
      </c>
      <c r="CA488" s="48">
        <f t="shared" si="161"/>
        <v>4.5161719619972304E-3</v>
      </c>
      <c r="CB488" s="49">
        <f t="shared" si="162"/>
        <v>7.3842844222871198E-3</v>
      </c>
      <c r="CC488" s="50">
        <f t="shared" si="163"/>
        <v>3.0669554861305944E-6</v>
      </c>
      <c r="CD488" s="50">
        <f t="shared" si="164"/>
        <v>1.3031465842917333E-5</v>
      </c>
      <c r="CF488" s="43"/>
      <c r="CI488" s="43"/>
      <c r="CJ488" s="43"/>
    </row>
    <row r="489" spans="63:88" x14ac:dyDescent="0.2">
      <c r="BK489" s="42">
        <v>487</v>
      </c>
      <c r="BL489" s="1" t="s">
        <v>1129</v>
      </c>
      <c r="BM489" s="1" t="s">
        <v>1130</v>
      </c>
      <c r="BN489" s="43">
        <v>33551</v>
      </c>
      <c r="BO489" s="44">
        <v>23.79941875547031</v>
      </c>
      <c r="BP489" s="45">
        <f t="shared" si="150"/>
        <v>161.28345739559438</v>
      </c>
      <c r="BQ489" s="46">
        <f t="shared" si="151"/>
        <v>78.025932550787914</v>
      </c>
      <c r="BR489" s="46">
        <f t="shared" si="152"/>
        <v>8.8332288859050809</v>
      </c>
      <c r="BS489" s="46">
        <f t="shared" si="153"/>
        <v>8.6564052417864108</v>
      </c>
      <c r="BT489" s="47">
        <f t="shared" si="154"/>
        <v>8.416887982098116E-2</v>
      </c>
      <c r="BU489" s="47">
        <f t="shared" si="155"/>
        <v>2.1250170215658061E-5</v>
      </c>
      <c r="BV489" s="47">
        <f t="shared" si="156"/>
        <v>4.6097906910897877E-3</v>
      </c>
      <c r="BW489" s="47">
        <f t="shared" si="157"/>
        <v>4.5175118654019941E-3</v>
      </c>
      <c r="BX489" s="48">
        <f t="shared" si="158"/>
        <v>1.1123410786323572E-10</v>
      </c>
      <c r="BY489" s="48">
        <f t="shared" si="159"/>
        <v>2.1250170215658061E-5</v>
      </c>
      <c r="BZ489" s="48">
        <f t="shared" si="160"/>
        <v>4.6097906910897877E-3</v>
      </c>
      <c r="CA489" s="48">
        <f t="shared" si="161"/>
        <v>4.5175118654019941E-3</v>
      </c>
      <c r="CB489" s="49">
        <f t="shared" si="162"/>
        <v>8.9855442753506865E-3</v>
      </c>
      <c r="CC489" s="50">
        <f t="shared" si="163"/>
        <v>3.7320155529194218E-6</v>
      </c>
      <c r="CD489" s="50">
        <f t="shared" si="164"/>
        <v>1.5857299991159641E-5</v>
      </c>
      <c r="CF489" s="43"/>
      <c r="CI489" s="43"/>
      <c r="CJ489" s="43"/>
    </row>
    <row r="490" spans="63:88" x14ac:dyDescent="0.2">
      <c r="BK490" s="42">
        <v>488</v>
      </c>
      <c r="BL490" s="1" t="s">
        <v>1131</v>
      </c>
      <c r="BM490" s="1" t="s">
        <v>1132</v>
      </c>
      <c r="BN490" s="43">
        <v>39355</v>
      </c>
      <c r="BO490" s="44">
        <v>23.80365181871089</v>
      </c>
      <c r="BP490" s="45">
        <f t="shared" si="150"/>
        <v>161.7768212642892</v>
      </c>
      <c r="BQ490" s="46">
        <f t="shared" si="151"/>
        <v>78.419873684994911</v>
      </c>
      <c r="BR490" s="46">
        <f t="shared" si="152"/>
        <v>8.855499629326113</v>
      </c>
      <c r="BS490" s="46">
        <f t="shared" si="153"/>
        <v>8.6782301692934887</v>
      </c>
      <c r="BT490" s="47">
        <f t="shared" si="154"/>
        <v>8.4426351261901039E-2</v>
      </c>
      <c r="BU490" s="47">
        <f t="shared" si="155"/>
        <v>2.1357459111582562E-5</v>
      </c>
      <c r="BV490" s="47">
        <f t="shared" si="156"/>
        <v>4.6214131076525245E-3</v>
      </c>
      <c r="BW490" s="47">
        <f t="shared" si="157"/>
        <v>4.528901624340137E-3</v>
      </c>
      <c r="BX490" s="48">
        <f t="shared" si="158"/>
        <v>1.1157437146294018E-10</v>
      </c>
      <c r="BY490" s="48">
        <f t="shared" si="159"/>
        <v>2.1357459111582562E-5</v>
      </c>
      <c r="BZ490" s="48">
        <f t="shared" si="160"/>
        <v>4.6214131076525245E-3</v>
      </c>
      <c r="CA490" s="48">
        <f t="shared" si="161"/>
        <v>4.528901624340137E-3</v>
      </c>
      <c r="CB490" s="49">
        <f t="shared" si="162"/>
        <v>1.0572198512622108E-2</v>
      </c>
      <c r="CC490" s="50">
        <f t="shared" si="163"/>
        <v>4.391009388924011E-6</v>
      </c>
      <c r="CD490" s="50">
        <f t="shared" si="164"/>
        <v>1.8657358780216746E-5</v>
      </c>
      <c r="CF490" s="43"/>
      <c r="CI490" s="43"/>
      <c r="CJ490" s="43"/>
    </row>
    <row r="491" spans="63:88" x14ac:dyDescent="0.2">
      <c r="BK491" s="42">
        <v>489</v>
      </c>
      <c r="BL491" s="1" t="s">
        <v>1133</v>
      </c>
      <c r="BM491" s="1" t="s">
        <v>1134</v>
      </c>
      <c r="BN491" s="43">
        <v>16157</v>
      </c>
      <c r="BO491" s="44">
        <v>23.805949672237855</v>
      </c>
      <c r="BP491" s="45">
        <f t="shared" si="150"/>
        <v>162.04526801183445</v>
      </c>
      <c r="BQ491" s="46">
        <f t="shared" si="151"/>
        <v>78.634531712927455</v>
      </c>
      <c r="BR491" s="46">
        <f t="shared" si="152"/>
        <v>8.8676113871170212</v>
      </c>
      <c r="BS491" s="46">
        <f t="shared" si="153"/>
        <v>8.6900994738233148</v>
      </c>
      <c r="BT491" s="47">
        <f t="shared" si="154"/>
        <v>8.4566445369488596E-2</v>
      </c>
      <c r="BU491" s="47">
        <f t="shared" si="155"/>
        <v>2.1415920695860789E-5</v>
      </c>
      <c r="BV491" s="47">
        <f t="shared" si="156"/>
        <v>4.6277338618227375E-3</v>
      </c>
      <c r="BW491" s="47">
        <f t="shared" si="157"/>
        <v>4.5350958496045111E-3</v>
      </c>
      <c r="BX491" s="48">
        <f t="shared" si="158"/>
        <v>1.1175951403710237E-10</v>
      </c>
      <c r="BY491" s="48">
        <f t="shared" si="159"/>
        <v>2.1415920695860789E-5</v>
      </c>
      <c r="BZ491" s="48">
        <f t="shared" si="160"/>
        <v>4.6277338618227375E-3</v>
      </c>
      <c r="CA491" s="48">
        <f t="shared" si="161"/>
        <v>4.5350958496045111E-3</v>
      </c>
      <c r="CB491" s="49">
        <f t="shared" si="162"/>
        <v>4.3475658942866381E-3</v>
      </c>
      <c r="CC491" s="50">
        <f t="shared" si="163"/>
        <v>1.805698468297463E-6</v>
      </c>
      <c r="CD491" s="50">
        <f t="shared" si="164"/>
        <v>7.6723962961438843E-6</v>
      </c>
      <c r="CF491" s="43"/>
      <c r="CI491" s="43"/>
      <c r="CJ491" s="43"/>
    </row>
    <row r="492" spans="63:88" x14ac:dyDescent="0.2">
      <c r="BK492" s="42">
        <v>490</v>
      </c>
      <c r="BL492" s="1" t="s">
        <v>1135</v>
      </c>
      <c r="BM492" s="1" t="s">
        <v>1136</v>
      </c>
      <c r="BN492" s="43">
        <v>46496</v>
      </c>
      <c r="BO492" s="44">
        <v>23.807056688491571</v>
      </c>
      <c r="BP492" s="45">
        <f t="shared" si="150"/>
        <v>162.17475414994558</v>
      </c>
      <c r="BQ492" s="46">
        <f t="shared" si="151"/>
        <v>78.738150396571896</v>
      </c>
      <c r="BR492" s="46">
        <f t="shared" si="152"/>
        <v>8.8734520000150958</v>
      </c>
      <c r="BS492" s="46">
        <f t="shared" si="153"/>
        <v>8.6958231692872481</v>
      </c>
      <c r="BT492" s="47">
        <f t="shared" si="154"/>
        <v>8.4634020205576296E-2</v>
      </c>
      <c r="BU492" s="47">
        <f t="shared" si="155"/>
        <v>2.1444140988691855E-5</v>
      </c>
      <c r="BV492" s="47">
        <f t="shared" si="156"/>
        <v>4.6307818981994667E-3</v>
      </c>
      <c r="BW492" s="47">
        <f t="shared" si="157"/>
        <v>4.5380828703654895E-3</v>
      </c>
      <c r="BX492" s="48">
        <f t="shared" si="158"/>
        <v>1.1184881814358702E-10</v>
      </c>
      <c r="BY492" s="48">
        <f t="shared" si="159"/>
        <v>2.1444140988691855E-5</v>
      </c>
      <c r="BZ492" s="48">
        <f t="shared" si="160"/>
        <v>4.6307818981994667E-3</v>
      </c>
      <c r="CA492" s="48">
        <f t="shared" si="161"/>
        <v>4.5380828703654895E-3</v>
      </c>
      <c r="CB492" s="49">
        <f t="shared" si="162"/>
        <v>1.2521257173123322E-2</v>
      </c>
      <c r="CC492" s="50">
        <f t="shared" si="163"/>
        <v>5.2005226484042223E-6</v>
      </c>
      <c r="CD492" s="50">
        <f t="shared" si="164"/>
        <v>2.2096973224577106E-5</v>
      </c>
      <c r="CF492" s="43"/>
      <c r="CI492" s="43"/>
      <c r="CJ492" s="43"/>
    </row>
    <row r="493" spans="63:88" x14ac:dyDescent="0.2">
      <c r="BK493" s="42">
        <v>491</v>
      </c>
      <c r="BL493" s="1" t="s">
        <v>1137</v>
      </c>
      <c r="BM493" s="1" t="s">
        <v>1138</v>
      </c>
      <c r="BN493" s="43">
        <v>10985</v>
      </c>
      <c r="BO493" s="44">
        <v>23.811503895339893</v>
      </c>
      <c r="BP493" s="45">
        <f t="shared" si="150"/>
        <v>162.69598136744438</v>
      </c>
      <c r="BQ493" s="46">
        <f t="shared" si="151"/>
        <v>79.155763002976641</v>
      </c>
      <c r="BR493" s="46">
        <f t="shared" si="152"/>
        <v>8.8969524559242554</v>
      </c>
      <c r="BS493" s="46">
        <f t="shared" si="153"/>
        <v>8.7188531928883588</v>
      </c>
      <c r="BT493" s="47">
        <f t="shared" si="154"/>
        <v>8.4906032671935333E-2</v>
      </c>
      <c r="BU493" s="47">
        <f t="shared" si="155"/>
        <v>2.1557876751663821E-5</v>
      </c>
      <c r="BV493" s="47">
        <f t="shared" si="156"/>
        <v>4.6430460639179339E-3</v>
      </c>
      <c r="BW493" s="47">
        <f t="shared" si="157"/>
        <v>4.5501015319198033E-3</v>
      </c>
      <c r="BX493" s="48">
        <f t="shared" si="158"/>
        <v>1.1220829856066613E-10</v>
      </c>
      <c r="BY493" s="48">
        <f t="shared" si="159"/>
        <v>2.1557876751663821E-5</v>
      </c>
      <c r="BZ493" s="48">
        <f t="shared" si="160"/>
        <v>4.6430460639179339E-3</v>
      </c>
      <c r="CA493" s="48">
        <f t="shared" si="161"/>
        <v>4.5501015319198033E-3</v>
      </c>
      <c r="CB493" s="49">
        <f t="shared" si="162"/>
        <v>2.9677408992519329E-3</v>
      </c>
      <c r="CC493" s="50">
        <f t="shared" si="163"/>
        <v>1.2326081596889174E-6</v>
      </c>
      <c r="CD493" s="50">
        <f t="shared" si="164"/>
        <v>5.2373408102354678E-6</v>
      </c>
      <c r="CF493" s="43"/>
      <c r="CI493" s="43"/>
      <c r="CJ493" s="43"/>
    </row>
    <row r="494" spans="63:88" x14ac:dyDescent="0.2">
      <c r="BK494" s="42">
        <v>492</v>
      </c>
      <c r="BL494" s="1" t="s">
        <v>1139</v>
      </c>
      <c r="BM494" s="1" t="s">
        <v>1140</v>
      </c>
      <c r="BN494" s="43">
        <v>26120</v>
      </c>
      <c r="BO494" s="44">
        <v>23.813642603251036</v>
      </c>
      <c r="BP494" s="45">
        <f t="shared" si="150"/>
        <v>162.94724118854842</v>
      </c>
      <c r="BQ494" s="46">
        <f t="shared" si="151"/>
        <v>79.357367095649053</v>
      </c>
      <c r="BR494" s="46">
        <f t="shared" si="152"/>
        <v>8.9082752031832211</v>
      </c>
      <c r="BS494" s="46">
        <f t="shared" si="153"/>
        <v>8.7299492813051707</v>
      </c>
      <c r="BT494" s="47">
        <f t="shared" si="154"/>
        <v>8.5037157450805034E-2</v>
      </c>
      <c r="BU494" s="47">
        <f t="shared" si="155"/>
        <v>2.1612783128881631E-5</v>
      </c>
      <c r="BV494" s="47">
        <f t="shared" si="156"/>
        <v>4.6489550577394952E-3</v>
      </c>
      <c r="BW494" s="47">
        <f t="shared" si="157"/>
        <v>4.5558922394573678E-3</v>
      </c>
      <c r="BX494" s="48">
        <f t="shared" si="158"/>
        <v>1.1238158764123047E-10</v>
      </c>
      <c r="BY494" s="48">
        <f t="shared" si="159"/>
        <v>2.1612783128881631E-5</v>
      </c>
      <c r="BZ494" s="48">
        <f t="shared" si="160"/>
        <v>4.6489550577394952E-3</v>
      </c>
      <c r="CA494" s="48">
        <f t="shared" si="161"/>
        <v>4.5558922394573678E-3</v>
      </c>
      <c r="CB494" s="49">
        <f t="shared" si="162"/>
        <v>7.0675563411683757E-3</v>
      </c>
      <c r="CC494" s="50">
        <f t="shared" si="163"/>
        <v>2.93540706918894E-6</v>
      </c>
      <c r="CD494" s="50">
        <f t="shared" si="164"/>
        <v>1.2472517821070491E-5</v>
      </c>
      <c r="CF494" s="43"/>
      <c r="CI494" s="43"/>
      <c r="CJ494" s="43"/>
    </row>
    <row r="495" spans="63:88" x14ac:dyDescent="0.2">
      <c r="BK495" s="42">
        <v>493</v>
      </c>
      <c r="BL495" s="1" t="s">
        <v>1141</v>
      </c>
      <c r="BM495" s="1" t="s">
        <v>1142</v>
      </c>
      <c r="BN495" s="43">
        <v>54180</v>
      </c>
      <c r="BO495" s="44">
        <v>23.820983612803115</v>
      </c>
      <c r="BP495" s="45">
        <f t="shared" si="150"/>
        <v>163.81263386762899</v>
      </c>
      <c r="BQ495" s="46">
        <f t="shared" si="151"/>
        <v>80.053186774270358</v>
      </c>
      <c r="BR495" s="46">
        <f t="shared" si="152"/>
        <v>8.9472446470558946</v>
      </c>
      <c r="BS495" s="46">
        <f t="shared" si="153"/>
        <v>8.7681386345491692</v>
      </c>
      <c r="BT495" s="47">
        <f t="shared" si="154"/>
        <v>8.5488779294605424E-2</v>
      </c>
      <c r="BU495" s="47">
        <f t="shared" si="155"/>
        <v>2.1802287901548232E-5</v>
      </c>
      <c r="BV495" s="47">
        <f t="shared" si="156"/>
        <v>4.6692920128803498E-3</v>
      </c>
      <c r="BW495" s="47">
        <f t="shared" si="157"/>
        <v>4.5758220892730085E-3</v>
      </c>
      <c r="BX495" s="48">
        <f t="shared" si="158"/>
        <v>1.1297843237759327E-10</v>
      </c>
      <c r="BY495" s="48">
        <f t="shared" si="159"/>
        <v>2.1802287901548232E-5</v>
      </c>
      <c r="BZ495" s="48">
        <f t="shared" si="160"/>
        <v>4.6692920128803498E-3</v>
      </c>
      <c r="CA495" s="48">
        <f t="shared" si="161"/>
        <v>4.5758220892730085E-3</v>
      </c>
      <c r="CB495" s="49">
        <f t="shared" si="162"/>
        <v>1.4737896036818228E-2</v>
      </c>
      <c r="CC495" s="50">
        <f t="shared" si="163"/>
        <v>6.1211714662180038E-6</v>
      </c>
      <c r="CD495" s="50">
        <f t="shared" si="164"/>
        <v>2.6008801641036771E-5</v>
      </c>
      <c r="CF495" s="43"/>
      <c r="CI495" s="43"/>
      <c r="CJ495" s="43"/>
    </row>
    <row r="496" spans="63:88" x14ac:dyDescent="0.2">
      <c r="BK496" s="42">
        <v>494</v>
      </c>
      <c r="BL496" s="1" t="s">
        <v>1143</v>
      </c>
      <c r="BM496" s="1" t="s">
        <v>1144</v>
      </c>
      <c r="BN496" s="43">
        <v>23932</v>
      </c>
      <c r="BO496" s="44">
        <v>23.825114420449736</v>
      </c>
      <c r="BP496" s="45">
        <f t="shared" si="150"/>
        <v>164.30161217358449</v>
      </c>
      <c r="BQ496" s="46">
        <f t="shared" si="151"/>
        <v>80.447343564716746</v>
      </c>
      <c r="BR496" s="46">
        <f t="shared" si="152"/>
        <v>8.9692443140276179</v>
      </c>
      <c r="BS496" s="46">
        <f t="shared" si="153"/>
        <v>8.7896979120173953</v>
      </c>
      <c r="BT496" s="47">
        <f t="shared" si="154"/>
        <v>8.5743962045109659E-2</v>
      </c>
      <c r="BU496" s="47">
        <f t="shared" si="155"/>
        <v>2.1909635530917795E-5</v>
      </c>
      <c r="BV496" s="47">
        <f t="shared" si="156"/>
        <v>4.6807729629750033E-3</v>
      </c>
      <c r="BW496" s="47">
        <f t="shared" si="157"/>
        <v>4.58707321361992E-3</v>
      </c>
      <c r="BX496" s="48">
        <f t="shared" si="158"/>
        <v>1.1331567133877204E-10</v>
      </c>
      <c r="BY496" s="48">
        <f t="shared" si="159"/>
        <v>2.1909635530917795E-5</v>
      </c>
      <c r="BZ496" s="48">
        <f t="shared" si="160"/>
        <v>4.6807729629750033E-3</v>
      </c>
      <c r="CA496" s="48">
        <f t="shared" si="161"/>
        <v>4.58707321361992E-3</v>
      </c>
      <c r="CB496" s="49">
        <f t="shared" si="162"/>
        <v>6.5293494674488898E-3</v>
      </c>
      <c r="CC496" s="50">
        <f t="shared" si="163"/>
        <v>2.7118706464794925E-6</v>
      </c>
      <c r="CD496" s="50">
        <f t="shared" si="164"/>
        <v>1.1522713603057117E-5</v>
      </c>
      <c r="CF496" s="43"/>
      <c r="CI496" s="43"/>
      <c r="CJ496" s="43"/>
    </row>
    <row r="497" spans="63:88" x14ac:dyDescent="0.2">
      <c r="BK497" s="42">
        <v>495</v>
      </c>
      <c r="BL497" s="1" t="s">
        <v>1145</v>
      </c>
      <c r="BM497" s="1" t="s">
        <v>1146</v>
      </c>
      <c r="BN497" s="43">
        <v>18758</v>
      </c>
      <c r="BO497" s="44">
        <v>23.840184621770167</v>
      </c>
      <c r="BP497" s="45">
        <f t="shared" si="150"/>
        <v>166.09793460334237</v>
      </c>
      <c r="BQ497" s="46">
        <f t="shared" si="151"/>
        <v>81.901464824860611</v>
      </c>
      <c r="BR497" s="46">
        <f t="shared" si="152"/>
        <v>9.0499428078226334</v>
      </c>
      <c r="BS497" s="46">
        <f t="shared" si="153"/>
        <v>8.8687809827398247</v>
      </c>
      <c r="BT497" s="47">
        <f t="shared" si="154"/>
        <v>8.6681407516278869E-2</v>
      </c>
      <c r="BU497" s="47">
        <f t="shared" si="155"/>
        <v>2.2305661868343441E-5</v>
      </c>
      <c r="BV497" s="47">
        <f t="shared" si="156"/>
        <v>4.7228870268452789E-3</v>
      </c>
      <c r="BW497" s="47">
        <f t="shared" si="157"/>
        <v>4.6283442378341E-3</v>
      </c>
      <c r="BX497" s="48">
        <f t="shared" si="158"/>
        <v>1.1455456047306668E-10</v>
      </c>
      <c r="BY497" s="48">
        <f t="shared" si="159"/>
        <v>2.2305661868343441E-5</v>
      </c>
      <c r="BZ497" s="48">
        <f t="shared" si="160"/>
        <v>4.7228870268452789E-3</v>
      </c>
      <c r="CA497" s="48">
        <f t="shared" si="161"/>
        <v>4.6283442378341E-3</v>
      </c>
      <c r="CB497" s="49">
        <f t="shared" si="162"/>
        <v>5.1736835134932307E-3</v>
      </c>
      <c r="CC497" s="50">
        <f t="shared" si="163"/>
        <v>2.1488144453537848E-6</v>
      </c>
      <c r="CD497" s="50">
        <f t="shared" si="164"/>
        <v>9.1302929481783927E-6</v>
      </c>
      <c r="CF497" s="43"/>
      <c r="CI497" s="43"/>
      <c r="CJ497" s="43"/>
    </row>
    <row r="498" spans="63:88" x14ac:dyDescent="0.2">
      <c r="BK498" s="42">
        <v>496</v>
      </c>
      <c r="BL498" s="1" t="s">
        <v>1147</v>
      </c>
      <c r="BM498" s="1" t="s">
        <v>1148</v>
      </c>
      <c r="BN498" s="43">
        <v>37683</v>
      </c>
      <c r="BO498" s="44">
        <v>23.842366880441158</v>
      </c>
      <c r="BP498" s="45">
        <f t="shared" si="150"/>
        <v>166.35967616614047</v>
      </c>
      <c r="BQ498" s="46">
        <f t="shared" si="151"/>
        <v>82.114147585138866</v>
      </c>
      <c r="BR498" s="46">
        <f t="shared" si="152"/>
        <v>9.0616856922505793</v>
      </c>
      <c r="BS498" s="46">
        <f t="shared" si="153"/>
        <v>8.8802887980165188</v>
      </c>
      <c r="BT498" s="47">
        <f t="shared" si="154"/>
        <v>8.681800239401187E-2</v>
      </c>
      <c r="BU498" s="47">
        <f t="shared" si="155"/>
        <v>2.2363585493348509E-5</v>
      </c>
      <c r="BV498" s="47">
        <f t="shared" si="156"/>
        <v>4.7290152773435306E-3</v>
      </c>
      <c r="BW498" s="47">
        <f t="shared" si="157"/>
        <v>4.634349812966506E-3</v>
      </c>
      <c r="BX498" s="48">
        <f t="shared" si="158"/>
        <v>1.1473507860988414E-10</v>
      </c>
      <c r="BY498" s="48">
        <f t="shared" si="159"/>
        <v>2.2363585493348509E-5</v>
      </c>
      <c r="BZ498" s="48">
        <f t="shared" si="160"/>
        <v>4.7290152773435306E-3</v>
      </c>
      <c r="CA498" s="48">
        <f t="shared" si="161"/>
        <v>4.634349812966506E-3</v>
      </c>
      <c r="CB498" s="49">
        <f t="shared" si="162"/>
        <v>1.0409805889906568E-2</v>
      </c>
      <c r="CC498" s="50">
        <f t="shared" si="163"/>
        <v>4.3235619672562641E-6</v>
      </c>
      <c r="CD498" s="50">
        <f t="shared" si="164"/>
        <v>1.8370775301704966E-5</v>
      </c>
      <c r="CF498" s="43"/>
      <c r="CI498" s="43"/>
      <c r="CJ498" s="43"/>
    </row>
    <row r="499" spans="63:88" x14ac:dyDescent="0.2">
      <c r="BK499" s="42">
        <v>497</v>
      </c>
      <c r="BL499" s="1" t="s">
        <v>1149</v>
      </c>
      <c r="BM499" s="1" t="s">
        <v>1150</v>
      </c>
      <c r="BN499" s="43">
        <v>38488</v>
      </c>
      <c r="BO499" s="44">
        <v>23.85023007592261</v>
      </c>
      <c r="BP499" s="45">
        <f t="shared" si="150"/>
        <v>167.30621865802874</v>
      </c>
      <c r="BQ499" s="46">
        <f t="shared" si="151"/>
        <v>82.884977533855434</v>
      </c>
      <c r="BR499" s="46">
        <f t="shared" si="152"/>
        <v>9.1041187126407479</v>
      </c>
      <c r="BS499" s="46">
        <f t="shared" si="153"/>
        <v>8.9218723938765123</v>
      </c>
      <c r="BT499" s="47">
        <f t="shared" si="154"/>
        <v>8.7311973831205203E-2</v>
      </c>
      <c r="BU499" s="47">
        <f t="shared" si="155"/>
        <v>2.2573519128001835E-5</v>
      </c>
      <c r="BV499" s="47">
        <f t="shared" si="156"/>
        <v>4.7511597666256011E-3</v>
      </c>
      <c r="BW499" s="47">
        <f t="shared" si="157"/>
        <v>4.6560510136909525E-3</v>
      </c>
      <c r="BX499" s="48">
        <f t="shared" si="158"/>
        <v>1.1538789081604645E-10</v>
      </c>
      <c r="BY499" s="48">
        <f t="shared" si="159"/>
        <v>2.2573519128001835E-5</v>
      </c>
      <c r="BZ499" s="48">
        <f t="shared" si="160"/>
        <v>4.7511597666256011E-3</v>
      </c>
      <c r="CA499" s="48">
        <f t="shared" si="161"/>
        <v>4.6560510136909525E-3</v>
      </c>
      <c r="CB499" s="49">
        <f t="shared" si="162"/>
        <v>1.0692678828947691E-2</v>
      </c>
      <c r="CC499" s="50">
        <f t="shared" si="163"/>
        <v>4.4410491417279958E-6</v>
      </c>
      <c r="CD499" s="50">
        <f t="shared" si="164"/>
        <v>1.8869977232751204E-5</v>
      </c>
      <c r="CF499" s="43"/>
      <c r="CI499" s="43"/>
      <c r="CJ499" s="43"/>
    </row>
    <row r="500" spans="63:88" x14ac:dyDescent="0.2">
      <c r="BK500" s="42">
        <v>498</v>
      </c>
      <c r="BL500" s="1" t="s">
        <v>1151</v>
      </c>
      <c r="BM500" s="1" t="s">
        <v>1152</v>
      </c>
      <c r="BN500" s="43">
        <v>111951</v>
      </c>
      <c r="BO500" s="44">
        <v>23.851610936235314</v>
      </c>
      <c r="BP500" s="45">
        <f t="shared" si="150"/>
        <v>167.47299663235412</v>
      </c>
      <c r="BQ500" s="46">
        <f t="shared" si="151"/>
        <v>83.021071083300242</v>
      </c>
      <c r="BR500" s="46">
        <f t="shared" si="152"/>
        <v>9.1115899316914089</v>
      </c>
      <c r="BS500" s="46">
        <f t="shared" si="153"/>
        <v>8.929194054006464</v>
      </c>
      <c r="BT500" s="47">
        <f t="shared" si="154"/>
        <v>8.7399010130553234E-2</v>
      </c>
      <c r="BU500" s="47">
        <f t="shared" si="155"/>
        <v>2.2610583870406869E-5</v>
      </c>
      <c r="BV500" s="47">
        <f t="shared" si="156"/>
        <v>4.7550587662411568E-3</v>
      </c>
      <c r="BW500" s="47">
        <f t="shared" si="157"/>
        <v>4.6598719631020646E-3</v>
      </c>
      <c r="BX500" s="48">
        <f t="shared" si="158"/>
        <v>1.1550291438687527E-10</v>
      </c>
      <c r="BY500" s="48">
        <f t="shared" si="159"/>
        <v>2.2610583870406869E-5</v>
      </c>
      <c r="BZ500" s="48">
        <f t="shared" si="160"/>
        <v>4.7550587662411568E-3</v>
      </c>
      <c r="CA500" s="48">
        <f t="shared" si="161"/>
        <v>4.6598719631020646E-3</v>
      </c>
      <c r="CB500" s="49">
        <f t="shared" si="162"/>
        <v>3.1133063919708853E-2</v>
      </c>
      <c r="CC500" s="50">
        <f t="shared" si="163"/>
        <v>1.2930666768525073E-5</v>
      </c>
      <c r="CD500" s="50">
        <f t="shared" si="164"/>
        <v>5.4942284973550342E-5</v>
      </c>
      <c r="CF500" s="43"/>
      <c r="CI500" s="43"/>
      <c r="CJ500" s="43"/>
    </row>
    <row r="501" spans="63:88" x14ac:dyDescent="0.2">
      <c r="BK501" s="42">
        <v>499</v>
      </c>
      <c r="BL501" s="1" t="s">
        <v>1153</v>
      </c>
      <c r="BM501" s="1" t="s">
        <v>1154</v>
      </c>
      <c r="BN501" s="43">
        <v>59904</v>
      </c>
      <c r="BO501" s="44">
        <v>23.854514744917136</v>
      </c>
      <c r="BP501" s="45">
        <f t="shared" si="150"/>
        <v>167.82425637675851</v>
      </c>
      <c r="BQ501" s="46">
        <f t="shared" si="151"/>
        <v>83.307974453286334</v>
      </c>
      <c r="BR501" s="46">
        <f t="shared" si="152"/>
        <v>9.1273202230055634</v>
      </c>
      <c r="BS501" s="46">
        <f t="shared" si="153"/>
        <v>8.9446094562274983</v>
      </c>
      <c r="BT501" s="47">
        <f t="shared" si="154"/>
        <v>8.758232179617681E-2</v>
      </c>
      <c r="BU501" s="47">
        <f t="shared" si="155"/>
        <v>2.2688721295342532E-5</v>
      </c>
      <c r="BV501" s="47">
        <f t="shared" si="156"/>
        <v>4.7632679218518178E-3</v>
      </c>
      <c r="BW501" s="47">
        <f t="shared" si="157"/>
        <v>4.6679167877722548E-3</v>
      </c>
      <c r="BX501" s="48">
        <f t="shared" si="158"/>
        <v>1.157451714969846E-10</v>
      </c>
      <c r="BY501" s="48">
        <f t="shared" si="159"/>
        <v>2.2688721295342532E-5</v>
      </c>
      <c r="BZ501" s="48">
        <f t="shared" si="160"/>
        <v>4.7632679218518178E-3</v>
      </c>
      <c r="CA501" s="48">
        <f t="shared" si="161"/>
        <v>4.6679167877722548E-3</v>
      </c>
      <c r="CB501" s="49">
        <f t="shared" si="162"/>
        <v>1.6693970778619675E-2</v>
      </c>
      <c r="CC501" s="50">
        <f t="shared" si="163"/>
        <v>6.9335987533553651E-6</v>
      </c>
      <c r="CD501" s="50">
        <f t="shared" si="164"/>
        <v>2.9460797762291756E-5</v>
      </c>
      <c r="CF501" s="43"/>
      <c r="CI501" s="43"/>
      <c r="CJ501" s="43"/>
    </row>
    <row r="502" spans="63:88" x14ac:dyDescent="0.2">
      <c r="BK502" s="42">
        <v>500</v>
      </c>
      <c r="BL502" s="1" t="s">
        <v>1155</v>
      </c>
      <c r="BM502" s="1" t="s">
        <v>1156</v>
      </c>
      <c r="BN502" s="43">
        <v>56561</v>
      </c>
      <c r="BO502" s="44">
        <v>23.884185212702729</v>
      </c>
      <c r="BP502" s="45">
        <f t="shared" si="150"/>
        <v>171.45584896611732</v>
      </c>
      <c r="BQ502" s="46">
        <f t="shared" si="151"/>
        <v>86.295546895998044</v>
      </c>
      <c r="BR502" s="46">
        <f t="shared" si="152"/>
        <v>9.2895396493043751</v>
      </c>
      <c r="BS502" s="46">
        <f t="shared" si="153"/>
        <v>9.103581572796708</v>
      </c>
      <c r="BT502" s="47">
        <f t="shared" si="154"/>
        <v>8.9477538361771553E-2</v>
      </c>
      <c r="BU502" s="47">
        <f t="shared" si="155"/>
        <v>2.3502379278832858E-5</v>
      </c>
      <c r="BV502" s="47">
        <f t="shared" si="156"/>
        <v>4.8479252550790077E-3</v>
      </c>
      <c r="BW502" s="47">
        <f t="shared" si="157"/>
        <v>4.7508794498485035E-3</v>
      </c>
      <c r="BX502" s="48">
        <f t="shared" si="158"/>
        <v>1.1824981126800123E-10</v>
      </c>
      <c r="BY502" s="48">
        <f t="shared" si="159"/>
        <v>2.3502379278832858E-5</v>
      </c>
      <c r="BZ502" s="48">
        <f t="shared" si="160"/>
        <v>4.8479252550790077E-3</v>
      </c>
      <c r="CA502" s="48">
        <f t="shared" si="161"/>
        <v>4.7508794498485035E-3</v>
      </c>
      <c r="CB502" s="49">
        <f t="shared" si="162"/>
        <v>1.6103433306263053E-2</v>
      </c>
      <c r="CC502" s="50">
        <f t="shared" si="163"/>
        <v>6.6883275751294171E-6</v>
      </c>
      <c r="CD502" s="50">
        <f t="shared" si="164"/>
        <v>2.8418642766642945E-5</v>
      </c>
      <c r="CF502" s="43"/>
      <c r="CI502" s="43"/>
      <c r="CJ502" s="43"/>
    </row>
    <row r="503" spans="63:88" x14ac:dyDescent="0.2">
      <c r="BK503" s="42">
        <v>501</v>
      </c>
      <c r="BL503" s="1" t="s">
        <v>1157</v>
      </c>
      <c r="BM503" s="1" t="s">
        <v>1158</v>
      </c>
      <c r="BN503" s="43">
        <v>60539</v>
      </c>
      <c r="BO503" s="44">
        <v>23.885631408972824</v>
      </c>
      <c r="BP503" s="45">
        <f t="shared" si="150"/>
        <v>171.63485489978572</v>
      </c>
      <c r="BQ503" s="46">
        <f t="shared" si="151"/>
        <v>86.443810591474914</v>
      </c>
      <c r="BR503" s="46">
        <f t="shared" si="152"/>
        <v>9.2975163668301715</v>
      </c>
      <c r="BS503" s="46">
        <f t="shared" si="153"/>
        <v>9.1113986123294133</v>
      </c>
      <c r="BT503" s="47">
        <f t="shared" si="154"/>
        <v>8.9570956057308748E-2</v>
      </c>
      <c r="BU503" s="47">
        <f t="shared" si="155"/>
        <v>2.354275853048185E-5</v>
      </c>
      <c r="BV503" s="47">
        <f t="shared" si="156"/>
        <v>4.8520880588136328E-3</v>
      </c>
      <c r="BW503" s="47">
        <f t="shared" si="157"/>
        <v>4.7549589225457907E-3</v>
      </c>
      <c r="BX503" s="48">
        <f t="shared" si="158"/>
        <v>1.1837326822791116E-10</v>
      </c>
      <c r="BY503" s="48">
        <f t="shared" si="159"/>
        <v>2.354275853048185E-5</v>
      </c>
      <c r="BZ503" s="48">
        <f t="shared" si="160"/>
        <v>4.8520880588136328E-3</v>
      </c>
      <c r="CA503" s="48">
        <f t="shared" si="161"/>
        <v>4.7549589225457907E-3</v>
      </c>
      <c r="CB503" s="49">
        <f t="shared" si="162"/>
        <v>1.7254001236201785E-2</v>
      </c>
      <c r="CC503" s="50">
        <f t="shared" si="163"/>
        <v>7.1661992852495138E-6</v>
      </c>
      <c r="CD503" s="50">
        <f t="shared" si="164"/>
        <v>3.0449115297427295E-5</v>
      </c>
      <c r="CF503" s="43"/>
      <c r="CI503" s="43"/>
      <c r="CJ503" s="43"/>
    </row>
    <row r="504" spans="63:88" x14ac:dyDescent="0.2">
      <c r="BK504" s="42">
        <v>502</v>
      </c>
      <c r="BL504" s="1" t="s">
        <v>1159</v>
      </c>
      <c r="BM504" s="1" t="s">
        <v>1160</v>
      </c>
      <c r="BN504" s="43">
        <v>103624</v>
      </c>
      <c r="BO504" s="44">
        <v>23.894597648998332</v>
      </c>
      <c r="BP504" s="45">
        <f t="shared" si="150"/>
        <v>172.74884886175249</v>
      </c>
      <c r="BQ504" s="46">
        <f t="shared" si="151"/>
        <v>87.368594743360333</v>
      </c>
      <c r="BR504" s="46">
        <f t="shared" si="152"/>
        <v>9.3471169214555321</v>
      </c>
      <c r="BS504" s="46">
        <f t="shared" si="153"/>
        <v>9.1600062626688725</v>
      </c>
      <c r="BT504" s="47">
        <f t="shared" si="154"/>
        <v>9.0152315270585592E-2</v>
      </c>
      <c r="BU504" s="47">
        <f t="shared" si="155"/>
        <v>2.3794621212515262E-5</v>
      </c>
      <c r="BV504" s="47">
        <f t="shared" si="156"/>
        <v>4.8779730639390848E-3</v>
      </c>
      <c r="BW504" s="47">
        <f t="shared" si="157"/>
        <v>4.7803257614385513E-3</v>
      </c>
      <c r="BX504" s="48">
        <f t="shared" si="158"/>
        <v>1.1914156850200856E-10</v>
      </c>
      <c r="BY504" s="48">
        <f t="shared" si="159"/>
        <v>2.3794621212515262E-5</v>
      </c>
      <c r="BZ504" s="48">
        <f t="shared" si="160"/>
        <v>4.8779730639390848E-3</v>
      </c>
      <c r="CA504" s="48">
        <f t="shared" si="161"/>
        <v>4.7803257614385513E-3</v>
      </c>
      <c r="CB504" s="49">
        <f t="shared" si="162"/>
        <v>2.9725187950521214E-2</v>
      </c>
      <c r="CC504" s="50">
        <f t="shared" si="163"/>
        <v>1.2345925894452135E-5</v>
      </c>
      <c r="CD504" s="50">
        <f t="shared" si="164"/>
        <v>5.245772634141549E-5</v>
      </c>
      <c r="CF504" s="43"/>
      <c r="CI504" s="43"/>
      <c r="CJ504" s="43"/>
    </row>
    <row r="505" spans="63:88" x14ac:dyDescent="0.2">
      <c r="BK505" s="42">
        <v>503</v>
      </c>
      <c r="BL505" s="1" t="s">
        <v>1161</v>
      </c>
      <c r="BM505" s="1" t="s">
        <v>1162</v>
      </c>
      <c r="BN505" s="43">
        <v>30664</v>
      </c>
      <c r="BO505" s="44">
        <v>23.903630546688731</v>
      </c>
      <c r="BP505" s="45">
        <f t="shared" si="150"/>
        <v>173.8784364339709</v>
      </c>
      <c r="BQ505" s="46">
        <f t="shared" si="151"/>
        <v>88.310020340061286</v>
      </c>
      <c r="BR505" s="46">
        <f t="shared" si="152"/>
        <v>9.3973411314084618</v>
      </c>
      <c r="BS505" s="46">
        <f t="shared" si="153"/>
        <v>9.2092250839987315</v>
      </c>
      <c r="BT505" s="47">
        <f t="shared" si="154"/>
        <v>9.0741812309827058E-2</v>
      </c>
      <c r="BU505" s="47">
        <f t="shared" si="155"/>
        <v>2.4051016150982137E-5</v>
      </c>
      <c r="BV505" s="47">
        <f t="shared" si="156"/>
        <v>4.9041835356134602E-3</v>
      </c>
      <c r="BW505" s="47">
        <f t="shared" si="157"/>
        <v>4.8060115516883424E-3</v>
      </c>
      <c r="BX505" s="48">
        <f t="shared" si="158"/>
        <v>1.1992062339008014E-10</v>
      </c>
      <c r="BY505" s="48">
        <f t="shared" si="159"/>
        <v>2.4051016150982137E-5</v>
      </c>
      <c r="BZ505" s="48">
        <f t="shared" si="160"/>
        <v>4.9041835356134602E-3</v>
      </c>
      <c r="CA505" s="48">
        <f t="shared" si="161"/>
        <v>4.8060115516883424E-3</v>
      </c>
      <c r="CB505" s="49">
        <f t="shared" si="162"/>
        <v>8.8536760462513235E-3</v>
      </c>
      <c r="CC505" s="50">
        <f t="shared" si="163"/>
        <v>3.6772459956334174E-6</v>
      </c>
      <c r="CD505" s="50">
        <f t="shared" si="164"/>
        <v>1.5624584642589408E-5</v>
      </c>
      <c r="CF505" s="43"/>
      <c r="CI505" s="43"/>
      <c r="CJ505" s="43"/>
    </row>
    <row r="506" spans="63:88" x14ac:dyDescent="0.2">
      <c r="BK506" s="42">
        <v>504</v>
      </c>
      <c r="BL506" s="1" t="s">
        <v>1163</v>
      </c>
      <c r="BM506" s="1" t="s">
        <v>1164</v>
      </c>
      <c r="BN506" s="43">
        <v>16855</v>
      </c>
      <c r="BO506" s="44">
        <v>23.908845362858433</v>
      </c>
      <c r="BP506" s="45">
        <f t="shared" si="150"/>
        <v>174.53392302749756</v>
      </c>
      <c r="BQ506" s="46">
        <f t="shared" si="151"/>
        <v>88.858020342986563</v>
      </c>
      <c r="BR506" s="46">
        <f t="shared" si="152"/>
        <v>9.4264532218107657</v>
      </c>
      <c r="BS506" s="46">
        <f t="shared" si="153"/>
        <v>9.2377544083503267</v>
      </c>
      <c r="BT506" s="47">
        <f t="shared" si="154"/>
        <v>9.108389061845043E-2</v>
      </c>
      <c r="BU506" s="47">
        <f t="shared" si="155"/>
        <v>2.4200262599691912E-5</v>
      </c>
      <c r="BV506" s="47">
        <f t="shared" si="156"/>
        <v>4.9193762409163126E-3</v>
      </c>
      <c r="BW506" s="47">
        <f t="shared" si="157"/>
        <v>4.8209001292990033E-3</v>
      </c>
      <c r="BX506" s="48">
        <f t="shared" si="158"/>
        <v>1.2037269992430553E-10</v>
      </c>
      <c r="BY506" s="48">
        <f t="shared" si="159"/>
        <v>2.4200262599691912E-5</v>
      </c>
      <c r="BZ506" s="48">
        <f t="shared" si="160"/>
        <v>4.9193762409163126E-3</v>
      </c>
      <c r="CA506" s="48">
        <f t="shared" si="161"/>
        <v>4.8209001292990033E-3</v>
      </c>
      <c r="CB506" s="49">
        <f t="shared" si="162"/>
        <v>4.8849227713647428E-3</v>
      </c>
      <c r="CC506" s="50">
        <f t="shared" si="163"/>
        <v>2.0288818572241697E-6</v>
      </c>
      <c r="CD506" s="50">
        <f t="shared" si="164"/>
        <v>8.6207004768394714E-6</v>
      </c>
      <c r="CF506" s="43"/>
      <c r="CI506" s="43"/>
      <c r="CJ506" s="43"/>
    </row>
    <row r="507" spans="63:88" x14ac:dyDescent="0.2">
      <c r="BK507" s="42">
        <v>505</v>
      </c>
      <c r="BL507" s="1" t="s">
        <v>1165</v>
      </c>
      <c r="BM507" s="1" t="s">
        <v>1166</v>
      </c>
      <c r="BN507" s="43">
        <v>50782</v>
      </c>
      <c r="BO507" s="44">
        <v>23.909857742779227</v>
      </c>
      <c r="BP507" s="45">
        <f t="shared" si="150"/>
        <v>174.66146227228114</v>
      </c>
      <c r="BQ507" s="46">
        <f t="shared" si="151"/>
        <v>88.964790675336701</v>
      </c>
      <c r="BR507" s="46">
        <f t="shared" si="152"/>
        <v>9.4321148569839153</v>
      </c>
      <c r="BS507" s="46">
        <f t="shared" si="153"/>
        <v>9.2433027088668158</v>
      </c>
      <c r="BT507" s="47">
        <f t="shared" si="154"/>
        <v>9.1150449430742797E-2</v>
      </c>
      <c r="BU507" s="47">
        <f t="shared" si="155"/>
        <v>2.4229341236270687E-5</v>
      </c>
      <c r="BV507" s="47">
        <f t="shared" si="156"/>
        <v>4.9223308743186582E-3</v>
      </c>
      <c r="BW507" s="47">
        <f t="shared" si="157"/>
        <v>4.8237956168270613E-3</v>
      </c>
      <c r="BX507" s="48">
        <f t="shared" si="158"/>
        <v>1.2046066129579472E-10</v>
      </c>
      <c r="BY507" s="48">
        <f t="shared" si="159"/>
        <v>2.4229341236270687E-5</v>
      </c>
      <c r="BZ507" s="48">
        <f t="shared" si="160"/>
        <v>4.9223308743186582E-3</v>
      </c>
      <c r="CA507" s="48">
        <f t="shared" si="161"/>
        <v>4.8237956168270613E-3</v>
      </c>
      <c r="CB507" s="49">
        <f t="shared" si="162"/>
        <v>1.4728414149850134E-2</v>
      </c>
      <c r="CC507" s="50">
        <f t="shared" si="163"/>
        <v>6.1172333019230474E-6</v>
      </c>
      <c r="CD507" s="50">
        <f t="shared" si="164"/>
        <v>2.5992068416923932E-5</v>
      </c>
      <c r="CF507" s="43"/>
      <c r="CI507" s="43"/>
      <c r="CJ507" s="43"/>
    </row>
    <row r="508" spans="63:88" x14ac:dyDescent="0.2">
      <c r="BK508" s="42">
        <v>506</v>
      </c>
      <c r="BL508" s="1" t="s">
        <v>1167</v>
      </c>
      <c r="BM508" s="1" t="s">
        <v>1168</v>
      </c>
      <c r="BN508" s="43">
        <v>13546</v>
      </c>
      <c r="BO508" s="44">
        <v>23.92781209701403</v>
      </c>
      <c r="BP508" s="45">
        <f t="shared" si="150"/>
        <v>176.93889249849133</v>
      </c>
      <c r="BQ508" s="46">
        <f t="shared" si="151"/>
        <v>90.879282224322779</v>
      </c>
      <c r="BR508" s="46">
        <f t="shared" si="152"/>
        <v>9.5330625836780687</v>
      </c>
      <c r="BS508" s="46">
        <f t="shared" si="153"/>
        <v>9.3422296631876822</v>
      </c>
      <c r="BT508" s="47">
        <f t="shared" si="154"/>
        <v>9.2338970275384485E-2</v>
      </c>
      <c r="BU508" s="47">
        <f t="shared" si="155"/>
        <v>2.4750748285984149E-5</v>
      </c>
      <c r="BV508" s="47">
        <f t="shared" si="156"/>
        <v>4.9750123905357409E-3</v>
      </c>
      <c r="BW508" s="47">
        <f t="shared" si="157"/>
        <v>4.8754225540452844E-3</v>
      </c>
      <c r="BX508" s="48">
        <f t="shared" si="158"/>
        <v>1.2203136125178498E-10</v>
      </c>
      <c r="BY508" s="48">
        <f t="shared" si="159"/>
        <v>2.4750748285984149E-5</v>
      </c>
      <c r="BZ508" s="48">
        <f t="shared" si="160"/>
        <v>4.9750123905357409E-3</v>
      </c>
      <c r="CA508" s="48">
        <f t="shared" si="161"/>
        <v>4.8754225540452844E-3</v>
      </c>
      <c r="CB508" s="49">
        <f t="shared" si="162"/>
        <v>3.9800036521639636E-3</v>
      </c>
      <c r="CC508" s="50">
        <f t="shared" si="163"/>
        <v>1.6530368195166794E-6</v>
      </c>
      <c r="CD508" s="50">
        <f t="shared" si="164"/>
        <v>7.023738345088929E-6</v>
      </c>
      <c r="CF508" s="43"/>
      <c r="CI508" s="43"/>
      <c r="CJ508" s="43"/>
    </row>
    <row r="509" spans="63:88" x14ac:dyDescent="0.2">
      <c r="BK509" s="42">
        <v>507</v>
      </c>
      <c r="BL509" s="1" t="s">
        <v>1169</v>
      </c>
      <c r="BM509" s="1" t="s">
        <v>1170</v>
      </c>
      <c r="BN509" s="43">
        <v>62528</v>
      </c>
      <c r="BO509" s="44">
        <v>23.9309768132443</v>
      </c>
      <c r="BP509" s="45">
        <f t="shared" si="150"/>
        <v>177.34339044718826</v>
      </c>
      <c r="BQ509" s="46">
        <f t="shared" si="151"/>
        <v>91.220883456802866</v>
      </c>
      <c r="BR509" s="46">
        <f t="shared" si="152"/>
        <v>9.5509624361528545</v>
      </c>
      <c r="BS509" s="46">
        <f t="shared" si="153"/>
        <v>9.3597711962772632</v>
      </c>
      <c r="BT509" s="47">
        <f t="shared" si="154"/>
        <v>9.2550065323701802E-2</v>
      </c>
      <c r="BU509" s="47">
        <f t="shared" si="155"/>
        <v>2.4843782538810639E-5</v>
      </c>
      <c r="BV509" s="47">
        <f t="shared" si="156"/>
        <v>4.9843537734405091E-3</v>
      </c>
      <c r="BW509" s="47">
        <f t="shared" si="157"/>
        <v>4.8845769410748559E-3</v>
      </c>
      <c r="BX509" s="48">
        <f t="shared" si="158"/>
        <v>1.2231033573052198E-10</v>
      </c>
      <c r="BY509" s="48">
        <f t="shared" si="159"/>
        <v>2.4843782538810639E-5</v>
      </c>
      <c r="BZ509" s="48">
        <f t="shared" si="160"/>
        <v>4.9843537734405091E-3</v>
      </c>
      <c r="CA509" s="48">
        <f t="shared" si="161"/>
        <v>4.8845769410748559E-3</v>
      </c>
      <c r="CB509" s="49">
        <f t="shared" si="162"/>
        <v>1.8413597234195823E-2</v>
      </c>
      <c r="CC509" s="50">
        <f t="shared" si="163"/>
        <v>7.6478206725580781E-6</v>
      </c>
      <c r="CD509" s="50">
        <f t="shared" si="164"/>
        <v>3.2495520172330902E-5</v>
      </c>
      <c r="CF509" s="43"/>
      <c r="CI509" s="43"/>
      <c r="CJ509" s="43"/>
    </row>
    <row r="510" spans="63:88" x14ac:dyDescent="0.2">
      <c r="BK510" s="42">
        <v>508</v>
      </c>
      <c r="BL510" s="1" t="s">
        <v>1171</v>
      </c>
      <c r="BM510" s="1" t="s">
        <v>1172</v>
      </c>
      <c r="BN510" s="43">
        <v>34613</v>
      </c>
      <c r="BO510" s="44">
        <v>23.93220223465887</v>
      </c>
      <c r="BP510" s="45">
        <f t="shared" si="150"/>
        <v>177.50026584374996</v>
      </c>
      <c r="BQ510" s="46">
        <f t="shared" si="151"/>
        <v>91.353492500059488</v>
      </c>
      <c r="BR510" s="46">
        <f t="shared" si="152"/>
        <v>9.5579020972208895</v>
      </c>
      <c r="BS510" s="46">
        <f t="shared" si="153"/>
        <v>9.366571939156394</v>
      </c>
      <c r="BT510" s="47">
        <f t="shared" si="154"/>
        <v>9.2631933772042943E-2</v>
      </c>
      <c r="BU510" s="47">
        <f t="shared" si="155"/>
        <v>2.4879898284554942E-5</v>
      </c>
      <c r="BV510" s="47">
        <f t="shared" si="156"/>
        <v>4.9879753692811018E-3</v>
      </c>
      <c r="BW510" s="47">
        <f t="shared" si="157"/>
        <v>4.8881260397819169E-3</v>
      </c>
      <c r="BX510" s="48">
        <f t="shared" si="158"/>
        <v>1.2241852968335541E-10</v>
      </c>
      <c r="BY510" s="48">
        <f t="shared" si="159"/>
        <v>2.4879898284554942E-5</v>
      </c>
      <c r="BZ510" s="48">
        <f t="shared" si="160"/>
        <v>4.9879753692811018E-3</v>
      </c>
      <c r="CA510" s="48">
        <f t="shared" si="161"/>
        <v>4.8881260397819169E-3</v>
      </c>
      <c r="CB510" s="49">
        <f t="shared" si="162"/>
        <v>1.0202047586880921E-2</v>
      </c>
      <c r="CC510" s="50">
        <f t="shared" si="163"/>
        <v>4.2372725679299805E-6</v>
      </c>
      <c r="CD510" s="50">
        <f t="shared" si="164"/>
        <v>1.8004132432249756E-5</v>
      </c>
      <c r="CF510" s="43"/>
      <c r="CI510" s="43"/>
      <c r="CJ510" s="43"/>
    </row>
    <row r="511" spans="63:88" x14ac:dyDescent="0.2">
      <c r="BK511" s="42">
        <v>509</v>
      </c>
      <c r="BL511" s="1" t="s">
        <v>1173</v>
      </c>
      <c r="BM511" s="1" t="s">
        <v>1174</v>
      </c>
      <c r="BN511" s="43">
        <v>49784</v>
      </c>
      <c r="BO511" s="44">
        <v>23.941779114205389</v>
      </c>
      <c r="BP511" s="45">
        <f t="shared" si="150"/>
        <v>178.73106414364969</v>
      </c>
      <c r="BQ511" s="46">
        <f t="shared" si="151"/>
        <v>92.39635732658293</v>
      </c>
      <c r="BR511" s="46">
        <f t="shared" si="152"/>
        <v>9.6123023946702251</v>
      </c>
      <c r="BS511" s="46">
        <f t="shared" si="153"/>
        <v>9.4198832510308765</v>
      </c>
      <c r="BT511" s="47">
        <f t="shared" si="154"/>
        <v>9.3274249579633928E-2</v>
      </c>
      <c r="BU511" s="47">
        <f t="shared" si="155"/>
        <v>2.5163919946982215E-5</v>
      </c>
      <c r="BV511" s="47">
        <f t="shared" si="156"/>
        <v>5.0163652126796162E-3</v>
      </c>
      <c r="BW511" s="47">
        <f t="shared" si="157"/>
        <v>4.9159475750758267E-3</v>
      </c>
      <c r="BX511" s="48">
        <f t="shared" si="158"/>
        <v>1.2326738766953485E-10</v>
      </c>
      <c r="BY511" s="48">
        <f t="shared" si="159"/>
        <v>2.5163919946982215E-5</v>
      </c>
      <c r="BZ511" s="48">
        <f t="shared" si="160"/>
        <v>5.0163652126796162E-3</v>
      </c>
      <c r="CA511" s="48">
        <f t="shared" si="161"/>
        <v>4.9159475750758267E-3</v>
      </c>
      <c r="CB511" s="49">
        <f t="shared" si="162"/>
        <v>1.4775389006725721E-2</v>
      </c>
      <c r="CC511" s="50">
        <f t="shared" si="163"/>
        <v>6.136743627740123E-6</v>
      </c>
      <c r="CD511" s="50">
        <f t="shared" si="164"/>
        <v>2.6074967613087414E-5</v>
      </c>
      <c r="CF511" s="43"/>
      <c r="CI511" s="43"/>
      <c r="CJ511" s="43"/>
    </row>
    <row r="512" spans="63:88" x14ac:dyDescent="0.2">
      <c r="BK512" s="42">
        <v>510</v>
      </c>
      <c r="BL512" s="1" t="s">
        <v>1175</v>
      </c>
      <c r="BM512" s="1" t="s">
        <v>1176</v>
      </c>
      <c r="BN512" s="43">
        <v>37426</v>
      </c>
      <c r="BO512" s="44">
        <v>23.948784047662027</v>
      </c>
      <c r="BP512" s="45">
        <f t="shared" si="150"/>
        <v>179.63672317877223</v>
      </c>
      <c r="BQ512" s="46">
        <f t="shared" si="151"/>
        <v>93.166502069572743</v>
      </c>
      <c r="BR512" s="46">
        <f t="shared" si="152"/>
        <v>9.6522796307179544</v>
      </c>
      <c r="BS512" s="46">
        <f t="shared" si="153"/>
        <v>9.4590602224583797</v>
      </c>
      <c r="BT512" s="47">
        <f t="shared" si="154"/>
        <v>9.3746885197179261E-2</v>
      </c>
      <c r="BU512" s="47">
        <f t="shared" si="155"/>
        <v>2.5373666967545753E-5</v>
      </c>
      <c r="BV512" s="47">
        <f t="shared" si="156"/>
        <v>5.0372281035849223E-3</v>
      </c>
      <c r="BW512" s="47">
        <f t="shared" si="157"/>
        <v>4.9363928324697211E-3</v>
      </c>
      <c r="BX512" s="48">
        <f t="shared" si="158"/>
        <v>1.2389200333952915E-10</v>
      </c>
      <c r="BY512" s="48">
        <f t="shared" si="159"/>
        <v>2.5373666967545753E-5</v>
      </c>
      <c r="BZ512" s="48">
        <f t="shared" si="160"/>
        <v>5.0372281035849223E-3</v>
      </c>
      <c r="CA512" s="48">
        <f t="shared" si="161"/>
        <v>4.9363928324697211E-3</v>
      </c>
      <c r="CB512" s="49">
        <f t="shared" si="162"/>
        <v>1.1163943562542942E-2</v>
      </c>
      <c r="CC512" s="50">
        <f t="shared" si="163"/>
        <v>4.6367821169852181E-6</v>
      </c>
      <c r="CD512" s="50">
        <f t="shared" si="164"/>
        <v>1.9701644856533748E-5</v>
      </c>
      <c r="CF512" s="43"/>
      <c r="CI512" s="43"/>
      <c r="CJ512" s="43"/>
    </row>
    <row r="513" spans="63:88" x14ac:dyDescent="0.2">
      <c r="BK513" s="42">
        <v>511</v>
      </c>
      <c r="BL513" s="1" t="s">
        <v>1177</v>
      </c>
      <c r="BM513" s="1" t="s">
        <v>1178</v>
      </c>
      <c r="BN513" s="43">
        <v>15402</v>
      </c>
      <c r="BO513" s="44">
        <v>23.953703443179691</v>
      </c>
      <c r="BP513" s="45">
        <f t="shared" si="150"/>
        <v>180.27548753356507</v>
      </c>
      <c r="BQ513" s="46">
        <f t="shared" si="151"/>
        <v>93.711097662274838</v>
      </c>
      <c r="BR513" s="46">
        <f t="shared" si="152"/>
        <v>9.680449248990195</v>
      </c>
      <c r="BS513" s="46">
        <f t="shared" si="153"/>
        <v>9.4866659410942962</v>
      </c>
      <c r="BT513" s="47">
        <f t="shared" si="154"/>
        <v>9.4080236683318497E-2</v>
      </c>
      <c r="BU513" s="47">
        <f t="shared" si="155"/>
        <v>2.5521986233530161E-5</v>
      </c>
      <c r="BV513" s="47">
        <f t="shared" si="156"/>
        <v>5.0519289616472399E-3</v>
      </c>
      <c r="BW513" s="47">
        <f t="shared" si="157"/>
        <v>4.9507994086417104E-3</v>
      </c>
      <c r="BX513" s="48">
        <f t="shared" si="158"/>
        <v>1.2433254686635822E-10</v>
      </c>
      <c r="BY513" s="48">
        <f t="shared" si="159"/>
        <v>2.5521986233530161E-5</v>
      </c>
      <c r="BZ513" s="48">
        <f t="shared" si="160"/>
        <v>5.0519289616472399E-3</v>
      </c>
      <c r="CA513" s="48">
        <f t="shared" si="161"/>
        <v>4.9507994086417104E-3</v>
      </c>
      <c r="CB513" s="49">
        <f t="shared" si="162"/>
        <v>4.6106578228658603E-3</v>
      </c>
      <c r="CC513" s="50">
        <f t="shared" si="163"/>
        <v>1.9149698868356494E-6</v>
      </c>
      <c r="CD513" s="50">
        <f t="shared" si="164"/>
        <v>8.1366895552821296E-6</v>
      </c>
      <c r="CF513" s="43"/>
      <c r="CI513" s="43"/>
      <c r="CJ513" s="43"/>
    </row>
    <row r="514" spans="63:88" x14ac:dyDescent="0.2">
      <c r="BK514" s="42">
        <v>512</v>
      </c>
      <c r="BL514" s="1" t="s">
        <v>1179</v>
      </c>
      <c r="BM514" s="1" t="s">
        <v>1180</v>
      </c>
      <c r="BN514" s="43">
        <v>14756</v>
      </c>
      <c r="BO514" s="44">
        <v>23.955745373794588</v>
      </c>
      <c r="BP514" s="45">
        <f t="shared" si="150"/>
        <v>180.54129092238915</v>
      </c>
      <c r="BQ514" s="46">
        <f t="shared" si="151"/>
        <v>93.938058451295888</v>
      </c>
      <c r="BR514" s="46">
        <f t="shared" si="152"/>
        <v>9.6921647969530458</v>
      </c>
      <c r="BS514" s="46">
        <f t="shared" si="153"/>
        <v>9.4981469671274663</v>
      </c>
      <c r="BT514" s="47">
        <f t="shared" si="154"/>
        <v>9.4218951303225607E-2</v>
      </c>
      <c r="BU514" s="47">
        <f t="shared" si="155"/>
        <v>2.5583798444435851E-5</v>
      </c>
      <c r="BV514" s="47">
        <f t="shared" si="156"/>
        <v>5.0580429460845679E-3</v>
      </c>
      <c r="BW514" s="47">
        <f t="shared" si="157"/>
        <v>4.9567910032913103E-3</v>
      </c>
      <c r="BX514" s="48">
        <f t="shared" si="158"/>
        <v>1.2451586636669806E-10</v>
      </c>
      <c r="BY514" s="48">
        <f t="shared" si="159"/>
        <v>2.5583798444435851E-5</v>
      </c>
      <c r="BZ514" s="48">
        <f t="shared" si="160"/>
        <v>5.0580429460845679E-3</v>
      </c>
      <c r="CA514" s="48">
        <f t="shared" si="161"/>
        <v>4.9567910032913103E-3</v>
      </c>
      <c r="CB514" s="49">
        <f t="shared" si="162"/>
        <v>4.4237877813331277E-3</v>
      </c>
      <c r="CC514" s="50">
        <f t="shared" si="163"/>
        <v>1.8373561241069966E-6</v>
      </c>
      <c r="CD514" s="50">
        <f t="shared" si="164"/>
        <v>7.8069093864754478E-6</v>
      </c>
      <c r="CF514" s="43"/>
      <c r="CI514" s="43"/>
      <c r="CJ514" s="43"/>
    </row>
    <row r="515" spans="63:88" x14ac:dyDescent="0.2">
      <c r="BK515" s="42">
        <v>513</v>
      </c>
      <c r="BL515" s="1" t="s">
        <v>1181</v>
      </c>
      <c r="BM515" s="1" t="s">
        <v>1182</v>
      </c>
      <c r="BN515" s="43">
        <v>11627</v>
      </c>
      <c r="BO515" s="44">
        <v>23.964685060406513</v>
      </c>
      <c r="BP515" s="45">
        <f t="shared" si="150"/>
        <v>181.70961487959917</v>
      </c>
      <c r="BQ515" s="46">
        <f t="shared" si="151"/>
        <v>94.93803745996712</v>
      </c>
      <c r="BR515" s="46">
        <f t="shared" si="152"/>
        <v>9.7436152151019968</v>
      </c>
      <c r="BS515" s="46">
        <f t="shared" si="153"/>
        <v>9.5485674504081999</v>
      </c>
      <c r="BT515" s="47">
        <f t="shared" si="154"/>
        <v>9.4828663671340352E-2</v>
      </c>
      <c r="BU515" s="47">
        <f t="shared" si="155"/>
        <v>2.5856140260183406E-5</v>
      </c>
      <c r="BV515" s="47">
        <f t="shared" si="156"/>
        <v>5.0848933381324145E-3</v>
      </c>
      <c r="BW515" s="47">
        <f t="shared" si="157"/>
        <v>4.9831039039835903E-3</v>
      </c>
      <c r="BX515" s="48">
        <f t="shared" si="158"/>
        <v>1.2532163699670595E-10</v>
      </c>
      <c r="BY515" s="48">
        <f t="shared" si="159"/>
        <v>2.5856140260183406E-5</v>
      </c>
      <c r="BZ515" s="48">
        <f t="shared" si="160"/>
        <v>5.0848933381324145E-3</v>
      </c>
      <c r="CA515" s="48">
        <f t="shared" si="161"/>
        <v>4.9831039039835903E-3</v>
      </c>
      <c r="CB515" s="49">
        <f t="shared" si="162"/>
        <v>3.5082834532947135E-3</v>
      </c>
      <c r="CC515" s="50">
        <f t="shared" si="163"/>
        <v>1.4571146733607E-6</v>
      </c>
      <c r="CD515" s="50">
        <f t="shared" si="164"/>
        <v>6.191266935885702E-6</v>
      </c>
      <c r="CF515" s="43"/>
      <c r="CI515" s="43"/>
      <c r="CJ515" s="43"/>
    </row>
    <row r="516" spans="63:88" x14ac:dyDescent="0.2">
      <c r="BK516" s="42">
        <v>514</v>
      </c>
      <c r="BL516" s="1" t="s">
        <v>1183</v>
      </c>
      <c r="BM516" s="1" t="s">
        <v>1184</v>
      </c>
      <c r="BN516" s="43">
        <v>86056</v>
      </c>
      <c r="BO516" s="44">
        <v>23.967351378475147</v>
      </c>
      <c r="BP516" s="45">
        <f t="shared" ref="BP516:BP579" si="165">IFERROR(IF(MATCH(BM516,$W$4:$W$20,0),VLOOKUP(BM516,$W$4:$BI$20,28,FALSE)),AVERAGE((2^(($AL$23*BO516)+$AL$24)),(2^(($AM$23*BO516)+$AM$24)),(2^(($AN$23*BO516)+$AN$24)),(2^(($AO$23*BO516)+$AO$24))))</f>
        <v>182.05953654765671</v>
      </c>
      <c r="BQ516" s="46">
        <f t="shared" ref="BQ516:BQ579" si="166">IFERROR(IF(MATCH(BM516,$W$4:$W$20,0),VLOOKUP(BM516,$W$4:$BI$20,29,FALSE)),_xlfn.VAR.S((2^(($AL$23*BO516)+$AL$24)),(2^(($AM$23*BO516)+$AM$24)),(2^(($AN$23*BO516)+$AN$24)),(2^(($AO$23*BO516)+$AO$24))))</f>
        <v>95.238293644927055</v>
      </c>
      <c r="BR516" s="46">
        <f t="shared" ref="BR516:BR579" si="167">SQRT(BQ516)</f>
        <v>9.7590108948052237</v>
      </c>
      <c r="BS516" s="46">
        <f t="shared" ref="BS516:BS579" si="168">_xlfn.CONFIDENCE.NORM(0.05,BR516,4)</f>
        <v>9.5636549392761196</v>
      </c>
      <c r="BT516" s="47">
        <f t="shared" ref="BT516:BT579" si="169">IFERROR(IF(MATCH(BM516,$W$4:$W$20,0),VLOOKUP(BM516,$W$4:$BI$20,32,FALSE)),AVERAGE((2^(($AP$23*BO516)+$AP$24)),(2^(($AQ$23*BO516)+$AQ$24)),(2^(($AR$23*BO516)+$AR$24)),(2^(($AS$23*BO516)+$AS$24))))</f>
        <v>9.5011277036040523E-2</v>
      </c>
      <c r="BU516" s="47">
        <f t="shared" ref="BU516:BU579" si="170">IFERROR(IF(MATCH(BM516,$W$4:$W$20,0),VLOOKUP(BM516,$W$4:$BI$20,33,FALSE)),_xlfn.VAR.S((2^(($AP$23*BO516)+$AP$24)),(2^(($AQ$23*BO516)+$AQ$24)),(2^(($AR$23*BO516)+$AR$24)),(2^(($AS$23*BO516)+$AS$24))))</f>
        <v>2.5937914291331821E-5</v>
      </c>
      <c r="BV516" s="47">
        <f t="shared" ref="BV516:BV579" si="171">SQRT(BU516)</f>
        <v>5.0929278702266951E-3</v>
      </c>
      <c r="BW516" s="47">
        <f t="shared" ref="BW516:BW579" si="172">_xlfn.CONFIDENCE.NORM(0.05,BV516,4)</f>
        <v>4.9909776007523009E-3</v>
      </c>
      <c r="BX516" s="48">
        <f t="shared" ref="BX516:BX579" si="173">IFERROR(IF(MATCH(BM516,$W$4:$W$20,0),VLOOKUP(BM516,$W$4:$BI$20,36,FALSE)),AVERAGE((2^(($AT$23*BO516)+$AT$24)),(2^(($AU$23*BO516)+$AU$24)),(2^(($AV$23*BO516)+$AV$24)),(2^(($AW$23*BO516)+$AW$24))))</f>
        <v>1.2556297126121727E-10</v>
      </c>
      <c r="BY516" s="48">
        <f t="shared" ref="BY516:BY579" si="174">IFERROR(IF(MATCH(BM516,$W$4:$W$20,0),VLOOKUP(BM516,$W$4:$BI$20,37,FALSE)),_xlfn.VAR.S((2^(($AP$23*BO516)+$AP$24)),(2^(($AQ$23*BO516)+$AQ$24)),(2^(($AR$23*BO516)+$AR$24)),(2^(($AS$23*BO516)+$AS$24))))</f>
        <v>2.5937914291331821E-5</v>
      </c>
      <c r="BZ516" s="48">
        <f t="shared" ref="BZ516:BZ579" si="175">SQRT(BY516)</f>
        <v>5.0929278702266951E-3</v>
      </c>
      <c r="CA516" s="48">
        <f t="shared" ref="CA516:CA579" si="176">_xlfn.CONFIDENCE.NORM(0.05,BZ516,4)</f>
        <v>4.9909776007523009E-3</v>
      </c>
      <c r="CB516" s="49">
        <f t="shared" ref="CB516:CB579" si="177">(((BT516*0.000001)*BN516)*1000000000000000)*$W$24</f>
        <v>2.6016189254733361E-2</v>
      </c>
      <c r="CC516" s="50">
        <f t="shared" ref="CC516:CC579" si="178">(BX516*BN516)</f>
        <v>1.0805447054855314E-5</v>
      </c>
      <c r="CD516" s="50">
        <f t="shared" ref="CD516:CD579" si="179">CC516/(0.523*0.45)</f>
        <v>4.5912245824751705E-5</v>
      </c>
      <c r="CF516" s="43"/>
      <c r="CI516" s="43"/>
      <c r="CJ516" s="43"/>
    </row>
    <row r="517" spans="63:88" x14ac:dyDescent="0.2">
      <c r="BK517" s="42">
        <v>515</v>
      </c>
      <c r="BL517" s="1" t="s">
        <v>1185</v>
      </c>
      <c r="BM517" s="1" t="s">
        <v>1186</v>
      </c>
      <c r="BN517" s="43">
        <v>17198</v>
      </c>
      <c r="BO517" s="44">
        <v>23.968826044071989</v>
      </c>
      <c r="BP517" s="45">
        <f t="shared" si="165"/>
        <v>182.25335773294594</v>
      </c>
      <c r="BQ517" s="46">
        <f t="shared" si="166"/>
        <v>95.404754715875356</v>
      </c>
      <c r="BR517" s="46">
        <f t="shared" si="167"/>
        <v>9.7675357545224966</v>
      </c>
      <c r="BS517" s="46">
        <f t="shared" si="168"/>
        <v>9.5720091482856748</v>
      </c>
      <c r="BT517" s="47">
        <f t="shared" si="169"/>
        <v>9.5112426356093543E-2</v>
      </c>
      <c r="BU517" s="47">
        <f t="shared" si="170"/>
        <v>2.598324955329118E-5</v>
      </c>
      <c r="BV517" s="47">
        <f t="shared" si="171"/>
        <v>5.0973767325253857E-3</v>
      </c>
      <c r="BW517" s="47">
        <f t="shared" si="172"/>
        <v>4.9953374056911073E-3</v>
      </c>
      <c r="BX517" s="48">
        <f t="shared" si="173"/>
        <v>1.2569664601607918E-10</v>
      </c>
      <c r="BY517" s="48">
        <f t="shared" si="174"/>
        <v>2.598324955329118E-5</v>
      </c>
      <c r="BZ517" s="48">
        <f t="shared" si="175"/>
        <v>5.0973767325253857E-3</v>
      </c>
      <c r="CA517" s="48">
        <f t="shared" si="176"/>
        <v>4.9953374056911073E-3</v>
      </c>
      <c r="CB517" s="49">
        <f t="shared" si="177"/>
        <v>5.2047824027814183E-3</v>
      </c>
      <c r="CC517" s="50">
        <f t="shared" si="178"/>
        <v>2.1617309181845296E-6</v>
      </c>
      <c r="CD517" s="50">
        <f t="shared" si="179"/>
        <v>9.1851749232399817E-6</v>
      </c>
      <c r="CF517" s="43"/>
      <c r="CI517" s="43"/>
      <c r="CJ517" s="43"/>
    </row>
    <row r="518" spans="63:88" x14ac:dyDescent="0.2">
      <c r="BK518" s="42">
        <v>516</v>
      </c>
      <c r="BL518" s="1" t="s">
        <v>1187</v>
      </c>
      <c r="BM518" s="1" t="s">
        <v>1188</v>
      </c>
      <c r="BN518" s="43">
        <v>36585</v>
      </c>
      <c r="BO518" s="44">
        <v>23.981203631710628</v>
      </c>
      <c r="BP518" s="45">
        <f t="shared" si="165"/>
        <v>183.88834991562186</v>
      </c>
      <c r="BQ518" s="46">
        <f t="shared" si="166"/>
        <v>96.813182408182044</v>
      </c>
      <c r="BR518" s="46">
        <f t="shared" si="167"/>
        <v>9.8393690045745341</v>
      </c>
      <c r="BS518" s="46">
        <f t="shared" si="168"/>
        <v>9.6424044397829025</v>
      </c>
      <c r="BT518" s="47">
        <f t="shared" si="169"/>
        <v>9.596567852934243E-2</v>
      </c>
      <c r="BU518" s="47">
        <f t="shared" si="170"/>
        <v>2.6366831360256964E-5</v>
      </c>
      <c r="BV518" s="47">
        <f t="shared" si="171"/>
        <v>5.1348642981345633E-3</v>
      </c>
      <c r="BW518" s="47">
        <f t="shared" si="172"/>
        <v>5.0320745449221422E-3</v>
      </c>
      <c r="BX518" s="48">
        <f t="shared" si="173"/>
        <v>1.2682426877256068E-10</v>
      </c>
      <c r="BY518" s="48">
        <f t="shared" si="174"/>
        <v>2.6366831360256964E-5</v>
      </c>
      <c r="BZ518" s="48">
        <f t="shared" si="175"/>
        <v>5.1348642981345633E-3</v>
      </c>
      <c r="CA518" s="48">
        <f t="shared" si="176"/>
        <v>5.0320745449221422E-3</v>
      </c>
      <c r="CB518" s="49">
        <f t="shared" si="177"/>
        <v>1.1171368297571217E-2</v>
      </c>
      <c r="CC518" s="50">
        <f t="shared" si="178"/>
        <v>4.6398658730441325E-6</v>
      </c>
      <c r="CD518" s="50">
        <f t="shared" si="179"/>
        <v>1.9714747707856948E-5</v>
      </c>
      <c r="CF518" s="43"/>
      <c r="CI518" s="43"/>
      <c r="CJ518" s="43"/>
    </row>
    <row r="519" spans="63:88" x14ac:dyDescent="0.2">
      <c r="BK519" s="42">
        <v>517</v>
      </c>
      <c r="BL519" s="1" t="s">
        <v>1189</v>
      </c>
      <c r="BM519" s="1" t="s">
        <v>1190</v>
      </c>
      <c r="BN519" s="43">
        <v>19609</v>
      </c>
      <c r="BO519" s="44">
        <v>23.986765620191971</v>
      </c>
      <c r="BP519" s="45">
        <f t="shared" si="165"/>
        <v>184.6278182991729</v>
      </c>
      <c r="BQ519" s="46">
        <f t="shared" si="166"/>
        <v>97.452660926617796</v>
      </c>
      <c r="BR519" s="46">
        <f t="shared" si="167"/>
        <v>9.8718114308680853</v>
      </c>
      <c r="BS519" s="46">
        <f t="shared" si="168"/>
        <v>9.6741974333361309</v>
      </c>
      <c r="BT519" s="47">
        <f t="shared" si="169"/>
        <v>9.635158435323532E-2</v>
      </c>
      <c r="BU519" s="47">
        <f t="shared" si="170"/>
        <v>2.6540991756957469E-5</v>
      </c>
      <c r="BV519" s="47">
        <f t="shared" si="171"/>
        <v>5.15179500339032E-3</v>
      </c>
      <c r="BW519" s="47">
        <f t="shared" si="172"/>
        <v>5.0486663311892152E-3</v>
      </c>
      <c r="BX519" s="48">
        <f t="shared" si="173"/>
        <v>1.2733426593696719E-10</v>
      </c>
      <c r="BY519" s="48">
        <f t="shared" si="174"/>
        <v>2.6540991756957469E-5</v>
      </c>
      <c r="BZ519" s="48">
        <f t="shared" si="175"/>
        <v>5.15179500339032E-3</v>
      </c>
      <c r="CA519" s="48">
        <f t="shared" si="176"/>
        <v>5.0486663311892152E-3</v>
      </c>
      <c r="CB519" s="49">
        <f t="shared" si="177"/>
        <v>6.0117606168033806E-3</v>
      </c>
      <c r="CC519" s="50">
        <f t="shared" si="178"/>
        <v>2.4968976207579895E-6</v>
      </c>
      <c r="CD519" s="50">
        <f t="shared" si="179"/>
        <v>1.0609295180616059E-5</v>
      </c>
      <c r="CF519" s="43"/>
      <c r="CI519" s="43"/>
      <c r="CJ519" s="43"/>
    </row>
    <row r="520" spans="63:88" x14ac:dyDescent="0.2">
      <c r="BK520" s="42">
        <v>518</v>
      </c>
      <c r="BL520" s="1" t="s">
        <v>1191</v>
      </c>
      <c r="BM520" s="1" t="s">
        <v>1192</v>
      </c>
      <c r="BN520" s="43">
        <v>17615</v>
      </c>
      <c r="BO520" s="44">
        <v>23.986943564805291</v>
      </c>
      <c r="BP520" s="45">
        <f t="shared" si="165"/>
        <v>184.65152512928205</v>
      </c>
      <c r="BQ520" s="46">
        <f t="shared" si="166"/>
        <v>97.473187647002973</v>
      </c>
      <c r="BR520" s="46">
        <f t="shared" si="167"/>
        <v>9.8728510394415938</v>
      </c>
      <c r="BS520" s="46">
        <f t="shared" si="168"/>
        <v>9.6752162310171776</v>
      </c>
      <c r="BT520" s="47">
        <f t="shared" si="169"/>
        <v>9.6363956219306365E-2</v>
      </c>
      <c r="BU520" s="47">
        <f t="shared" si="170"/>
        <v>2.6546582158609015E-5</v>
      </c>
      <c r="BV520" s="47">
        <f t="shared" si="171"/>
        <v>5.1523375431554381E-3</v>
      </c>
      <c r="BW520" s="47">
        <f t="shared" si="172"/>
        <v>5.0491980103891214E-3</v>
      </c>
      <c r="BX520" s="48">
        <f t="shared" si="173"/>
        <v>1.2735061608310099E-10</v>
      </c>
      <c r="BY520" s="48">
        <f t="shared" si="174"/>
        <v>2.6546582158609015E-5</v>
      </c>
      <c r="BZ520" s="48">
        <f t="shared" si="175"/>
        <v>5.1523375431554381E-3</v>
      </c>
      <c r="CA520" s="48">
        <f t="shared" si="176"/>
        <v>5.0491980103891214E-3</v>
      </c>
      <c r="CB520" s="49">
        <f t="shared" si="177"/>
        <v>5.4011301349053452E-3</v>
      </c>
      <c r="CC520" s="50">
        <f t="shared" si="178"/>
        <v>2.243281102303824E-6</v>
      </c>
      <c r="CD520" s="50">
        <f t="shared" si="179"/>
        <v>9.5316809105749898E-6</v>
      </c>
      <c r="CF520" s="43"/>
      <c r="CI520" s="43"/>
      <c r="CJ520" s="43"/>
    </row>
    <row r="521" spans="63:88" x14ac:dyDescent="0.2">
      <c r="BK521" s="42">
        <v>519</v>
      </c>
      <c r="BL521" s="1" t="s">
        <v>1193</v>
      </c>
      <c r="BM521" s="1" t="s">
        <v>1194</v>
      </c>
      <c r="BN521" s="43">
        <v>32001</v>
      </c>
      <c r="BO521" s="44">
        <v>23.988277426158049</v>
      </c>
      <c r="BP521" s="45">
        <f t="shared" si="165"/>
        <v>184.82932696364924</v>
      </c>
      <c r="BQ521" s="46">
        <f t="shared" si="166"/>
        <v>97.627189017326501</v>
      </c>
      <c r="BR521" s="46">
        <f t="shared" si="167"/>
        <v>9.8806471962785167</v>
      </c>
      <c r="BS521" s="46">
        <f t="shared" si="168"/>
        <v>9.6828563243262753</v>
      </c>
      <c r="BT521" s="47">
        <f t="shared" si="169"/>
        <v>9.6456745532423005E-2</v>
      </c>
      <c r="BU521" s="47">
        <f t="shared" si="170"/>
        <v>2.6588524051846524E-5</v>
      </c>
      <c r="BV521" s="47">
        <f t="shared" si="171"/>
        <v>5.1564061178156363E-3</v>
      </c>
      <c r="BW521" s="47">
        <f t="shared" si="172"/>
        <v>5.0531851402903219E-3</v>
      </c>
      <c r="BX521" s="48">
        <f t="shared" si="173"/>
        <v>1.2747324259881246E-10</v>
      </c>
      <c r="BY521" s="48">
        <f t="shared" si="174"/>
        <v>2.6588524051846524E-5</v>
      </c>
      <c r="BZ521" s="48">
        <f t="shared" si="175"/>
        <v>5.1564061178156363E-3</v>
      </c>
      <c r="CA521" s="48">
        <f t="shared" si="176"/>
        <v>5.0531851402903219E-3</v>
      </c>
      <c r="CB521" s="49">
        <f t="shared" si="177"/>
        <v>9.8216290329241965E-3</v>
      </c>
      <c r="CC521" s="50">
        <f t="shared" si="178"/>
        <v>4.0792712364045975E-6</v>
      </c>
      <c r="CD521" s="50">
        <f t="shared" si="179"/>
        <v>1.7332786217992765E-5</v>
      </c>
      <c r="CF521" s="43"/>
      <c r="CI521" s="43"/>
      <c r="CJ521" s="43"/>
    </row>
    <row r="522" spans="63:88" x14ac:dyDescent="0.2">
      <c r="BK522" s="42">
        <v>520</v>
      </c>
      <c r="BL522" s="1" t="s">
        <v>1195</v>
      </c>
      <c r="BM522" s="1" t="s">
        <v>1196</v>
      </c>
      <c r="BN522" s="43">
        <v>53342</v>
      </c>
      <c r="BO522" s="44">
        <v>23.989269110157323</v>
      </c>
      <c r="BP522" s="45">
        <f t="shared" si="165"/>
        <v>184.9616279990901</v>
      </c>
      <c r="BQ522" s="46">
        <f t="shared" si="166"/>
        <v>97.741838043022099</v>
      </c>
      <c r="BR522" s="46">
        <f t="shared" si="167"/>
        <v>9.886447190119517</v>
      </c>
      <c r="BS522" s="46">
        <f t="shared" si="168"/>
        <v>9.6885402138457319</v>
      </c>
      <c r="BT522" s="47">
        <f t="shared" si="169"/>
        <v>9.6525789376919094E-2</v>
      </c>
      <c r="BU522" s="47">
        <f t="shared" si="170"/>
        <v>2.6619748431118808E-5</v>
      </c>
      <c r="BV522" s="47">
        <f t="shared" si="171"/>
        <v>5.1594329563546815E-3</v>
      </c>
      <c r="BW522" s="47">
        <f t="shared" si="172"/>
        <v>5.0561513875520946E-3</v>
      </c>
      <c r="BX522" s="48">
        <f t="shared" si="173"/>
        <v>1.2756448808600792E-10</v>
      </c>
      <c r="BY522" s="48">
        <f t="shared" si="174"/>
        <v>2.6619748431118808E-5</v>
      </c>
      <c r="BZ522" s="48">
        <f t="shared" si="175"/>
        <v>5.1594329563546815E-3</v>
      </c>
      <c r="CA522" s="48">
        <f t="shared" si="176"/>
        <v>5.0561513875520946E-3</v>
      </c>
      <c r="CB522" s="49">
        <f t="shared" si="177"/>
        <v>1.6383248895023274E-2</v>
      </c>
      <c r="CC522" s="50">
        <f t="shared" si="178"/>
        <v>6.8045449234838339E-6</v>
      </c>
      <c r="CD522" s="50">
        <f t="shared" si="179"/>
        <v>2.891244921811699E-5</v>
      </c>
      <c r="CF522" s="43"/>
      <c r="CI522" s="43"/>
      <c r="CJ522" s="43"/>
    </row>
    <row r="523" spans="63:88" x14ac:dyDescent="0.2">
      <c r="BK523" s="42">
        <v>521</v>
      </c>
      <c r="BL523" s="1" t="s">
        <v>1197</v>
      </c>
      <c r="BM523" s="1" t="s">
        <v>1198</v>
      </c>
      <c r="BN523" s="43">
        <v>37062</v>
      </c>
      <c r="BO523" s="44">
        <v>24.003615424971912</v>
      </c>
      <c r="BP523" s="45">
        <f t="shared" si="165"/>
        <v>186.88620629324836</v>
      </c>
      <c r="BQ523" s="46">
        <f t="shared" si="166"/>
        <v>99.415192518439525</v>
      </c>
      <c r="BR523" s="46">
        <f t="shared" si="167"/>
        <v>9.9707167504868739</v>
      </c>
      <c r="BS523" s="46">
        <f t="shared" si="168"/>
        <v>9.7711228655022548</v>
      </c>
      <c r="BT523" s="47">
        <f t="shared" si="169"/>
        <v>9.7530167642135429E-2</v>
      </c>
      <c r="BU523" s="47">
        <f t="shared" si="170"/>
        <v>2.7075482393808066E-5</v>
      </c>
      <c r="BV523" s="47">
        <f t="shared" si="171"/>
        <v>5.2034106501224813E-3</v>
      </c>
      <c r="BW523" s="47">
        <f t="shared" si="172"/>
        <v>5.0992487355061046E-3</v>
      </c>
      <c r="BX523" s="48">
        <f t="shared" si="173"/>
        <v>1.2889183283059982E-10</v>
      </c>
      <c r="BY523" s="48">
        <f t="shared" si="174"/>
        <v>2.7075482393808066E-5</v>
      </c>
      <c r="BZ523" s="48">
        <f t="shared" si="175"/>
        <v>5.2034106501224813E-3</v>
      </c>
      <c r="CA523" s="48">
        <f t="shared" si="176"/>
        <v>5.0992487355061046E-3</v>
      </c>
      <c r="CB523" s="49">
        <f t="shared" si="177"/>
        <v>1.150151882473483E-2</v>
      </c>
      <c r="CC523" s="50">
        <f t="shared" si="178"/>
        <v>4.7769891083676903E-6</v>
      </c>
      <c r="CD523" s="50">
        <f t="shared" si="179"/>
        <v>2.0297383082080688E-5</v>
      </c>
      <c r="CF523" s="43"/>
      <c r="CI523" s="43"/>
      <c r="CJ523" s="43"/>
    </row>
    <row r="524" spans="63:88" x14ac:dyDescent="0.2">
      <c r="BK524" s="42">
        <v>522</v>
      </c>
      <c r="BL524" s="1" t="s">
        <v>1199</v>
      </c>
      <c r="BM524" s="1" t="s">
        <v>1200</v>
      </c>
      <c r="BN524" s="43">
        <v>27628</v>
      </c>
      <c r="BO524" s="44">
        <v>24.004123038161566</v>
      </c>
      <c r="BP524" s="45">
        <f t="shared" si="165"/>
        <v>186.95466894199015</v>
      </c>
      <c r="BQ524" s="46">
        <f t="shared" si="166"/>
        <v>99.47490966367873</v>
      </c>
      <c r="BR524" s="46">
        <f t="shared" si="167"/>
        <v>9.9737109274170734</v>
      </c>
      <c r="BS524" s="46">
        <f t="shared" si="168"/>
        <v>9.7740571049755207</v>
      </c>
      <c r="BT524" s="47">
        <f t="shared" si="169"/>
        <v>9.7565896194506632E-2</v>
      </c>
      <c r="BU524" s="47">
        <f t="shared" si="170"/>
        <v>2.709174621097099E-5</v>
      </c>
      <c r="BV524" s="47">
        <f t="shared" si="171"/>
        <v>5.2049732190445506E-3</v>
      </c>
      <c r="BW524" s="47">
        <f t="shared" si="172"/>
        <v>5.1007800249114133E-3</v>
      </c>
      <c r="BX524" s="48">
        <f t="shared" si="173"/>
        <v>1.2893905020662652E-10</v>
      </c>
      <c r="BY524" s="48">
        <f t="shared" si="174"/>
        <v>2.709174621097099E-5</v>
      </c>
      <c r="BZ524" s="48">
        <f t="shared" si="175"/>
        <v>5.2049732190445506E-3</v>
      </c>
      <c r="CA524" s="48">
        <f t="shared" si="176"/>
        <v>5.1007800249114133E-3</v>
      </c>
      <c r="CB524" s="49">
        <f t="shared" si="177"/>
        <v>8.5769890892110987E-3</v>
      </c>
      <c r="CC524" s="50">
        <f t="shared" si="178"/>
        <v>3.5623280791086774E-6</v>
      </c>
      <c r="CD524" s="50">
        <f t="shared" si="179"/>
        <v>1.513629946508892E-5</v>
      </c>
      <c r="CF524" s="43"/>
      <c r="CI524" s="43"/>
      <c r="CJ524" s="43"/>
    </row>
    <row r="525" spans="63:88" x14ac:dyDescent="0.2">
      <c r="BK525" s="42">
        <v>523</v>
      </c>
      <c r="BL525" s="1" t="s">
        <v>1201</v>
      </c>
      <c r="BM525" s="1" t="s">
        <v>1202</v>
      </c>
      <c r="BN525" s="43">
        <v>39035</v>
      </c>
      <c r="BO525" s="44">
        <v>24.031285258096222</v>
      </c>
      <c r="BP525" s="45">
        <f t="shared" si="165"/>
        <v>190.65489867084614</v>
      </c>
      <c r="BQ525" s="46">
        <f t="shared" si="166"/>
        <v>102.72190555268992</v>
      </c>
      <c r="BR525" s="46">
        <f t="shared" si="167"/>
        <v>10.135181574727209</v>
      </c>
      <c r="BS525" s="46">
        <f t="shared" si="168"/>
        <v>9.9322954316196377</v>
      </c>
      <c r="BT525" s="47">
        <f t="shared" si="169"/>
        <v>9.9496932373835334E-2</v>
      </c>
      <c r="BU525" s="47">
        <f t="shared" si="170"/>
        <v>2.7976057529982258E-5</v>
      </c>
      <c r="BV525" s="47">
        <f t="shared" si="171"/>
        <v>5.2892397875292305E-3</v>
      </c>
      <c r="BW525" s="47">
        <f t="shared" si="172"/>
        <v>5.1833597445767885E-3</v>
      </c>
      <c r="BX525" s="48">
        <f t="shared" si="173"/>
        <v>1.3149102769659793E-10</v>
      </c>
      <c r="BY525" s="48">
        <f t="shared" si="174"/>
        <v>2.7976057529982258E-5</v>
      </c>
      <c r="BZ525" s="48">
        <f t="shared" si="175"/>
        <v>5.2892397875292305E-3</v>
      </c>
      <c r="CA525" s="48">
        <f t="shared" si="176"/>
        <v>5.1833597445767885E-3</v>
      </c>
      <c r="CB525" s="49">
        <f t="shared" si="177"/>
        <v>1.235808696073077E-2</v>
      </c>
      <c r="CC525" s="50">
        <f t="shared" si="178"/>
        <v>5.1327522661367006E-6</v>
      </c>
      <c r="CD525" s="50">
        <f t="shared" si="179"/>
        <v>2.1809017489427238E-5</v>
      </c>
      <c r="CF525" s="43"/>
      <c r="CI525" s="43"/>
      <c r="CJ525" s="43"/>
    </row>
    <row r="526" spans="63:88" x14ac:dyDescent="0.2">
      <c r="BK526" s="42">
        <v>524</v>
      </c>
      <c r="BL526" s="1" t="s">
        <v>1203</v>
      </c>
      <c r="BM526" s="1" t="s">
        <v>1204</v>
      </c>
      <c r="BN526" s="43">
        <v>27457</v>
      </c>
      <c r="BO526" s="44">
        <v>24.044841801175608</v>
      </c>
      <c r="BP526" s="45">
        <f t="shared" si="165"/>
        <v>192.52897609009437</v>
      </c>
      <c r="BQ526" s="46">
        <f t="shared" si="166"/>
        <v>104.38091506285616</v>
      </c>
      <c r="BR526" s="46">
        <f t="shared" si="167"/>
        <v>10.216697855122083</v>
      </c>
      <c r="BS526" s="46">
        <f t="shared" si="168"/>
        <v>10.012179918483449</v>
      </c>
      <c r="BT526" s="47">
        <f t="shared" si="169"/>
        <v>0.10047495578443846</v>
      </c>
      <c r="BU526" s="47">
        <f t="shared" si="170"/>
        <v>2.8427884676776484E-5</v>
      </c>
      <c r="BV526" s="47">
        <f t="shared" si="171"/>
        <v>5.3317806290934817E-3</v>
      </c>
      <c r="BW526" s="47">
        <f t="shared" si="172"/>
        <v>5.2250490032457672E-3</v>
      </c>
      <c r="BX526" s="48">
        <f t="shared" si="173"/>
        <v>1.3278354295614735E-10</v>
      </c>
      <c r="BY526" s="48">
        <f t="shared" si="174"/>
        <v>2.8427884676776484E-5</v>
      </c>
      <c r="BZ526" s="48">
        <f t="shared" si="175"/>
        <v>5.3317806290934817E-3</v>
      </c>
      <c r="CA526" s="48">
        <f t="shared" si="176"/>
        <v>5.2250490032457672E-3</v>
      </c>
      <c r="CB526" s="49">
        <f t="shared" si="177"/>
        <v>8.7780546354972542E-3</v>
      </c>
      <c r="CC526" s="50">
        <f t="shared" si="178"/>
        <v>3.6458377389469377E-6</v>
      </c>
      <c r="CD526" s="50">
        <f t="shared" si="179"/>
        <v>1.5491131246853356E-5</v>
      </c>
      <c r="CF526" s="43"/>
      <c r="CI526" s="43"/>
      <c r="CJ526" s="43"/>
    </row>
    <row r="527" spans="63:88" x14ac:dyDescent="0.2">
      <c r="BK527" s="42">
        <v>525</v>
      </c>
      <c r="BL527" s="1" t="s">
        <v>1205</v>
      </c>
      <c r="BM527" s="1" t="s">
        <v>1206</v>
      </c>
      <c r="BN527" s="43">
        <v>62671</v>
      </c>
      <c r="BO527" s="44">
        <v>24.0459127664848</v>
      </c>
      <c r="BP527" s="45">
        <f t="shared" si="165"/>
        <v>192.67781082152354</v>
      </c>
      <c r="BQ527" s="46">
        <f t="shared" si="166"/>
        <v>104.51308481225503</v>
      </c>
      <c r="BR527" s="46">
        <f t="shared" si="167"/>
        <v>10.223164129185006</v>
      </c>
      <c r="BS527" s="46">
        <f t="shared" si="168"/>
        <v>10.018516750622195</v>
      </c>
      <c r="BT527" s="47">
        <f t="shared" si="169"/>
        <v>0.10055262805675427</v>
      </c>
      <c r="BU527" s="47">
        <f t="shared" si="170"/>
        <v>2.8463880781921683E-5</v>
      </c>
      <c r="BV527" s="47">
        <f t="shared" si="171"/>
        <v>5.3351551788042382E-3</v>
      </c>
      <c r="BW527" s="47">
        <f t="shared" si="172"/>
        <v>5.2283560011943285E-3</v>
      </c>
      <c r="BX527" s="48">
        <f t="shared" si="173"/>
        <v>1.3288619141642332E-10</v>
      </c>
      <c r="BY527" s="48">
        <f t="shared" si="174"/>
        <v>2.8463880781921683E-5</v>
      </c>
      <c r="BZ527" s="48">
        <f t="shared" si="175"/>
        <v>5.3351551788042382E-3</v>
      </c>
      <c r="CA527" s="48">
        <f t="shared" si="176"/>
        <v>5.2283560011943285E-3</v>
      </c>
      <c r="CB527" s="49">
        <f t="shared" si="177"/>
        <v>2.0051525666745784E-2</v>
      </c>
      <c r="CC527" s="50">
        <f t="shared" si="178"/>
        <v>8.3281105022586654E-6</v>
      </c>
      <c r="CD527" s="50">
        <f t="shared" si="179"/>
        <v>3.5386065444056366E-5</v>
      </c>
      <c r="CF527" s="43"/>
      <c r="CI527" s="43"/>
      <c r="CJ527" s="43"/>
    </row>
    <row r="528" spans="63:88" x14ac:dyDescent="0.2">
      <c r="BK528" s="42">
        <v>526</v>
      </c>
      <c r="BL528" s="1" t="s">
        <v>1207</v>
      </c>
      <c r="BM528" s="1" t="s">
        <v>1208</v>
      </c>
      <c r="BN528" s="43">
        <v>37033</v>
      </c>
      <c r="BO528" s="44">
        <v>24.047358115169668</v>
      </c>
      <c r="BP528" s="45">
        <f t="shared" si="165"/>
        <v>192.87885699684563</v>
      </c>
      <c r="BQ528" s="46">
        <f t="shared" si="166"/>
        <v>104.69171670668641</v>
      </c>
      <c r="BR528" s="46">
        <f t="shared" si="167"/>
        <v>10.231897023850777</v>
      </c>
      <c r="BS528" s="46">
        <f t="shared" si="168"/>
        <v>10.027074830135042</v>
      </c>
      <c r="BT528" s="47">
        <f t="shared" si="169"/>
        <v>0.10065754787706563</v>
      </c>
      <c r="BU528" s="47">
        <f t="shared" si="170"/>
        <v>2.851253073763022E-5</v>
      </c>
      <c r="BV528" s="47">
        <f t="shared" si="171"/>
        <v>5.3397126081494517E-3</v>
      </c>
      <c r="BW528" s="47">
        <f t="shared" si="172"/>
        <v>5.2328221998836806E-3</v>
      </c>
      <c r="BX528" s="48">
        <f t="shared" si="173"/>
        <v>1.3302484910836782E-10</v>
      </c>
      <c r="BY528" s="48">
        <f t="shared" si="174"/>
        <v>2.851253073763022E-5</v>
      </c>
      <c r="BZ528" s="48">
        <f t="shared" si="175"/>
        <v>5.3397126081494517E-3</v>
      </c>
      <c r="CA528" s="48">
        <f t="shared" si="176"/>
        <v>5.2328221998836806E-3</v>
      </c>
      <c r="CB528" s="49">
        <f t="shared" si="177"/>
        <v>1.1861035715345906E-2</v>
      </c>
      <c r="CC528" s="50">
        <f t="shared" si="178"/>
        <v>4.9263092370301858E-6</v>
      </c>
      <c r="CD528" s="50">
        <f t="shared" si="179"/>
        <v>2.0931842944678929E-5</v>
      </c>
      <c r="CF528" s="43"/>
      <c r="CI528" s="43"/>
      <c r="CJ528" s="43"/>
    </row>
    <row r="529" spans="63:88" x14ac:dyDescent="0.2">
      <c r="BK529" s="42">
        <v>527</v>
      </c>
      <c r="BL529" s="1" t="s">
        <v>1209</v>
      </c>
      <c r="BM529" s="1" t="s">
        <v>1210</v>
      </c>
      <c r="BN529" s="43">
        <v>74109</v>
      </c>
      <c r="BO529" s="44">
        <v>24.053363233055673</v>
      </c>
      <c r="BP529" s="45">
        <f t="shared" si="165"/>
        <v>193.71641035069618</v>
      </c>
      <c r="BQ529" s="46">
        <f t="shared" si="166"/>
        <v>105.43708848762596</v>
      </c>
      <c r="BR529" s="46">
        <f t="shared" si="167"/>
        <v>10.268256350891614</v>
      </c>
      <c r="BS529" s="46">
        <f t="shared" si="168"/>
        <v>10.062706315886119</v>
      </c>
      <c r="BT529" s="47">
        <f t="shared" si="169"/>
        <v>0.10109464123259176</v>
      </c>
      <c r="BU529" s="47">
        <f t="shared" si="170"/>
        <v>2.8715530903101509E-5</v>
      </c>
      <c r="BV529" s="47">
        <f t="shared" si="171"/>
        <v>5.3586874235302725E-3</v>
      </c>
      <c r="BW529" s="47">
        <f t="shared" si="172"/>
        <v>5.2514171772635333E-3</v>
      </c>
      <c r="BX529" s="48">
        <f t="shared" si="173"/>
        <v>1.3360249359595364E-10</v>
      </c>
      <c r="BY529" s="48">
        <f t="shared" si="174"/>
        <v>2.8715530903101509E-5</v>
      </c>
      <c r="BZ529" s="48">
        <f t="shared" si="175"/>
        <v>5.3586874235302725E-3</v>
      </c>
      <c r="CA529" s="48">
        <f t="shared" si="176"/>
        <v>5.2514171772635333E-3</v>
      </c>
      <c r="CB529" s="49">
        <f t="shared" si="177"/>
        <v>2.3838913654559056E-2</v>
      </c>
      <c r="CC529" s="50">
        <f t="shared" si="178"/>
        <v>9.9011471979025288E-6</v>
      </c>
      <c r="CD529" s="50">
        <f t="shared" si="179"/>
        <v>4.2069883993637256E-5</v>
      </c>
      <c r="CF529" s="43"/>
      <c r="CI529" s="43"/>
      <c r="CJ529" s="43"/>
    </row>
    <row r="530" spans="63:88" x14ac:dyDescent="0.2">
      <c r="BK530" s="42">
        <v>528</v>
      </c>
      <c r="BL530" s="1" t="s">
        <v>1211</v>
      </c>
      <c r="BM530" s="1" t="s">
        <v>1212</v>
      </c>
      <c r="BN530" s="43">
        <v>22758</v>
      </c>
      <c r="BO530" s="44">
        <v>24.055189947201725</v>
      </c>
      <c r="BP530" s="45">
        <f t="shared" si="165"/>
        <v>193.97190889289976</v>
      </c>
      <c r="BQ530" s="46">
        <f t="shared" si="166"/>
        <v>105.66485015554686</v>
      </c>
      <c r="BR530" s="46">
        <f t="shared" si="167"/>
        <v>10.279340939746422</v>
      </c>
      <c r="BS530" s="46">
        <f t="shared" si="168"/>
        <v>10.073569013355549</v>
      </c>
      <c r="BT530" s="47">
        <f t="shared" si="169"/>
        <v>0.10122797806973825</v>
      </c>
      <c r="BU530" s="47">
        <f t="shared" si="170"/>
        <v>2.8777561231398417E-5</v>
      </c>
      <c r="BV530" s="47">
        <f t="shared" si="171"/>
        <v>5.3644721297997642E-3</v>
      </c>
      <c r="BW530" s="47">
        <f t="shared" si="172"/>
        <v>5.2570860852382065E-3</v>
      </c>
      <c r="BX530" s="48">
        <f t="shared" si="173"/>
        <v>1.3377870604118118E-10</v>
      </c>
      <c r="BY530" s="48">
        <f t="shared" si="174"/>
        <v>2.8777561231398417E-5</v>
      </c>
      <c r="BZ530" s="48">
        <f t="shared" si="175"/>
        <v>5.3644721297997642E-3</v>
      </c>
      <c r="CA530" s="48">
        <f t="shared" si="176"/>
        <v>5.2570860852382065E-3</v>
      </c>
      <c r="CB530" s="49">
        <f t="shared" si="177"/>
        <v>7.3303047025811956E-3</v>
      </c>
      <c r="CC530" s="50">
        <f t="shared" si="178"/>
        <v>3.0445357920852014E-6</v>
      </c>
      <c r="CD530" s="50">
        <f t="shared" si="179"/>
        <v>1.293620476772977E-5</v>
      </c>
      <c r="CF530" s="43"/>
      <c r="CI530" s="43"/>
      <c r="CJ530" s="43"/>
    </row>
    <row r="531" spans="63:88" x14ac:dyDescent="0.2">
      <c r="BK531" s="42">
        <v>529</v>
      </c>
      <c r="BL531" s="1" t="s">
        <v>1213</v>
      </c>
      <c r="BM531" s="1" t="s">
        <v>1214</v>
      </c>
      <c r="BN531" s="43">
        <v>14958</v>
      </c>
      <c r="BO531" s="44">
        <v>24.059135447988108</v>
      </c>
      <c r="BP531" s="45">
        <f t="shared" si="165"/>
        <v>194.52490815738386</v>
      </c>
      <c r="BQ531" s="46">
        <f t="shared" si="166"/>
        <v>106.15842883394167</v>
      </c>
      <c r="BR531" s="46">
        <f t="shared" si="167"/>
        <v>10.303321252583638</v>
      </c>
      <c r="BS531" s="46">
        <f t="shared" si="168"/>
        <v>10.097069288105022</v>
      </c>
      <c r="BT531" s="47">
        <f t="shared" si="169"/>
        <v>0.10151657139099426</v>
      </c>
      <c r="BU531" s="47">
        <f t="shared" si="170"/>
        <v>2.8911986166646701E-5</v>
      </c>
      <c r="BV531" s="47">
        <f t="shared" si="171"/>
        <v>5.3769867181021284E-3</v>
      </c>
      <c r="BW531" s="47">
        <f t="shared" si="172"/>
        <v>5.2693501564151967E-3</v>
      </c>
      <c r="BX531" s="48">
        <f t="shared" si="173"/>
        <v>1.3416009902981843E-10</v>
      </c>
      <c r="BY531" s="48">
        <f t="shared" si="174"/>
        <v>2.8911986166646701E-5</v>
      </c>
      <c r="BZ531" s="48">
        <f t="shared" si="175"/>
        <v>5.3769867181021284E-3</v>
      </c>
      <c r="CA531" s="48">
        <f t="shared" si="176"/>
        <v>5.2693501564151967E-3</v>
      </c>
      <c r="CB531" s="49">
        <f t="shared" si="177"/>
        <v>4.8316764301129323E-3</v>
      </c>
      <c r="CC531" s="50">
        <f t="shared" si="178"/>
        <v>2.0067667612880243E-6</v>
      </c>
      <c r="CD531" s="50">
        <f t="shared" si="179"/>
        <v>8.5267336362354977E-6</v>
      </c>
      <c r="CF531" s="43"/>
      <c r="CI531" s="43"/>
      <c r="CJ531" s="43"/>
    </row>
    <row r="532" spans="63:88" x14ac:dyDescent="0.2">
      <c r="BK532" s="42">
        <v>530</v>
      </c>
      <c r="BL532" s="1" t="s">
        <v>1215</v>
      </c>
      <c r="BM532" s="1" t="s">
        <v>1216</v>
      </c>
      <c r="BN532" s="43">
        <v>64746</v>
      </c>
      <c r="BO532" s="44">
        <v>24.088170494073523</v>
      </c>
      <c r="BP532" s="45">
        <f t="shared" si="165"/>
        <v>198.6432328355607</v>
      </c>
      <c r="BQ532" s="46">
        <f t="shared" si="166"/>
        <v>109.86048618349618</v>
      </c>
      <c r="BR532" s="46">
        <f t="shared" si="167"/>
        <v>10.481435311229859</v>
      </c>
      <c r="BS532" s="46">
        <f t="shared" si="168"/>
        <v>10.271617858148446</v>
      </c>
      <c r="BT532" s="47">
        <f t="shared" si="169"/>
        <v>0.10366579847540036</v>
      </c>
      <c r="BU532" s="47">
        <f t="shared" si="170"/>
        <v>2.9920232351655746E-5</v>
      </c>
      <c r="BV532" s="47">
        <f t="shared" si="171"/>
        <v>5.4699389714745212E-3</v>
      </c>
      <c r="BW532" s="47">
        <f t="shared" si="172"/>
        <v>5.3604416908610624E-3</v>
      </c>
      <c r="BX532" s="48">
        <f t="shared" si="173"/>
        <v>1.3700042858912701E-10</v>
      </c>
      <c r="BY532" s="48">
        <f t="shared" si="174"/>
        <v>2.9920232351655746E-5</v>
      </c>
      <c r="BZ532" s="48">
        <f t="shared" si="175"/>
        <v>5.4699389714745212E-3</v>
      </c>
      <c r="CA532" s="48">
        <f t="shared" si="176"/>
        <v>5.3604416908610624E-3</v>
      </c>
      <c r="CB532" s="49">
        <f t="shared" si="177"/>
        <v>2.135678188256776E-2</v>
      </c>
      <c r="CC532" s="50">
        <f t="shared" si="178"/>
        <v>8.8702297494316171E-6</v>
      </c>
      <c r="CD532" s="50">
        <f t="shared" si="179"/>
        <v>3.7689525172855817E-5</v>
      </c>
      <c r="CF532" s="43"/>
      <c r="CI532" s="43"/>
      <c r="CJ532" s="43"/>
    </row>
    <row r="533" spans="63:88" x14ac:dyDescent="0.2">
      <c r="BK533" s="42">
        <v>531</v>
      </c>
      <c r="BL533" s="1" t="s">
        <v>1217</v>
      </c>
      <c r="BM533" s="1" t="s">
        <v>1218</v>
      </c>
      <c r="BN533" s="43">
        <v>33581</v>
      </c>
      <c r="BO533" s="44">
        <v>24.099263658763274</v>
      </c>
      <c r="BP533" s="45">
        <f t="shared" si="165"/>
        <v>200.23960661182502</v>
      </c>
      <c r="BQ533" s="46">
        <f t="shared" si="166"/>
        <v>111.30788108650268</v>
      </c>
      <c r="BR533" s="46">
        <f t="shared" si="167"/>
        <v>10.550255024713984</v>
      </c>
      <c r="BS533" s="46">
        <f t="shared" si="168"/>
        <v>10.339059938076071</v>
      </c>
      <c r="BT533" s="47">
        <f t="shared" si="169"/>
        <v>0.10449889688917115</v>
      </c>
      <c r="BU533" s="47">
        <f t="shared" si="170"/>
        <v>3.0314426782311062E-5</v>
      </c>
      <c r="BV533" s="47">
        <f t="shared" si="171"/>
        <v>5.5058538649614616E-3</v>
      </c>
      <c r="BW533" s="47">
        <f t="shared" si="172"/>
        <v>5.3956376397325603E-3</v>
      </c>
      <c r="BX533" s="48">
        <f t="shared" si="173"/>
        <v>1.3810141697123656E-10</v>
      </c>
      <c r="BY533" s="48">
        <f t="shared" si="174"/>
        <v>3.0314426782311062E-5</v>
      </c>
      <c r="BZ533" s="48">
        <f t="shared" si="175"/>
        <v>5.5058538649614616E-3</v>
      </c>
      <c r="CA533" s="48">
        <f t="shared" si="176"/>
        <v>5.3956376397325603E-3</v>
      </c>
      <c r="CB533" s="49">
        <f t="shared" si="177"/>
        <v>1.1165873487434381E-2</v>
      </c>
      <c r="CC533" s="50">
        <f t="shared" si="178"/>
        <v>4.6375836833110945E-6</v>
      </c>
      <c r="CD533" s="50">
        <f t="shared" si="179"/>
        <v>1.9705050704529827E-5</v>
      </c>
      <c r="CF533" s="43"/>
      <c r="CI533" s="43"/>
      <c r="CJ533" s="43"/>
    </row>
    <row r="534" spans="63:88" x14ac:dyDescent="0.2">
      <c r="BK534" s="42">
        <v>532</v>
      </c>
      <c r="BL534" s="1" t="s">
        <v>1219</v>
      </c>
      <c r="BM534" s="1" t="s">
        <v>1220</v>
      </c>
      <c r="BN534" s="43">
        <v>33537</v>
      </c>
      <c r="BO534" s="44">
        <v>24.100142222178551</v>
      </c>
      <c r="BP534" s="45">
        <f t="shared" si="165"/>
        <v>200.36658417400309</v>
      </c>
      <c r="BQ534" s="46">
        <f t="shared" si="166"/>
        <v>111.42330399677063</v>
      </c>
      <c r="BR534" s="46">
        <f t="shared" si="167"/>
        <v>10.555723755232069</v>
      </c>
      <c r="BS534" s="46">
        <f t="shared" si="168"/>
        <v>10.344419195504372</v>
      </c>
      <c r="BT534" s="47">
        <f t="shared" si="169"/>
        <v>0.10456516257657343</v>
      </c>
      <c r="BU534" s="47">
        <f t="shared" si="170"/>
        <v>3.0345861927136542E-5</v>
      </c>
      <c r="BV534" s="47">
        <f t="shared" si="171"/>
        <v>5.5087078273526671E-3</v>
      </c>
      <c r="BW534" s="47">
        <f t="shared" si="172"/>
        <v>5.3984344714825576E-3</v>
      </c>
      <c r="BX534" s="48">
        <f t="shared" si="173"/>
        <v>1.3818899096100333E-10</v>
      </c>
      <c r="BY534" s="48">
        <f t="shared" si="174"/>
        <v>3.0345861927136542E-5</v>
      </c>
      <c r="BZ534" s="48">
        <f t="shared" si="175"/>
        <v>5.5087078273526671E-3</v>
      </c>
      <c r="CA534" s="48">
        <f t="shared" si="176"/>
        <v>5.3984344714825576E-3</v>
      </c>
      <c r="CB534" s="49">
        <f t="shared" si="177"/>
        <v>1.1158314553926631E-2</v>
      </c>
      <c r="CC534" s="50">
        <f t="shared" si="178"/>
        <v>4.6344441898591685E-6</v>
      </c>
      <c r="CD534" s="50">
        <f t="shared" si="179"/>
        <v>1.9691711025532904E-5</v>
      </c>
      <c r="CF534" s="43"/>
      <c r="CI534" s="43"/>
      <c r="CJ534" s="43"/>
    </row>
    <row r="535" spans="63:88" x14ac:dyDescent="0.2">
      <c r="BK535" s="42">
        <v>533</v>
      </c>
      <c r="BL535" s="1" t="s">
        <v>1221</v>
      </c>
      <c r="BM535" s="1" t="s">
        <v>1222</v>
      </c>
      <c r="BN535" s="43">
        <v>36098</v>
      </c>
      <c r="BO535" s="44">
        <v>24.104140814773928</v>
      </c>
      <c r="BP535" s="45">
        <f t="shared" si="165"/>
        <v>200.94551329051978</v>
      </c>
      <c r="BQ535" s="46">
        <f t="shared" si="166"/>
        <v>111.95010231729752</v>
      </c>
      <c r="BR535" s="46">
        <f t="shared" si="167"/>
        <v>10.580647537712307</v>
      </c>
      <c r="BS535" s="46">
        <f t="shared" si="168"/>
        <v>10.368844053514261</v>
      </c>
      <c r="BT535" s="47">
        <f t="shared" si="169"/>
        <v>0.10486728789072412</v>
      </c>
      <c r="BU535" s="47">
        <f t="shared" si="170"/>
        <v>3.048933414995488E-5</v>
      </c>
      <c r="BV535" s="47">
        <f t="shared" si="171"/>
        <v>5.5217147834667156E-3</v>
      </c>
      <c r="BW535" s="47">
        <f t="shared" si="172"/>
        <v>5.4111810542485719E-3</v>
      </c>
      <c r="BX535" s="48">
        <f t="shared" si="173"/>
        <v>1.385882672713681E-10</v>
      </c>
      <c r="BY535" s="48">
        <f t="shared" si="174"/>
        <v>3.048933414995488E-5</v>
      </c>
      <c r="BZ535" s="48">
        <f t="shared" si="175"/>
        <v>5.5217147834667156E-3</v>
      </c>
      <c r="CA535" s="48">
        <f t="shared" si="176"/>
        <v>5.4111810542485719E-3</v>
      </c>
      <c r="CB535" s="49">
        <f t="shared" si="177"/>
        <v>1.2045103858682904E-2</v>
      </c>
      <c r="CC535" s="50">
        <f t="shared" si="178"/>
        <v>5.0027592719618457E-6</v>
      </c>
      <c r="CD535" s="50">
        <f t="shared" si="179"/>
        <v>2.1256678444707225E-5</v>
      </c>
      <c r="CF535" s="43"/>
      <c r="CI535" s="43"/>
      <c r="CJ535" s="43"/>
    </row>
    <row r="536" spans="63:88" x14ac:dyDescent="0.2">
      <c r="BK536" s="42">
        <v>534</v>
      </c>
      <c r="BL536" s="1" t="s">
        <v>1223</v>
      </c>
      <c r="BM536" s="1" t="s">
        <v>1224</v>
      </c>
      <c r="BN536" s="43">
        <v>34435</v>
      </c>
      <c r="BO536" s="44">
        <v>24.105914838061455</v>
      </c>
      <c r="BP536" s="45">
        <f t="shared" si="165"/>
        <v>201.20289753898115</v>
      </c>
      <c r="BQ536" s="46">
        <f t="shared" si="166"/>
        <v>112.18459953122824</v>
      </c>
      <c r="BR536" s="46">
        <f t="shared" si="167"/>
        <v>10.591723161564801</v>
      </c>
      <c r="BS536" s="46">
        <f t="shared" si="168"/>
        <v>10.37969796544286</v>
      </c>
      <c r="BT536" s="47">
        <f t="shared" si="169"/>
        <v>0.10500160882001469</v>
      </c>
      <c r="BU536" s="47">
        <f t="shared" si="170"/>
        <v>3.0553198887591153E-5</v>
      </c>
      <c r="BV536" s="47">
        <f t="shared" si="171"/>
        <v>5.5274948111772261E-3</v>
      </c>
      <c r="BW536" s="47">
        <f t="shared" si="172"/>
        <v>5.4168453773196937E-3</v>
      </c>
      <c r="BX536" s="48">
        <f t="shared" si="173"/>
        <v>1.3876578025204201E-10</v>
      </c>
      <c r="BY536" s="48">
        <f t="shared" si="174"/>
        <v>3.0553198887591153E-5</v>
      </c>
      <c r="BZ536" s="48">
        <f t="shared" si="175"/>
        <v>5.5274948111772261E-3</v>
      </c>
      <c r="CA536" s="48">
        <f t="shared" si="176"/>
        <v>5.4168453773196937E-3</v>
      </c>
      <c r="CB536" s="49">
        <f t="shared" si="177"/>
        <v>1.150491495774196E-2</v>
      </c>
      <c r="CC536" s="50">
        <f t="shared" si="178"/>
        <v>4.7783996429790668E-6</v>
      </c>
      <c r="CD536" s="50">
        <f t="shared" si="179"/>
        <v>2.0303376430758728E-5</v>
      </c>
      <c r="CF536" s="96"/>
      <c r="CI536" s="43"/>
      <c r="CJ536" s="43"/>
    </row>
    <row r="537" spans="63:88" x14ac:dyDescent="0.2">
      <c r="BK537" s="42">
        <v>535</v>
      </c>
      <c r="BL537" s="1" t="s">
        <v>1225</v>
      </c>
      <c r="BM537" s="1" t="s">
        <v>1226</v>
      </c>
      <c r="BN537" s="43">
        <v>21386</v>
      </c>
      <c r="BO537" s="44">
        <v>24.110336688871907</v>
      </c>
      <c r="BP537" s="45">
        <f t="shared" si="165"/>
        <v>201.84587795596065</v>
      </c>
      <c r="BQ537" s="46">
        <f t="shared" si="166"/>
        <v>112.77118296563789</v>
      </c>
      <c r="BR537" s="46">
        <f t="shared" si="167"/>
        <v>10.61937771084718</v>
      </c>
      <c r="BS537" s="46">
        <f t="shared" si="168"/>
        <v>10.406798925743937</v>
      </c>
      <c r="BT537" s="47">
        <f t="shared" si="169"/>
        <v>0.1053371605394402</v>
      </c>
      <c r="BU537" s="47">
        <f t="shared" si="170"/>
        <v>3.0712953438667854E-5</v>
      </c>
      <c r="BV537" s="47">
        <f t="shared" si="171"/>
        <v>5.541926870562968E-3</v>
      </c>
      <c r="BW537" s="47">
        <f t="shared" si="172"/>
        <v>5.4309885356290926E-3</v>
      </c>
      <c r="BX537" s="48">
        <f t="shared" si="173"/>
        <v>1.3920923151611563E-10</v>
      </c>
      <c r="BY537" s="48">
        <f t="shared" si="174"/>
        <v>3.0712953438667854E-5</v>
      </c>
      <c r="BZ537" s="48">
        <f t="shared" si="175"/>
        <v>5.541926870562968E-3</v>
      </c>
      <c r="CA537" s="48">
        <f t="shared" si="176"/>
        <v>5.4309885356290926E-3</v>
      </c>
      <c r="CB537" s="49">
        <f t="shared" si="177"/>
        <v>7.1680090009954098E-3</v>
      </c>
      <c r="CC537" s="50">
        <f t="shared" si="178"/>
        <v>2.977128625203649E-6</v>
      </c>
      <c r="CD537" s="50">
        <f t="shared" si="179"/>
        <v>1.2649792331436791E-5</v>
      </c>
      <c r="CI537" s="43"/>
      <c r="CJ537" s="43"/>
    </row>
    <row r="538" spans="63:88" x14ac:dyDescent="0.2">
      <c r="BK538" s="42">
        <v>536</v>
      </c>
      <c r="BL538" s="1" t="s">
        <v>1227</v>
      </c>
      <c r="BM538" s="1" t="s">
        <v>1228</v>
      </c>
      <c r="BN538" s="43">
        <v>17904</v>
      </c>
      <c r="BO538" s="44">
        <v>24.112942273754395</v>
      </c>
      <c r="BP538" s="45">
        <f t="shared" si="165"/>
        <v>202.22571727935173</v>
      </c>
      <c r="BQ538" s="46">
        <f t="shared" si="166"/>
        <v>113.11822733138359</v>
      </c>
      <c r="BR538" s="46">
        <f t="shared" si="167"/>
        <v>10.635705304839147</v>
      </c>
      <c r="BS538" s="46">
        <f t="shared" si="168"/>
        <v>10.422799673833161</v>
      </c>
      <c r="BT538" s="47">
        <f t="shared" si="169"/>
        <v>0.10553538700902398</v>
      </c>
      <c r="BU538" s="47">
        <f t="shared" si="170"/>
        <v>3.080747011540968E-5</v>
      </c>
      <c r="BV538" s="47">
        <f t="shared" si="171"/>
        <v>5.5504477400845492E-3</v>
      </c>
      <c r="BW538" s="47">
        <f t="shared" si="172"/>
        <v>5.4393388343187245E-3</v>
      </c>
      <c r="BX538" s="48">
        <f t="shared" si="173"/>
        <v>1.3947119941382219E-10</v>
      </c>
      <c r="BY538" s="48">
        <f t="shared" si="174"/>
        <v>3.080747011540968E-5</v>
      </c>
      <c r="BZ538" s="48">
        <f t="shared" si="175"/>
        <v>5.5504477400845492E-3</v>
      </c>
      <c r="CA538" s="48">
        <f t="shared" si="176"/>
        <v>5.4393388343187245E-3</v>
      </c>
      <c r="CB538" s="49">
        <f t="shared" si="177"/>
        <v>6.0122294752216884E-3</v>
      </c>
      <c r="CC538" s="50">
        <f t="shared" si="178"/>
        <v>2.4970923543050722E-6</v>
      </c>
      <c r="CD538" s="50">
        <f t="shared" si="179"/>
        <v>1.0610122601678658E-5</v>
      </c>
      <c r="CI538" s="43"/>
      <c r="CJ538" s="43"/>
    </row>
    <row r="539" spans="63:88" x14ac:dyDescent="0.2">
      <c r="BK539" s="42">
        <v>537</v>
      </c>
      <c r="BL539" s="1" t="s">
        <v>1229</v>
      </c>
      <c r="BM539" s="1" t="s">
        <v>1230</v>
      </c>
      <c r="BN539" s="43">
        <v>23828</v>
      </c>
      <c r="BO539" s="44">
        <v>24.118794910107834</v>
      </c>
      <c r="BP539" s="45">
        <f t="shared" si="165"/>
        <v>203.08151643002435</v>
      </c>
      <c r="BQ539" s="46">
        <f t="shared" si="166"/>
        <v>113.90155449168118</v>
      </c>
      <c r="BR539" s="46">
        <f t="shared" si="167"/>
        <v>10.672467123007744</v>
      </c>
      <c r="BS539" s="46">
        <f t="shared" si="168"/>
        <v>10.458825593641491</v>
      </c>
      <c r="BT539" s="47">
        <f t="shared" si="169"/>
        <v>0.10598200228517833</v>
      </c>
      <c r="BU539" s="47">
        <f t="shared" si="170"/>
        <v>3.1020807334801528E-5</v>
      </c>
      <c r="BV539" s="47">
        <f t="shared" si="171"/>
        <v>5.5696326032155415E-3</v>
      </c>
      <c r="BW539" s="47">
        <f t="shared" si="172"/>
        <v>5.4581396547112616E-3</v>
      </c>
      <c r="BX539" s="48">
        <f t="shared" si="173"/>
        <v>1.4006142767760302E-10</v>
      </c>
      <c r="BY539" s="48">
        <f t="shared" si="174"/>
        <v>3.1020807334801528E-5</v>
      </c>
      <c r="BZ539" s="48">
        <f t="shared" si="175"/>
        <v>5.5696326032155415E-3</v>
      </c>
      <c r="CA539" s="48">
        <f t="shared" si="176"/>
        <v>5.4581396547112616E-3</v>
      </c>
      <c r="CB539" s="49">
        <f t="shared" si="177"/>
        <v>8.0353922869000633E-3</v>
      </c>
      <c r="CC539" s="50">
        <f t="shared" si="178"/>
        <v>3.3373836987019247E-6</v>
      </c>
      <c r="CD539" s="50">
        <f t="shared" si="179"/>
        <v>1.4180512847681856E-5</v>
      </c>
      <c r="CI539" s="43"/>
      <c r="CJ539" s="43"/>
    </row>
    <row r="540" spans="63:88" x14ac:dyDescent="0.2">
      <c r="BK540" s="42">
        <v>538</v>
      </c>
      <c r="BL540" s="1" t="s">
        <v>1231</v>
      </c>
      <c r="BM540" s="1" t="s">
        <v>1232</v>
      </c>
      <c r="BN540" s="43">
        <v>17680</v>
      </c>
      <c r="BO540" s="44">
        <v>24.133803369723594</v>
      </c>
      <c r="BP540" s="45">
        <f t="shared" si="165"/>
        <v>205.29271143487261</v>
      </c>
      <c r="BQ540" s="46">
        <f t="shared" si="166"/>
        <v>115.93455655737462</v>
      </c>
      <c r="BR540" s="46">
        <f t="shared" si="167"/>
        <v>10.767291050091226</v>
      </c>
      <c r="BS540" s="46">
        <f t="shared" si="168"/>
        <v>10.551751334619627</v>
      </c>
      <c r="BT540" s="47">
        <f t="shared" si="169"/>
        <v>0.10713595700334472</v>
      </c>
      <c r="BU540" s="47">
        <f t="shared" si="170"/>
        <v>3.1574490431337142E-5</v>
      </c>
      <c r="BV540" s="47">
        <f t="shared" si="171"/>
        <v>5.6191182966135482E-3</v>
      </c>
      <c r="BW540" s="47">
        <f t="shared" si="172"/>
        <v>5.5066347431163044E-3</v>
      </c>
      <c r="BX540" s="48">
        <f t="shared" si="173"/>
        <v>1.4158644647151849E-10</v>
      </c>
      <c r="BY540" s="48">
        <f t="shared" si="174"/>
        <v>3.1574490431337142E-5</v>
      </c>
      <c r="BZ540" s="48">
        <f t="shared" si="175"/>
        <v>5.6191182966135482E-3</v>
      </c>
      <c r="CA540" s="48">
        <f t="shared" si="176"/>
        <v>5.5066347431163044E-3</v>
      </c>
      <c r="CB540" s="49">
        <f t="shared" si="177"/>
        <v>6.0270512741391691E-3</v>
      </c>
      <c r="CC540" s="50">
        <f t="shared" si="178"/>
        <v>2.5032483736164469E-6</v>
      </c>
      <c r="CD540" s="50">
        <f t="shared" si="179"/>
        <v>1.0636279471495419E-5</v>
      </c>
      <c r="CI540" s="43"/>
      <c r="CJ540" s="43"/>
    </row>
    <row r="541" spans="63:88" x14ac:dyDescent="0.2">
      <c r="BK541" s="42">
        <v>539</v>
      </c>
      <c r="BL541" s="1" t="s">
        <v>1233</v>
      </c>
      <c r="BM541" s="1" t="s">
        <v>1234</v>
      </c>
      <c r="BN541" s="43">
        <v>42271</v>
      </c>
      <c r="BO541" s="44">
        <v>24.137692715622943</v>
      </c>
      <c r="BP541" s="45">
        <f t="shared" si="165"/>
        <v>205.86964617523108</v>
      </c>
      <c r="BQ541" s="46">
        <f t="shared" si="166"/>
        <v>116.46713963114864</v>
      </c>
      <c r="BR541" s="46">
        <f t="shared" si="167"/>
        <v>10.791994237913057</v>
      </c>
      <c r="BS541" s="46">
        <f t="shared" si="168"/>
        <v>10.575960013836687</v>
      </c>
      <c r="BT541" s="47">
        <f t="shared" si="169"/>
        <v>0.10743704151386989</v>
      </c>
      <c r="BU541" s="47">
        <f t="shared" si="170"/>
        <v>3.1719538117429758E-5</v>
      </c>
      <c r="BV541" s="47">
        <f t="shared" si="171"/>
        <v>5.6320101311547509E-3</v>
      </c>
      <c r="BW541" s="47">
        <f t="shared" si="172"/>
        <v>5.5192685088140073E-3</v>
      </c>
      <c r="BX541" s="48">
        <f t="shared" si="173"/>
        <v>1.4198434729889033E-10</v>
      </c>
      <c r="BY541" s="48">
        <f t="shared" si="174"/>
        <v>3.1719538117429758E-5</v>
      </c>
      <c r="BZ541" s="48">
        <f t="shared" si="175"/>
        <v>5.6320101311547509E-3</v>
      </c>
      <c r="CA541" s="48">
        <f t="shared" si="176"/>
        <v>5.5192685088140073E-3</v>
      </c>
      <c r="CB541" s="49">
        <f t="shared" si="177"/>
        <v>1.4450535287174259E-2</v>
      </c>
      <c r="CC541" s="50">
        <f t="shared" si="178"/>
        <v>6.001820344671393E-6</v>
      </c>
      <c r="CD541" s="50">
        <f t="shared" si="179"/>
        <v>2.5501679815897144E-5</v>
      </c>
      <c r="CI541" s="43"/>
      <c r="CJ541" s="43"/>
    </row>
    <row r="542" spans="63:88" x14ac:dyDescent="0.2">
      <c r="BK542" s="42">
        <v>540</v>
      </c>
      <c r="BL542" s="1" t="s">
        <v>1235</v>
      </c>
      <c r="BM542" s="1" t="s">
        <v>1236</v>
      </c>
      <c r="BN542" s="43">
        <v>20717</v>
      </c>
      <c r="BO542" s="44">
        <v>24.139333640805091</v>
      </c>
      <c r="BP542" s="45">
        <f t="shared" si="165"/>
        <v>206.11354255110757</v>
      </c>
      <c r="BQ542" s="46">
        <f t="shared" si="166"/>
        <v>116.69255237012531</v>
      </c>
      <c r="BR542" s="46">
        <f t="shared" si="167"/>
        <v>10.80243270611418</v>
      </c>
      <c r="BS542" s="46">
        <f t="shared" si="168"/>
        <v>10.586189524700671</v>
      </c>
      <c r="BT542" s="47">
        <f t="shared" si="169"/>
        <v>0.10756432353697018</v>
      </c>
      <c r="BU542" s="47">
        <f t="shared" si="170"/>
        <v>3.1780928720725796E-5</v>
      </c>
      <c r="BV542" s="47">
        <f t="shared" si="171"/>
        <v>5.6374576469119296E-3</v>
      </c>
      <c r="BW542" s="47">
        <f t="shared" si="172"/>
        <v>5.5246069761586501E-3</v>
      </c>
      <c r="BX542" s="48">
        <f t="shared" si="173"/>
        <v>1.4215255795247998E-10</v>
      </c>
      <c r="BY542" s="48">
        <f t="shared" si="174"/>
        <v>3.1780928720725796E-5</v>
      </c>
      <c r="BZ542" s="48">
        <f t="shared" si="175"/>
        <v>5.6374576469119296E-3</v>
      </c>
      <c r="CA542" s="48">
        <f t="shared" si="176"/>
        <v>5.5246069761586501E-3</v>
      </c>
      <c r="CB542" s="49">
        <f t="shared" si="177"/>
        <v>7.0905918722977881E-3</v>
      </c>
      <c r="CC542" s="50">
        <f t="shared" si="178"/>
        <v>2.9449745431015278E-6</v>
      </c>
      <c r="CD542" s="50">
        <f t="shared" si="179"/>
        <v>1.2513169930323041E-5</v>
      </c>
      <c r="CI542" s="43"/>
      <c r="CJ542" s="43"/>
    </row>
    <row r="543" spans="63:88" x14ac:dyDescent="0.2">
      <c r="BK543" s="42">
        <v>541</v>
      </c>
      <c r="BL543" s="1" t="s">
        <v>1237</v>
      </c>
      <c r="BM543" s="1" t="s">
        <v>1238</v>
      </c>
      <c r="BN543" s="43">
        <v>46164</v>
      </c>
      <c r="BO543" s="44">
        <v>24.151658420307047</v>
      </c>
      <c r="BP543" s="45">
        <f t="shared" si="165"/>
        <v>207.95467689438672</v>
      </c>
      <c r="BQ543" s="46">
        <f t="shared" si="166"/>
        <v>118.39924171770893</v>
      </c>
      <c r="BR543" s="46">
        <f t="shared" si="167"/>
        <v>10.881141563168311</v>
      </c>
      <c r="BS543" s="46">
        <f t="shared" si="168"/>
        <v>10.663322787245876</v>
      </c>
      <c r="BT543" s="47">
        <f t="shared" si="169"/>
        <v>0.10852515496863804</v>
      </c>
      <c r="BU543" s="47">
        <f t="shared" si="170"/>
        <v>3.2245741353598939E-5</v>
      </c>
      <c r="BV543" s="47">
        <f t="shared" si="171"/>
        <v>5.6785333805128716E-3</v>
      </c>
      <c r="BW543" s="47">
        <f t="shared" si="172"/>
        <v>5.5648604554068542E-3</v>
      </c>
      <c r="BX543" s="48">
        <f t="shared" si="173"/>
        <v>1.4342235300423596E-10</v>
      </c>
      <c r="BY543" s="48">
        <f t="shared" si="174"/>
        <v>3.2245741353598939E-5</v>
      </c>
      <c r="BZ543" s="48">
        <f t="shared" si="175"/>
        <v>5.6785333805128716E-3</v>
      </c>
      <c r="CA543" s="48">
        <f t="shared" si="176"/>
        <v>5.5648604554068542E-3</v>
      </c>
      <c r="CB543" s="49">
        <f t="shared" si="177"/>
        <v>1.5941207658499882E-2</v>
      </c>
      <c r="CC543" s="50">
        <f t="shared" si="178"/>
        <v>6.6209495040875489E-6</v>
      </c>
      <c r="CD543" s="50">
        <f t="shared" si="179"/>
        <v>2.8132353958306984E-5</v>
      </c>
      <c r="CI543" s="43"/>
      <c r="CJ543" s="43"/>
    </row>
    <row r="544" spans="63:88" x14ac:dyDescent="0.2">
      <c r="BK544" s="42">
        <v>542</v>
      </c>
      <c r="BL544" s="1" t="s">
        <v>1239</v>
      </c>
      <c r="BM544" s="1" t="s">
        <v>1240</v>
      </c>
      <c r="BN544" s="43">
        <v>52542</v>
      </c>
      <c r="BO544" s="44">
        <v>24.154521342622591</v>
      </c>
      <c r="BP544" s="45">
        <f t="shared" si="165"/>
        <v>208.38470254262498</v>
      </c>
      <c r="BQ544" s="46">
        <f t="shared" si="166"/>
        <v>118.79915645537677</v>
      </c>
      <c r="BR544" s="46">
        <f t="shared" si="167"/>
        <v>10.89950257834626</v>
      </c>
      <c r="BS544" s="46">
        <f t="shared" si="168"/>
        <v>10.681316251480062</v>
      </c>
      <c r="BT544" s="47">
        <f t="shared" si="169"/>
        <v>0.1087495721388239</v>
      </c>
      <c r="BU544" s="47">
        <f t="shared" si="170"/>
        <v>3.2354657145688914E-5</v>
      </c>
      <c r="BV544" s="47">
        <f t="shared" si="171"/>
        <v>5.6881154300601981E-3</v>
      </c>
      <c r="BW544" s="47">
        <f t="shared" si="172"/>
        <v>5.5742506914122731E-3</v>
      </c>
      <c r="BX544" s="48">
        <f t="shared" si="173"/>
        <v>1.4371893344783829E-10</v>
      </c>
      <c r="BY544" s="48">
        <f t="shared" si="174"/>
        <v>3.2354657145688914E-5</v>
      </c>
      <c r="BZ544" s="48">
        <f t="shared" si="175"/>
        <v>5.6881154300601981E-3</v>
      </c>
      <c r="CA544" s="48">
        <f t="shared" si="176"/>
        <v>5.5742506914122731E-3</v>
      </c>
      <c r="CB544" s="49">
        <f t="shared" si="177"/>
        <v>1.818115750630506E-2</v>
      </c>
      <c r="CC544" s="50">
        <f t="shared" si="178"/>
        <v>7.5512802012163192E-6</v>
      </c>
      <c r="CD544" s="50">
        <f t="shared" si="179"/>
        <v>3.2085320591528871E-5</v>
      </c>
      <c r="CI544" s="43"/>
      <c r="CJ544" s="43"/>
    </row>
    <row r="545" spans="63:88" x14ac:dyDescent="0.2">
      <c r="BK545" s="42">
        <v>543</v>
      </c>
      <c r="BL545" s="1" t="s">
        <v>1241</v>
      </c>
      <c r="BM545" s="1" t="s">
        <v>1242</v>
      </c>
      <c r="BN545" s="43">
        <v>44757</v>
      </c>
      <c r="BO545" s="44">
        <v>24.155956971947063</v>
      </c>
      <c r="BP545" s="45">
        <f t="shared" si="165"/>
        <v>208.60067611791658</v>
      </c>
      <c r="BQ545" s="46">
        <f t="shared" si="166"/>
        <v>119.00019129360903</v>
      </c>
      <c r="BR545" s="46">
        <f t="shared" si="167"/>
        <v>10.908720882560386</v>
      </c>
      <c r="BS545" s="46">
        <f t="shared" si="168"/>
        <v>10.690350023609172</v>
      </c>
      <c r="BT545" s="47">
        <f t="shared" si="169"/>
        <v>0.1088622821104277</v>
      </c>
      <c r="BU545" s="47">
        <f t="shared" si="170"/>
        <v>3.2409408487863598E-5</v>
      </c>
      <c r="BV545" s="47">
        <f t="shared" si="171"/>
        <v>5.6929261797307364E-3</v>
      </c>
      <c r="BW545" s="47">
        <f t="shared" si="172"/>
        <v>5.5789651394587197E-3</v>
      </c>
      <c r="BX545" s="48">
        <f t="shared" si="173"/>
        <v>1.438678862812998E-10</v>
      </c>
      <c r="BY545" s="48">
        <f t="shared" si="174"/>
        <v>3.2409408487863598E-5</v>
      </c>
      <c r="BZ545" s="48">
        <f t="shared" si="175"/>
        <v>5.6929261797307364E-3</v>
      </c>
      <c r="CA545" s="48">
        <f t="shared" si="176"/>
        <v>5.5789651394587197E-3</v>
      </c>
      <c r="CB545" s="49">
        <f t="shared" si="177"/>
        <v>1.5503357976966569E-2</v>
      </c>
      <c r="CC545" s="50">
        <f t="shared" si="178"/>
        <v>6.439094986292135E-6</v>
      </c>
      <c r="CD545" s="50">
        <f t="shared" si="179"/>
        <v>2.7359655773495368E-5</v>
      </c>
      <c r="CI545" s="43"/>
      <c r="CJ545" s="43"/>
    </row>
    <row r="546" spans="63:88" x14ac:dyDescent="0.2">
      <c r="BK546" s="42">
        <v>544</v>
      </c>
      <c r="BL546" s="1" t="s">
        <v>1243</v>
      </c>
      <c r="BM546" s="1" t="s">
        <v>1244</v>
      </c>
      <c r="BN546" s="43">
        <v>33427</v>
      </c>
      <c r="BO546" s="44">
        <v>24.16116911698094</v>
      </c>
      <c r="BP546" s="45">
        <f t="shared" si="165"/>
        <v>209.38666552930678</v>
      </c>
      <c r="BQ546" s="46">
        <f t="shared" si="166"/>
        <v>119.73285163116678</v>
      </c>
      <c r="BR546" s="46">
        <f t="shared" si="167"/>
        <v>10.942250757095945</v>
      </c>
      <c r="BS546" s="46">
        <f t="shared" si="168"/>
        <v>10.723208696857093</v>
      </c>
      <c r="BT546" s="47">
        <f t="shared" si="169"/>
        <v>0.10927246582905671</v>
      </c>
      <c r="BU546" s="47">
        <f t="shared" si="170"/>
        <v>3.2608946723093492E-5</v>
      </c>
      <c r="BV546" s="47">
        <f t="shared" si="171"/>
        <v>5.7104243908043728E-3</v>
      </c>
      <c r="BW546" s="47">
        <f t="shared" si="172"/>
        <v>5.5961130712078233E-3</v>
      </c>
      <c r="BX546" s="48">
        <f t="shared" si="173"/>
        <v>1.4440996810653939E-10</v>
      </c>
      <c r="BY546" s="48">
        <f t="shared" si="174"/>
        <v>3.2608946723093492E-5</v>
      </c>
      <c r="BZ546" s="48">
        <f t="shared" si="175"/>
        <v>5.7104243908043728E-3</v>
      </c>
      <c r="CA546" s="48">
        <f t="shared" si="176"/>
        <v>5.5961130712078233E-3</v>
      </c>
      <c r="CB546" s="49">
        <f t="shared" si="177"/>
        <v>1.1622391938508199E-2</v>
      </c>
      <c r="CC546" s="50">
        <f t="shared" si="178"/>
        <v>4.8271920038972925E-6</v>
      </c>
      <c r="CD546" s="50">
        <f t="shared" si="179"/>
        <v>2.0510694726565933E-5</v>
      </c>
      <c r="CI546" s="43"/>
      <c r="CJ546" s="43"/>
    </row>
    <row r="547" spans="63:88" x14ac:dyDescent="0.2">
      <c r="BK547" s="42">
        <v>545</v>
      </c>
      <c r="BL547" s="1" t="s">
        <v>1245</v>
      </c>
      <c r="BM547" s="1" t="s">
        <v>1246</v>
      </c>
      <c r="BN547" s="43">
        <v>32587</v>
      </c>
      <c r="BO547" s="44">
        <v>24.165534649280335</v>
      </c>
      <c r="BP547" s="45">
        <f t="shared" si="165"/>
        <v>210.04726481954316</v>
      </c>
      <c r="BQ547" s="46">
        <f t="shared" si="166"/>
        <v>120.34988630282633</v>
      </c>
      <c r="BR547" s="46">
        <f t="shared" si="167"/>
        <v>10.970409577715243</v>
      </c>
      <c r="BS547" s="46">
        <f t="shared" si="168"/>
        <v>10.750803833987566</v>
      </c>
      <c r="BT547" s="47">
        <f t="shared" si="169"/>
        <v>0.1096172122969685</v>
      </c>
      <c r="BU547" s="47">
        <f t="shared" si="170"/>
        <v>3.2776994593503225E-5</v>
      </c>
      <c r="BV547" s="47">
        <f t="shared" si="171"/>
        <v>5.7251196139035581E-3</v>
      </c>
      <c r="BW547" s="47">
        <f t="shared" si="172"/>
        <v>5.6105141252174159E-3</v>
      </c>
      <c r="BX547" s="48">
        <f t="shared" si="173"/>
        <v>1.4486557076964638E-10</v>
      </c>
      <c r="BY547" s="48">
        <f t="shared" si="174"/>
        <v>3.2776994593503225E-5</v>
      </c>
      <c r="BZ547" s="48">
        <f t="shared" si="175"/>
        <v>5.7251196139035581E-3</v>
      </c>
      <c r="CA547" s="48">
        <f t="shared" si="176"/>
        <v>5.6105141252174159E-3</v>
      </c>
      <c r="CB547" s="49">
        <f t="shared" si="177"/>
        <v>1.1366074700004437E-2</v>
      </c>
      <c r="CC547" s="50">
        <f t="shared" si="178"/>
        <v>4.7207343546704667E-6</v>
      </c>
      <c r="CD547" s="50">
        <f t="shared" si="179"/>
        <v>2.0058357147526946E-5</v>
      </c>
      <c r="CI547" s="43"/>
      <c r="CJ547" s="43"/>
    </row>
    <row r="548" spans="63:88" x14ac:dyDescent="0.2">
      <c r="BK548" s="42">
        <v>546</v>
      </c>
      <c r="BL548" s="1" t="s">
        <v>1247</v>
      </c>
      <c r="BM548" s="1" t="s">
        <v>1248</v>
      </c>
      <c r="BN548" s="43">
        <v>29707</v>
      </c>
      <c r="BO548" s="44">
        <v>24.174092582851227</v>
      </c>
      <c r="BP548" s="45">
        <f t="shared" si="165"/>
        <v>211.34831892040228</v>
      </c>
      <c r="BQ548" s="46">
        <f t="shared" si="166"/>
        <v>121.56848809735384</v>
      </c>
      <c r="BR548" s="46">
        <f t="shared" si="167"/>
        <v>11.025810088032255</v>
      </c>
      <c r="BS548" s="46">
        <f t="shared" si="168"/>
        <v>10.805095336460809</v>
      </c>
      <c r="BT548" s="47">
        <f t="shared" si="169"/>
        <v>0.11029619244796568</v>
      </c>
      <c r="BU548" s="47">
        <f t="shared" si="170"/>
        <v>3.3108877785568335E-5</v>
      </c>
      <c r="BV548" s="47">
        <f t="shared" si="171"/>
        <v>5.7540314376590207E-3</v>
      </c>
      <c r="BW548" s="47">
        <f t="shared" si="172"/>
        <v>5.6388471918614536E-3</v>
      </c>
      <c r="BX548" s="48">
        <f t="shared" si="173"/>
        <v>1.4576288283455301E-10</v>
      </c>
      <c r="BY548" s="48">
        <f t="shared" si="174"/>
        <v>3.3108877785568335E-5</v>
      </c>
      <c r="BZ548" s="48">
        <f t="shared" si="175"/>
        <v>5.7540314376590207E-3</v>
      </c>
      <c r="CA548" s="48">
        <f t="shared" si="176"/>
        <v>5.6388471918614536E-3</v>
      </c>
      <c r="CB548" s="49">
        <f t="shared" si="177"/>
        <v>1.0425735164093784E-2</v>
      </c>
      <c r="CC548" s="50">
        <f t="shared" si="178"/>
        <v>4.3301779603660658E-6</v>
      </c>
      <c r="CD548" s="50">
        <f t="shared" si="179"/>
        <v>1.839888659598923E-5</v>
      </c>
      <c r="CI548" s="43"/>
      <c r="CJ548" s="43"/>
    </row>
    <row r="549" spans="63:88" x14ac:dyDescent="0.2">
      <c r="BK549" s="42">
        <v>547</v>
      </c>
      <c r="BL549" s="1" t="s">
        <v>1249</v>
      </c>
      <c r="BM549" s="1" t="s">
        <v>1250</v>
      </c>
      <c r="BN549" s="43">
        <v>36368</v>
      </c>
      <c r="BO549" s="44">
        <v>24.181661682815399</v>
      </c>
      <c r="BP549" s="45">
        <f t="shared" si="165"/>
        <v>212.5057564380603</v>
      </c>
      <c r="BQ549" s="46">
        <f t="shared" si="166"/>
        <v>122.6562978969726</v>
      </c>
      <c r="BR549" s="46">
        <f t="shared" si="167"/>
        <v>11.075030379054164</v>
      </c>
      <c r="BS549" s="46">
        <f t="shared" si="168"/>
        <v>10.853330335316569</v>
      </c>
      <c r="BT549" s="47">
        <f t="shared" si="169"/>
        <v>0.11090022351784225</v>
      </c>
      <c r="BU549" s="47">
        <f t="shared" si="170"/>
        <v>3.3405140100523172E-5</v>
      </c>
      <c r="BV549" s="47">
        <f t="shared" si="171"/>
        <v>5.7797179948958733E-3</v>
      </c>
      <c r="BW549" s="47">
        <f t="shared" si="172"/>
        <v>5.6640195553969829E-3</v>
      </c>
      <c r="BX549" s="48">
        <f t="shared" si="173"/>
        <v>1.465611452959555E-10</v>
      </c>
      <c r="BY549" s="48">
        <f t="shared" si="174"/>
        <v>3.3405140100523172E-5</v>
      </c>
      <c r="BZ549" s="48">
        <f t="shared" si="175"/>
        <v>5.7797179948958733E-3</v>
      </c>
      <c r="CA549" s="48">
        <f t="shared" si="176"/>
        <v>5.6640195553969829E-3</v>
      </c>
      <c r="CB549" s="49">
        <f t="shared" si="177"/>
        <v>1.2833325567777115E-2</v>
      </c>
      <c r="CC549" s="50">
        <f t="shared" si="178"/>
        <v>5.3301357321233098E-6</v>
      </c>
      <c r="CD549" s="50">
        <f t="shared" si="179"/>
        <v>2.2647698033241172E-5</v>
      </c>
      <c r="CI549" s="43"/>
      <c r="CJ549" s="43"/>
    </row>
    <row r="550" spans="63:88" x14ac:dyDescent="0.2">
      <c r="BK550" s="42">
        <v>548</v>
      </c>
      <c r="BL550" s="1" t="s">
        <v>1251</v>
      </c>
      <c r="BM550" s="1" t="s">
        <v>1252</v>
      </c>
      <c r="BN550" s="43">
        <v>69298</v>
      </c>
      <c r="BO550" s="44">
        <v>24.182009828156239</v>
      </c>
      <c r="BP550" s="45">
        <f t="shared" si="165"/>
        <v>212.55914570452302</v>
      </c>
      <c r="BQ550" s="46">
        <f t="shared" si="166"/>
        <v>122.70655983264567</v>
      </c>
      <c r="BR550" s="46">
        <f t="shared" si="167"/>
        <v>11.07729930229592</v>
      </c>
      <c r="BS550" s="46">
        <f t="shared" si="168"/>
        <v>10.855553839235334</v>
      </c>
      <c r="BT550" s="47">
        <f t="shared" si="169"/>
        <v>0.11092808573523999</v>
      </c>
      <c r="BU550" s="47">
        <f t="shared" si="170"/>
        <v>3.3418828814692683E-5</v>
      </c>
      <c r="BV550" s="47">
        <f t="shared" si="171"/>
        <v>5.7809020762068508E-3</v>
      </c>
      <c r="BW550" s="47">
        <f t="shared" si="172"/>
        <v>5.6651799337591241E-3</v>
      </c>
      <c r="BX550" s="48">
        <f t="shared" si="173"/>
        <v>1.4659796684926501E-10</v>
      </c>
      <c r="BY550" s="48">
        <f t="shared" si="174"/>
        <v>3.3418828814692683E-5</v>
      </c>
      <c r="BZ550" s="48">
        <f t="shared" si="175"/>
        <v>5.7809020762068508E-3</v>
      </c>
      <c r="CA550" s="48">
        <f t="shared" si="176"/>
        <v>5.6651799337591241E-3</v>
      </c>
      <c r="CB550" s="49">
        <f t="shared" si="177"/>
        <v>2.44596135630572E-2</v>
      </c>
      <c r="CC550" s="50">
        <f t="shared" si="178"/>
        <v>1.0158945906720367E-5</v>
      </c>
      <c r="CD550" s="50">
        <f t="shared" si="179"/>
        <v>4.3165268352327885E-5</v>
      </c>
      <c r="CI550" s="43"/>
      <c r="CJ550" s="43"/>
    </row>
    <row r="551" spans="63:88" x14ac:dyDescent="0.2">
      <c r="BK551" s="42">
        <v>549</v>
      </c>
      <c r="BL551" s="1" t="s">
        <v>1253</v>
      </c>
      <c r="BM551" s="1" t="s">
        <v>1254</v>
      </c>
      <c r="BN551" s="43">
        <v>14683</v>
      </c>
      <c r="BO551" s="44">
        <v>24.184767985145712</v>
      </c>
      <c r="BP551" s="45">
        <f t="shared" si="165"/>
        <v>212.98259280174182</v>
      </c>
      <c r="BQ551" s="46">
        <f t="shared" si="166"/>
        <v>123.10546631268824</v>
      </c>
      <c r="BR551" s="46">
        <f t="shared" si="167"/>
        <v>11.095290276179719</v>
      </c>
      <c r="BS551" s="46">
        <f t="shared" si="168"/>
        <v>10.873184669664857</v>
      </c>
      <c r="BT551" s="47">
        <f t="shared" si="169"/>
        <v>0.11114906976182218</v>
      </c>
      <c r="BU551" s="47">
        <f t="shared" si="170"/>
        <v>3.3527470010304113E-5</v>
      </c>
      <c r="BV551" s="47">
        <f t="shared" si="171"/>
        <v>5.7902910125747662E-3</v>
      </c>
      <c r="BW551" s="47">
        <f t="shared" si="172"/>
        <v>5.6743809223262507E-3</v>
      </c>
      <c r="BX551" s="48">
        <f t="shared" si="173"/>
        <v>1.4689001019237687E-10</v>
      </c>
      <c r="BY551" s="48">
        <f t="shared" si="174"/>
        <v>3.3527470010304113E-5</v>
      </c>
      <c r="BZ551" s="48">
        <f t="shared" si="175"/>
        <v>5.7902910125747662E-3</v>
      </c>
      <c r="CA551" s="48">
        <f t="shared" si="176"/>
        <v>5.6743809223262507E-3</v>
      </c>
      <c r="CB551" s="49">
        <f t="shared" si="177"/>
        <v>5.1928766097730141E-3</v>
      </c>
      <c r="CC551" s="50">
        <f t="shared" si="178"/>
        <v>2.1567860196546697E-6</v>
      </c>
      <c r="CD551" s="50">
        <f t="shared" si="179"/>
        <v>9.1641640945598878E-6</v>
      </c>
      <c r="CI551" s="43"/>
      <c r="CJ551" s="43"/>
    </row>
    <row r="552" spans="63:88" x14ac:dyDescent="0.2">
      <c r="BK552" s="42">
        <v>550</v>
      </c>
      <c r="BL552" s="1" t="s">
        <v>1255</v>
      </c>
      <c r="BM552" s="1" t="s">
        <v>1256</v>
      </c>
      <c r="BN552" s="43">
        <v>22707</v>
      </c>
      <c r="BO552" s="44">
        <v>24.187415453933898</v>
      </c>
      <c r="BP552" s="45">
        <f t="shared" si="165"/>
        <v>213.38983995257712</v>
      </c>
      <c r="BQ552" s="46">
        <f t="shared" si="166"/>
        <v>123.48955239078994</v>
      </c>
      <c r="BR552" s="46">
        <f t="shared" si="167"/>
        <v>11.112585315343587</v>
      </c>
      <c r="BS552" s="46">
        <f t="shared" si="168"/>
        <v>10.890133496601052</v>
      </c>
      <c r="BT552" s="47">
        <f t="shared" si="169"/>
        <v>0.11136159953424649</v>
      </c>
      <c r="BU552" s="47">
        <f t="shared" si="170"/>
        <v>3.3632074906013737E-5</v>
      </c>
      <c r="BV552" s="47">
        <f t="shared" si="171"/>
        <v>5.7993167619999628E-3</v>
      </c>
      <c r="BW552" s="47">
        <f t="shared" si="172"/>
        <v>5.6832259942296848E-3</v>
      </c>
      <c r="BX552" s="48">
        <f t="shared" si="173"/>
        <v>1.4717088074311043E-10</v>
      </c>
      <c r="BY552" s="48">
        <f t="shared" si="174"/>
        <v>3.3632074906013737E-5</v>
      </c>
      <c r="BZ552" s="48">
        <f t="shared" si="175"/>
        <v>5.7993167619999628E-3</v>
      </c>
      <c r="CA552" s="48">
        <f t="shared" si="176"/>
        <v>5.6832259942296848E-3</v>
      </c>
      <c r="CB552" s="49">
        <f t="shared" si="177"/>
        <v>8.0460475049058417E-3</v>
      </c>
      <c r="CC552" s="50">
        <f t="shared" si="178"/>
        <v>3.3418091890338086E-6</v>
      </c>
      <c r="CD552" s="50">
        <f t="shared" si="179"/>
        <v>1.4199316715673714E-5</v>
      </c>
      <c r="CI552" s="43"/>
      <c r="CJ552" s="43"/>
    </row>
    <row r="553" spans="63:88" x14ac:dyDescent="0.2">
      <c r="BK553" s="42">
        <v>551</v>
      </c>
      <c r="BL553" s="1" t="s">
        <v>1257</v>
      </c>
      <c r="BM553" s="1" t="s">
        <v>1258</v>
      </c>
      <c r="BN553" s="43">
        <v>27109</v>
      </c>
      <c r="BO553" s="44">
        <v>24.187551115817758</v>
      </c>
      <c r="BP553" s="45">
        <f t="shared" si="165"/>
        <v>213.41072911782794</v>
      </c>
      <c r="BQ553" s="46">
        <f t="shared" si="166"/>
        <v>123.50926518322176</v>
      </c>
      <c r="BR553" s="46">
        <f t="shared" si="167"/>
        <v>11.113472237929141</v>
      </c>
      <c r="BS553" s="46">
        <f t="shared" si="168"/>
        <v>10.891002664763432</v>
      </c>
      <c r="BT553" s="47">
        <f t="shared" si="169"/>
        <v>0.11137250094762105</v>
      </c>
      <c r="BU553" s="47">
        <f t="shared" si="170"/>
        <v>3.3637443636394632E-5</v>
      </c>
      <c r="BV553" s="47">
        <f t="shared" si="171"/>
        <v>5.7997796196402693E-3</v>
      </c>
      <c r="BW553" s="47">
        <f t="shared" si="172"/>
        <v>5.683679586382169E-3</v>
      </c>
      <c r="BX553" s="48">
        <f t="shared" si="173"/>
        <v>1.4718528759982246E-10</v>
      </c>
      <c r="BY553" s="48">
        <f t="shared" si="174"/>
        <v>3.3637443636394632E-5</v>
      </c>
      <c r="BZ553" s="48">
        <f t="shared" si="175"/>
        <v>5.7997796196402693E-3</v>
      </c>
      <c r="CA553" s="48">
        <f t="shared" si="176"/>
        <v>5.683679586382169E-3</v>
      </c>
      <c r="CB553" s="49">
        <f t="shared" si="177"/>
        <v>9.6068020456366501E-3</v>
      </c>
      <c r="CC553" s="50">
        <f t="shared" si="178"/>
        <v>3.9900459615435869E-6</v>
      </c>
      <c r="CD553" s="50">
        <f t="shared" si="179"/>
        <v>1.6953668840210692E-5</v>
      </c>
      <c r="CI553" s="43"/>
      <c r="CJ553" s="43"/>
    </row>
    <row r="554" spans="63:88" x14ac:dyDescent="0.2">
      <c r="BK554" s="42">
        <v>552</v>
      </c>
      <c r="BL554" s="1" t="s">
        <v>1259</v>
      </c>
      <c r="BM554" s="1" t="s">
        <v>1260</v>
      </c>
      <c r="BN554" s="43">
        <v>64595</v>
      </c>
      <c r="BO554" s="44">
        <v>24.191397917656186</v>
      </c>
      <c r="BP554" s="45">
        <f t="shared" si="165"/>
        <v>214.00391011189029</v>
      </c>
      <c r="BQ554" s="46">
        <f t="shared" si="166"/>
        <v>124.06951493116479</v>
      </c>
      <c r="BR554" s="46">
        <f t="shared" si="167"/>
        <v>11.138649600879129</v>
      </c>
      <c r="BS554" s="46">
        <f t="shared" si="168"/>
        <v>10.915676027067267</v>
      </c>
      <c r="BT554" s="47">
        <f t="shared" si="169"/>
        <v>0.11168206387867144</v>
      </c>
      <c r="BU554" s="47">
        <f t="shared" si="170"/>
        <v>3.3790026272935969E-5</v>
      </c>
      <c r="BV554" s="47">
        <f t="shared" si="171"/>
        <v>5.812918911608519E-3</v>
      </c>
      <c r="BW554" s="47">
        <f t="shared" si="172"/>
        <v>5.6965558559022326E-3</v>
      </c>
      <c r="BX554" s="48">
        <f t="shared" si="173"/>
        <v>1.4759439315684254E-10</v>
      </c>
      <c r="BY554" s="48">
        <f t="shared" si="174"/>
        <v>3.3790026272935969E-5</v>
      </c>
      <c r="BZ554" s="48">
        <f t="shared" si="175"/>
        <v>5.812918911608519E-3</v>
      </c>
      <c r="CA554" s="48">
        <f t="shared" si="176"/>
        <v>5.6965558559022326E-3</v>
      </c>
      <c r="CB554" s="49">
        <f t="shared" si="177"/>
        <v>2.2954598759427111E-2</v>
      </c>
      <c r="CC554" s="50">
        <f t="shared" si="178"/>
        <v>9.5338598259662433E-6</v>
      </c>
      <c r="CD554" s="50">
        <f t="shared" si="179"/>
        <v>4.0509283305571461E-5</v>
      </c>
      <c r="CI554" s="43"/>
      <c r="CJ554" s="43"/>
    </row>
    <row r="555" spans="63:88" x14ac:dyDescent="0.2">
      <c r="BK555" s="42">
        <v>553</v>
      </c>
      <c r="BL555" s="1" t="s">
        <v>1261</v>
      </c>
      <c r="BM555" s="1" t="s">
        <v>1262</v>
      </c>
      <c r="BN555" s="43">
        <v>43009</v>
      </c>
      <c r="BO555" s="44">
        <v>24.202048910270861</v>
      </c>
      <c r="BP555" s="45">
        <f t="shared" si="165"/>
        <v>215.65492182754872</v>
      </c>
      <c r="BQ555" s="46">
        <f t="shared" si="166"/>
        <v>125.63367777156709</v>
      </c>
      <c r="BR555" s="46">
        <f t="shared" si="167"/>
        <v>11.208642994206171</v>
      </c>
      <c r="BS555" s="46">
        <f t="shared" si="168"/>
        <v>10.984268292105641</v>
      </c>
      <c r="BT555" s="47">
        <f t="shared" si="169"/>
        <v>0.11254367615386862</v>
      </c>
      <c r="BU555" s="47">
        <f t="shared" si="170"/>
        <v>3.4216022163237261E-5</v>
      </c>
      <c r="BV555" s="47">
        <f t="shared" si="171"/>
        <v>5.84944631253568E-3</v>
      </c>
      <c r="BW555" s="47">
        <f t="shared" si="172"/>
        <v>5.7323520510352772E-3</v>
      </c>
      <c r="BX555" s="48">
        <f t="shared" si="173"/>
        <v>1.4873306427803874E-10</v>
      </c>
      <c r="BY555" s="48">
        <f t="shared" si="174"/>
        <v>3.4216022163237261E-5</v>
      </c>
      <c r="BZ555" s="48">
        <f t="shared" si="175"/>
        <v>5.84944631253568E-3</v>
      </c>
      <c r="CA555" s="48">
        <f t="shared" si="176"/>
        <v>5.7323520510352772E-3</v>
      </c>
      <c r="CB555" s="49">
        <f t="shared" si="177"/>
        <v>1.5401670005591752E-2</v>
      </c>
      <c r="CC555" s="50">
        <f t="shared" si="178"/>
        <v>6.396860361534168E-6</v>
      </c>
      <c r="CD555" s="50">
        <f t="shared" si="179"/>
        <v>2.7180201238726015E-5</v>
      </c>
      <c r="CI555" s="43"/>
      <c r="CJ555" s="43"/>
    </row>
    <row r="556" spans="63:88" x14ac:dyDescent="0.2">
      <c r="BK556" s="42">
        <v>554</v>
      </c>
      <c r="BL556" s="1" t="s">
        <v>1263</v>
      </c>
      <c r="BM556" s="1" t="s">
        <v>1264</v>
      </c>
      <c r="BN556" s="43">
        <v>17465</v>
      </c>
      <c r="BO556" s="44">
        <v>24.203275547000441</v>
      </c>
      <c r="BP556" s="45">
        <f t="shared" si="165"/>
        <v>215.84587907465885</v>
      </c>
      <c r="BQ556" s="46">
        <f t="shared" si="166"/>
        <v>125.81504560054726</v>
      </c>
      <c r="BR556" s="46">
        <f t="shared" si="167"/>
        <v>11.216730611035787</v>
      </c>
      <c r="BS556" s="46">
        <f t="shared" si="168"/>
        <v>10.992194010959047</v>
      </c>
      <c r="BT556" s="47">
        <f t="shared" si="169"/>
        <v>0.11264333087260103</v>
      </c>
      <c r="BU556" s="47">
        <f t="shared" si="170"/>
        <v>3.4265417243967056E-5</v>
      </c>
      <c r="BV556" s="47">
        <f t="shared" si="171"/>
        <v>5.8536669912087631E-3</v>
      </c>
      <c r="BW556" s="47">
        <f t="shared" si="172"/>
        <v>5.736488240130057E-3</v>
      </c>
      <c r="BX556" s="48">
        <f t="shared" si="173"/>
        <v>1.4886476382965593E-10</v>
      </c>
      <c r="BY556" s="48">
        <f t="shared" si="174"/>
        <v>3.4265417243967056E-5</v>
      </c>
      <c r="BZ556" s="48">
        <f t="shared" si="175"/>
        <v>5.8536669912087631E-3</v>
      </c>
      <c r="CA556" s="48">
        <f t="shared" si="176"/>
        <v>5.736488240130057E-3</v>
      </c>
      <c r="CB556" s="49">
        <f t="shared" si="177"/>
        <v>6.2598142475162842E-3</v>
      </c>
      <c r="CC556" s="50">
        <f t="shared" si="178"/>
        <v>2.5999231002849409E-6</v>
      </c>
      <c r="CD556" s="50">
        <f t="shared" si="179"/>
        <v>1.1047049501954284E-5</v>
      </c>
      <c r="CI556" s="43"/>
      <c r="CJ556" s="43"/>
    </row>
    <row r="557" spans="63:88" x14ac:dyDescent="0.2">
      <c r="BK557" s="42">
        <v>555</v>
      </c>
      <c r="BL557" s="1" t="s">
        <v>1265</v>
      </c>
      <c r="BM557" s="1" t="s">
        <v>1266</v>
      </c>
      <c r="BN557" s="43">
        <v>44858</v>
      </c>
      <c r="BO557" s="44">
        <v>24.204172459220981</v>
      </c>
      <c r="BP557" s="45">
        <f t="shared" si="165"/>
        <v>215.98561332343357</v>
      </c>
      <c r="BQ557" s="46">
        <f t="shared" si="166"/>
        <v>125.94782247781298</v>
      </c>
      <c r="BR557" s="46">
        <f t="shared" si="167"/>
        <v>11.222647748094609</v>
      </c>
      <c r="BS557" s="46">
        <f t="shared" si="168"/>
        <v>10.997992698722484</v>
      </c>
      <c r="BT557" s="47">
        <f t="shared" si="169"/>
        <v>0.11271625388269718</v>
      </c>
      <c r="BU557" s="47">
        <f t="shared" si="170"/>
        <v>3.4301578698888535E-5</v>
      </c>
      <c r="BV557" s="47">
        <f t="shared" si="171"/>
        <v>5.8567549631932305E-3</v>
      </c>
      <c r="BW557" s="47">
        <f t="shared" si="172"/>
        <v>5.7395143970674694E-3</v>
      </c>
      <c r="BX557" s="48">
        <f t="shared" si="173"/>
        <v>1.4896113586155192E-10</v>
      </c>
      <c r="BY557" s="48">
        <f t="shared" si="174"/>
        <v>3.4301578698888535E-5</v>
      </c>
      <c r="BZ557" s="48">
        <f t="shared" si="175"/>
        <v>5.8567549631932305E-3</v>
      </c>
      <c r="CA557" s="48">
        <f t="shared" si="176"/>
        <v>5.7395143970674694E-3</v>
      </c>
      <c r="CB557" s="49">
        <f t="shared" si="177"/>
        <v>1.6088435930396335E-2</v>
      </c>
      <c r="CC557" s="50">
        <f t="shared" si="178"/>
        <v>6.6820986324774962E-6</v>
      </c>
      <c r="CD557" s="50">
        <f t="shared" si="179"/>
        <v>2.8392176046218383E-5</v>
      </c>
      <c r="CI557" s="43"/>
      <c r="CJ557" s="43"/>
    </row>
    <row r="558" spans="63:88" x14ac:dyDescent="0.2">
      <c r="BK558" s="42">
        <v>556</v>
      </c>
      <c r="BL558" s="1" t="s">
        <v>1267</v>
      </c>
      <c r="BM558" s="1" t="s">
        <v>1268</v>
      </c>
      <c r="BN558" s="43">
        <v>24589</v>
      </c>
      <c r="BO558" s="44">
        <v>24.206540756246156</v>
      </c>
      <c r="BP558" s="45">
        <f t="shared" si="165"/>
        <v>216.35501663084733</v>
      </c>
      <c r="BQ558" s="46">
        <f t="shared" si="166"/>
        <v>126.29907622891807</v>
      </c>
      <c r="BR558" s="46">
        <f t="shared" si="167"/>
        <v>11.238286178457908</v>
      </c>
      <c r="BS558" s="46">
        <f t="shared" si="168"/>
        <v>11.013318078865886</v>
      </c>
      <c r="BT558" s="47">
        <f t="shared" si="169"/>
        <v>0.11290903411626393</v>
      </c>
      <c r="BU558" s="47">
        <f t="shared" si="170"/>
        <v>3.439724179134859E-5</v>
      </c>
      <c r="BV558" s="47">
        <f t="shared" si="171"/>
        <v>5.864916179396649E-3</v>
      </c>
      <c r="BW558" s="47">
        <f t="shared" si="172"/>
        <v>5.7475122419818423E-3</v>
      </c>
      <c r="BX558" s="48">
        <f t="shared" si="173"/>
        <v>1.4921590623915539E-10</v>
      </c>
      <c r="BY558" s="48">
        <f t="shared" si="174"/>
        <v>3.439724179134859E-5</v>
      </c>
      <c r="BZ558" s="48">
        <f t="shared" si="175"/>
        <v>5.864916179396649E-3</v>
      </c>
      <c r="CA558" s="48">
        <f t="shared" si="176"/>
        <v>5.7475122419818423E-3</v>
      </c>
      <c r="CB558" s="49">
        <f t="shared" si="177"/>
        <v>8.8339905701572043E-3</v>
      </c>
      <c r="CC558" s="50">
        <f t="shared" si="178"/>
        <v>3.6690699185145921E-6</v>
      </c>
      <c r="CD558" s="50">
        <f t="shared" si="179"/>
        <v>1.5589844565602684E-5</v>
      </c>
      <c r="CI558" s="43"/>
      <c r="CJ558" s="43"/>
    </row>
    <row r="559" spans="63:88" x14ac:dyDescent="0.2">
      <c r="BK559" s="42">
        <v>557</v>
      </c>
      <c r="BL559" s="1" t="s">
        <v>1269</v>
      </c>
      <c r="BM559" s="1" t="s">
        <v>1270</v>
      </c>
      <c r="BN559" s="43">
        <v>24409</v>
      </c>
      <c r="BO559" s="44">
        <v>24.20830690006575</v>
      </c>
      <c r="BP559" s="45">
        <f t="shared" si="165"/>
        <v>216.63090824394874</v>
      </c>
      <c r="BQ559" s="46">
        <f t="shared" si="166"/>
        <v>126.56164261652948</v>
      </c>
      <c r="BR559" s="46">
        <f t="shared" si="167"/>
        <v>11.249961894003441</v>
      </c>
      <c r="BS559" s="46">
        <f t="shared" si="168"/>
        <v>11.024760069847376</v>
      </c>
      <c r="BT559" s="47">
        <f t="shared" si="169"/>
        <v>0.11305301347038829</v>
      </c>
      <c r="BU559" s="47">
        <f t="shared" si="170"/>
        <v>3.4468751099179207E-5</v>
      </c>
      <c r="BV559" s="47">
        <f t="shared" si="171"/>
        <v>5.8710093765194423E-3</v>
      </c>
      <c r="BW559" s="47">
        <f t="shared" si="172"/>
        <v>5.7534834654375307E-3</v>
      </c>
      <c r="BX559" s="48">
        <f t="shared" si="173"/>
        <v>1.4940618339433192E-10</v>
      </c>
      <c r="BY559" s="48">
        <f t="shared" si="174"/>
        <v>3.4468751099179207E-5</v>
      </c>
      <c r="BZ559" s="48">
        <f t="shared" si="175"/>
        <v>5.8710093765194423E-3</v>
      </c>
      <c r="CA559" s="48">
        <f t="shared" si="176"/>
        <v>5.7534834654375307E-3</v>
      </c>
      <c r="CB559" s="49">
        <f t="shared" si="177"/>
        <v>8.7805051640880601E-3</v>
      </c>
      <c r="CC559" s="50">
        <f t="shared" si="178"/>
        <v>3.6468555304722476E-6</v>
      </c>
      <c r="CD559" s="50">
        <f t="shared" si="179"/>
        <v>1.5495455833746539E-5</v>
      </c>
      <c r="CI559" s="43"/>
      <c r="CJ559" s="43"/>
    </row>
    <row r="560" spans="63:88" x14ac:dyDescent="0.2">
      <c r="BK560" s="42">
        <v>558</v>
      </c>
      <c r="BL560" s="1" t="s">
        <v>1271</v>
      </c>
      <c r="BM560" s="1" t="s">
        <v>1272</v>
      </c>
      <c r="BN560" s="43">
        <v>67457</v>
      </c>
      <c r="BO560" s="44">
        <v>24.212886283458801</v>
      </c>
      <c r="BP560" s="45">
        <f t="shared" si="165"/>
        <v>217.34789959645502</v>
      </c>
      <c r="BQ560" s="46">
        <f t="shared" si="166"/>
        <v>127.24492240860424</v>
      </c>
      <c r="BR560" s="46">
        <f t="shared" si="167"/>
        <v>11.280289110151577</v>
      </c>
      <c r="BS560" s="46">
        <f t="shared" si="168"/>
        <v>11.05448019554823</v>
      </c>
      <c r="BT560" s="47">
        <f t="shared" si="169"/>
        <v>0.11342718922254726</v>
      </c>
      <c r="BU560" s="47">
        <f t="shared" si="170"/>
        <v>3.4654840664685004E-5</v>
      </c>
      <c r="BV560" s="47">
        <f t="shared" si="171"/>
        <v>5.8868362186054578E-3</v>
      </c>
      <c r="BW560" s="47">
        <f t="shared" si="172"/>
        <v>5.7689934856763273E-3</v>
      </c>
      <c r="BX560" s="48">
        <f t="shared" si="173"/>
        <v>1.4990067858143664E-10</v>
      </c>
      <c r="BY560" s="48">
        <f t="shared" si="174"/>
        <v>3.4654840664685004E-5</v>
      </c>
      <c r="BZ560" s="48">
        <f t="shared" si="175"/>
        <v>5.8868362186054578E-3</v>
      </c>
      <c r="CA560" s="48">
        <f t="shared" si="176"/>
        <v>5.7689934856763273E-3</v>
      </c>
      <c r="CB560" s="49">
        <f t="shared" si="177"/>
        <v>2.434622130236155E-2</v>
      </c>
      <c r="CC560" s="50">
        <f t="shared" si="178"/>
        <v>1.0111850075067972E-5</v>
      </c>
      <c r="CD560" s="50">
        <f t="shared" si="179"/>
        <v>4.2965158593872836E-5</v>
      </c>
      <c r="CI560" s="43"/>
      <c r="CJ560" s="43"/>
    </row>
    <row r="561" spans="63:88" x14ac:dyDescent="0.2">
      <c r="BK561" s="42">
        <v>559</v>
      </c>
      <c r="BL561" s="1" t="s">
        <v>1273</v>
      </c>
      <c r="BM561" s="1" t="s">
        <v>1274</v>
      </c>
      <c r="BN561" s="43">
        <v>31020</v>
      </c>
      <c r="BO561" s="44">
        <v>24.215418588073948</v>
      </c>
      <c r="BP561" s="45">
        <f t="shared" si="165"/>
        <v>217.74539955534019</v>
      </c>
      <c r="BQ561" s="46">
        <f t="shared" si="166"/>
        <v>127.62430342133922</v>
      </c>
      <c r="BR561" s="46">
        <f t="shared" si="167"/>
        <v>11.297092697740389</v>
      </c>
      <c r="BS561" s="46">
        <f t="shared" si="168"/>
        <v>11.070947408790799</v>
      </c>
      <c r="BT561" s="47">
        <f t="shared" si="169"/>
        <v>0.11363463223504537</v>
      </c>
      <c r="BU561" s="47">
        <f t="shared" si="170"/>
        <v>3.4758164147450679E-5</v>
      </c>
      <c r="BV561" s="47">
        <f t="shared" si="171"/>
        <v>5.8956054945569995E-3</v>
      </c>
      <c r="BW561" s="47">
        <f t="shared" si="172"/>
        <v>5.777587218194085E-3</v>
      </c>
      <c r="BX561" s="48">
        <f t="shared" si="173"/>
        <v>1.5017482668079081E-10</v>
      </c>
      <c r="BY561" s="48">
        <f t="shared" si="174"/>
        <v>3.4758164147450679E-5</v>
      </c>
      <c r="BZ561" s="48">
        <f t="shared" si="175"/>
        <v>5.8956054945569995E-3</v>
      </c>
      <c r="CA561" s="48">
        <f t="shared" si="176"/>
        <v>5.777587218194085E-3</v>
      </c>
      <c r="CB561" s="49">
        <f t="shared" si="177"/>
        <v>1.1216048442784088E-2</v>
      </c>
      <c r="CC561" s="50">
        <f t="shared" si="178"/>
        <v>4.6584231236381312E-6</v>
      </c>
      <c r="CD561" s="50">
        <f t="shared" si="179"/>
        <v>1.9793597296104231E-5</v>
      </c>
      <c r="CI561" s="43"/>
      <c r="CJ561" s="43"/>
    </row>
    <row r="562" spans="63:88" x14ac:dyDescent="0.2">
      <c r="BK562" s="42">
        <v>560</v>
      </c>
      <c r="BL562" s="1" t="s">
        <v>1275</v>
      </c>
      <c r="BM562" s="1" t="s">
        <v>1276</v>
      </c>
      <c r="BN562" s="43">
        <v>11191</v>
      </c>
      <c r="BO562" s="44">
        <v>24.22542786642347</v>
      </c>
      <c r="BP562" s="45">
        <f t="shared" si="165"/>
        <v>219.32370115144741</v>
      </c>
      <c r="BQ562" s="46">
        <f t="shared" si="166"/>
        <v>129.13467072393112</v>
      </c>
      <c r="BR562" s="46">
        <f t="shared" si="167"/>
        <v>11.363743693164288</v>
      </c>
      <c r="BS562" s="46">
        <f t="shared" si="168"/>
        <v>11.136264184073092</v>
      </c>
      <c r="BT562" s="47">
        <f t="shared" si="169"/>
        <v>0.11445829933338986</v>
      </c>
      <c r="BU562" s="47">
        <f t="shared" si="170"/>
        <v>3.5169508955760845E-5</v>
      </c>
      <c r="BV562" s="47">
        <f t="shared" si="171"/>
        <v>5.9303886007378006E-3</v>
      </c>
      <c r="BW562" s="47">
        <f t="shared" si="172"/>
        <v>5.8116740358864867E-3</v>
      </c>
      <c r="BX562" s="48">
        <f t="shared" si="173"/>
        <v>1.5126335102679063E-10</v>
      </c>
      <c r="BY562" s="48">
        <f t="shared" si="174"/>
        <v>3.5169508955760845E-5</v>
      </c>
      <c r="BZ562" s="48">
        <f t="shared" si="175"/>
        <v>5.9303886007378006E-3</v>
      </c>
      <c r="CA562" s="48">
        <f t="shared" si="176"/>
        <v>5.8116740358864867E-3</v>
      </c>
      <c r="CB562" s="49">
        <f t="shared" si="177"/>
        <v>4.0757126428957718E-3</v>
      </c>
      <c r="CC562" s="50">
        <f t="shared" si="178"/>
        <v>1.6927881613408139E-6</v>
      </c>
      <c r="CD562" s="50">
        <f t="shared" si="179"/>
        <v>7.1926414333580368E-6</v>
      </c>
      <c r="CI562" s="43"/>
      <c r="CJ562" s="43"/>
    </row>
    <row r="563" spans="63:88" x14ac:dyDescent="0.2">
      <c r="BK563" s="42">
        <v>561</v>
      </c>
      <c r="BL563" s="1" t="s">
        <v>1277</v>
      </c>
      <c r="BM563" s="1" t="s">
        <v>1278</v>
      </c>
      <c r="BN563" s="43">
        <v>78989</v>
      </c>
      <c r="BO563" s="44">
        <v>24.228558082967663</v>
      </c>
      <c r="BP563" s="45">
        <f t="shared" si="165"/>
        <v>219.81963032161241</v>
      </c>
      <c r="BQ563" s="46">
        <f t="shared" si="166"/>
        <v>129.61057319900138</v>
      </c>
      <c r="BR563" s="46">
        <f t="shared" si="167"/>
        <v>11.384663947565663</v>
      </c>
      <c r="BS563" s="46">
        <f t="shared" si="168"/>
        <v>11.156765656660147</v>
      </c>
      <c r="BT563" s="47">
        <f t="shared" si="169"/>
        <v>0.1147171095263098</v>
      </c>
      <c r="BU563" s="47">
        <f t="shared" si="170"/>
        <v>3.5299119820643549E-5</v>
      </c>
      <c r="BV563" s="47">
        <f t="shared" si="171"/>
        <v>5.9413062385845379E-3</v>
      </c>
      <c r="BW563" s="47">
        <f t="shared" si="172"/>
        <v>5.8223731243744149E-3</v>
      </c>
      <c r="BX563" s="48">
        <f t="shared" si="173"/>
        <v>1.5160538386572809E-10</v>
      </c>
      <c r="BY563" s="48">
        <f t="shared" si="174"/>
        <v>3.5299119820643549E-5</v>
      </c>
      <c r="BZ563" s="48">
        <f t="shared" si="175"/>
        <v>5.9413062385845379E-3</v>
      </c>
      <c r="CA563" s="48">
        <f t="shared" si="176"/>
        <v>5.8223731243744149E-3</v>
      </c>
      <c r="CB563" s="49">
        <f t="shared" si="177"/>
        <v>2.8832492225146639E-2</v>
      </c>
      <c r="CC563" s="50">
        <f t="shared" si="178"/>
        <v>1.1975157666169996E-5</v>
      </c>
      <c r="CD563" s="50">
        <f t="shared" si="179"/>
        <v>5.0882335526534926E-5</v>
      </c>
      <c r="CI563" s="43"/>
      <c r="CJ563" s="43"/>
    </row>
    <row r="564" spans="63:88" x14ac:dyDescent="0.2">
      <c r="BK564" s="42">
        <v>562</v>
      </c>
      <c r="BL564" s="1" t="s">
        <v>1279</v>
      </c>
      <c r="BM564" s="1" t="s">
        <v>1280</v>
      </c>
      <c r="BN564" s="43">
        <v>23565</v>
      </c>
      <c r="BO564" s="44">
        <v>24.235478244382787</v>
      </c>
      <c r="BP564" s="45">
        <f t="shared" si="165"/>
        <v>220.91999514986503</v>
      </c>
      <c r="BQ564" s="46">
        <f t="shared" si="166"/>
        <v>130.66874977952378</v>
      </c>
      <c r="BR564" s="46">
        <f t="shared" si="167"/>
        <v>11.43104324983174</v>
      </c>
      <c r="BS564" s="46">
        <f t="shared" si="168"/>
        <v>11.20221653769495</v>
      </c>
      <c r="BT564" s="47">
        <f t="shared" si="169"/>
        <v>0.11529135611355433</v>
      </c>
      <c r="BU564" s="47">
        <f t="shared" si="170"/>
        <v>3.5587311601493553E-5</v>
      </c>
      <c r="BV564" s="47">
        <f t="shared" si="171"/>
        <v>5.9655101710996651E-3</v>
      </c>
      <c r="BW564" s="47">
        <f t="shared" si="172"/>
        <v>5.8460925423813584E-3</v>
      </c>
      <c r="BX564" s="48">
        <f t="shared" si="173"/>
        <v>1.5236428438764909E-10</v>
      </c>
      <c r="BY564" s="48">
        <f t="shared" si="174"/>
        <v>3.5587311601493553E-5</v>
      </c>
      <c r="BZ564" s="48">
        <f t="shared" si="175"/>
        <v>5.9655101710996651E-3</v>
      </c>
      <c r="CA564" s="48">
        <f t="shared" si="176"/>
        <v>5.8460925423813584E-3</v>
      </c>
      <c r="CB564" s="49">
        <f t="shared" si="177"/>
        <v>8.644732593609511E-3</v>
      </c>
      <c r="CC564" s="50">
        <f t="shared" si="178"/>
        <v>3.5904643615949508E-6</v>
      </c>
      <c r="CD564" s="50">
        <f t="shared" si="179"/>
        <v>1.5255850272338861E-5</v>
      </c>
      <c r="CI564" s="43"/>
      <c r="CJ564" s="43"/>
    </row>
    <row r="565" spans="63:88" x14ac:dyDescent="0.2">
      <c r="BK565" s="42">
        <v>563</v>
      </c>
      <c r="BL565" s="1" t="s">
        <v>1281</v>
      </c>
      <c r="BM565" s="1" t="s">
        <v>1282</v>
      </c>
      <c r="BN565" s="43">
        <v>34617</v>
      </c>
      <c r="BO565" s="44">
        <v>24.236014470946397</v>
      </c>
      <c r="BP565" s="45">
        <f t="shared" si="165"/>
        <v>221.0054893653159</v>
      </c>
      <c r="BQ565" s="46">
        <f t="shared" si="166"/>
        <v>130.75109562861013</v>
      </c>
      <c r="BR565" s="46">
        <f t="shared" si="167"/>
        <v>11.434644534423015</v>
      </c>
      <c r="BS565" s="46">
        <f t="shared" si="168"/>
        <v>11.205745731743439</v>
      </c>
      <c r="BT565" s="47">
        <f t="shared" si="169"/>
        <v>0.11533597291717369</v>
      </c>
      <c r="BU565" s="47">
        <f t="shared" si="170"/>
        <v>3.5609738290318913E-5</v>
      </c>
      <c r="BV565" s="47">
        <f t="shared" si="171"/>
        <v>5.9673895708524773E-3</v>
      </c>
      <c r="BW565" s="47">
        <f t="shared" si="172"/>
        <v>5.8479343202953908E-3</v>
      </c>
      <c r="BX565" s="48">
        <f t="shared" si="173"/>
        <v>1.5242324810864515E-10</v>
      </c>
      <c r="BY565" s="48">
        <f t="shared" si="174"/>
        <v>3.5609738290318913E-5</v>
      </c>
      <c r="BZ565" s="48">
        <f t="shared" si="175"/>
        <v>5.9673895708524773E-3</v>
      </c>
      <c r="CA565" s="48">
        <f t="shared" si="176"/>
        <v>5.8479343202953908E-3</v>
      </c>
      <c r="CB565" s="49">
        <f t="shared" si="177"/>
        <v>1.2704032136477337E-2</v>
      </c>
      <c r="CC565" s="50">
        <f t="shared" si="178"/>
        <v>5.2764355797769693E-6</v>
      </c>
      <c r="CD565" s="50">
        <f t="shared" si="179"/>
        <v>2.2419526576490203E-5</v>
      </c>
      <c r="CI565" s="43"/>
      <c r="CJ565" s="43"/>
    </row>
    <row r="566" spans="63:88" x14ac:dyDescent="0.2">
      <c r="BK566" s="42">
        <v>564</v>
      </c>
      <c r="BL566" s="1" t="s">
        <v>1283</v>
      </c>
      <c r="BM566" s="1" t="s">
        <v>1284</v>
      </c>
      <c r="BN566" s="43">
        <v>34862</v>
      </c>
      <c r="BO566" s="44">
        <v>24.237567038289153</v>
      </c>
      <c r="BP566" s="45">
        <f t="shared" si="165"/>
        <v>221.25321227804514</v>
      </c>
      <c r="BQ566" s="46">
        <f t="shared" si="166"/>
        <v>130.98980133419445</v>
      </c>
      <c r="BR566" s="46">
        <f t="shared" si="167"/>
        <v>11.445077602803506</v>
      </c>
      <c r="BS566" s="46">
        <f t="shared" si="168"/>
        <v>11.215969950880442</v>
      </c>
      <c r="BT566" s="47">
        <f t="shared" si="169"/>
        <v>0.11546525189225967</v>
      </c>
      <c r="BU566" s="47">
        <f t="shared" si="170"/>
        <v>3.5674749200273574E-5</v>
      </c>
      <c r="BV566" s="47">
        <f t="shared" si="171"/>
        <v>5.9728342686092986E-3</v>
      </c>
      <c r="BW566" s="47">
        <f t="shared" si="172"/>
        <v>5.853270026050429E-3</v>
      </c>
      <c r="BX566" s="48">
        <f t="shared" si="173"/>
        <v>1.5259409785132603E-10</v>
      </c>
      <c r="BY566" s="48">
        <f t="shared" si="174"/>
        <v>3.5674749200273574E-5</v>
      </c>
      <c r="BZ566" s="48">
        <f t="shared" si="175"/>
        <v>5.9728342686092986E-3</v>
      </c>
      <c r="CA566" s="48">
        <f t="shared" si="176"/>
        <v>5.853270026050429E-3</v>
      </c>
      <c r="CB566" s="49">
        <f t="shared" si="177"/>
        <v>1.2808284865138337E-2</v>
      </c>
      <c r="CC566" s="50">
        <f t="shared" si="178"/>
        <v>5.3197354392929281E-6</v>
      </c>
      <c r="CD566" s="50">
        <f t="shared" si="179"/>
        <v>2.2603507284014989E-5</v>
      </c>
      <c r="CI566" s="43"/>
      <c r="CJ566" s="43"/>
    </row>
    <row r="567" spans="63:88" x14ac:dyDescent="0.2">
      <c r="BK567" s="42">
        <v>565</v>
      </c>
      <c r="BL567" s="1" t="s">
        <v>1285</v>
      </c>
      <c r="BM567" s="1" t="s">
        <v>1286</v>
      </c>
      <c r="BN567" s="43">
        <v>46100</v>
      </c>
      <c r="BO567" s="44">
        <v>24.245847211373697</v>
      </c>
      <c r="BP567" s="45">
        <f t="shared" si="165"/>
        <v>222.57906874985022</v>
      </c>
      <c r="BQ567" s="46">
        <f t="shared" si="166"/>
        <v>132.27005411803228</v>
      </c>
      <c r="BR567" s="46">
        <f t="shared" si="167"/>
        <v>11.500871885123853</v>
      </c>
      <c r="BS567" s="46">
        <f t="shared" si="168"/>
        <v>11.270647342826013</v>
      </c>
      <c r="BT567" s="47">
        <f t="shared" si="169"/>
        <v>0.11615717563842219</v>
      </c>
      <c r="BU567" s="47">
        <f t="shared" si="170"/>
        <v>3.6023422887165644E-5</v>
      </c>
      <c r="BV567" s="47">
        <f t="shared" si="171"/>
        <v>6.001951589871885E-3</v>
      </c>
      <c r="BW567" s="47">
        <f t="shared" si="172"/>
        <v>5.8818044765509047E-3</v>
      </c>
      <c r="BX567" s="48">
        <f t="shared" si="173"/>
        <v>1.5350851563587397E-10</v>
      </c>
      <c r="BY567" s="48">
        <f t="shared" si="174"/>
        <v>3.6023422887165644E-5</v>
      </c>
      <c r="BZ567" s="48">
        <f t="shared" si="175"/>
        <v>6.001951589871885E-3</v>
      </c>
      <c r="CA567" s="48">
        <f t="shared" si="176"/>
        <v>5.8818044765509047E-3</v>
      </c>
      <c r="CB567" s="49">
        <f t="shared" si="177"/>
        <v>1.7038617013684032E-2</v>
      </c>
      <c r="CC567" s="50">
        <f t="shared" si="178"/>
        <v>7.0767425708137899E-6</v>
      </c>
      <c r="CD567" s="50">
        <f t="shared" si="179"/>
        <v>3.0069014535006543E-5</v>
      </c>
      <c r="CI567" s="43"/>
      <c r="CJ567" s="43"/>
    </row>
    <row r="568" spans="63:88" x14ac:dyDescent="0.2">
      <c r="BK568" s="42">
        <v>566</v>
      </c>
      <c r="BL568" s="1" t="s">
        <v>1287</v>
      </c>
      <c r="BM568" s="1" t="s">
        <v>1288</v>
      </c>
      <c r="BN568" s="43">
        <v>13961</v>
      </c>
      <c r="BO568" s="44">
        <v>24.254378797325</v>
      </c>
      <c r="BP568" s="45">
        <f t="shared" si="165"/>
        <v>223.95349433504791</v>
      </c>
      <c r="BQ568" s="46">
        <f t="shared" si="166"/>
        <v>133.60192190382944</v>
      </c>
      <c r="BR568" s="46">
        <f t="shared" si="167"/>
        <v>11.558629758921661</v>
      </c>
      <c r="BS568" s="46">
        <f t="shared" si="168"/>
        <v>11.32724901905967</v>
      </c>
      <c r="BT568" s="47">
        <f t="shared" si="169"/>
        <v>0.1168744461122294</v>
      </c>
      <c r="BU568" s="47">
        <f t="shared" si="170"/>
        <v>3.6386153792488978E-5</v>
      </c>
      <c r="BV568" s="47">
        <f t="shared" si="171"/>
        <v>6.0320936491809361E-3</v>
      </c>
      <c r="BW568" s="47">
        <f t="shared" si="172"/>
        <v>5.9113431518837099E-3</v>
      </c>
      <c r="BX568" s="48">
        <f t="shared" si="173"/>
        <v>1.5445643060658837E-10</v>
      </c>
      <c r="BY568" s="48">
        <f t="shared" si="174"/>
        <v>3.6386153792488978E-5</v>
      </c>
      <c r="BZ568" s="48">
        <f t="shared" si="175"/>
        <v>6.0320936491809361E-3</v>
      </c>
      <c r="CA568" s="48">
        <f t="shared" si="176"/>
        <v>5.9113431518837099E-3</v>
      </c>
      <c r="CB568" s="49">
        <f t="shared" si="177"/>
        <v>5.1918658800066608E-3</v>
      </c>
      <c r="CC568" s="50">
        <f t="shared" si="178"/>
        <v>2.1563662276985801E-6</v>
      </c>
      <c r="CD568" s="50">
        <f t="shared" si="179"/>
        <v>9.1623804023734022E-6</v>
      </c>
      <c r="CI568" s="43"/>
      <c r="CJ568" s="43"/>
    </row>
    <row r="569" spans="63:88" x14ac:dyDescent="0.2">
      <c r="BK569" s="42">
        <v>567</v>
      </c>
      <c r="BL569" s="1" t="s">
        <v>1289</v>
      </c>
      <c r="BM569" s="1" t="s">
        <v>1290</v>
      </c>
      <c r="BN569" s="43">
        <v>38287</v>
      </c>
      <c r="BO569" s="44">
        <v>24.258657108123639</v>
      </c>
      <c r="BP569" s="45">
        <f t="shared" si="165"/>
        <v>224.64591581035074</v>
      </c>
      <c r="BQ569" s="46">
        <f t="shared" si="166"/>
        <v>134.27471671503022</v>
      </c>
      <c r="BR569" s="46">
        <f t="shared" si="167"/>
        <v>11.58769678214917</v>
      </c>
      <c r="BS569" s="46">
        <f t="shared" si="168"/>
        <v>11.355734178391522</v>
      </c>
      <c r="BT569" s="47">
        <f t="shared" si="169"/>
        <v>0.11723579960056187</v>
      </c>
      <c r="BU569" s="47">
        <f t="shared" si="170"/>
        <v>3.6569387799324054E-5</v>
      </c>
      <c r="BV569" s="47">
        <f t="shared" si="171"/>
        <v>6.0472628353102076E-3</v>
      </c>
      <c r="BW569" s="47">
        <f t="shared" si="172"/>
        <v>5.9262086811277884E-3</v>
      </c>
      <c r="BX569" s="48">
        <f t="shared" si="173"/>
        <v>1.549339804205272E-10</v>
      </c>
      <c r="BY569" s="48">
        <f t="shared" si="174"/>
        <v>3.6569387799324054E-5</v>
      </c>
      <c r="BZ569" s="48">
        <f t="shared" si="175"/>
        <v>6.0472628353102076E-3</v>
      </c>
      <c r="CA569" s="48">
        <f t="shared" si="176"/>
        <v>5.9262086811277884E-3</v>
      </c>
      <c r="CB569" s="49">
        <f t="shared" si="177"/>
        <v>1.4282326608223584E-2</v>
      </c>
      <c r="CC569" s="50">
        <f t="shared" si="178"/>
        <v>5.9319573083607249E-6</v>
      </c>
      <c r="CD569" s="50">
        <f t="shared" si="179"/>
        <v>2.5204832412835033E-5</v>
      </c>
      <c r="CI569" s="43"/>
      <c r="CJ569" s="43"/>
    </row>
    <row r="570" spans="63:88" x14ac:dyDescent="0.2">
      <c r="BK570" s="42">
        <v>568</v>
      </c>
      <c r="BL570" s="1" t="s">
        <v>1291</v>
      </c>
      <c r="BM570" s="1" t="s">
        <v>1292</v>
      </c>
      <c r="BN570" s="43">
        <v>35368</v>
      </c>
      <c r="BO570" s="44">
        <v>24.26013218364065</v>
      </c>
      <c r="BP570" s="45">
        <f t="shared" si="165"/>
        <v>224.88514481313112</v>
      </c>
      <c r="BQ570" s="46">
        <f t="shared" si="166"/>
        <v>134.50744666169092</v>
      </c>
      <c r="BR570" s="46">
        <f t="shared" si="167"/>
        <v>11.597734548681951</v>
      </c>
      <c r="BS570" s="46">
        <f t="shared" si="168"/>
        <v>11.365571008836257</v>
      </c>
      <c r="BT570" s="47">
        <f t="shared" si="169"/>
        <v>0.11736064586508191</v>
      </c>
      <c r="BU570" s="47">
        <f t="shared" si="170"/>
        <v>3.6632771226079579E-5</v>
      </c>
      <c r="BV570" s="47">
        <f t="shared" si="171"/>
        <v>6.0525012371811689E-3</v>
      </c>
      <c r="BW570" s="47">
        <f t="shared" si="172"/>
        <v>5.931342220629604E-3</v>
      </c>
      <c r="BX570" s="48">
        <f t="shared" si="173"/>
        <v>1.5509897207639175E-10</v>
      </c>
      <c r="BY570" s="48">
        <f t="shared" si="174"/>
        <v>3.6632771226079579E-5</v>
      </c>
      <c r="BZ570" s="48">
        <f t="shared" si="175"/>
        <v>6.0525012371811689E-3</v>
      </c>
      <c r="CA570" s="48">
        <f t="shared" si="176"/>
        <v>5.931342220629604E-3</v>
      </c>
      <c r="CB570" s="49">
        <f t="shared" si="177"/>
        <v>1.3207492262138427E-2</v>
      </c>
      <c r="CC570" s="50">
        <f t="shared" si="178"/>
        <v>5.4855404443978234E-6</v>
      </c>
      <c r="CD570" s="50">
        <f t="shared" si="179"/>
        <v>2.3308011236022195E-5</v>
      </c>
      <c r="CI570" s="43"/>
      <c r="CJ570" s="43"/>
    </row>
    <row r="571" spans="63:88" x14ac:dyDescent="0.2">
      <c r="BK571" s="42">
        <v>569</v>
      </c>
      <c r="BL571" s="1" t="s">
        <v>1293</v>
      </c>
      <c r="BM571" s="1" t="s">
        <v>1294</v>
      </c>
      <c r="BN571" s="43">
        <v>25826</v>
      </c>
      <c r="BO571" s="44">
        <v>24.274040261701785</v>
      </c>
      <c r="BP571" s="45">
        <f t="shared" si="165"/>
        <v>227.15333238599231</v>
      </c>
      <c r="BQ571" s="46">
        <f t="shared" si="166"/>
        <v>136.72118881142032</v>
      </c>
      <c r="BR571" s="46">
        <f t="shared" si="167"/>
        <v>11.692783621166532</v>
      </c>
      <c r="BS571" s="46">
        <f t="shared" si="168"/>
        <v>11.458717388253117</v>
      </c>
      <c r="BT571" s="47">
        <f t="shared" si="169"/>
        <v>0.11854434325298788</v>
      </c>
      <c r="BU571" s="47">
        <f t="shared" si="170"/>
        <v>3.7235678438559955E-5</v>
      </c>
      <c r="BV571" s="47">
        <f t="shared" si="171"/>
        <v>6.1021044270448167E-3</v>
      </c>
      <c r="BW571" s="47">
        <f t="shared" si="172"/>
        <v>5.9799524534551295E-3</v>
      </c>
      <c r="BX571" s="48">
        <f t="shared" si="173"/>
        <v>1.5666329755160104E-10</v>
      </c>
      <c r="BY571" s="48">
        <f t="shared" si="174"/>
        <v>3.7235678438559955E-5</v>
      </c>
      <c r="BZ571" s="48">
        <f t="shared" si="175"/>
        <v>6.1021044270448167E-3</v>
      </c>
      <c r="CA571" s="48">
        <f t="shared" si="176"/>
        <v>5.9799524534551295E-3</v>
      </c>
      <c r="CB571" s="49">
        <f t="shared" si="177"/>
        <v>9.7414892096190017E-3</v>
      </c>
      <c r="CC571" s="50">
        <f t="shared" si="178"/>
        <v>4.0459863225676485E-6</v>
      </c>
      <c r="CD571" s="50">
        <f t="shared" si="179"/>
        <v>1.7191358923168254E-5</v>
      </c>
      <c r="CI571" s="43"/>
      <c r="CJ571" s="43"/>
    </row>
    <row r="572" spans="63:88" x14ac:dyDescent="0.2">
      <c r="BK572" s="42">
        <v>570</v>
      </c>
      <c r="BL572" s="1" t="s">
        <v>1295</v>
      </c>
      <c r="BM572" s="1" t="s">
        <v>1296</v>
      </c>
      <c r="BN572" s="43">
        <v>37772</v>
      </c>
      <c r="BO572" s="44">
        <v>24.276384632095077</v>
      </c>
      <c r="BP572" s="45">
        <f t="shared" si="165"/>
        <v>227.53790910448475</v>
      </c>
      <c r="BQ572" s="46">
        <f t="shared" si="166"/>
        <v>137.09781789345513</v>
      </c>
      <c r="BR572" s="46">
        <f t="shared" si="167"/>
        <v>11.708877738428015</v>
      </c>
      <c r="BS572" s="46">
        <f t="shared" si="168"/>
        <v>11.474489333350851</v>
      </c>
      <c r="BT572" s="47">
        <f t="shared" si="169"/>
        <v>0.11874504202348447</v>
      </c>
      <c r="BU572" s="47">
        <f t="shared" si="170"/>
        <v>3.7338252439787018E-5</v>
      </c>
      <c r="BV572" s="47">
        <f t="shared" si="171"/>
        <v>6.1105034522359134E-3</v>
      </c>
      <c r="BW572" s="47">
        <f t="shared" si="172"/>
        <v>5.9881833468950268E-3</v>
      </c>
      <c r="BX572" s="48">
        <f t="shared" si="173"/>
        <v>1.5692853273986624E-10</v>
      </c>
      <c r="BY572" s="48">
        <f t="shared" si="174"/>
        <v>3.7338252439787018E-5</v>
      </c>
      <c r="BZ572" s="48">
        <f t="shared" si="175"/>
        <v>6.1105034522359134E-3</v>
      </c>
      <c r="CA572" s="48">
        <f t="shared" si="176"/>
        <v>5.9881833468950268E-3</v>
      </c>
      <c r="CB572" s="49">
        <f t="shared" si="177"/>
        <v>1.4271605709874123E-2</v>
      </c>
      <c r="CC572" s="50">
        <f t="shared" si="178"/>
        <v>5.927504538650228E-6</v>
      </c>
      <c r="CD572" s="50">
        <f t="shared" si="179"/>
        <v>2.5185912635012654E-5</v>
      </c>
      <c r="CI572" s="43"/>
      <c r="CJ572" s="43"/>
    </row>
    <row r="573" spans="63:88" x14ac:dyDescent="0.2">
      <c r="BK573" s="42">
        <v>571</v>
      </c>
      <c r="BL573" s="1" t="s">
        <v>1297</v>
      </c>
      <c r="BM573" s="1" t="s">
        <v>1298</v>
      </c>
      <c r="BN573" s="43">
        <v>60833</v>
      </c>
      <c r="BO573" s="44">
        <v>24.27642508544179</v>
      </c>
      <c r="BP573" s="45">
        <f t="shared" si="165"/>
        <v>227.54455089016332</v>
      </c>
      <c r="BQ573" s="46">
        <f t="shared" si="166"/>
        <v>137.10432568277062</v>
      </c>
      <c r="BR573" s="46">
        <f t="shared" si="167"/>
        <v>11.709155634919652</v>
      </c>
      <c r="BS573" s="46">
        <f t="shared" si="168"/>
        <v>11.474761666908371</v>
      </c>
      <c r="BT573" s="47">
        <f t="shared" si="169"/>
        <v>0.11874850816731344</v>
      </c>
      <c r="BU573" s="47">
        <f t="shared" si="170"/>
        <v>3.73400248201519E-5</v>
      </c>
      <c r="BV573" s="47">
        <f t="shared" si="171"/>
        <v>6.1106484778746598E-3</v>
      </c>
      <c r="BW573" s="47">
        <f t="shared" si="172"/>
        <v>5.9883254694094159E-3</v>
      </c>
      <c r="BX573" s="48">
        <f t="shared" si="173"/>
        <v>1.5693311345208905E-10</v>
      </c>
      <c r="BY573" s="48">
        <f t="shared" si="174"/>
        <v>3.73400248201519E-5</v>
      </c>
      <c r="BZ573" s="48">
        <f t="shared" si="175"/>
        <v>6.1106484778746598E-3</v>
      </c>
      <c r="CA573" s="48">
        <f t="shared" si="176"/>
        <v>5.9883254694094159E-3</v>
      </c>
      <c r="CB573" s="49">
        <f t="shared" si="177"/>
        <v>2.2985543055222636E-2</v>
      </c>
      <c r="CC573" s="50">
        <f t="shared" si="178"/>
        <v>9.5467120906309337E-6</v>
      </c>
      <c r="CD573" s="50">
        <f t="shared" si="179"/>
        <v>4.0563892460722048E-5</v>
      </c>
      <c r="CI573" s="43"/>
      <c r="CJ573" s="43"/>
    </row>
    <row r="574" spans="63:88" x14ac:dyDescent="0.2">
      <c r="BK574" s="42">
        <v>572</v>
      </c>
      <c r="BL574" s="1" t="s">
        <v>1299</v>
      </c>
      <c r="BM574" s="1" t="s">
        <v>1300</v>
      </c>
      <c r="BN574" s="43">
        <v>19241</v>
      </c>
      <c r="BO574" s="44">
        <v>24.276981753954686</v>
      </c>
      <c r="BP574" s="45">
        <f t="shared" si="165"/>
        <v>227.63596655597269</v>
      </c>
      <c r="BQ574" s="46">
        <f t="shared" si="166"/>
        <v>137.19390831047693</v>
      </c>
      <c r="BR574" s="46">
        <f t="shared" si="167"/>
        <v>11.712980334247852</v>
      </c>
      <c r="BS574" s="46">
        <f t="shared" si="168"/>
        <v>11.478509803375855</v>
      </c>
      <c r="BT574" s="47">
        <f t="shared" si="169"/>
        <v>0.11879621519389583</v>
      </c>
      <c r="BU574" s="47">
        <f t="shared" si="170"/>
        <v>3.7364422427779432E-5</v>
      </c>
      <c r="BV574" s="47">
        <f t="shared" si="171"/>
        <v>6.112644470912686E-3</v>
      </c>
      <c r="BW574" s="47">
        <f t="shared" si="172"/>
        <v>5.9902815066433775E-3</v>
      </c>
      <c r="BX574" s="48">
        <f t="shared" si="173"/>
        <v>1.5699616108385008E-10</v>
      </c>
      <c r="BY574" s="48">
        <f t="shared" si="174"/>
        <v>3.7364422427779432E-5</v>
      </c>
      <c r="BZ574" s="48">
        <f t="shared" si="175"/>
        <v>6.112644470912686E-3</v>
      </c>
      <c r="CA574" s="48">
        <f t="shared" si="176"/>
        <v>5.9902815066433775E-3</v>
      </c>
      <c r="CB574" s="49">
        <f t="shared" si="177"/>
        <v>7.2730674654824853E-3</v>
      </c>
      <c r="CC574" s="50">
        <f t="shared" si="178"/>
        <v>3.0207631354143594E-6</v>
      </c>
      <c r="CD574" s="50">
        <f t="shared" si="179"/>
        <v>1.2835194966706435E-5</v>
      </c>
      <c r="CI574" s="43"/>
      <c r="CJ574" s="43"/>
    </row>
    <row r="575" spans="63:88" x14ac:dyDescent="0.2">
      <c r="BK575" s="42">
        <v>573</v>
      </c>
      <c r="BL575" s="1" t="s">
        <v>1301</v>
      </c>
      <c r="BM575" s="1" t="s">
        <v>1302</v>
      </c>
      <c r="BN575" s="43">
        <v>13198</v>
      </c>
      <c r="BO575" s="44">
        <v>24.278972266607756</v>
      </c>
      <c r="BP575" s="45">
        <f t="shared" si="165"/>
        <v>227.96314755852325</v>
      </c>
      <c r="BQ575" s="46">
        <f t="shared" si="166"/>
        <v>137.51470060548181</v>
      </c>
      <c r="BR575" s="46">
        <f t="shared" si="167"/>
        <v>11.726666218729081</v>
      </c>
      <c r="BS575" s="46">
        <f t="shared" si="168"/>
        <v>11.491921723715746</v>
      </c>
      <c r="BT575" s="47">
        <f t="shared" si="169"/>
        <v>0.1189669609041384</v>
      </c>
      <c r="BU575" s="47">
        <f t="shared" si="170"/>
        <v>3.7451789417826807E-5</v>
      </c>
      <c r="BV575" s="47">
        <f t="shared" si="171"/>
        <v>6.1197867134261145E-3</v>
      </c>
      <c r="BW575" s="47">
        <f t="shared" si="172"/>
        <v>5.9972807756909635E-3</v>
      </c>
      <c r="BX575" s="48">
        <f t="shared" si="173"/>
        <v>1.5722181154742626E-10</v>
      </c>
      <c r="BY575" s="48">
        <f t="shared" si="174"/>
        <v>3.7451789417826807E-5</v>
      </c>
      <c r="BZ575" s="48">
        <f t="shared" si="175"/>
        <v>6.1197867134261145E-3</v>
      </c>
      <c r="CA575" s="48">
        <f t="shared" si="176"/>
        <v>5.9972807756909635E-3</v>
      </c>
      <c r="CB575" s="49">
        <f t="shared" si="177"/>
        <v>4.9959934870293758E-3</v>
      </c>
      <c r="CC575" s="50">
        <f t="shared" si="178"/>
        <v>2.0750134688029319E-6</v>
      </c>
      <c r="CD575" s="50">
        <f t="shared" si="179"/>
        <v>8.8167132730101203E-6</v>
      </c>
      <c r="CI575" s="43"/>
      <c r="CJ575" s="43"/>
    </row>
    <row r="576" spans="63:88" x14ac:dyDescent="0.2">
      <c r="BK576" s="42">
        <v>574</v>
      </c>
      <c r="BL576" s="1" t="s">
        <v>1303</v>
      </c>
      <c r="BM576" s="1" t="s">
        <v>1304</v>
      </c>
      <c r="BN576" s="43">
        <v>25823</v>
      </c>
      <c r="BO576" s="44">
        <v>24.282294027332551</v>
      </c>
      <c r="BP576" s="45">
        <f t="shared" si="165"/>
        <v>228.51019369897887</v>
      </c>
      <c r="BQ576" s="46">
        <f t="shared" si="166"/>
        <v>138.05166434698643</v>
      </c>
      <c r="BR576" s="46">
        <f t="shared" si="167"/>
        <v>11.749538899335004</v>
      </c>
      <c r="BS576" s="46">
        <f t="shared" si="168"/>
        <v>11.514336538824494</v>
      </c>
      <c r="BT576" s="47">
        <f t="shared" si="169"/>
        <v>0.11925244747291643</v>
      </c>
      <c r="BU576" s="47">
        <f t="shared" si="170"/>
        <v>3.7598030167967864E-5</v>
      </c>
      <c r="BV576" s="47">
        <f t="shared" si="171"/>
        <v>6.1317232625068673E-3</v>
      </c>
      <c r="BW576" s="47">
        <f t="shared" si="172"/>
        <v>6.008978378839948E-3</v>
      </c>
      <c r="BX576" s="48">
        <f t="shared" si="173"/>
        <v>1.5759909878057611E-10</v>
      </c>
      <c r="BY576" s="48">
        <f t="shared" si="174"/>
        <v>3.7598030167967864E-5</v>
      </c>
      <c r="BZ576" s="48">
        <f t="shared" si="175"/>
        <v>6.1317232625068673E-3</v>
      </c>
      <c r="CA576" s="48">
        <f t="shared" si="176"/>
        <v>6.008978378839948E-3</v>
      </c>
      <c r="CB576" s="49">
        <f t="shared" si="177"/>
        <v>9.7985399675290241E-3</v>
      </c>
      <c r="CC576" s="50">
        <f t="shared" si="178"/>
        <v>4.069681527810817E-6</v>
      </c>
      <c r="CD576" s="50">
        <f t="shared" si="179"/>
        <v>1.729203963378295E-5</v>
      </c>
      <c r="CI576" s="43"/>
      <c r="CJ576" s="43"/>
    </row>
    <row r="577" spans="63:88" x14ac:dyDescent="0.2">
      <c r="BK577" s="42">
        <v>575</v>
      </c>
      <c r="BL577" s="1" t="s">
        <v>1305</v>
      </c>
      <c r="BM577" s="1" t="s">
        <v>1306</v>
      </c>
      <c r="BN577" s="43">
        <v>19589</v>
      </c>
      <c r="BO577" s="44">
        <v>24.282380442689099</v>
      </c>
      <c r="BP577" s="45">
        <f t="shared" si="165"/>
        <v>228.5244425708367</v>
      </c>
      <c r="BQ577" s="46">
        <f t="shared" si="166"/>
        <v>138.06566062174957</v>
      </c>
      <c r="BR577" s="46">
        <f t="shared" si="167"/>
        <v>11.750134493772808</v>
      </c>
      <c r="BS577" s="46">
        <f t="shared" si="168"/>
        <v>11.51492021064824</v>
      </c>
      <c r="BT577" s="47">
        <f t="shared" si="169"/>
        <v>0.11925988352124002</v>
      </c>
      <c r="BU577" s="47">
        <f t="shared" si="170"/>
        <v>3.7601842018866268E-5</v>
      </c>
      <c r="BV577" s="47">
        <f t="shared" si="171"/>
        <v>6.1320340849400261E-3</v>
      </c>
      <c r="BW577" s="47">
        <f t="shared" si="172"/>
        <v>6.0092829792272378E-3</v>
      </c>
      <c r="BX577" s="48">
        <f t="shared" si="173"/>
        <v>1.5760892595426622E-10</v>
      </c>
      <c r="BY577" s="48">
        <f t="shared" si="174"/>
        <v>3.7601842018866268E-5</v>
      </c>
      <c r="BZ577" s="48">
        <f t="shared" si="175"/>
        <v>6.1320340849400261E-3</v>
      </c>
      <c r="CA577" s="48">
        <f t="shared" si="176"/>
        <v>6.0092829792272378E-3</v>
      </c>
      <c r="CB577" s="49">
        <f t="shared" si="177"/>
        <v>7.4335115271966313E-3</v>
      </c>
      <c r="CC577" s="50">
        <f t="shared" si="178"/>
        <v>3.0874012505181211E-6</v>
      </c>
      <c r="CD577" s="50">
        <f t="shared" si="179"/>
        <v>1.3118339709021122E-5</v>
      </c>
      <c r="CI577" s="43"/>
      <c r="CJ577" s="43"/>
    </row>
    <row r="578" spans="63:88" x14ac:dyDescent="0.2">
      <c r="BK578" s="42">
        <v>576</v>
      </c>
      <c r="BL578" s="1" t="s">
        <v>1307</v>
      </c>
      <c r="BM578" s="1" t="s">
        <v>1308</v>
      </c>
      <c r="BN578" s="43">
        <v>87415</v>
      </c>
      <c r="BO578" s="44">
        <v>24.288291705316311</v>
      </c>
      <c r="BP578" s="45">
        <f t="shared" si="165"/>
        <v>229.50125223623314</v>
      </c>
      <c r="BQ578" s="46">
        <f t="shared" si="166"/>
        <v>139.0263649896016</v>
      </c>
      <c r="BR578" s="46">
        <f t="shared" si="167"/>
        <v>11.790944194151782</v>
      </c>
      <c r="BS578" s="46">
        <f t="shared" si="168"/>
        <v>11.554912982129569</v>
      </c>
      <c r="BT578" s="47">
        <f t="shared" si="169"/>
        <v>0.11976965046611072</v>
      </c>
      <c r="BU578" s="47">
        <f t="shared" si="170"/>
        <v>3.7863487483092033E-5</v>
      </c>
      <c r="BV578" s="47">
        <f t="shared" si="171"/>
        <v>6.1533314133964886E-3</v>
      </c>
      <c r="BW578" s="47">
        <f t="shared" si="172"/>
        <v>6.0301539775980311E-3</v>
      </c>
      <c r="BX578" s="48">
        <f t="shared" si="173"/>
        <v>1.5828261284960626E-10</v>
      </c>
      <c r="BY578" s="48">
        <f t="shared" si="174"/>
        <v>3.7863487483092033E-5</v>
      </c>
      <c r="BZ578" s="48">
        <f t="shared" si="175"/>
        <v>6.1533314133964886E-3</v>
      </c>
      <c r="CA578" s="48">
        <f t="shared" si="176"/>
        <v>6.0301539775980311E-3</v>
      </c>
      <c r="CB578" s="49">
        <f t="shared" si="177"/>
        <v>3.3313488725189383E-2</v>
      </c>
      <c r="CC578" s="50">
        <f t="shared" si="178"/>
        <v>1.3836274602248331E-5</v>
      </c>
      <c r="CD578" s="50">
        <f t="shared" si="179"/>
        <v>5.8790204386013727E-5</v>
      </c>
      <c r="CI578" s="43"/>
      <c r="CJ578" s="43"/>
    </row>
    <row r="579" spans="63:88" x14ac:dyDescent="0.2">
      <c r="BK579" s="42">
        <v>577</v>
      </c>
      <c r="BL579" s="1" t="s">
        <v>1309</v>
      </c>
      <c r="BM579" s="1" t="s">
        <v>1310</v>
      </c>
      <c r="BN579" s="43">
        <v>57464</v>
      </c>
      <c r="BO579" s="44">
        <v>24.290385656649732</v>
      </c>
      <c r="BP579" s="45">
        <f t="shared" si="165"/>
        <v>229.8482689328572</v>
      </c>
      <c r="BQ579" s="46">
        <f t="shared" si="166"/>
        <v>139.36823427929173</v>
      </c>
      <c r="BR579" s="46">
        <f t="shared" si="167"/>
        <v>11.805432405434869</v>
      </c>
      <c r="BS579" s="46">
        <f t="shared" si="168"/>
        <v>11.569111168287199</v>
      </c>
      <c r="BT579" s="47">
        <f t="shared" si="169"/>
        <v>0.119950747815496</v>
      </c>
      <c r="BU579" s="47">
        <f t="shared" si="170"/>
        <v>3.7956594740637713E-5</v>
      </c>
      <c r="BV579" s="47">
        <f t="shared" si="171"/>
        <v>6.1608923656104979E-3</v>
      </c>
      <c r="BW579" s="47">
        <f t="shared" si="172"/>
        <v>6.0375635746121739E-3</v>
      </c>
      <c r="BX579" s="48">
        <f t="shared" si="173"/>
        <v>1.5852194361102444E-10</v>
      </c>
      <c r="BY579" s="48">
        <f t="shared" si="174"/>
        <v>3.7956594740637713E-5</v>
      </c>
      <c r="BZ579" s="48">
        <f t="shared" si="175"/>
        <v>6.1608923656104979E-3</v>
      </c>
      <c r="CA579" s="48">
        <f t="shared" si="176"/>
        <v>6.0375635746121739E-3</v>
      </c>
      <c r="CB579" s="49">
        <f t="shared" si="177"/>
        <v>2.1932401391142668E-2</v>
      </c>
      <c r="CC579" s="50">
        <f t="shared" si="178"/>
        <v>9.1093049676639088E-6</v>
      </c>
      <c r="CD579" s="50">
        <f t="shared" si="179"/>
        <v>3.8705353591093725E-5</v>
      </c>
      <c r="CI579" s="43"/>
      <c r="CJ579" s="43"/>
    </row>
    <row r="580" spans="63:88" x14ac:dyDescent="0.2">
      <c r="BK580" s="42">
        <v>578</v>
      </c>
      <c r="BL580" s="1" t="s">
        <v>1311</v>
      </c>
      <c r="BM580" s="1" t="s">
        <v>1312</v>
      </c>
      <c r="BN580" s="43">
        <v>10182</v>
      </c>
      <c r="BO580" s="44">
        <v>24.291483044961382</v>
      </c>
      <c r="BP580" s="45">
        <f t="shared" ref="BP580:BP643" si="180">IFERROR(IF(MATCH(BM580,$W$4:$W$20,0),VLOOKUP(BM580,$W$4:$BI$20,28,FALSE)),AVERAGE((2^(($AL$23*BO580)+$AL$24)),(2^(($AM$23*BO580)+$AM$24)),(2^(($AN$23*BO580)+$AN$24)),(2^(($AO$23*BO580)+$AO$24))))</f>
        <v>230.03034134952293</v>
      </c>
      <c r="BQ580" s="46">
        <f t="shared" ref="BQ580:BQ643" si="181">IFERROR(IF(MATCH(BM580,$W$4:$W$20,0),VLOOKUP(BM580,$W$4:$BI$20,29,FALSE)),_xlfn.VAR.S((2^(($AL$23*BO580)+$AL$24)),(2^(($AM$23*BO580)+$AM$24)),(2^(($AN$23*BO580)+$AN$24)),(2^(($AO$23*BO580)+$AO$24))))</f>
        <v>139.54772619260419</v>
      </c>
      <c r="BR580" s="46">
        <f t="shared" ref="BR580:BR643" si="182">SQRT(BQ580)</f>
        <v>11.813032049080549</v>
      </c>
      <c r="BS580" s="46">
        <f t="shared" ref="BS580:BS643" si="183">_xlfn.CONFIDENCE.NORM(0.05,BR580,4)</f>
        <v>11.576558682207633</v>
      </c>
      <c r="BT580" s="47">
        <f t="shared" ref="BT580:BT643" si="184">IFERROR(IF(MATCH(BM580,$W$4:$W$20,0),VLOOKUP(BM580,$W$4:$BI$20,32,FALSE)),AVERAGE((2^(($AP$23*BO580)+$AP$24)),(2^(($AQ$23*BO580)+$AQ$24)),(2^(($AR$23*BO580)+$AR$24)),(2^(($AS$23*BO580)+$AS$24))))</f>
        <v>0.12004576581426983</v>
      </c>
      <c r="BU580" s="47">
        <f t="shared" ref="BU580:BU643" si="185">IFERROR(IF(MATCH(BM580,$W$4:$W$20,0),VLOOKUP(BM580,$W$4:$BI$20,33,FALSE)),_xlfn.VAR.S((2^(($AP$23*BO580)+$AP$24)),(2^(($AQ$23*BO580)+$AQ$24)),(2^(($AR$23*BO580)+$AR$24)),(2^(($AS$23*BO580)+$AS$24))))</f>
        <v>3.8005478920365191E-5</v>
      </c>
      <c r="BV580" s="47">
        <f t="shared" ref="BV580:BV643" si="186">SQRT(BU580)</f>
        <v>6.164858386075482E-3</v>
      </c>
      <c r="BW580" s="47">
        <f t="shared" ref="BW580:BW643" si="187">_xlfn.CONFIDENCE.NORM(0.05,BV580,4)</f>
        <v>6.041450203248833E-3</v>
      </c>
      <c r="BX580" s="48">
        <f t="shared" ref="BX580:BX643" si="188">IFERROR(IF(MATCH(BM580,$W$4:$W$20,0),VLOOKUP(BM580,$W$4:$BI$20,36,FALSE)),AVERAGE((2^(($AT$23*BO580)+$AT$24)),(2^(($AU$23*BO580)+$AU$24)),(2^(($AV$23*BO580)+$AV$24)),(2^(($AW$23*BO580)+$AW$24))))</f>
        <v>1.5864751546545578E-10</v>
      </c>
      <c r="BY580" s="48">
        <f t="shared" ref="BY580:BY643" si="189">IFERROR(IF(MATCH(BM580,$W$4:$W$20,0),VLOOKUP(BM580,$W$4:$BI$20,37,FALSE)),_xlfn.VAR.S((2^(($AP$23*BO580)+$AP$24)),(2^(($AQ$23*BO580)+$AQ$24)),(2^(($AR$23*BO580)+$AR$24)),(2^(($AS$23*BO580)+$AS$24))))</f>
        <v>3.8005478920365191E-5</v>
      </c>
      <c r="BZ580" s="48">
        <f t="shared" ref="BZ580:BZ643" si="190">SQRT(BY580)</f>
        <v>6.164858386075482E-3</v>
      </c>
      <c r="CA580" s="48">
        <f t="shared" ref="CA580:CA643" si="191">_xlfn.CONFIDENCE.NORM(0.05,BZ580,4)</f>
        <v>6.041450203248833E-3</v>
      </c>
      <c r="CB580" s="49">
        <f t="shared" ref="CB580:CB643" si="192">(((BT580*0.000001)*BN580)*1000000000000000)*$W$24</f>
        <v>3.8892629936863017E-3</v>
      </c>
      <c r="CC580" s="50">
        <f t="shared" ref="CC580:CC643" si="193">(BX580*BN580)</f>
        <v>1.6153490024692708E-6</v>
      </c>
      <c r="CD580" s="50">
        <f t="shared" ref="CD580:CD643" si="194">CC580/(0.523*0.45)</f>
        <v>6.8636031547451485E-6</v>
      </c>
      <c r="CI580" s="43"/>
      <c r="CJ580" s="43"/>
    </row>
    <row r="581" spans="63:88" x14ac:dyDescent="0.2">
      <c r="BK581" s="42">
        <v>579</v>
      </c>
      <c r="BL581" s="1" t="s">
        <v>1313</v>
      </c>
      <c r="BM581" s="1" t="s">
        <v>1314</v>
      </c>
      <c r="BN581" s="43">
        <v>24686</v>
      </c>
      <c r="BO581" s="44">
        <v>24.296432895746531</v>
      </c>
      <c r="BP581" s="45">
        <f t="shared" si="180"/>
        <v>230.85338663076192</v>
      </c>
      <c r="BQ581" s="46">
        <f t="shared" si="181"/>
        <v>140.36013785078578</v>
      </c>
      <c r="BR581" s="46">
        <f t="shared" si="182"/>
        <v>11.847368393478181</v>
      </c>
      <c r="BS581" s="46">
        <f t="shared" si="183"/>
        <v>11.610207681397695</v>
      </c>
      <c r="BT581" s="47">
        <f t="shared" si="184"/>
        <v>0.12047528785256476</v>
      </c>
      <c r="BU581" s="47">
        <f t="shared" si="185"/>
        <v>3.8226737230996665E-5</v>
      </c>
      <c r="BV581" s="47">
        <f t="shared" si="186"/>
        <v>6.1827774689856554E-3</v>
      </c>
      <c r="BW581" s="47">
        <f t="shared" si="187"/>
        <v>6.0590105818187964E-3</v>
      </c>
      <c r="BX581" s="48">
        <f t="shared" si="188"/>
        <v>1.5921515401356269E-10</v>
      </c>
      <c r="BY581" s="48">
        <f t="shared" si="189"/>
        <v>3.8226737230996665E-5</v>
      </c>
      <c r="BZ581" s="48">
        <f t="shared" si="190"/>
        <v>6.1827774689856554E-3</v>
      </c>
      <c r="CA581" s="48">
        <f t="shared" si="191"/>
        <v>6.0590105818187964E-3</v>
      </c>
      <c r="CB581" s="49">
        <f t="shared" si="192"/>
        <v>9.4631575242594464E-3</v>
      </c>
      <c r="CC581" s="50">
        <f t="shared" si="193"/>
        <v>3.9303852919788082E-6</v>
      </c>
      <c r="CD581" s="50">
        <f t="shared" si="194"/>
        <v>1.6700171200249875E-5</v>
      </c>
      <c r="CI581" s="43"/>
      <c r="CJ581" s="43"/>
    </row>
    <row r="582" spans="63:88" x14ac:dyDescent="0.2">
      <c r="BK582" s="42">
        <v>580</v>
      </c>
      <c r="BL582" s="1" t="s">
        <v>1315</v>
      </c>
      <c r="BM582" s="1" t="s">
        <v>1316</v>
      </c>
      <c r="BN582" s="43">
        <v>51585</v>
      </c>
      <c r="BO582" s="44">
        <v>24.301140011534994</v>
      </c>
      <c r="BP582" s="45">
        <f t="shared" si="180"/>
        <v>231.63880252653274</v>
      </c>
      <c r="BQ582" s="46">
        <f t="shared" si="181"/>
        <v>141.13697896118254</v>
      </c>
      <c r="BR582" s="46">
        <f t="shared" si="182"/>
        <v>11.880108541641466</v>
      </c>
      <c r="BS582" s="46">
        <f t="shared" si="183"/>
        <v>11.642292437021966</v>
      </c>
      <c r="BT582" s="47">
        <f t="shared" si="184"/>
        <v>0.12088517227101742</v>
      </c>
      <c r="BU582" s="47">
        <f t="shared" si="185"/>
        <v>3.8438307990702563E-5</v>
      </c>
      <c r="BV582" s="47">
        <f t="shared" si="186"/>
        <v>6.1998635461357181E-3</v>
      </c>
      <c r="BW582" s="47">
        <f t="shared" si="187"/>
        <v>6.0757546297443947E-3</v>
      </c>
      <c r="BX582" s="48">
        <f t="shared" si="188"/>
        <v>1.5975684029607706E-10</v>
      </c>
      <c r="BY582" s="48">
        <f t="shared" si="189"/>
        <v>3.8438307990702563E-5</v>
      </c>
      <c r="BZ582" s="48">
        <f t="shared" si="190"/>
        <v>6.1998635461357181E-3</v>
      </c>
      <c r="CA582" s="48">
        <f t="shared" si="191"/>
        <v>6.0757546297443947E-3</v>
      </c>
      <c r="CB582" s="49">
        <f t="shared" si="192"/>
        <v>1.9841926692134429E-2</v>
      </c>
      <c r="CC582" s="50">
        <f t="shared" si="193"/>
        <v>8.2410566066731346E-6</v>
      </c>
      <c r="CD582" s="50">
        <f t="shared" si="194"/>
        <v>3.5016174236979538E-5</v>
      </c>
      <c r="CI582" s="43"/>
      <c r="CJ582" s="43"/>
    </row>
    <row r="583" spans="63:88" x14ac:dyDescent="0.2">
      <c r="BK583" s="42">
        <v>581</v>
      </c>
      <c r="BL583" s="1" t="s">
        <v>1317</v>
      </c>
      <c r="BM583" s="1" t="s">
        <v>1318</v>
      </c>
      <c r="BN583" s="43">
        <v>32737</v>
      </c>
      <c r="BO583" s="44">
        <v>24.30316056561092</v>
      </c>
      <c r="BP583" s="45">
        <f t="shared" si="180"/>
        <v>231.97676564577458</v>
      </c>
      <c r="BQ583" s="46">
        <f t="shared" si="181"/>
        <v>141.4717242410199</v>
      </c>
      <c r="BR583" s="46">
        <f t="shared" si="182"/>
        <v>11.894188675190078</v>
      </c>
      <c r="BS583" s="46">
        <f t="shared" si="183"/>
        <v>11.656090714348363</v>
      </c>
      <c r="BT583" s="47">
        <f t="shared" si="184"/>
        <v>0.12106154483660315</v>
      </c>
      <c r="BU583" s="47">
        <f t="shared" si="185"/>
        <v>3.852947504174163E-5</v>
      </c>
      <c r="BV583" s="47">
        <f t="shared" si="186"/>
        <v>6.2072115351211954E-3</v>
      </c>
      <c r="BW583" s="47">
        <f t="shared" si="187"/>
        <v>6.0829555266295604E-3</v>
      </c>
      <c r="BX583" s="48">
        <f t="shared" si="188"/>
        <v>1.5998992697878204E-10</v>
      </c>
      <c r="BY583" s="48">
        <f t="shared" si="189"/>
        <v>3.852947504174163E-5</v>
      </c>
      <c r="BZ583" s="48">
        <f t="shared" si="190"/>
        <v>6.2072115351211954E-3</v>
      </c>
      <c r="CA583" s="48">
        <f t="shared" si="191"/>
        <v>6.0829555266295604E-3</v>
      </c>
      <c r="CB583" s="49">
        <f t="shared" si="192"/>
        <v>1.2610504518502321E-2</v>
      </c>
      <c r="CC583" s="50">
        <f t="shared" si="193"/>
        <v>5.2375902395043873E-6</v>
      </c>
      <c r="CD583" s="50">
        <f t="shared" si="194"/>
        <v>2.2254473080537019E-5</v>
      </c>
      <c r="CI583" s="43"/>
      <c r="CJ583" s="43"/>
    </row>
    <row r="584" spans="63:88" x14ac:dyDescent="0.2">
      <c r="BK584" s="42">
        <v>582</v>
      </c>
      <c r="BL584" s="1" t="s">
        <v>1319</v>
      </c>
      <c r="BM584" s="1" t="s">
        <v>1320</v>
      </c>
      <c r="BN584" s="43">
        <v>79936</v>
      </c>
      <c r="BO584" s="44">
        <v>24.321770397228907</v>
      </c>
      <c r="BP584" s="45">
        <f t="shared" si="180"/>
        <v>235.11277388510098</v>
      </c>
      <c r="BQ584" s="46">
        <f t="shared" si="181"/>
        <v>144.59136706479006</v>
      </c>
      <c r="BR584" s="46">
        <f t="shared" si="182"/>
        <v>12.024615048507377</v>
      </c>
      <c r="BS584" s="46">
        <f t="shared" si="183"/>
        <v>11.783906211516404</v>
      </c>
      <c r="BT584" s="47">
        <f t="shared" si="184"/>
        <v>0.12269813116030805</v>
      </c>
      <c r="BU584" s="47">
        <f t="shared" si="185"/>
        <v>3.9379102067656746E-5</v>
      </c>
      <c r="BV584" s="47">
        <f t="shared" si="186"/>
        <v>6.2752770510676858E-3</v>
      </c>
      <c r="BW584" s="47">
        <f t="shared" si="187"/>
        <v>6.1496585065516892E-3</v>
      </c>
      <c r="BX584" s="48">
        <f t="shared" si="188"/>
        <v>1.6215277172669428E-10</v>
      </c>
      <c r="BY584" s="48">
        <f t="shared" si="189"/>
        <v>3.9379102067656746E-5</v>
      </c>
      <c r="BZ584" s="48">
        <f t="shared" si="190"/>
        <v>6.2752770510676858E-3</v>
      </c>
      <c r="CA584" s="48">
        <f t="shared" si="191"/>
        <v>6.1496585065516892E-3</v>
      </c>
      <c r="CB584" s="49">
        <f t="shared" si="192"/>
        <v>3.1208128998377816E-2</v>
      </c>
      <c r="CC584" s="50">
        <f t="shared" si="193"/>
        <v>1.2961843960745034E-5</v>
      </c>
      <c r="CD584" s="50">
        <f t="shared" si="194"/>
        <v>5.5074756578479006E-5</v>
      </c>
      <c r="CI584" s="43"/>
      <c r="CJ584" s="43"/>
    </row>
    <row r="585" spans="63:88" x14ac:dyDescent="0.2">
      <c r="BK585" s="42">
        <v>583</v>
      </c>
      <c r="BL585" s="1" t="s">
        <v>1321</v>
      </c>
      <c r="BM585" s="1" t="s">
        <v>1322</v>
      </c>
      <c r="BN585" s="43">
        <v>27466</v>
      </c>
      <c r="BO585" s="44">
        <v>24.325153380980296</v>
      </c>
      <c r="BP585" s="45">
        <f t="shared" si="180"/>
        <v>235.68738985369174</v>
      </c>
      <c r="BQ585" s="46">
        <f t="shared" si="181"/>
        <v>145.1656164952303</v>
      </c>
      <c r="BR585" s="46">
        <f t="shared" si="182"/>
        <v>12.048469466916961</v>
      </c>
      <c r="BS585" s="46">
        <f t="shared" si="183"/>
        <v>11.807283111993872</v>
      </c>
      <c r="BT585" s="47">
        <f t="shared" si="184"/>
        <v>0.1229980055751087</v>
      </c>
      <c r="BU585" s="47">
        <f t="shared" si="185"/>
        <v>3.9535497483180607E-5</v>
      </c>
      <c r="BV585" s="47">
        <f t="shared" si="186"/>
        <v>6.2877259389369543E-3</v>
      </c>
      <c r="BW585" s="47">
        <f t="shared" si="187"/>
        <v>6.1618581924873612E-3</v>
      </c>
      <c r="BX585" s="48">
        <f t="shared" si="188"/>
        <v>1.6254907334164172E-10</v>
      </c>
      <c r="BY585" s="48">
        <f t="shared" si="189"/>
        <v>3.9535497483180607E-5</v>
      </c>
      <c r="BZ585" s="48">
        <f t="shared" si="190"/>
        <v>6.2877259389369543E-3</v>
      </c>
      <c r="CA585" s="48">
        <f t="shared" si="191"/>
        <v>6.1618581924873612E-3</v>
      </c>
      <c r="CB585" s="49">
        <f t="shared" si="192"/>
        <v>1.0749316671110535E-2</v>
      </c>
      <c r="CC585" s="50">
        <f t="shared" si="193"/>
        <v>4.4645728484015319E-6</v>
      </c>
      <c r="CD585" s="50">
        <f t="shared" si="194"/>
        <v>1.8969929247510226E-5</v>
      </c>
      <c r="CI585" s="43"/>
      <c r="CJ585" s="43"/>
    </row>
    <row r="586" spans="63:88" x14ac:dyDescent="0.2">
      <c r="BK586" s="42">
        <v>584</v>
      </c>
      <c r="BL586" s="1" t="s">
        <v>1323</v>
      </c>
      <c r="BM586" s="1" t="s">
        <v>1324</v>
      </c>
      <c r="BN586" s="43">
        <v>27993</v>
      </c>
      <c r="BO586" s="44">
        <v>24.332410588352875</v>
      </c>
      <c r="BP586" s="45">
        <f t="shared" si="180"/>
        <v>236.9248037113237</v>
      </c>
      <c r="BQ586" s="46">
        <f t="shared" si="181"/>
        <v>146.40499787956728</v>
      </c>
      <c r="BR586" s="46">
        <f t="shared" si="182"/>
        <v>12.099793299043057</v>
      </c>
      <c r="BS586" s="46">
        <f t="shared" si="183"/>
        <v>11.857579543251735</v>
      </c>
      <c r="BT586" s="47">
        <f t="shared" si="184"/>
        <v>0.12364377383896957</v>
      </c>
      <c r="BU586" s="47">
        <f t="shared" si="185"/>
        <v>3.9873039945261755E-5</v>
      </c>
      <c r="BV586" s="47">
        <f t="shared" si="186"/>
        <v>6.3145102696299223E-3</v>
      </c>
      <c r="BW586" s="47">
        <f t="shared" si="187"/>
        <v>6.1881063542414752E-3</v>
      </c>
      <c r="BX586" s="48">
        <f t="shared" si="188"/>
        <v>1.6340249395113268E-10</v>
      </c>
      <c r="BY586" s="48">
        <f t="shared" si="189"/>
        <v>3.9873039945261755E-5</v>
      </c>
      <c r="BZ586" s="48">
        <f t="shared" si="190"/>
        <v>6.3145102696299223E-3</v>
      </c>
      <c r="CA586" s="48">
        <f t="shared" si="191"/>
        <v>6.1881063542414752E-3</v>
      </c>
      <c r="CB586" s="49">
        <f t="shared" si="192"/>
        <v>1.1013086957865676E-2</v>
      </c>
      <c r="CC586" s="50">
        <f t="shared" si="193"/>
        <v>4.574126013174057E-6</v>
      </c>
      <c r="CD586" s="50">
        <f t="shared" si="194"/>
        <v>1.9435419643824335E-5</v>
      </c>
      <c r="CI586" s="43"/>
      <c r="CJ586" s="43"/>
    </row>
    <row r="587" spans="63:88" x14ac:dyDescent="0.2">
      <c r="BK587" s="42">
        <v>585</v>
      </c>
      <c r="BL587" s="1" t="s">
        <v>1325</v>
      </c>
      <c r="BM587" s="1" t="s">
        <v>1326</v>
      </c>
      <c r="BN587" s="43">
        <v>97255</v>
      </c>
      <c r="BO587" s="44">
        <v>24.338173090440463</v>
      </c>
      <c r="BP587" s="45">
        <f t="shared" si="180"/>
        <v>237.91198403573878</v>
      </c>
      <c r="BQ587" s="46">
        <f t="shared" si="181"/>
        <v>147.39644184305556</v>
      </c>
      <c r="BR587" s="46">
        <f t="shared" si="182"/>
        <v>12.140693631051546</v>
      </c>
      <c r="BS587" s="46">
        <f t="shared" si="183"/>
        <v>11.89766113209792</v>
      </c>
      <c r="BT587" s="47">
        <f t="shared" si="184"/>
        <v>0.12415895291206908</v>
      </c>
      <c r="BU587" s="47">
        <f t="shared" si="185"/>
        <v>4.0143057262513983E-5</v>
      </c>
      <c r="BV587" s="47">
        <f t="shared" si="186"/>
        <v>6.3358548959484527E-3</v>
      </c>
      <c r="BW587" s="47">
        <f t="shared" si="187"/>
        <v>6.2090237036653683E-3</v>
      </c>
      <c r="BX587" s="48">
        <f t="shared" si="188"/>
        <v>1.6408333329113469E-10</v>
      </c>
      <c r="BY587" s="48">
        <f t="shared" si="189"/>
        <v>4.0143057262513983E-5</v>
      </c>
      <c r="BZ587" s="48">
        <f t="shared" si="190"/>
        <v>6.3358548959484527E-3</v>
      </c>
      <c r="CA587" s="48">
        <f t="shared" si="191"/>
        <v>6.2090237036653683E-3</v>
      </c>
      <c r="CB587" s="49">
        <f t="shared" si="192"/>
        <v>3.842176856342476E-2</v>
      </c>
      <c r="CC587" s="50">
        <f t="shared" si="193"/>
        <v>1.5957924579229306E-5</v>
      </c>
      <c r="CD587" s="50">
        <f t="shared" si="194"/>
        <v>6.7805075756232442E-5</v>
      </c>
      <c r="CI587" s="43"/>
      <c r="CJ587" s="43"/>
    </row>
    <row r="588" spans="63:88" x14ac:dyDescent="0.2">
      <c r="BK588" s="42">
        <v>586</v>
      </c>
      <c r="BL588" s="1" t="s">
        <v>1327</v>
      </c>
      <c r="BM588" s="1" t="s">
        <v>1328</v>
      </c>
      <c r="BN588" s="43">
        <v>68663</v>
      </c>
      <c r="BO588" s="44">
        <v>24.345406927335656</v>
      </c>
      <c r="BP588" s="45">
        <f t="shared" si="180"/>
        <v>239.15704541664377</v>
      </c>
      <c r="BQ588" s="46">
        <f t="shared" si="181"/>
        <v>148.65028053897427</v>
      </c>
      <c r="BR588" s="46">
        <f t="shared" si="182"/>
        <v>12.192222132940913</v>
      </c>
      <c r="BS588" s="46">
        <f t="shared" si="183"/>
        <v>11.948158136038151</v>
      </c>
      <c r="BT588" s="47">
        <f t="shared" si="184"/>
        <v>0.12480871218330103</v>
      </c>
      <c r="BU588" s="47">
        <f t="shared" si="185"/>
        <v>4.0484537137733395E-5</v>
      </c>
      <c r="BV588" s="47">
        <f t="shared" si="186"/>
        <v>6.3627460375008989E-3</v>
      </c>
      <c r="BW588" s="47">
        <f t="shared" si="187"/>
        <v>6.2353765381383498E-3</v>
      </c>
      <c r="BX588" s="48">
        <f t="shared" si="188"/>
        <v>1.6494202825078111E-10</v>
      </c>
      <c r="BY588" s="48">
        <f t="shared" si="189"/>
        <v>4.0484537137733395E-5</v>
      </c>
      <c r="BZ588" s="48">
        <f t="shared" si="190"/>
        <v>6.3627460375008989E-3</v>
      </c>
      <c r="CA588" s="48">
        <f t="shared" si="191"/>
        <v>6.2353765381383498E-3</v>
      </c>
      <c r="CB588" s="49">
        <f t="shared" si="192"/>
        <v>2.7268110718107089E-2</v>
      </c>
      <c r="CC588" s="50">
        <f t="shared" si="193"/>
        <v>1.1325414485783383E-5</v>
      </c>
      <c r="CD588" s="50">
        <f t="shared" si="194"/>
        <v>4.8121582688690818E-5</v>
      </c>
      <c r="CI588" s="43"/>
      <c r="CJ588" s="43"/>
    </row>
    <row r="589" spans="63:88" x14ac:dyDescent="0.2">
      <c r="BK589" s="42">
        <v>587</v>
      </c>
      <c r="BL589" s="1" t="s">
        <v>1329</v>
      </c>
      <c r="BM589" s="1" t="s">
        <v>1330</v>
      </c>
      <c r="BN589" s="43">
        <v>22937</v>
      </c>
      <c r="BO589" s="44">
        <v>24.346323984332599</v>
      </c>
      <c r="BP589" s="45">
        <f t="shared" si="180"/>
        <v>239.31535058973316</v>
      </c>
      <c r="BQ589" s="46">
        <f t="shared" si="181"/>
        <v>148.80997296221983</v>
      </c>
      <c r="BR589" s="46">
        <f t="shared" si="182"/>
        <v>12.198769321625024</v>
      </c>
      <c r="BS589" s="46">
        <f t="shared" si="183"/>
        <v>11.954574263048574</v>
      </c>
      <c r="BT589" s="47">
        <f t="shared" si="184"/>
        <v>0.1248913267880718</v>
      </c>
      <c r="BU589" s="47">
        <f t="shared" si="185"/>
        <v>4.0528028975189302E-5</v>
      </c>
      <c r="BV589" s="47">
        <f t="shared" si="186"/>
        <v>6.3661628140654165E-3</v>
      </c>
      <c r="BW589" s="47">
        <f t="shared" si="187"/>
        <v>6.2387249176431873E-3</v>
      </c>
      <c r="BX589" s="48">
        <f t="shared" si="188"/>
        <v>1.6505120829306832E-10</v>
      </c>
      <c r="BY589" s="48">
        <f t="shared" si="189"/>
        <v>4.0528028975189302E-5</v>
      </c>
      <c r="BZ589" s="48">
        <f t="shared" si="190"/>
        <v>6.3661628140654165E-3</v>
      </c>
      <c r="CA589" s="48">
        <f t="shared" si="191"/>
        <v>6.2387249176431873E-3</v>
      </c>
      <c r="CB589" s="49">
        <f t="shared" si="192"/>
        <v>9.1149914603071147E-3</v>
      </c>
      <c r="CC589" s="50">
        <f t="shared" si="193"/>
        <v>3.7857795646181081E-6</v>
      </c>
      <c r="CD589" s="50">
        <f t="shared" si="194"/>
        <v>1.608574278571535E-5</v>
      </c>
      <c r="CI589" s="43"/>
      <c r="CJ589" s="43"/>
    </row>
    <row r="590" spans="63:88" x14ac:dyDescent="0.2">
      <c r="BK590" s="42">
        <v>588</v>
      </c>
      <c r="BL590" s="1" t="s">
        <v>1331</v>
      </c>
      <c r="BM590" s="1" t="s">
        <v>1332</v>
      </c>
      <c r="BN590" s="43">
        <v>22623</v>
      </c>
      <c r="BO590" s="44">
        <v>24.349532223484772</v>
      </c>
      <c r="BP590" s="45">
        <f t="shared" si="180"/>
        <v>239.86999165279721</v>
      </c>
      <c r="BQ590" s="46">
        <f t="shared" si="181"/>
        <v>149.36995646010686</v>
      </c>
      <c r="BR590" s="46">
        <f t="shared" si="182"/>
        <v>12.221700227877742</v>
      </c>
      <c r="BS590" s="46">
        <f t="shared" si="183"/>
        <v>11.97704613824267</v>
      </c>
      <c r="BT590" s="47">
        <f t="shared" si="184"/>
        <v>0.12518077691355056</v>
      </c>
      <c r="BU590" s="47">
        <f t="shared" si="185"/>
        <v>4.0680539099184967E-5</v>
      </c>
      <c r="BV590" s="47">
        <f t="shared" si="186"/>
        <v>6.3781297493218942E-3</v>
      </c>
      <c r="BW590" s="47">
        <f t="shared" si="187"/>
        <v>6.2504522986971964E-3</v>
      </c>
      <c r="BX590" s="48">
        <f t="shared" si="188"/>
        <v>1.6543373359870409E-10</v>
      </c>
      <c r="BY590" s="48">
        <f t="shared" si="189"/>
        <v>4.0680539099184967E-5</v>
      </c>
      <c r="BZ590" s="48">
        <f t="shared" si="190"/>
        <v>6.3781297493218942E-3</v>
      </c>
      <c r="CA590" s="48">
        <f t="shared" si="191"/>
        <v>6.2504522986971964E-3</v>
      </c>
      <c r="CB590" s="49">
        <f t="shared" si="192"/>
        <v>9.011046073783632E-3</v>
      </c>
      <c r="CC590" s="50">
        <f t="shared" si="193"/>
        <v>3.7426073552034828E-6</v>
      </c>
      <c r="CD590" s="50">
        <f t="shared" si="194"/>
        <v>1.5902304462305005E-5</v>
      </c>
      <c r="CI590" s="43"/>
      <c r="CJ590" s="43"/>
    </row>
    <row r="591" spans="63:88" x14ac:dyDescent="0.2">
      <c r="BK591" s="42">
        <v>589</v>
      </c>
      <c r="BL591" s="1" t="s">
        <v>1333</v>
      </c>
      <c r="BM591" s="1" t="s">
        <v>1334</v>
      </c>
      <c r="BN591" s="43">
        <v>14560</v>
      </c>
      <c r="BO591" s="44">
        <v>24.3499737671725</v>
      </c>
      <c r="BP591" s="45">
        <f t="shared" si="180"/>
        <v>239.94642639010044</v>
      </c>
      <c r="BQ591" s="46">
        <f t="shared" si="181"/>
        <v>149.44718619883139</v>
      </c>
      <c r="BR591" s="46">
        <f t="shared" si="182"/>
        <v>12.224859352926371</v>
      </c>
      <c r="BS591" s="46">
        <f t="shared" si="183"/>
        <v>11.980142023901657</v>
      </c>
      <c r="BT591" s="47">
        <f t="shared" si="184"/>
        <v>0.12522066585394229</v>
      </c>
      <c r="BU591" s="47">
        <f t="shared" si="185"/>
        <v>4.0701572427976638E-5</v>
      </c>
      <c r="BV591" s="47">
        <f t="shared" si="186"/>
        <v>6.3797783995979546E-3</v>
      </c>
      <c r="BW591" s="47">
        <f t="shared" si="187"/>
        <v>6.2520679462792867E-3</v>
      </c>
      <c r="BX591" s="48">
        <f t="shared" si="188"/>
        <v>1.6548644917134243E-10</v>
      </c>
      <c r="BY591" s="48">
        <f t="shared" si="189"/>
        <v>4.0701572427976638E-5</v>
      </c>
      <c r="BZ591" s="48">
        <f t="shared" si="190"/>
        <v>6.3797783995979546E-3</v>
      </c>
      <c r="CA591" s="48">
        <f t="shared" si="191"/>
        <v>6.2520679462792867E-3</v>
      </c>
      <c r="CB591" s="49">
        <f t="shared" si="192"/>
        <v>5.8012924045878454E-3</v>
      </c>
      <c r="CC591" s="50">
        <f t="shared" si="193"/>
        <v>2.4094826999347457E-6</v>
      </c>
      <c r="CD591" s="50">
        <f t="shared" si="194"/>
        <v>1.0237869980602277E-5</v>
      </c>
      <c r="CI591" s="43"/>
      <c r="CJ591" s="43"/>
    </row>
    <row r="592" spans="63:88" x14ac:dyDescent="0.2">
      <c r="BK592" s="42">
        <v>590</v>
      </c>
      <c r="BL592" s="1" t="s">
        <v>1335</v>
      </c>
      <c r="BM592" s="1" t="s">
        <v>1336</v>
      </c>
      <c r="BN592" s="43">
        <v>30582</v>
      </c>
      <c r="BO592" s="44">
        <v>24.362201097616197</v>
      </c>
      <c r="BP592" s="45">
        <f t="shared" si="180"/>
        <v>242.072779158749</v>
      </c>
      <c r="BQ592" s="46">
        <f t="shared" si="181"/>
        <v>151.60134886902961</v>
      </c>
      <c r="BR592" s="46">
        <f t="shared" si="182"/>
        <v>12.312649953159132</v>
      </c>
      <c r="BS592" s="46">
        <f t="shared" si="183"/>
        <v>12.066175231220338</v>
      </c>
      <c r="BT592" s="47">
        <f t="shared" si="184"/>
        <v>0.1263303440164239</v>
      </c>
      <c r="BU592" s="47">
        <f t="shared" si="185"/>
        <v>4.1288253316207124E-5</v>
      </c>
      <c r="BV592" s="47">
        <f t="shared" si="186"/>
        <v>6.4255936158620491E-3</v>
      </c>
      <c r="BW592" s="47">
        <f t="shared" si="187"/>
        <v>6.2969660331900559E-3</v>
      </c>
      <c r="BX592" s="48">
        <f t="shared" si="188"/>
        <v>1.6695295390184948E-10</v>
      </c>
      <c r="BY592" s="48">
        <f t="shared" si="189"/>
        <v>4.1288253316207124E-5</v>
      </c>
      <c r="BZ592" s="48">
        <f t="shared" si="190"/>
        <v>6.4255936158620491E-3</v>
      </c>
      <c r="CA592" s="48">
        <f t="shared" si="191"/>
        <v>6.2969660331900559E-3</v>
      </c>
      <c r="CB592" s="49">
        <f t="shared" si="192"/>
        <v>1.2293086425732295E-2</v>
      </c>
      <c r="CC592" s="50">
        <f t="shared" si="193"/>
        <v>5.1057552362263604E-6</v>
      </c>
      <c r="CD592" s="50">
        <f t="shared" si="194"/>
        <v>2.1694307355964989E-5</v>
      </c>
      <c r="CI592" s="43"/>
      <c r="CJ592" s="43"/>
    </row>
    <row r="593" spans="63:88" x14ac:dyDescent="0.2">
      <c r="BK593" s="42">
        <v>591</v>
      </c>
      <c r="BL593" s="1" t="s">
        <v>1337</v>
      </c>
      <c r="BM593" s="1" t="s">
        <v>1338</v>
      </c>
      <c r="BN593" s="43">
        <v>21601</v>
      </c>
      <c r="BO593" s="44">
        <v>24.36880375615814</v>
      </c>
      <c r="BP593" s="45">
        <f t="shared" si="180"/>
        <v>243.22881712220192</v>
      </c>
      <c r="BQ593" s="46">
        <f t="shared" si="181"/>
        <v>152.77710649613417</v>
      </c>
      <c r="BR593" s="46">
        <f t="shared" si="182"/>
        <v>12.360303657116768</v>
      </c>
      <c r="BS593" s="46">
        <f t="shared" si="183"/>
        <v>12.112875002963788</v>
      </c>
      <c r="BT593" s="47">
        <f t="shared" si="184"/>
        <v>0.12693364470197205</v>
      </c>
      <c r="BU593" s="47">
        <f t="shared" si="185"/>
        <v>4.1608468004983527E-5</v>
      </c>
      <c r="BV593" s="47">
        <f t="shared" si="186"/>
        <v>6.4504626194547884E-3</v>
      </c>
      <c r="BW593" s="47">
        <f t="shared" si="187"/>
        <v>6.3213372088766389E-3</v>
      </c>
      <c r="BX593" s="48">
        <f t="shared" si="188"/>
        <v>1.6775025111755367E-10</v>
      </c>
      <c r="BY593" s="48">
        <f t="shared" si="189"/>
        <v>4.1608468004983527E-5</v>
      </c>
      <c r="BZ593" s="48">
        <f t="shared" si="190"/>
        <v>6.4504626194547884E-3</v>
      </c>
      <c r="CA593" s="48">
        <f t="shared" si="191"/>
        <v>6.3213372088766389E-3</v>
      </c>
      <c r="CB593" s="49">
        <f t="shared" si="192"/>
        <v>8.7244484198321613E-3</v>
      </c>
      <c r="CC593" s="50">
        <f t="shared" si="193"/>
        <v>3.623573174390277E-6</v>
      </c>
      <c r="CD593" s="50">
        <f t="shared" si="194"/>
        <v>1.5396529315446257E-5</v>
      </c>
      <c r="CI593" s="43"/>
      <c r="CJ593" s="43"/>
    </row>
    <row r="594" spans="63:88" x14ac:dyDescent="0.2">
      <c r="BK594" s="42">
        <v>592</v>
      </c>
      <c r="BL594" s="1" t="s">
        <v>1339</v>
      </c>
      <c r="BM594" s="1" t="s">
        <v>1340</v>
      </c>
      <c r="BN594" s="43">
        <v>9450</v>
      </c>
      <c r="BO594" s="44">
        <v>24.375715295287034</v>
      </c>
      <c r="BP594" s="45">
        <f t="shared" si="180"/>
        <v>244.44485105304238</v>
      </c>
      <c r="BQ594" s="46">
        <f t="shared" si="181"/>
        <v>154.01736794332712</v>
      </c>
      <c r="BR594" s="46">
        <f t="shared" si="182"/>
        <v>12.410373400640575</v>
      </c>
      <c r="BS594" s="46">
        <f t="shared" si="183"/>
        <v>12.161942449974697</v>
      </c>
      <c r="BT594" s="47">
        <f t="shared" si="184"/>
        <v>0.12756825543909239</v>
      </c>
      <c r="BU594" s="47">
        <f t="shared" si="185"/>
        <v>4.1946250150012095E-5</v>
      </c>
      <c r="BV594" s="47">
        <f t="shared" si="186"/>
        <v>6.4765924798471063E-3</v>
      </c>
      <c r="BW594" s="47">
        <f t="shared" si="187"/>
        <v>6.3469440015216406E-3</v>
      </c>
      <c r="BX594" s="48">
        <f t="shared" si="188"/>
        <v>1.685889264015085E-10</v>
      </c>
      <c r="BY594" s="48">
        <f t="shared" si="189"/>
        <v>4.1946250150012095E-5</v>
      </c>
      <c r="BZ594" s="48">
        <f t="shared" si="190"/>
        <v>6.4765924798471063E-3</v>
      </c>
      <c r="CA594" s="48">
        <f t="shared" si="191"/>
        <v>6.3469440015216406E-3</v>
      </c>
      <c r="CB594" s="49">
        <f t="shared" si="192"/>
        <v>3.8358516002336691E-3</v>
      </c>
      <c r="CC594" s="50">
        <f t="shared" si="193"/>
        <v>1.5931653544942553E-6</v>
      </c>
      <c r="CD594" s="50">
        <f t="shared" si="194"/>
        <v>6.7693450371542611E-6</v>
      </c>
      <c r="CI594" s="43"/>
      <c r="CJ594" s="43"/>
    </row>
    <row r="595" spans="63:88" x14ac:dyDescent="0.2">
      <c r="BK595" s="42">
        <v>593</v>
      </c>
      <c r="BL595" s="1" t="s">
        <v>1341</v>
      </c>
      <c r="BM595" s="1" t="s">
        <v>1342</v>
      </c>
      <c r="BN595" s="43">
        <v>73401</v>
      </c>
      <c r="BO595" s="44">
        <v>24.376560060792826</v>
      </c>
      <c r="BP595" s="45">
        <f t="shared" si="180"/>
        <v>244.59389763992598</v>
      </c>
      <c r="BQ595" s="46">
        <f t="shared" si="181"/>
        <v>154.16962932855151</v>
      </c>
      <c r="BR595" s="46">
        <f t="shared" si="182"/>
        <v>12.416506325394092</v>
      </c>
      <c r="BS595" s="46">
        <f t="shared" si="183"/>
        <v>12.167952605793092</v>
      </c>
      <c r="BT595" s="47">
        <f t="shared" si="184"/>
        <v>0.12764603827225907</v>
      </c>
      <c r="BU595" s="47">
        <f t="shared" si="185"/>
        <v>4.1987718162599711E-5</v>
      </c>
      <c r="BV595" s="47">
        <f t="shared" si="186"/>
        <v>6.4797930647976492E-3</v>
      </c>
      <c r="BW595" s="47">
        <f t="shared" si="187"/>
        <v>6.3500805171379029E-3</v>
      </c>
      <c r="BX595" s="48">
        <f t="shared" si="188"/>
        <v>1.6869172097442876E-10</v>
      </c>
      <c r="BY595" s="48">
        <f t="shared" si="189"/>
        <v>4.1987718162599711E-5</v>
      </c>
      <c r="BZ595" s="48">
        <f t="shared" si="190"/>
        <v>6.4797930647976492E-3</v>
      </c>
      <c r="CA595" s="48">
        <f t="shared" si="191"/>
        <v>6.3500805171379029E-3</v>
      </c>
      <c r="CB595" s="49">
        <f t="shared" si="192"/>
        <v>2.9812382800262969E-2</v>
      </c>
      <c r="CC595" s="50">
        <f t="shared" si="193"/>
        <v>1.2382141011244046E-5</v>
      </c>
      <c r="CD595" s="50">
        <f t="shared" si="194"/>
        <v>5.261160404182726E-5</v>
      </c>
      <c r="CI595" s="43"/>
      <c r="CJ595" s="43"/>
    </row>
    <row r="596" spans="63:88" x14ac:dyDescent="0.2">
      <c r="BK596" s="42">
        <v>594</v>
      </c>
      <c r="BL596" s="1" t="s">
        <v>1343</v>
      </c>
      <c r="BM596" s="1" t="s">
        <v>1344</v>
      </c>
      <c r="BN596" s="43">
        <v>38226</v>
      </c>
      <c r="BO596" s="44">
        <v>24.378242168669193</v>
      </c>
      <c r="BP596" s="45">
        <f t="shared" si="180"/>
        <v>244.89095182778013</v>
      </c>
      <c r="BQ596" s="46">
        <f t="shared" si="181"/>
        <v>154.47325025000251</v>
      </c>
      <c r="BR596" s="46">
        <f t="shared" si="182"/>
        <v>12.428726815325957</v>
      </c>
      <c r="BS596" s="46">
        <f t="shared" si="183"/>
        <v>12.179928465863037</v>
      </c>
      <c r="BT596" s="47">
        <f t="shared" si="184"/>
        <v>0.12780106172377456</v>
      </c>
      <c r="BU596" s="47">
        <f t="shared" si="185"/>
        <v>4.2070408571428428E-5</v>
      </c>
      <c r="BV596" s="47">
        <f t="shared" si="186"/>
        <v>6.4861705629306746E-3</v>
      </c>
      <c r="BW596" s="47">
        <f t="shared" si="187"/>
        <v>6.3563303504640036E-3</v>
      </c>
      <c r="BX596" s="48">
        <f t="shared" si="188"/>
        <v>1.688965935516079E-10</v>
      </c>
      <c r="BY596" s="48">
        <f t="shared" si="189"/>
        <v>4.2070408571428428E-5</v>
      </c>
      <c r="BZ596" s="48">
        <f t="shared" si="190"/>
        <v>6.4861705629306746E-3</v>
      </c>
      <c r="CA596" s="48">
        <f t="shared" si="191"/>
        <v>6.3563303504640036E-3</v>
      </c>
      <c r="CB596" s="49">
        <f t="shared" si="192"/>
        <v>1.5544640743983791E-2</v>
      </c>
      <c r="CC596" s="50">
        <f t="shared" si="193"/>
        <v>6.4562411851037631E-6</v>
      </c>
      <c r="CD596" s="50">
        <f t="shared" si="194"/>
        <v>2.7432509815609787E-5</v>
      </c>
      <c r="CI596" s="43"/>
      <c r="CJ596" s="43"/>
    </row>
    <row r="597" spans="63:88" x14ac:dyDescent="0.2">
      <c r="BK597" s="42">
        <v>595</v>
      </c>
      <c r="BL597" s="1" t="s">
        <v>1345</v>
      </c>
      <c r="BM597" s="1" t="s">
        <v>1346</v>
      </c>
      <c r="BN597" s="43">
        <v>26275</v>
      </c>
      <c r="BO597" s="44">
        <v>24.38375421959185</v>
      </c>
      <c r="BP597" s="45">
        <f t="shared" si="180"/>
        <v>245.86689069531786</v>
      </c>
      <c r="BQ597" s="46">
        <f t="shared" si="181"/>
        <v>155.47225750130079</v>
      </c>
      <c r="BR597" s="46">
        <f t="shared" si="182"/>
        <v>12.468851490867184</v>
      </c>
      <c r="BS597" s="46">
        <f t="shared" si="183"/>
        <v>12.219249925339117</v>
      </c>
      <c r="BT597" s="47">
        <f t="shared" si="184"/>
        <v>0.12831037422600433</v>
      </c>
      <c r="BU597" s="47">
        <f t="shared" si="185"/>
        <v>4.2342485731455555E-5</v>
      </c>
      <c r="BV597" s="47">
        <f t="shared" si="186"/>
        <v>6.5071103979766282E-3</v>
      </c>
      <c r="BW597" s="47">
        <f t="shared" si="187"/>
        <v>6.3768510117301431E-3</v>
      </c>
      <c r="BX597" s="48">
        <f t="shared" si="188"/>
        <v>1.6956967987436296E-10</v>
      </c>
      <c r="BY597" s="48">
        <f t="shared" si="189"/>
        <v>4.2342485731455555E-5</v>
      </c>
      <c r="BZ597" s="48">
        <f t="shared" si="190"/>
        <v>6.5071103979766282E-3</v>
      </c>
      <c r="CA597" s="48">
        <f t="shared" si="191"/>
        <v>6.3768510117301431E-3</v>
      </c>
      <c r="CB597" s="49">
        <f t="shared" si="192"/>
        <v>1.0727335622939062E-2</v>
      </c>
      <c r="CC597" s="50">
        <f t="shared" si="193"/>
        <v>4.4554433386988869E-6</v>
      </c>
      <c r="CD597" s="50">
        <f t="shared" si="194"/>
        <v>1.8931138044184775E-5</v>
      </c>
      <c r="CI597" s="43"/>
      <c r="CJ597" s="43"/>
    </row>
    <row r="598" spans="63:88" x14ac:dyDescent="0.2">
      <c r="BK598" s="42">
        <v>596</v>
      </c>
      <c r="BL598" s="1" t="s">
        <v>1347</v>
      </c>
      <c r="BM598" s="1" t="s">
        <v>1348</v>
      </c>
      <c r="BN598" s="43">
        <v>44959</v>
      </c>
      <c r="BO598" s="44">
        <v>24.388842819537416</v>
      </c>
      <c r="BP598" s="45">
        <f t="shared" si="180"/>
        <v>246.77130775159449</v>
      </c>
      <c r="BQ598" s="46">
        <f t="shared" si="181"/>
        <v>156.40009408493191</v>
      </c>
      <c r="BR598" s="46">
        <f t="shared" si="182"/>
        <v>12.506002322282365</v>
      </c>
      <c r="BS598" s="46">
        <f t="shared" si="183"/>
        <v>12.255657071123855</v>
      </c>
      <c r="BT598" s="47">
        <f t="shared" si="184"/>
        <v>0.12878236169295865</v>
      </c>
      <c r="BU598" s="47">
        <f t="shared" si="185"/>
        <v>4.2595179735740757E-5</v>
      </c>
      <c r="BV598" s="47">
        <f t="shared" si="186"/>
        <v>6.5264982751656927E-3</v>
      </c>
      <c r="BW598" s="47">
        <f t="shared" si="187"/>
        <v>6.3958507822437687E-3</v>
      </c>
      <c r="BX598" s="48">
        <f t="shared" si="188"/>
        <v>1.7019343897536277E-10</v>
      </c>
      <c r="BY598" s="48">
        <f t="shared" si="189"/>
        <v>4.2595179735740757E-5</v>
      </c>
      <c r="BZ598" s="48">
        <f t="shared" si="190"/>
        <v>6.5264982751656927E-3</v>
      </c>
      <c r="CA598" s="48">
        <f t="shared" si="191"/>
        <v>6.3958507822437687E-3</v>
      </c>
      <c r="CB598" s="49">
        <f t="shared" si="192"/>
        <v>1.8423002041406813E-2</v>
      </c>
      <c r="CC598" s="50">
        <f t="shared" si="193"/>
        <v>7.6517268228933343E-6</v>
      </c>
      <c r="CD598" s="50">
        <f t="shared" si="194"/>
        <v>3.2512117369421436E-5</v>
      </c>
      <c r="CI598" s="43"/>
      <c r="CJ598" s="43"/>
    </row>
    <row r="599" spans="63:88" x14ac:dyDescent="0.2">
      <c r="BK599" s="42">
        <v>597</v>
      </c>
      <c r="BL599" s="1" t="s">
        <v>1349</v>
      </c>
      <c r="BM599" s="1" t="s">
        <v>1350</v>
      </c>
      <c r="BN599" s="43">
        <v>18145</v>
      </c>
      <c r="BO599" s="44">
        <v>24.389527561234075</v>
      </c>
      <c r="BP599" s="45">
        <f t="shared" si="180"/>
        <v>246.89326331932483</v>
      </c>
      <c r="BQ599" s="46">
        <f t="shared" si="181"/>
        <v>156.52535768477625</v>
      </c>
      <c r="BR599" s="46">
        <f t="shared" si="182"/>
        <v>12.511009459063496</v>
      </c>
      <c r="BS599" s="46">
        <f t="shared" si="183"/>
        <v>12.260563975002196</v>
      </c>
      <c r="BT599" s="47">
        <f t="shared" si="184"/>
        <v>0.12884600655579551</v>
      </c>
      <c r="BU599" s="47">
        <f t="shared" si="185"/>
        <v>4.2629294968096438E-5</v>
      </c>
      <c r="BV599" s="47">
        <f t="shared" si="186"/>
        <v>6.5291113459717042E-3</v>
      </c>
      <c r="BW599" s="47">
        <f t="shared" si="187"/>
        <v>6.3984115445781869E-3</v>
      </c>
      <c r="BX599" s="48">
        <f t="shared" si="188"/>
        <v>1.7027754939185883E-10</v>
      </c>
      <c r="BY599" s="48">
        <f t="shared" si="189"/>
        <v>4.2629294968096438E-5</v>
      </c>
      <c r="BZ599" s="48">
        <f t="shared" si="190"/>
        <v>6.5291113459717042E-3</v>
      </c>
      <c r="CA599" s="48">
        <f t="shared" si="191"/>
        <v>6.3984115445781869E-3</v>
      </c>
      <c r="CB599" s="49">
        <f t="shared" si="192"/>
        <v>7.4390128223656713E-3</v>
      </c>
      <c r="CC599" s="50">
        <f t="shared" si="193"/>
        <v>3.0896861337152785E-6</v>
      </c>
      <c r="CD599" s="50">
        <f t="shared" si="194"/>
        <v>1.312804815685268E-5</v>
      </c>
      <c r="CI599" s="43"/>
      <c r="CJ599" s="43"/>
    </row>
    <row r="600" spans="63:88" x14ac:dyDescent="0.2">
      <c r="BK600" s="42">
        <v>598</v>
      </c>
      <c r="BL600" s="1" t="s">
        <v>1351</v>
      </c>
      <c r="BM600" s="1" t="s">
        <v>1352</v>
      </c>
      <c r="BN600" s="43">
        <v>44008</v>
      </c>
      <c r="BO600" s="44">
        <v>24.391867113984997</v>
      </c>
      <c r="BP600" s="45">
        <f t="shared" si="180"/>
        <v>247.31040313315978</v>
      </c>
      <c r="BQ600" s="46">
        <f t="shared" si="181"/>
        <v>156.95408162250177</v>
      </c>
      <c r="BR600" s="46">
        <f t="shared" si="182"/>
        <v>12.528131609402168</v>
      </c>
      <c r="BS600" s="46">
        <f t="shared" si="183"/>
        <v>12.277343374003033</v>
      </c>
      <c r="BT600" s="47">
        <f t="shared" si="184"/>
        <v>0.1290636990050161</v>
      </c>
      <c r="BU600" s="47">
        <f t="shared" si="185"/>
        <v>4.2746056874739355E-5</v>
      </c>
      <c r="BV600" s="47">
        <f t="shared" si="186"/>
        <v>6.5380468700323149E-3</v>
      </c>
      <c r="BW600" s="47">
        <f t="shared" si="187"/>
        <v>6.4071681972490812E-3</v>
      </c>
      <c r="BX600" s="48">
        <f t="shared" si="188"/>
        <v>1.7056524272256596E-10</v>
      </c>
      <c r="BY600" s="48">
        <f t="shared" si="189"/>
        <v>4.2746056874739355E-5</v>
      </c>
      <c r="BZ600" s="48">
        <f t="shared" si="190"/>
        <v>6.5380468700323149E-3</v>
      </c>
      <c r="CA600" s="48">
        <f t="shared" si="191"/>
        <v>6.4071681972490812E-3</v>
      </c>
      <c r="CB600" s="49">
        <f t="shared" si="192"/>
        <v>1.8072703017976734E-2</v>
      </c>
      <c r="CC600" s="50">
        <f t="shared" si="193"/>
        <v>7.5062352017346828E-6</v>
      </c>
      <c r="CD600" s="50">
        <f t="shared" si="194"/>
        <v>3.1893924800232346E-5</v>
      </c>
      <c r="CI600" s="43"/>
      <c r="CJ600" s="43"/>
    </row>
    <row r="601" spans="63:88" x14ac:dyDescent="0.2">
      <c r="BK601" s="42">
        <v>599</v>
      </c>
      <c r="BL601" s="1" t="s">
        <v>1353</v>
      </c>
      <c r="BM601" s="1" t="s">
        <v>1354</v>
      </c>
      <c r="BN601" s="43">
        <v>44532</v>
      </c>
      <c r="BO601" s="44">
        <v>24.392748952357575</v>
      </c>
      <c r="BP601" s="45">
        <f t="shared" si="180"/>
        <v>247.46781683437504</v>
      </c>
      <c r="BQ601" s="46">
        <f t="shared" si="181"/>
        <v>157.11597498823809</v>
      </c>
      <c r="BR601" s="46">
        <f t="shared" si="182"/>
        <v>12.534591137657346</v>
      </c>
      <c r="BS601" s="46">
        <f t="shared" si="183"/>
        <v>12.283673595371667</v>
      </c>
      <c r="BT601" s="47">
        <f t="shared" si="184"/>
        <v>0.12914584837801263</v>
      </c>
      <c r="BU601" s="47">
        <f t="shared" si="185"/>
        <v>4.2790148133454466E-5</v>
      </c>
      <c r="BV601" s="47">
        <f t="shared" si="186"/>
        <v>6.5414178993131499E-3</v>
      </c>
      <c r="BW601" s="47">
        <f t="shared" si="187"/>
        <v>6.4104717452397146E-3</v>
      </c>
      <c r="BX601" s="48">
        <f t="shared" si="188"/>
        <v>1.7067380793379669E-10</v>
      </c>
      <c r="BY601" s="48">
        <f t="shared" si="189"/>
        <v>4.2790148133454466E-5</v>
      </c>
      <c r="BZ601" s="48">
        <f t="shared" si="190"/>
        <v>6.5414178993131499E-3</v>
      </c>
      <c r="CA601" s="48">
        <f t="shared" si="191"/>
        <v>6.4104717452397146E-3</v>
      </c>
      <c r="CB601" s="49">
        <f t="shared" si="192"/>
        <v>1.8299533646354425E-2</v>
      </c>
      <c r="CC601" s="50">
        <f t="shared" si="193"/>
        <v>7.6004460149078342E-6</v>
      </c>
      <c r="CD601" s="50">
        <f t="shared" si="194"/>
        <v>3.2294225684758167E-5</v>
      </c>
      <c r="CI601" s="43"/>
      <c r="CJ601" s="43"/>
    </row>
    <row r="602" spans="63:88" x14ac:dyDescent="0.2">
      <c r="BK602" s="42">
        <v>600</v>
      </c>
      <c r="BL602" s="1" t="s">
        <v>1355</v>
      </c>
      <c r="BM602" s="1" t="s">
        <v>1356</v>
      </c>
      <c r="BN602" s="43">
        <v>29341</v>
      </c>
      <c r="BO602" s="44">
        <v>24.395836816106826</v>
      </c>
      <c r="BP602" s="45">
        <f t="shared" si="180"/>
        <v>248.01981011040851</v>
      </c>
      <c r="BQ602" s="46">
        <f t="shared" si="181"/>
        <v>157.68414502092219</v>
      </c>
      <c r="BR602" s="46">
        <f t="shared" si="182"/>
        <v>12.557234768089756</v>
      </c>
      <c r="BS602" s="46">
        <f t="shared" si="183"/>
        <v>12.305863945435048</v>
      </c>
      <c r="BT602" s="47">
        <f t="shared" si="184"/>
        <v>0.12943391670481263</v>
      </c>
      <c r="BU602" s="47">
        <f t="shared" si="185"/>
        <v>4.2944887840000819E-5</v>
      </c>
      <c r="BV602" s="47">
        <f t="shared" si="186"/>
        <v>6.553234914147426E-3</v>
      </c>
      <c r="BW602" s="47">
        <f t="shared" si="187"/>
        <v>6.4220522069796922E-3</v>
      </c>
      <c r="BX602" s="48">
        <f t="shared" si="188"/>
        <v>1.7105450711149019E-10</v>
      </c>
      <c r="BY602" s="48">
        <f t="shared" si="189"/>
        <v>4.2944887840000819E-5</v>
      </c>
      <c r="BZ602" s="48">
        <f t="shared" si="190"/>
        <v>6.553234914147426E-3</v>
      </c>
      <c r="CA602" s="48">
        <f t="shared" si="191"/>
        <v>6.4220522069796922E-3</v>
      </c>
      <c r="CB602" s="49">
        <f t="shared" si="192"/>
        <v>1.2083990544441427E-2</v>
      </c>
      <c r="CC602" s="50">
        <f t="shared" si="193"/>
        <v>5.0189102931582337E-6</v>
      </c>
      <c r="CD602" s="50">
        <f t="shared" si="194"/>
        <v>2.1325303986225765E-5</v>
      </c>
      <c r="CI602" s="43"/>
      <c r="CJ602" s="43"/>
    </row>
    <row r="603" spans="63:88" x14ac:dyDescent="0.2">
      <c r="BK603" s="42">
        <v>601</v>
      </c>
      <c r="BL603" s="1" t="s">
        <v>1357</v>
      </c>
      <c r="BM603" s="1" t="s">
        <v>1358</v>
      </c>
      <c r="BN603" s="43">
        <v>71772</v>
      </c>
      <c r="BO603" s="44">
        <v>24.399773636969172</v>
      </c>
      <c r="BP603" s="45">
        <f t="shared" si="180"/>
        <v>248.72535087573345</v>
      </c>
      <c r="BQ603" s="46">
        <f t="shared" si="181"/>
        <v>158.41142202927776</v>
      </c>
      <c r="BR603" s="46">
        <f t="shared" si="182"/>
        <v>12.586159939762316</v>
      </c>
      <c r="BS603" s="46">
        <f t="shared" si="183"/>
        <v>12.334210092797475</v>
      </c>
      <c r="BT603" s="47">
        <f t="shared" si="184"/>
        <v>0.12980211674742312</v>
      </c>
      <c r="BU603" s="47">
        <f t="shared" si="185"/>
        <v>4.3142959938804222E-5</v>
      </c>
      <c r="BV603" s="47">
        <f t="shared" si="186"/>
        <v>6.5683300723094161E-3</v>
      </c>
      <c r="BW603" s="47">
        <f t="shared" si="187"/>
        <v>6.4368451901489106E-3</v>
      </c>
      <c r="BX603" s="48">
        <f t="shared" si="188"/>
        <v>1.7154110504818761E-10</v>
      </c>
      <c r="BY603" s="48">
        <f t="shared" si="189"/>
        <v>4.3142959938804222E-5</v>
      </c>
      <c r="BZ603" s="48">
        <f t="shared" si="190"/>
        <v>6.5683300723094161E-3</v>
      </c>
      <c r="CA603" s="48">
        <f t="shared" si="191"/>
        <v>6.4368451901489106E-3</v>
      </c>
      <c r="CB603" s="49">
        <f t="shared" si="192"/>
        <v>2.9643139335189771E-2</v>
      </c>
      <c r="CC603" s="50">
        <f t="shared" si="193"/>
        <v>1.2311848191518521E-5</v>
      </c>
      <c r="CD603" s="50">
        <f t="shared" si="194"/>
        <v>5.2312930492961636E-5</v>
      </c>
      <c r="CI603" s="43"/>
      <c r="CJ603" s="43"/>
    </row>
    <row r="604" spans="63:88" x14ac:dyDescent="0.2">
      <c r="BK604" s="42">
        <v>602</v>
      </c>
      <c r="BL604" s="1" t="s">
        <v>1359</v>
      </c>
      <c r="BM604" s="1" t="s">
        <v>1360</v>
      </c>
      <c r="BN604" s="43">
        <v>19417</v>
      </c>
      <c r="BO604" s="44">
        <v>24.404827010150967</v>
      </c>
      <c r="BP604" s="45">
        <f t="shared" si="180"/>
        <v>249.63393816440222</v>
      </c>
      <c r="BQ604" s="46">
        <f t="shared" si="181"/>
        <v>159.34974953429881</v>
      </c>
      <c r="BR604" s="46">
        <f t="shared" si="182"/>
        <v>12.623381065875291</v>
      </c>
      <c r="BS604" s="46">
        <f t="shared" si="183"/>
        <v>12.370686126120201</v>
      </c>
      <c r="BT604" s="47">
        <f t="shared" si="184"/>
        <v>0.13027628053050275</v>
      </c>
      <c r="BU604" s="47">
        <f t="shared" si="185"/>
        <v>4.3398511119648491E-5</v>
      </c>
      <c r="BV604" s="47">
        <f t="shared" si="186"/>
        <v>6.5877546341411722E-3</v>
      </c>
      <c r="BW604" s="47">
        <f t="shared" si="187"/>
        <v>6.4558809109517678E-3</v>
      </c>
      <c r="BX604" s="48">
        <f t="shared" si="188"/>
        <v>1.7216774027850114E-10</v>
      </c>
      <c r="BY604" s="48">
        <f t="shared" si="189"/>
        <v>4.3398511119648491E-5</v>
      </c>
      <c r="BZ604" s="48">
        <f t="shared" si="190"/>
        <v>6.5877546341411722E-3</v>
      </c>
      <c r="CA604" s="48">
        <f t="shared" si="191"/>
        <v>6.4558809109517678E-3</v>
      </c>
      <c r="CB604" s="49">
        <f t="shared" si="192"/>
        <v>8.0488688961543355E-3</v>
      </c>
      <c r="CC604" s="50">
        <f t="shared" si="193"/>
        <v>3.3429810129876567E-6</v>
      </c>
      <c r="CD604" s="50">
        <f t="shared" si="194"/>
        <v>1.4204295784948616E-5</v>
      </c>
      <c r="CI604" s="43"/>
      <c r="CJ604" s="43"/>
    </row>
    <row r="605" spans="63:88" x14ac:dyDescent="0.2">
      <c r="BK605" s="42">
        <v>603</v>
      </c>
      <c r="BL605" s="1" t="s">
        <v>1361</v>
      </c>
      <c r="BM605" s="1" t="s">
        <v>1362</v>
      </c>
      <c r="BN605" s="43">
        <v>43538</v>
      </c>
      <c r="BO605" s="44">
        <v>24.409711879942879</v>
      </c>
      <c r="BP605" s="45">
        <f t="shared" si="180"/>
        <v>250.51538383793314</v>
      </c>
      <c r="BQ605" s="46">
        <f t="shared" si="181"/>
        <v>160.26192451257887</v>
      </c>
      <c r="BR605" s="46">
        <f t="shared" si="182"/>
        <v>12.659459882340117</v>
      </c>
      <c r="BS605" s="46">
        <f t="shared" si="183"/>
        <v>12.406042716558147</v>
      </c>
      <c r="BT605" s="47">
        <f t="shared" si="184"/>
        <v>0.13073627993876291</v>
      </c>
      <c r="BU605" s="47">
        <f t="shared" si="185"/>
        <v>4.3646939724358626E-5</v>
      </c>
      <c r="BV605" s="47">
        <f t="shared" si="186"/>
        <v>6.6065830596730279E-3</v>
      </c>
      <c r="BW605" s="47">
        <f t="shared" si="187"/>
        <v>6.4743324289157833E-3</v>
      </c>
      <c r="BX605" s="48">
        <f t="shared" si="188"/>
        <v>1.7277565645731109E-10</v>
      </c>
      <c r="BY605" s="48">
        <f t="shared" si="189"/>
        <v>4.3646939724358626E-5</v>
      </c>
      <c r="BZ605" s="48">
        <f t="shared" si="190"/>
        <v>6.6065830596730279E-3</v>
      </c>
      <c r="CA605" s="48">
        <f t="shared" si="191"/>
        <v>6.4743324289157833E-3</v>
      </c>
      <c r="CB605" s="49">
        <f t="shared" si="192"/>
        <v>1.811139782971518E-2</v>
      </c>
      <c r="CC605" s="50">
        <f t="shared" si="193"/>
        <v>7.5223065308384099E-6</v>
      </c>
      <c r="CD605" s="50">
        <f t="shared" si="194"/>
        <v>3.1962211730777181E-5</v>
      </c>
      <c r="CI605" s="43"/>
      <c r="CJ605" s="43"/>
    </row>
    <row r="606" spans="63:88" x14ac:dyDescent="0.2">
      <c r="BK606" s="42">
        <v>604</v>
      </c>
      <c r="BL606" s="1" t="s">
        <v>1363</v>
      </c>
      <c r="BM606" s="1" t="s">
        <v>1364</v>
      </c>
      <c r="BN606" s="43">
        <v>18216</v>
      </c>
      <c r="BO606" s="44">
        <v>24.410040470509248</v>
      </c>
      <c r="BP606" s="45">
        <f t="shared" si="180"/>
        <v>250.57478765571977</v>
      </c>
      <c r="BQ606" s="46">
        <f t="shared" si="181"/>
        <v>160.32346569921458</v>
      </c>
      <c r="BR606" s="46">
        <f t="shared" si="182"/>
        <v>12.661890289337315</v>
      </c>
      <c r="BS606" s="46">
        <f t="shared" si="183"/>
        <v>12.408424471649287</v>
      </c>
      <c r="BT606" s="47">
        <f t="shared" si="184"/>
        <v>0.13076728096565637</v>
      </c>
      <c r="BU606" s="47">
        <f t="shared" si="185"/>
        <v>4.3663700314697372E-5</v>
      </c>
      <c r="BV606" s="47">
        <f t="shared" si="186"/>
        <v>6.6078514143931366E-3</v>
      </c>
      <c r="BW606" s="47">
        <f t="shared" si="187"/>
        <v>6.4755753937013006E-3</v>
      </c>
      <c r="BX606" s="48">
        <f t="shared" si="188"/>
        <v>1.728166261313361E-10</v>
      </c>
      <c r="BY606" s="48">
        <f t="shared" si="189"/>
        <v>4.3663700314697372E-5</v>
      </c>
      <c r="BZ606" s="48">
        <f t="shared" si="190"/>
        <v>6.6078514143931366E-3</v>
      </c>
      <c r="CA606" s="48">
        <f t="shared" si="191"/>
        <v>6.4755753937013006E-3</v>
      </c>
      <c r="CB606" s="49">
        <f t="shared" si="192"/>
        <v>7.5794812567925801E-3</v>
      </c>
      <c r="CC606" s="50">
        <f t="shared" si="193"/>
        <v>3.1480276616084183E-6</v>
      </c>
      <c r="CD606" s="50">
        <f t="shared" si="194"/>
        <v>1.3375940775901502E-5</v>
      </c>
      <c r="CI606" s="43"/>
      <c r="CJ606" s="43"/>
    </row>
    <row r="607" spans="63:88" x14ac:dyDescent="0.2">
      <c r="BK607" s="42">
        <v>605</v>
      </c>
      <c r="BL607" s="1" t="s">
        <v>1365</v>
      </c>
      <c r="BM607" s="1" t="s">
        <v>1366</v>
      </c>
      <c r="BN607" s="43">
        <v>38204</v>
      </c>
      <c r="BO607" s="44">
        <v>24.410182901207445</v>
      </c>
      <c r="BP607" s="45">
        <f t="shared" si="180"/>
        <v>250.60054118041654</v>
      </c>
      <c r="BQ607" s="46">
        <f t="shared" si="181"/>
        <v>160.35014844810843</v>
      </c>
      <c r="BR607" s="46">
        <f t="shared" si="182"/>
        <v>12.662943909222232</v>
      </c>
      <c r="BS607" s="46">
        <f t="shared" si="183"/>
        <v>12.409457000163204</v>
      </c>
      <c r="BT607" s="47">
        <f t="shared" si="184"/>
        <v>0.1307807209387335</v>
      </c>
      <c r="BU607" s="47">
        <f t="shared" si="185"/>
        <v>4.3670967295524698E-5</v>
      </c>
      <c r="BV607" s="47">
        <f t="shared" si="186"/>
        <v>6.6084012662310917E-3</v>
      </c>
      <c r="BW607" s="47">
        <f t="shared" si="187"/>
        <v>6.4761142386009132E-3</v>
      </c>
      <c r="BX607" s="48">
        <f t="shared" si="188"/>
        <v>1.7283438784348103E-10</v>
      </c>
      <c r="BY607" s="48">
        <f t="shared" si="189"/>
        <v>4.3670967295524698E-5</v>
      </c>
      <c r="BZ607" s="48">
        <f t="shared" si="190"/>
        <v>6.6084012662310917E-3</v>
      </c>
      <c r="CA607" s="48">
        <f t="shared" si="191"/>
        <v>6.4761142386009132E-3</v>
      </c>
      <c r="CB607" s="49">
        <f t="shared" si="192"/>
        <v>1.5897906397765778E-2</v>
      </c>
      <c r="CC607" s="50">
        <f t="shared" si="193"/>
        <v>6.6029649531723487E-6</v>
      </c>
      <c r="CD607" s="50">
        <f t="shared" si="194"/>
        <v>2.8055937765763112E-5</v>
      </c>
      <c r="CI607" s="43"/>
      <c r="CJ607" s="43"/>
    </row>
    <row r="608" spans="63:88" x14ac:dyDescent="0.2">
      <c r="BK608" s="42">
        <v>606</v>
      </c>
      <c r="BL608" s="1" t="s">
        <v>1367</v>
      </c>
      <c r="BM608" s="1" t="s">
        <v>1368</v>
      </c>
      <c r="BN608" s="43">
        <v>60593</v>
      </c>
      <c r="BO608" s="44">
        <v>24.412265497562</v>
      </c>
      <c r="BP608" s="45">
        <f t="shared" si="180"/>
        <v>250.97740710545207</v>
      </c>
      <c r="BQ608" s="46">
        <f t="shared" si="181"/>
        <v>160.74079232995405</v>
      </c>
      <c r="BR608" s="46">
        <f t="shared" si="182"/>
        <v>12.678359212845882</v>
      </c>
      <c r="BS608" s="46">
        <f t="shared" si="183"/>
        <v>12.424563720119757</v>
      </c>
      <c r="BT608" s="47">
        <f t="shared" si="184"/>
        <v>0.13097739568309438</v>
      </c>
      <c r="BU608" s="47">
        <f t="shared" si="185"/>
        <v>4.3777358192904595E-5</v>
      </c>
      <c r="BV608" s="47">
        <f t="shared" si="186"/>
        <v>6.6164460394462976E-3</v>
      </c>
      <c r="BW608" s="47">
        <f t="shared" si="187"/>
        <v>6.4839979714837112E-3</v>
      </c>
      <c r="BX608" s="48">
        <f t="shared" si="188"/>
        <v>1.7309430504535844E-10</v>
      </c>
      <c r="BY608" s="48">
        <f t="shared" si="189"/>
        <v>4.3777358192904595E-5</v>
      </c>
      <c r="BZ608" s="48">
        <f t="shared" si="190"/>
        <v>6.6164460394462976E-3</v>
      </c>
      <c r="CA608" s="48">
        <f t="shared" si="191"/>
        <v>6.4839979714837112E-3</v>
      </c>
      <c r="CB608" s="49">
        <f t="shared" si="192"/>
        <v>2.5252604570023738E-2</v>
      </c>
      <c r="CC608" s="50">
        <f t="shared" si="193"/>
        <v>1.0488303225613404E-5</v>
      </c>
      <c r="CD608" s="50">
        <f t="shared" si="194"/>
        <v>4.4564704591516482E-5</v>
      </c>
      <c r="CI608" s="43"/>
      <c r="CJ608" s="43"/>
    </row>
    <row r="609" spans="63:88" x14ac:dyDescent="0.2">
      <c r="BK609" s="42">
        <v>607</v>
      </c>
      <c r="BL609" s="1" t="s">
        <v>1369</v>
      </c>
      <c r="BM609" s="1" t="s">
        <v>1370</v>
      </c>
      <c r="BN609" s="43">
        <v>11999</v>
      </c>
      <c r="BO609" s="44">
        <v>24.412277785119354</v>
      </c>
      <c r="BP609" s="45">
        <f t="shared" si="180"/>
        <v>250.97963233873094</v>
      </c>
      <c r="BQ609" s="46">
        <f t="shared" si="181"/>
        <v>160.74309991712903</v>
      </c>
      <c r="BR609" s="46">
        <f t="shared" si="182"/>
        <v>12.678450217480409</v>
      </c>
      <c r="BS609" s="46">
        <f t="shared" si="183"/>
        <v>12.424652903022805</v>
      </c>
      <c r="BT609" s="47">
        <f t="shared" si="184"/>
        <v>0.13097855696395647</v>
      </c>
      <c r="BU609" s="47">
        <f t="shared" si="185"/>
        <v>4.377798665857791E-5</v>
      </c>
      <c r="BV609" s="47">
        <f t="shared" si="186"/>
        <v>6.6164935319682665E-3</v>
      </c>
      <c r="BW609" s="47">
        <f t="shared" si="187"/>
        <v>6.484044513300008E-3</v>
      </c>
      <c r="BX609" s="48">
        <f t="shared" si="188"/>
        <v>1.7309583974608079E-10</v>
      </c>
      <c r="BY609" s="48">
        <f t="shared" si="189"/>
        <v>4.377798665857791E-5</v>
      </c>
      <c r="BZ609" s="48">
        <f t="shared" si="190"/>
        <v>6.6164935319682665E-3</v>
      </c>
      <c r="CA609" s="48">
        <f t="shared" si="191"/>
        <v>6.484044513300008E-3</v>
      </c>
      <c r="CB609" s="49">
        <f t="shared" si="192"/>
        <v>5.0007210200605596E-3</v>
      </c>
      <c r="CC609" s="50">
        <f t="shared" si="193"/>
        <v>2.0769769811132233E-6</v>
      </c>
      <c r="CD609" s="50">
        <f t="shared" si="194"/>
        <v>8.8250562188792149E-6</v>
      </c>
      <c r="CI609" s="43"/>
      <c r="CJ609" s="43"/>
    </row>
    <row r="610" spans="63:88" x14ac:dyDescent="0.2">
      <c r="BK610" s="42">
        <v>608</v>
      </c>
      <c r="BL610" s="1" t="s">
        <v>1371</v>
      </c>
      <c r="BM610" s="1" t="s">
        <v>1372</v>
      </c>
      <c r="BN610" s="43">
        <v>77883</v>
      </c>
      <c r="BO610" s="44">
        <v>24.4189370350059</v>
      </c>
      <c r="BP610" s="45">
        <f t="shared" si="180"/>
        <v>252.18850658620443</v>
      </c>
      <c r="BQ610" s="46">
        <f t="shared" si="181"/>
        <v>161.99844853480758</v>
      </c>
      <c r="BR610" s="46">
        <f t="shared" si="182"/>
        <v>12.727861113903137</v>
      </c>
      <c r="BS610" s="46">
        <f t="shared" si="183"/>
        <v>12.473074691738999</v>
      </c>
      <c r="BT610" s="47">
        <f t="shared" si="184"/>
        <v>0.1316094312823603</v>
      </c>
      <c r="BU610" s="47">
        <f t="shared" si="185"/>
        <v>4.4119877757263861E-5</v>
      </c>
      <c r="BV610" s="47">
        <f t="shared" si="186"/>
        <v>6.642279560306376E-3</v>
      </c>
      <c r="BW610" s="47">
        <f t="shared" si="187"/>
        <v>6.5093143567235201E-3</v>
      </c>
      <c r="BX610" s="48">
        <f t="shared" si="188"/>
        <v>1.7392957713370847E-10</v>
      </c>
      <c r="BY610" s="48">
        <f t="shared" si="189"/>
        <v>4.4119877757263861E-5</v>
      </c>
      <c r="BZ610" s="48">
        <f t="shared" si="190"/>
        <v>6.642279560306376E-3</v>
      </c>
      <c r="CA610" s="48">
        <f t="shared" si="191"/>
        <v>6.5093143567235201E-3</v>
      </c>
      <c r="CB610" s="49">
        <f t="shared" si="192"/>
        <v>3.2614975489203675E-2</v>
      </c>
      <c r="CC610" s="50">
        <f t="shared" si="193"/>
        <v>1.3546157255904616E-5</v>
      </c>
      <c r="CD610" s="50">
        <f t="shared" si="194"/>
        <v>5.7557498431717088E-5</v>
      </c>
      <c r="CI610" s="43"/>
      <c r="CJ610" s="43"/>
    </row>
    <row r="611" spans="63:88" x14ac:dyDescent="0.2">
      <c r="BK611" s="42">
        <v>609</v>
      </c>
      <c r="BL611" s="1" t="s">
        <v>1373</v>
      </c>
      <c r="BM611" s="1" t="s">
        <v>1374</v>
      </c>
      <c r="BN611" s="43">
        <v>17026</v>
      </c>
      <c r="BO611" s="44">
        <v>24.419433742165683</v>
      </c>
      <c r="BP611" s="45">
        <f t="shared" si="180"/>
        <v>252.27890839777979</v>
      </c>
      <c r="BQ611" s="46">
        <f t="shared" si="181"/>
        <v>162.09246483766967</v>
      </c>
      <c r="BR611" s="46">
        <f t="shared" si="182"/>
        <v>12.731553905068685</v>
      </c>
      <c r="BS611" s="46">
        <f t="shared" si="183"/>
        <v>12.476693560582449</v>
      </c>
      <c r="BT611" s="47">
        <f t="shared" si="184"/>
        <v>0.13165660920957581</v>
      </c>
      <c r="BU611" s="47">
        <f t="shared" si="185"/>
        <v>4.4145482865379813E-5</v>
      </c>
      <c r="BV611" s="47">
        <f t="shared" si="186"/>
        <v>6.644206714528064E-3</v>
      </c>
      <c r="BW611" s="47">
        <f t="shared" si="187"/>
        <v>6.5112029331571017E-3</v>
      </c>
      <c r="BX611" s="48">
        <f t="shared" si="188"/>
        <v>1.7399192552964569E-10</v>
      </c>
      <c r="BY611" s="48">
        <f t="shared" si="189"/>
        <v>4.4145482865379813E-5</v>
      </c>
      <c r="BZ611" s="48">
        <f t="shared" si="190"/>
        <v>6.644206714528064E-3</v>
      </c>
      <c r="CA611" s="48">
        <f t="shared" si="191"/>
        <v>6.5112029331571017E-3</v>
      </c>
      <c r="CB611" s="49">
        <f t="shared" si="192"/>
        <v>7.1325145609026494E-3</v>
      </c>
      <c r="CC611" s="50">
        <f t="shared" si="193"/>
        <v>2.9623865240677474E-6</v>
      </c>
      <c r="CD611" s="50">
        <f t="shared" si="194"/>
        <v>1.258715327838431E-5</v>
      </c>
      <c r="CI611" s="43"/>
      <c r="CJ611" s="43"/>
    </row>
    <row r="612" spans="63:88" x14ac:dyDescent="0.2">
      <c r="BK612" s="42">
        <v>610</v>
      </c>
      <c r="BL612" s="1" t="s">
        <v>1375</v>
      </c>
      <c r="BM612" s="1" t="s">
        <v>1376</v>
      </c>
      <c r="BN612" s="43">
        <v>43534</v>
      </c>
      <c r="BO612" s="44">
        <v>24.422928915354259</v>
      </c>
      <c r="BP612" s="45">
        <f t="shared" si="180"/>
        <v>252.91595476123456</v>
      </c>
      <c r="BQ612" s="46">
        <f t="shared" si="181"/>
        <v>162.75552971703323</v>
      </c>
      <c r="BR612" s="46">
        <f t="shared" si="182"/>
        <v>12.757567547030007</v>
      </c>
      <c r="BS612" s="46">
        <f t="shared" si="183"/>
        <v>12.502186461257905</v>
      </c>
      <c r="BT612" s="47">
        <f t="shared" si="184"/>
        <v>0.13198906412883338</v>
      </c>
      <c r="BU612" s="47">
        <f t="shared" si="185"/>
        <v>4.4326066949285548E-5</v>
      </c>
      <c r="BV612" s="47">
        <f t="shared" si="186"/>
        <v>6.6577824348115749E-3</v>
      </c>
      <c r="BW612" s="47">
        <f t="shared" si="187"/>
        <v>6.524506894567037E-3</v>
      </c>
      <c r="BX612" s="48">
        <f t="shared" si="188"/>
        <v>1.7443128419079208E-10</v>
      </c>
      <c r="BY612" s="48">
        <f t="shared" si="189"/>
        <v>4.4326066949285548E-5</v>
      </c>
      <c r="BZ612" s="48">
        <f t="shared" si="190"/>
        <v>6.6577824348115749E-3</v>
      </c>
      <c r="CA612" s="48">
        <f t="shared" si="191"/>
        <v>6.524506894567037E-3</v>
      </c>
      <c r="CB612" s="49">
        <f t="shared" si="192"/>
        <v>1.8283270916840035E-2</v>
      </c>
      <c r="CC612" s="50">
        <f t="shared" si="193"/>
        <v>7.5936915259619426E-6</v>
      </c>
      <c r="CD612" s="50">
        <f t="shared" si="194"/>
        <v>3.2265525922931558E-5</v>
      </c>
      <c r="CI612" s="43"/>
      <c r="CJ612" s="43"/>
    </row>
    <row r="613" spans="63:88" x14ac:dyDescent="0.2">
      <c r="BK613" s="42">
        <v>611</v>
      </c>
      <c r="BL613" s="1" t="s">
        <v>1377</v>
      </c>
      <c r="BM613" s="1" t="s">
        <v>1378</v>
      </c>
      <c r="BN613" s="43">
        <v>27209</v>
      </c>
      <c r="BO613" s="44">
        <v>24.423981361593679</v>
      </c>
      <c r="BP613" s="45">
        <f t="shared" si="180"/>
        <v>253.10809341956607</v>
      </c>
      <c r="BQ613" s="46">
        <f t="shared" si="181"/>
        <v>162.95570397882088</v>
      </c>
      <c r="BR613" s="46">
        <f t="shared" si="182"/>
        <v>12.765410450855894</v>
      </c>
      <c r="BS613" s="46">
        <f t="shared" si="183"/>
        <v>12.509872365774379</v>
      </c>
      <c r="BT613" s="47">
        <f t="shared" si="184"/>
        <v>0.13208933538977485</v>
      </c>
      <c r="BU613" s="47">
        <f t="shared" si="185"/>
        <v>4.4380583915589165E-5</v>
      </c>
      <c r="BV613" s="47">
        <f t="shared" si="186"/>
        <v>6.6618754052886016E-3</v>
      </c>
      <c r="BW613" s="47">
        <f t="shared" si="187"/>
        <v>6.5285179319294158E-3</v>
      </c>
      <c r="BX613" s="48">
        <f t="shared" si="188"/>
        <v>1.7456379853907453E-10</v>
      </c>
      <c r="BY613" s="48">
        <f t="shared" si="189"/>
        <v>4.4380583915589165E-5</v>
      </c>
      <c r="BZ613" s="48">
        <f t="shared" si="190"/>
        <v>6.6618754052886016E-3</v>
      </c>
      <c r="CA613" s="48">
        <f t="shared" si="191"/>
        <v>6.5285179319294158E-3</v>
      </c>
      <c r="CB613" s="49">
        <f t="shared" si="192"/>
        <v>1.1435830450614779E-2</v>
      </c>
      <c r="CC613" s="50">
        <f t="shared" si="193"/>
        <v>4.7497063944496793E-6</v>
      </c>
      <c r="CD613" s="50">
        <f t="shared" si="194"/>
        <v>2.0181459079879667E-5</v>
      </c>
      <c r="CI613" s="43"/>
      <c r="CJ613" s="43"/>
    </row>
    <row r="614" spans="63:88" x14ac:dyDescent="0.2">
      <c r="BK614" s="42">
        <v>612</v>
      </c>
      <c r="BL614" s="1" t="s">
        <v>1379</v>
      </c>
      <c r="BM614" s="1" t="s">
        <v>1380</v>
      </c>
      <c r="BN614" s="43">
        <v>47461</v>
      </c>
      <c r="BO614" s="44">
        <v>24.42932146522044</v>
      </c>
      <c r="BP614" s="45">
        <f t="shared" si="180"/>
        <v>254.08525519087988</v>
      </c>
      <c r="BQ614" s="46">
        <f t="shared" si="181"/>
        <v>163.97508032295156</v>
      </c>
      <c r="BR614" s="46">
        <f t="shared" si="182"/>
        <v>12.80527548797571</v>
      </c>
      <c r="BS614" s="46">
        <f t="shared" si="183"/>
        <v>12.548939384272975</v>
      </c>
      <c r="BT614" s="47">
        <f t="shared" si="184"/>
        <v>0.13259928608790289</v>
      </c>
      <c r="BU614" s="47">
        <f t="shared" si="185"/>
        <v>4.4658208547790024E-5</v>
      </c>
      <c r="BV614" s="47">
        <f t="shared" si="186"/>
        <v>6.6826797430215093E-3</v>
      </c>
      <c r="BW614" s="47">
        <f t="shared" si="187"/>
        <v>6.5489058082687695E-3</v>
      </c>
      <c r="BX614" s="48">
        <f t="shared" si="188"/>
        <v>1.752377282751139E-10</v>
      </c>
      <c r="BY614" s="48">
        <f t="shared" si="189"/>
        <v>4.4658208547790024E-5</v>
      </c>
      <c r="BZ614" s="48">
        <f t="shared" si="190"/>
        <v>6.6826797430215093E-3</v>
      </c>
      <c r="CA614" s="48">
        <f t="shared" si="191"/>
        <v>6.5489058082687695E-3</v>
      </c>
      <c r="CB614" s="49">
        <f t="shared" si="192"/>
        <v>2.0024673446051518E-2</v>
      </c>
      <c r="CC614" s="50">
        <f t="shared" si="193"/>
        <v>8.3169578216651804E-6</v>
      </c>
      <c r="CD614" s="50">
        <f t="shared" si="194"/>
        <v>3.5338677806098066E-5</v>
      </c>
      <c r="CI614" s="43"/>
      <c r="CJ614" s="43"/>
    </row>
    <row r="615" spans="63:88" x14ac:dyDescent="0.2">
      <c r="BK615" s="42">
        <v>613</v>
      </c>
      <c r="BL615" s="1" t="s">
        <v>1381</v>
      </c>
      <c r="BM615" s="1" t="s">
        <v>1382</v>
      </c>
      <c r="BN615" s="43">
        <v>33851</v>
      </c>
      <c r="BO615" s="44">
        <v>24.433178488001264</v>
      </c>
      <c r="BP615" s="45">
        <f t="shared" si="180"/>
        <v>254.79338034059904</v>
      </c>
      <c r="BQ615" s="46">
        <f t="shared" si="181"/>
        <v>164.7152030352741</v>
      </c>
      <c r="BR615" s="46">
        <f t="shared" si="182"/>
        <v>12.834142084115872</v>
      </c>
      <c r="BS615" s="46">
        <f t="shared" si="183"/>
        <v>12.577228128668466</v>
      </c>
      <c r="BT615" s="47">
        <f t="shared" si="184"/>
        <v>0.13296883484130495</v>
      </c>
      <c r="BU615" s="47">
        <f t="shared" si="185"/>
        <v>4.4859779142377114E-5</v>
      </c>
      <c r="BV615" s="47">
        <f t="shared" si="186"/>
        <v>6.6977443324134963E-3</v>
      </c>
      <c r="BW615" s="47">
        <f t="shared" si="187"/>
        <v>6.5636688345938584E-3</v>
      </c>
      <c r="BX615" s="48">
        <f t="shared" si="188"/>
        <v>1.7572610861217112E-10</v>
      </c>
      <c r="BY615" s="48">
        <f t="shared" si="189"/>
        <v>4.4859779142377114E-5</v>
      </c>
      <c r="BZ615" s="48">
        <f t="shared" si="190"/>
        <v>6.6977443324134963E-3</v>
      </c>
      <c r="CA615" s="48">
        <f t="shared" si="191"/>
        <v>6.5636688345938584E-3</v>
      </c>
      <c r="CB615" s="49">
        <f t="shared" si="192"/>
        <v>1.4322167156751981E-2</v>
      </c>
      <c r="CC615" s="50">
        <f t="shared" si="193"/>
        <v>5.9485045026306045E-6</v>
      </c>
      <c r="CD615" s="50">
        <f t="shared" si="194"/>
        <v>2.5275141290123665E-5</v>
      </c>
      <c r="CI615" s="43"/>
      <c r="CJ615" s="43"/>
    </row>
    <row r="616" spans="63:88" x14ac:dyDescent="0.2">
      <c r="BK616" s="42">
        <v>614</v>
      </c>
      <c r="BL616" s="1" t="s">
        <v>1383</v>
      </c>
      <c r="BM616" s="1" t="s">
        <v>1384</v>
      </c>
      <c r="BN616" s="43">
        <v>35380</v>
      </c>
      <c r="BO616" s="44">
        <v>24.433457195906339</v>
      </c>
      <c r="BP616" s="45">
        <f t="shared" si="180"/>
        <v>254.8446257560573</v>
      </c>
      <c r="BQ616" s="46">
        <f t="shared" si="181"/>
        <v>164.76880981777316</v>
      </c>
      <c r="BR616" s="46">
        <f t="shared" si="182"/>
        <v>12.836230358550488</v>
      </c>
      <c r="BS616" s="46">
        <f t="shared" si="183"/>
        <v>12.579274600009308</v>
      </c>
      <c r="BT616" s="47">
        <f t="shared" si="184"/>
        <v>0.1329955782487488</v>
      </c>
      <c r="BU616" s="47">
        <f t="shared" si="185"/>
        <v>4.4874378817323509E-5</v>
      </c>
      <c r="BV616" s="47">
        <f t="shared" si="186"/>
        <v>6.6988341386634963E-3</v>
      </c>
      <c r="BW616" s="47">
        <f t="shared" si="187"/>
        <v>6.5647368250939218E-3</v>
      </c>
      <c r="BX616" s="48">
        <f t="shared" si="188"/>
        <v>1.7576145159255245E-10</v>
      </c>
      <c r="BY616" s="48">
        <f t="shared" si="189"/>
        <v>4.4874378817323509E-5</v>
      </c>
      <c r="BZ616" s="48">
        <f t="shared" si="190"/>
        <v>6.6988341386634963E-3</v>
      </c>
      <c r="CA616" s="48">
        <f t="shared" si="191"/>
        <v>6.5647368250939218E-3</v>
      </c>
      <c r="CB616" s="49">
        <f t="shared" si="192"/>
        <v>1.497208909371448E-2</v>
      </c>
      <c r="CC616" s="50">
        <f t="shared" si="193"/>
        <v>6.2184401573445056E-6</v>
      </c>
      <c r="CD616" s="50">
        <f t="shared" si="194"/>
        <v>2.6422095421051647E-5</v>
      </c>
      <c r="CI616" s="43"/>
      <c r="CJ616" s="43"/>
    </row>
    <row r="617" spans="63:88" x14ac:dyDescent="0.2">
      <c r="BK617" s="42">
        <v>615</v>
      </c>
      <c r="BL617" s="1" t="s">
        <v>1385</v>
      </c>
      <c r="BM617" s="1" t="s">
        <v>1386</v>
      </c>
      <c r="BN617" s="43">
        <v>35888</v>
      </c>
      <c r="BO617" s="44">
        <v>24.434842360276075</v>
      </c>
      <c r="BP617" s="45">
        <f t="shared" si="180"/>
        <v>255.09946586621373</v>
      </c>
      <c r="BQ617" s="46">
        <f t="shared" si="181"/>
        <v>165.03548453737048</v>
      </c>
      <c r="BR617" s="46">
        <f t="shared" si="182"/>
        <v>12.846613738155689</v>
      </c>
      <c r="BS617" s="46">
        <f t="shared" si="183"/>
        <v>12.589450125041308</v>
      </c>
      <c r="BT617" s="47">
        <f t="shared" si="184"/>
        <v>0.13312857147044496</v>
      </c>
      <c r="BU617" s="47">
        <f t="shared" si="185"/>
        <v>4.4947007019235611E-5</v>
      </c>
      <c r="BV617" s="47">
        <f t="shared" si="186"/>
        <v>6.7042529053754837E-3</v>
      </c>
      <c r="BW617" s="47">
        <f t="shared" si="187"/>
        <v>6.5700471188919821E-3</v>
      </c>
      <c r="BX617" s="48">
        <f t="shared" si="188"/>
        <v>1.7593720992982259E-10</v>
      </c>
      <c r="BY617" s="48">
        <f t="shared" si="189"/>
        <v>4.4947007019235611E-5</v>
      </c>
      <c r="BZ617" s="48">
        <f t="shared" si="190"/>
        <v>6.7042529053754837E-3</v>
      </c>
      <c r="CA617" s="48">
        <f t="shared" si="191"/>
        <v>6.5700471188919821E-3</v>
      </c>
      <c r="CB617" s="49">
        <f t="shared" si="192"/>
        <v>1.5202251051663682E-2</v>
      </c>
      <c r="CC617" s="50">
        <f t="shared" si="193"/>
        <v>6.3140345899614731E-6</v>
      </c>
      <c r="CD617" s="50">
        <f t="shared" si="194"/>
        <v>2.6828275291954422E-5</v>
      </c>
      <c r="CI617" s="43"/>
      <c r="CJ617" s="43"/>
    </row>
    <row r="618" spans="63:88" x14ac:dyDescent="0.2">
      <c r="BK618" s="42">
        <v>616</v>
      </c>
      <c r="BL618" s="1" t="s">
        <v>1387</v>
      </c>
      <c r="BM618" s="1" t="s">
        <v>1388</v>
      </c>
      <c r="BN618" s="43">
        <v>41579</v>
      </c>
      <c r="BO618" s="44">
        <v>24.436024226326897</v>
      </c>
      <c r="BP618" s="45">
        <f t="shared" si="180"/>
        <v>255.31710499097912</v>
      </c>
      <c r="BQ618" s="46">
        <f t="shared" si="181"/>
        <v>165.26335150037434</v>
      </c>
      <c r="BR618" s="46">
        <f t="shared" si="182"/>
        <v>12.855479434870345</v>
      </c>
      <c r="BS618" s="46">
        <f t="shared" si="183"/>
        <v>12.598138348170599</v>
      </c>
      <c r="BT618" s="47">
        <f t="shared" si="184"/>
        <v>0.13324215064113304</v>
      </c>
      <c r="BU618" s="47">
        <f t="shared" si="185"/>
        <v>4.5009066024391516E-5</v>
      </c>
      <c r="BV618" s="47">
        <f t="shared" si="186"/>
        <v>6.7088796400286924E-3</v>
      </c>
      <c r="BW618" s="47">
        <f t="shared" si="187"/>
        <v>6.5745812355351386E-3</v>
      </c>
      <c r="BX618" s="48">
        <f t="shared" si="188"/>
        <v>1.7608731146081859E-10</v>
      </c>
      <c r="BY618" s="48">
        <f t="shared" si="189"/>
        <v>4.5009066024391516E-5</v>
      </c>
      <c r="BZ618" s="48">
        <f t="shared" si="190"/>
        <v>6.7088796400286924E-3</v>
      </c>
      <c r="CA618" s="48">
        <f t="shared" si="191"/>
        <v>6.5745812355351386E-3</v>
      </c>
      <c r="CB618" s="49">
        <f t="shared" si="192"/>
        <v>1.762800017631588E-2</v>
      </c>
      <c r="CC618" s="50">
        <f t="shared" si="193"/>
        <v>7.3215343232293759E-6</v>
      </c>
      <c r="CD618" s="50">
        <f t="shared" si="194"/>
        <v>3.1109132454766837E-5</v>
      </c>
      <c r="CI618" s="43"/>
      <c r="CJ618" s="43"/>
    </row>
    <row r="619" spans="63:88" x14ac:dyDescent="0.2">
      <c r="BK619" s="42">
        <v>617</v>
      </c>
      <c r="BL619" s="1" t="s">
        <v>1389</v>
      </c>
      <c r="BM619" s="1" t="s">
        <v>1390</v>
      </c>
      <c r="BN619" s="43">
        <v>12390</v>
      </c>
      <c r="BO619" s="44">
        <v>24.444932374559425</v>
      </c>
      <c r="BP619" s="45">
        <f t="shared" si="180"/>
        <v>256.96351484416107</v>
      </c>
      <c r="BQ619" s="46">
        <f t="shared" si="181"/>
        <v>166.99073353651346</v>
      </c>
      <c r="BR619" s="46">
        <f t="shared" si="182"/>
        <v>12.922489448109967</v>
      </c>
      <c r="BS619" s="46">
        <f t="shared" si="183"/>
        <v>12.663806954447205</v>
      </c>
      <c r="BT619" s="47">
        <f t="shared" si="184"/>
        <v>0.13410136134572911</v>
      </c>
      <c r="BU619" s="47">
        <f t="shared" si="185"/>
        <v>4.5479514259936701E-5</v>
      </c>
      <c r="BV619" s="47">
        <f t="shared" si="186"/>
        <v>6.7438501065738921E-3</v>
      </c>
      <c r="BW619" s="47">
        <f t="shared" si="187"/>
        <v>6.6088516630107156E-3</v>
      </c>
      <c r="BX619" s="48">
        <f t="shared" si="188"/>
        <v>1.772228087657077E-10</v>
      </c>
      <c r="BY619" s="48">
        <f t="shared" si="189"/>
        <v>4.5479514259936701E-5</v>
      </c>
      <c r="BZ619" s="48">
        <f t="shared" si="190"/>
        <v>6.7438501065738921E-3</v>
      </c>
      <c r="CA619" s="48">
        <f t="shared" si="191"/>
        <v>6.6088516630107156E-3</v>
      </c>
      <c r="CB619" s="49">
        <f t="shared" si="192"/>
        <v>5.2867876302712027E-3</v>
      </c>
      <c r="CC619" s="50">
        <f t="shared" si="193"/>
        <v>2.1957906006071185E-6</v>
      </c>
      <c r="CD619" s="50">
        <f t="shared" si="194"/>
        <v>9.3298942027071109E-6</v>
      </c>
      <c r="CI619" s="43"/>
      <c r="CJ619" s="43"/>
    </row>
    <row r="620" spans="63:88" x14ac:dyDescent="0.2">
      <c r="BK620" s="42">
        <v>618</v>
      </c>
      <c r="BL620" s="1" t="s">
        <v>1391</v>
      </c>
      <c r="BM620" s="1" t="s">
        <v>1392</v>
      </c>
      <c r="BN620" s="43">
        <v>21263</v>
      </c>
      <c r="BO620" s="44">
        <v>24.446590372900136</v>
      </c>
      <c r="BP620" s="45">
        <f t="shared" si="180"/>
        <v>257.27111714079274</v>
      </c>
      <c r="BQ620" s="46">
        <f t="shared" si="181"/>
        <v>167.31416792542328</v>
      </c>
      <c r="BR620" s="46">
        <f t="shared" si="182"/>
        <v>12.934997793792748</v>
      </c>
      <c r="BS620" s="46">
        <f t="shared" si="183"/>
        <v>12.676064907969419</v>
      </c>
      <c r="BT620" s="47">
        <f t="shared" si="184"/>
        <v>0.13426188953104912</v>
      </c>
      <c r="BU620" s="47">
        <f t="shared" si="185"/>
        <v>4.5567600817741519E-5</v>
      </c>
      <c r="BV620" s="47">
        <f t="shared" si="186"/>
        <v>6.7503778277768663E-3</v>
      </c>
      <c r="BW620" s="47">
        <f t="shared" si="187"/>
        <v>6.6152487122401894E-3</v>
      </c>
      <c r="BX620" s="48">
        <f t="shared" si="188"/>
        <v>1.7743495617124435E-10</v>
      </c>
      <c r="BY620" s="48">
        <f t="shared" si="189"/>
        <v>4.5567600817741519E-5</v>
      </c>
      <c r="BZ620" s="48">
        <f t="shared" si="190"/>
        <v>6.7503778277768663E-3</v>
      </c>
      <c r="CA620" s="48">
        <f t="shared" si="191"/>
        <v>6.6152487122401894E-3</v>
      </c>
      <c r="CB620" s="49">
        <f t="shared" si="192"/>
        <v>9.0837393967352457E-3</v>
      </c>
      <c r="CC620" s="50">
        <f t="shared" si="193"/>
        <v>3.7727994730691685E-6</v>
      </c>
      <c r="CD620" s="50">
        <f t="shared" si="194"/>
        <v>1.6030590495301331E-5</v>
      </c>
      <c r="CI620" s="43"/>
      <c r="CJ620" s="43"/>
    </row>
    <row r="621" spans="63:88" x14ac:dyDescent="0.2">
      <c r="BK621" s="42">
        <v>619</v>
      </c>
      <c r="BL621" s="1" t="s">
        <v>1393</v>
      </c>
      <c r="BM621" s="1" t="s">
        <v>1394</v>
      </c>
      <c r="BN621" s="43">
        <v>116993</v>
      </c>
      <c r="BO621" s="44">
        <v>24.448087983569526</v>
      </c>
      <c r="BP621" s="45">
        <f t="shared" si="180"/>
        <v>257.5492798304665</v>
      </c>
      <c r="BQ621" s="46">
        <f t="shared" si="181"/>
        <v>167.60683795680154</v>
      </c>
      <c r="BR621" s="46">
        <f t="shared" si="182"/>
        <v>12.946305957948065</v>
      </c>
      <c r="BS621" s="46">
        <f t="shared" si="183"/>
        <v>12.687146705207262</v>
      </c>
      <c r="BT621" s="47">
        <f t="shared" si="184"/>
        <v>0.13440705409024145</v>
      </c>
      <c r="BU621" s="47">
        <f t="shared" si="185"/>
        <v>4.5647308778678772E-5</v>
      </c>
      <c r="BV621" s="47">
        <f t="shared" si="186"/>
        <v>6.7562792111249201E-3</v>
      </c>
      <c r="BW621" s="47">
        <f t="shared" si="187"/>
        <v>6.6210319616507645E-3</v>
      </c>
      <c r="BX621" s="48">
        <f t="shared" si="188"/>
        <v>1.7762679964438425E-10</v>
      </c>
      <c r="BY621" s="48">
        <f t="shared" si="189"/>
        <v>4.5647308778678772E-5</v>
      </c>
      <c r="BZ621" s="48">
        <f t="shared" si="190"/>
        <v>6.7562792111249201E-3</v>
      </c>
      <c r="CA621" s="48">
        <f t="shared" si="191"/>
        <v>6.6210319616507645E-3</v>
      </c>
      <c r="CB621" s="49">
        <f t="shared" si="192"/>
        <v>5.0034470956251569E-2</v>
      </c>
      <c r="CC621" s="50">
        <f t="shared" si="193"/>
        <v>2.0781092170795447E-5</v>
      </c>
      <c r="CD621" s="50">
        <f t="shared" si="194"/>
        <v>8.8298670791567651E-5</v>
      </c>
      <c r="CI621" s="43"/>
      <c r="CJ621" s="43"/>
    </row>
    <row r="622" spans="63:88" x14ac:dyDescent="0.2">
      <c r="BK622" s="42">
        <v>620</v>
      </c>
      <c r="BL622" s="1" t="s">
        <v>1395</v>
      </c>
      <c r="BM622" s="1" t="s">
        <v>1396</v>
      </c>
      <c r="BN622" s="43">
        <v>32177</v>
      </c>
      <c r="BO622" s="44">
        <v>24.471111730099835</v>
      </c>
      <c r="BP622" s="45">
        <f t="shared" si="180"/>
        <v>261.86370901057427</v>
      </c>
      <c r="BQ622" s="46">
        <f t="shared" si="181"/>
        <v>172.16936092286446</v>
      </c>
      <c r="BR622" s="46">
        <f t="shared" si="182"/>
        <v>13.12133228459917</v>
      </c>
      <c r="BS622" s="46">
        <f t="shared" si="183"/>
        <v>12.858669353498517</v>
      </c>
      <c r="BT622" s="47">
        <f t="shared" si="184"/>
        <v>0.13665862208748425</v>
      </c>
      <c r="BU622" s="47">
        <f t="shared" si="185"/>
        <v>4.6889900651305757E-5</v>
      </c>
      <c r="BV622" s="47">
        <f t="shared" si="186"/>
        <v>6.8476200720619541E-3</v>
      </c>
      <c r="BW622" s="47">
        <f t="shared" si="187"/>
        <v>6.7105443605274982E-3</v>
      </c>
      <c r="BX622" s="48">
        <f t="shared" si="188"/>
        <v>1.8060237871825831E-10</v>
      </c>
      <c r="BY622" s="48">
        <f t="shared" si="189"/>
        <v>4.6889900651305757E-5</v>
      </c>
      <c r="BZ622" s="48">
        <f t="shared" si="190"/>
        <v>6.8476200720619541E-3</v>
      </c>
      <c r="CA622" s="48">
        <f t="shared" si="191"/>
        <v>6.7105443605274982E-3</v>
      </c>
      <c r="CB622" s="49">
        <f t="shared" si="192"/>
        <v>1.3991683098530733E-2</v>
      </c>
      <c r="CC622" s="50">
        <f t="shared" si="193"/>
        <v>5.811242740017398E-6</v>
      </c>
      <c r="CD622" s="50">
        <f t="shared" si="194"/>
        <v>2.4691917314711696E-5</v>
      </c>
      <c r="CI622" s="43"/>
      <c r="CJ622" s="43"/>
    </row>
    <row r="623" spans="63:88" x14ac:dyDescent="0.2">
      <c r="BK623" s="42">
        <v>621</v>
      </c>
      <c r="BL623" s="1" t="s">
        <v>1397</v>
      </c>
      <c r="BM623" s="1" t="s">
        <v>1398</v>
      </c>
      <c r="BN623" s="43">
        <v>12724</v>
      </c>
      <c r="BO623" s="44">
        <v>24.472422135749401</v>
      </c>
      <c r="BP623" s="45">
        <f t="shared" si="180"/>
        <v>262.1114290942337</v>
      </c>
      <c r="BQ623" s="46">
        <f t="shared" si="181"/>
        <v>172.43263719242771</v>
      </c>
      <c r="BR623" s="46">
        <f t="shared" si="182"/>
        <v>13.131360827896996</v>
      </c>
      <c r="BS623" s="46">
        <f t="shared" si="183"/>
        <v>12.868497145339086</v>
      </c>
      <c r="BT623" s="47">
        <f t="shared" si="184"/>
        <v>0.13678789958616572</v>
      </c>
      <c r="BU623" s="47">
        <f t="shared" si="185"/>
        <v>4.696160329373709E-5</v>
      </c>
      <c r="BV623" s="47">
        <f t="shared" si="186"/>
        <v>6.8528536606100882E-3</v>
      </c>
      <c r="BW623" s="47">
        <f t="shared" si="187"/>
        <v>6.7156731830596205E-3</v>
      </c>
      <c r="BX623" s="48">
        <f t="shared" si="188"/>
        <v>1.8077322650978384E-10</v>
      </c>
      <c r="BY623" s="48">
        <f t="shared" si="189"/>
        <v>4.696160329373709E-5</v>
      </c>
      <c r="BZ623" s="48">
        <f t="shared" si="190"/>
        <v>6.8528536606100882E-3</v>
      </c>
      <c r="CA623" s="48">
        <f t="shared" si="191"/>
        <v>6.7156731830596205E-3</v>
      </c>
      <c r="CB623" s="49">
        <f t="shared" si="192"/>
        <v>5.5380734767859104E-3</v>
      </c>
      <c r="CC623" s="50">
        <f t="shared" si="193"/>
        <v>2.3001585341104897E-6</v>
      </c>
      <c r="CD623" s="50">
        <f t="shared" si="194"/>
        <v>9.7733525987273824E-6</v>
      </c>
      <c r="CI623" s="43"/>
      <c r="CJ623" s="43"/>
    </row>
    <row r="624" spans="63:88" x14ac:dyDescent="0.2">
      <c r="BK624" s="42">
        <v>622</v>
      </c>
      <c r="BL624" s="1" t="s">
        <v>1399</v>
      </c>
      <c r="BM624" s="1" t="s">
        <v>1400</v>
      </c>
      <c r="BN624" s="43">
        <v>35355</v>
      </c>
      <c r="BO624" s="44">
        <v>24.472714302951186</v>
      </c>
      <c r="BP624" s="45">
        <f t="shared" si="180"/>
        <v>262.16669254829583</v>
      </c>
      <c r="BQ624" s="46">
        <f t="shared" si="181"/>
        <v>172.4913904124007</v>
      </c>
      <c r="BR624" s="46">
        <f t="shared" si="182"/>
        <v>13.133597771075552</v>
      </c>
      <c r="BS624" s="46">
        <f t="shared" si="183"/>
        <v>12.870689309371803</v>
      </c>
      <c r="BT624" s="47">
        <f t="shared" si="184"/>
        <v>0.13681673988447374</v>
      </c>
      <c r="BU624" s="47">
        <f t="shared" si="185"/>
        <v>4.6977604588230772E-5</v>
      </c>
      <c r="BV624" s="47">
        <f t="shared" si="186"/>
        <v>6.8540210525085766E-3</v>
      </c>
      <c r="BW624" s="47">
        <f t="shared" si="187"/>
        <v>6.7168172060980604E-3</v>
      </c>
      <c r="BX624" s="48">
        <f t="shared" si="188"/>
        <v>1.808113406543422E-10</v>
      </c>
      <c r="BY624" s="48">
        <f t="shared" si="189"/>
        <v>4.6977604588230772E-5</v>
      </c>
      <c r="BZ624" s="48">
        <f t="shared" si="190"/>
        <v>6.8540210525085766E-3</v>
      </c>
      <c r="CA624" s="48">
        <f t="shared" si="191"/>
        <v>6.7168172060980604E-3</v>
      </c>
      <c r="CB624" s="49">
        <f t="shared" si="192"/>
        <v>1.5391376128311367E-2</v>
      </c>
      <c r="CC624" s="50">
        <f t="shared" si="193"/>
        <v>6.3925849488342686E-6</v>
      </c>
      <c r="CD624" s="50">
        <f t="shared" si="194"/>
        <v>2.7162035049221451E-5</v>
      </c>
      <c r="CI624" s="43"/>
      <c r="CJ624" s="43"/>
    </row>
    <row r="625" spans="63:88" x14ac:dyDescent="0.2">
      <c r="BK625" s="42">
        <v>623</v>
      </c>
      <c r="BL625" s="1" t="s">
        <v>1401</v>
      </c>
      <c r="BM625" s="1" t="s">
        <v>1402</v>
      </c>
      <c r="BN625" s="43">
        <v>46164</v>
      </c>
      <c r="BO625" s="44">
        <v>24.478387887428472</v>
      </c>
      <c r="BP625" s="45">
        <f t="shared" si="180"/>
        <v>263.24216479883398</v>
      </c>
      <c r="BQ625" s="46">
        <f t="shared" si="181"/>
        <v>173.6361811901244</v>
      </c>
      <c r="BR625" s="46">
        <f t="shared" si="182"/>
        <v>13.177108225636017</v>
      </c>
      <c r="BS625" s="46">
        <f t="shared" si="183"/>
        <v>12.913328771316541</v>
      </c>
      <c r="BT625" s="47">
        <f t="shared" si="184"/>
        <v>0.13737799580041257</v>
      </c>
      <c r="BU625" s="47">
        <f t="shared" si="185"/>
        <v>4.7289385531984681E-5</v>
      </c>
      <c r="BV625" s="47">
        <f t="shared" si="186"/>
        <v>6.8767278215721671E-3</v>
      </c>
      <c r="BW625" s="47">
        <f t="shared" si="187"/>
        <v>6.7390694308830136E-3</v>
      </c>
      <c r="BX625" s="48">
        <f t="shared" si="188"/>
        <v>1.8155307324274281E-10</v>
      </c>
      <c r="BY625" s="48">
        <f t="shared" si="189"/>
        <v>4.7289385531984681E-5</v>
      </c>
      <c r="BZ625" s="48">
        <f t="shared" si="190"/>
        <v>6.8767278215721671E-3</v>
      </c>
      <c r="CA625" s="48">
        <f t="shared" si="191"/>
        <v>6.7390694308830136E-3</v>
      </c>
      <c r="CB625" s="49">
        <f t="shared" si="192"/>
        <v>2.017938752905505E-2</v>
      </c>
      <c r="CC625" s="50">
        <f t="shared" si="193"/>
        <v>8.3812160731779791E-6</v>
      </c>
      <c r="CD625" s="50">
        <f t="shared" si="194"/>
        <v>3.5611710529755592E-5</v>
      </c>
      <c r="CI625" s="43"/>
      <c r="CJ625" s="43"/>
    </row>
    <row r="626" spans="63:88" x14ac:dyDescent="0.2">
      <c r="BK626" s="42">
        <v>624</v>
      </c>
      <c r="BL626" s="1" t="s">
        <v>1403</v>
      </c>
      <c r="BM626" s="1" t="s">
        <v>1404</v>
      </c>
      <c r="BN626" s="43">
        <v>35035</v>
      </c>
      <c r="BO626" s="44">
        <v>24.479332354936265</v>
      </c>
      <c r="BP626" s="45">
        <f t="shared" si="180"/>
        <v>263.42162388022746</v>
      </c>
      <c r="BQ626" s="46">
        <f t="shared" si="181"/>
        <v>173.8274670390206</v>
      </c>
      <c r="BR626" s="46">
        <f t="shared" si="182"/>
        <v>13.184364491283628</v>
      </c>
      <c r="BS626" s="46">
        <f t="shared" si="183"/>
        <v>12.920439780982328</v>
      </c>
      <c r="BT626" s="47">
        <f t="shared" si="184"/>
        <v>0.13747164997982134</v>
      </c>
      <c r="BU626" s="47">
        <f t="shared" si="185"/>
        <v>4.7341481760968961E-5</v>
      </c>
      <c r="BV626" s="47">
        <f t="shared" si="186"/>
        <v>6.8805146436127116E-3</v>
      </c>
      <c r="BW626" s="47">
        <f t="shared" si="187"/>
        <v>6.7427804482906783E-3</v>
      </c>
      <c r="BX626" s="48">
        <f t="shared" si="188"/>
        <v>1.8167684272994981E-10</v>
      </c>
      <c r="BY626" s="48">
        <f t="shared" si="189"/>
        <v>4.7341481760968961E-5</v>
      </c>
      <c r="BZ626" s="48">
        <f t="shared" si="190"/>
        <v>6.8805146436127116E-3</v>
      </c>
      <c r="CA626" s="48">
        <f t="shared" si="191"/>
        <v>6.7427804482906783E-3</v>
      </c>
      <c r="CB626" s="49">
        <f t="shared" si="192"/>
        <v>1.5325076080326386E-2</v>
      </c>
      <c r="CC626" s="50">
        <f t="shared" si="193"/>
        <v>6.3650481850437914E-6</v>
      </c>
      <c r="CD626" s="50">
        <f t="shared" si="194"/>
        <v>2.7045031591433147E-5</v>
      </c>
      <c r="CI626" s="43"/>
      <c r="CJ626" s="43"/>
    </row>
    <row r="627" spans="63:88" x14ac:dyDescent="0.2">
      <c r="BK627" s="42">
        <v>625</v>
      </c>
      <c r="BL627" s="1" t="s">
        <v>1405</v>
      </c>
      <c r="BM627" s="1" t="s">
        <v>1406</v>
      </c>
      <c r="BN627" s="43">
        <v>86764</v>
      </c>
      <c r="BO627" s="44">
        <v>24.481215054319801</v>
      </c>
      <c r="BP627" s="45">
        <f t="shared" si="180"/>
        <v>263.77972232375197</v>
      </c>
      <c r="BQ627" s="46">
        <f t="shared" si="181"/>
        <v>174.20938688234375</v>
      </c>
      <c r="BR627" s="46">
        <f t="shared" si="182"/>
        <v>13.198840361272037</v>
      </c>
      <c r="BS627" s="46">
        <f t="shared" si="183"/>
        <v>12.934625872893411</v>
      </c>
      <c r="BT627" s="47">
        <f t="shared" si="184"/>
        <v>0.13765853055234764</v>
      </c>
      <c r="BU627" s="47">
        <f t="shared" si="185"/>
        <v>4.7445496687982868E-5</v>
      </c>
      <c r="BV627" s="47">
        <f t="shared" si="186"/>
        <v>6.8880691552845831E-3</v>
      </c>
      <c r="BW627" s="47">
        <f t="shared" si="187"/>
        <v>6.7501837336895066E-3</v>
      </c>
      <c r="BX627" s="48">
        <f t="shared" si="188"/>
        <v>1.8192381635970627E-10</v>
      </c>
      <c r="BY627" s="48">
        <f t="shared" si="189"/>
        <v>4.7445496687982868E-5</v>
      </c>
      <c r="BZ627" s="48">
        <f t="shared" si="190"/>
        <v>6.8880691552845831E-3</v>
      </c>
      <c r="CA627" s="48">
        <f t="shared" si="191"/>
        <v>6.7501837336895066E-3</v>
      </c>
      <c r="CB627" s="49">
        <f t="shared" si="192"/>
        <v>3.8004066307612758E-2</v>
      </c>
      <c r="CC627" s="50">
        <f t="shared" si="193"/>
        <v>1.5784438002633556E-5</v>
      </c>
      <c r="CD627" s="50">
        <f t="shared" si="194"/>
        <v>6.7067932877134292E-5</v>
      </c>
      <c r="CI627" s="43"/>
      <c r="CJ627" s="43"/>
    </row>
    <row r="628" spans="63:88" x14ac:dyDescent="0.2">
      <c r="BK628" s="42">
        <v>626</v>
      </c>
      <c r="BL628" s="1" t="s">
        <v>1407</v>
      </c>
      <c r="BM628" s="1" t="s">
        <v>1408</v>
      </c>
      <c r="BN628" s="43">
        <v>22225</v>
      </c>
      <c r="BO628" s="44">
        <v>24.483615780067964</v>
      </c>
      <c r="BP628" s="45">
        <f t="shared" si="180"/>
        <v>264.23705815120991</v>
      </c>
      <c r="BQ628" s="46">
        <f t="shared" si="181"/>
        <v>174.69757511087843</v>
      </c>
      <c r="BR628" s="46">
        <f t="shared" si="182"/>
        <v>13.21732102624728</v>
      </c>
      <c r="BS628" s="46">
        <f t="shared" si="183"/>
        <v>12.952736591774325</v>
      </c>
      <c r="BT628" s="47">
        <f t="shared" si="184"/>
        <v>0.13789720006576661</v>
      </c>
      <c r="BU628" s="47">
        <f t="shared" si="185"/>
        <v>4.7578453547510683E-5</v>
      </c>
      <c r="BV628" s="47">
        <f t="shared" si="186"/>
        <v>6.8977136463839002E-3</v>
      </c>
      <c r="BW628" s="47">
        <f t="shared" si="187"/>
        <v>6.7596351612914454E-3</v>
      </c>
      <c r="BX628" s="48">
        <f t="shared" si="188"/>
        <v>1.8223923211022849E-10</v>
      </c>
      <c r="BY628" s="48">
        <f t="shared" si="189"/>
        <v>4.7578453547510683E-5</v>
      </c>
      <c r="BZ628" s="48">
        <f t="shared" si="190"/>
        <v>6.8977136463839002E-3</v>
      </c>
      <c r="CA628" s="48">
        <f t="shared" si="191"/>
        <v>6.7596351612914454E-3</v>
      </c>
      <c r="CB628" s="49">
        <f t="shared" si="192"/>
        <v>9.7517956030032365E-3</v>
      </c>
      <c r="CC628" s="50">
        <f t="shared" si="193"/>
        <v>4.0502669336498278E-6</v>
      </c>
      <c r="CD628" s="50">
        <f t="shared" si="194"/>
        <v>1.7209547200551636E-5</v>
      </c>
      <c r="CI628" s="43"/>
      <c r="CJ628" s="43"/>
    </row>
    <row r="629" spans="63:88" x14ac:dyDescent="0.2">
      <c r="BK629" s="42">
        <v>627</v>
      </c>
      <c r="BL629" s="1" t="s">
        <v>1409</v>
      </c>
      <c r="BM629" s="1" t="s">
        <v>1410</v>
      </c>
      <c r="BN629" s="43">
        <v>18166</v>
      </c>
      <c r="BO629" s="44">
        <v>24.485379375584881</v>
      </c>
      <c r="BP629" s="45">
        <f t="shared" si="180"/>
        <v>264.57352646650872</v>
      </c>
      <c r="BQ629" s="46">
        <f t="shared" si="181"/>
        <v>175.05704933505811</v>
      </c>
      <c r="BR629" s="46">
        <f t="shared" si="182"/>
        <v>13.230912641804348</v>
      </c>
      <c r="BS629" s="46">
        <f t="shared" si="183"/>
        <v>12.966056130266109</v>
      </c>
      <c r="BT629" s="47">
        <f t="shared" si="184"/>
        <v>0.13807279253911289</v>
      </c>
      <c r="BU629" s="47">
        <f t="shared" si="185"/>
        <v>4.7676355465531185E-5</v>
      </c>
      <c r="BV629" s="47">
        <f t="shared" si="186"/>
        <v>6.9048066928431226E-3</v>
      </c>
      <c r="BW629" s="47">
        <f t="shared" si="187"/>
        <v>6.7665862190918183E-3</v>
      </c>
      <c r="BX629" s="48">
        <f t="shared" si="188"/>
        <v>1.8247128785531733E-10</v>
      </c>
      <c r="BY629" s="48">
        <f t="shared" si="189"/>
        <v>4.7676355465531185E-5</v>
      </c>
      <c r="BZ629" s="48">
        <f t="shared" si="190"/>
        <v>6.9048066928431226E-3</v>
      </c>
      <c r="CA629" s="48">
        <f t="shared" si="191"/>
        <v>6.7665862190918183E-3</v>
      </c>
      <c r="CB629" s="49">
        <f t="shared" si="192"/>
        <v>7.9809536864209364E-3</v>
      </c>
      <c r="CC629" s="50">
        <f t="shared" si="193"/>
        <v>3.3147734151796945E-6</v>
      </c>
      <c r="CD629" s="50">
        <f t="shared" si="194"/>
        <v>1.4084441959548309E-5</v>
      </c>
      <c r="CI629" s="43"/>
      <c r="CJ629" s="43"/>
    </row>
    <row r="630" spans="63:88" x14ac:dyDescent="0.2">
      <c r="BK630" s="42">
        <v>628</v>
      </c>
      <c r="BL630" s="1" t="s">
        <v>1411</v>
      </c>
      <c r="BM630" s="1" t="s">
        <v>1412</v>
      </c>
      <c r="BN630" s="43">
        <v>32260</v>
      </c>
      <c r="BO630" s="44">
        <v>24.487030983558981</v>
      </c>
      <c r="BP630" s="45">
        <f t="shared" si="180"/>
        <v>264.88901770863589</v>
      </c>
      <c r="BQ630" s="46">
        <f t="shared" si="181"/>
        <v>175.39434869571792</v>
      </c>
      <c r="BR630" s="46">
        <f t="shared" si="182"/>
        <v>13.243653147667297</v>
      </c>
      <c r="BS630" s="46">
        <f t="shared" si="183"/>
        <v>12.978541596584209</v>
      </c>
      <c r="BT630" s="47">
        <f t="shared" si="184"/>
        <v>0.13823743772264258</v>
      </c>
      <c r="BU630" s="47">
        <f t="shared" si="185"/>
        <v>4.7768218114181028E-5</v>
      </c>
      <c r="BV630" s="47">
        <f t="shared" si="186"/>
        <v>6.9114555713092034E-3</v>
      </c>
      <c r="BW630" s="47">
        <f t="shared" si="187"/>
        <v>6.7731020002573692E-3</v>
      </c>
      <c r="BX630" s="48">
        <f t="shared" si="188"/>
        <v>1.8268887611528782E-10</v>
      </c>
      <c r="BY630" s="48">
        <f t="shared" si="189"/>
        <v>4.7768218114181028E-5</v>
      </c>
      <c r="BZ630" s="48">
        <f t="shared" si="190"/>
        <v>6.9114555713092034E-3</v>
      </c>
      <c r="CA630" s="48">
        <f t="shared" si="191"/>
        <v>6.7731020002573692E-3</v>
      </c>
      <c r="CB630" s="49">
        <f t="shared" si="192"/>
        <v>1.4189837127821047E-2</v>
      </c>
      <c r="CC630" s="50">
        <f t="shared" si="193"/>
        <v>5.8935431434791851E-6</v>
      </c>
      <c r="CD630" s="50">
        <f t="shared" si="194"/>
        <v>2.5041610977179456E-5</v>
      </c>
      <c r="CI630" s="43"/>
      <c r="CJ630" s="43"/>
    </row>
    <row r="631" spans="63:88" x14ac:dyDescent="0.2">
      <c r="BK631" s="42">
        <v>629</v>
      </c>
      <c r="BL631" s="1" t="s">
        <v>1413</v>
      </c>
      <c r="BM631" s="1" t="s">
        <v>1414</v>
      </c>
      <c r="BN631" s="43">
        <v>20841</v>
      </c>
      <c r="BO631" s="44">
        <v>24.493831524302152</v>
      </c>
      <c r="BP631" s="45">
        <f t="shared" si="180"/>
        <v>266.19203033110932</v>
      </c>
      <c r="BQ631" s="46">
        <f t="shared" si="181"/>
        <v>176.78985259411226</v>
      </c>
      <c r="BR631" s="46">
        <f t="shared" si="182"/>
        <v>13.296234526891899</v>
      </c>
      <c r="BS631" s="46">
        <f t="shared" si="183"/>
        <v>13.03007040135304</v>
      </c>
      <c r="BT631" s="47">
        <f t="shared" si="184"/>
        <v>0.13891743996588046</v>
      </c>
      <c r="BU631" s="47">
        <f t="shared" si="185"/>
        <v>4.8148280157759764E-5</v>
      </c>
      <c r="BV631" s="47">
        <f t="shared" si="186"/>
        <v>6.9388961771855153E-3</v>
      </c>
      <c r="BW631" s="47">
        <f t="shared" si="187"/>
        <v>6.799993299873134E-3</v>
      </c>
      <c r="BX631" s="48">
        <f t="shared" si="188"/>
        <v>1.8358753893499518E-10</v>
      </c>
      <c r="BY631" s="48">
        <f t="shared" si="189"/>
        <v>4.8148280157759764E-5</v>
      </c>
      <c r="BZ631" s="48">
        <f t="shared" si="190"/>
        <v>6.9388961771855153E-3</v>
      </c>
      <c r="CA631" s="48">
        <f t="shared" si="191"/>
        <v>6.799993299873134E-3</v>
      </c>
      <c r="CB631" s="49">
        <f t="shared" si="192"/>
        <v>9.2121859789971103E-3</v>
      </c>
      <c r="CC631" s="50">
        <f t="shared" si="193"/>
        <v>3.8261478989442346E-6</v>
      </c>
      <c r="CD631" s="50">
        <f t="shared" si="194"/>
        <v>1.6257267469488994E-5</v>
      </c>
      <c r="CI631" s="43"/>
      <c r="CJ631" s="43"/>
    </row>
    <row r="632" spans="63:88" x14ac:dyDescent="0.2">
      <c r="BK632" s="42">
        <v>630</v>
      </c>
      <c r="BL632" s="1" t="s">
        <v>1415</v>
      </c>
      <c r="BM632" s="1" t="s">
        <v>1416</v>
      </c>
      <c r="BN632" s="43">
        <v>11699</v>
      </c>
      <c r="BO632" s="44">
        <v>24.494703129498532</v>
      </c>
      <c r="BP632" s="45">
        <f t="shared" si="180"/>
        <v>266.35949637572696</v>
      </c>
      <c r="BQ632" s="46">
        <f t="shared" si="181"/>
        <v>176.96948818617625</v>
      </c>
      <c r="BR632" s="46">
        <f t="shared" si="182"/>
        <v>13.302987942044307</v>
      </c>
      <c r="BS632" s="46">
        <f t="shared" si="183"/>
        <v>13.036688626588724</v>
      </c>
      <c r="BT632" s="47">
        <f t="shared" si="184"/>
        <v>0.13900483534796829</v>
      </c>
      <c r="BU632" s="47">
        <f t="shared" si="185"/>
        <v>4.8197203468042592E-5</v>
      </c>
      <c r="BV632" s="47">
        <f t="shared" si="186"/>
        <v>6.9424205770064517E-3</v>
      </c>
      <c r="BW632" s="47">
        <f t="shared" si="187"/>
        <v>6.8034471482312118E-3</v>
      </c>
      <c r="BX632" s="48">
        <f t="shared" si="188"/>
        <v>1.8370303705471111E-10</v>
      </c>
      <c r="BY632" s="48">
        <f t="shared" si="189"/>
        <v>4.8197203468042592E-5</v>
      </c>
      <c r="BZ632" s="48">
        <f t="shared" si="190"/>
        <v>6.9424205770064517E-3</v>
      </c>
      <c r="CA632" s="48">
        <f t="shared" si="191"/>
        <v>6.8034471482312118E-3</v>
      </c>
      <c r="CB632" s="49">
        <f t="shared" si="192"/>
        <v>5.1744717561230547E-3</v>
      </c>
      <c r="CC632" s="50">
        <f t="shared" si="193"/>
        <v>2.1491418305030654E-6</v>
      </c>
      <c r="CD632" s="50">
        <f t="shared" si="194"/>
        <v>9.1316840046869151E-6</v>
      </c>
      <c r="CI632" s="43"/>
      <c r="CJ632" s="43"/>
    </row>
    <row r="633" spans="63:88" x14ac:dyDescent="0.2">
      <c r="BK633" s="42">
        <v>631</v>
      </c>
      <c r="BL633" s="1" t="s">
        <v>1417</v>
      </c>
      <c r="BM633" s="1" t="s">
        <v>1418</v>
      </c>
      <c r="BN633" s="43">
        <v>25307</v>
      </c>
      <c r="BO633" s="44">
        <v>24.495400444019097</v>
      </c>
      <c r="BP633" s="45">
        <f t="shared" si="180"/>
        <v>266.49355090867567</v>
      </c>
      <c r="BQ633" s="46">
        <f t="shared" si="181"/>
        <v>177.11333058573598</v>
      </c>
      <c r="BR633" s="46">
        <f t="shared" si="182"/>
        <v>13.308393238319042</v>
      </c>
      <c r="BS633" s="46">
        <f t="shared" si="183"/>
        <v>13.041985719600849</v>
      </c>
      <c r="BT633" s="47">
        <f t="shared" si="184"/>
        <v>0.13907479428892475</v>
      </c>
      <c r="BU633" s="47">
        <f t="shared" si="185"/>
        <v>4.8236378590657302E-5</v>
      </c>
      <c r="BV633" s="47">
        <f t="shared" si="186"/>
        <v>6.9452414350155822E-3</v>
      </c>
      <c r="BW633" s="47">
        <f t="shared" si="187"/>
        <v>6.8062115382829099E-3</v>
      </c>
      <c r="BX633" s="48">
        <f t="shared" si="188"/>
        <v>1.8379549189551342E-10</v>
      </c>
      <c r="BY633" s="48">
        <f t="shared" si="189"/>
        <v>4.8236378590657302E-5</v>
      </c>
      <c r="BZ633" s="48">
        <f t="shared" si="190"/>
        <v>6.9452414350155822E-3</v>
      </c>
      <c r="CA633" s="48">
        <f t="shared" si="191"/>
        <v>6.8062115382829099E-3</v>
      </c>
      <c r="CB633" s="49">
        <f t="shared" si="192"/>
        <v>1.1198928282855569E-2</v>
      </c>
      <c r="CC633" s="50">
        <f t="shared" si="193"/>
        <v>4.6513125133997578E-6</v>
      </c>
      <c r="CD633" s="50">
        <f t="shared" si="194"/>
        <v>1.9763384378159158E-5</v>
      </c>
      <c r="CI633" s="43"/>
      <c r="CJ633" s="43"/>
    </row>
    <row r="634" spans="63:88" x14ac:dyDescent="0.2">
      <c r="BK634" s="42">
        <v>632</v>
      </c>
      <c r="BL634" s="1" t="s">
        <v>1419</v>
      </c>
      <c r="BM634" s="1" t="s">
        <v>1420</v>
      </c>
      <c r="BN634" s="43">
        <v>85995</v>
      </c>
      <c r="BO634" s="44">
        <v>24.495502485783678</v>
      </c>
      <c r="BP634" s="45">
        <f t="shared" si="180"/>
        <v>266.51317348412846</v>
      </c>
      <c r="BQ634" s="46">
        <f t="shared" si="181"/>
        <v>177.13438933798162</v>
      </c>
      <c r="BR634" s="46">
        <f t="shared" si="182"/>
        <v>13.309184397925428</v>
      </c>
      <c r="BS634" s="46">
        <f t="shared" si="183"/>
        <v>13.042761041768118</v>
      </c>
      <c r="BT634" s="47">
        <f t="shared" si="184"/>
        <v>0.13908503470800893</v>
      </c>
      <c r="BU634" s="47">
        <f t="shared" si="185"/>
        <v>4.8242113889872729E-5</v>
      </c>
      <c r="BV634" s="47">
        <f t="shared" si="186"/>
        <v>6.9456543169000807E-3</v>
      </c>
      <c r="BW634" s="47">
        <f t="shared" si="187"/>
        <v>6.806616155094653E-3</v>
      </c>
      <c r="BX634" s="48">
        <f t="shared" si="188"/>
        <v>1.8380902520952917E-10</v>
      </c>
      <c r="BY634" s="48">
        <f t="shared" si="189"/>
        <v>4.8242113889872729E-5</v>
      </c>
      <c r="BZ634" s="48">
        <f t="shared" si="190"/>
        <v>6.9456543169000807E-3</v>
      </c>
      <c r="CA634" s="48">
        <f t="shared" si="191"/>
        <v>6.806616155094653E-3</v>
      </c>
      <c r="CB634" s="49">
        <f t="shared" si="192"/>
        <v>3.8057563107404609E-2</v>
      </c>
      <c r="CC634" s="50">
        <f t="shared" si="193"/>
        <v>1.580665712289346E-5</v>
      </c>
      <c r="CD634" s="50">
        <f t="shared" si="194"/>
        <v>6.7162341716139629E-5</v>
      </c>
      <c r="CI634" s="43"/>
      <c r="CJ634" s="43"/>
    </row>
    <row r="635" spans="63:88" x14ac:dyDescent="0.2">
      <c r="BK635" s="42">
        <v>633</v>
      </c>
      <c r="BL635" s="1" t="s">
        <v>1421</v>
      </c>
      <c r="BM635" s="1" t="s">
        <v>1422</v>
      </c>
      <c r="BN635" s="43">
        <v>17762</v>
      </c>
      <c r="BO635" s="44">
        <v>24.501970779584163</v>
      </c>
      <c r="BP635" s="45">
        <f t="shared" si="180"/>
        <v>267.75997618419058</v>
      </c>
      <c r="BQ635" s="46">
        <f t="shared" si="181"/>
        <v>178.47425159261755</v>
      </c>
      <c r="BR635" s="46">
        <f t="shared" si="182"/>
        <v>13.359425571206927</v>
      </c>
      <c r="BS635" s="46">
        <f t="shared" si="183"/>
        <v>13.091996486854505</v>
      </c>
      <c r="BT635" s="47">
        <f t="shared" si="184"/>
        <v>0.13973570272019453</v>
      </c>
      <c r="BU635" s="47">
        <f t="shared" si="185"/>
        <v>4.8607022069061392E-5</v>
      </c>
      <c r="BV635" s="47">
        <f t="shared" si="186"/>
        <v>6.9718736412144903E-3</v>
      </c>
      <c r="BW635" s="47">
        <f t="shared" si="187"/>
        <v>6.832310620772262E-3</v>
      </c>
      <c r="BX635" s="48">
        <f t="shared" si="188"/>
        <v>1.8466892112360732E-10</v>
      </c>
      <c r="BY635" s="48">
        <f t="shared" si="189"/>
        <v>4.8607022069061392E-5</v>
      </c>
      <c r="BZ635" s="48">
        <f t="shared" si="190"/>
        <v>6.9718736412144903E-3</v>
      </c>
      <c r="CA635" s="48">
        <f t="shared" si="191"/>
        <v>6.832310620772262E-3</v>
      </c>
      <c r="CB635" s="49">
        <f t="shared" si="192"/>
        <v>7.8974452025160104E-3</v>
      </c>
      <c r="CC635" s="50">
        <f t="shared" si="193"/>
        <v>3.2800893769975132E-6</v>
      </c>
      <c r="CD635" s="50">
        <f t="shared" si="194"/>
        <v>1.3937069798162368E-5</v>
      </c>
      <c r="CI635" s="43"/>
      <c r="CJ635" s="43"/>
    </row>
    <row r="636" spans="63:88" x14ac:dyDescent="0.2">
      <c r="BK636" s="42">
        <v>634</v>
      </c>
      <c r="BL636" s="1" t="s">
        <v>1423</v>
      </c>
      <c r="BM636" s="1" t="s">
        <v>1424</v>
      </c>
      <c r="BN636" s="43">
        <v>17049</v>
      </c>
      <c r="BO636" s="44">
        <v>24.503784767476983</v>
      </c>
      <c r="BP636" s="45">
        <f t="shared" si="180"/>
        <v>268.11067946518102</v>
      </c>
      <c r="BQ636" s="46">
        <f t="shared" si="181"/>
        <v>178.85177090181745</v>
      </c>
      <c r="BR636" s="46">
        <f t="shared" si="182"/>
        <v>13.373547431471481</v>
      </c>
      <c r="BS636" s="46">
        <f t="shared" si="183"/>
        <v>13.105835655611122</v>
      </c>
      <c r="BT636" s="47">
        <f t="shared" si="184"/>
        <v>0.1399187239846636</v>
      </c>
      <c r="BU636" s="47">
        <f t="shared" si="185"/>
        <v>4.8709838521464073E-5</v>
      </c>
      <c r="BV636" s="47">
        <f t="shared" si="186"/>
        <v>6.9792434060909547E-3</v>
      </c>
      <c r="BW636" s="47">
        <f t="shared" si="187"/>
        <v>6.8395328576384617E-3</v>
      </c>
      <c r="BX636" s="48">
        <f t="shared" si="188"/>
        <v>1.849107944515705E-10</v>
      </c>
      <c r="BY636" s="48">
        <f t="shared" si="189"/>
        <v>4.8709838521464073E-5</v>
      </c>
      <c r="BZ636" s="48">
        <f t="shared" si="190"/>
        <v>6.9792434060909547E-3</v>
      </c>
      <c r="CA636" s="48">
        <f t="shared" si="191"/>
        <v>6.8395328576384617E-3</v>
      </c>
      <c r="CB636" s="49">
        <f t="shared" si="192"/>
        <v>7.5903555330387911E-3</v>
      </c>
      <c r="CC636" s="50">
        <f t="shared" si="193"/>
        <v>3.1525441346048257E-6</v>
      </c>
      <c r="CD636" s="50">
        <f t="shared" si="194"/>
        <v>1.3395131228403764E-5</v>
      </c>
      <c r="CI636" s="43"/>
      <c r="CJ636" s="43"/>
    </row>
    <row r="637" spans="63:88" x14ac:dyDescent="0.2">
      <c r="BK637" s="42">
        <v>635</v>
      </c>
      <c r="BL637" s="1" t="s">
        <v>1425</v>
      </c>
      <c r="BM637" s="1" t="s">
        <v>1426</v>
      </c>
      <c r="BN637" s="43">
        <v>17649</v>
      </c>
      <c r="BO637" s="44">
        <v>24.520740087777053</v>
      </c>
      <c r="BP637" s="45">
        <f t="shared" si="180"/>
        <v>271.4109931805425</v>
      </c>
      <c r="BQ637" s="46">
        <f t="shared" si="181"/>
        <v>182.41815408384059</v>
      </c>
      <c r="BR637" s="46">
        <f t="shared" si="182"/>
        <v>13.506226493134216</v>
      </c>
      <c r="BS637" s="46">
        <f t="shared" si="183"/>
        <v>13.235858746791886</v>
      </c>
      <c r="BT637" s="47">
        <f t="shared" si="184"/>
        <v>0.14164105628684431</v>
      </c>
      <c r="BU637" s="47">
        <f t="shared" si="185"/>
        <v>4.9681134181697316E-5</v>
      </c>
      <c r="BV637" s="47">
        <f t="shared" si="186"/>
        <v>7.0484845308546517E-3</v>
      </c>
      <c r="BW637" s="47">
        <f t="shared" si="187"/>
        <v>6.9073879130314066E-3</v>
      </c>
      <c r="BX637" s="48">
        <f t="shared" si="188"/>
        <v>1.8718695753565329E-10</v>
      </c>
      <c r="BY637" s="48">
        <f t="shared" si="189"/>
        <v>4.9681134181697316E-5</v>
      </c>
      <c r="BZ637" s="48">
        <f t="shared" si="190"/>
        <v>7.0484845308546517E-3</v>
      </c>
      <c r="CA637" s="48">
        <f t="shared" si="191"/>
        <v>6.9073879130314066E-3</v>
      </c>
      <c r="CB637" s="49">
        <f t="shared" si="192"/>
        <v>7.9542022973680595E-3</v>
      </c>
      <c r="CC637" s="50">
        <f t="shared" si="193"/>
        <v>3.303662613546745E-6</v>
      </c>
      <c r="CD637" s="50">
        <f t="shared" si="194"/>
        <v>1.4037232264910749E-5</v>
      </c>
      <c r="CI637" s="43"/>
      <c r="CJ637" s="43"/>
    </row>
    <row r="638" spans="63:88" x14ac:dyDescent="0.2">
      <c r="BK638" s="42">
        <v>636</v>
      </c>
      <c r="BL638" s="1" t="s">
        <v>1427</v>
      </c>
      <c r="BM638" s="1" t="s">
        <v>1428</v>
      </c>
      <c r="BN638" s="43">
        <v>3855</v>
      </c>
      <c r="BO638" s="44">
        <v>24.530840291096876</v>
      </c>
      <c r="BP638" s="45">
        <f t="shared" si="180"/>
        <v>273.39625197605989</v>
      </c>
      <c r="BQ638" s="46">
        <f t="shared" si="181"/>
        <v>184.57535792166868</v>
      </c>
      <c r="BR638" s="46">
        <f t="shared" si="182"/>
        <v>13.585851387442331</v>
      </c>
      <c r="BS638" s="46">
        <f t="shared" si="183"/>
        <v>13.313889709350242</v>
      </c>
      <c r="BT638" s="47">
        <f t="shared" si="184"/>
        <v>0.14267710184087512</v>
      </c>
      <c r="BU638" s="47">
        <f t="shared" si="185"/>
        <v>5.0268643324428174E-5</v>
      </c>
      <c r="BV638" s="47">
        <f t="shared" si="186"/>
        <v>7.0900383161466886E-3</v>
      </c>
      <c r="BW638" s="47">
        <f t="shared" si="187"/>
        <v>6.9481098743282583E-3</v>
      </c>
      <c r="BX638" s="48">
        <f t="shared" si="188"/>
        <v>1.8855615245844916E-10</v>
      </c>
      <c r="BY638" s="48">
        <f t="shared" si="189"/>
        <v>5.0268643324428174E-5</v>
      </c>
      <c r="BZ638" s="48">
        <f t="shared" si="190"/>
        <v>7.0900383161466886E-3</v>
      </c>
      <c r="CA638" s="48">
        <f t="shared" si="191"/>
        <v>6.9481098743282583E-3</v>
      </c>
      <c r="CB638" s="49">
        <f t="shared" si="192"/>
        <v>1.7501127694784376E-3</v>
      </c>
      <c r="CC638" s="50">
        <f t="shared" si="193"/>
        <v>7.2688396772732151E-7</v>
      </c>
      <c r="CD638" s="50">
        <f t="shared" si="194"/>
        <v>3.0885233385482111E-6</v>
      </c>
      <c r="CI638" s="43"/>
      <c r="CJ638" s="43"/>
    </row>
    <row r="639" spans="63:88" x14ac:dyDescent="0.2">
      <c r="BK639" s="42">
        <v>637</v>
      </c>
      <c r="BL639" s="1" t="s">
        <v>1429</v>
      </c>
      <c r="BM639" s="1" t="s">
        <v>1430</v>
      </c>
      <c r="BN639" s="43">
        <v>41949</v>
      </c>
      <c r="BO639" s="44">
        <v>24.54011049965975</v>
      </c>
      <c r="BP639" s="45">
        <f t="shared" si="180"/>
        <v>275.23114886411867</v>
      </c>
      <c r="BQ639" s="46">
        <f t="shared" si="181"/>
        <v>186.57708106930033</v>
      </c>
      <c r="BR639" s="46">
        <f t="shared" si="182"/>
        <v>13.659322130665942</v>
      </c>
      <c r="BS639" s="46">
        <f t="shared" si="183"/>
        <v>13.385889714668076</v>
      </c>
      <c r="BT639" s="47">
        <f t="shared" si="184"/>
        <v>0.14363467813635414</v>
      </c>
      <c r="BU639" s="47">
        <f t="shared" si="185"/>
        <v>5.0813807684802459E-5</v>
      </c>
      <c r="BV639" s="47">
        <f t="shared" si="186"/>
        <v>7.128380439118163E-3</v>
      </c>
      <c r="BW639" s="47">
        <f t="shared" si="187"/>
        <v>6.9856844643857059E-3</v>
      </c>
      <c r="BX639" s="48">
        <f t="shared" si="188"/>
        <v>1.8982164565694592E-10</v>
      </c>
      <c r="BY639" s="48">
        <f t="shared" si="189"/>
        <v>5.0813807684802459E-5</v>
      </c>
      <c r="BZ639" s="48">
        <f t="shared" si="190"/>
        <v>7.128380439118163E-3</v>
      </c>
      <c r="CA639" s="48">
        <f t="shared" si="191"/>
        <v>6.9856844643857059E-3</v>
      </c>
      <c r="CB639" s="49">
        <f t="shared" si="192"/>
        <v>1.9172038394885918E-2</v>
      </c>
      <c r="CC639" s="50">
        <f t="shared" si="193"/>
        <v>7.9628282136632251E-6</v>
      </c>
      <c r="CD639" s="50">
        <f t="shared" si="194"/>
        <v>3.3833984336788721E-5</v>
      </c>
      <c r="CI639" s="43"/>
      <c r="CJ639" s="43"/>
    </row>
    <row r="640" spans="63:88" x14ac:dyDescent="0.2">
      <c r="BK640" s="42">
        <v>638</v>
      </c>
      <c r="BL640" s="1" t="s">
        <v>1431</v>
      </c>
      <c r="BM640" s="1" t="s">
        <v>1432</v>
      </c>
      <c r="BN640" s="43">
        <v>34844</v>
      </c>
      <c r="BO640" s="44">
        <v>24.544263708070272</v>
      </c>
      <c r="BP640" s="45">
        <f t="shared" si="180"/>
        <v>276.05720327662254</v>
      </c>
      <c r="BQ640" s="46">
        <f t="shared" si="181"/>
        <v>187.48070940285319</v>
      </c>
      <c r="BR640" s="46">
        <f t="shared" si="182"/>
        <v>13.692359526497002</v>
      </c>
      <c r="BS640" s="46">
        <f t="shared" si="183"/>
        <v>13.418265767654013</v>
      </c>
      <c r="BT640" s="47">
        <f t="shared" si="184"/>
        <v>0.14406577054777928</v>
      </c>
      <c r="BU640" s="47">
        <f t="shared" si="185"/>
        <v>5.1059908631911004E-5</v>
      </c>
      <c r="BV640" s="47">
        <f t="shared" si="186"/>
        <v>7.1456216406909625E-3</v>
      </c>
      <c r="BW640" s="47">
        <f t="shared" si="187"/>
        <v>7.0025805314521475E-3</v>
      </c>
      <c r="BX640" s="48">
        <f t="shared" si="188"/>
        <v>1.9039135954518442E-10</v>
      </c>
      <c r="BY640" s="48">
        <f t="shared" si="189"/>
        <v>5.1059908631911004E-5</v>
      </c>
      <c r="BZ640" s="48">
        <f t="shared" si="190"/>
        <v>7.1456216406909625E-3</v>
      </c>
      <c r="CA640" s="48">
        <f t="shared" si="191"/>
        <v>7.0025805314521475E-3</v>
      </c>
      <c r="CB640" s="49">
        <f t="shared" si="192"/>
        <v>1.5972620884205556E-2</v>
      </c>
      <c r="CC640" s="50">
        <f t="shared" si="193"/>
        <v>6.6339965319924056E-6</v>
      </c>
      <c r="CD640" s="50">
        <f t="shared" si="194"/>
        <v>2.8187790660685811E-5</v>
      </c>
      <c r="CI640" s="43"/>
      <c r="CJ640" s="43"/>
    </row>
    <row r="641" spans="63:88" x14ac:dyDescent="0.2">
      <c r="BK641" s="42">
        <v>639</v>
      </c>
      <c r="BL641" s="1" t="s">
        <v>1433</v>
      </c>
      <c r="BM641" s="1" t="s">
        <v>1434</v>
      </c>
      <c r="BN641" s="43">
        <v>23785</v>
      </c>
      <c r="BO641" s="44">
        <v>24.554787537097152</v>
      </c>
      <c r="BP641" s="45">
        <f t="shared" si="180"/>
        <v>278.16146354292005</v>
      </c>
      <c r="BQ641" s="46">
        <f t="shared" si="181"/>
        <v>189.78948406627424</v>
      </c>
      <c r="BR641" s="46">
        <f t="shared" si="182"/>
        <v>13.776410420217388</v>
      </c>
      <c r="BS641" s="46">
        <f t="shared" si="183"/>
        <v>13.500634129934193</v>
      </c>
      <c r="BT641" s="47">
        <f t="shared" si="184"/>
        <v>0.14516391931223457</v>
      </c>
      <c r="BU641" s="47">
        <f t="shared" si="185"/>
        <v>5.16886977150188E-5</v>
      </c>
      <c r="BV641" s="47">
        <f t="shared" si="186"/>
        <v>7.1894852190555894E-3</v>
      </c>
      <c r="BW641" s="47">
        <f t="shared" si="187"/>
        <v>7.045566048366007E-3</v>
      </c>
      <c r="BX641" s="48">
        <f t="shared" si="188"/>
        <v>1.9184262750045617E-10</v>
      </c>
      <c r="BY641" s="48">
        <f t="shared" si="189"/>
        <v>5.16886977150188E-5</v>
      </c>
      <c r="BZ641" s="48">
        <f t="shared" si="190"/>
        <v>7.1894852190555894E-3</v>
      </c>
      <c r="CA641" s="48">
        <f t="shared" si="191"/>
        <v>7.045566048366007E-3</v>
      </c>
      <c r="CB641" s="49">
        <f t="shared" si="192"/>
        <v>1.0986243314617204E-2</v>
      </c>
      <c r="CC641" s="50">
        <f t="shared" si="193"/>
        <v>4.5629768950983498E-6</v>
      </c>
      <c r="CD641" s="50">
        <f t="shared" si="194"/>
        <v>1.9388047142971531E-5</v>
      </c>
      <c r="CI641" s="43"/>
      <c r="CJ641" s="43"/>
    </row>
    <row r="642" spans="63:88" x14ac:dyDescent="0.2">
      <c r="BK642" s="42">
        <v>640</v>
      </c>
      <c r="BL642" s="1" t="s">
        <v>1435</v>
      </c>
      <c r="BM642" s="1" t="s">
        <v>1436</v>
      </c>
      <c r="BN642" s="43">
        <v>57416</v>
      </c>
      <c r="BO642" s="44">
        <v>24.559811145877376</v>
      </c>
      <c r="BP642" s="45">
        <f t="shared" si="180"/>
        <v>279.17159274362928</v>
      </c>
      <c r="BQ642" s="46">
        <f t="shared" si="181"/>
        <v>190.90130144131072</v>
      </c>
      <c r="BR642" s="46">
        <f t="shared" si="182"/>
        <v>13.816703711135689</v>
      </c>
      <c r="BS642" s="46">
        <f t="shared" si="183"/>
        <v>13.540120829443426</v>
      </c>
      <c r="BT642" s="47">
        <f t="shared" si="184"/>
        <v>0.14569107469860268</v>
      </c>
      <c r="BU642" s="47">
        <f t="shared" si="185"/>
        <v>5.199149843390601E-5</v>
      </c>
      <c r="BV642" s="47">
        <f t="shared" si="186"/>
        <v>7.2105130492847742E-3</v>
      </c>
      <c r="BW642" s="47">
        <f t="shared" si="187"/>
        <v>7.0661729433271186E-3</v>
      </c>
      <c r="BX642" s="48">
        <f t="shared" si="188"/>
        <v>1.9253929424038009E-10</v>
      </c>
      <c r="BY642" s="48">
        <f t="shared" si="189"/>
        <v>5.199149843390601E-5</v>
      </c>
      <c r="BZ642" s="48">
        <f t="shared" si="190"/>
        <v>7.2105130492847742E-3</v>
      </c>
      <c r="CA642" s="48">
        <f t="shared" si="191"/>
        <v>7.0661729433271186E-3</v>
      </c>
      <c r="CB642" s="49">
        <f t="shared" si="192"/>
        <v>2.6616641326234362E-2</v>
      </c>
      <c r="CC642" s="50">
        <f t="shared" si="193"/>
        <v>1.1054836118105663E-5</v>
      </c>
      <c r="CD642" s="50">
        <f t="shared" si="194"/>
        <v>4.6971897676250954E-5</v>
      </c>
      <c r="CI642" s="43"/>
      <c r="CJ642" s="43"/>
    </row>
    <row r="643" spans="63:88" x14ac:dyDescent="0.2">
      <c r="BK643" s="42">
        <v>641</v>
      </c>
      <c r="BL643" s="1" t="s">
        <v>1437</v>
      </c>
      <c r="BM643" s="1" t="s">
        <v>1438</v>
      </c>
      <c r="BN643" s="43">
        <v>32098</v>
      </c>
      <c r="BO643" s="44">
        <v>24.560477664248008</v>
      </c>
      <c r="BP643" s="45">
        <f t="shared" si="180"/>
        <v>279.30588922566301</v>
      </c>
      <c r="BQ643" s="46">
        <f t="shared" si="181"/>
        <v>191.04928857147408</v>
      </c>
      <c r="BR643" s="46">
        <f t="shared" si="182"/>
        <v>13.822058043991643</v>
      </c>
      <c r="BS643" s="46">
        <f t="shared" si="183"/>
        <v>13.545367979222879</v>
      </c>
      <c r="BT643" s="47">
        <f t="shared" si="184"/>
        <v>0.14576115990535105</v>
      </c>
      <c r="BU643" s="47">
        <f t="shared" si="185"/>
        <v>5.2031802363677192E-5</v>
      </c>
      <c r="BV643" s="47">
        <f t="shared" si="186"/>
        <v>7.2133073110520664E-3</v>
      </c>
      <c r="BW643" s="47">
        <f t="shared" si="187"/>
        <v>7.0689112695407541E-3</v>
      </c>
      <c r="BX643" s="48">
        <f t="shared" si="188"/>
        <v>1.9263191594882723E-10</v>
      </c>
      <c r="BY643" s="48">
        <f t="shared" si="189"/>
        <v>5.2031802363677192E-5</v>
      </c>
      <c r="BZ643" s="48">
        <f t="shared" si="190"/>
        <v>7.2133073110520664E-3</v>
      </c>
      <c r="CA643" s="48">
        <f t="shared" si="191"/>
        <v>7.0689112695407541E-3</v>
      </c>
      <c r="CB643" s="49">
        <f t="shared" si="192"/>
        <v>1.4886999042542011E-2</v>
      </c>
      <c r="CC643" s="50">
        <f t="shared" si="193"/>
        <v>6.1830992381254567E-6</v>
      </c>
      <c r="CD643" s="50">
        <f t="shared" si="194"/>
        <v>2.6271932178140881E-5</v>
      </c>
      <c r="CI643" s="43"/>
      <c r="CJ643" s="43"/>
    </row>
    <row r="644" spans="63:88" x14ac:dyDescent="0.2">
      <c r="BK644" s="42">
        <v>642</v>
      </c>
      <c r="BL644" s="1" t="s">
        <v>1439</v>
      </c>
      <c r="BM644" s="1" t="s">
        <v>1440</v>
      </c>
      <c r="BN644" s="43">
        <v>9957</v>
      </c>
      <c r="BO644" s="44">
        <v>24.570681187215573</v>
      </c>
      <c r="BP644" s="45">
        <f t="shared" ref="BP644:BP707" si="195">IFERROR(IF(MATCH(BM644,$W$4:$W$20,0),VLOOKUP(BM644,$W$4:$BI$20,28,FALSE)),AVERAGE((2^(($AL$23*BO644)+$AL$24)),(2^(($AM$23*BO644)+$AM$24)),(2^(($AN$23*BO644)+$AN$24)),(2^(($AO$23*BO644)+$AO$24))))</f>
        <v>281.36987618255455</v>
      </c>
      <c r="BQ644" s="46">
        <f t="shared" ref="BQ644:BQ707" si="196">IFERROR(IF(MATCH(BM644,$W$4:$W$20,0),VLOOKUP(BM644,$W$4:$BI$20,29,FALSE)),_xlfn.VAR.S((2^(($AL$23*BO644)+$AL$24)),(2^(($AM$23*BO644)+$AM$24)),(2^(($AN$23*BO644)+$AN$24)),(2^(($AO$23*BO644)+$AO$24))))</f>
        <v>193.32872862632067</v>
      </c>
      <c r="BR644" s="46">
        <f t="shared" ref="BR644:BR707" si="197">SQRT(BQ644)</f>
        <v>13.904270157988181</v>
      </c>
      <c r="BS644" s="46">
        <f t="shared" ref="BS644:BS707" si="198">_xlfn.CONFIDENCE.NORM(0.05,BR644,4)</f>
        <v>13.625934370485938</v>
      </c>
      <c r="BT644" s="47">
        <f t="shared" ref="BT644:BT707" si="199">IFERROR(IF(MATCH(BM644,$W$4:$W$20,0),VLOOKUP(BM644,$W$4:$BI$20,32,FALSE)),AVERAGE((2^(($AP$23*BO644)+$AP$24)),(2^(($AQ$23*BO644)+$AQ$24)),(2^(($AR$23*BO644)+$AR$24)),(2^(($AS$23*BO644)+$AS$24))))</f>
        <v>0.14683829126731449</v>
      </c>
      <c r="BU644" s="47">
        <f t="shared" ref="BU644:BU707" si="200">IFERROR(IF(MATCH(BM644,$W$4:$W$20,0),VLOOKUP(BM644,$W$4:$BI$20,33,FALSE)),_xlfn.VAR.S((2^(($AP$23*BO644)+$AP$24)),(2^(($AQ$23*BO644)+$AQ$24)),(2^(($AR$23*BO644)+$AR$24)),(2^(($AS$23*BO644)+$AS$24))))</f>
        <v>5.2652602238516553E-5</v>
      </c>
      <c r="BV644" s="47">
        <f t="shared" ref="BV644:BV707" si="201">SQRT(BU644)</f>
        <v>7.2562112867884821E-3</v>
      </c>
      <c r="BW644" s="47">
        <f t="shared" ref="BW644:BW707" si="202">_xlfn.CONFIDENCE.NORM(0.05,BV644,4)</f>
        <v>7.1109563931592316E-3</v>
      </c>
      <c r="BX644" s="48">
        <f t="shared" ref="BX644:BX707" si="203">IFERROR(IF(MATCH(BM644,$W$4:$W$20,0),VLOOKUP(BM644,$W$4:$BI$20,36,FALSE)),AVERAGE((2^(($AT$23*BO644)+$AT$24)),(2^(($AU$23*BO644)+$AU$24)),(2^(($AV$23*BO644)+$AV$24)),(2^(($AW$23*BO644)+$AW$24))))</f>
        <v>1.9405540817486501E-10</v>
      </c>
      <c r="BY644" s="48">
        <f t="shared" ref="BY644:BY707" si="204">IFERROR(IF(MATCH(BM644,$W$4:$W$20,0),VLOOKUP(BM644,$W$4:$BI$20,37,FALSE)),_xlfn.VAR.S((2^(($AP$23*BO644)+$AP$24)),(2^(($AQ$23*BO644)+$AQ$24)),(2^(($AR$23*BO644)+$AR$24)),(2^(($AS$23*BO644)+$AS$24))))</f>
        <v>5.2652602238516553E-5</v>
      </c>
      <c r="BZ644" s="48">
        <f t="shared" ref="BZ644:BZ707" si="205">SQRT(BY644)</f>
        <v>7.2562112867884821E-3</v>
      </c>
      <c r="CA644" s="48">
        <f t="shared" ref="CA644:CA707" si="206">_xlfn.CONFIDENCE.NORM(0.05,BZ644,4)</f>
        <v>7.1109563931592316E-3</v>
      </c>
      <c r="CB644" s="49">
        <f t="shared" ref="CB644:CB707" si="207">(((BT644*0.000001)*BN644)*1000000000000000)*$W$24</f>
        <v>4.6521659824853203E-3</v>
      </c>
      <c r="CC644" s="50">
        <f t="shared" ref="CC644:CC707" si="208">(BX644*BN644)</f>
        <v>1.9322096991971309E-6</v>
      </c>
      <c r="CD644" s="50">
        <f t="shared" ref="CD644:CD707" si="209">CC644/(0.523*0.45)</f>
        <v>8.2099413605146844E-6</v>
      </c>
      <c r="CI644" s="43"/>
      <c r="CJ644" s="43"/>
    </row>
    <row r="645" spans="63:88" x14ac:dyDescent="0.2">
      <c r="BK645" s="42">
        <v>643</v>
      </c>
      <c r="BL645" s="1" t="s">
        <v>1441</v>
      </c>
      <c r="BM645" s="1" t="s">
        <v>1442</v>
      </c>
      <c r="BN645" s="43">
        <v>36876</v>
      </c>
      <c r="BO645" s="44">
        <v>24.575911551959688</v>
      </c>
      <c r="BP645" s="45">
        <f t="shared" si="195"/>
        <v>282.43379015760473</v>
      </c>
      <c r="BQ645" s="46">
        <f t="shared" si="196"/>
        <v>194.5073914178349</v>
      </c>
      <c r="BR645" s="46">
        <f t="shared" si="197"/>
        <v>13.946590673631849</v>
      </c>
      <c r="BS645" s="46">
        <f t="shared" si="198"/>
        <v>13.667407713720316</v>
      </c>
      <c r="BT645" s="47">
        <f t="shared" si="199"/>
        <v>0.14739351527448735</v>
      </c>
      <c r="BU645" s="47">
        <f t="shared" si="200"/>
        <v>5.2973608141654293E-5</v>
      </c>
      <c r="BV645" s="47">
        <f t="shared" si="201"/>
        <v>7.2782970633008858E-3</v>
      </c>
      <c r="BW645" s="47">
        <f t="shared" si="202"/>
        <v>7.1326000564266873E-3</v>
      </c>
      <c r="BX645" s="48">
        <f t="shared" si="203"/>
        <v>1.9478916924229861E-10</v>
      </c>
      <c r="BY645" s="48">
        <f t="shared" si="204"/>
        <v>5.2973608141654293E-5</v>
      </c>
      <c r="BZ645" s="48">
        <f t="shared" si="205"/>
        <v>7.2782970633008858E-3</v>
      </c>
      <c r="CA645" s="48">
        <f t="shared" si="206"/>
        <v>7.1326000564266873E-3</v>
      </c>
      <c r="CB645" s="49">
        <f t="shared" si="207"/>
        <v>1.7294561505190695E-2</v>
      </c>
      <c r="CC645" s="50">
        <f t="shared" si="208"/>
        <v>7.1830454049790037E-6</v>
      </c>
      <c r="CD645" s="50">
        <f t="shared" si="209"/>
        <v>3.0520694306263028E-5</v>
      </c>
      <c r="CI645" s="43"/>
      <c r="CJ645" s="43"/>
    </row>
    <row r="646" spans="63:88" x14ac:dyDescent="0.2">
      <c r="BK646" s="42">
        <v>644</v>
      </c>
      <c r="BL646" s="1" t="s">
        <v>1443</v>
      </c>
      <c r="BM646" s="1" t="s">
        <v>1444</v>
      </c>
      <c r="BN646" s="43">
        <v>17749</v>
      </c>
      <c r="BO646" s="44">
        <v>24.58170780128604</v>
      </c>
      <c r="BP646" s="45">
        <f t="shared" si="195"/>
        <v>283.61751157022348</v>
      </c>
      <c r="BQ646" s="46">
        <f t="shared" si="196"/>
        <v>195.8217246833334</v>
      </c>
      <c r="BR646" s="46">
        <f t="shared" si="197"/>
        <v>13.993631575946731</v>
      </c>
      <c r="BS646" s="46">
        <f t="shared" si="198"/>
        <v>13.713506950889032</v>
      </c>
      <c r="BT646" s="47">
        <f t="shared" si="199"/>
        <v>0.14801126310138218</v>
      </c>
      <c r="BU646" s="47">
        <f t="shared" si="200"/>
        <v>5.3331563563641244E-5</v>
      </c>
      <c r="BV646" s="47">
        <f t="shared" si="201"/>
        <v>7.3028462645492714E-3</v>
      </c>
      <c r="BW646" s="47">
        <f t="shared" si="202"/>
        <v>7.1566578315747182E-3</v>
      </c>
      <c r="BX646" s="48">
        <f t="shared" si="203"/>
        <v>1.9560555920204686E-10</v>
      </c>
      <c r="BY646" s="48">
        <f t="shared" si="204"/>
        <v>5.3331563563641244E-5</v>
      </c>
      <c r="BZ646" s="48">
        <f t="shared" si="205"/>
        <v>7.3028462645492714E-3</v>
      </c>
      <c r="CA646" s="48">
        <f t="shared" si="206"/>
        <v>7.1566578315747182E-3</v>
      </c>
      <c r="CB646" s="49">
        <f t="shared" si="207"/>
        <v>8.3590327427414072E-3</v>
      </c>
      <c r="CC646" s="50">
        <f t="shared" si="208"/>
        <v>3.47180307027713E-6</v>
      </c>
      <c r="CD646" s="50">
        <f t="shared" si="209"/>
        <v>1.4751659529539536E-5</v>
      </c>
      <c r="CI646" s="43"/>
      <c r="CJ646" s="43"/>
    </row>
    <row r="647" spans="63:88" x14ac:dyDescent="0.2">
      <c r="BK647" s="42">
        <v>645</v>
      </c>
      <c r="BL647" s="1" t="s">
        <v>1445</v>
      </c>
      <c r="BM647" s="1" t="s">
        <v>1446</v>
      </c>
      <c r="BN647" s="43">
        <v>41489</v>
      </c>
      <c r="BO647" s="44">
        <v>24.581898895946825</v>
      </c>
      <c r="BP647" s="45">
        <f t="shared" si="195"/>
        <v>283.65662166669915</v>
      </c>
      <c r="BQ647" s="46">
        <f t="shared" si="196"/>
        <v>195.86520297114726</v>
      </c>
      <c r="BR647" s="46">
        <f t="shared" si="197"/>
        <v>13.995184992387463</v>
      </c>
      <c r="BS647" s="46">
        <f t="shared" si="198"/>
        <v>13.715029271027445</v>
      </c>
      <c r="BT647" s="47">
        <f t="shared" si="199"/>
        <v>0.14803167345879389</v>
      </c>
      <c r="BU647" s="47">
        <f t="shared" si="200"/>
        <v>5.3343404768048696E-5</v>
      </c>
      <c r="BV647" s="47">
        <f t="shared" si="201"/>
        <v>7.3036569448495245E-3</v>
      </c>
      <c r="BW647" s="47">
        <f t="shared" si="202"/>
        <v>7.1574522836704542E-3</v>
      </c>
      <c r="BX647" s="48">
        <f t="shared" si="203"/>
        <v>1.9563253268562756E-10</v>
      </c>
      <c r="BY647" s="48">
        <f t="shared" si="204"/>
        <v>5.3343404768048696E-5</v>
      </c>
      <c r="BZ647" s="48">
        <f t="shared" si="205"/>
        <v>7.3036569448495245E-3</v>
      </c>
      <c r="CA647" s="48">
        <f t="shared" si="206"/>
        <v>7.1574522836704542E-3</v>
      </c>
      <c r="CB647" s="49">
        <f t="shared" si="207"/>
        <v>1.9542269048790199E-2</v>
      </c>
      <c r="CC647" s="50">
        <f t="shared" si="208"/>
        <v>8.1165981485940013E-6</v>
      </c>
      <c r="CD647" s="50">
        <f t="shared" si="209"/>
        <v>3.4487351385570431E-5</v>
      </c>
      <c r="CI647" s="43"/>
      <c r="CJ647" s="43"/>
    </row>
    <row r="648" spans="63:88" x14ac:dyDescent="0.2">
      <c r="BK648" s="42">
        <v>646</v>
      </c>
      <c r="BL648" s="1" t="s">
        <v>1447</v>
      </c>
      <c r="BM648" s="1" t="s">
        <v>1448</v>
      </c>
      <c r="BN648" s="43">
        <v>23424</v>
      </c>
      <c r="BO648" s="44">
        <v>24.586680918151725</v>
      </c>
      <c r="BP648" s="45">
        <f t="shared" si="195"/>
        <v>284.63708513297121</v>
      </c>
      <c r="BQ648" s="46">
        <f t="shared" si="196"/>
        <v>196.95627555123269</v>
      </c>
      <c r="BR648" s="46">
        <f t="shared" si="197"/>
        <v>14.034111142186124</v>
      </c>
      <c r="BS648" s="46">
        <f t="shared" si="198"/>
        <v>13.753176196858538</v>
      </c>
      <c r="BT648" s="47">
        <f t="shared" si="199"/>
        <v>0.14854334721005233</v>
      </c>
      <c r="BU648" s="47">
        <f t="shared" si="200"/>
        <v>5.3640555693216168E-5</v>
      </c>
      <c r="BV648" s="47">
        <f t="shared" si="201"/>
        <v>7.323971306143694E-3</v>
      </c>
      <c r="BW648" s="47">
        <f t="shared" si="202"/>
        <v>7.177359991923208E-3</v>
      </c>
      <c r="BX648" s="48">
        <f t="shared" si="203"/>
        <v>1.963087395373686E-10</v>
      </c>
      <c r="BY648" s="48">
        <f t="shared" si="204"/>
        <v>5.3640555693216168E-5</v>
      </c>
      <c r="BZ648" s="48">
        <f t="shared" si="205"/>
        <v>7.323971306143694E-3</v>
      </c>
      <c r="CA648" s="48">
        <f t="shared" si="206"/>
        <v>7.177359991923208E-3</v>
      </c>
      <c r="CB648" s="49">
        <f t="shared" si="207"/>
        <v>1.1071376946475104E-2</v>
      </c>
      <c r="CC648" s="50">
        <f t="shared" si="208"/>
        <v>4.598335914923322E-6</v>
      </c>
      <c r="CD648" s="50">
        <f t="shared" si="209"/>
        <v>1.9538287295191511E-5</v>
      </c>
      <c r="CI648" s="43"/>
      <c r="CJ648" s="43"/>
    </row>
    <row r="649" spans="63:88" x14ac:dyDescent="0.2">
      <c r="BK649" s="42">
        <v>647</v>
      </c>
      <c r="BL649" s="1" t="s">
        <v>1449</v>
      </c>
      <c r="BM649" s="1" t="s">
        <v>1450</v>
      </c>
      <c r="BN649" s="43">
        <v>84303</v>
      </c>
      <c r="BO649" s="44">
        <v>24.594830585931316</v>
      </c>
      <c r="BP649" s="45">
        <f t="shared" si="195"/>
        <v>286.31583702257564</v>
      </c>
      <c r="BQ649" s="46">
        <f t="shared" si="196"/>
        <v>198.82932229898199</v>
      </c>
      <c r="BR649" s="46">
        <f t="shared" si="197"/>
        <v>14.100685171259657</v>
      </c>
      <c r="BS649" s="46">
        <f t="shared" si="198"/>
        <v>13.818417546503463</v>
      </c>
      <c r="BT649" s="47">
        <f t="shared" si="199"/>
        <v>0.14941943622951548</v>
      </c>
      <c r="BU649" s="47">
        <f t="shared" si="200"/>
        <v>5.4150675353570385E-5</v>
      </c>
      <c r="BV649" s="47">
        <f t="shared" si="201"/>
        <v>7.3587142459515566E-3</v>
      </c>
      <c r="BW649" s="47">
        <f t="shared" si="202"/>
        <v>7.2114074472934345E-3</v>
      </c>
      <c r="BX649" s="48">
        <f t="shared" si="203"/>
        <v>1.9746654252460032E-10</v>
      </c>
      <c r="BY649" s="48">
        <f t="shared" si="204"/>
        <v>5.4150675353570385E-5</v>
      </c>
      <c r="BZ649" s="48">
        <f t="shared" si="205"/>
        <v>7.3587142459515566E-3</v>
      </c>
      <c r="CA649" s="48">
        <f t="shared" si="206"/>
        <v>7.2114074472934345E-3</v>
      </c>
      <c r="CB649" s="49">
        <f t="shared" si="207"/>
        <v>4.0080902805384684E-2</v>
      </c>
      <c r="CC649" s="50">
        <f t="shared" si="208"/>
        <v>1.6647021934451381E-5</v>
      </c>
      <c r="CD649" s="50">
        <f t="shared" si="209"/>
        <v>7.0733044123439049E-5</v>
      </c>
      <c r="CI649" s="43"/>
      <c r="CJ649" s="43"/>
    </row>
    <row r="650" spans="63:88" x14ac:dyDescent="0.2">
      <c r="BK650" s="42">
        <v>648</v>
      </c>
      <c r="BL650" s="1" t="s">
        <v>1451</v>
      </c>
      <c r="BM650" s="1" t="s">
        <v>1452</v>
      </c>
      <c r="BN650" s="43">
        <v>15922</v>
      </c>
      <c r="BO650" s="44">
        <v>24.597842266270487</v>
      </c>
      <c r="BP650" s="45">
        <f t="shared" si="195"/>
        <v>286.93871633317934</v>
      </c>
      <c r="BQ650" s="46">
        <f t="shared" si="196"/>
        <v>199.52586524909748</v>
      </c>
      <c r="BR650" s="46">
        <f t="shared" si="197"/>
        <v>14.125362482042629</v>
      </c>
      <c r="BS650" s="46">
        <f t="shared" si="198"/>
        <v>13.842600866688427</v>
      </c>
      <c r="BT650" s="47">
        <f t="shared" si="199"/>
        <v>0.14974449779927473</v>
      </c>
      <c r="BU650" s="47">
        <f t="shared" si="200"/>
        <v>5.4340377107443178E-5</v>
      </c>
      <c r="BV650" s="47">
        <f t="shared" si="201"/>
        <v>7.3715925760613745E-3</v>
      </c>
      <c r="BW650" s="47">
        <f t="shared" si="202"/>
        <v>7.2240279788915651E-3</v>
      </c>
      <c r="BX650" s="48">
        <f t="shared" si="203"/>
        <v>1.978961304410576E-10</v>
      </c>
      <c r="BY650" s="48">
        <f t="shared" si="204"/>
        <v>5.4340377107443178E-5</v>
      </c>
      <c r="BZ650" s="48">
        <f t="shared" si="205"/>
        <v>7.3715925760613745E-3</v>
      </c>
      <c r="CA650" s="48">
        <f t="shared" si="206"/>
        <v>7.2240279788915651E-3</v>
      </c>
      <c r="CB650" s="49">
        <f t="shared" si="207"/>
        <v>7.5864022333335026E-3</v>
      </c>
      <c r="CC650" s="50">
        <f t="shared" si="208"/>
        <v>3.150902188882519E-6</v>
      </c>
      <c r="CD650" s="50">
        <f t="shared" si="209"/>
        <v>1.3388154616029399E-5</v>
      </c>
      <c r="CI650" s="43"/>
      <c r="CJ650" s="43"/>
    </row>
    <row r="651" spans="63:88" x14ac:dyDescent="0.2">
      <c r="BK651" s="42">
        <v>649</v>
      </c>
      <c r="BL651" s="1" t="s">
        <v>1453</v>
      </c>
      <c r="BM651" s="1" t="s">
        <v>1454</v>
      </c>
      <c r="BN651" s="43">
        <v>27821</v>
      </c>
      <c r="BO651" s="44">
        <v>24.601055084335702</v>
      </c>
      <c r="BP651" s="45">
        <f t="shared" si="195"/>
        <v>287.60468921406601</v>
      </c>
      <c r="BQ651" s="46">
        <f t="shared" si="196"/>
        <v>200.2715379615538</v>
      </c>
      <c r="BR651" s="46">
        <f t="shared" si="197"/>
        <v>14.151732684076315</v>
      </c>
      <c r="BS651" s="46">
        <f t="shared" si="198"/>
        <v>13.868443189813961</v>
      </c>
      <c r="BT651" s="47">
        <f t="shared" si="199"/>
        <v>0.15009204857900446</v>
      </c>
      <c r="BU651" s="47">
        <f t="shared" si="200"/>
        <v>5.4543459230872015E-5</v>
      </c>
      <c r="BV651" s="47">
        <f t="shared" si="201"/>
        <v>7.3853543740887619E-3</v>
      </c>
      <c r="BW651" s="47">
        <f t="shared" si="202"/>
        <v>7.2375142931396614E-3</v>
      </c>
      <c r="BX651" s="48">
        <f t="shared" si="203"/>
        <v>1.9835543916659432E-10</v>
      </c>
      <c r="BY651" s="48">
        <f t="shared" si="204"/>
        <v>5.4543459230872015E-5</v>
      </c>
      <c r="BZ651" s="48">
        <f t="shared" si="205"/>
        <v>7.3853543740887619E-3</v>
      </c>
      <c r="CA651" s="48">
        <f t="shared" si="206"/>
        <v>7.2375142931396614E-3</v>
      </c>
      <c r="CB651" s="49">
        <f t="shared" si="207"/>
        <v>1.3286720328134003E-2</v>
      </c>
      <c r="CC651" s="50">
        <f t="shared" si="208"/>
        <v>5.5184466730538202E-6</v>
      </c>
      <c r="CD651" s="50">
        <f t="shared" si="209"/>
        <v>2.3447829500972255E-5</v>
      </c>
      <c r="CI651" s="43"/>
      <c r="CJ651" s="43"/>
    </row>
    <row r="652" spans="63:88" x14ac:dyDescent="0.2">
      <c r="BK652" s="42">
        <v>650</v>
      </c>
      <c r="BL652" s="1" t="s">
        <v>1455</v>
      </c>
      <c r="BM652" s="1" t="s">
        <v>1456</v>
      </c>
      <c r="BN652" s="43">
        <v>37423</v>
      </c>
      <c r="BO652" s="44">
        <v>24.602225921191348</v>
      </c>
      <c r="BP652" s="45">
        <f t="shared" si="195"/>
        <v>287.84777167411482</v>
      </c>
      <c r="BQ652" s="46">
        <f t="shared" si="196"/>
        <v>200.54395282971907</v>
      </c>
      <c r="BR652" s="46">
        <f t="shared" si="197"/>
        <v>14.16135420183109</v>
      </c>
      <c r="BS652" s="46">
        <f t="shared" si="198"/>
        <v>13.877872103951947</v>
      </c>
      <c r="BT652" s="47">
        <f t="shared" si="199"/>
        <v>0.15021890584444786</v>
      </c>
      <c r="BU652" s="47">
        <f t="shared" si="200"/>
        <v>5.4617650748084754E-5</v>
      </c>
      <c r="BV652" s="47">
        <f t="shared" si="201"/>
        <v>7.3903755485147538E-3</v>
      </c>
      <c r="BW652" s="47">
        <f t="shared" si="202"/>
        <v>7.2424349536571809E-3</v>
      </c>
      <c r="BX652" s="48">
        <f t="shared" si="203"/>
        <v>1.9852308847804497E-10</v>
      </c>
      <c r="BY652" s="48">
        <f t="shared" si="204"/>
        <v>5.4617650748084754E-5</v>
      </c>
      <c r="BZ652" s="48">
        <f t="shared" si="205"/>
        <v>7.3903755485147538E-3</v>
      </c>
      <c r="CA652" s="48">
        <f t="shared" si="206"/>
        <v>7.2424349536571809E-3</v>
      </c>
      <c r="CB652" s="49">
        <f t="shared" si="207"/>
        <v>1.7887537865870544E-2</v>
      </c>
      <c r="CC652" s="50">
        <f t="shared" si="208"/>
        <v>7.429329540113877E-6</v>
      </c>
      <c r="CD652" s="50">
        <f t="shared" si="209"/>
        <v>3.156715334656417E-5</v>
      </c>
      <c r="CI652" s="43"/>
      <c r="CJ652" s="43"/>
    </row>
    <row r="653" spans="63:88" x14ac:dyDescent="0.2">
      <c r="BK653" s="42">
        <v>651</v>
      </c>
      <c r="BL653" s="1" t="s">
        <v>1457</v>
      </c>
      <c r="BM653" s="1" t="s">
        <v>1458</v>
      </c>
      <c r="BN653" s="43">
        <v>28966</v>
      </c>
      <c r="BO653" s="44">
        <v>24.610151589081298</v>
      </c>
      <c r="BP653" s="45">
        <f t="shared" si="195"/>
        <v>289.49866531173609</v>
      </c>
      <c r="BQ653" s="46">
        <f t="shared" si="196"/>
        <v>202.39747104348416</v>
      </c>
      <c r="BR653" s="46">
        <f t="shared" si="197"/>
        <v>14.226646514322487</v>
      </c>
      <c r="BS653" s="46">
        <f t="shared" si="198"/>
        <v>13.941857394427183</v>
      </c>
      <c r="BT653" s="47">
        <f t="shared" si="199"/>
        <v>0.15108045649834631</v>
      </c>
      <c r="BU653" s="47">
        <f t="shared" si="200"/>
        <v>5.5122451860388203E-5</v>
      </c>
      <c r="BV653" s="47">
        <f t="shared" si="201"/>
        <v>7.4244495998281382E-3</v>
      </c>
      <c r="BW653" s="47">
        <f t="shared" si="202"/>
        <v>7.2758269103479819E-3</v>
      </c>
      <c r="BX653" s="48">
        <f t="shared" si="203"/>
        <v>1.9966167816308317E-10</v>
      </c>
      <c r="BY653" s="48">
        <f t="shared" si="204"/>
        <v>5.5122451860388203E-5</v>
      </c>
      <c r="BZ653" s="48">
        <f t="shared" si="205"/>
        <v>7.4244495998281382E-3</v>
      </c>
      <c r="CA653" s="48">
        <f t="shared" si="206"/>
        <v>7.2758269103479819E-3</v>
      </c>
      <c r="CB653" s="49">
        <f t="shared" si="207"/>
        <v>1.3924646762526286E-2</v>
      </c>
      <c r="CC653" s="50">
        <f t="shared" si="208"/>
        <v>5.783400169671867E-6</v>
      </c>
      <c r="CD653" s="50">
        <f t="shared" si="209"/>
        <v>2.4573614487664613E-5</v>
      </c>
      <c r="CI653" s="43"/>
      <c r="CJ653" s="43"/>
    </row>
    <row r="654" spans="63:88" x14ac:dyDescent="0.2">
      <c r="BK654" s="42">
        <v>652</v>
      </c>
      <c r="BL654" s="1" t="s">
        <v>1459</v>
      </c>
      <c r="BM654" s="1" t="s">
        <v>1460</v>
      </c>
      <c r="BN654" s="43">
        <v>47561</v>
      </c>
      <c r="BO654" s="44">
        <v>24.611166275483786</v>
      </c>
      <c r="BP654" s="45">
        <f t="shared" si="195"/>
        <v>289.71070415207782</v>
      </c>
      <c r="BQ654" s="46">
        <f t="shared" si="196"/>
        <v>202.6359653619721</v>
      </c>
      <c r="BR654" s="46">
        <f t="shared" si="197"/>
        <v>14.235026004962974</v>
      </c>
      <c r="BS654" s="46">
        <f t="shared" si="198"/>
        <v>13.950069144359254</v>
      </c>
      <c r="BT654" s="47">
        <f t="shared" si="199"/>
        <v>0.1511911130527028</v>
      </c>
      <c r="BU654" s="47">
        <f t="shared" si="200"/>
        <v>5.5187405199587783E-5</v>
      </c>
      <c r="BV654" s="47">
        <f t="shared" si="201"/>
        <v>7.4288225984733124E-3</v>
      </c>
      <c r="BW654" s="47">
        <f t="shared" si="202"/>
        <v>7.2801123702724742E-3</v>
      </c>
      <c r="BX654" s="48">
        <f t="shared" si="203"/>
        <v>1.9980791728530102E-10</v>
      </c>
      <c r="BY654" s="48">
        <f t="shared" si="204"/>
        <v>5.5187405199587783E-5</v>
      </c>
      <c r="BZ654" s="48">
        <f t="shared" si="205"/>
        <v>7.4288225984733124E-3</v>
      </c>
      <c r="CA654" s="48">
        <f t="shared" si="206"/>
        <v>7.2801123702724742E-3</v>
      </c>
      <c r="CB654" s="49">
        <f t="shared" si="207"/>
        <v>2.28804527456033E-2</v>
      </c>
      <c r="CC654" s="50">
        <f t="shared" si="208"/>
        <v>9.5030643540062009E-6</v>
      </c>
      <c r="CD654" s="50">
        <f t="shared" si="209"/>
        <v>4.0378433626540049E-5</v>
      </c>
      <c r="CI654" s="43"/>
      <c r="CJ654" s="43"/>
    </row>
    <row r="655" spans="63:88" x14ac:dyDescent="0.2">
      <c r="BK655" s="42">
        <v>653</v>
      </c>
      <c r="BL655" s="1" t="s">
        <v>1461</v>
      </c>
      <c r="BM655" s="1" t="s">
        <v>1462</v>
      </c>
      <c r="BN655" s="43">
        <v>82191</v>
      </c>
      <c r="BO655" s="44">
        <v>24.630648904215334</v>
      </c>
      <c r="BP655" s="45">
        <f t="shared" si="195"/>
        <v>293.81224080968889</v>
      </c>
      <c r="BQ655" s="46">
        <f t="shared" si="196"/>
        <v>207.26844505203056</v>
      </c>
      <c r="BR655" s="46">
        <f t="shared" si="197"/>
        <v>14.396820657771304</v>
      </c>
      <c r="BS655" s="46">
        <f t="shared" si="198"/>
        <v>14.108624990557001</v>
      </c>
      <c r="BT655" s="47">
        <f t="shared" si="199"/>
        <v>0.15333157898510807</v>
      </c>
      <c r="BU655" s="47">
        <f t="shared" si="200"/>
        <v>5.6449049613387625E-5</v>
      </c>
      <c r="BV655" s="47">
        <f t="shared" si="201"/>
        <v>7.5132582554699682E-3</v>
      </c>
      <c r="BW655" s="47">
        <f t="shared" si="202"/>
        <v>7.3628577936346853E-3</v>
      </c>
      <c r="BX655" s="48">
        <f t="shared" si="203"/>
        <v>2.026366684687441E-10</v>
      </c>
      <c r="BY655" s="48">
        <f t="shared" si="204"/>
        <v>5.6449049613387625E-5</v>
      </c>
      <c r="BZ655" s="48">
        <f t="shared" si="205"/>
        <v>7.5132582554699682E-3</v>
      </c>
      <c r="CA655" s="48">
        <f t="shared" si="206"/>
        <v>7.3628577936346853E-3</v>
      </c>
      <c r="CB655" s="49">
        <f t="shared" si="207"/>
        <v>4.009989584499439E-2</v>
      </c>
      <c r="CC655" s="50">
        <f t="shared" si="208"/>
        <v>1.6654910418114548E-5</v>
      </c>
      <c r="CD655" s="50">
        <f t="shared" si="209"/>
        <v>7.0766562218459945E-5</v>
      </c>
      <c r="CI655" s="43"/>
      <c r="CJ655" s="43"/>
    </row>
    <row r="656" spans="63:88" x14ac:dyDescent="0.2">
      <c r="BK656" s="42">
        <v>654</v>
      </c>
      <c r="BL656" s="1" t="s">
        <v>1463</v>
      </c>
      <c r="BM656" s="1" t="s">
        <v>1464</v>
      </c>
      <c r="BN656" s="43">
        <v>36471</v>
      </c>
      <c r="BO656" s="44">
        <v>24.632985664019007</v>
      </c>
      <c r="BP656" s="45">
        <f t="shared" si="195"/>
        <v>294.30806607760837</v>
      </c>
      <c r="BQ656" s="46">
        <f t="shared" si="196"/>
        <v>207.83092098533442</v>
      </c>
      <c r="BR656" s="46">
        <f t="shared" si="197"/>
        <v>14.416342149981542</v>
      </c>
      <c r="BS656" s="46">
        <f t="shared" si="198"/>
        <v>14.127755701385274</v>
      </c>
      <c r="BT656" s="47">
        <f t="shared" si="199"/>
        <v>0.15359033495463911</v>
      </c>
      <c r="BU656" s="47">
        <f t="shared" si="200"/>
        <v>5.6602238546016813E-5</v>
      </c>
      <c r="BV656" s="47">
        <f t="shared" si="201"/>
        <v>7.5234459223162365E-3</v>
      </c>
      <c r="BW656" s="47">
        <f t="shared" si="202"/>
        <v>7.3728415236872747E-3</v>
      </c>
      <c r="BX656" s="48">
        <f t="shared" si="203"/>
        <v>2.0297862964829547E-10</v>
      </c>
      <c r="BY656" s="48">
        <f t="shared" si="204"/>
        <v>5.6602238546016813E-5</v>
      </c>
      <c r="BZ656" s="48">
        <f t="shared" si="205"/>
        <v>7.5234459223162365E-3</v>
      </c>
      <c r="CA656" s="48">
        <f t="shared" si="206"/>
        <v>7.3728415236872747E-3</v>
      </c>
      <c r="CB656" s="49">
        <f t="shared" si="207"/>
        <v>1.7823743805386354E-2</v>
      </c>
      <c r="CC656" s="50">
        <f t="shared" si="208"/>
        <v>7.4028336019029845E-6</v>
      </c>
      <c r="CD656" s="50">
        <f t="shared" si="209"/>
        <v>3.1454572347155232E-5</v>
      </c>
      <c r="CI656" s="43"/>
      <c r="CJ656" s="43"/>
    </row>
    <row r="657" spans="63:88" x14ac:dyDescent="0.2">
      <c r="BK657" s="42">
        <v>655</v>
      </c>
      <c r="BL657" s="1" t="s">
        <v>1465</v>
      </c>
      <c r="BM657" s="1" t="s">
        <v>1466</v>
      </c>
      <c r="BN657" s="43">
        <v>67383</v>
      </c>
      <c r="BO657" s="44">
        <v>24.634372422208472</v>
      </c>
      <c r="BP657" s="45">
        <f t="shared" si="195"/>
        <v>294.60271086170326</v>
      </c>
      <c r="BQ657" s="46">
        <f t="shared" si="196"/>
        <v>208.16542413374756</v>
      </c>
      <c r="BR657" s="46">
        <f t="shared" si="197"/>
        <v>14.427939011991546</v>
      </c>
      <c r="BS657" s="46">
        <f t="shared" si="198"/>
        <v>14.139120417321918</v>
      </c>
      <c r="BT657" s="47">
        <f t="shared" si="199"/>
        <v>0.15374410101237901</v>
      </c>
      <c r="BU657" s="47">
        <f t="shared" si="200"/>
        <v>5.6693339653164359E-5</v>
      </c>
      <c r="BV657" s="47">
        <f t="shared" si="201"/>
        <v>7.5294979682024189E-3</v>
      </c>
      <c r="BW657" s="47">
        <f t="shared" si="202"/>
        <v>7.3787724196721256E-3</v>
      </c>
      <c r="BX657" s="48">
        <f t="shared" si="203"/>
        <v>2.0318184050590389E-10</v>
      </c>
      <c r="BY657" s="48">
        <f t="shared" si="204"/>
        <v>5.6693339653164359E-5</v>
      </c>
      <c r="BZ657" s="48">
        <f t="shared" si="205"/>
        <v>7.5294979682024189E-3</v>
      </c>
      <c r="CA657" s="48">
        <f t="shared" si="206"/>
        <v>7.3787724196721256E-3</v>
      </c>
      <c r="CB657" s="49">
        <f t="shared" si="207"/>
        <v>3.2963716932679722E-2</v>
      </c>
      <c r="CC657" s="50">
        <f t="shared" si="208"/>
        <v>1.3691001958809322E-5</v>
      </c>
      <c r="CD657" s="50">
        <f t="shared" si="209"/>
        <v>5.8172942251154967E-5</v>
      </c>
      <c r="CI657" s="43"/>
      <c r="CJ657" s="43"/>
    </row>
    <row r="658" spans="63:88" x14ac:dyDescent="0.2">
      <c r="BK658" s="42">
        <v>656</v>
      </c>
      <c r="BL658" s="1" t="s">
        <v>1467</v>
      </c>
      <c r="BM658" s="1" t="s">
        <v>1468</v>
      </c>
      <c r="BN658" s="43">
        <v>41125</v>
      </c>
      <c r="BO658" s="44">
        <v>24.640732405806705</v>
      </c>
      <c r="BP658" s="45">
        <f t="shared" si="195"/>
        <v>295.95780129726052</v>
      </c>
      <c r="BQ658" s="46">
        <f t="shared" si="196"/>
        <v>209.70623254524469</v>
      </c>
      <c r="BR658" s="46">
        <f t="shared" si="197"/>
        <v>14.481237258785752</v>
      </c>
      <c r="BS658" s="46">
        <f t="shared" si="198"/>
        <v>14.191351739399803</v>
      </c>
      <c r="BT658" s="47">
        <f t="shared" si="199"/>
        <v>0.15445128106580017</v>
      </c>
      <c r="BU658" s="47">
        <f t="shared" si="200"/>
        <v>5.7112975022374089E-5</v>
      </c>
      <c r="BV658" s="47">
        <f t="shared" si="201"/>
        <v>7.55731268523237E-3</v>
      </c>
      <c r="BW658" s="47">
        <f t="shared" si="202"/>
        <v>7.4060303414815636E-3</v>
      </c>
      <c r="BX658" s="48">
        <f t="shared" si="203"/>
        <v>2.0411642039467363E-10</v>
      </c>
      <c r="BY658" s="48">
        <f t="shared" si="204"/>
        <v>5.7112975022374089E-5</v>
      </c>
      <c r="BZ658" s="48">
        <f t="shared" si="205"/>
        <v>7.55731268523237E-3</v>
      </c>
      <c r="CA658" s="48">
        <f t="shared" si="206"/>
        <v>7.4060303414815636E-3</v>
      </c>
      <c r="CB658" s="49">
        <f t="shared" si="207"/>
        <v>2.0210860195015418E-2</v>
      </c>
      <c r="CC658" s="50">
        <f t="shared" si="208"/>
        <v>8.3942877887309526E-6</v>
      </c>
      <c r="CD658" s="50">
        <f t="shared" si="209"/>
        <v>3.5667252129725737E-5</v>
      </c>
      <c r="CI658" s="43"/>
      <c r="CJ658" s="43"/>
    </row>
    <row r="659" spans="63:88" x14ac:dyDescent="0.2">
      <c r="BK659" s="42">
        <v>657</v>
      </c>
      <c r="BL659" s="1" t="s">
        <v>1469</v>
      </c>
      <c r="BM659" s="1" t="s">
        <v>1470</v>
      </c>
      <c r="BN659" s="43">
        <v>36190</v>
      </c>
      <c r="BO659" s="44">
        <v>24.644475661685338</v>
      </c>
      <c r="BP659" s="45">
        <f t="shared" si="195"/>
        <v>296.75827065875484</v>
      </c>
      <c r="BQ659" s="46">
        <f t="shared" si="196"/>
        <v>210.61826236833497</v>
      </c>
      <c r="BR659" s="46">
        <f t="shared" si="197"/>
        <v>14.512693146633225</v>
      </c>
      <c r="BS659" s="46">
        <f t="shared" si="198"/>
        <v>14.222177943041192</v>
      </c>
      <c r="BT659" s="47">
        <f t="shared" si="199"/>
        <v>0.15486902142538794</v>
      </c>
      <c r="BU659" s="47">
        <f t="shared" si="200"/>
        <v>5.7361364094428484E-5</v>
      </c>
      <c r="BV659" s="47">
        <f t="shared" si="201"/>
        <v>7.5737285463916967E-3</v>
      </c>
      <c r="BW659" s="47">
        <f t="shared" si="202"/>
        <v>7.4221175898053094E-3</v>
      </c>
      <c r="BX659" s="48">
        <f t="shared" si="203"/>
        <v>2.046684887638388E-10</v>
      </c>
      <c r="BY659" s="48">
        <f t="shared" si="204"/>
        <v>5.7361364094428484E-5</v>
      </c>
      <c r="BZ659" s="48">
        <f t="shared" si="205"/>
        <v>7.5737285463916967E-3</v>
      </c>
      <c r="CA659" s="48">
        <f t="shared" si="206"/>
        <v>7.4221175898053094E-3</v>
      </c>
      <c r="CB659" s="49">
        <f t="shared" si="207"/>
        <v>1.7833661104603084E-2</v>
      </c>
      <c r="CC659" s="50">
        <f t="shared" si="208"/>
        <v>7.4069526083633259E-6</v>
      </c>
      <c r="CD659" s="50">
        <f t="shared" si="209"/>
        <v>3.1472073967976742E-5</v>
      </c>
      <c r="CI659" s="43"/>
      <c r="CJ659" s="43"/>
    </row>
    <row r="660" spans="63:88" x14ac:dyDescent="0.2">
      <c r="BK660" s="42">
        <v>658</v>
      </c>
      <c r="BL660" s="1" t="s">
        <v>1471</v>
      </c>
      <c r="BM660" s="1" t="s">
        <v>1472</v>
      </c>
      <c r="BN660" s="43">
        <v>36541</v>
      </c>
      <c r="BO660" s="44">
        <v>24.644559565518108</v>
      </c>
      <c r="BP660" s="45">
        <f t="shared" si="195"/>
        <v>296.77623770050673</v>
      </c>
      <c r="BQ660" s="46">
        <f t="shared" si="196"/>
        <v>210.63874923573272</v>
      </c>
      <c r="BR660" s="46">
        <f t="shared" si="197"/>
        <v>14.513398955301019</v>
      </c>
      <c r="BS660" s="46">
        <f t="shared" si="198"/>
        <v>14.222869622825618</v>
      </c>
      <c r="BT660" s="47">
        <f t="shared" si="199"/>
        <v>0.15487839787231175</v>
      </c>
      <c r="BU660" s="47">
        <f t="shared" si="200"/>
        <v>5.7366943642220705E-5</v>
      </c>
      <c r="BV660" s="47">
        <f t="shared" si="201"/>
        <v>7.5740968862446374E-3</v>
      </c>
      <c r="BW660" s="47">
        <f t="shared" si="202"/>
        <v>7.4224785562282264E-3</v>
      </c>
      <c r="BX660" s="48">
        <f t="shared" si="203"/>
        <v>2.0468088028800702E-10</v>
      </c>
      <c r="BY660" s="48">
        <f t="shared" si="204"/>
        <v>5.7366943642220705E-5</v>
      </c>
      <c r="BZ660" s="48">
        <f t="shared" si="205"/>
        <v>7.5740968862446374E-3</v>
      </c>
      <c r="CA660" s="48">
        <f t="shared" si="206"/>
        <v>7.4224785562282264E-3</v>
      </c>
      <c r="CB660" s="49">
        <f t="shared" si="207"/>
        <v>1.8007716627638812E-2</v>
      </c>
      <c r="CC660" s="50">
        <f t="shared" si="208"/>
        <v>7.4792440466040643E-6</v>
      </c>
      <c r="CD660" s="50">
        <f t="shared" si="209"/>
        <v>3.1779239628655469E-5</v>
      </c>
      <c r="CI660" s="43"/>
      <c r="CJ660" s="43"/>
    </row>
    <row r="661" spans="63:88" x14ac:dyDescent="0.2">
      <c r="BK661" s="42">
        <v>659</v>
      </c>
      <c r="BL661" s="1" t="s">
        <v>1473</v>
      </c>
      <c r="BM661" s="1" t="s">
        <v>1474</v>
      </c>
      <c r="BN661" s="43">
        <v>83724</v>
      </c>
      <c r="BO661" s="44">
        <v>24.647522227625554</v>
      </c>
      <c r="BP661" s="45">
        <f t="shared" si="195"/>
        <v>297.4113556329371</v>
      </c>
      <c r="BQ661" s="46">
        <f t="shared" si="196"/>
        <v>211.36338529742434</v>
      </c>
      <c r="BR661" s="46">
        <f t="shared" si="197"/>
        <v>14.538341903306042</v>
      </c>
      <c r="BS661" s="46">
        <f t="shared" si="198"/>
        <v>14.247313262704669</v>
      </c>
      <c r="BT661" s="47">
        <f t="shared" si="199"/>
        <v>0.15520984640268232</v>
      </c>
      <c r="BU661" s="47">
        <f t="shared" si="200"/>
        <v>5.7564296485715807E-5</v>
      </c>
      <c r="BV661" s="47">
        <f t="shared" si="201"/>
        <v>7.587113844256972E-3</v>
      </c>
      <c r="BW661" s="47">
        <f t="shared" si="202"/>
        <v>7.4352349406744496E-3</v>
      </c>
      <c r="BX661" s="48">
        <f t="shared" si="203"/>
        <v>2.051189089472542E-10</v>
      </c>
      <c r="BY661" s="48">
        <f t="shared" si="204"/>
        <v>5.7564296485715807E-5</v>
      </c>
      <c r="BZ661" s="48">
        <f t="shared" si="205"/>
        <v>7.587113844256972E-3</v>
      </c>
      <c r="CA661" s="48">
        <f t="shared" si="206"/>
        <v>7.4352349406744496E-3</v>
      </c>
      <c r="CB661" s="49">
        <f t="shared" si="207"/>
        <v>4.1348200193213662E-2</v>
      </c>
      <c r="CC661" s="50">
        <f t="shared" si="208"/>
        <v>1.717337553269991E-5</v>
      </c>
      <c r="CD661" s="50">
        <f t="shared" si="209"/>
        <v>7.2969515753983045E-5</v>
      </c>
      <c r="CI661" s="43"/>
      <c r="CJ661" s="43"/>
    </row>
    <row r="662" spans="63:88" x14ac:dyDescent="0.2">
      <c r="BK662" s="42">
        <v>660</v>
      </c>
      <c r="BL662" s="1" t="s">
        <v>1475</v>
      </c>
      <c r="BM662" s="1" t="s">
        <v>1476</v>
      </c>
      <c r="BN662" s="43">
        <v>27467</v>
      </c>
      <c r="BO662" s="44">
        <v>24.648555533160103</v>
      </c>
      <c r="BP662" s="45">
        <f t="shared" si="195"/>
        <v>297.63318911577772</v>
      </c>
      <c r="BQ662" s="46">
        <f t="shared" si="196"/>
        <v>211.61668927664775</v>
      </c>
      <c r="BR662" s="46">
        <f t="shared" si="197"/>
        <v>14.547050879014884</v>
      </c>
      <c r="BS662" s="46">
        <f t="shared" si="198"/>
        <v>14.255847902070451</v>
      </c>
      <c r="BT662" s="47">
        <f t="shared" si="199"/>
        <v>0.15532561447994822</v>
      </c>
      <c r="BU662" s="47">
        <f t="shared" si="200"/>
        <v>5.7633283199476567E-5</v>
      </c>
      <c r="BV662" s="47">
        <f t="shared" si="201"/>
        <v>7.5916587910335228E-3</v>
      </c>
      <c r="BW662" s="47">
        <f t="shared" si="202"/>
        <v>7.4396889066712952E-3</v>
      </c>
      <c r="BX662" s="48">
        <f t="shared" si="203"/>
        <v>2.0527190324658603E-10</v>
      </c>
      <c r="BY662" s="48">
        <f t="shared" si="204"/>
        <v>5.7633283199476567E-5</v>
      </c>
      <c r="BZ662" s="48">
        <f t="shared" si="205"/>
        <v>7.5916587910335228E-3</v>
      </c>
      <c r="CA662" s="48">
        <f t="shared" si="206"/>
        <v>7.4396889066712952E-3</v>
      </c>
      <c r="CB662" s="49">
        <f t="shared" si="207"/>
        <v>1.3575057569964247E-2</v>
      </c>
      <c r="CC662" s="50">
        <f t="shared" si="208"/>
        <v>5.6382033664739787E-6</v>
      </c>
      <c r="CD662" s="50">
        <f t="shared" si="209"/>
        <v>2.3956674597297551E-5</v>
      </c>
      <c r="CI662" s="43"/>
      <c r="CJ662" s="43"/>
    </row>
    <row r="663" spans="63:88" x14ac:dyDescent="0.2">
      <c r="BK663" s="42">
        <v>661</v>
      </c>
      <c r="BL663" s="1" t="s">
        <v>1477</v>
      </c>
      <c r="BM663" s="1" t="s">
        <v>1478</v>
      </c>
      <c r="BN663" s="43">
        <v>55147</v>
      </c>
      <c r="BO663" s="44">
        <v>24.648932005254988</v>
      </c>
      <c r="BP663" s="45">
        <f t="shared" si="195"/>
        <v>297.71405252259189</v>
      </c>
      <c r="BQ663" s="46">
        <f t="shared" si="196"/>
        <v>211.70905061125063</v>
      </c>
      <c r="BR663" s="46">
        <f t="shared" si="197"/>
        <v>14.550225105174512</v>
      </c>
      <c r="BS663" s="46">
        <f t="shared" si="198"/>
        <v>14.258958586546278</v>
      </c>
      <c r="BT663" s="47">
        <f t="shared" si="199"/>
        <v>0.15536781460685509</v>
      </c>
      <c r="BU663" s="47">
        <f t="shared" si="200"/>
        <v>5.7658437581072081E-5</v>
      </c>
      <c r="BV663" s="47">
        <f t="shared" si="201"/>
        <v>7.5933153221153724E-3</v>
      </c>
      <c r="BW663" s="47">
        <f t="shared" si="202"/>
        <v>7.4413122773011433E-3</v>
      </c>
      <c r="BX663" s="48">
        <f t="shared" si="203"/>
        <v>2.0532767318766345E-10</v>
      </c>
      <c r="BY663" s="48">
        <f t="shared" si="204"/>
        <v>5.7658437581072081E-5</v>
      </c>
      <c r="BZ663" s="48">
        <f t="shared" si="205"/>
        <v>7.5933153221153724E-3</v>
      </c>
      <c r="CA663" s="48">
        <f t="shared" si="206"/>
        <v>7.4413122773011433E-3</v>
      </c>
      <c r="CB663" s="49">
        <f t="shared" si="207"/>
        <v>2.7262791422052703E-2</v>
      </c>
      <c r="CC663" s="50">
        <f t="shared" si="208"/>
        <v>1.1323205193280076E-5</v>
      </c>
      <c r="CD663" s="50">
        <f t="shared" si="209"/>
        <v>4.8112195425026879E-5</v>
      </c>
      <c r="CI663" s="43"/>
      <c r="CJ663" s="43"/>
    </row>
    <row r="664" spans="63:88" x14ac:dyDescent="0.2">
      <c r="BK664" s="42">
        <v>662</v>
      </c>
      <c r="BL664" s="1" t="s">
        <v>1479</v>
      </c>
      <c r="BM664" s="1" t="s">
        <v>1480</v>
      </c>
      <c r="BN664" s="43">
        <v>8061</v>
      </c>
      <c r="BO664" s="44">
        <v>24.649550367506492</v>
      </c>
      <c r="BP664" s="45">
        <f t="shared" si="195"/>
        <v>297.84691982113583</v>
      </c>
      <c r="BQ664" s="46">
        <f t="shared" si="196"/>
        <v>211.86084064205019</v>
      </c>
      <c r="BR664" s="46">
        <f t="shared" si="197"/>
        <v>14.555440242124256</v>
      </c>
      <c r="BS664" s="46">
        <f t="shared" si="198"/>
        <v>14.264069326844249</v>
      </c>
      <c r="BT664" s="47">
        <f t="shared" si="199"/>
        <v>0.15543715396666236</v>
      </c>
      <c r="BU664" s="47">
        <f t="shared" si="200"/>
        <v>5.7699777221444333E-5</v>
      </c>
      <c r="BV664" s="47">
        <f t="shared" si="201"/>
        <v>7.5960369418167214E-3</v>
      </c>
      <c r="BW664" s="47">
        <f t="shared" si="202"/>
        <v>7.4439794155982727E-3</v>
      </c>
      <c r="BX664" s="48">
        <f t="shared" si="203"/>
        <v>2.054193092156629E-10</v>
      </c>
      <c r="BY664" s="48">
        <f t="shared" si="204"/>
        <v>5.7699777221444333E-5</v>
      </c>
      <c r="BZ664" s="48">
        <f t="shared" si="205"/>
        <v>7.5960369418167214E-3</v>
      </c>
      <c r="CA664" s="48">
        <f t="shared" si="206"/>
        <v>7.4439794155982727E-3</v>
      </c>
      <c r="CB664" s="49">
        <f t="shared" si="207"/>
        <v>3.9868613179522084E-3</v>
      </c>
      <c r="CC664" s="50">
        <f t="shared" si="208"/>
        <v>1.6558850515874586E-6</v>
      </c>
      <c r="CD664" s="50">
        <f t="shared" si="209"/>
        <v>7.0358404571381284E-6</v>
      </c>
      <c r="CI664" s="43"/>
      <c r="CJ664" s="43"/>
    </row>
    <row r="665" spans="63:88" x14ac:dyDescent="0.2">
      <c r="BK665" s="42">
        <v>663</v>
      </c>
      <c r="BL665" s="1" t="s">
        <v>1481</v>
      </c>
      <c r="BM665" s="1" t="s">
        <v>1482</v>
      </c>
      <c r="BN665" s="43">
        <v>41097</v>
      </c>
      <c r="BO665" s="44">
        <v>24.662418384657116</v>
      </c>
      <c r="BP665" s="45">
        <f t="shared" si="195"/>
        <v>300.62536364822176</v>
      </c>
      <c r="BQ665" s="46">
        <f t="shared" si="196"/>
        <v>215.04362610759415</v>
      </c>
      <c r="BR665" s="46">
        <f t="shared" si="197"/>
        <v>14.664365861079508</v>
      </c>
      <c r="BS665" s="46">
        <f t="shared" si="198"/>
        <v>14.370814471917264</v>
      </c>
      <c r="BT665" s="47">
        <f t="shared" si="199"/>
        <v>0.15688713841235608</v>
      </c>
      <c r="BU665" s="47">
        <f t="shared" si="200"/>
        <v>5.8566600990049733E-5</v>
      </c>
      <c r="BV665" s="47">
        <f t="shared" si="201"/>
        <v>7.6528818748266151E-3</v>
      </c>
      <c r="BW665" s="47">
        <f t="shared" si="202"/>
        <v>7.4996864262997639E-3</v>
      </c>
      <c r="BX665" s="48">
        <f t="shared" si="203"/>
        <v>2.0733554864495499E-10</v>
      </c>
      <c r="BY665" s="48">
        <f t="shared" si="204"/>
        <v>5.8566600990049733E-5</v>
      </c>
      <c r="BZ665" s="48">
        <f t="shared" si="205"/>
        <v>7.6528818748266151E-3</v>
      </c>
      <c r="CA665" s="48">
        <f t="shared" si="206"/>
        <v>7.4996864262997639E-3</v>
      </c>
      <c r="CB665" s="49">
        <f t="shared" si="207"/>
        <v>2.0515628877111211E-2</v>
      </c>
      <c r="CC665" s="50">
        <f t="shared" si="208"/>
        <v>8.5208690426617159E-6</v>
      </c>
      <c r="CD665" s="50">
        <f t="shared" si="209"/>
        <v>3.6205094721315979E-5</v>
      </c>
      <c r="CI665" s="43"/>
      <c r="CJ665" s="43"/>
    </row>
    <row r="666" spans="63:88" x14ac:dyDescent="0.2">
      <c r="BK666" s="42">
        <v>664</v>
      </c>
      <c r="BL666" s="1" t="s">
        <v>1483</v>
      </c>
      <c r="BM666" s="1" t="s">
        <v>1484</v>
      </c>
      <c r="BN666" s="43">
        <v>14061</v>
      </c>
      <c r="BO666" s="44">
        <v>24.667458017242737</v>
      </c>
      <c r="BP666" s="45">
        <f t="shared" si="195"/>
        <v>301.72056419074056</v>
      </c>
      <c r="BQ666" s="46">
        <f t="shared" si="196"/>
        <v>216.30272828317629</v>
      </c>
      <c r="BR666" s="46">
        <f t="shared" si="197"/>
        <v>14.707233875993687</v>
      </c>
      <c r="BS666" s="46">
        <f t="shared" si="198"/>
        <v>14.412824354577522</v>
      </c>
      <c r="BT666" s="47">
        <f t="shared" si="199"/>
        <v>0.15745868991758605</v>
      </c>
      <c r="BU666" s="47">
        <f t="shared" si="200"/>
        <v>5.890951436096799E-5</v>
      </c>
      <c r="BV666" s="47">
        <f t="shared" si="201"/>
        <v>7.6752533743823723E-3</v>
      </c>
      <c r="BW666" s="47">
        <f t="shared" si="202"/>
        <v>7.5216100930044832E-3</v>
      </c>
      <c r="BX666" s="48">
        <f t="shared" si="203"/>
        <v>2.0809088745803366E-10</v>
      </c>
      <c r="BY666" s="48">
        <f t="shared" si="204"/>
        <v>5.890951436096799E-5</v>
      </c>
      <c r="BZ666" s="48">
        <f t="shared" si="205"/>
        <v>7.6752533743823723E-3</v>
      </c>
      <c r="CA666" s="48">
        <f t="shared" si="206"/>
        <v>7.5216100930044832E-3</v>
      </c>
      <c r="CB666" s="49">
        <f t="shared" si="207"/>
        <v>7.0448250779623122E-3</v>
      </c>
      <c r="CC666" s="50">
        <f t="shared" si="208"/>
        <v>2.9259659685474114E-6</v>
      </c>
      <c r="CD666" s="50">
        <f t="shared" si="209"/>
        <v>1.2432402670692209E-5</v>
      </c>
      <c r="CI666" s="43"/>
      <c r="CJ666" s="43"/>
    </row>
    <row r="667" spans="63:88" x14ac:dyDescent="0.2">
      <c r="BK667" s="42">
        <v>665</v>
      </c>
      <c r="BL667" s="1" t="s">
        <v>1485</v>
      </c>
      <c r="BM667" s="1" t="s">
        <v>1486</v>
      </c>
      <c r="BN667" s="43">
        <v>84040</v>
      </c>
      <c r="BO667" s="44">
        <v>24.672105387769392</v>
      </c>
      <c r="BP667" s="45">
        <f t="shared" si="195"/>
        <v>302.73405538629993</v>
      </c>
      <c r="BQ667" s="46">
        <f t="shared" si="196"/>
        <v>217.47016187017604</v>
      </c>
      <c r="BR667" s="46">
        <f t="shared" si="197"/>
        <v>14.746869561712955</v>
      </c>
      <c r="BS667" s="46">
        <f t="shared" si="198"/>
        <v>14.451666612833678</v>
      </c>
      <c r="BT667" s="47">
        <f t="shared" si="199"/>
        <v>0.15798759982574478</v>
      </c>
      <c r="BU667" s="47">
        <f t="shared" si="200"/>
        <v>5.9227462017963466E-5</v>
      </c>
      <c r="BV667" s="47">
        <f t="shared" si="201"/>
        <v>7.695938020668011E-3</v>
      </c>
      <c r="BW667" s="47">
        <f t="shared" si="202"/>
        <v>7.5418806738808842E-3</v>
      </c>
      <c r="BX667" s="48">
        <f t="shared" si="203"/>
        <v>2.0878987290133801E-10</v>
      </c>
      <c r="BY667" s="48">
        <f t="shared" si="204"/>
        <v>5.9227462017963466E-5</v>
      </c>
      <c r="BZ667" s="48">
        <f t="shared" si="205"/>
        <v>7.695938020668011E-3</v>
      </c>
      <c r="CA667" s="48">
        <f t="shared" si="206"/>
        <v>7.5418806738808842E-3</v>
      </c>
      <c r="CB667" s="49">
        <f t="shared" si="207"/>
        <v>4.2247052766791179E-2</v>
      </c>
      <c r="CC667" s="50">
        <f t="shared" si="208"/>
        <v>1.7546700918628447E-5</v>
      </c>
      <c r="CD667" s="50">
        <f t="shared" si="209"/>
        <v>7.4555771908342672E-5</v>
      </c>
      <c r="CI667" s="43"/>
      <c r="CJ667" s="43"/>
    </row>
    <row r="668" spans="63:88" x14ac:dyDescent="0.2">
      <c r="BK668" s="42">
        <v>666</v>
      </c>
      <c r="BL668" s="1" t="s">
        <v>1487</v>
      </c>
      <c r="BM668" s="1" t="s">
        <v>1488</v>
      </c>
      <c r="BN668" s="43">
        <v>69004</v>
      </c>
      <c r="BO668" s="44">
        <v>24.676041878939269</v>
      </c>
      <c r="BP668" s="45">
        <f t="shared" si="195"/>
        <v>303.59518194935924</v>
      </c>
      <c r="BQ668" s="46">
        <f t="shared" si="196"/>
        <v>218.46379801995582</v>
      </c>
      <c r="BR668" s="46">
        <f t="shared" si="197"/>
        <v>14.780520898126555</v>
      </c>
      <c r="BS668" s="46">
        <f t="shared" si="198"/>
        <v>14.484644316534828</v>
      </c>
      <c r="BT668" s="47">
        <f t="shared" si="199"/>
        <v>0.15843699531470073</v>
      </c>
      <c r="BU668" s="47">
        <f t="shared" si="200"/>
        <v>5.9498076371742459E-5</v>
      </c>
      <c r="BV668" s="47">
        <f t="shared" si="201"/>
        <v>7.7134996189630071E-3</v>
      </c>
      <c r="BW668" s="47">
        <f t="shared" si="202"/>
        <v>7.5590907239654606E-3</v>
      </c>
      <c r="BX668" s="48">
        <f t="shared" si="203"/>
        <v>2.0938377537928572E-10</v>
      </c>
      <c r="BY668" s="48">
        <f t="shared" si="204"/>
        <v>5.9498076371742459E-5</v>
      </c>
      <c r="BZ668" s="48">
        <f t="shared" si="205"/>
        <v>7.7134996189630071E-3</v>
      </c>
      <c r="CA668" s="48">
        <f t="shared" si="206"/>
        <v>7.5590907239654606E-3</v>
      </c>
      <c r="CB668" s="49">
        <f t="shared" si="207"/>
        <v>3.4787100851633286E-2</v>
      </c>
      <c r="CC668" s="50">
        <f t="shared" si="208"/>
        <v>1.4448318036272232E-5</v>
      </c>
      <c r="CD668" s="50">
        <f t="shared" si="209"/>
        <v>6.1390771345962316E-5</v>
      </c>
      <c r="CI668" s="43"/>
      <c r="CJ668" s="43"/>
    </row>
    <row r="669" spans="63:88" x14ac:dyDescent="0.2">
      <c r="BK669" s="42">
        <v>667</v>
      </c>
      <c r="BL669" s="1" t="s">
        <v>1489</v>
      </c>
      <c r="BM669" s="1" t="s">
        <v>1490</v>
      </c>
      <c r="BN669" s="43">
        <v>30981</v>
      </c>
      <c r="BO669" s="44">
        <v>24.676901612062064</v>
      </c>
      <c r="BP669" s="45">
        <f t="shared" si="195"/>
        <v>303.78357843073991</v>
      </c>
      <c r="BQ669" s="46">
        <f t="shared" si="196"/>
        <v>218.68139402431598</v>
      </c>
      <c r="BR669" s="46">
        <f t="shared" si="197"/>
        <v>14.787879970581178</v>
      </c>
      <c r="BS669" s="46">
        <f t="shared" si="198"/>
        <v>14.491856075020168</v>
      </c>
      <c r="BT669" s="47">
        <f t="shared" si="199"/>
        <v>0.15853531364849693</v>
      </c>
      <c r="BU669" s="47">
        <f t="shared" si="200"/>
        <v>5.9557338106652226E-5</v>
      </c>
      <c r="BV669" s="47">
        <f t="shared" si="201"/>
        <v>7.717340092716676E-3</v>
      </c>
      <c r="BW669" s="47">
        <f t="shared" si="202"/>
        <v>7.5628543190858419E-3</v>
      </c>
      <c r="BX669" s="48">
        <f t="shared" si="203"/>
        <v>2.0951370881988369E-10</v>
      </c>
      <c r="BY669" s="48">
        <f t="shared" si="204"/>
        <v>5.9557338106652226E-5</v>
      </c>
      <c r="BZ669" s="48">
        <f t="shared" si="205"/>
        <v>7.717340092716676E-3</v>
      </c>
      <c r="CA669" s="48">
        <f t="shared" si="206"/>
        <v>7.5628543190858419E-3</v>
      </c>
      <c r="CB669" s="49">
        <f t="shared" si="207"/>
        <v>1.5628194949149542E-2</v>
      </c>
      <c r="CC669" s="50">
        <f t="shared" si="208"/>
        <v>6.4909442129488165E-6</v>
      </c>
      <c r="CD669" s="50">
        <f t="shared" si="209"/>
        <v>2.7579962663899792E-5</v>
      </c>
      <c r="CI669" s="43"/>
      <c r="CJ669" s="43"/>
    </row>
    <row r="670" spans="63:88" x14ac:dyDescent="0.2">
      <c r="BK670" s="42">
        <v>668</v>
      </c>
      <c r="BL670" s="1" t="s">
        <v>1491</v>
      </c>
      <c r="BM670" s="1" t="s">
        <v>1492</v>
      </c>
      <c r="BN670" s="43">
        <v>38015</v>
      </c>
      <c r="BO670" s="44">
        <v>24.682532442746119</v>
      </c>
      <c r="BP670" s="45">
        <f t="shared" si="195"/>
        <v>305.02037693915076</v>
      </c>
      <c r="BQ670" s="46">
        <f t="shared" si="196"/>
        <v>220.11174564651864</v>
      </c>
      <c r="BR670" s="46">
        <f t="shared" si="197"/>
        <v>14.836163440947887</v>
      </c>
      <c r="BS670" s="46">
        <f t="shared" si="198"/>
        <v>14.539173006503846</v>
      </c>
      <c r="BT670" s="47">
        <f t="shared" si="199"/>
        <v>0.15918076078051038</v>
      </c>
      <c r="BU670" s="47">
        <f t="shared" si="200"/>
        <v>5.9946890841831168E-5</v>
      </c>
      <c r="BV670" s="47">
        <f t="shared" si="201"/>
        <v>7.7425377520442982E-3</v>
      </c>
      <c r="BW670" s="47">
        <f t="shared" si="202"/>
        <v>7.5875475714742664E-3</v>
      </c>
      <c r="BX670" s="48">
        <f t="shared" si="203"/>
        <v>2.1036670503481629E-10</v>
      </c>
      <c r="BY670" s="48">
        <f t="shared" si="204"/>
        <v>5.9946890841831168E-5</v>
      </c>
      <c r="BZ670" s="48">
        <f t="shared" si="205"/>
        <v>7.7425377520442982E-3</v>
      </c>
      <c r="CA670" s="48">
        <f t="shared" si="206"/>
        <v>7.5875475714742664E-3</v>
      </c>
      <c r="CB670" s="49">
        <f t="shared" si="207"/>
        <v>1.9254530929170236E-2</v>
      </c>
      <c r="CC670" s="50">
        <f t="shared" si="208"/>
        <v>7.9970902918985407E-6</v>
      </c>
      <c r="CD670" s="50">
        <f t="shared" si="209"/>
        <v>3.3979563594215169E-5</v>
      </c>
      <c r="CI670" s="43"/>
      <c r="CJ670" s="43"/>
    </row>
    <row r="671" spans="63:88" x14ac:dyDescent="0.2">
      <c r="BK671" s="42">
        <v>669</v>
      </c>
      <c r="BL671" s="1" t="s">
        <v>1493</v>
      </c>
      <c r="BM671" s="1" t="s">
        <v>1494</v>
      </c>
      <c r="BN671" s="43">
        <v>34435</v>
      </c>
      <c r="BO671" s="44">
        <v>24.683558206989261</v>
      </c>
      <c r="BP671" s="45">
        <f t="shared" si="195"/>
        <v>305.24622524265033</v>
      </c>
      <c r="BQ671" s="46">
        <f t="shared" si="196"/>
        <v>220.37328670261874</v>
      </c>
      <c r="BR671" s="46">
        <f t="shared" si="197"/>
        <v>14.844975133108804</v>
      </c>
      <c r="BS671" s="46">
        <f t="shared" si="198"/>
        <v>14.547808306142972</v>
      </c>
      <c r="BT671" s="47">
        <f t="shared" si="199"/>
        <v>0.15929862406929407</v>
      </c>
      <c r="BU671" s="47">
        <f t="shared" si="200"/>
        <v>6.0018120903154025E-5</v>
      </c>
      <c r="BV671" s="47">
        <f t="shared" si="201"/>
        <v>7.7471363033803677E-3</v>
      </c>
      <c r="BW671" s="47">
        <f t="shared" si="202"/>
        <v>7.5920540689741432E-3</v>
      </c>
      <c r="BX671" s="48">
        <f t="shared" si="203"/>
        <v>2.1052246827896957E-10</v>
      </c>
      <c r="BY671" s="48">
        <f t="shared" si="204"/>
        <v>6.0018120903154025E-5</v>
      </c>
      <c r="BZ671" s="48">
        <f t="shared" si="205"/>
        <v>7.7471363033803677E-3</v>
      </c>
      <c r="CA671" s="48">
        <f t="shared" si="206"/>
        <v>7.5920540689741432E-3</v>
      </c>
      <c r="CB671" s="49">
        <f t="shared" si="207"/>
        <v>1.7454181353964118E-2</v>
      </c>
      <c r="CC671" s="50">
        <f t="shared" si="208"/>
        <v>7.2493411951863174E-6</v>
      </c>
      <c r="CD671" s="50">
        <f t="shared" si="209"/>
        <v>3.0802384513219958E-5</v>
      </c>
      <c r="CI671" s="43"/>
      <c r="CJ671" s="43"/>
    </row>
    <row r="672" spans="63:88" x14ac:dyDescent="0.2">
      <c r="BK672" s="42">
        <v>670</v>
      </c>
      <c r="BL672" s="1" t="s">
        <v>1495</v>
      </c>
      <c r="BM672" s="1" t="s">
        <v>1496</v>
      </c>
      <c r="BN672" s="43">
        <v>15297</v>
      </c>
      <c r="BO672" s="44">
        <v>24.69330251493373</v>
      </c>
      <c r="BP672" s="45">
        <f t="shared" si="195"/>
        <v>307.40004234336226</v>
      </c>
      <c r="BQ672" s="46">
        <f t="shared" si="196"/>
        <v>222.87288492477217</v>
      </c>
      <c r="BR672" s="46">
        <f t="shared" si="197"/>
        <v>14.928927788852492</v>
      </c>
      <c r="BS672" s="46">
        <f t="shared" si="198"/>
        <v>14.630080396975032</v>
      </c>
      <c r="BT672" s="47">
        <f t="shared" si="199"/>
        <v>0.16042263502264037</v>
      </c>
      <c r="BU672" s="47">
        <f t="shared" si="200"/>
        <v>6.0698880311661349E-5</v>
      </c>
      <c r="BV672" s="47">
        <f t="shared" si="201"/>
        <v>7.7909486143640655E-3</v>
      </c>
      <c r="BW672" s="47">
        <f t="shared" si="202"/>
        <v>7.6349893447779016E-3</v>
      </c>
      <c r="BX672" s="48">
        <f t="shared" si="203"/>
        <v>2.1200791463265635E-10</v>
      </c>
      <c r="BY672" s="48">
        <f t="shared" si="204"/>
        <v>6.0698880311661349E-5</v>
      </c>
      <c r="BZ672" s="48">
        <f t="shared" si="205"/>
        <v>7.7909486143640655E-3</v>
      </c>
      <c r="CA672" s="48">
        <f t="shared" si="206"/>
        <v>7.6349893447779016E-3</v>
      </c>
      <c r="CB672" s="49">
        <f t="shared" si="207"/>
        <v>7.8083502260963599E-3</v>
      </c>
      <c r="CC672" s="50">
        <f t="shared" si="208"/>
        <v>3.243085070135744E-6</v>
      </c>
      <c r="CD672" s="50">
        <f t="shared" si="209"/>
        <v>1.3779838836353278E-5</v>
      </c>
      <c r="CI672" s="43"/>
      <c r="CJ672" s="43"/>
    </row>
    <row r="673" spans="63:88" x14ac:dyDescent="0.2">
      <c r="BK673" s="42">
        <v>671</v>
      </c>
      <c r="BL673" s="1" t="s">
        <v>1497</v>
      </c>
      <c r="BM673" s="1" t="s">
        <v>1498</v>
      </c>
      <c r="BN673" s="43">
        <v>60721</v>
      </c>
      <c r="BO673" s="44">
        <v>24.698307584796144</v>
      </c>
      <c r="BP673" s="45">
        <f t="shared" si="195"/>
        <v>308.51223114641749</v>
      </c>
      <c r="BQ673" s="46">
        <f t="shared" si="196"/>
        <v>224.16744265795822</v>
      </c>
      <c r="BR673" s="46">
        <f t="shared" si="197"/>
        <v>14.972222368705262</v>
      </c>
      <c r="BS673" s="46">
        <f t="shared" si="198"/>
        <v>14.672508305593643</v>
      </c>
      <c r="BT673" s="47">
        <f t="shared" si="199"/>
        <v>0.16100305217895763</v>
      </c>
      <c r="BU673" s="47">
        <f t="shared" si="200"/>
        <v>6.1051449916214713E-5</v>
      </c>
      <c r="BV673" s="47">
        <f t="shared" si="201"/>
        <v>7.8135427250521066E-3</v>
      </c>
      <c r="BW673" s="47">
        <f t="shared" si="202"/>
        <v>7.6571311663835373E-3</v>
      </c>
      <c r="BX673" s="48">
        <f t="shared" si="203"/>
        <v>2.1277496992326713E-10</v>
      </c>
      <c r="BY673" s="48">
        <f t="shared" si="204"/>
        <v>6.1051449916214713E-5</v>
      </c>
      <c r="BZ673" s="48">
        <f t="shared" si="205"/>
        <v>7.8135427250521066E-3</v>
      </c>
      <c r="CA673" s="48">
        <f t="shared" si="206"/>
        <v>7.6571311663835373E-3</v>
      </c>
      <c r="CB673" s="49">
        <f t="shared" si="207"/>
        <v>3.1107162402183607E-2</v>
      </c>
      <c r="CC673" s="50">
        <f t="shared" si="208"/>
        <v>1.2919908948710703E-5</v>
      </c>
      <c r="CD673" s="50">
        <f t="shared" si="209"/>
        <v>5.4896575095435321E-5</v>
      </c>
      <c r="CI673" s="43"/>
      <c r="CJ673" s="43"/>
    </row>
    <row r="674" spans="63:88" x14ac:dyDescent="0.2">
      <c r="BK674" s="42">
        <v>672</v>
      </c>
      <c r="BL674" s="1" t="s">
        <v>1499</v>
      </c>
      <c r="BM674" s="1" t="s">
        <v>1500</v>
      </c>
      <c r="BN674" s="43">
        <v>29566</v>
      </c>
      <c r="BO674" s="44">
        <v>24.699430813808078</v>
      </c>
      <c r="BP674" s="45">
        <f t="shared" si="195"/>
        <v>308.76237898886274</v>
      </c>
      <c r="BQ674" s="46">
        <f t="shared" si="196"/>
        <v>224.45896499508038</v>
      </c>
      <c r="BR674" s="46">
        <f t="shared" si="197"/>
        <v>14.981954645341855</v>
      </c>
      <c r="BS674" s="46">
        <f t="shared" si="198"/>
        <v>14.682045761441293</v>
      </c>
      <c r="BT674" s="47">
        <f t="shared" si="199"/>
        <v>0.16113359665033899</v>
      </c>
      <c r="BU674" s="47">
        <f t="shared" si="200"/>
        <v>6.1130845305454396E-5</v>
      </c>
      <c r="BV674" s="47">
        <f t="shared" si="201"/>
        <v>7.818621701134695E-3</v>
      </c>
      <c r="BW674" s="47">
        <f t="shared" si="202"/>
        <v>7.6621084714836446E-3</v>
      </c>
      <c r="BX674" s="48">
        <f t="shared" si="203"/>
        <v>2.1294749209347379E-10</v>
      </c>
      <c r="BY674" s="48">
        <f t="shared" si="204"/>
        <v>6.1130845305454396E-5</v>
      </c>
      <c r="BZ674" s="48">
        <f t="shared" si="205"/>
        <v>7.818621701134695E-3</v>
      </c>
      <c r="CA674" s="48">
        <f t="shared" si="206"/>
        <v>7.6621084714836446E-3</v>
      </c>
      <c r="CB674" s="49">
        <f t="shared" si="207"/>
        <v>1.515884267798041E-2</v>
      </c>
      <c r="CC674" s="50">
        <f t="shared" si="208"/>
        <v>6.2960055512356461E-6</v>
      </c>
      <c r="CD674" s="50">
        <f t="shared" si="209"/>
        <v>2.6751670071109606E-5</v>
      </c>
      <c r="CI674" s="43"/>
      <c r="CJ674" s="43"/>
    </row>
    <row r="675" spans="63:88" x14ac:dyDescent="0.2">
      <c r="BK675" s="42">
        <v>673</v>
      </c>
      <c r="BL675" s="1" t="s">
        <v>1501</v>
      </c>
      <c r="BM675" s="1" t="s">
        <v>1502</v>
      </c>
      <c r="BN675" s="43">
        <v>30140</v>
      </c>
      <c r="BO675" s="44">
        <v>24.70019136252499</v>
      </c>
      <c r="BP675" s="45">
        <f t="shared" si="195"/>
        <v>308.931871559608</v>
      </c>
      <c r="BQ675" s="46">
        <f t="shared" si="196"/>
        <v>224.65656609885355</v>
      </c>
      <c r="BR675" s="46">
        <f t="shared" si="197"/>
        <v>14.988547831556383</v>
      </c>
      <c r="BS675" s="46">
        <f t="shared" si="198"/>
        <v>14.688506965203215</v>
      </c>
      <c r="BT675" s="47">
        <f t="shared" si="199"/>
        <v>0.16122204961413311</v>
      </c>
      <c r="BU675" s="47">
        <f t="shared" si="200"/>
        <v>6.1184661478522784E-5</v>
      </c>
      <c r="BV675" s="47">
        <f t="shared" si="201"/>
        <v>7.8220624823970037E-3</v>
      </c>
      <c r="BW675" s="47">
        <f t="shared" si="202"/>
        <v>7.6654803751600468E-3</v>
      </c>
      <c r="BX675" s="48">
        <f t="shared" si="203"/>
        <v>2.1306438786939957E-10</v>
      </c>
      <c r="BY675" s="48">
        <f t="shared" si="204"/>
        <v>6.1184661478522784E-5</v>
      </c>
      <c r="BZ675" s="48">
        <f t="shared" si="205"/>
        <v>7.8220624823970037E-3</v>
      </c>
      <c r="CA675" s="48">
        <f t="shared" si="206"/>
        <v>7.6654803751600468E-3</v>
      </c>
      <c r="CB675" s="49">
        <f t="shared" si="207"/>
        <v>1.5461622233752116E-2</v>
      </c>
      <c r="CC675" s="50">
        <f t="shared" si="208"/>
        <v>6.4217606503837028E-6</v>
      </c>
      <c r="CD675" s="50">
        <f t="shared" si="209"/>
        <v>2.7286002338575323E-5</v>
      </c>
      <c r="CI675" s="43"/>
      <c r="CJ675" s="43"/>
    </row>
    <row r="676" spans="63:88" x14ac:dyDescent="0.2">
      <c r="BK676" s="42">
        <v>674</v>
      </c>
      <c r="BL676" s="1" t="s">
        <v>1503</v>
      </c>
      <c r="BM676" s="1" t="s">
        <v>1504</v>
      </c>
      <c r="BN676" s="43">
        <v>11904</v>
      </c>
      <c r="BO676" s="44">
        <v>24.707521518599407</v>
      </c>
      <c r="BP676" s="45">
        <f t="shared" si="195"/>
        <v>310.57021579566867</v>
      </c>
      <c r="BQ676" s="46">
        <f t="shared" si="196"/>
        <v>226.56970753337518</v>
      </c>
      <c r="BR676" s="46">
        <f t="shared" si="197"/>
        <v>15.05223264281333</v>
      </c>
      <c r="BS676" s="46">
        <f t="shared" si="198"/>
        <v>14.750916933416137</v>
      </c>
      <c r="BT676" s="47">
        <f t="shared" si="199"/>
        <v>0.16207705112102766</v>
      </c>
      <c r="BU676" s="47">
        <f t="shared" si="200"/>
        <v>6.1705700827892403E-5</v>
      </c>
      <c r="BV676" s="47">
        <f t="shared" si="201"/>
        <v>7.8552976282183218E-3</v>
      </c>
      <c r="BW676" s="47">
        <f t="shared" si="202"/>
        <v>7.698050219575407E-3</v>
      </c>
      <c r="BX676" s="48">
        <f t="shared" si="203"/>
        <v>2.1419432247282325E-10</v>
      </c>
      <c r="BY676" s="48">
        <f t="shared" si="204"/>
        <v>6.1705700827892403E-5</v>
      </c>
      <c r="BZ676" s="48">
        <f t="shared" si="205"/>
        <v>7.8552976282183218E-3</v>
      </c>
      <c r="CA676" s="48">
        <f t="shared" si="206"/>
        <v>7.698050219575407E-3</v>
      </c>
      <c r="CB676" s="49">
        <f t="shared" si="207"/>
        <v>6.1390591346380296E-3</v>
      </c>
      <c r="CC676" s="50">
        <f t="shared" si="208"/>
        <v>2.5497692147164879E-6</v>
      </c>
      <c r="CD676" s="50">
        <f t="shared" si="209"/>
        <v>1.083394610034624E-5</v>
      </c>
      <c r="CI676" s="43"/>
      <c r="CJ676" s="43"/>
    </row>
    <row r="677" spans="63:88" x14ac:dyDescent="0.2">
      <c r="BK677" s="42">
        <v>675</v>
      </c>
      <c r="BL677" s="1" t="s">
        <v>1505</v>
      </c>
      <c r="BM677" s="1" t="s">
        <v>1506</v>
      </c>
      <c r="BN677" s="43">
        <v>15825</v>
      </c>
      <c r="BO677" s="44">
        <v>24.715119953041484</v>
      </c>
      <c r="BP677" s="45">
        <f t="shared" si="195"/>
        <v>312.27769487625073</v>
      </c>
      <c r="BQ677" s="46">
        <f t="shared" si="196"/>
        <v>228.56953589997309</v>
      </c>
      <c r="BR677" s="46">
        <f t="shared" si="197"/>
        <v>15.118516326014703</v>
      </c>
      <c r="BS677" s="46">
        <f t="shared" si="198"/>
        <v>14.815873749334814</v>
      </c>
      <c r="BT677" s="47">
        <f t="shared" si="199"/>
        <v>0.16296813197861282</v>
      </c>
      <c r="BU677" s="47">
        <f t="shared" si="200"/>
        <v>6.2250349149325956E-5</v>
      </c>
      <c r="BV677" s="47">
        <f t="shared" si="201"/>
        <v>7.8898890454382163E-3</v>
      </c>
      <c r="BW677" s="47">
        <f t="shared" si="202"/>
        <v>7.7319491855380035E-3</v>
      </c>
      <c r="BX677" s="48">
        <f t="shared" si="203"/>
        <v>2.1537193805281336E-10</v>
      </c>
      <c r="BY677" s="48">
        <f t="shared" si="204"/>
        <v>6.2250349149325956E-5</v>
      </c>
      <c r="BZ677" s="48">
        <f t="shared" si="205"/>
        <v>7.8898890454382163E-3</v>
      </c>
      <c r="CA677" s="48">
        <f t="shared" si="206"/>
        <v>7.7319491855380035E-3</v>
      </c>
      <c r="CB677" s="49">
        <f t="shared" si="207"/>
        <v>8.2060428102522388E-3</v>
      </c>
      <c r="CC677" s="50">
        <f t="shared" si="208"/>
        <v>3.4082609196857713E-6</v>
      </c>
      <c r="CD677" s="50">
        <f t="shared" si="209"/>
        <v>1.4481669512155391E-5</v>
      </c>
      <c r="CI677" s="43"/>
      <c r="CJ677" s="43"/>
    </row>
    <row r="678" spans="63:88" x14ac:dyDescent="0.2">
      <c r="BK678" s="42">
        <v>676</v>
      </c>
      <c r="BL678" s="1" t="s">
        <v>1507</v>
      </c>
      <c r="BM678" s="1" t="s">
        <v>1508</v>
      </c>
      <c r="BN678" s="43">
        <v>30594</v>
      </c>
      <c r="BO678" s="44">
        <v>24.717046863694577</v>
      </c>
      <c r="BP678" s="45">
        <f t="shared" si="195"/>
        <v>312.7121900464673</v>
      </c>
      <c r="BQ678" s="46">
        <f t="shared" si="196"/>
        <v>229.079391835043</v>
      </c>
      <c r="BR678" s="46">
        <f t="shared" si="197"/>
        <v>15.135368903169919</v>
      </c>
      <c r="BS678" s="46">
        <f t="shared" si="198"/>
        <v>14.832388971470268</v>
      </c>
      <c r="BT678" s="47">
        <f t="shared" si="199"/>
        <v>0.1631948816549609</v>
      </c>
      <c r="BU678" s="47">
        <f t="shared" si="200"/>
        <v>6.2389207155266887E-5</v>
      </c>
      <c r="BV678" s="47">
        <f t="shared" si="201"/>
        <v>7.8986838875389157E-3</v>
      </c>
      <c r="BW678" s="47">
        <f t="shared" si="202"/>
        <v>7.7405679724215472E-3</v>
      </c>
      <c r="BX678" s="48">
        <f t="shared" si="203"/>
        <v>2.1567160104001859E-10</v>
      </c>
      <c r="BY678" s="48">
        <f t="shared" si="204"/>
        <v>6.2389207155266887E-5</v>
      </c>
      <c r="BZ678" s="48">
        <f t="shared" si="205"/>
        <v>7.8986838875389157E-3</v>
      </c>
      <c r="CA678" s="48">
        <f t="shared" si="206"/>
        <v>7.7405679724215472E-3</v>
      </c>
      <c r="CB678" s="49">
        <f t="shared" si="207"/>
        <v>1.5886571005250521E-2</v>
      </c>
      <c r="CC678" s="50">
        <f t="shared" si="208"/>
        <v>6.598256962218329E-6</v>
      </c>
      <c r="CD678" s="50">
        <f t="shared" si="209"/>
        <v>2.8035933555208536E-5</v>
      </c>
      <c r="CI678" s="43"/>
      <c r="CJ678" s="43"/>
    </row>
    <row r="679" spans="63:88" x14ac:dyDescent="0.2">
      <c r="BK679" s="42">
        <v>677</v>
      </c>
      <c r="BL679" s="1" t="s">
        <v>1509</v>
      </c>
      <c r="BM679" s="1" t="s">
        <v>1510</v>
      </c>
      <c r="BN679" s="43">
        <v>38286</v>
      </c>
      <c r="BO679" s="44">
        <v>24.720358960403711</v>
      </c>
      <c r="BP679" s="45">
        <f t="shared" si="195"/>
        <v>313.4604412109436</v>
      </c>
      <c r="BQ679" s="46">
        <f t="shared" si="196"/>
        <v>229.9583415456149</v>
      </c>
      <c r="BR679" s="46">
        <f t="shared" si="197"/>
        <v>15.164377387338225</v>
      </c>
      <c r="BS679" s="46">
        <f t="shared" si="198"/>
        <v>14.860816763578258</v>
      </c>
      <c r="BT679" s="47">
        <f t="shared" si="199"/>
        <v>0.16358537094230427</v>
      </c>
      <c r="BU679" s="47">
        <f t="shared" si="200"/>
        <v>6.2628586940297469E-5</v>
      </c>
      <c r="BV679" s="47">
        <f t="shared" si="201"/>
        <v>7.9138225239322544E-3</v>
      </c>
      <c r="BW679" s="47">
        <f t="shared" si="202"/>
        <v>7.7554035634745423E-3</v>
      </c>
      <c r="BX679" s="48">
        <f t="shared" si="203"/>
        <v>2.1618765552001382E-10</v>
      </c>
      <c r="BY679" s="48">
        <f t="shared" si="204"/>
        <v>6.2628586940297469E-5</v>
      </c>
      <c r="BZ679" s="48">
        <f t="shared" si="205"/>
        <v>7.9138225239322544E-3</v>
      </c>
      <c r="CA679" s="48">
        <f t="shared" si="206"/>
        <v>7.7554035634745423E-3</v>
      </c>
      <c r="CB679" s="49">
        <f t="shared" si="207"/>
        <v>1.9928372402389139E-2</v>
      </c>
      <c r="CC679" s="50">
        <f t="shared" si="208"/>
        <v>8.2769605792392486E-6</v>
      </c>
      <c r="CD679" s="50">
        <f t="shared" si="209"/>
        <v>3.5168729888418306E-5</v>
      </c>
      <c r="CI679" s="43"/>
      <c r="CJ679" s="43"/>
    </row>
    <row r="680" spans="63:88" x14ac:dyDescent="0.2">
      <c r="BK680" s="42">
        <v>678</v>
      </c>
      <c r="BL680" s="1" t="s">
        <v>1511</v>
      </c>
      <c r="BM680" s="1" t="s">
        <v>1512</v>
      </c>
      <c r="BN680" s="43">
        <v>25688</v>
      </c>
      <c r="BO680" s="44">
        <v>24.725492509285502</v>
      </c>
      <c r="BP680" s="45">
        <f t="shared" si="195"/>
        <v>314.6237249711217</v>
      </c>
      <c r="BQ680" s="46">
        <f t="shared" si="196"/>
        <v>231.32712280326427</v>
      </c>
      <c r="BR680" s="46">
        <f t="shared" si="197"/>
        <v>15.209441896508375</v>
      </c>
      <c r="BS680" s="46">
        <f t="shared" si="198"/>
        <v>14.904979171055492</v>
      </c>
      <c r="BT680" s="47">
        <f t="shared" si="199"/>
        <v>0.16419245298648436</v>
      </c>
      <c r="BU680" s="47">
        <f t="shared" si="200"/>
        <v>6.3001371138600594E-5</v>
      </c>
      <c r="BV680" s="47">
        <f t="shared" si="201"/>
        <v>7.9373403063369152E-3</v>
      </c>
      <c r="BW680" s="47">
        <f t="shared" si="202"/>
        <v>7.7784505667292348E-3</v>
      </c>
      <c r="BX680" s="48">
        <f t="shared" si="203"/>
        <v>2.1698995002277766E-10</v>
      </c>
      <c r="BY680" s="48">
        <f t="shared" si="204"/>
        <v>6.3001371138600594E-5</v>
      </c>
      <c r="BZ680" s="48">
        <f t="shared" si="205"/>
        <v>7.9373403063369152E-3</v>
      </c>
      <c r="CA680" s="48">
        <f t="shared" si="206"/>
        <v>7.7784505667292348E-3</v>
      </c>
      <c r="CB680" s="49">
        <f t="shared" si="207"/>
        <v>1.3420566731116891E-2</v>
      </c>
      <c r="CC680" s="50">
        <f t="shared" si="208"/>
        <v>5.5740378361851122E-6</v>
      </c>
      <c r="CD680" s="50">
        <f t="shared" si="209"/>
        <v>2.3684035845273475E-5</v>
      </c>
      <c r="CI680" s="43"/>
      <c r="CJ680" s="43"/>
    </row>
    <row r="681" spans="63:88" x14ac:dyDescent="0.2">
      <c r="BK681" s="42">
        <v>679</v>
      </c>
      <c r="BL681" s="1" t="s">
        <v>1513</v>
      </c>
      <c r="BM681" s="1" t="s">
        <v>1514</v>
      </c>
      <c r="BN681" s="43">
        <v>40156</v>
      </c>
      <c r="BO681" s="44">
        <v>24.727461061704513</v>
      </c>
      <c r="BP681" s="45">
        <f t="shared" si="195"/>
        <v>315.07095157432559</v>
      </c>
      <c r="BQ681" s="46">
        <f t="shared" si="196"/>
        <v>231.85409853175182</v>
      </c>
      <c r="BR681" s="46">
        <f t="shared" si="197"/>
        <v>15.226756008150646</v>
      </c>
      <c r="BS681" s="46">
        <f t="shared" si="198"/>
        <v>14.921946688677071</v>
      </c>
      <c r="BT681" s="47">
        <f t="shared" si="199"/>
        <v>0.16442584680644362</v>
      </c>
      <c r="BU681" s="47">
        <f t="shared" si="200"/>
        <v>6.3144891678041764E-5</v>
      </c>
      <c r="BV681" s="47">
        <f t="shared" si="201"/>
        <v>7.9463760091026247E-3</v>
      </c>
      <c r="BW681" s="47">
        <f t="shared" si="202"/>
        <v>7.7873053927271351E-3</v>
      </c>
      <c r="BX681" s="48">
        <f t="shared" si="203"/>
        <v>2.1729839363518135E-10</v>
      </c>
      <c r="BY681" s="48">
        <f t="shared" si="204"/>
        <v>6.3144891678041764E-5</v>
      </c>
      <c r="BZ681" s="48">
        <f t="shared" si="205"/>
        <v>7.9463760091026247E-3</v>
      </c>
      <c r="CA681" s="48">
        <f t="shared" si="206"/>
        <v>7.7873053927271351E-3</v>
      </c>
      <c r="CB681" s="49">
        <f t="shared" si="207"/>
        <v>2.1009122090633613E-2</v>
      </c>
      <c r="CC681" s="50">
        <f t="shared" si="208"/>
        <v>8.7258342948143422E-6</v>
      </c>
      <c r="CD681" s="50">
        <f t="shared" si="209"/>
        <v>3.7075990205287198E-5</v>
      </c>
      <c r="CI681" s="43"/>
      <c r="CJ681" s="43"/>
    </row>
    <row r="682" spans="63:88" x14ac:dyDescent="0.2">
      <c r="BK682" s="42">
        <v>680</v>
      </c>
      <c r="BL682" s="1" t="s">
        <v>1515</v>
      </c>
      <c r="BM682" s="1" t="s">
        <v>1516</v>
      </c>
      <c r="BN682" s="43">
        <v>32931</v>
      </c>
      <c r="BO682" s="44">
        <v>24.730079593847716</v>
      </c>
      <c r="BP682" s="45">
        <f t="shared" si="195"/>
        <v>315.66682960835033</v>
      </c>
      <c r="BQ682" s="46">
        <f t="shared" si="196"/>
        <v>232.55687527040683</v>
      </c>
      <c r="BR682" s="46">
        <f t="shared" si="197"/>
        <v>15.249815581521203</v>
      </c>
      <c r="BS682" s="46">
        <f t="shared" si="198"/>
        <v>14.944544655329645</v>
      </c>
      <c r="BT682" s="47">
        <f t="shared" si="199"/>
        <v>0.16473681723976469</v>
      </c>
      <c r="BU682" s="47">
        <f t="shared" si="200"/>
        <v>6.3336291188841707E-5</v>
      </c>
      <c r="BV682" s="47">
        <f t="shared" si="201"/>
        <v>7.9584100917734629E-3</v>
      </c>
      <c r="BW682" s="47">
        <f t="shared" si="202"/>
        <v>7.7990985770380449E-3</v>
      </c>
      <c r="BX682" s="48">
        <f t="shared" si="203"/>
        <v>2.177093592889463E-10</v>
      </c>
      <c r="BY682" s="48">
        <f t="shared" si="204"/>
        <v>6.3336291188841707E-5</v>
      </c>
      <c r="BZ682" s="48">
        <f t="shared" si="205"/>
        <v>7.9584100917734629E-3</v>
      </c>
      <c r="CA682" s="48">
        <f t="shared" si="206"/>
        <v>7.7990985770380449E-3</v>
      </c>
      <c r="CB682" s="49">
        <f t="shared" si="207"/>
        <v>1.7261676056847731E-2</v>
      </c>
      <c r="CC682" s="50">
        <f t="shared" si="208"/>
        <v>7.1693869107442909E-6</v>
      </c>
      <c r="CD682" s="50">
        <f t="shared" si="209"/>
        <v>3.0462659489034591E-5</v>
      </c>
      <c r="CI682" s="43"/>
      <c r="CJ682" s="43"/>
    </row>
    <row r="683" spans="63:88" x14ac:dyDescent="0.2">
      <c r="BK683" s="42">
        <v>681</v>
      </c>
      <c r="BL683" s="1" t="s">
        <v>1517</v>
      </c>
      <c r="BM683" s="1" t="s">
        <v>1518</v>
      </c>
      <c r="BN683" s="43">
        <v>50453</v>
      </c>
      <c r="BO683" s="44">
        <v>24.735537140483491</v>
      </c>
      <c r="BP683" s="45">
        <f t="shared" si="195"/>
        <v>316.91238387748524</v>
      </c>
      <c r="BQ683" s="46">
        <f t="shared" si="196"/>
        <v>234.02824419499231</v>
      </c>
      <c r="BR683" s="46">
        <f t="shared" si="197"/>
        <v>15.29798170331604</v>
      </c>
      <c r="BS683" s="46">
        <f t="shared" si="198"/>
        <v>14.991746587326071</v>
      </c>
      <c r="BT683" s="47">
        <f t="shared" si="199"/>
        <v>0.16538683373421612</v>
      </c>
      <c r="BU683" s="47">
        <f t="shared" si="200"/>
        <v>6.3737014885123248E-5</v>
      </c>
      <c r="BV683" s="47">
        <f t="shared" si="201"/>
        <v>7.9835465104878822E-3</v>
      </c>
      <c r="BW683" s="47">
        <f t="shared" si="202"/>
        <v>7.8237318147283356E-3</v>
      </c>
      <c r="BX683" s="48">
        <f t="shared" si="203"/>
        <v>2.1856839418415335E-10</v>
      </c>
      <c r="BY683" s="48">
        <f t="shared" si="204"/>
        <v>6.3737014885123248E-5</v>
      </c>
      <c r="BZ683" s="48">
        <f t="shared" si="205"/>
        <v>7.9835465104878822E-3</v>
      </c>
      <c r="CA683" s="48">
        <f t="shared" si="206"/>
        <v>7.8237318147283356E-3</v>
      </c>
      <c r="CB683" s="49">
        <f t="shared" si="207"/>
        <v>2.6550658702252091E-2</v>
      </c>
      <c r="CC683" s="50">
        <f t="shared" si="208"/>
        <v>1.1027431191773089E-5</v>
      </c>
      <c r="CD683" s="50">
        <f t="shared" si="209"/>
        <v>4.6855454394616909E-5</v>
      </c>
      <c r="CI683" s="43"/>
      <c r="CJ683" s="43"/>
    </row>
    <row r="684" spans="63:88" x14ac:dyDescent="0.2">
      <c r="BK684" s="42">
        <v>682</v>
      </c>
      <c r="BL684" s="1" t="s">
        <v>1519</v>
      </c>
      <c r="BM684" s="1" t="s">
        <v>1520</v>
      </c>
      <c r="BN684" s="43">
        <v>11848</v>
      </c>
      <c r="BO684" s="44">
        <v>24.740002072106609</v>
      </c>
      <c r="BP684" s="45">
        <f t="shared" si="195"/>
        <v>317.93505210815704</v>
      </c>
      <c r="BQ684" s="46">
        <f t="shared" si="196"/>
        <v>235.23870693749959</v>
      </c>
      <c r="BR684" s="46">
        <f t="shared" si="197"/>
        <v>15.337493502443598</v>
      </c>
      <c r="BS684" s="46">
        <f t="shared" si="198"/>
        <v>15.030467438953268</v>
      </c>
      <c r="BT684" s="47">
        <f t="shared" si="199"/>
        <v>0.16592053285496985</v>
      </c>
      <c r="BU684" s="47">
        <f t="shared" si="200"/>
        <v>6.4066681426452204E-5</v>
      </c>
      <c r="BV684" s="47">
        <f t="shared" si="201"/>
        <v>8.0041665041684518E-3</v>
      </c>
      <c r="BW684" s="47">
        <f t="shared" si="202"/>
        <v>7.8439390372160144E-3</v>
      </c>
      <c r="BX684" s="48">
        <f t="shared" si="203"/>
        <v>2.1927370885259954E-10</v>
      </c>
      <c r="BY684" s="48">
        <f t="shared" si="204"/>
        <v>6.4066681426452204E-5</v>
      </c>
      <c r="BZ684" s="48">
        <f t="shared" si="205"/>
        <v>8.0041665041684518E-3</v>
      </c>
      <c r="CA684" s="48">
        <f t="shared" si="206"/>
        <v>7.8439390372160144E-3</v>
      </c>
      <c r="CB684" s="49">
        <f t="shared" si="207"/>
        <v>6.2550754332702397E-3</v>
      </c>
      <c r="CC684" s="50">
        <f t="shared" si="208"/>
        <v>2.5979549024855994E-6</v>
      </c>
      <c r="CD684" s="50">
        <f t="shared" si="209"/>
        <v>1.1038686647485019E-5</v>
      </c>
      <c r="CI684" s="43"/>
      <c r="CJ684" s="43"/>
    </row>
    <row r="685" spans="63:88" x14ac:dyDescent="0.2">
      <c r="BK685" s="42">
        <v>683</v>
      </c>
      <c r="BL685" s="1" t="s">
        <v>1521</v>
      </c>
      <c r="BM685" s="1" t="s">
        <v>1522</v>
      </c>
      <c r="BN685" s="43">
        <v>36310</v>
      </c>
      <c r="BO685" s="44">
        <v>24.741224847359494</v>
      </c>
      <c r="BP685" s="45">
        <f t="shared" si="195"/>
        <v>318.21569734745458</v>
      </c>
      <c r="BQ685" s="46">
        <f t="shared" si="196"/>
        <v>235.57126355778178</v>
      </c>
      <c r="BR685" s="46">
        <f t="shared" si="197"/>
        <v>15.348330969775892</v>
      </c>
      <c r="BS685" s="46">
        <f t="shared" si="198"/>
        <v>15.041087961780731</v>
      </c>
      <c r="BT685" s="47">
        <f t="shared" si="199"/>
        <v>0.16606699298051675</v>
      </c>
      <c r="BU685" s="47">
        <f t="shared" si="200"/>
        <v>6.4157252401463366E-5</v>
      </c>
      <c r="BV685" s="47">
        <f t="shared" si="201"/>
        <v>8.0098222453100273E-3</v>
      </c>
      <c r="BW685" s="47">
        <f t="shared" si="202"/>
        <v>7.8494815616877E-3</v>
      </c>
      <c r="BX685" s="48">
        <f t="shared" si="203"/>
        <v>2.1946726449261027E-10</v>
      </c>
      <c r="BY685" s="48">
        <f t="shared" si="204"/>
        <v>6.4157252401463366E-5</v>
      </c>
      <c r="BZ685" s="48">
        <f t="shared" si="205"/>
        <v>8.0098222453100273E-3</v>
      </c>
      <c r="CA685" s="48">
        <f t="shared" si="206"/>
        <v>7.8494815616877E-3</v>
      </c>
      <c r="CB685" s="49">
        <f t="shared" si="207"/>
        <v>1.9186552348105297E-2</v>
      </c>
      <c r="CC685" s="50">
        <f t="shared" si="208"/>
        <v>7.9688563737266781E-6</v>
      </c>
      <c r="CD685" s="50">
        <f t="shared" si="209"/>
        <v>3.38595979338291E-5</v>
      </c>
      <c r="CI685" s="43"/>
      <c r="CJ685" s="43"/>
    </row>
    <row r="686" spans="63:88" x14ac:dyDescent="0.2">
      <c r="BK686" s="42">
        <v>684</v>
      </c>
      <c r="BL686" s="1" t="s">
        <v>1523</v>
      </c>
      <c r="BM686" s="1" t="s">
        <v>1524</v>
      </c>
      <c r="BN686" s="43">
        <v>49996</v>
      </c>
      <c r="BO686" s="44">
        <v>24.745495546455004</v>
      </c>
      <c r="BP686" s="45">
        <f t="shared" si="195"/>
        <v>319.19783190824859</v>
      </c>
      <c r="BQ686" s="46">
        <f t="shared" si="196"/>
        <v>236.73633791107193</v>
      </c>
      <c r="BR686" s="46">
        <f t="shared" si="197"/>
        <v>15.386238588786798</v>
      </c>
      <c r="BS686" s="46">
        <f t="shared" si="198"/>
        <v>15.078236745781252</v>
      </c>
      <c r="BT686" s="47">
        <f t="shared" si="199"/>
        <v>0.1665795388246496</v>
      </c>
      <c r="BU686" s="47">
        <f t="shared" si="200"/>
        <v>6.4474557526975141E-5</v>
      </c>
      <c r="BV686" s="47">
        <f t="shared" si="201"/>
        <v>8.0296050666875986E-3</v>
      </c>
      <c r="BW686" s="47">
        <f t="shared" si="202"/>
        <v>7.8688683703940134E-3</v>
      </c>
      <c r="BX686" s="48">
        <f t="shared" si="203"/>
        <v>2.2014462386619837E-10</v>
      </c>
      <c r="BY686" s="48">
        <f t="shared" si="204"/>
        <v>6.4474557526975141E-5</v>
      </c>
      <c r="BZ686" s="48">
        <f t="shared" si="205"/>
        <v>8.0296050666875986E-3</v>
      </c>
      <c r="CA686" s="48">
        <f t="shared" si="206"/>
        <v>7.8688683703940134E-3</v>
      </c>
      <c r="CB686" s="49">
        <f t="shared" si="207"/>
        <v>2.6499903164145185E-2</v>
      </c>
      <c r="CC686" s="50">
        <f t="shared" si="208"/>
        <v>1.1006350614814454E-5</v>
      </c>
      <c r="CD686" s="50">
        <f t="shared" si="209"/>
        <v>4.6765883215697698E-5</v>
      </c>
      <c r="CI686" s="43"/>
      <c r="CJ686" s="43"/>
    </row>
    <row r="687" spans="63:88" x14ac:dyDescent="0.2">
      <c r="BK687" s="42">
        <v>685</v>
      </c>
      <c r="BL687" s="1" t="s">
        <v>1525</v>
      </c>
      <c r="BM687" s="1" t="s">
        <v>1526</v>
      </c>
      <c r="BN687" s="43">
        <v>20486</v>
      </c>
      <c r="BO687" s="44">
        <v>24.74778848716646</v>
      </c>
      <c r="BP687" s="45">
        <f t="shared" si="195"/>
        <v>319.72639062889755</v>
      </c>
      <c r="BQ687" s="46">
        <f t="shared" si="196"/>
        <v>237.36416849740945</v>
      </c>
      <c r="BR687" s="46">
        <f t="shared" si="197"/>
        <v>15.406627421256394</v>
      </c>
      <c r="BS687" s="46">
        <f t="shared" si="198"/>
        <v>15.098217434444866</v>
      </c>
      <c r="BT687" s="47">
        <f t="shared" si="199"/>
        <v>0.16685537737718964</v>
      </c>
      <c r="BU687" s="47">
        <f t="shared" si="200"/>
        <v>6.4645545638109472E-5</v>
      </c>
      <c r="BV687" s="47">
        <f t="shared" si="201"/>
        <v>8.0402453717600859E-3</v>
      </c>
      <c r="BW687" s="47">
        <f t="shared" si="202"/>
        <v>7.8792956777573118E-3</v>
      </c>
      <c r="BX687" s="48">
        <f t="shared" si="203"/>
        <v>2.2050916068041473E-10</v>
      </c>
      <c r="BY687" s="48">
        <f t="shared" si="204"/>
        <v>6.4645545638109472E-5</v>
      </c>
      <c r="BZ687" s="48">
        <f t="shared" si="205"/>
        <v>8.0402453717600859E-3</v>
      </c>
      <c r="CA687" s="48">
        <f t="shared" si="206"/>
        <v>7.8792956777573118E-3</v>
      </c>
      <c r="CB687" s="49">
        <f t="shared" si="207"/>
        <v>1.0876389403621374E-2</v>
      </c>
      <c r="CC687" s="50">
        <f t="shared" si="208"/>
        <v>4.5173506656989761E-6</v>
      </c>
      <c r="CD687" s="50">
        <f t="shared" si="209"/>
        <v>1.9194181711064269E-5</v>
      </c>
      <c r="CI687" s="43"/>
      <c r="CJ687" s="43"/>
    </row>
    <row r="688" spans="63:88" x14ac:dyDescent="0.2">
      <c r="BK688" s="42">
        <v>686</v>
      </c>
      <c r="BL688" s="1" t="s">
        <v>1527</v>
      </c>
      <c r="BM688" s="1" t="s">
        <v>1528</v>
      </c>
      <c r="BN688" s="43">
        <v>38074</v>
      </c>
      <c r="BO688" s="44">
        <v>24.760883548007232</v>
      </c>
      <c r="BP688" s="45">
        <f t="shared" si="195"/>
        <v>322.76182464292077</v>
      </c>
      <c r="BQ688" s="46">
        <f t="shared" si="196"/>
        <v>240.98076263977899</v>
      </c>
      <c r="BR688" s="46">
        <f t="shared" si="197"/>
        <v>15.523555090242022</v>
      </c>
      <c r="BS688" s="46">
        <f t="shared" si="198"/>
        <v>15.212804444448892</v>
      </c>
      <c r="BT688" s="47">
        <f t="shared" si="199"/>
        <v>0.16843947710357471</v>
      </c>
      <c r="BU688" s="47">
        <f t="shared" si="200"/>
        <v>6.5630516129509052E-5</v>
      </c>
      <c r="BV688" s="47">
        <f t="shared" si="201"/>
        <v>8.1012663287605268E-3</v>
      </c>
      <c r="BW688" s="47">
        <f t="shared" si="202"/>
        <v>7.9390951167688274E-3</v>
      </c>
      <c r="BX688" s="48">
        <f t="shared" si="203"/>
        <v>2.2260264131370308E-10</v>
      </c>
      <c r="BY688" s="48">
        <f t="shared" si="204"/>
        <v>6.5630516129509052E-5</v>
      </c>
      <c r="BZ688" s="48">
        <f t="shared" si="205"/>
        <v>8.1012663287605268E-3</v>
      </c>
      <c r="CA688" s="48">
        <f t="shared" si="206"/>
        <v>7.9390951167688274E-3</v>
      </c>
      <c r="CB688" s="49">
        <f t="shared" si="207"/>
        <v>2.0406088332332824E-2</v>
      </c>
      <c r="CC688" s="50">
        <f t="shared" si="208"/>
        <v>8.4753729653779311E-6</v>
      </c>
      <c r="CD688" s="50">
        <f t="shared" si="209"/>
        <v>3.6011782304558872E-5</v>
      </c>
      <c r="CI688" s="43"/>
      <c r="CJ688" s="43"/>
    </row>
    <row r="689" spans="63:88" x14ac:dyDescent="0.2">
      <c r="BK689" s="42">
        <v>687</v>
      </c>
      <c r="BL689" s="1" t="s">
        <v>1529</v>
      </c>
      <c r="BM689" s="1" t="s">
        <v>1530</v>
      </c>
      <c r="BN689" s="43">
        <v>19558</v>
      </c>
      <c r="BO689" s="44">
        <v>24.771844378519322</v>
      </c>
      <c r="BP689" s="45">
        <f t="shared" si="195"/>
        <v>325.32469006885248</v>
      </c>
      <c r="BQ689" s="46">
        <f t="shared" si="196"/>
        <v>244.04891569458928</v>
      </c>
      <c r="BR689" s="46">
        <f t="shared" si="197"/>
        <v>15.622065026576649</v>
      </c>
      <c r="BS689" s="46">
        <f t="shared" si="198"/>
        <v>15.309342408116494</v>
      </c>
      <c r="BT689" s="47">
        <f t="shared" si="199"/>
        <v>0.16977695780690244</v>
      </c>
      <c r="BU689" s="47">
        <f t="shared" si="200"/>
        <v>6.6466120043885595E-5</v>
      </c>
      <c r="BV689" s="47">
        <f t="shared" si="201"/>
        <v>8.1526756371074639E-3</v>
      </c>
      <c r="BW689" s="47">
        <f t="shared" si="202"/>
        <v>7.9894753131838827E-3</v>
      </c>
      <c r="BX689" s="48">
        <f t="shared" si="203"/>
        <v>2.2437020045355883E-10</v>
      </c>
      <c r="BY689" s="48">
        <f t="shared" si="204"/>
        <v>6.6466120043885595E-5</v>
      </c>
      <c r="BZ689" s="48">
        <f t="shared" si="205"/>
        <v>8.1526756371074639E-3</v>
      </c>
      <c r="CA689" s="48">
        <f t="shared" si="206"/>
        <v>7.9894753131838827E-3</v>
      </c>
      <c r="CB689" s="49">
        <f t="shared" si="207"/>
        <v>1.0565512331373265E-2</v>
      </c>
      <c r="CC689" s="50">
        <f t="shared" si="208"/>
        <v>4.3882323804707037E-6</v>
      </c>
      <c r="CD689" s="50">
        <f t="shared" si="209"/>
        <v>1.8645559296667531E-5</v>
      </c>
      <c r="CI689" s="43"/>
      <c r="CJ689" s="43"/>
    </row>
    <row r="690" spans="63:88" x14ac:dyDescent="0.2">
      <c r="BK690" s="42">
        <v>688</v>
      </c>
      <c r="BL690" s="1" t="s">
        <v>1531</v>
      </c>
      <c r="BM690" s="1" t="s">
        <v>1532</v>
      </c>
      <c r="BN690" s="43">
        <v>78048</v>
      </c>
      <c r="BO690" s="44">
        <v>24.776232794557121</v>
      </c>
      <c r="BP690" s="45">
        <f t="shared" si="195"/>
        <v>326.3564874105042</v>
      </c>
      <c r="BQ690" s="46">
        <f t="shared" si="196"/>
        <v>245.28789849297698</v>
      </c>
      <c r="BR690" s="46">
        <f t="shared" si="197"/>
        <v>15.661669722381998</v>
      </c>
      <c r="BS690" s="46">
        <f t="shared" si="198"/>
        <v>15.348154296815068</v>
      </c>
      <c r="BT690" s="47">
        <f t="shared" si="199"/>
        <v>0.17031542113011922</v>
      </c>
      <c r="BU690" s="47">
        <f t="shared" si="200"/>
        <v>6.680355395206345E-5</v>
      </c>
      <c r="BV690" s="47">
        <f t="shared" si="201"/>
        <v>8.1733441107091197E-3</v>
      </c>
      <c r="BW690" s="47">
        <f t="shared" si="202"/>
        <v>8.0097300451212137E-3</v>
      </c>
      <c r="BX690" s="48">
        <f t="shared" si="203"/>
        <v>2.2508181129479151E-10</v>
      </c>
      <c r="BY690" s="48">
        <f t="shared" si="204"/>
        <v>6.680355395206345E-5</v>
      </c>
      <c r="BZ690" s="48">
        <f t="shared" si="205"/>
        <v>8.1733441107091197E-3</v>
      </c>
      <c r="CA690" s="48">
        <f t="shared" si="206"/>
        <v>8.0097300451212137E-3</v>
      </c>
      <c r="CB690" s="49">
        <f t="shared" si="207"/>
        <v>4.2296372627845261E-2</v>
      </c>
      <c r="CC690" s="50">
        <f t="shared" si="208"/>
        <v>1.7567185207935888E-5</v>
      </c>
      <c r="CD690" s="50">
        <f t="shared" si="209"/>
        <v>7.4642809466479232E-5</v>
      </c>
      <c r="CI690" s="43"/>
      <c r="CJ690" s="43"/>
    </row>
    <row r="691" spans="63:88" x14ac:dyDescent="0.2">
      <c r="BK691" s="42">
        <v>689</v>
      </c>
      <c r="BL691" s="1" t="s">
        <v>1533</v>
      </c>
      <c r="BM691" s="1" t="s">
        <v>1534</v>
      </c>
      <c r="BN691" s="43">
        <v>12542</v>
      </c>
      <c r="BO691" s="44">
        <v>24.786288090798589</v>
      </c>
      <c r="BP691" s="45">
        <f t="shared" si="195"/>
        <v>328.73302987148122</v>
      </c>
      <c r="BQ691" s="46">
        <f t="shared" si="196"/>
        <v>248.14982956258166</v>
      </c>
      <c r="BR691" s="46">
        <f t="shared" si="197"/>
        <v>15.752772123108416</v>
      </c>
      <c r="BS691" s="46">
        <f t="shared" si="198"/>
        <v>15.437433008979525</v>
      </c>
      <c r="BT691" s="47">
        <f t="shared" si="199"/>
        <v>0.17155566560414978</v>
      </c>
      <c r="BU691" s="47">
        <f t="shared" si="200"/>
        <v>6.7582993817584343E-5</v>
      </c>
      <c r="BV691" s="47">
        <f t="shared" si="201"/>
        <v>8.2208876538719562E-3</v>
      </c>
      <c r="BW691" s="47">
        <f t="shared" si="202"/>
        <v>8.0563218612695053E-3</v>
      </c>
      <c r="BX691" s="48">
        <f t="shared" si="203"/>
        <v>2.2672086705856752E-10</v>
      </c>
      <c r="BY691" s="48">
        <f t="shared" si="204"/>
        <v>6.7582993817584343E-5</v>
      </c>
      <c r="BZ691" s="48">
        <f t="shared" si="205"/>
        <v>8.2208876538719562E-3</v>
      </c>
      <c r="CA691" s="48">
        <f t="shared" si="206"/>
        <v>8.0563218612695053E-3</v>
      </c>
      <c r="CB691" s="49">
        <f t="shared" si="207"/>
        <v>6.8463521488041504E-3</v>
      </c>
      <c r="CC691" s="50">
        <f t="shared" si="208"/>
        <v>2.8435331146485541E-6</v>
      </c>
      <c r="CD691" s="50">
        <f t="shared" si="209"/>
        <v>1.2082146227527317E-5</v>
      </c>
      <c r="CI691" s="43"/>
      <c r="CJ691" s="43"/>
    </row>
    <row r="692" spans="63:88" x14ac:dyDescent="0.2">
      <c r="BK692" s="42">
        <v>690</v>
      </c>
      <c r="BL692" s="1" t="s">
        <v>1535</v>
      </c>
      <c r="BM692" s="1" t="s">
        <v>1536</v>
      </c>
      <c r="BN692" s="43">
        <v>125682</v>
      </c>
      <c r="BO692" s="44">
        <v>24.788655813323718</v>
      </c>
      <c r="BP692" s="45">
        <f t="shared" si="195"/>
        <v>329.295147620168</v>
      </c>
      <c r="BQ692" s="46">
        <f t="shared" si="196"/>
        <v>248.82841847704671</v>
      </c>
      <c r="BR692" s="46">
        <f t="shared" si="197"/>
        <v>15.774296132539376</v>
      </c>
      <c r="BS692" s="46">
        <f t="shared" si="198"/>
        <v>15.458526150623317</v>
      </c>
      <c r="BT692" s="47">
        <f t="shared" si="199"/>
        <v>0.17184901758208024</v>
      </c>
      <c r="BU692" s="47">
        <f t="shared" si="200"/>
        <v>6.7767805834146702E-5</v>
      </c>
      <c r="BV692" s="47">
        <f t="shared" si="201"/>
        <v>8.232120372914058E-3</v>
      </c>
      <c r="BW692" s="47">
        <f t="shared" si="202"/>
        <v>8.0673297236549951E-3</v>
      </c>
      <c r="BX692" s="48">
        <f t="shared" si="203"/>
        <v>2.2710854889090745E-10</v>
      </c>
      <c r="BY692" s="48">
        <f t="shared" si="204"/>
        <v>6.7767805834146702E-5</v>
      </c>
      <c r="BZ692" s="48">
        <f t="shared" si="205"/>
        <v>8.232120372914058E-3</v>
      </c>
      <c r="CA692" s="48">
        <f t="shared" si="206"/>
        <v>8.0673297236549951E-3</v>
      </c>
      <c r="CB692" s="49">
        <f t="shared" si="207"/>
        <v>6.8723854386131128E-2</v>
      </c>
      <c r="CC692" s="50">
        <f t="shared" si="208"/>
        <v>2.854345664170703E-5</v>
      </c>
      <c r="CD692" s="50">
        <f t="shared" si="209"/>
        <v>1.2128088651670716E-4</v>
      </c>
      <c r="CI692" s="43"/>
      <c r="CJ692" s="43"/>
    </row>
    <row r="693" spans="63:88" x14ac:dyDescent="0.2">
      <c r="BK693" s="42">
        <v>691</v>
      </c>
      <c r="BL693" s="1" t="s">
        <v>1537</v>
      </c>
      <c r="BM693" s="1" t="s">
        <v>1538</v>
      </c>
      <c r="BN693" s="43">
        <v>48780</v>
      </c>
      <c r="BO693" s="44">
        <v>24.789355738789954</v>
      </c>
      <c r="BP693" s="45">
        <f t="shared" si="195"/>
        <v>329.46149996977204</v>
      </c>
      <c r="BQ693" s="46">
        <f t="shared" si="196"/>
        <v>249.02936092460547</v>
      </c>
      <c r="BR693" s="46">
        <f t="shared" si="197"/>
        <v>15.780664147132892</v>
      </c>
      <c r="BS693" s="46">
        <f t="shared" si="198"/>
        <v>15.464766690251475</v>
      </c>
      <c r="BT693" s="47">
        <f t="shared" si="199"/>
        <v>0.17193583176096672</v>
      </c>
      <c r="BU693" s="47">
        <f t="shared" si="200"/>
        <v>6.7822532013953402E-5</v>
      </c>
      <c r="BV693" s="47">
        <f t="shared" si="201"/>
        <v>8.2354436440275278E-3</v>
      </c>
      <c r="BW693" s="47">
        <f t="shared" si="202"/>
        <v>8.0705864695016262E-3</v>
      </c>
      <c r="BX693" s="48">
        <f t="shared" si="203"/>
        <v>2.2722327891652802E-10</v>
      </c>
      <c r="BY693" s="48">
        <f t="shared" si="204"/>
        <v>6.7822532013953402E-5</v>
      </c>
      <c r="BZ693" s="48">
        <f t="shared" si="205"/>
        <v>8.2354436440275278E-3</v>
      </c>
      <c r="CA693" s="48">
        <f t="shared" si="206"/>
        <v>8.0705864695016262E-3</v>
      </c>
      <c r="CB693" s="49">
        <f t="shared" si="207"/>
        <v>2.6686742310185564E-2</v>
      </c>
      <c r="CC693" s="50">
        <f t="shared" si="208"/>
        <v>1.1083951545548236E-5</v>
      </c>
      <c r="CD693" s="50">
        <f t="shared" si="209"/>
        <v>4.70956088614754E-5</v>
      </c>
      <c r="CI693" s="43"/>
      <c r="CJ693" s="43"/>
    </row>
    <row r="694" spans="63:88" x14ac:dyDescent="0.2">
      <c r="BK694" s="42">
        <v>692</v>
      </c>
      <c r="BL694" s="1" t="s">
        <v>1539</v>
      </c>
      <c r="BM694" s="1" t="s">
        <v>1540</v>
      </c>
      <c r="BN694" s="43">
        <v>45116</v>
      </c>
      <c r="BO694" s="44">
        <v>24.792064210947728</v>
      </c>
      <c r="BP694" s="45">
        <f t="shared" si="195"/>
        <v>330.10601890275842</v>
      </c>
      <c r="BQ694" s="46">
        <f t="shared" si="196"/>
        <v>249.80842117846785</v>
      </c>
      <c r="BR694" s="46">
        <f t="shared" si="197"/>
        <v>15.805328885488839</v>
      </c>
      <c r="BS694" s="46">
        <f t="shared" si="198"/>
        <v>15.488937689684354</v>
      </c>
      <c r="BT694" s="47">
        <f t="shared" si="199"/>
        <v>0.17227218638461425</v>
      </c>
      <c r="BU694" s="47">
        <f t="shared" si="200"/>
        <v>6.8034707151904368E-5</v>
      </c>
      <c r="BV694" s="47">
        <f t="shared" si="201"/>
        <v>8.2483154129739944E-3</v>
      </c>
      <c r="BW694" s="47">
        <f t="shared" si="202"/>
        <v>8.0832005712778241E-3</v>
      </c>
      <c r="BX694" s="48">
        <f t="shared" si="203"/>
        <v>2.276677912655895E-10</v>
      </c>
      <c r="BY694" s="48">
        <f t="shared" si="204"/>
        <v>6.8034707151904368E-5</v>
      </c>
      <c r="BZ694" s="48">
        <f t="shared" si="205"/>
        <v>8.2483154129739944E-3</v>
      </c>
      <c r="CA694" s="48">
        <f t="shared" si="206"/>
        <v>8.0832005712778241E-3</v>
      </c>
      <c r="CB694" s="49">
        <f t="shared" si="207"/>
        <v>2.4730513024233573E-2</v>
      </c>
      <c r="CC694" s="50">
        <f t="shared" si="208"/>
        <v>1.0271460070738336E-5</v>
      </c>
      <c r="CD694" s="50">
        <f t="shared" si="209"/>
        <v>4.3643340007386174E-5</v>
      </c>
      <c r="CI694" s="43"/>
      <c r="CJ694" s="43"/>
    </row>
    <row r="695" spans="63:88" x14ac:dyDescent="0.2">
      <c r="BK695" s="42">
        <v>693</v>
      </c>
      <c r="BL695" s="1" t="s">
        <v>1541</v>
      </c>
      <c r="BM695" s="1" t="s">
        <v>1542</v>
      </c>
      <c r="BN695" s="43">
        <v>25690</v>
      </c>
      <c r="BO695" s="44">
        <v>24.793612026388015</v>
      </c>
      <c r="BP695" s="45">
        <f t="shared" si="195"/>
        <v>330.47490933529627</v>
      </c>
      <c r="BQ695" s="46">
        <f t="shared" si="196"/>
        <v>250.25469140671098</v>
      </c>
      <c r="BR695" s="46">
        <f t="shared" si="197"/>
        <v>15.819440300045731</v>
      </c>
      <c r="BS695" s="46">
        <f t="shared" si="198"/>
        <v>15.502766621835566</v>
      </c>
      <c r="BT695" s="47">
        <f t="shared" si="199"/>
        <v>0.17246469896454514</v>
      </c>
      <c r="BU695" s="47">
        <f t="shared" si="200"/>
        <v>6.8156247747478432E-5</v>
      </c>
      <c r="BV695" s="47">
        <f t="shared" si="201"/>
        <v>8.2556797265566466E-3</v>
      </c>
      <c r="BW695" s="47">
        <f t="shared" si="202"/>
        <v>8.090417465974253E-3</v>
      </c>
      <c r="BX695" s="48">
        <f t="shared" si="203"/>
        <v>2.2792220792322581E-10</v>
      </c>
      <c r="BY695" s="48">
        <f t="shared" si="204"/>
        <v>6.8156247747478432E-5</v>
      </c>
      <c r="BZ695" s="48">
        <f t="shared" si="205"/>
        <v>8.2556797265566466E-3</v>
      </c>
      <c r="CA695" s="48">
        <f t="shared" si="206"/>
        <v>8.090417465974253E-3</v>
      </c>
      <c r="CB695" s="49">
        <f t="shared" si="207"/>
        <v>1.4097811231553667E-2</v>
      </c>
      <c r="CC695" s="50">
        <f t="shared" si="208"/>
        <v>5.8553215215476713E-6</v>
      </c>
      <c r="CD695" s="50">
        <f t="shared" si="209"/>
        <v>2.4879207654759599E-5</v>
      </c>
      <c r="CI695" s="43"/>
      <c r="CJ695" s="43"/>
    </row>
    <row r="696" spans="63:88" x14ac:dyDescent="0.2">
      <c r="BK696" s="42">
        <v>694</v>
      </c>
      <c r="BL696" s="1" t="s">
        <v>1543</v>
      </c>
      <c r="BM696" s="1" t="s">
        <v>1544</v>
      </c>
      <c r="BN696" s="43">
        <v>24278</v>
      </c>
      <c r="BO696" s="44">
        <v>24.793713053785865</v>
      </c>
      <c r="BP696" s="45">
        <f t="shared" si="195"/>
        <v>330.49900149508738</v>
      </c>
      <c r="BQ696" s="46">
        <f t="shared" si="196"/>
        <v>250.2838467179283</v>
      </c>
      <c r="BR696" s="46">
        <f t="shared" si="197"/>
        <v>15.820361775823216</v>
      </c>
      <c r="BS696" s="46">
        <f t="shared" si="198"/>
        <v>15.503669651503815</v>
      </c>
      <c r="BT696" s="47">
        <f t="shared" si="199"/>
        <v>0.17247727192233514</v>
      </c>
      <c r="BU696" s="47">
        <f t="shared" si="200"/>
        <v>6.8164188124554095E-5</v>
      </c>
      <c r="BV696" s="47">
        <f t="shared" si="201"/>
        <v>8.2561606164460056E-3</v>
      </c>
      <c r="BW696" s="47">
        <f t="shared" si="202"/>
        <v>8.0908887294060886E-3</v>
      </c>
      <c r="BX696" s="48">
        <f t="shared" si="203"/>
        <v>2.2793882382385309E-10</v>
      </c>
      <c r="BY696" s="48">
        <f t="shared" si="204"/>
        <v>6.8164188124554095E-5</v>
      </c>
      <c r="BZ696" s="48">
        <f t="shared" si="205"/>
        <v>8.2561606164460056E-3</v>
      </c>
      <c r="CA696" s="48">
        <f t="shared" si="206"/>
        <v>8.0908887294060886E-3</v>
      </c>
      <c r="CB696" s="49">
        <f t="shared" si="207"/>
        <v>1.3323924206982541E-2</v>
      </c>
      <c r="CC696" s="50">
        <f t="shared" si="208"/>
        <v>5.5338987647955052E-6</v>
      </c>
      <c r="CD696" s="50">
        <f t="shared" si="209"/>
        <v>2.3513485297622712E-5</v>
      </c>
      <c r="CI696" s="43"/>
      <c r="CJ696" s="43"/>
    </row>
    <row r="697" spans="63:88" x14ac:dyDescent="0.2">
      <c r="BK697" s="42">
        <v>695</v>
      </c>
      <c r="BL697" s="1" t="s">
        <v>1545</v>
      </c>
      <c r="BM697" s="1" t="s">
        <v>1546</v>
      </c>
      <c r="BN697" s="43">
        <v>80559</v>
      </c>
      <c r="BO697" s="44">
        <v>24.802040712839723</v>
      </c>
      <c r="BP697" s="45">
        <f t="shared" si="195"/>
        <v>332.49096295580682</v>
      </c>
      <c r="BQ697" s="46">
        <f t="shared" si="196"/>
        <v>252.69845431144324</v>
      </c>
      <c r="BR697" s="46">
        <f t="shared" si="197"/>
        <v>15.896491886936666</v>
      </c>
      <c r="BS697" s="46">
        <f t="shared" si="198"/>
        <v>15.578275789464511</v>
      </c>
      <c r="BT697" s="47">
        <f t="shared" si="199"/>
        <v>0.17351681539134736</v>
      </c>
      <c r="BU697" s="47">
        <f t="shared" si="200"/>
        <v>6.8821800545050779E-5</v>
      </c>
      <c r="BV697" s="47">
        <f t="shared" si="201"/>
        <v>8.2958905817911311E-3</v>
      </c>
      <c r="BW697" s="47">
        <f t="shared" si="202"/>
        <v>8.1298233799978244E-3</v>
      </c>
      <c r="BX697" s="48">
        <f t="shared" si="203"/>
        <v>2.2931264144631109E-10</v>
      </c>
      <c r="BY697" s="48">
        <f t="shared" si="204"/>
        <v>6.8821800545050779E-5</v>
      </c>
      <c r="BZ697" s="48">
        <f t="shared" si="205"/>
        <v>8.2958905817911311E-3</v>
      </c>
      <c r="CA697" s="48">
        <f t="shared" si="206"/>
        <v>8.1298233799978244E-3</v>
      </c>
      <c r="CB697" s="49">
        <f t="shared" si="207"/>
        <v>4.4477770238711106E-2</v>
      </c>
      <c r="CC697" s="50">
        <f t="shared" si="208"/>
        <v>1.8473197082273374E-5</v>
      </c>
      <c r="CD697" s="50">
        <f t="shared" si="209"/>
        <v>7.8492445643821426E-5</v>
      </c>
      <c r="CI697" s="43"/>
      <c r="CJ697" s="43"/>
    </row>
    <row r="698" spans="63:88" x14ac:dyDescent="0.2">
      <c r="BK698" s="42">
        <v>696</v>
      </c>
      <c r="BL698" s="1" t="s">
        <v>1547</v>
      </c>
      <c r="BM698" s="1" t="s">
        <v>1548</v>
      </c>
      <c r="BN698" s="43">
        <v>84759</v>
      </c>
      <c r="BO698" s="44">
        <v>24.802924472068295</v>
      </c>
      <c r="BP698" s="45">
        <f t="shared" si="195"/>
        <v>332.70306006027977</v>
      </c>
      <c r="BQ698" s="46">
        <f t="shared" si="196"/>
        <v>252.95602060621977</v>
      </c>
      <c r="BR698" s="46">
        <f t="shared" si="197"/>
        <v>15.904591180103303</v>
      </c>
      <c r="BS698" s="46">
        <f t="shared" si="198"/>
        <v>15.586212950917931</v>
      </c>
      <c r="BT698" s="47">
        <f t="shared" si="199"/>
        <v>0.17362750235196367</v>
      </c>
      <c r="BU698" s="47">
        <f t="shared" si="200"/>
        <v>6.8891948089934484E-5</v>
      </c>
      <c r="BV698" s="47">
        <f t="shared" si="201"/>
        <v>8.3001173539856941E-3</v>
      </c>
      <c r="BW698" s="47">
        <f t="shared" si="202"/>
        <v>8.133965540633923E-3</v>
      </c>
      <c r="BX698" s="48">
        <f t="shared" si="203"/>
        <v>2.2945892075218312E-10</v>
      </c>
      <c r="BY698" s="48">
        <f t="shared" si="204"/>
        <v>6.8891948089934484E-5</v>
      </c>
      <c r="BZ698" s="48">
        <f t="shared" si="205"/>
        <v>8.3001173539856941E-3</v>
      </c>
      <c r="CA698" s="48">
        <f t="shared" si="206"/>
        <v>8.133965540633923E-3</v>
      </c>
      <c r="CB698" s="49">
        <f t="shared" si="207"/>
        <v>4.6826501744444853E-2</v>
      </c>
      <c r="CC698" s="50">
        <f t="shared" si="208"/>
        <v>1.9448708664034289E-5</v>
      </c>
      <c r="CD698" s="50">
        <f t="shared" si="209"/>
        <v>8.2637385443102987E-5</v>
      </c>
      <c r="CI698" s="43"/>
      <c r="CJ698" s="43"/>
    </row>
    <row r="699" spans="63:88" x14ac:dyDescent="0.2">
      <c r="BK699" s="42">
        <v>697</v>
      </c>
      <c r="BL699" s="1" t="s">
        <v>1549</v>
      </c>
      <c r="BM699" s="1" t="s">
        <v>1550</v>
      </c>
      <c r="BN699" s="43">
        <v>34134</v>
      </c>
      <c r="BO699" s="44">
        <v>24.803866971700003</v>
      </c>
      <c r="BP699" s="45">
        <f t="shared" si="195"/>
        <v>332.92940362039332</v>
      </c>
      <c r="BQ699" s="46">
        <f t="shared" si="196"/>
        <v>253.23098654638753</v>
      </c>
      <c r="BR699" s="46">
        <f t="shared" si="197"/>
        <v>15.91323306391217</v>
      </c>
      <c r="BS699" s="46">
        <f t="shared" si="198"/>
        <v>15.59468184142991</v>
      </c>
      <c r="BT699" s="47">
        <f t="shared" si="199"/>
        <v>0.17374562409995353</v>
      </c>
      <c r="BU699" s="47">
        <f t="shared" si="200"/>
        <v>6.8966834385313111E-5</v>
      </c>
      <c r="BV699" s="47">
        <f t="shared" si="201"/>
        <v>8.3046272875616223E-3</v>
      </c>
      <c r="BW699" s="47">
        <f t="shared" si="202"/>
        <v>8.1383851943246672E-3</v>
      </c>
      <c r="BX699" s="48">
        <f t="shared" si="203"/>
        <v>2.2961502556532599E-10</v>
      </c>
      <c r="BY699" s="48">
        <f t="shared" si="204"/>
        <v>6.8966834385313111E-5</v>
      </c>
      <c r="BZ699" s="48">
        <f t="shared" si="205"/>
        <v>8.3046272875616223E-3</v>
      </c>
      <c r="CA699" s="48">
        <f t="shared" si="206"/>
        <v>8.1383851943246672E-3</v>
      </c>
      <c r="CB699" s="49">
        <f t="shared" si="207"/>
        <v>1.8870718305321738E-2</v>
      </c>
      <c r="CC699" s="50">
        <f t="shared" si="208"/>
        <v>7.8376792826468379E-6</v>
      </c>
      <c r="CD699" s="50">
        <f t="shared" si="209"/>
        <v>3.3302227672176915E-5</v>
      </c>
      <c r="CI699" s="43"/>
      <c r="CJ699" s="43"/>
    </row>
    <row r="700" spans="63:88" x14ac:dyDescent="0.2">
      <c r="BK700" s="42">
        <v>698</v>
      </c>
      <c r="BL700" s="1" t="s">
        <v>1551</v>
      </c>
      <c r="BM700" s="1" t="s">
        <v>1552</v>
      </c>
      <c r="BN700" s="43">
        <v>56816</v>
      </c>
      <c r="BO700" s="44">
        <v>24.806331561415789</v>
      </c>
      <c r="BP700" s="45">
        <f t="shared" si="195"/>
        <v>333.52200891163903</v>
      </c>
      <c r="BQ700" s="46">
        <f t="shared" si="196"/>
        <v>253.95137741776958</v>
      </c>
      <c r="BR700" s="46">
        <f t="shared" si="197"/>
        <v>15.935851951426054</v>
      </c>
      <c r="BS700" s="46">
        <f t="shared" si="198"/>
        <v>15.6168479438787</v>
      </c>
      <c r="BT700" s="47">
        <f t="shared" si="199"/>
        <v>0.17405488658939658</v>
      </c>
      <c r="BU700" s="47">
        <f t="shared" si="200"/>
        <v>6.9163031061702298E-5</v>
      </c>
      <c r="BV700" s="47">
        <f t="shared" si="201"/>
        <v>8.3164313898271471E-3</v>
      </c>
      <c r="BW700" s="47">
        <f t="shared" si="202"/>
        <v>8.1499530019797962E-3</v>
      </c>
      <c r="BX700" s="48">
        <f t="shared" si="203"/>
        <v>2.3002373407115314E-10</v>
      </c>
      <c r="BY700" s="48">
        <f t="shared" si="204"/>
        <v>6.9163031061702298E-5</v>
      </c>
      <c r="BZ700" s="48">
        <f t="shared" si="205"/>
        <v>8.3164313898271471E-3</v>
      </c>
      <c r="CA700" s="48">
        <f t="shared" si="206"/>
        <v>8.1499530019797962E-3</v>
      </c>
      <c r="CB700" s="49">
        <f t="shared" si="207"/>
        <v>3.1466196304018097E-2</v>
      </c>
      <c r="CC700" s="50">
        <f t="shared" si="208"/>
        <v>1.3069028474986637E-5</v>
      </c>
      <c r="CD700" s="50">
        <f t="shared" si="209"/>
        <v>5.5530182600325626E-5</v>
      </c>
      <c r="CI700" s="43"/>
      <c r="CJ700" s="43"/>
    </row>
    <row r="701" spans="63:88" x14ac:dyDescent="0.2">
      <c r="BK701" s="42">
        <v>699</v>
      </c>
      <c r="BL701" s="1" t="s">
        <v>1553</v>
      </c>
      <c r="BM701" s="1" t="s">
        <v>1554</v>
      </c>
      <c r="BN701" s="43">
        <v>35013</v>
      </c>
      <c r="BO701" s="44">
        <v>24.807452167735445</v>
      </c>
      <c r="BP701" s="45">
        <f t="shared" si="195"/>
        <v>333.7918050411273</v>
      </c>
      <c r="BQ701" s="46">
        <f t="shared" si="196"/>
        <v>254.27958255180079</v>
      </c>
      <c r="BR701" s="46">
        <f t="shared" si="197"/>
        <v>15.946146322914537</v>
      </c>
      <c r="BS701" s="46">
        <f t="shared" si="198"/>
        <v>15.62693624255915</v>
      </c>
      <c r="BT701" s="47">
        <f t="shared" si="199"/>
        <v>0.17419568489795095</v>
      </c>
      <c r="BU701" s="47">
        <f t="shared" si="200"/>
        <v>6.9252416920169511E-5</v>
      </c>
      <c r="BV701" s="47">
        <f t="shared" si="201"/>
        <v>8.3218037059383659E-3</v>
      </c>
      <c r="BW701" s="47">
        <f t="shared" si="202"/>
        <v>8.1552177750255726E-3</v>
      </c>
      <c r="BX701" s="48">
        <f t="shared" si="203"/>
        <v>2.3020980728816648E-10</v>
      </c>
      <c r="BY701" s="48">
        <f t="shared" si="204"/>
        <v>6.9252416920169511E-5</v>
      </c>
      <c r="BZ701" s="48">
        <f t="shared" si="205"/>
        <v>8.3218037059383659E-3</v>
      </c>
      <c r="CA701" s="48">
        <f t="shared" si="206"/>
        <v>8.1552177750255726E-3</v>
      </c>
      <c r="CB701" s="49">
        <f t="shared" si="207"/>
        <v>1.9406807077484791E-2</v>
      </c>
      <c r="CC701" s="50">
        <f t="shared" si="208"/>
        <v>8.0603359825805725E-6</v>
      </c>
      <c r="CD701" s="50">
        <f t="shared" si="209"/>
        <v>3.4248293956152844E-5</v>
      </c>
      <c r="CI701" s="43"/>
      <c r="CJ701" s="43"/>
    </row>
    <row r="702" spans="63:88" x14ac:dyDescent="0.2">
      <c r="BK702" s="42">
        <v>700</v>
      </c>
      <c r="BL702" s="1" t="s">
        <v>1555</v>
      </c>
      <c r="BM702" s="1" t="s">
        <v>1556</v>
      </c>
      <c r="BN702" s="43">
        <v>46762</v>
      </c>
      <c r="BO702" s="44">
        <v>24.808410026930034</v>
      </c>
      <c r="BP702" s="45">
        <f t="shared" si="195"/>
        <v>334.02259133465441</v>
      </c>
      <c r="BQ702" s="46">
        <f t="shared" si="196"/>
        <v>254.56044755637217</v>
      </c>
      <c r="BR702" s="46">
        <f t="shared" si="197"/>
        <v>15.95495056577651</v>
      </c>
      <c r="BS702" s="46">
        <f t="shared" si="198"/>
        <v>15.635564242019456</v>
      </c>
      <c r="BT702" s="47">
        <f t="shared" si="199"/>
        <v>0.17431612517197459</v>
      </c>
      <c r="BU702" s="47">
        <f t="shared" si="200"/>
        <v>6.9328909811181957E-5</v>
      </c>
      <c r="BV702" s="47">
        <f t="shared" si="201"/>
        <v>8.3263983697143603E-3</v>
      </c>
      <c r="BW702" s="47">
        <f t="shared" si="202"/>
        <v>8.1597204627865821E-3</v>
      </c>
      <c r="BX702" s="48">
        <f t="shared" si="203"/>
        <v>2.3036897616935254E-10</v>
      </c>
      <c r="BY702" s="48">
        <f t="shared" si="204"/>
        <v>6.9328909811181957E-5</v>
      </c>
      <c r="BZ702" s="48">
        <f t="shared" si="205"/>
        <v>8.3263983697143603E-3</v>
      </c>
      <c r="CA702" s="48">
        <f t="shared" si="206"/>
        <v>8.1597204627865821E-3</v>
      </c>
      <c r="CB702" s="49">
        <f t="shared" si="207"/>
        <v>2.5936896752714756E-2</v>
      </c>
      <c r="CC702" s="50">
        <f t="shared" si="208"/>
        <v>1.0772514063631264E-5</v>
      </c>
      <c r="CD702" s="50">
        <f t="shared" si="209"/>
        <v>4.5772313845894472E-5</v>
      </c>
      <c r="CI702" s="43"/>
      <c r="CJ702" s="43"/>
    </row>
    <row r="703" spans="63:88" x14ac:dyDescent="0.2">
      <c r="BK703" s="42">
        <v>701</v>
      </c>
      <c r="BL703" s="1" t="s">
        <v>1557</v>
      </c>
      <c r="BM703" s="1" t="s">
        <v>1558</v>
      </c>
      <c r="BN703" s="43">
        <v>41415</v>
      </c>
      <c r="BO703" s="44">
        <v>24.816102328744233</v>
      </c>
      <c r="BP703" s="45">
        <f t="shared" si="195"/>
        <v>335.88176810720722</v>
      </c>
      <c r="BQ703" s="46">
        <f t="shared" si="196"/>
        <v>256.82691455104708</v>
      </c>
      <c r="BR703" s="46">
        <f t="shared" si="197"/>
        <v>16.02582024581104</v>
      </c>
      <c r="BS703" s="46">
        <f t="shared" si="198"/>
        <v>15.705015252251235</v>
      </c>
      <c r="BT703" s="47">
        <f t="shared" si="199"/>
        <v>0.17528637239299683</v>
      </c>
      <c r="BU703" s="47">
        <f t="shared" si="200"/>
        <v>6.9946176505096967E-5</v>
      </c>
      <c r="BV703" s="47">
        <f t="shared" si="201"/>
        <v>8.3633830777441361E-3</v>
      </c>
      <c r="BW703" s="47">
        <f t="shared" si="202"/>
        <v>8.1959648106451274E-3</v>
      </c>
      <c r="BX703" s="48">
        <f t="shared" si="203"/>
        <v>2.3165121473860481E-10</v>
      </c>
      <c r="BY703" s="48">
        <f t="shared" si="204"/>
        <v>6.9946176505096967E-5</v>
      </c>
      <c r="BZ703" s="48">
        <f t="shared" si="205"/>
        <v>8.3633830777441361E-3</v>
      </c>
      <c r="CA703" s="48">
        <f t="shared" si="206"/>
        <v>8.1959648106451274E-3</v>
      </c>
      <c r="CB703" s="49">
        <f t="shared" si="207"/>
        <v>2.3099000651329794E-2</v>
      </c>
      <c r="CC703" s="50">
        <f t="shared" si="208"/>
        <v>9.5938350583993187E-6</v>
      </c>
      <c r="CD703" s="50">
        <f t="shared" si="209"/>
        <v>4.0764117520286035E-5</v>
      </c>
      <c r="CI703" s="43"/>
      <c r="CJ703" s="43"/>
    </row>
    <row r="704" spans="63:88" x14ac:dyDescent="0.2">
      <c r="BK704" s="42">
        <v>702</v>
      </c>
      <c r="BL704" s="1" t="s">
        <v>1559</v>
      </c>
      <c r="BM704" s="1" t="s">
        <v>1560</v>
      </c>
      <c r="BN704" s="43">
        <v>21321</v>
      </c>
      <c r="BO704" s="44">
        <v>24.845734610579285</v>
      </c>
      <c r="BP704" s="45">
        <f t="shared" si="195"/>
        <v>343.14092106810875</v>
      </c>
      <c r="BQ704" s="46">
        <f t="shared" si="196"/>
        <v>265.74176863498951</v>
      </c>
      <c r="BR704" s="46">
        <f t="shared" si="197"/>
        <v>16.301587917592247</v>
      </c>
      <c r="BS704" s="46">
        <f t="shared" si="198"/>
        <v>15.975262604647048</v>
      </c>
      <c r="BT704" s="47">
        <f t="shared" si="199"/>
        <v>0.17907470123362679</v>
      </c>
      <c r="BU704" s="47">
        <f t="shared" si="200"/>
        <v>7.2374115019101538E-5</v>
      </c>
      <c r="BV704" s="47">
        <f t="shared" si="201"/>
        <v>8.5072977507021311E-3</v>
      </c>
      <c r="BW704" s="47">
        <f t="shared" si="202"/>
        <v>8.3369985985673918E-3</v>
      </c>
      <c r="BX704" s="48">
        <f t="shared" si="203"/>
        <v>2.366577133373302E-10</v>
      </c>
      <c r="BY704" s="48">
        <f t="shared" si="204"/>
        <v>7.2374115019101538E-5</v>
      </c>
      <c r="BZ704" s="48">
        <f t="shared" si="205"/>
        <v>8.5072977507021311E-3</v>
      </c>
      <c r="CA704" s="48">
        <f t="shared" si="206"/>
        <v>8.3369985985673918E-3</v>
      </c>
      <c r="CB704" s="49">
        <f t="shared" si="207"/>
        <v>1.2148682372376847E-2</v>
      </c>
      <c r="CC704" s="50">
        <f t="shared" si="208"/>
        <v>5.0457791060652176E-6</v>
      </c>
      <c r="CD704" s="50">
        <f t="shared" si="209"/>
        <v>2.1439469326812056E-5</v>
      </c>
      <c r="CI704" s="43"/>
      <c r="CJ704" s="43"/>
    </row>
    <row r="705" spans="63:88" x14ac:dyDescent="0.2">
      <c r="BK705" s="42">
        <v>703</v>
      </c>
      <c r="BL705" s="1" t="s">
        <v>1561</v>
      </c>
      <c r="BM705" s="1" t="s">
        <v>1562</v>
      </c>
      <c r="BN705" s="43">
        <v>20773</v>
      </c>
      <c r="BO705" s="44">
        <v>24.851189695195824</v>
      </c>
      <c r="BP705" s="45">
        <f t="shared" si="195"/>
        <v>344.49427861161303</v>
      </c>
      <c r="BQ705" s="46">
        <f t="shared" si="196"/>
        <v>267.41525285517707</v>
      </c>
      <c r="BR705" s="46">
        <f t="shared" si="197"/>
        <v>16.352836232751095</v>
      </c>
      <c r="BS705" s="46">
        <f t="shared" si="198"/>
        <v>16.025485030636897</v>
      </c>
      <c r="BT705" s="47">
        <f t="shared" si="199"/>
        <v>0.17978097694394118</v>
      </c>
      <c r="BU705" s="47">
        <f t="shared" si="200"/>
        <v>7.2829884317461913E-5</v>
      </c>
      <c r="BV705" s="47">
        <f t="shared" si="201"/>
        <v>8.5340426714108891E-3</v>
      </c>
      <c r="BW705" s="47">
        <f t="shared" si="202"/>
        <v>8.363208139246665E-3</v>
      </c>
      <c r="BX705" s="48">
        <f t="shared" si="203"/>
        <v>2.3759109808368028E-10</v>
      </c>
      <c r="BY705" s="48">
        <f t="shared" si="204"/>
        <v>7.2829884317461913E-5</v>
      </c>
      <c r="BZ705" s="48">
        <f t="shared" si="205"/>
        <v>8.5340426714108891E-3</v>
      </c>
      <c r="CA705" s="48">
        <f t="shared" si="206"/>
        <v>8.363208139246665E-3</v>
      </c>
      <c r="CB705" s="49">
        <f t="shared" si="207"/>
        <v>1.1883115800944128E-2</v>
      </c>
      <c r="CC705" s="50">
        <f t="shared" si="208"/>
        <v>4.9354798804922908E-6</v>
      </c>
      <c r="CD705" s="50">
        <f t="shared" si="209"/>
        <v>2.0970808924972553E-5</v>
      </c>
      <c r="CI705" s="43"/>
      <c r="CJ705" s="43"/>
    </row>
    <row r="706" spans="63:88" x14ac:dyDescent="0.2">
      <c r="BK706" s="42">
        <v>704</v>
      </c>
      <c r="BL706" s="1" t="s">
        <v>1563</v>
      </c>
      <c r="BM706" s="1" t="s">
        <v>1564</v>
      </c>
      <c r="BN706" s="43">
        <v>28140</v>
      </c>
      <c r="BO706" s="44">
        <v>24.852870392530281</v>
      </c>
      <c r="BP706" s="45">
        <f t="shared" si="195"/>
        <v>344.91231924140641</v>
      </c>
      <c r="BQ706" s="46">
        <f t="shared" si="196"/>
        <v>267.93290097984897</v>
      </c>
      <c r="BR706" s="46">
        <f t="shared" si="197"/>
        <v>16.368656052952208</v>
      </c>
      <c r="BS706" s="46">
        <f t="shared" si="198"/>
        <v>16.040988169554939</v>
      </c>
      <c r="BT706" s="47">
        <f t="shared" si="199"/>
        <v>0.1799991395013264</v>
      </c>
      <c r="BU706" s="47">
        <f t="shared" si="200"/>
        <v>7.297086450701349E-5</v>
      </c>
      <c r="BV706" s="47">
        <f t="shared" si="201"/>
        <v>8.5422985493960289E-3</v>
      </c>
      <c r="BW706" s="47">
        <f t="shared" si="202"/>
        <v>8.3712987510024799E-3</v>
      </c>
      <c r="BX706" s="48">
        <f t="shared" si="203"/>
        <v>2.3787941268988089E-10</v>
      </c>
      <c r="BY706" s="48">
        <f t="shared" si="204"/>
        <v>7.297086450701349E-5</v>
      </c>
      <c r="BZ706" s="48">
        <f t="shared" si="205"/>
        <v>8.5422985493960289E-3</v>
      </c>
      <c r="CA706" s="48">
        <f t="shared" si="206"/>
        <v>8.3712987510024799E-3</v>
      </c>
      <c r="CB706" s="49">
        <f t="shared" si="207"/>
        <v>1.6116914210064906E-2</v>
      </c>
      <c r="CC706" s="50">
        <f t="shared" si="208"/>
        <v>6.6939266730932482E-6</v>
      </c>
      <c r="CD706" s="50">
        <f t="shared" si="209"/>
        <v>2.8442433282741652E-5</v>
      </c>
      <c r="CI706" s="43"/>
      <c r="CJ706" s="43"/>
    </row>
    <row r="707" spans="63:88" x14ac:dyDescent="0.2">
      <c r="BK707" s="42">
        <v>705</v>
      </c>
      <c r="BL707" s="1" t="s">
        <v>1565</v>
      </c>
      <c r="BM707" s="1" t="s">
        <v>1566</v>
      </c>
      <c r="BN707" s="43">
        <v>43704</v>
      </c>
      <c r="BO707" s="44">
        <v>24.85487894193901</v>
      </c>
      <c r="BP707" s="45">
        <f t="shared" si="195"/>
        <v>345.41257214633583</v>
      </c>
      <c r="BQ707" s="46">
        <f t="shared" si="196"/>
        <v>268.5527982134679</v>
      </c>
      <c r="BR707" s="46">
        <f t="shared" si="197"/>
        <v>16.387580608908316</v>
      </c>
      <c r="BS707" s="46">
        <f t="shared" si="198"/>
        <v>16.059533893603628</v>
      </c>
      <c r="BT707" s="47">
        <f t="shared" si="199"/>
        <v>0.18026020611854193</v>
      </c>
      <c r="BU707" s="47">
        <f t="shared" si="200"/>
        <v>7.3139691989108544E-5</v>
      </c>
      <c r="BV707" s="47">
        <f t="shared" si="201"/>
        <v>8.5521746935565187E-3</v>
      </c>
      <c r="BW707" s="47">
        <f t="shared" si="202"/>
        <v>8.3809771944328235E-3</v>
      </c>
      <c r="BX707" s="48">
        <f t="shared" si="203"/>
        <v>2.3822442752577485E-10</v>
      </c>
      <c r="BY707" s="48">
        <f t="shared" si="204"/>
        <v>7.3139691989108544E-5</v>
      </c>
      <c r="BZ707" s="48">
        <f t="shared" si="205"/>
        <v>8.5521746935565187E-3</v>
      </c>
      <c r="CA707" s="48">
        <f t="shared" si="206"/>
        <v>8.3809771944328235E-3</v>
      </c>
      <c r="CB707" s="49">
        <f t="shared" si="207"/>
        <v>2.5067349891725276E-2</v>
      </c>
      <c r="CC707" s="50">
        <f t="shared" si="208"/>
        <v>1.0411360380586464E-5</v>
      </c>
      <c r="CD707" s="50">
        <f t="shared" si="209"/>
        <v>4.4237775145895323E-5</v>
      </c>
      <c r="CI707" s="43"/>
      <c r="CJ707" s="43"/>
    </row>
    <row r="708" spans="63:88" x14ac:dyDescent="0.2">
      <c r="BK708" s="42">
        <v>706</v>
      </c>
      <c r="BL708" s="1" t="s">
        <v>1567</v>
      </c>
      <c r="BM708" s="1" t="s">
        <v>1568</v>
      </c>
      <c r="BN708" s="43">
        <v>20283</v>
      </c>
      <c r="BO708" s="44">
        <v>24.857017593152289</v>
      </c>
      <c r="BP708" s="45">
        <f t="shared" ref="BP708:BP771" si="210">IFERROR(IF(MATCH(BM708,$W$4:$W$20,0),VLOOKUP(BM708,$W$4:$BI$20,28,FALSE)),AVERAGE((2^(($AL$23*BO708)+$AL$24)),(2^(($AM$23*BO708)+$AM$24)),(2^(($AN$23*BO708)+$AN$24)),(2^(($AO$23*BO708)+$AO$24))))</f>
        <v>345.94602609622257</v>
      </c>
      <c r="BQ708" s="46">
        <f t="shared" ref="BQ708:BQ771" si="211">IFERROR(IF(MATCH(BM708,$W$4:$W$20,0),VLOOKUP(BM708,$W$4:$BI$20,29,FALSE)),_xlfn.VAR.S((2^(($AL$23*BO708)+$AL$24)),(2^(($AM$23*BO708)+$AM$24)),(2^(($AN$23*BO708)+$AN$24)),(2^(($AO$23*BO708)+$AO$24))))</f>
        <v>269.21437430789126</v>
      </c>
      <c r="BR708" s="46">
        <f t="shared" ref="BR708:BR771" si="212">SQRT(BQ708)</f>
        <v>16.407753481445631</v>
      </c>
      <c r="BS708" s="46">
        <f t="shared" ref="BS708:BS771" si="213">_xlfn.CONFIDENCE.NORM(0.05,BR708,4)</f>
        <v>16.079302945422558</v>
      </c>
      <c r="BT708" s="47">
        <f t="shared" ref="BT708:BT771" si="214">IFERROR(IF(MATCH(BM708,$W$4:$W$20,0),VLOOKUP(BM708,$W$4:$BI$20,32,FALSE)),AVERAGE((2^(($AP$23*BO708)+$AP$24)),(2^(($AQ$23*BO708)+$AQ$24)),(2^(($AR$23*BO708)+$AR$24)),(2^(($AS$23*BO708)+$AS$24))))</f>
        <v>0.18053859934078006</v>
      </c>
      <c r="BU708" s="47">
        <f t="shared" ref="BU708:BU771" si="215">IFERROR(IF(MATCH(BM708,$W$4:$W$20,0),VLOOKUP(BM708,$W$4:$BI$20,33,FALSE)),_xlfn.VAR.S((2^(($AP$23*BO708)+$AP$24)),(2^(($AQ$23*BO708)+$AQ$24)),(2^(($AR$23*BO708)+$AR$24)),(2^(($AS$23*BO708)+$AS$24))))</f>
        <v>7.331987060610352E-5</v>
      </c>
      <c r="BV708" s="47">
        <f t="shared" ref="BV708:BV771" si="216">SQRT(BU708)</f>
        <v>8.5627022957769309E-3</v>
      </c>
      <c r="BW708" s="47">
        <f t="shared" ref="BW708:BW771" si="217">_xlfn.CONFIDENCE.NORM(0.05,BV708,4)</f>
        <v>8.3912940550306091E-3</v>
      </c>
      <c r="BX708" s="48">
        <f t="shared" ref="BX708:BX771" si="218">IFERROR(IF(MATCH(BM708,$W$4:$W$20,0),VLOOKUP(BM708,$W$4:$BI$20,36,FALSE)),AVERAGE((2^(($AT$23*BO708)+$AT$24)),(2^(($AU$23*BO708)+$AU$24)),(2^(($AV$23*BO708)+$AV$24)),(2^(($AW$23*BO708)+$AW$24))))</f>
        <v>2.3859234048572773E-10</v>
      </c>
      <c r="BY708" s="48">
        <f t="shared" ref="BY708:BY771" si="219">IFERROR(IF(MATCH(BM708,$W$4:$W$20,0),VLOOKUP(BM708,$W$4:$BI$20,37,FALSE)),_xlfn.VAR.S((2^(($AP$23*BO708)+$AP$24)),(2^(($AQ$23*BO708)+$AQ$24)),(2^(($AR$23*BO708)+$AR$24)),(2^(($AS$23*BO708)+$AS$24))))</f>
        <v>7.331987060610352E-5</v>
      </c>
      <c r="BZ708" s="48">
        <f t="shared" ref="BZ708:BZ771" si="220">SQRT(BY708)</f>
        <v>8.5627022957769309E-3</v>
      </c>
      <c r="CA708" s="48">
        <f t="shared" ref="CA708:CA771" si="221">_xlfn.CONFIDENCE.NORM(0.05,BZ708,4)</f>
        <v>8.3912940550306091E-3</v>
      </c>
      <c r="CB708" s="49">
        <f t="shared" ref="CB708:CB771" si="222">(((BT708*0.000001)*BN708)*1000000000000000)*$W$24</f>
        <v>1.1651709052218901E-2</v>
      </c>
      <c r="CC708" s="50">
        <f t="shared" ref="CC708:CC771" si="223">(BX708*BN708)</f>
        <v>4.8393684420720159E-6</v>
      </c>
      <c r="CD708" s="50">
        <f t="shared" ref="CD708:CD771" si="224">CC708/(0.523*0.45)</f>
        <v>2.0562432301134547E-5</v>
      </c>
      <c r="CI708" s="43"/>
      <c r="CJ708" s="43"/>
    </row>
    <row r="709" spans="63:88" x14ac:dyDescent="0.2">
      <c r="BK709" s="42">
        <v>707</v>
      </c>
      <c r="BL709" s="1" t="s">
        <v>1569</v>
      </c>
      <c r="BM709" s="1" t="s">
        <v>1570</v>
      </c>
      <c r="BN709" s="43">
        <v>30135</v>
      </c>
      <c r="BO709" s="44">
        <v>24.867140044457148</v>
      </c>
      <c r="BP709" s="45">
        <f t="shared" si="210"/>
        <v>348.48211755368266</v>
      </c>
      <c r="BQ709" s="46">
        <f t="shared" si="211"/>
        <v>272.36713751713938</v>
      </c>
      <c r="BR709" s="46">
        <f t="shared" si="212"/>
        <v>16.503549240001053</v>
      </c>
      <c r="BS709" s="46">
        <f t="shared" si="213"/>
        <v>16.173181063742717</v>
      </c>
      <c r="BT709" s="47">
        <f t="shared" si="214"/>
        <v>0.18186210753278506</v>
      </c>
      <c r="BU709" s="47">
        <f t="shared" si="215"/>
        <v>7.4178517887287478E-5</v>
      </c>
      <c r="BV709" s="47">
        <f t="shared" si="216"/>
        <v>8.6126951581538911E-3</v>
      </c>
      <c r="BW709" s="47">
        <f t="shared" si="217"/>
        <v>8.4402861599020638E-3</v>
      </c>
      <c r="BX709" s="48">
        <f t="shared" si="218"/>
        <v>2.4034143413293408E-10</v>
      </c>
      <c r="BY709" s="48">
        <f t="shared" si="219"/>
        <v>7.4178517887287478E-5</v>
      </c>
      <c r="BZ709" s="48">
        <f t="shared" si="220"/>
        <v>8.6126951581538911E-3</v>
      </c>
      <c r="CA709" s="48">
        <f t="shared" si="221"/>
        <v>8.4402861599020638E-3</v>
      </c>
      <c r="CB709" s="49">
        <f t="shared" si="222"/>
        <v>1.743816519945899E-2</v>
      </c>
      <c r="CC709" s="50">
        <f t="shared" si="223"/>
        <v>7.2426891175959685E-6</v>
      </c>
      <c r="CD709" s="50">
        <f t="shared" si="224"/>
        <v>3.0774119896307496E-5</v>
      </c>
      <c r="CI709" s="43"/>
      <c r="CJ709" s="43"/>
    </row>
    <row r="710" spans="63:88" x14ac:dyDescent="0.2">
      <c r="BK710" s="42">
        <v>708</v>
      </c>
      <c r="BL710" s="1" t="s">
        <v>1571</v>
      </c>
      <c r="BM710" s="1" t="s">
        <v>1572</v>
      </c>
      <c r="BN710" s="43">
        <v>26868</v>
      </c>
      <c r="BO710" s="44">
        <v>24.871233550290896</v>
      </c>
      <c r="BP710" s="45">
        <f t="shared" si="210"/>
        <v>349.51298177811464</v>
      </c>
      <c r="BQ710" s="46">
        <f t="shared" si="211"/>
        <v>273.65222992743753</v>
      </c>
      <c r="BR710" s="46">
        <f t="shared" si="212"/>
        <v>16.54243724266281</v>
      </c>
      <c r="BS710" s="46">
        <f t="shared" si="213"/>
        <v>16.211290606066591</v>
      </c>
      <c r="BT710" s="47">
        <f t="shared" si="214"/>
        <v>0.18240008389080148</v>
      </c>
      <c r="BU710" s="47">
        <f t="shared" si="215"/>
        <v>7.4528509634499642E-5</v>
      </c>
      <c r="BV710" s="47">
        <f t="shared" si="216"/>
        <v>8.6329896116293138E-3</v>
      </c>
      <c r="BW710" s="47">
        <f t="shared" si="217"/>
        <v>8.4601743588509394E-3</v>
      </c>
      <c r="BX710" s="48">
        <f t="shared" si="218"/>
        <v>2.4105240142111439E-10</v>
      </c>
      <c r="BY710" s="48">
        <f t="shared" si="219"/>
        <v>7.4528509634499642E-5</v>
      </c>
      <c r="BZ710" s="48">
        <f t="shared" si="220"/>
        <v>8.6329896116293138E-3</v>
      </c>
      <c r="CA710" s="48">
        <f t="shared" si="221"/>
        <v>8.4601743588509394E-3</v>
      </c>
      <c r="CB710" s="49">
        <f t="shared" si="222"/>
        <v>1.5593648681237037E-2</v>
      </c>
      <c r="CC710" s="50">
        <f t="shared" si="223"/>
        <v>6.4765959213825013E-6</v>
      </c>
      <c r="CD710" s="50">
        <f t="shared" si="224"/>
        <v>2.7518996904110904E-5</v>
      </c>
      <c r="CI710" s="43"/>
      <c r="CJ710" s="43"/>
    </row>
    <row r="711" spans="63:88" x14ac:dyDescent="0.2">
      <c r="BK711" s="42">
        <v>709</v>
      </c>
      <c r="BL711" s="1" t="s">
        <v>1573</v>
      </c>
      <c r="BM711" s="1" t="s">
        <v>1574</v>
      </c>
      <c r="BN711" s="43">
        <v>16671</v>
      </c>
      <c r="BO711" s="44">
        <v>24.871578969789098</v>
      </c>
      <c r="BP711" s="45">
        <f t="shared" si="210"/>
        <v>349.60010788894351</v>
      </c>
      <c r="BQ711" s="46">
        <f t="shared" si="211"/>
        <v>273.76093700171521</v>
      </c>
      <c r="BR711" s="46">
        <f t="shared" si="212"/>
        <v>16.545722619508499</v>
      </c>
      <c r="BS711" s="46">
        <f t="shared" si="213"/>
        <v>16.214510216213185</v>
      </c>
      <c r="BT711" s="47">
        <f t="shared" si="214"/>
        <v>0.18244555233046678</v>
      </c>
      <c r="BU711" s="47">
        <f t="shared" si="215"/>
        <v>7.4558115737968607E-5</v>
      </c>
      <c r="BV711" s="47">
        <f t="shared" si="216"/>
        <v>8.6347041488384884E-3</v>
      </c>
      <c r="BW711" s="47">
        <f t="shared" si="217"/>
        <v>8.4618545744410082E-3</v>
      </c>
      <c r="BX711" s="48">
        <f t="shared" si="218"/>
        <v>2.4111249062905973E-10</v>
      </c>
      <c r="BY711" s="48">
        <f t="shared" si="219"/>
        <v>7.4558115737968607E-5</v>
      </c>
      <c r="BZ711" s="48">
        <f t="shared" si="220"/>
        <v>8.6347041488384884E-3</v>
      </c>
      <c r="CA711" s="48">
        <f t="shared" si="221"/>
        <v>8.4618545744410082E-3</v>
      </c>
      <c r="CB711" s="49">
        <f t="shared" si="222"/>
        <v>9.6779261597745563E-3</v>
      </c>
      <c r="CC711" s="50">
        <f t="shared" si="223"/>
        <v>4.0195863312770544E-6</v>
      </c>
      <c r="CD711" s="50">
        <f t="shared" si="224"/>
        <v>1.7079185601347161E-5</v>
      </c>
      <c r="CI711" s="43"/>
      <c r="CJ711" s="43"/>
    </row>
    <row r="712" spans="63:88" x14ac:dyDescent="0.2">
      <c r="BK712" s="42">
        <v>710</v>
      </c>
      <c r="BL712" s="1" t="s">
        <v>1575</v>
      </c>
      <c r="BM712" s="1" t="s">
        <v>1576</v>
      </c>
      <c r="BN712" s="43">
        <v>48364</v>
      </c>
      <c r="BO712" s="44">
        <v>24.876832029392915</v>
      </c>
      <c r="BP712" s="45">
        <f t="shared" si="210"/>
        <v>350.92778158597548</v>
      </c>
      <c r="BQ712" s="46">
        <f t="shared" si="211"/>
        <v>275.41928704288728</v>
      </c>
      <c r="BR712" s="46">
        <f t="shared" si="212"/>
        <v>16.595761116709511</v>
      </c>
      <c r="BS712" s="46">
        <f t="shared" si="213"/>
        <v>16.263547042390432</v>
      </c>
      <c r="BT712" s="47">
        <f t="shared" si="214"/>
        <v>0.18313842443062822</v>
      </c>
      <c r="BU712" s="47">
        <f t="shared" si="215"/>
        <v>7.5009763280005891E-5</v>
      </c>
      <c r="BV712" s="47">
        <f t="shared" si="216"/>
        <v>8.6608177027348802E-3</v>
      </c>
      <c r="BW712" s="47">
        <f t="shared" si="217"/>
        <v>8.4874453870136448E-3</v>
      </c>
      <c r="BX712" s="48">
        <f t="shared" si="218"/>
        <v>2.4202816171900039E-10</v>
      </c>
      <c r="BY712" s="48">
        <f t="shared" si="219"/>
        <v>7.5009763280005891E-5</v>
      </c>
      <c r="BZ712" s="48">
        <f t="shared" si="220"/>
        <v>8.6608177027348802E-3</v>
      </c>
      <c r="CA712" s="48">
        <f t="shared" si="221"/>
        <v>8.4874453870136448E-3</v>
      </c>
      <c r="CB712" s="49">
        <f t="shared" si="222"/>
        <v>2.8183119246604299E-2</v>
      </c>
      <c r="CC712" s="50">
        <f t="shared" si="223"/>
        <v>1.1705450013377735E-5</v>
      </c>
      <c r="CD712" s="50">
        <f t="shared" si="224"/>
        <v>4.9736350173689124E-5</v>
      </c>
      <c r="CI712" s="43"/>
      <c r="CJ712" s="43"/>
    </row>
    <row r="713" spans="63:88" x14ac:dyDescent="0.2">
      <c r="BK713" s="42">
        <v>711</v>
      </c>
      <c r="BL713" s="1" t="s">
        <v>1577</v>
      </c>
      <c r="BM713" s="1" t="s">
        <v>1578</v>
      </c>
      <c r="BN713" s="43">
        <v>44260</v>
      </c>
      <c r="BO713" s="44">
        <v>24.878821678756506</v>
      </c>
      <c r="BP713" s="45">
        <f t="shared" si="210"/>
        <v>351.43196700744738</v>
      </c>
      <c r="BQ713" s="46">
        <f t="shared" si="211"/>
        <v>276.04993812035997</v>
      </c>
      <c r="BR713" s="46">
        <f t="shared" si="212"/>
        <v>16.614750618662921</v>
      </c>
      <c r="BS713" s="46">
        <f t="shared" si="213"/>
        <v>16.28215641234695</v>
      </c>
      <c r="BT713" s="47">
        <f t="shared" si="214"/>
        <v>0.1834015433073726</v>
      </c>
      <c r="BU713" s="47">
        <f t="shared" si="215"/>
        <v>7.5181519544942005E-5</v>
      </c>
      <c r="BV713" s="47">
        <f t="shared" si="216"/>
        <v>8.6707277402154666E-3</v>
      </c>
      <c r="BW713" s="47">
        <f t="shared" si="217"/>
        <v>8.4971570452873398E-3</v>
      </c>
      <c r="BX713" s="48">
        <f t="shared" si="218"/>
        <v>2.4237588873614592E-10</v>
      </c>
      <c r="BY713" s="48">
        <f t="shared" si="219"/>
        <v>7.5181519544942005E-5</v>
      </c>
      <c r="BZ713" s="48">
        <f t="shared" si="220"/>
        <v>8.6707277402154666E-3</v>
      </c>
      <c r="CA713" s="48">
        <f t="shared" si="221"/>
        <v>8.4971570452873398E-3</v>
      </c>
      <c r="CB713" s="49">
        <f t="shared" si="222"/>
        <v>2.582865359067928E-2</v>
      </c>
      <c r="CC713" s="50">
        <f t="shared" si="223"/>
        <v>1.0727556835461818E-5</v>
      </c>
      <c r="CD713" s="50">
        <f t="shared" si="224"/>
        <v>4.5581290994101627E-5</v>
      </c>
      <c r="CI713" s="43"/>
      <c r="CJ713" s="43"/>
    </row>
    <row r="714" spans="63:88" x14ac:dyDescent="0.2">
      <c r="BK714" s="42">
        <v>712</v>
      </c>
      <c r="BL714" s="1" t="s">
        <v>1579</v>
      </c>
      <c r="BM714" s="1" t="s">
        <v>1580</v>
      </c>
      <c r="BN714" s="43">
        <v>39040</v>
      </c>
      <c r="BO714" s="44">
        <v>24.884638710332457</v>
      </c>
      <c r="BP714" s="45">
        <f t="shared" si="210"/>
        <v>352.91018590778435</v>
      </c>
      <c r="BQ714" s="46">
        <f t="shared" si="211"/>
        <v>277.90176223483854</v>
      </c>
      <c r="BR714" s="46">
        <f t="shared" si="212"/>
        <v>16.670385785423161</v>
      </c>
      <c r="BS714" s="46">
        <f t="shared" si="213"/>
        <v>16.336677873908926</v>
      </c>
      <c r="BT714" s="47">
        <f t="shared" si="214"/>
        <v>0.18417298032255486</v>
      </c>
      <c r="BU714" s="47">
        <f t="shared" si="215"/>
        <v>7.56858592734884E-5</v>
      </c>
      <c r="BV714" s="47">
        <f t="shared" si="216"/>
        <v>8.6997620239572301E-3</v>
      </c>
      <c r="BW714" s="47">
        <f t="shared" si="217"/>
        <v>8.5256101205127277E-3</v>
      </c>
      <c r="BX714" s="48">
        <f t="shared" si="218"/>
        <v>2.4339538796601581E-10</v>
      </c>
      <c r="BY714" s="48">
        <f t="shared" si="219"/>
        <v>7.56858592734884E-5</v>
      </c>
      <c r="BZ714" s="48">
        <f t="shared" si="220"/>
        <v>8.6997620239572301E-3</v>
      </c>
      <c r="CA714" s="48">
        <f t="shared" si="221"/>
        <v>8.5256101205127277E-3</v>
      </c>
      <c r="CB714" s="49">
        <f t="shared" si="222"/>
        <v>2.2878265579310074E-2</v>
      </c>
      <c r="CC714" s="50">
        <f t="shared" si="223"/>
        <v>9.5021559461932568E-6</v>
      </c>
      <c r="CD714" s="50">
        <f t="shared" si="224"/>
        <v>4.0374573810041457E-5</v>
      </c>
      <c r="CI714" s="43"/>
      <c r="CJ714" s="43"/>
    </row>
    <row r="715" spans="63:88" x14ac:dyDescent="0.2">
      <c r="BK715" s="42">
        <v>713</v>
      </c>
      <c r="BL715" s="1" t="s">
        <v>1581</v>
      </c>
      <c r="BM715" s="1" t="s">
        <v>1582</v>
      </c>
      <c r="BN715" s="43">
        <v>24195</v>
      </c>
      <c r="BO715" s="44">
        <v>24.892950030092891</v>
      </c>
      <c r="BP715" s="45">
        <f t="shared" si="210"/>
        <v>355.03304698537931</v>
      </c>
      <c r="BQ715" s="46">
        <f t="shared" si="211"/>
        <v>280.56849628959634</v>
      </c>
      <c r="BR715" s="46">
        <f t="shared" si="212"/>
        <v>16.750178992762923</v>
      </c>
      <c r="BS715" s="46">
        <f t="shared" si="213"/>
        <v>16.414873780207358</v>
      </c>
      <c r="BT715" s="47">
        <f t="shared" si="214"/>
        <v>0.18528083627878283</v>
      </c>
      <c r="BU715" s="47">
        <f t="shared" si="215"/>
        <v>7.6412137713631405E-5</v>
      </c>
      <c r="BV715" s="47">
        <f t="shared" si="216"/>
        <v>8.7414036466480251E-3</v>
      </c>
      <c r="BW715" s="47">
        <f t="shared" si="217"/>
        <v>8.5664181608786083E-3</v>
      </c>
      <c r="BX715" s="48">
        <f t="shared" si="218"/>
        <v>2.4485948454415819E-10</v>
      </c>
      <c r="BY715" s="48">
        <f t="shared" si="219"/>
        <v>7.6412137713631405E-5</v>
      </c>
      <c r="BZ715" s="48">
        <f t="shared" si="220"/>
        <v>8.7414036466480251E-3</v>
      </c>
      <c r="CA715" s="48">
        <f t="shared" si="221"/>
        <v>8.5664181608786083E-3</v>
      </c>
      <c r="CB715" s="49">
        <f t="shared" si="222"/>
        <v>1.4264071294731678E-2</v>
      </c>
      <c r="CC715" s="50">
        <f t="shared" si="223"/>
        <v>5.9243752285459076E-6</v>
      </c>
      <c r="CD715" s="50">
        <f t="shared" si="224"/>
        <v>2.5172616224966676E-5</v>
      </c>
      <c r="CI715" s="43"/>
      <c r="CJ715" s="43"/>
    </row>
    <row r="716" spans="63:88" x14ac:dyDescent="0.2">
      <c r="BK716" s="42">
        <v>714</v>
      </c>
      <c r="BL716" s="1" t="s">
        <v>1583</v>
      </c>
      <c r="BM716" s="1" t="s">
        <v>1584</v>
      </c>
      <c r="BN716" s="43">
        <v>44663</v>
      </c>
      <c r="BO716" s="44">
        <v>24.913319016083662</v>
      </c>
      <c r="BP716" s="45">
        <f t="shared" si="210"/>
        <v>360.28981093835506</v>
      </c>
      <c r="BQ716" s="46">
        <f t="shared" si="211"/>
        <v>287.20908188311284</v>
      </c>
      <c r="BR716" s="46">
        <f t="shared" si="212"/>
        <v>16.947244079292446</v>
      </c>
      <c r="BS716" s="46">
        <f t="shared" si="213"/>
        <v>16.607994016311427</v>
      </c>
      <c r="BT716" s="47">
        <f t="shared" si="214"/>
        <v>0.18802417983397468</v>
      </c>
      <c r="BU716" s="47">
        <f t="shared" si="215"/>
        <v>7.822068481560809E-5</v>
      </c>
      <c r="BV716" s="47">
        <f t="shared" si="216"/>
        <v>8.844245859066114E-3</v>
      </c>
      <c r="BW716" s="47">
        <f t="shared" si="217"/>
        <v>8.6672016770935455E-3</v>
      </c>
      <c r="BX716" s="48">
        <f t="shared" si="218"/>
        <v>2.484849738410712E-10</v>
      </c>
      <c r="BY716" s="48">
        <f t="shared" si="219"/>
        <v>7.822068481560809E-5</v>
      </c>
      <c r="BZ716" s="48">
        <f t="shared" si="220"/>
        <v>8.844245859066114E-3</v>
      </c>
      <c r="CA716" s="48">
        <f t="shared" si="221"/>
        <v>8.6672016770935455E-3</v>
      </c>
      <c r="CB716" s="49">
        <f t="shared" si="222"/>
        <v>2.6720769839754879E-2</v>
      </c>
      <c r="CC716" s="50">
        <f t="shared" si="223"/>
        <v>1.1098084386663763E-5</v>
      </c>
      <c r="CD716" s="50">
        <f t="shared" si="224"/>
        <v>4.7155659174267103E-5</v>
      </c>
      <c r="CI716" s="43"/>
      <c r="CJ716" s="43"/>
    </row>
    <row r="717" spans="63:88" x14ac:dyDescent="0.2">
      <c r="BK717" s="42">
        <v>715</v>
      </c>
      <c r="BL717" s="1" t="s">
        <v>1585</v>
      </c>
      <c r="BM717" s="1" t="s">
        <v>1586</v>
      </c>
      <c r="BN717" s="43">
        <v>29593</v>
      </c>
      <c r="BO717" s="44">
        <v>24.913621221691017</v>
      </c>
      <c r="BP717" s="45">
        <f t="shared" si="210"/>
        <v>360.36838638683139</v>
      </c>
      <c r="BQ717" s="46">
        <f t="shared" si="211"/>
        <v>287.30874054448651</v>
      </c>
      <c r="BR717" s="46">
        <f t="shared" si="212"/>
        <v>16.950184085858375</v>
      </c>
      <c r="BS717" s="46">
        <f t="shared" si="213"/>
        <v>16.610875169803194</v>
      </c>
      <c r="BT717" s="47">
        <f t="shared" si="214"/>
        <v>0.18806518594573887</v>
      </c>
      <c r="BU717" s="47">
        <f t="shared" si="215"/>
        <v>7.824782660614429E-5</v>
      </c>
      <c r="BV717" s="47">
        <f t="shared" si="216"/>
        <v>8.8457801581400541E-3</v>
      </c>
      <c r="BW717" s="47">
        <f t="shared" si="217"/>
        <v>8.6687052625567633E-3</v>
      </c>
      <c r="BX717" s="48">
        <f t="shared" si="218"/>
        <v>2.4853916582115647E-10</v>
      </c>
      <c r="BY717" s="48">
        <f t="shared" si="219"/>
        <v>7.824782660614429E-5</v>
      </c>
      <c r="BZ717" s="48">
        <f t="shared" si="220"/>
        <v>8.8457801581400541E-3</v>
      </c>
      <c r="CA717" s="48">
        <f t="shared" si="221"/>
        <v>8.6687052625567633E-3</v>
      </c>
      <c r="CB717" s="49">
        <f t="shared" si="222"/>
        <v>1.7708622253311455E-2</v>
      </c>
      <c r="CC717" s="50">
        <f t="shared" si="223"/>
        <v>7.3550195341454836E-6</v>
      </c>
      <c r="CD717" s="50">
        <f t="shared" si="224"/>
        <v>3.1251410810050917E-5</v>
      </c>
      <c r="CI717" s="43"/>
      <c r="CJ717" s="43"/>
    </row>
    <row r="718" spans="63:88" x14ac:dyDescent="0.2">
      <c r="BK718" s="42">
        <v>716</v>
      </c>
      <c r="BL718" s="1" t="s">
        <v>1587</v>
      </c>
      <c r="BM718" s="1" t="s">
        <v>1588</v>
      </c>
      <c r="BN718" s="43">
        <v>19170</v>
      </c>
      <c r="BO718" s="44">
        <v>24.917735623946054</v>
      </c>
      <c r="BP718" s="45">
        <f t="shared" si="210"/>
        <v>361.43986459928522</v>
      </c>
      <c r="BQ718" s="46">
        <f t="shared" si="211"/>
        <v>288.6688826134216</v>
      </c>
      <c r="BR718" s="46">
        <f t="shared" si="212"/>
        <v>16.990258462231278</v>
      </c>
      <c r="BS718" s="46">
        <f t="shared" si="213"/>
        <v>16.650147337000089</v>
      </c>
      <c r="BT718" s="47">
        <f t="shared" si="214"/>
        <v>0.18862435749594722</v>
      </c>
      <c r="BU718" s="47">
        <f t="shared" si="215"/>
        <v>7.8618257942718398E-5</v>
      </c>
      <c r="BV718" s="47">
        <f t="shared" si="216"/>
        <v>8.8666937435956591E-3</v>
      </c>
      <c r="BW718" s="47">
        <f t="shared" si="217"/>
        <v>8.6892001996970569E-3</v>
      </c>
      <c r="BX718" s="48">
        <f t="shared" si="218"/>
        <v>2.4927814379807865E-10</v>
      </c>
      <c r="BY718" s="48">
        <f t="shared" si="219"/>
        <v>7.8618257942718398E-5</v>
      </c>
      <c r="BZ718" s="48">
        <f t="shared" si="220"/>
        <v>8.8666937435956591E-3</v>
      </c>
      <c r="CA718" s="48">
        <f t="shared" si="221"/>
        <v>8.6892001996970569E-3</v>
      </c>
      <c r="CB718" s="49">
        <f t="shared" si="222"/>
        <v>1.1505546672652182E-2</v>
      </c>
      <c r="CC718" s="50">
        <f t="shared" si="223"/>
        <v>4.7786620166091674E-6</v>
      </c>
      <c r="CD718" s="50">
        <f t="shared" si="224"/>
        <v>2.0304491253916155E-5</v>
      </c>
      <c r="CI718" s="43"/>
      <c r="CJ718" s="43"/>
    </row>
    <row r="719" spans="63:88" x14ac:dyDescent="0.2">
      <c r="BK719" s="42">
        <v>717</v>
      </c>
      <c r="BL719" s="1" t="s">
        <v>1589</v>
      </c>
      <c r="BM719" s="1" t="s">
        <v>1590</v>
      </c>
      <c r="BN719" s="43">
        <v>41185</v>
      </c>
      <c r="BO719" s="44">
        <v>24.9235139647711</v>
      </c>
      <c r="BP719" s="45">
        <f t="shared" si="210"/>
        <v>362.95004943959316</v>
      </c>
      <c r="BQ719" s="46">
        <f t="shared" si="211"/>
        <v>290.58960797997293</v>
      </c>
      <c r="BR719" s="46">
        <f t="shared" si="212"/>
        <v>17.04668906210156</v>
      </c>
      <c r="BS719" s="46">
        <f t="shared" si="213"/>
        <v>16.705448308685963</v>
      </c>
      <c r="BT719" s="47">
        <f t="shared" si="214"/>
        <v>0.18941247655281701</v>
      </c>
      <c r="BU719" s="47">
        <f t="shared" si="215"/>
        <v>7.9141362757265707E-5</v>
      </c>
      <c r="BV719" s="47">
        <f t="shared" si="216"/>
        <v>8.8961431394321503E-3</v>
      </c>
      <c r="BW719" s="47">
        <f t="shared" si="217"/>
        <v>8.7180600773000497E-3</v>
      </c>
      <c r="BX719" s="48">
        <f t="shared" si="218"/>
        <v>2.5031968932378144E-10</v>
      </c>
      <c r="BY719" s="48">
        <f t="shared" si="219"/>
        <v>7.9141362757265707E-5</v>
      </c>
      <c r="BZ719" s="48">
        <f t="shared" si="220"/>
        <v>8.8961431394321503E-3</v>
      </c>
      <c r="CA719" s="48">
        <f t="shared" si="221"/>
        <v>8.7180600773000497E-3</v>
      </c>
      <c r="CB719" s="49">
        <f t="shared" si="222"/>
        <v>2.4821900188998609E-2</v>
      </c>
      <c r="CC719" s="50">
        <f t="shared" si="223"/>
        <v>1.0309416404799938E-5</v>
      </c>
      <c r="CD719" s="50">
        <f t="shared" si="224"/>
        <v>4.380461612407027E-5</v>
      </c>
      <c r="CI719" s="43"/>
      <c r="CJ719" s="43"/>
    </row>
    <row r="720" spans="63:88" x14ac:dyDescent="0.2">
      <c r="BK720" s="42">
        <v>718</v>
      </c>
      <c r="BL720" s="1" t="s">
        <v>1591</v>
      </c>
      <c r="BM720" s="1" t="s">
        <v>1592</v>
      </c>
      <c r="BN720" s="43">
        <v>84588</v>
      </c>
      <c r="BO720" s="44">
        <v>24.92559475174809</v>
      </c>
      <c r="BP720" s="45">
        <f t="shared" si="210"/>
        <v>363.49541264295289</v>
      </c>
      <c r="BQ720" s="46">
        <f t="shared" si="211"/>
        <v>291.28428482292753</v>
      </c>
      <c r="BR720" s="46">
        <f t="shared" si="212"/>
        <v>17.067052610891182</v>
      </c>
      <c r="BS720" s="46">
        <f t="shared" si="213"/>
        <v>16.725404219798502</v>
      </c>
      <c r="BT720" s="47">
        <f t="shared" si="214"/>
        <v>0.18969708484844516</v>
      </c>
      <c r="BU720" s="47">
        <f t="shared" si="215"/>
        <v>7.9330556281457612E-5</v>
      </c>
      <c r="BV720" s="47">
        <f t="shared" si="216"/>
        <v>8.906770249729001E-3</v>
      </c>
      <c r="BW720" s="47">
        <f t="shared" si="217"/>
        <v>8.7284744540208313E-3</v>
      </c>
      <c r="BX720" s="48">
        <f t="shared" si="218"/>
        <v>2.506958158674872E-10</v>
      </c>
      <c r="BY720" s="48">
        <f t="shared" si="219"/>
        <v>7.9330556281457612E-5</v>
      </c>
      <c r="BZ720" s="48">
        <f t="shared" si="220"/>
        <v>8.906770249729001E-3</v>
      </c>
      <c r="CA720" s="48">
        <f t="shared" si="221"/>
        <v>8.7284744540208313E-3</v>
      </c>
      <c r="CB720" s="49">
        <f t="shared" si="222"/>
        <v>5.1057175489224803E-2</v>
      </c>
      <c r="CC720" s="50">
        <f t="shared" si="223"/>
        <v>2.1205857672599006E-5</v>
      </c>
      <c r="CD720" s="50">
        <f t="shared" si="224"/>
        <v>9.0103495528357782E-5</v>
      </c>
      <c r="CI720" s="43"/>
      <c r="CJ720" s="43"/>
    </row>
    <row r="721" spans="63:88" x14ac:dyDescent="0.2">
      <c r="BK721" s="42">
        <v>719</v>
      </c>
      <c r="BL721" s="1" t="s">
        <v>1593</v>
      </c>
      <c r="BM721" s="1" t="s">
        <v>1594</v>
      </c>
      <c r="BN721" s="43">
        <v>53732</v>
      </c>
      <c r="BO721" s="44">
        <v>24.925987236667414</v>
      </c>
      <c r="BP721" s="45">
        <f t="shared" si="210"/>
        <v>363.59837268467049</v>
      </c>
      <c r="BQ721" s="46">
        <f t="shared" si="211"/>
        <v>291.41549694456774</v>
      </c>
      <c r="BR721" s="46">
        <f t="shared" si="212"/>
        <v>17.070896196291738</v>
      </c>
      <c r="BS721" s="46">
        <f t="shared" si="213"/>
        <v>16.729170864276799</v>
      </c>
      <c r="BT721" s="47">
        <f t="shared" si="214"/>
        <v>0.18975081653003018</v>
      </c>
      <c r="BU721" s="47">
        <f t="shared" si="215"/>
        <v>7.9366291579040235E-5</v>
      </c>
      <c r="BV721" s="47">
        <f t="shared" si="216"/>
        <v>8.9087760988275054E-3</v>
      </c>
      <c r="BW721" s="47">
        <f t="shared" si="217"/>
        <v>8.7304401500165763E-3</v>
      </c>
      <c r="BX721" s="48">
        <f t="shared" si="218"/>
        <v>2.5076682543394213E-10</v>
      </c>
      <c r="BY721" s="48">
        <f t="shared" si="219"/>
        <v>7.9366291579040235E-5</v>
      </c>
      <c r="BZ721" s="48">
        <f t="shared" si="220"/>
        <v>8.9087760988275054E-3</v>
      </c>
      <c r="CA721" s="48">
        <f t="shared" si="221"/>
        <v>8.7304401500165763E-3</v>
      </c>
      <c r="CB721" s="49">
        <f t="shared" si="222"/>
        <v>3.2441731952020623E-2</v>
      </c>
      <c r="CC721" s="50">
        <f t="shared" si="223"/>
        <v>1.3474203064216578E-5</v>
      </c>
      <c r="CD721" s="50">
        <f t="shared" si="224"/>
        <v>5.7251765728559923E-5</v>
      </c>
      <c r="CI721" s="43"/>
      <c r="CJ721" s="43"/>
    </row>
    <row r="722" spans="63:88" x14ac:dyDescent="0.2">
      <c r="BK722" s="42">
        <v>720</v>
      </c>
      <c r="BL722" s="1" t="s">
        <v>1595</v>
      </c>
      <c r="BM722" s="1" t="s">
        <v>1596</v>
      </c>
      <c r="BN722" s="43">
        <v>22066</v>
      </c>
      <c r="BO722" s="44">
        <v>24.926863040447646</v>
      </c>
      <c r="BP722" s="45">
        <f t="shared" si="210"/>
        <v>363.8282262787119</v>
      </c>
      <c r="BQ722" s="46">
        <f t="shared" si="211"/>
        <v>291.70849406989288</v>
      </c>
      <c r="BR722" s="46">
        <f t="shared" si="212"/>
        <v>17.07947581367452</v>
      </c>
      <c r="BS722" s="46">
        <f t="shared" si="213"/>
        <v>16.737578734812494</v>
      </c>
      <c r="BT722" s="47">
        <f t="shared" si="214"/>
        <v>0.18987077005685618</v>
      </c>
      <c r="BU722" s="47">
        <f t="shared" si="215"/>
        <v>7.944608862320678E-5</v>
      </c>
      <c r="BV722" s="47">
        <f t="shared" si="216"/>
        <v>8.9132535374691763E-3</v>
      </c>
      <c r="BW722" s="47">
        <f t="shared" si="217"/>
        <v>8.7348279592569071E-3</v>
      </c>
      <c r="BX722" s="48">
        <f t="shared" si="218"/>
        <v>2.5092535105017863E-10</v>
      </c>
      <c r="BY722" s="48">
        <f t="shared" si="219"/>
        <v>7.944608862320678E-5</v>
      </c>
      <c r="BZ722" s="48">
        <f t="shared" si="220"/>
        <v>8.9132535374691763E-3</v>
      </c>
      <c r="CA722" s="48">
        <f t="shared" si="221"/>
        <v>8.7348279592569071E-3</v>
      </c>
      <c r="CB722" s="49">
        <f t="shared" si="222"/>
        <v>1.3331195512841633E-2</v>
      </c>
      <c r="CC722" s="50">
        <f t="shared" si="223"/>
        <v>5.5369187962732413E-6</v>
      </c>
      <c r="CD722" s="50">
        <f t="shared" si="224"/>
        <v>2.3526317383782628E-5</v>
      </c>
      <c r="CI722" s="43"/>
      <c r="CJ722" s="43"/>
    </row>
    <row r="723" spans="63:88" x14ac:dyDescent="0.2">
      <c r="BK723" s="42">
        <v>721</v>
      </c>
      <c r="BL723" s="1" t="s">
        <v>1597</v>
      </c>
      <c r="BM723" s="1" t="s">
        <v>1598</v>
      </c>
      <c r="BN723" s="43">
        <v>17549</v>
      </c>
      <c r="BO723" s="44">
        <v>24.928117295220563</v>
      </c>
      <c r="BP723" s="45">
        <f t="shared" si="210"/>
        <v>364.15765695336142</v>
      </c>
      <c r="BQ723" s="46">
        <f t="shared" si="211"/>
        <v>292.12859675804793</v>
      </c>
      <c r="BR723" s="46">
        <f t="shared" si="212"/>
        <v>17.091769854466445</v>
      </c>
      <c r="BS723" s="46">
        <f t="shared" si="213"/>
        <v>16.749626673400812</v>
      </c>
      <c r="BT723" s="47">
        <f t="shared" si="214"/>
        <v>0.19004268980182981</v>
      </c>
      <c r="BU723" s="47">
        <f t="shared" si="215"/>
        <v>7.9560502553805839E-5</v>
      </c>
      <c r="BV723" s="47">
        <f t="shared" si="216"/>
        <v>8.9196694195360082E-3</v>
      </c>
      <c r="BW723" s="47">
        <f t="shared" si="217"/>
        <v>8.7411154081469301E-3</v>
      </c>
      <c r="BX723" s="48">
        <f t="shared" si="218"/>
        <v>2.5115255306946278E-10</v>
      </c>
      <c r="BY723" s="48">
        <f t="shared" si="219"/>
        <v>7.9560502553805839E-5</v>
      </c>
      <c r="BZ723" s="48">
        <f t="shared" si="220"/>
        <v>8.9196694195360082E-3</v>
      </c>
      <c r="CA723" s="48">
        <f t="shared" si="221"/>
        <v>8.7411154081469301E-3</v>
      </c>
      <c r="CB723" s="49">
        <f t="shared" si="222"/>
        <v>1.0611845411974649E-2</v>
      </c>
      <c r="CC723" s="50">
        <f t="shared" si="223"/>
        <v>4.4074761538160027E-6</v>
      </c>
      <c r="CD723" s="50">
        <f t="shared" si="224"/>
        <v>1.872732591381348E-5</v>
      </c>
      <c r="CI723" s="43"/>
      <c r="CJ723" s="43"/>
    </row>
    <row r="724" spans="63:88" x14ac:dyDescent="0.2">
      <c r="BK724" s="42">
        <v>722</v>
      </c>
      <c r="BL724" s="1" t="s">
        <v>1599</v>
      </c>
      <c r="BM724" s="1" t="s">
        <v>1600</v>
      </c>
      <c r="BN724" s="43">
        <v>22170</v>
      </c>
      <c r="BO724" s="44">
        <v>24.949440860659966</v>
      </c>
      <c r="BP724" s="45">
        <f t="shared" si="210"/>
        <v>369.80416998127873</v>
      </c>
      <c r="BQ724" s="46">
        <f t="shared" si="211"/>
        <v>299.36089803696325</v>
      </c>
      <c r="BR724" s="46">
        <f t="shared" si="212"/>
        <v>17.302048954877087</v>
      </c>
      <c r="BS724" s="46">
        <f t="shared" si="213"/>
        <v>16.955696405153983</v>
      </c>
      <c r="BT724" s="47">
        <f t="shared" si="214"/>
        <v>0.19298943142139144</v>
      </c>
      <c r="BU724" s="47">
        <f t="shared" si="215"/>
        <v>8.1530201962749774E-5</v>
      </c>
      <c r="BV724" s="47">
        <f t="shared" si="216"/>
        <v>9.0294076197029553E-3</v>
      </c>
      <c r="BW724" s="47">
        <f t="shared" si="217"/>
        <v>8.8486568681746623E-3</v>
      </c>
      <c r="BX724" s="48">
        <f t="shared" si="218"/>
        <v>2.5504684482970178E-10</v>
      </c>
      <c r="BY724" s="48">
        <f t="shared" si="219"/>
        <v>8.1530201962749774E-5</v>
      </c>
      <c r="BZ724" s="48">
        <f t="shared" si="220"/>
        <v>9.0294076197029553E-3</v>
      </c>
      <c r="CA724" s="48">
        <f t="shared" si="221"/>
        <v>8.8486568681746623E-3</v>
      </c>
      <c r="CB724" s="49">
        <f t="shared" si="222"/>
        <v>1.3614026507790963E-2</v>
      </c>
      <c r="CC724" s="50">
        <f t="shared" si="223"/>
        <v>5.6543885498744881E-6</v>
      </c>
      <c r="CD724" s="50">
        <f t="shared" si="224"/>
        <v>2.4025445293709317E-5</v>
      </c>
      <c r="CI724" s="43"/>
      <c r="CJ724" s="43"/>
    </row>
    <row r="725" spans="63:88" x14ac:dyDescent="0.2">
      <c r="BK725" s="42">
        <v>723</v>
      </c>
      <c r="BL725" s="1" t="s">
        <v>1601</v>
      </c>
      <c r="BM725" s="1" t="s">
        <v>1602</v>
      </c>
      <c r="BN725" s="43">
        <v>129350</v>
      </c>
      <c r="BO725" s="44">
        <v>24.965695058685771</v>
      </c>
      <c r="BP725" s="45">
        <f t="shared" si="210"/>
        <v>374.16704469079764</v>
      </c>
      <c r="BQ725" s="46">
        <f t="shared" si="211"/>
        <v>304.98976607254491</v>
      </c>
      <c r="BR725" s="46">
        <f t="shared" si="212"/>
        <v>17.463956197624434</v>
      </c>
      <c r="BS725" s="46">
        <f t="shared" si="213"/>
        <v>17.114362587464473</v>
      </c>
      <c r="BT725" s="47">
        <f t="shared" si="214"/>
        <v>0.19526628165159682</v>
      </c>
      <c r="BU725" s="47">
        <f t="shared" si="215"/>
        <v>8.3063210284048408E-5</v>
      </c>
      <c r="BV725" s="47">
        <f t="shared" si="216"/>
        <v>9.1139020339286291E-3</v>
      </c>
      <c r="BW725" s="47">
        <f t="shared" si="217"/>
        <v>8.9314598725632275E-3</v>
      </c>
      <c r="BX725" s="48">
        <f t="shared" si="218"/>
        <v>2.5805583585623977E-10</v>
      </c>
      <c r="BY725" s="48">
        <f t="shared" si="219"/>
        <v>8.3063210284048408E-5</v>
      </c>
      <c r="BZ725" s="48">
        <f t="shared" si="220"/>
        <v>9.1139020339286291E-3</v>
      </c>
      <c r="CA725" s="48">
        <f t="shared" si="221"/>
        <v>8.9314598725632275E-3</v>
      </c>
      <c r="CB725" s="49">
        <f t="shared" si="222"/>
        <v>8.036761151574974E-2</v>
      </c>
      <c r="CC725" s="50">
        <f t="shared" si="223"/>
        <v>3.3379522368004612E-5</v>
      </c>
      <c r="CD725" s="50">
        <f t="shared" si="224"/>
        <v>1.4182928560868753E-4</v>
      </c>
      <c r="CI725" s="43"/>
      <c r="CJ725" s="43"/>
    </row>
    <row r="726" spans="63:88" x14ac:dyDescent="0.2">
      <c r="BK726" s="42">
        <v>724</v>
      </c>
      <c r="BL726" s="1" t="s">
        <v>1603</v>
      </c>
      <c r="BM726" s="1" t="s">
        <v>1604</v>
      </c>
      <c r="BN726" s="43">
        <v>35463</v>
      </c>
      <c r="BO726" s="44">
        <v>24.972720553207381</v>
      </c>
      <c r="BP726" s="45">
        <f t="shared" si="210"/>
        <v>376.06869223672572</v>
      </c>
      <c r="BQ726" s="46">
        <f t="shared" si="211"/>
        <v>307.45424819519451</v>
      </c>
      <c r="BR726" s="46">
        <f t="shared" si="212"/>
        <v>17.534373333404147</v>
      </c>
      <c r="BS726" s="46">
        <f t="shared" si="213"/>
        <v>17.183370112475828</v>
      </c>
      <c r="BT726" s="47">
        <f t="shared" si="214"/>
        <v>0.19625869306402383</v>
      </c>
      <c r="BU726" s="47">
        <f t="shared" si="215"/>
        <v>8.3734405909502579E-5</v>
      </c>
      <c r="BV726" s="47">
        <f t="shared" si="216"/>
        <v>9.1506505730195257E-3</v>
      </c>
      <c r="BW726" s="47">
        <f t="shared" si="217"/>
        <v>8.9674727791145374E-3</v>
      </c>
      <c r="BX726" s="48">
        <f t="shared" si="218"/>
        <v>2.5936736570348749E-10</v>
      </c>
      <c r="BY726" s="48">
        <f t="shared" si="219"/>
        <v>8.3734405909502579E-5</v>
      </c>
      <c r="BZ726" s="48">
        <f t="shared" si="220"/>
        <v>9.1506505730195257E-3</v>
      </c>
      <c r="CA726" s="48">
        <f t="shared" si="221"/>
        <v>8.9674727791145374E-3</v>
      </c>
      <c r="CB726" s="49">
        <f t="shared" si="222"/>
        <v>2.2145819029656344E-2</v>
      </c>
      <c r="CC726" s="50">
        <f t="shared" si="223"/>
        <v>9.1979448899427766E-6</v>
      </c>
      <c r="CD726" s="50">
        <f t="shared" si="224"/>
        <v>3.9081983811101664E-5</v>
      </c>
      <c r="CI726" s="43"/>
      <c r="CJ726" s="43"/>
    </row>
    <row r="727" spans="63:88" x14ac:dyDescent="0.2">
      <c r="BK727" s="42">
        <v>725</v>
      </c>
      <c r="BL727" s="1" t="s">
        <v>1605</v>
      </c>
      <c r="BM727" s="1" t="s">
        <v>1606</v>
      </c>
      <c r="BN727" s="43">
        <v>114439</v>
      </c>
      <c r="BO727" s="44">
        <v>24.973126444333051</v>
      </c>
      <c r="BP727" s="45">
        <f t="shared" si="210"/>
        <v>376.17885294726312</v>
      </c>
      <c r="BQ727" s="46">
        <f t="shared" si="211"/>
        <v>307.59721773825203</v>
      </c>
      <c r="BR727" s="46">
        <f t="shared" si="212"/>
        <v>17.538449695975185</v>
      </c>
      <c r="BS727" s="46">
        <f t="shared" si="213"/>
        <v>17.187364874389409</v>
      </c>
      <c r="BT727" s="47">
        <f t="shared" si="214"/>
        <v>0.1963161825533736</v>
      </c>
      <c r="BU727" s="47">
        <f t="shared" si="215"/>
        <v>8.3773343311801458E-5</v>
      </c>
      <c r="BV727" s="47">
        <f t="shared" si="216"/>
        <v>9.1527779013696967E-3</v>
      </c>
      <c r="BW727" s="47">
        <f t="shared" si="217"/>
        <v>8.9695575225893498E-3</v>
      </c>
      <c r="BX727" s="48">
        <f t="shared" si="218"/>
        <v>2.5944334143315077E-10</v>
      </c>
      <c r="BY727" s="48">
        <f t="shared" si="219"/>
        <v>8.3773343311801458E-5</v>
      </c>
      <c r="BZ727" s="48">
        <f t="shared" si="220"/>
        <v>9.1527779013696967E-3</v>
      </c>
      <c r="CA727" s="48">
        <f t="shared" si="221"/>
        <v>8.9695575225893498E-3</v>
      </c>
      <c r="CB727" s="49">
        <f t="shared" si="222"/>
        <v>7.1485428823636649E-2</v>
      </c>
      <c r="CC727" s="50">
        <f t="shared" si="223"/>
        <v>2.9690436550268342E-5</v>
      </c>
      <c r="CD727" s="50">
        <f t="shared" si="224"/>
        <v>1.261543936701438E-4</v>
      </c>
      <c r="CI727" s="43"/>
      <c r="CJ727" s="43"/>
    </row>
    <row r="728" spans="63:88" x14ac:dyDescent="0.2">
      <c r="BK728" s="42">
        <v>726</v>
      </c>
      <c r="BL728" s="1" t="s">
        <v>1607</v>
      </c>
      <c r="BM728" s="1" t="s">
        <v>1608</v>
      </c>
      <c r="BN728" s="43">
        <v>20793</v>
      </c>
      <c r="BO728" s="44">
        <v>24.982322033940175</v>
      </c>
      <c r="BP728" s="45">
        <f t="shared" si="210"/>
        <v>378.68324382839813</v>
      </c>
      <c r="BQ728" s="46">
        <f t="shared" si="211"/>
        <v>310.85350483849231</v>
      </c>
      <c r="BR728" s="46">
        <f t="shared" si="212"/>
        <v>17.631038110062956</v>
      </c>
      <c r="BS728" s="46">
        <f t="shared" si="213"/>
        <v>17.278099852888264</v>
      </c>
      <c r="BT728" s="47">
        <f t="shared" si="214"/>
        <v>0.19762314718882268</v>
      </c>
      <c r="BU728" s="47">
        <f t="shared" si="215"/>
        <v>8.4660185069269296E-5</v>
      </c>
      <c r="BV728" s="47">
        <f t="shared" si="216"/>
        <v>9.2010969492375902E-3</v>
      </c>
      <c r="BW728" s="47">
        <f t="shared" si="217"/>
        <v>9.0169093193835197E-3</v>
      </c>
      <c r="BX728" s="48">
        <f t="shared" si="218"/>
        <v>2.6117057180074241E-10</v>
      </c>
      <c r="BY728" s="48">
        <f t="shared" si="219"/>
        <v>8.4660185069269296E-5</v>
      </c>
      <c r="BZ728" s="48">
        <f t="shared" si="220"/>
        <v>9.2010969492375902E-3</v>
      </c>
      <c r="CA728" s="48">
        <f t="shared" si="221"/>
        <v>9.0169093193835197E-3</v>
      </c>
      <c r="CB728" s="49">
        <f t="shared" si="222"/>
        <v>1.307501925050287E-2</v>
      </c>
      <c r="CC728" s="50">
        <f t="shared" si="223"/>
        <v>5.4305196994528369E-6</v>
      </c>
      <c r="CD728" s="50">
        <f t="shared" si="224"/>
        <v>2.3074228593383629E-5</v>
      </c>
      <c r="CI728" s="43"/>
      <c r="CJ728" s="43"/>
    </row>
    <row r="729" spans="63:88" x14ac:dyDescent="0.2">
      <c r="BK729" s="42">
        <v>727</v>
      </c>
      <c r="BL729" s="1" t="s">
        <v>1609</v>
      </c>
      <c r="BM729" s="1" t="s">
        <v>1610</v>
      </c>
      <c r="BN729" s="43">
        <v>23934</v>
      </c>
      <c r="BO729" s="44">
        <v>24.983944889513367</v>
      </c>
      <c r="BP729" s="45">
        <f t="shared" si="210"/>
        <v>379.12695145953035</v>
      </c>
      <c r="BQ729" s="46">
        <f t="shared" si="211"/>
        <v>311.43162800225815</v>
      </c>
      <c r="BR729" s="46">
        <f t="shared" si="212"/>
        <v>17.647425534685169</v>
      </c>
      <c r="BS729" s="46">
        <f t="shared" si="213"/>
        <v>17.294159233917714</v>
      </c>
      <c r="BT729" s="47">
        <f t="shared" si="214"/>
        <v>0.19785470456540358</v>
      </c>
      <c r="BU729" s="47">
        <f t="shared" si="215"/>
        <v>8.4817635486503302E-5</v>
      </c>
      <c r="BV729" s="47">
        <f t="shared" si="216"/>
        <v>9.2096490425261756E-3</v>
      </c>
      <c r="BW729" s="47">
        <f t="shared" si="217"/>
        <v>9.0252902168025465E-3</v>
      </c>
      <c r="BX729" s="48">
        <f t="shared" si="218"/>
        <v>2.6147658844558718E-10</v>
      </c>
      <c r="BY729" s="48">
        <f t="shared" si="219"/>
        <v>8.4817635486503302E-5</v>
      </c>
      <c r="BZ729" s="48">
        <f t="shared" si="220"/>
        <v>9.2096490425261756E-3</v>
      </c>
      <c r="CA729" s="48">
        <f t="shared" si="221"/>
        <v>9.0252902168025465E-3</v>
      </c>
      <c r="CB729" s="49">
        <f t="shared" si="222"/>
        <v>1.506777200598231E-2</v>
      </c>
      <c r="CC729" s="50">
        <f t="shared" si="223"/>
        <v>6.258180667856684E-6</v>
      </c>
      <c r="CD729" s="50">
        <f t="shared" si="224"/>
        <v>2.6590952487175203E-5</v>
      </c>
      <c r="CI729" s="43"/>
      <c r="CJ729" s="43"/>
    </row>
    <row r="730" spans="63:88" x14ac:dyDescent="0.2">
      <c r="BK730" s="42">
        <v>728</v>
      </c>
      <c r="BL730" s="1" t="s">
        <v>1611</v>
      </c>
      <c r="BM730" s="1" t="s">
        <v>1612</v>
      </c>
      <c r="BN730" s="43">
        <v>69769</v>
      </c>
      <c r="BO730" s="44">
        <v>24.989690981234549</v>
      </c>
      <c r="BP730" s="45">
        <f t="shared" si="210"/>
        <v>380.70218369993552</v>
      </c>
      <c r="BQ730" s="46">
        <f t="shared" si="211"/>
        <v>313.48696795708219</v>
      </c>
      <c r="BR730" s="46">
        <f t="shared" si="212"/>
        <v>17.705563192315633</v>
      </c>
      <c r="BS730" s="46">
        <f t="shared" si="213"/>
        <v>17.351133091468331</v>
      </c>
      <c r="BT730" s="47">
        <f t="shared" si="214"/>
        <v>0.19867676986133531</v>
      </c>
      <c r="BU730" s="47">
        <f t="shared" si="215"/>
        <v>8.5377402252029353E-5</v>
      </c>
      <c r="BV730" s="47">
        <f t="shared" si="216"/>
        <v>9.2399892993460415E-3</v>
      </c>
      <c r="BW730" s="47">
        <f t="shared" si="217"/>
        <v>9.055023122126863E-3</v>
      </c>
      <c r="BX730" s="48">
        <f t="shared" si="218"/>
        <v>2.6256299591581542E-10</v>
      </c>
      <c r="BY730" s="48">
        <f t="shared" si="219"/>
        <v>8.5377402252029353E-5</v>
      </c>
      <c r="BZ730" s="48">
        <f t="shared" si="220"/>
        <v>9.2399892993460415E-3</v>
      </c>
      <c r="CA730" s="48">
        <f t="shared" si="221"/>
        <v>9.055023122126863E-3</v>
      </c>
      <c r="CB730" s="49">
        <f t="shared" si="222"/>
        <v>4.4105927670373933E-2</v>
      </c>
      <c r="CC730" s="50">
        <f t="shared" si="223"/>
        <v>1.8318757662050527E-5</v>
      </c>
      <c r="CD730" s="50">
        <f t="shared" si="224"/>
        <v>7.7836233958149679E-5</v>
      </c>
      <c r="CI730" s="43"/>
      <c r="CJ730" s="43"/>
    </row>
    <row r="731" spans="63:88" x14ac:dyDescent="0.2">
      <c r="BK731" s="42">
        <v>729</v>
      </c>
      <c r="BL731" s="1" t="s">
        <v>1613</v>
      </c>
      <c r="BM731" s="1" t="s">
        <v>1614</v>
      </c>
      <c r="BN731" s="43">
        <v>57626</v>
      </c>
      <c r="BO731" s="44">
        <v>24.990209503093741</v>
      </c>
      <c r="BP731" s="45">
        <f t="shared" si="210"/>
        <v>380.84465273179921</v>
      </c>
      <c r="BQ731" s="46">
        <f t="shared" si="211"/>
        <v>313.67308319934625</v>
      </c>
      <c r="BR731" s="46">
        <f t="shared" si="212"/>
        <v>17.710818253241328</v>
      </c>
      <c r="BS731" s="46">
        <f t="shared" si="213"/>
        <v>17.356282956543794</v>
      </c>
      <c r="BT731" s="47">
        <f t="shared" si="214"/>
        <v>0.19875112007067969</v>
      </c>
      <c r="BU731" s="47">
        <f t="shared" si="215"/>
        <v>8.5428090279060577E-5</v>
      </c>
      <c r="BV731" s="47">
        <f t="shared" si="216"/>
        <v>9.2427317541439319E-3</v>
      </c>
      <c r="BW731" s="47">
        <f t="shared" si="217"/>
        <v>9.0577106784434092E-3</v>
      </c>
      <c r="BX731" s="48">
        <f t="shared" si="218"/>
        <v>2.62661254075167E-10</v>
      </c>
      <c r="BY731" s="48">
        <f t="shared" si="219"/>
        <v>8.5428090279060577E-5</v>
      </c>
      <c r="BZ731" s="48">
        <f t="shared" si="220"/>
        <v>9.2427317541439319E-3</v>
      </c>
      <c r="CA731" s="48">
        <f t="shared" si="221"/>
        <v>9.0577106784434092E-3</v>
      </c>
      <c r="CB731" s="49">
        <f t="shared" si="222"/>
        <v>3.6443109995572744E-2</v>
      </c>
      <c r="CC731" s="50">
        <f t="shared" si="223"/>
        <v>1.5136117427335573E-5</v>
      </c>
      <c r="CD731" s="50">
        <f t="shared" si="224"/>
        <v>6.4313224675315793E-5</v>
      </c>
      <c r="CI731" s="43"/>
      <c r="CJ731" s="43"/>
    </row>
    <row r="732" spans="63:88" x14ac:dyDescent="0.2">
      <c r="BK732" s="42">
        <v>730</v>
      </c>
      <c r="BL732" s="1" t="s">
        <v>1615</v>
      </c>
      <c r="BM732" s="1" t="s">
        <v>1616</v>
      </c>
      <c r="BN732" s="43">
        <v>26850</v>
      </c>
      <c r="BO732" s="44">
        <v>24.99215276796113</v>
      </c>
      <c r="BP732" s="45">
        <f t="shared" si="210"/>
        <v>381.37905857904161</v>
      </c>
      <c r="BQ732" s="46">
        <f t="shared" si="211"/>
        <v>314.37153763465022</v>
      </c>
      <c r="BR732" s="46">
        <f t="shared" si="212"/>
        <v>17.730525588223554</v>
      </c>
      <c r="BS732" s="46">
        <f t="shared" si="213"/>
        <v>17.375595789942007</v>
      </c>
      <c r="BT732" s="47">
        <f t="shared" si="214"/>
        <v>0.19903001005889359</v>
      </c>
      <c r="BU732" s="47">
        <f t="shared" si="215"/>
        <v>8.5618312621206895E-5</v>
      </c>
      <c r="BV732" s="47">
        <f t="shared" si="216"/>
        <v>9.2530164066215136E-3</v>
      </c>
      <c r="BW732" s="47">
        <f t="shared" si="217"/>
        <v>9.067789452668196E-3</v>
      </c>
      <c r="BX732" s="48">
        <f t="shared" si="218"/>
        <v>2.6302982354047219E-10</v>
      </c>
      <c r="BY732" s="48">
        <f t="shared" si="219"/>
        <v>8.5618312621206895E-5</v>
      </c>
      <c r="BZ732" s="48">
        <f t="shared" si="220"/>
        <v>9.2530164066215136E-3</v>
      </c>
      <c r="CA732" s="48">
        <f t="shared" si="221"/>
        <v>9.067789452668196E-3</v>
      </c>
      <c r="CB732" s="49">
        <f t="shared" si="222"/>
        <v>1.7003965969788107E-2</v>
      </c>
      <c r="CC732" s="50">
        <f t="shared" si="223"/>
        <v>7.0623507620616786E-6</v>
      </c>
      <c r="CD732" s="50">
        <f t="shared" si="224"/>
        <v>3.0007863871092749E-5</v>
      </c>
      <c r="CI732" s="43"/>
      <c r="CJ732" s="43"/>
    </row>
    <row r="733" spans="63:88" x14ac:dyDescent="0.2">
      <c r="BK733" s="42">
        <v>731</v>
      </c>
      <c r="BL733" s="1" t="s">
        <v>1617</v>
      </c>
      <c r="BM733" s="1" t="s">
        <v>1618</v>
      </c>
      <c r="BN733" s="43">
        <v>53137</v>
      </c>
      <c r="BO733" s="44">
        <v>24.99279829725792</v>
      </c>
      <c r="BP733" s="45">
        <f t="shared" si="210"/>
        <v>381.55674768235485</v>
      </c>
      <c r="BQ733" s="46">
        <f t="shared" si="211"/>
        <v>314.60388810600665</v>
      </c>
      <c r="BR733" s="46">
        <f t="shared" si="212"/>
        <v>17.737076650508296</v>
      </c>
      <c r="BS733" s="46">
        <f t="shared" si="213"/>
        <v>17.382015713011295</v>
      </c>
      <c r="BT733" s="47">
        <f t="shared" si="214"/>
        <v>0.19912274054113779</v>
      </c>
      <c r="BU733" s="47">
        <f t="shared" si="215"/>
        <v>8.5681592698797114E-5</v>
      </c>
      <c r="BV733" s="47">
        <f t="shared" si="216"/>
        <v>9.256435204699329E-3</v>
      </c>
      <c r="BW733" s="47">
        <f t="shared" si="217"/>
        <v>9.0711398132196624E-3</v>
      </c>
      <c r="BX733" s="48">
        <f t="shared" si="218"/>
        <v>2.6315237230773705E-10</v>
      </c>
      <c r="BY733" s="48">
        <f t="shared" si="219"/>
        <v>8.5681592698797114E-5</v>
      </c>
      <c r="BZ733" s="48">
        <f t="shared" si="220"/>
        <v>9.256435204699329E-3</v>
      </c>
      <c r="CA733" s="48">
        <f t="shared" si="221"/>
        <v>9.0711398132196624E-3</v>
      </c>
      <c r="CB733" s="49">
        <f t="shared" si="222"/>
        <v>3.3667065541870565E-2</v>
      </c>
      <c r="CC733" s="50">
        <f t="shared" si="223"/>
        <v>1.3983127607316224E-5</v>
      </c>
      <c r="CD733" s="50">
        <f t="shared" si="224"/>
        <v>5.9414181462996489E-5</v>
      </c>
      <c r="CI733" s="43"/>
      <c r="CJ733" s="43"/>
    </row>
    <row r="734" spans="63:88" x14ac:dyDescent="0.2">
      <c r="BK734" s="42">
        <v>732</v>
      </c>
      <c r="BL734" s="1" t="s">
        <v>1619</v>
      </c>
      <c r="BM734" s="1" t="s">
        <v>1620</v>
      </c>
      <c r="BN734" s="43">
        <v>17885</v>
      </c>
      <c r="BO734" s="44">
        <v>25.000308572590978</v>
      </c>
      <c r="BP734" s="45">
        <f t="shared" si="210"/>
        <v>383.63012934065551</v>
      </c>
      <c r="BQ734" s="46">
        <f t="shared" si="211"/>
        <v>317.31934332676138</v>
      </c>
      <c r="BR734" s="46">
        <f t="shared" si="212"/>
        <v>17.813459611393892</v>
      </c>
      <c r="BS734" s="46">
        <f t="shared" si="213"/>
        <v>17.456869639195443</v>
      </c>
      <c r="BT734" s="47">
        <f t="shared" si="214"/>
        <v>0.2002047747090466</v>
      </c>
      <c r="BU734" s="47">
        <f t="shared" si="215"/>
        <v>8.6421140228289312E-5</v>
      </c>
      <c r="BV734" s="47">
        <f t="shared" si="216"/>
        <v>9.2962971245700472E-3</v>
      </c>
      <c r="BW734" s="47">
        <f t="shared" si="217"/>
        <v>9.1102037768702772E-3</v>
      </c>
      <c r="BX734" s="48">
        <f t="shared" si="218"/>
        <v>2.645823438791884E-10</v>
      </c>
      <c r="BY734" s="48">
        <f t="shared" si="219"/>
        <v>8.6421140228289312E-5</v>
      </c>
      <c r="BZ734" s="48">
        <f t="shared" si="220"/>
        <v>9.2962971245700472E-3</v>
      </c>
      <c r="CA734" s="48">
        <f t="shared" si="221"/>
        <v>9.1102037768702772E-3</v>
      </c>
      <c r="CB734" s="49">
        <f t="shared" si="222"/>
        <v>1.1393331858427509E-2</v>
      </c>
      <c r="CC734" s="50">
        <f t="shared" si="223"/>
        <v>4.7320552202792843E-6</v>
      </c>
      <c r="CD734" s="50">
        <f t="shared" si="224"/>
        <v>2.0106459402078963E-5</v>
      </c>
      <c r="CI734" s="43"/>
      <c r="CJ734" s="43"/>
    </row>
    <row r="735" spans="63:88" x14ac:dyDescent="0.2">
      <c r="BK735" s="42">
        <v>733</v>
      </c>
      <c r="BL735" s="1" t="s">
        <v>1621</v>
      </c>
      <c r="BM735" s="1" t="s">
        <v>1622</v>
      </c>
      <c r="BN735" s="43">
        <v>37574</v>
      </c>
      <c r="BO735" s="44">
        <v>25.001879450031925</v>
      </c>
      <c r="BP735" s="45">
        <f t="shared" si="210"/>
        <v>384.065228474793</v>
      </c>
      <c r="BQ735" s="46">
        <f t="shared" si="211"/>
        <v>317.89017442626431</v>
      </c>
      <c r="BR735" s="46">
        <f t="shared" si="212"/>
        <v>17.829474878028918</v>
      </c>
      <c r="BS735" s="46">
        <f t="shared" si="213"/>
        <v>17.472564312099173</v>
      </c>
      <c r="BT735" s="47">
        <f t="shared" si="214"/>
        <v>0.20043183957560387</v>
      </c>
      <c r="BU735" s="47">
        <f t="shared" si="215"/>
        <v>8.6576604669818183E-5</v>
      </c>
      <c r="BV735" s="47">
        <f t="shared" si="216"/>
        <v>9.3046550000426224E-3</v>
      </c>
      <c r="BW735" s="47">
        <f t="shared" si="217"/>
        <v>9.1183943443270358E-3</v>
      </c>
      <c r="BX735" s="48">
        <f t="shared" si="218"/>
        <v>2.6488242340872848E-10</v>
      </c>
      <c r="BY735" s="48">
        <f t="shared" si="219"/>
        <v>8.6576604669818183E-5</v>
      </c>
      <c r="BZ735" s="48">
        <f t="shared" si="220"/>
        <v>9.3046550000426224E-3</v>
      </c>
      <c r="CA735" s="48">
        <f t="shared" si="221"/>
        <v>9.1183943443270358E-3</v>
      </c>
      <c r="CB735" s="49">
        <f t="shared" si="222"/>
        <v>2.3963018092688648E-2</v>
      </c>
      <c r="CC735" s="50">
        <f t="shared" si="223"/>
        <v>9.9526921771595636E-6</v>
      </c>
      <c r="CD735" s="50">
        <f t="shared" si="224"/>
        <v>4.2288898139619987E-5</v>
      </c>
      <c r="CI735" s="43"/>
      <c r="CJ735" s="43"/>
    </row>
    <row r="736" spans="63:88" x14ac:dyDescent="0.2">
      <c r="BK736" s="42">
        <v>734</v>
      </c>
      <c r="BL736" s="1" t="s">
        <v>1623</v>
      </c>
      <c r="BM736" s="1" t="s">
        <v>1624</v>
      </c>
      <c r="BN736" s="43">
        <v>18025</v>
      </c>
      <c r="BO736" s="44">
        <v>25.006472217122663</v>
      </c>
      <c r="BP736" s="45">
        <f t="shared" si="210"/>
        <v>385.34015855148255</v>
      </c>
      <c r="BQ736" s="46">
        <f t="shared" si="211"/>
        <v>319.56480591802796</v>
      </c>
      <c r="BR736" s="46">
        <f t="shared" si="212"/>
        <v>17.876375637081136</v>
      </c>
      <c r="BS736" s="46">
        <f t="shared" si="213"/>
        <v>17.518526211394143</v>
      </c>
      <c r="BT736" s="47">
        <f t="shared" si="214"/>
        <v>0.20109718640123567</v>
      </c>
      <c r="BU736" s="47">
        <f t="shared" si="215"/>
        <v>8.7032686424753643E-5</v>
      </c>
      <c r="BV736" s="47">
        <f t="shared" si="216"/>
        <v>9.3291310648287943E-3</v>
      </c>
      <c r="BW736" s="47">
        <f t="shared" si="217"/>
        <v>9.1423804470591192E-3</v>
      </c>
      <c r="BX736" s="48">
        <f t="shared" si="218"/>
        <v>2.6576171823510793E-10</v>
      </c>
      <c r="BY736" s="48">
        <f t="shared" si="219"/>
        <v>8.7032686424753643E-5</v>
      </c>
      <c r="BZ736" s="48">
        <f t="shared" si="220"/>
        <v>9.3291310648287943E-3</v>
      </c>
      <c r="CA736" s="48">
        <f t="shared" si="221"/>
        <v>9.1423804470591192E-3</v>
      </c>
      <c r="CB736" s="49">
        <f t="shared" si="222"/>
        <v>1.1533699706739621E-2</v>
      </c>
      <c r="CC736" s="50">
        <f t="shared" si="223"/>
        <v>4.7903549711878204E-6</v>
      </c>
      <c r="CD736" s="50">
        <f t="shared" si="224"/>
        <v>2.035417451110185E-5</v>
      </c>
      <c r="CI736" s="43"/>
      <c r="CJ736" s="43"/>
    </row>
    <row r="737" spans="63:88" x14ac:dyDescent="0.2">
      <c r="BK737" s="42">
        <v>735</v>
      </c>
      <c r="BL737" s="1" t="s">
        <v>1625</v>
      </c>
      <c r="BM737" s="1" t="s">
        <v>1626</v>
      </c>
      <c r="BN737" s="43">
        <v>19092</v>
      </c>
      <c r="BO737" s="44">
        <v>25.008044580926448</v>
      </c>
      <c r="BP737" s="45">
        <f t="shared" si="210"/>
        <v>385.77761104156116</v>
      </c>
      <c r="BQ737" s="46">
        <f t="shared" si="211"/>
        <v>320.14008252566748</v>
      </c>
      <c r="BR737" s="46">
        <f t="shared" si="212"/>
        <v>17.892458817213118</v>
      </c>
      <c r="BS737" s="46">
        <f t="shared" si="213"/>
        <v>17.53428743830192</v>
      </c>
      <c r="BT737" s="47">
        <f t="shared" si="214"/>
        <v>0.20132547941193457</v>
      </c>
      <c r="BU737" s="47">
        <f t="shared" si="215"/>
        <v>8.7189361589458728E-5</v>
      </c>
      <c r="BV737" s="47">
        <f t="shared" si="216"/>
        <v>9.3375243822684997E-3</v>
      </c>
      <c r="BW737" s="47">
        <f t="shared" si="217"/>
        <v>9.1506057470054358E-3</v>
      </c>
      <c r="BX737" s="48">
        <f t="shared" si="218"/>
        <v>2.6606342082911357E-10</v>
      </c>
      <c r="BY737" s="48">
        <f t="shared" si="219"/>
        <v>8.7189361589458728E-5</v>
      </c>
      <c r="BZ737" s="48">
        <f t="shared" si="220"/>
        <v>9.3375243822684997E-3</v>
      </c>
      <c r="CA737" s="48">
        <f t="shared" si="221"/>
        <v>9.1506057470054358E-3</v>
      </c>
      <c r="CB737" s="49">
        <f t="shared" si="222"/>
        <v>1.2230312100981553E-2</v>
      </c>
      <c r="CC737" s="50">
        <f t="shared" si="223"/>
        <v>5.0796828304694363E-6</v>
      </c>
      <c r="CD737" s="50">
        <f t="shared" si="224"/>
        <v>2.158352594208386E-5</v>
      </c>
      <c r="CI737" s="43"/>
      <c r="CJ737" s="43"/>
    </row>
    <row r="738" spans="63:88" x14ac:dyDescent="0.2">
      <c r="BK738" s="42">
        <v>736</v>
      </c>
      <c r="BL738" s="1" t="s">
        <v>1627</v>
      </c>
      <c r="BM738" s="1" t="s">
        <v>1628</v>
      </c>
      <c r="BN738" s="43">
        <v>35678</v>
      </c>
      <c r="BO738" s="44">
        <v>25.008418385563605</v>
      </c>
      <c r="BP738" s="45">
        <f t="shared" si="210"/>
        <v>385.88168150433057</v>
      </c>
      <c r="BQ738" s="46">
        <f t="shared" si="211"/>
        <v>320.27699254113833</v>
      </c>
      <c r="BR738" s="46">
        <f t="shared" si="212"/>
        <v>17.896284322203265</v>
      </c>
      <c r="BS738" s="46">
        <f t="shared" si="213"/>
        <v>17.538036364303601</v>
      </c>
      <c r="BT738" s="47">
        <f t="shared" si="214"/>
        <v>0.20137979058814093</v>
      </c>
      <c r="BU738" s="47">
        <f t="shared" si="215"/>
        <v>8.7226648694368913E-5</v>
      </c>
      <c r="BV738" s="47">
        <f t="shared" si="216"/>
        <v>9.3395207957565427E-3</v>
      </c>
      <c r="BW738" s="47">
        <f t="shared" si="217"/>
        <v>9.152562196272843E-3</v>
      </c>
      <c r="BX738" s="48">
        <f t="shared" si="218"/>
        <v>2.6613519623167532E-10</v>
      </c>
      <c r="BY738" s="48">
        <f t="shared" si="219"/>
        <v>8.7226648694368913E-5</v>
      </c>
      <c r="BZ738" s="48">
        <f t="shared" si="220"/>
        <v>9.3395207957565427E-3</v>
      </c>
      <c r="CA738" s="48">
        <f t="shared" si="221"/>
        <v>9.152562196272843E-3</v>
      </c>
      <c r="CB738" s="49">
        <f t="shared" si="222"/>
        <v>2.2861449258561831E-2</v>
      </c>
      <c r="CC738" s="50">
        <f t="shared" si="223"/>
        <v>9.4951715311537114E-6</v>
      </c>
      <c r="CD738" s="50">
        <f t="shared" si="224"/>
        <v>4.0344897094343369E-5</v>
      </c>
      <c r="CI738" s="43"/>
      <c r="CJ738" s="43"/>
    </row>
    <row r="739" spans="63:88" x14ac:dyDescent="0.2">
      <c r="BK739" s="42">
        <v>737</v>
      </c>
      <c r="BL739" s="1" t="s">
        <v>1629</v>
      </c>
      <c r="BM739" s="1" t="s">
        <v>1630</v>
      </c>
      <c r="BN739" s="43">
        <v>38701</v>
      </c>
      <c r="BO739" s="44">
        <v>25.010329122622043</v>
      </c>
      <c r="BP739" s="45">
        <f t="shared" si="210"/>
        <v>386.4140860470838</v>
      </c>
      <c r="BQ739" s="46">
        <f t="shared" si="211"/>
        <v>320.97770460049946</v>
      </c>
      <c r="BR739" s="46">
        <f t="shared" si="212"/>
        <v>17.915850652439016</v>
      </c>
      <c r="BS739" s="46">
        <f t="shared" si="213"/>
        <v>17.557211015589445</v>
      </c>
      <c r="BT739" s="47">
        <f t="shared" si="214"/>
        <v>0.20165763615704654</v>
      </c>
      <c r="BU739" s="47">
        <f t="shared" si="215"/>
        <v>8.7417485894856868E-5</v>
      </c>
      <c r="BV739" s="47">
        <f t="shared" si="216"/>
        <v>9.3497318621903192E-3</v>
      </c>
      <c r="BW739" s="47">
        <f t="shared" si="217"/>
        <v>9.1625688574998171E-3</v>
      </c>
      <c r="BX739" s="48">
        <f t="shared" si="218"/>
        <v>2.6650238543565027E-10</v>
      </c>
      <c r="BY739" s="48">
        <f t="shared" si="219"/>
        <v>8.7417485894856868E-5</v>
      </c>
      <c r="BZ739" s="48">
        <f t="shared" si="220"/>
        <v>9.3497318621903192E-3</v>
      </c>
      <c r="CA739" s="48">
        <f t="shared" si="221"/>
        <v>9.1625688574998171E-3</v>
      </c>
      <c r="CB739" s="49">
        <f t="shared" si="222"/>
        <v>2.4832716538457852E-2</v>
      </c>
      <c r="CC739" s="50">
        <f t="shared" si="223"/>
        <v>1.0313908818745101E-5</v>
      </c>
      <c r="CD739" s="50">
        <f t="shared" si="224"/>
        <v>4.3823704349883584E-5</v>
      </c>
      <c r="CI739" s="43"/>
      <c r="CJ739" s="43"/>
    </row>
    <row r="740" spans="63:88" x14ac:dyDescent="0.2">
      <c r="BK740" s="42">
        <v>738</v>
      </c>
      <c r="BL740" s="1" t="s">
        <v>1631</v>
      </c>
      <c r="BM740" s="1" t="s">
        <v>1632</v>
      </c>
      <c r="BN740" s="43">
        <v>24358</v>
      </c>
      <c r="BO740" s="44">
        <v>25.020273818634134</v>
      </c>
      <c r="BP740" s="45">
        <f t="shared" si="210"/>
        <v>389.19694376295286</v>
      </c>
      <c r="BQ740" s="46">
        <f t="shared" si="211"/>
        <v>324.64863161147167</v>
      </c>
      <c r="BR740" s="46">
        <f t="shared" si="212"/>
        <v>18.018008536224855</v>
      </c>
      <c r="BS740" s="46">
        <f t="shared" si="213"/>
        <v>17.657323902067983</v>
      </c>
      <c r="BT740" s="47">
        <f t="shared" si="214"/>
        <v>0.20310992407564771</v>
      </c>
      <c r="BU740" s="47">
        <f t="shared" si="215"/>
        <v>8.8417253808967296E-5</v>
      </c>
      <c r="BV740" s="47">
        <f t="shared" si="216"/>
        <v>9.4030449222029834E-3</v>
      </c>
      <c r="BW740" s="47">
        <f t="shared" si="217"/>
        <v>9.2148146962650387E-3</v>
      </c>
      <c r="BX740" s="48">
        <f t="shared" si="218"/>
        <v>2.6842166903939757E-10</v>
      </c>
      <c r="BY740" s="48">
        <f t="shared" si="219"/>
        <v>8.8417253808967296E-5</v>
      </c>
      <c r="BZ740" s="48">
        <f t="shared" si="220"/>
        <v>9.4030449222029834E-3</v>
      </c>
      <c r="CA740" s="48">
        <f t="shared" si="221"/>
        <v>9.2148146962650387E-3</v>
      </c>
      <c r="CB740" s="49">
        <f t="shared" si="222"/>
        <v>1.5742008483391808E-2</v>
      </c>
      <c r="CC740" s="50">
        <f t="shared" si="223"/>
        <v>6.5382150144616456E-6</v>
      </c>
      <c r="CD740" s="50">
        <f t="shared" si="224"/>
        <v>2.7780815867693417E-5</v>
      </c>
      <c r="CI740" s="43"/>
      <c r="CJ740" s="43"/>
    </row>
    <row r="741" spans="63:88" x14ac:dyDescent="0.2">
      <c r="BK741" s="42">
        <v>739</v>
      </c>
      <c r="BL741" s="1" t="s">
        <v>1633</v>
      </c>
      <c r="BM741" s="1" t="s">
        <v>1634</v>
      </c>
      <c r="BN741" s="43">
        <v>25721</v>
      </c>
      <c r="BO741" s="44">
        <v>25.022189653294969</v>
      </c>
      <c r="BP741" s="45">
        <f t="shared" si="210"/>
        <v>389.73535632517297</v>
      </c>
      <c r="BQ741" s="46">
        <f t="shared" si="211"/>
        <v>325.36047454041454</v>
      </c>
      <c r="BR741" s="46">
        <f t="shared" si="212"/>
        <v>18.037751371510101</v>
      </c>
      <c r="BS741" s="46">
        <f t="shared" si="213"/>
        <v>17.676671525123876</v>
      </c>
      <c r="BT741" s="47">
        <f t="shared" si="214"/>
        <v>0.20339090504527363</v>
      </c>
      <c r="BU741" s="47">
        <f t="shared" si="215"/>
        <v>8.8611122474325043E-5</v>
      </c>
      <c r="BV741" s="47">
        <f t="shared" si="216"/>
        <v>9.4133481011978437E-3</v>
      </c>
      <c r="BW741" s="47">
        <f t="shared" si="217"/>
        <v>9.2249116261431362E-3</v>
      </c>
      <c r="BX741" s="48">
        <f t="shared" si="218"/>
        <v>2.6879300185919227E-10</v>
      </c>
      <c r="BY741" s="48">
        <f t="shared" si="219"/>
        <v>8.8611122474325043E-5</v>
      </c>
      <c r="BZ741" s="48">
        <f t="shared" si="220"/>
        <v>9.4133481011978437E-3</v>
      </c>
      <c r="CA741" s="48">
        <f t="shared" si="221"/>
        <v>9.2249116261431362E-3</v>
      </c>
      <c r="CB741" s="49">
        <f t="shared" si="222"/>
        <v>1.6645879651368774E-2</v>
      </c>
      <c r="CC741" s="50">
        <f t="shared" si="223"/>
        <v>6.9136248008202849E-6</v>
      </c>
      <c r="CD741" s="50">
        <f t="shared" si="224"/>
        <v>2.9375928620438855E-5</v>
      </c>
      <c r="CI741" s="43"/>
      <c r="CJ741" s="43"/>
    </row>
    <row r="742" spans="63:88" x14ac:dyDescent="0.2">
      <c r="BK742" s="42">
        <v>740</v>
      </c>
      <c r="BL742" s="1" t="s">
        <v>1635</v>
      </c>
      <c r="BM742" s="1" t="s">
        <v>1636</v>
      </c>
      <c r="BN742" s="43">
        <v>47325</v>
      </c>
      <c r="BO742" s="44">
        <v>25.032823051148224</v>
      </c>
      <c r="BP742" s="45">
        <f t="shared" si="210"/>
        <v>392.73725991284931</v>
      </c>
      <c r="BQ742" s="46">
        <f t="shared" si="211"/>
        <v>329.33887598967328</v>
      </c>
      <c r="BR742" s="46">
        <f t="shared" si="212"/>
        <v>18.147696162038677</v>
      </c>
      <c r="BS742" s="46">
        <f t="shared" si="213"/>
        <v>17.784415439985782</v>
      </c>
      <c r="BT742" s="47">
        <f t="shared" si="214"/>
        <v>0.20495750627261197</v>
      </c>
      <c r="BU742" s="47">
        <f t="shared" si="215"/>
        <v>8.9694630293056705E-5</v>
      </c>
      <c r="BV742" s="47">
        <f t="shared" si="216"/>
        <v>9.4707249085303237E-3</v>
      </c>
      <c r="BW742" s="47">
        <f t="shared" si="217"/>
        <v>9.2811398641029132E-3</v>
      </c>
      <c r="BX742" s="48">
        <f t="shared" si="218"/>
        <v>2.7086335720039508E-10</v>
      </c>
      <c r="BY742" s="48">
        <f t="shared" si="219"/>
        <v>8.9694630293056705E-5</v>
      </c>
      <c r="BZ742" s="48">
        <f t="shared" si="220"/>
        <v>9.4707249085303237E-3</v>
      </c>
      <c r="CA742" s="48">
        <f t="shared" si="221"/>
        <v>9.2811398641029132E-3</v>
      </c>
      <c r="CB742" s="49">
        <f t="shared" si="222"/>
        <v>3.0863261824392384E-2</v>
      </c>
      <c r="CC742" s="50">
        <f t="shared" si="223"/>
        <v>1.2818608379508697E-5</v>
      </c>
      <c r="CD742" s="50">
        <f t="shared" si="224"/>
        <v>5.4466149902310166E-5</v>
      </c>
      <c r="CI742" s="43"/>
      <c r="CJ742" s="43"/>
    </row>
    <row r="743" spans="63:88" x14ac:dyDescent="0.2">
      <c r="BK743" s="42">
        <v>741</v>
      </c>
      <c r="BL743" s="1" t="s">
        <v>1637</v>
      </c>
      <c r="BM743" s="1" t="s">
        <v>1638</v>
      </c>
      <c r="BN743" s="43">
        <v>51225</v>
      </c>
      <c r="BO743" s="44">
        <v>25.033081823705313</v>
      </c>
      <c r="BP743" s="45">
        <f t="shared" si="210"/>
        <v>392.81060122099728</v>
      </c>
      <c r="BQ743" s="46">
        <f t="shared" si="211"/>
        <v>329.43627677914674</v>
      </c>
      <c r="BR743" s="46">
        <f t="shared" si="212"/>
        <v>18.150379521628377</v>
      </c>
      <c r="BS743" s="46">
        <f t="shared" si="213"/>
        <v>17.787045084062473</v>
      </c>
      <c r="BT743" s="47">
        <f t="shared" si="214"/>
        <v>0.20499578084739539</v>
      </c>
      <c r="BU743" s="47">
        <f t="shared" si="215"/>
        <v>8.9721157157749817E-5</v>
      </c>
      <c r="BV743" s="47">
        <f t="shared" si="216"/>
        <v>9.4721252714345915E-3</v>
      </c>
      <c r="BW743" s="47">
        <f t="shared" si="217"/>
        <v>9.2825121945317394E-3</v>
      </c>
      <c r="BX743" s="48">
        <f t="shared" si="218"/>
        <v>2.7091393929426317E-10</v>
      </c>
      <c r="BY743" s="48">
        <f t="shared" si="219"/>
        <v>8.9721157157749817E-5</v>
      </c>
      <c r="BZ743" s="48">
        <f t="shared" si="220"/>
        <v>9.4721252714345915E-3</v>
      </c>
      <c r="CA743" s="48">
        <f t="shared" si="221"/>
        <v>9.2825121945317394E-3</v>
      </c>
      <c r="CB743" s="49">
        <f t="shared" si="222"/>
        <v>3.3412906997368062E-2</v>
      </c>
      <c r="CC743" s="50">
        <f t="shared" si="223"/>
        <v>1.387756654034863E-5</v>
      </c>
      <c r="CD743" s="50">
        <f t="shared" si="224"/>
        <v>5.8965653453786404E-5</v>
      </c>
      <c r="CI743" s="43"/>
      <c r="CJ743" s="43"/>
    </row>
    <row r="744" spans="63:88" x14ac:dyDescent="0.2">
      <c r="BK744" s="42">
        <v>742</v>
      </c>
      <c r="BL744" s="1" t="s">
        <v>1639</v>
      </c>
      <c r="BM744" s="1" t="s">
        <v>1640</v>
      </c>
      <c r="BN744" s="43">
        <v>18256</v>
      </c>
      <c r="BO744" s="44">
        <v>25.040248644693733</v>
      </c>
      <c r="BP744" s="45">
        <f t="shared" si="210"/>
        <v>394.84727315807845</v>
      </c>
      <c r="BQ744" s="46">
        <f t="shared" si="211"/>
        <v>332.14491412200749</v>
      </c>
      <c r="BR744" s="46">
        <f t="shared" si="212"/>
        <v>18.224843322289701</v>
      </c>
      <c r="BS744" s="46">
        <f t="shared" si="213"/>
        <v>17.860018267786554</v>
      </c>
      <c r="BT744" s="47">
        <f t="shared" si="214"/>
        <v>0.20605865733996992</v>
      </c>
      <c r="BU744" s="47">
        <f t="shared" si="215"/>
        <v>9.0458847855020736E-5</v>
      </c>
      <c r="BV744" s="47">
        <f t="shared" si="216"/>
        <v>9.5109856405643216E-3</v>
      </c>
      <c r="BW744" s="47">
        <f t="shared" si="217"/>
        <v>9.3205946564918415E-3</v>
      </c>
      <c r="BX744" s="48">
        <f t="shared" si="218"/>
        <v>2.7231859287491913E-10</v>
      </c>
      <c r="BY744" s="48">
        <f t="shared" si="219"/>
        <v>9.0458847855020736E-5</v>
      </c>
      <c r="BZ744" s="48">
        <f t="shared" si="220"/>
        <v>9.5109856405643216E-3</v>
      </c>
      <c r="CA744" s="48">
        <f t="shared" si="221"/>
        <v>9.3205946564918415E-3</v>
      </c>
      <c r="CB744" s="49">
        <f t="shared" si="222"/>
        <v>1.1969716514721592E-2</v>
      </c>
      <c r="CC744" s="50">
        <f t="shared" si="223"/>
        <v>4.971448231524524E-6</v>
      </c>
      <c r="CD744" s="50">
        <f t="shared" si="224"/>
        <v>2.1123638119925743E-5</v>
      </c>
      <c r="CI744" s="43"/>
      <c r="CJ744" s="43"/>
    </row>
    <row r="745" spans="63:88" x14ac:dyDescent="0.2">
      <c r="BK745" s="42">
        <v>743</v>
      </c>
      <c r="BL745" s="1" t="s">
        <v>1641</v>
      </c>
      <c r="BM745" s="1" t="s">
        <v>1642</v>
      </c>
      <c r="BN745" s="43">
        <v>66461</v>
      </c>
      <c r="BO745" s="44">
        <v>25.04085357279622</v>
      </c>
      <c r="BP745" s="45">
        <f t="shared" si="210"/>
        <v>395.01966457941688</v>
      </c>
      <c r="BQ745" s="46">
        <f t="shared" si="211"/>
        <v>332.37452291905146</v>
      </c>
      <c r="BR745" s="46">
        <f t="shared" si="212"/>
        <v>18.231141569277867</v>
      </c>
      <c r="BS745" s="46">
        <f t="shared" si="213"/>
        <v>17.866190436417828</v>
      </c>
      <c r="BT745" s="47">
        <f t="shared" si="214"/>
        <v>0.20614862312480081</v>
      </c>
      <c r="BU745" s="47">
        <f t="shared" si="215"/>
        <v>9.0521381244376668E-5</v>
      </c>
      <c r="BV745" s="47">
        <f t="shared" si="216"/>
        <v>9.5142725021084337E-3</v>
      </c>
      <c r="BW745" s="47">
        <f t="shared" si="217"/>
        <v>9.3238157216161549E-3</v>
      </c>
      <c r="BX745" s="48">
        <f t="shared" si="218"/>
        <v>2.7243748793251234E-10</v>
      </c>
      <c r="BY745" s="48">
        <f t="shared" si="219"/>
        <v>9.0521381244376668E-5</v>
      </c>
      <c r="BZ745" s="48">
        <f t="shared" si="220"/>
        <v>9.5142725021084337E-3</v>
      </c>
      <c r="CA745" s="48">
        <f t="shared" si="221"/>
        <v>9.3238157216161549E-3</v>
      </c>
      <c r="CB745" s="49">
        <f t="shared" si="222"/>
        <v>4.3594799257454443E-2</v>
      </c>
      <c r="CC745" s="50">
        <f t="shared" si="223"/>
        <v>1.8106467885482703E-5</v>
      </c>
      <c r="CD745" s="50">
        <f t="shared" si="224"/>
        <v>7.6934216636850242E-5</v>
      </c>
      <c r="CI745" s="43"/>
      <c r="CJ745" s="43"/>
    </row>
    <row r="746" spans="63:88" x14ac:dyDescent="0.2">
      <c r="BK746" s="42">
        <v>744</v>
      </c>
      <c r="BL746" s="1" t="s">
        <v>1643</v>
      </c>
      <c r="BM746" s="1" t="s">
        <v>1644</v>
      </c>
      <c r="BN746" s="43">
        <v>32787</v>
      </c>
      <c r="BO746" s="44">
        <v>25.042685179735344</v>
      </c>
      <c r="BP746" s="45">
        <f t="shared" si="210"/>
        <v>395.54209205333973</v>
      </c>
      <c r="BQ746" s="46">
        <f t="shared" si="211"/>
        <v>333.07066940988983</v>
      </c>
      <c r="BR746" s="46">
        <f t="shared" si="212"/>
        <v>18.250223818076584</v>
      </c>
      <c r="BS746" s="46">
        <f t="shared" si="213"/>
        <v>17.884890696612587</v>
      </c>
      <c r="BT746" s="47">
        <f t="shared" si="214"/>
        <v>0.2064212619681009</v>
      </c>
      <c r="BU746" s="47">
        <f t="shared" si="215"/>
        <v>9.0710975023541171E-5</v>
      </c>
      <c r="BV746" s="47">
        <f t="shared" si="216"/>
        <v>9.5242309413170554E-3</v>
      </c>
      <c r="BW746" s="47">
        <f t="shared" si="217"/>
        <v>9.3335748127117198E-3</v>
      </c>
      <c r="BX746" s="48">
        <f t="shared" si="218"/>
        <v>2.7279779614343144E-10</v>
      </c>
      <c r="BY746" s="48">
        <f t="shared" si="219"/>
        <v>9.0710975023541171E-5</v>
      </c>
      <c r="BZ746" s="48">
        <f t="shared" si="220"/>
        <v>9.5242309413170554E-3</v>
      </c>
      <c r="CA746" s="48">
        <f t="shared" si="221"/>
        <v>9.3335748127117198E-3</v>
      </c>
      <c r="CB746" s="49">
        <f t="shared" si="222"/>
        <v>2.1534930854079062E-2</v>
      </c>
      <c r="CC746" s="50">
        <f t="shared" si="223"/>
        <v>8.9442213421546872E-6</v>
      </c>
      <c r="CD746" s="50">
        <f t="shared" si="224"/>
        <v>3.8003914774398499E-5</v>
      </c>
      <c r="CI746" s="43"/>
      <c r="CJ746" s="43"/>
    </row>
    <row r="747" spans="63:88" x14ac:dyDescent="0.2">
      <c r="BK747" s="42">
        <v>745</v>
      </c>
      <c r="BL747" s="1" t="s">
        <v>1645</v>
      </c>
      <c r="BM747" s="1" t="s">
        <v>1646</v>
      </c>
      <c r="BN747" s="43">
        <v>55442</v>
      </c>
      <c r="BO747" s="44">
        <v>25.042840092514368</v>
      </c>
      <c r="BP747" s="45">
        <f t="shared" si="210"/>
        <v>395.58630935463168</v>
      </c>
      <c r="BQ747" s="46">
        <f t="shared" si="211"/>
        <v>333.12961227777765</v>
      </c>
      <c r="BR747" s="46">
        <f t="shared" si="212"/>
        <v>18.251838599926792</v>
      </c>
      <c r="BS747" s="46">
        <f t="shared" si="213"/>
        <v>17.886473153747236</v>
      </c>
      <c r="BT747" s="47">
        <f t="shared" si="214"/>
        <v>0.20644433761875058</v>
      </c>
      <c r="BU747" s="47">
        <f t="shared" si="215"/>
        <v>9.0727027968183746E-5</v>
      </c>
      <c r="BV747" s="47">
        <f t="shared" si="216"/>
        <v>9.5250736463391057E-3</v>
      </c>
      <c r="BW747" s="47">
        <f t="shared" si="217"/>
        <v>9.3344006484581254E-3</v>
      </c>
      <c r="BX747" s="48">
        <f t="shared" si="218"/>
        <v>2.7282829196823999E-10</v>
      </c>
      <c r="BY747" s="48">
        <f t="shared" si="219"/>
        <v>9.0727027968183746E-5</v>
      </c>
      <c r="BZ747" s="48">
        <f t="shared" si="220"/>
        <v>9.5250736463391057E-3</v>
      </c>
      <c r="CA747" s="48">
        <f t="shared" si="221"/>
        <v>9.3344006484581254E-3</v>
      </c>
      <c r="CB747" s="49">
        <f t="shared" si="222"/>
        <v>3.6419102262171377E-2</v>
      </c>
      <c r="CC747" s="50">
        <f t="shared" si="223"/>
        <v>1.5126146163303161E-5</v>
      </c>
      <c r="CD747" s="50">
        <f t="shared" si="224"/>
        <v>6.4270856865532866E-5</v>
      </c>
      <c r="CI747" s="43"/>
      <c r="CJ747" s="43"/>
    </row>
    <row r="748" spans="63:88" x14ac:dyDescent="0.2">
      <c r="BK748" s="42">
        <v>746</v>
      </c>
      <c r="BL748" s="1" t="s">
        <v>1647</v>
      </c>
      <c r="BM748" s="1" t="s">
        <v>1648</v>
      </c>
      <c r="BN748" s="43">
        <v>20265</v>
      </c>
      <c r="BO748" s="44">
        <v>25.049877717443096</v>
      </c>
      <c r="BP748" s="45">
        <f t="shared" si="210"/>
        <v>397.60030559974513</v>
      </c>
      <c r="BQ748" s="46">
        <f t="shared" si="211"/>
        <v>335.81800942432477</v>
      </c>
      <c r="BR748" s="46">
        <f t="shared" si="212"/>
        <v>18.325337907507322</v>
      </c>
      <c r="BS748" s="46">
        <f t="shared" si="213"/>
        <v>17.958501151620471</v>
      </c>
      <c r="BT748" s="47">
        <f t="shared" si="214"/>
        <v>0.20749538036456111</v>
      </c>
      <c r="BU748" s="47">
        <f t="shared" si="215"/>
        <v>9.1459206297920539E-5</v>
      </c>
      <c r="BV748" s="47">
        <f t="shared" si="216"/>
        <v>9.5634306761705826E-3</v>
      </c>
      <c r="BW748" s="47">
        <f t="shared" si="217"/>
        <v>9.3719898469699376E-3</v>
      </c>
      <c r="BX748" s="48">
        <f t="shared" si="218"/>
        <v>2.7421730655896548E-10</v>
      </c>
      <c r="BY748" s="48">
        <f t="shared" si="219"/>
        <v>9.1459206297920539E-5</v>
      </c>
      <c r="BZ748" s="48">
        <f t="shared" si="220"/>
        <v>9.5634306761705826E-3</v>
      </c>
      <c r="CA748" s="48">
        <f t="shared" si="221"/>
        <v>9.3719898469699376E-3</v>
      </c>
      <c r="CB748" s="49">
        <f t="shared" si="222"/>
        <v>1.3379577895254171E-2</v>
      </c>
      <c r="CC748" s="50">
        <f t="shared" si="223"/>
        <v>5.5570137174174356E-6</v>
      </c>
      <c r="CD748" s="50">
        <f t="shared" si="224"/>
        <v>2.3611700520150566E-5</v>
      </c>
      <c r="CI748" s="43"/>
      <c r="CJ748" s="43"/>
    </row>
    <row r="749" spans="63:88" x14ac:dyDescent="0.2">
      <c r="BK749" s="42">
        <v>747</v>
      </c>
      <c r="BL749" s="1" t="s">
        <v>1649</v>
      </c>
      <c r="BM749" s="1" t="s">
        <v>1650</v>
      </c>
      <c r="BN749" s="43">
        <v>28658</v>
      </c>
      <c r="BO749" s="44">
        <v>25.050969262499297</v>
      </c>
      <c r="BP749" s="45">
        <f t="shared" si="210"/>
        <v>397.9135963752841</v>
      </c>
      <c r="BQ749" s="46">
        <f t="shared" si="211"/>
        <v>336.23685516229784</v>
      </c>
      <c r="BR749" s="46">
        <f t="shared" si="212"/>
        <v>18.336762395861975</v>
      </c>
      <c r="BS749" s="46">
        <f t="shared" si="213"/>
        <v>17.969696944478926</v>
      </c>
      <c r="BT749" s="47">
        <f t="shared" si="214"/>
        <v>0.20765887719220344</v>
      </c>
      <c r="BU749" s="47">
        <f t="shared" si="215"/>
        <v>9.1573277901233125E-5</v>
      </c>
      <c r="BV749" s="47">
        <f t="shared" si="216"/>
        <v>9.5693927655433348E-3</v>
      </c>
      <c r="BW749" s="47">
        <f t="shared" si="217"/>
        <v>9.3778325871915393E-3</v>
      </c>
      <c r="BX749" s="48">
        <f t="shared" si="218"/>
        <v>2.7443337719932533E-10</v>
      </c>
      <c r="BY749" s="48">
        <f t="shared" si="219"/>
        <v>9.1573277901233125E-5</v>
      </c>
      <c r="BZ749" s="48">
        <f t="shared" si="220"/>
        <v>9.5693927655433348E-3</v>
      </c>
      <c r="CA749" s="48">
        <f t="shared" si="221"/>
        <v>9.3778325871915393E-3</v>
      </c>
      <c r="CB749" s="49">
        <f t="shared" si="222"/>
        <v>1.8935804099636595E-2</v>
      </c>
      <c r="CC749" s="50">
        <f t="shared" si="223"/>
        <v>7.8647117237782654E-6</v>
      </c>
      <c r="CD749" s="50">
        <f t="shared" si="224"/>
        <v>3.3417088267594076E-5</v>
      </c>
      <c r="CI749" s="43"/>
      <c r="CJ749" s="43"/>
    </row>
    <row r="750" spans="63:88" x14ac:dyDescent="0.2">
      <c r="BK750" s="42">
        <v>748</v>
      </c>
      <c r="BL750" s="1" t="s">
        <v>1651</v>
      </c>
      <c r="BM750" s="1" t="s">
        <v>1652</v>
      </c>
      <c r="BN750" s="43">
        <v>39538</v>
      </c>
      <c r="BO750" s="44">
        <v>25.051130517764516</v>
      </c>
      <c r="BP750" s="45">
        <f t="shared" si="210"/>
        <v>397.95990012372982</v>
      </c>
      <c r="BQ750" s="46">
        <f t="shared" si="211"/>
        <v>336.29877448520659</v>
      </c>
      <c r="BR750" s="46">
        <f t="shared" si="212"/>
        <v>18.338450711148056</v>
      </c>
      <c r="BS750" s="46">
        <f t="shared" si="213"/>
        <v>17.971351463056561</v>
      </c>
      <c r="BT750" s="47">
        <f t="shared" si="214"/>
        <v>0.20768304169550167</v>
      </c>
      <c r="BU750" s="47">
        <f t="shared" si="215"/>
        <v>9.1590141476050786E-5</v>
      </c>
      <c r="BV750" s="47">
        <f t="shared" si="216"/>
        <v>9.5702738454054061E-3</v>
      </c>
      <c r="BW750" s="47">
        <f t="shared" si="217"/>
        <v>9.3786960295901209E-3</v>
      </c>
      <c r="BX750" s="48">
        <f t="shared" si="218"/>
        <v>2.7446531200672743E-10</v>
      </c>
      <c r="BY750" s="48">
        <f t="shared" si="219"/>
        <v>9.1590141476050786E-5</v>
      </c>
      <c r="BZ750" s="48">
        <f t="shared" si="220"/>
        <v>9.5702738454054061E-3</v>
      </c>
      <c r="CA750" s="48">
        <f t="shared" si="221"/>
        <v>9.3786960295901209E-3</v>
      </c>
      <c r="CB750" s="49">
        <f t="shared" si="222"/>
        <v>2.6127815761285447E-2</v>
      </c>
      <c r="CC750" s="50">
        <f t="shared" si="223"/>
        <v>1.0851809506121989E-5</v>
      </c>
      <c r="CD750" s="50">
        <f t="shared" si="224"/>
        <v>4.6109239456647499E-5</v>
      </c>
      <c r="CI750" s="43"/>
      <c r="CJ750" s="43"/>
    </row>
    <row r="751" spans="63:88" x14ac:dyDescent="0.2">
      <c r="BK751" s="42">
        <v>749</v>
      </c>
      <c r="BL751" s="1" t="s">
        <v>1653</v>
      </c>
      <c r="BM751" s="1" t="s">
        <v>1654</v>
      </c>
      <c r="BN751" s="43">
        <v>30917</v>
      </c>
      <c r="BO751" s="44">
        <v>25.053316321613327</v>
      </c>
      <c r="BP751" s="45">
        <f t="shared" si="210"/>
        <v>398.58807601729393</v>
      </c>
      <c r="BQ751" s="46">
        <f t="shared" si="211"/>
        <v>337.13917319035824</v>
      </c>
      <c r="BR751" s="46">
        <f t="shared" si="212"/>
        <v>18.361349982786077</v>
      </c>
      <c r="BS751" s="46">
        <f t="shared" si="213"/>
        <v>17.993792336897922</v>
      </c>
      <c r="BT751" s="47">
        <f t="shared" si="214"/>
        <v>0.20801086738913216</v>
      </c>
      <c r="BU751" s="47">
        <f t="shared" si="215"/>
        <v>9.181902198987243E-5</v>
      </c>
      <c r="BV751" s="47">
        <f t="shared" si="216"/>
        <v>9.5822242715286332E-3</v>
      </c>
      <c r="BW751" s="47">
        <f t="shared" si="217"/>
        <v>9.3904072319908362E-3</v>
      </c>
      <c r="BX751" s="48">
        <f t="shared" si="218"/>
        <v>2.7489855287488644E-10</v>
      </c>
      <c r="BY751" s="48">
        <f t="shared" si="219"/>
        <v>9.181902198987243E-5</v>
      </c>
      <c r="BZ751" s="48">
        <f t="shared" si="220"/>
        <v>9.5822242715286332E-3</v>
      </c>
      <c r="CA751" s="48">
        <f t="shared" si="221"/>
        <v>9.3904072319908362E-3</v>
      </c>
      <c r="CB751" s="49">
        <f t="shared" si="222"/>
        <v>2.0463067795138009E-2</v>
      </c>
      <c r="CC751" s="50">
        <f t="shared" si="223"/>
        <v>8.4990385592328647E-6</v>
      </c>
      <c r="CD751" s="50">
        <f t="shared" si="224"/>
        <v>3.6112337196655468E-5</v>
      </c>
      <c r="CI751" s="43"/>
      <c r="CJ751" s="43"/>
    </row>
    <row r="752" spans="63:88" x14ac:dyDescent="0.2">
      <c r="BK752" s="42">
        <v>750</v>
      </c>
      <c r="BL752" s="1" t="s">
        <v>1655</v>
      </c>
      <c r="BM752" s="1" t="s">
        <v>1656</v>
      </c>
      <c r="BN752" s="43">
        <v>81671</v>
      </c>
      <c r="BO752" s="44">
        <v>25.061809904917542</v>
      </c>
      <c r="BP752" s="45">
        <f t="shared" si="210"/>
        <v>401.03846565492523</v>
      </c>
      <c r="BQ752" s="46">
        <f t="shared" si="211"/>
        <v>340.42407457254581</v>
      </c>
      <c r="BR752" s="46">
        <f t="shared" si="212"/>
        <v>18.450584667498909</v>
      </c>
      <c r="BS752" s="46">
        <f t="shared" si="213"/>
        <v>18.081240721002391</v>
      </c>
      <c r="BT752" s="47">
        <f t="shared" si="214"/>
        <v>0.20928965043517322</v>
      </c>
      <c r="BU752" s="47">
        <f t="shared" si="215"/>
        <v>9.2713656776424917E-5</v>
      </c>
      <c r="BV752" s="47">
        <f t="shared" si="216"/>
        <v>9.6287931111030175E-3</v>
      </c>
      <c r="BW752" s="47">
        <f t="shared" si="217"/>
        <v>9.4360438561746449E-3</v>
      </c>
      <c r="BX752" s="48">
        <f t="shared" si="218"/>
        <v>2.765885396203384E-10</v>
      </c>
      <c r="BY752" s="48">
        <f t="shared" si="219"/>
        <v>9.2713656776424917E-5</v>
      </c>
      <c r="BZ752" s="48">
        <f t="shared" si="220"/>
        <v>9.6287931111030175E-3</v>
      </c>
      <c r="CA752" s="48">
        <f t="shared" si="221"/>
        <v>9.4360438561746449E-3</v>
      </c>
      <c r="CB752" s="49">
        <f t="shared" si="222"/>
        <v>5.4387988617774233E-2</v>
      </c>
      <c r="CC752" s="50">
        <f t="shared" si="223"/>
        <v>2.2589262619332656E-5</v>
      </c>
      <c r="CD752" s="50">
        <f t="shared" si="224"/>
        <v>9.5981570509167863E-5</v>
      </c>
      <c r="CI752" s="43"/>
      <c r="CJ752" s="43"/>
    </row>
    <row r="753" spans="63:88" x14ac:dyDescent="0.2">
      <c r="BK753" s="42">
        <v>751</v>
      </c>
      <c r="BL753" s="1" t="s">
        <v>1657</v>
      </c>
      <c r="BM753" s="1" t="s">
        <v>1658</v>
      </c>
      <c r="BN753" s="43">
        <v>24525</v>
      </c>
      <c r="BO753" s="44">
        <v>25.069442034467073</v>
      </c>
      <c r="BP753" s="45">
        <f t="shared" si="210"/>
        <v>403.25317497049855</v>
      </c>
      <c r="BQ753" s="46">
        <f t="shared" si="211"/>
        <v>343.40214292099489</v>
      </c>
      <c r="BR753" s="46">
        <f t="shared" si="212"/>
        <v>18.531112835471994</v>
      </c>
      <c r="BS753" s="46">
        <f t="shared" si="213"/>
        <v>18.160156875486511</v>
      </c>
      <c r="BT753" s="47">
        <f t="shared" si="214"/>
        <v>0.21044543916410463</v>
      </c>
      <c r="BU753" s="47">
        <f t="shared" si="215"/>
        <v>9.3524726343295522E-5</v>
      </c>
      <c r="BV753" s="47">
        <f t="shared" si="216"/>
        <v>9.6708182871614087E-3</v>
      </c>
      <c r="BW753" s="47">
        <f t="shared" si="217"/>
        <v>9.4772277719338462E-3</v>
      </c>
      <c r="BX753" s="48">
        <f t="shared" si="218"/>
        <v>2.7811598216697208E-10</v>
      </c>
      <c r="BY753" s="48">
        <f t="shared" si="219"/>
        <v>9.3524726343295522E-5</v>
      </c>
      <c r="BZ753" s="48">
        <f t="shared" si="220"/>
        <v>9.6708182871614087E-3</v>
      </c>
      <c r="CA753" s="48">
        <f t="shared" si="221"/>
        <v>9.4772277719338462E-3</v>
      </c>
      <c r="CB753" s="49">
        <f t="shared" si="222"/>
        <v>1.6422372781704931E-2</v>
      </c>
      <c r="CC753" s="50">
        <f t="shared" si="223"/>
        <v>6.8207944626449906E-6</v>
      </c>
      <c r="CD753" s="50">
        <f t="shared" si="224"/>
        <v>2.8981493361567836E-5</v>
      </c>
      <c r="CI753" s="43"/>
      <c r="CJ753" s="43"/>
    </row>
    <row r="754" spans="63:88" x14ac:dyDescent="0.2">
      <c r="BK754" s="42">
        <v>752</v>
      </c>
      <c r="BL754" s="1" t="s">
        <v>1659</v>
      </c>
      <c r="BM754" s="1" t="s">
        <v>1660</v>
      </c>
      <c r="BN754" s="43">
        <v>30189</v>
      </c>
      <c r="BO754" s="44">
        <v>25.084458595624099</v>
      </c>
      <c r="BP754" s="45">
        <f t="shared" si="210"/>
        <v>407.64648815289399</v>
      </c>
      <c r="BQ754" s="46">
        <f t="shared" si="211"/>
        <v>349.33519933598899</v>
      </c>
      <c r="BR754" s="46">
        <f t="shared" si="212"/>
        <v>18.690510943684473</v>
      </c>
      <c r="BS754" s="46">
        <f t="shared" si="213"/>
        <v>18.316364151136646</v>
      </c>
      <c r="BT754" s="47">
        <f t="shared" si="214"/>
        <v>0.21273817429786332</v>
      </c>
      <c r="BU754" s="47">
        <f t="shared" si="215"/>
        <v>9.5140579619196173E-5</v>
      </c>
      <c r="BV754" s="47">
        <f t="shared" si="216"/>
        <v>9.7540032611844133E-3</v>
      </c>
      <c r="BW754" s="47">
        <f t="shared" si="217"/>
        <v>9.5587475485038407E-3</v>
      </c>
      <c r="BX754" s="48">
        <f t="shared" si="218"/>
        <v>2.8114596602457788E-10</v>
      </c>
      <c r="BY754" s="48">
        <f t="shared" si="219"/>
        <v>9.5140579619196173E-5</v>
      </c>
      <c r="BZ754" s="48">
        <f t="shared" si="220"/>
        <v>9.7540032611844133E-3</v>
      </c>
      <c r="CA754" s="48">
        <f t="shared" si="221"/>
        <v>9.5587475485038407E-3</v>
      </c>
      <c r="CB754" s="49">
        <f t="shared" si="222"/>
        <v>2.0435323981212308E-2</v>
      </c>
      <c r="CC754" s="50">
        <f t="shared" si="223"/>
        <v>8.4875155683159808E-6</v>
      </c>
      <c r="CD754" s="50">
        <f t="shared" si="224"/>
        <v>3.6063376113515959E-5</v>
      </c>
      <c r="CI754" s="43"/>
      <c r="CJ754" s="43"/>
    </row>
    <row r="755" spans="63:88" x14ac:dyDescent="0.2">
      <c r="BK755" s="42">
        <v>753</v>
      </c>
      <c r="BL755" s="1" t="s">
        <v>1661</v>
      </c>
      <c r="BM755" s="1" t="s">
        <v>1662</v>
      </c>
      <c r="BN755" s="43">
        <v>36292</v>
      </c>
      <c r="BO755" s="44">
        <v>25.092484784118209</v>
      </c>
      <c r="BP755" s="45">
        <f t="shared" si="210"/>
        <v>410.01426278189012</v>
      </c>
      <c r="BQ755" s="46">
        <f t="shared" si="211"/>
        <v>352.54679177975623</v>
      </c>
      <c r="BR755" s="46">
        <f t="shared" si="212"/>
        <v>18.776229434573818</v>
      </c>
      <c r="BS755" s="46">
        <f t="shared" si="213"/>
        <v>18.40036672861277</v>
      </c>
      <c r="BT755" s="47">
        <f t="shared" si="214"/>
        <v>0.21397384310983777</v>
      </c>
      <c r="BU755" s="47">
        <f t="shared" si="215"/>
        <v>9.6015248897246707E-5</v>
      </c>
      <c r="BV755" s="47">
        <f t="shared" si="216"/>
        <v>9.7987371072626849E-3</v>
      </c>
      <c r="BW755" s="47">
        <f t="shared" si="217"/>
        <v>9.6025859121055251E-3</v>
      </c>
      <c r="BX755" s="48">
        <f t="shared" si="218"/>
        <v>2.8277897478276424E-10</v>
      </c>
      <c r="BY755" s="48">
        <f t="shared" si="219"/>
        <v>9.6015248897246707E-5</v>
      </c>
      <c r="BZ755" s="48">
        <f t="shared" si="220"/>
        <v>9.7987371072626849E-3</v>
      </c>
      <c r="CA755" s="48">
        <f t="shared" si="221"/>
        <v>9.6025859121055251E-3</v>
      </c>
      <c r="CB755" s="49">
        <f t="shared" si="222"/>
        <v>2.4709215740821511E-2</v>
      </c>
      <c r="CC755" s="50">
        <f t="shared" si="223"/>
        <v>1.0262614552816079E-5</v>
      </c>
      <c r="CD755" s="50">
        <f t="shared" si="224"/>
        <v>4.3605755482541231E-5</v>
      </c>
      <c r="CI755" s="43"/>
      <c r="CJ755" s="43"/>
    </row>
    <row r="756" spans="63:88" x14ac:dyDescent="0.2">
      <c r="BK756" s="42">
        <v>754</v>
      </c>
      <c r="BL756" s="1" t="s">
        <v>1663</v>
      </c>
      <c r="BM756" s="1" t="s">
        <v>1664</v>
      </c>
      <c r="BN756" s="43">
        <v>32117</v>
      </c>
      <c r="BO756" s="44">
        <v>25.092488275262411</v>
      </c>
      <c r="BP756" s="45">
        <f t="shared" si="210"/>
        <v>410.01529567756336</v>
      </c>
      <c r="BQ756" s="46">
        <f t="shared" si="211"/>
        <v>352.54819490212179</v>
      </c>
      <c r="BR756" s="46">
        <f t="shared" si="212"/>
        <v>18.776266798863979</v>
      </c>
      <c r="BS756" s="46">
        <f t="shared" si="213"/>
        <v>18.40040334494428</v>
      </c>
      <c r="BT756" s="47">
        <f t="shared" si="214"/>
        <v>0.21397438214634645</v>
      </c>
      <c r="BU756" s="47">
        <f t="shared" si="215"/>
        <v>9.6015631034162595E-5</v>
      </c>
      <c r="BV756" s="47">
        <f t="shared" si="216"/>
        <v>9.7987566065375151E-3</v>
      </c>
      <c r="BW756" s="47">
        <f t="shared" si="217"/>
        <v>9.6026050210437208E-3</v>
      </c>
      <c r="BX756" s="48">
        <f t="shared" si="218"/>
        <v>2.8277968715110383E-10</v>
      </c>
      <c r="BY756" s="48">
        <f t="shared" si="219"/>
        <v>9.6015631034162595E-5</v>
      </c>
      <c r="BZ756" s="48">
        <f t="shared" si="220"/>
        <v>9.7987566065375151E-3</v>
      </c>
      <c r="CA756" s="48">
        <f t="shared" si="221"/>
        <v>9.6026050210437208E-3</v>
      </c>
      <c r="CB756" s="49">
        <f t="shared" si="222"/>
        <v>2.1866744217066945E-2</v>
      </c>
      <c r="CC756" s="50">
        <f t="shared" si="223"/>
        <v>9.0820352122320022E-6</v>
      </c>
      <c r="CD756" s="50">
        <f t="shared" si="224"/>
        <v>3.8589484649381783E-5</v>
      </c>
      <c r="CI756" s="43"/>
      <c r="CJ756" s="43"/>
    </row>
    <row r="757" spans="63:88" x14ac:dyDescent="0.2">
      <c r="BK757" s="42">
        <v>755</v>
      </c>
      <c r="BL757" s="1" t="s">
        <v>1665</v>
      </c>
      <c r="BM757" s="1" t="s">
        <v>1666</v>
      </c>
      <c r="BN757" s="43">
        <v>30366</v>
      </c>
      <c r="BO757" s="44">
        <v>25.09256135009063</v>
      </c>
      <c r="BP757" s="45">
        <f t="shared" si="210"/>
        <v>410.03691631388585</v>
      </c>
      <c r="BQ757" s="46">
        <f t="shared" si="211"/>
        <v>352.57756557181779</v>
      </c>
      <c r="BR757" s="46">
        <f t="shared" si="212"/>
        <v>18.777048904761838</v>
      </c>
      <c r="BS757" s="46">
        <f t="shared" si="213"/>
        <v>18.401169794640232</v>
      </c>
      <c r="BT757" s="47">
        <f t="shared" si="214"/>
        <v>0.2139856652919937</v>
      </c>
      <c r="BU757" s="47">
        <f t="shared" si="215"/>
        <v>9.6023630063594287E-5</v>
      </c>
      <c r="BV757" s="47">
        <f t="shared" si="216"/>
        <v>9.7991647635701229E-3</v>
      </c>
      <c r="BW757" s="47">
        <f t="shared" si="217"/>
        <v>9.6030050075856955E-3</v>
      </c>
      <c r="BX757" s="48">
        <f t="shared" si="218"/>
        <v>2.827945984893877E-10</v>
      </c>
      <c r="BY757" s="48">
        <f t="shared" si="219"/>
        <v>9.6023630063594287E-5</v>
      </c>
      <c r="BZ757" s="48">
        <f t="shared" si="220"/>
        <v>9.7991647635701229E-3</v>
      </c>
      <c r="CA757" s="48">
        <f t="shared" si="221"/>
        <v>9.6030050075856955E-3</v>
      </c>
      <c r="CB757" s="49">
        <f t="shared" si="222"/>
        <v>2.0675672346929262E-2</v>
      </c>
      <c r="CC757" s="50">
        <f t="shared" si="223"/>
        <v>8.5873407777287464E-6</v>
      </c>
      <c r="CD757" s="50">
        <f t="shared" si="224"/>
        <v>3.6487532516374534E-5</v>
      </c>
      <c r="CI757" s="43"/>
      <c r="CJ757" s="43"/>
    </row>
    <row r="758" spans="63:88" x14ac:dyDescent="0.2">
      <c r="BK758" s="42">
        <v>756</v>
      </c>
      <c r="BL758" s="1" t="s">
        <v>1667</v>
      </c>
      <c r="BM758" s="1" t="s">
        <v>1668</v>
      </c>
      <c r="BN758" s="43">
        <v>147076</v>
      </c>
      <c r="BO758" s="44">
        <v>25.09606417582674</v>
      </c>
      <c r="BP758" s="45">
        <f t="shared" si="210"/>
        <v>411.07463507412803</v>
      </c>
      <c r="BQ758" s="46">
        <f t="shared" si="211"/>
        <v>353.98821424681176</v>
      </c>
      <c r="BR758" s="46">
        <f t="shared" si="212"/>
        <v>18.814574516762576</v>
      </c>
      <c r="BS758" s="46">
        <f t="shared" si="213"/>
        <v>18.437944218649868</v>
      </c>
      <c r="BT758" s="47">
        <f t="shared" si="214"/>
        <v>0.21452721882159448</v>
      </c>
      <c r="BU758" s="47">
        <f t="shared" si="215"/>
        <v>9.6407816749713828E-5</v>
      </c>
      <c r="BV758" s="47">
        <f t="shared" si="216"/>
        <v>9.8187482272290606E-3</v>
      </c>
      <c r="BW758" s="47">
        <f t="shared" si="217"/>
        <v>9.6221964493177284E-3</v>
      </c>
      <c r="BX758" s="48">
        <f t="shared" si="218"/>
        <v>2.8351029321947601E-10</v>
      </c>
      <c r="BY758" s="48">
        <f t="shared" si="219"/>
        <v>9.6407816749713828E-5</v>
      </c>
      <c r="BZ758" s="48">
        <f t="shared" si="220"/>
        <v>9.8187482272290606E-3</v>
      </c>
      <c r="CA758" s="48">
        <f t="shared" si="221"/>
        <v>9.6221964493177284E-3</v>
      </c>
      <c r="CB758" s="49">
        <f t="shared" si="222"/>
        <v>0.10039488453701116</v>
      </c>
      <c r="CC758" s="50">
        <f t="shared" si="223"/>
        <v>4.169755988554765E-5</v>
      </c>
      <c r="CD758" s="50">
        <f t="shared" si="224"/>
        <v>1.7717255103270725E-4</v>
      </c>
      <c r="CI758" s="43"/>
      <c r="CJ758" s="43"/>
    </row>
    <row r="759" spans="63:88" x14ac:dyDescent="0.2">
      <c r="BK759" s="42">
        <v>757</v>
      </c>
      <c r="BL759" s="1" t="s">
        <v>1669</v>
      </c>
      <c r="BM759" s="1" t="s">
        <v>1670</v>
      </c>
      <c r="BN759" s="43">
        <v>38116</v>
      </c>
      <c r="BO759" s="44">
        <v>25.097923421841511</v>
      </c>
      <c r="BP759" s="45">
        <f t="shared" si="210"/>
        <v>411.62650682228798</v>
      </c>
      <c r="BQ759" s="46">
        <f t="shared" si="211"/>
        <v>354.73917541132374</v>
      </c>
      <c r="BR759" s="46">
        <f t="shared" si="212"/>
        <v>18.834520843688161</v>
      </c>
      <c r="BS759" s="46">
        <f t="shared" si="213"/>
        <v>18.457491259848869</v>
      </c>
      <c r="BT759" s="47">
        <f t="shared" si="214"/>
        <v>0.21481522372673195</v>
      </c>
      <c r="BU759" s="47">
        <f t="shared" si="215"/>
        <v>9.6612339170003283E-5</v>
      </c>
      <c r="BV759" s="47">
        <f t="shared" si="216"/>
        <v>9.8291576022568328E-3</v>
      </c>
      <c r="BW759" s="47">
        <f t="shared" si="217"/>
        <v>9.6323974493957298E-3</v>
      </c>
      <c r="BX759" s="48">
        <f t="shared" si="218"/>
        <v>2.8389090858172564E-10</v>
      </c>
      <c r="BY759" s="48">
        <f t="shared" si="219"/>
        <v>9.6612339170003283E-5</v>
      </c>
      <c r="BZ759" s="48">
        <f t="shared" si="220"/>
        <v>9.8291576022568328E-3</v>
      </c>
      <c r="CA759" s="48">
        <f t="shared" si="221"/>
        <v>9.6323974493957298E-3</v>
      </c>
      <c r="CB759" s="49">
        <f t="shared" si="222"/>
        <v>2.6053120402030974E-2</v>
      </c>
      <c r="CC759" s="50">
        <f t="shared" si="223"/>
        <v>1.0820785871501055E-5</v>
      </c>
      <c r="CD759" s="50">
        <f t="shared" si="224"/>
        <v>4.5977420316554298E-5</v>
      </c>
      <c r="CI759" s="43"/>
      <c r="CJ759" s="43"/>
    </row>
    <row r="760" spans="63:88" x14ac:dyDescent="0.2">
      <c r="BK760" s="42">
        <v>758</v>
      </c>
      <c r="BL760" s="1" t="s">
        <v>1671</v>
      </c>
      <c r="BM760" s="1" t="s">
        <v>1672</v>
      </c>
      <c r="BN760" s="43">
        <v>62139</v>
      </c>
      <c r="BO760" s="44">
        <v>25.099565349709028</v>
      </c>
      <c r="BP760" s="45">
        <f t="shared" si="210"/>
        <v>412.11448905730884</v>
      </c>
      <c r="BQ760" s="46">
        <f t="shared" si="211"/>
        <v>355.40363819656415</v>
      </c>
      <c r="BR760" s="46">
        <f t="shared" si="212"/>
        <v>18.852152083954874</v>
      </c>
      <c r="BS760" s="46">
        <f t="shared" si="213"/>
        <v>18.474769557811634</v>
      </c>
      <c r="BT760" s="47">
        <f t="shared" si="214"/>
        <v>0.21506988665842697</v>
      </c>
      <c r="BU760" s="47">
        <f t="shared" si="215"/>
        <v>9.6793303970127355E-5</v>
      </c>
      <c r="BV760" s="47">
        <f t="shared" si="216"/>
        <v>9.8383588047055576E-3</v>
      </c>
      <c r="BW760" s="47">
        <f t="shared" si="217"/>
        <v>9.6414144621027112E-3</v>
      </c>
      <c r="BX760" s="48">
        <f t="shared" si="218"/>
        <v>2.8422746057188126E-10</v>
      </c>
      <c r="BY760" s="48">
        <f t="shared" si="219"/>
        <v>9.6793303970127355E-5</v>
      </c>
      <c r="BZ760" s="48">
        <f t="shared" si="220"/>
        <v>9.8383588047055576E-3</v>
      </c>
      <c r="CA760" s="48">
        <f t="shared" si="221"/>
        <v>9.6414144621027112E-3</v>
      </c>
      <c r="CB760" s="49">
        <f t="shared" si="222"/>
        <v>4.2523718866772607E-2</v>
      </c>
      <c r="CC760" s="50">
        <f t="shared" si="223"/>
        <v>1.766161017247613E-5</v>
      </c>
      <c r="CD760" s="50">
        <f t="shared" si="224"/>
        <v>7.504402027820748E-5</v>
      </c>
      <c r="CI760" s="43"/>
      <c r="CJ760" s="43"/>
    </row>
    <row r="761" spans="63:88" x14ac:dyDescent="0.2">
      <c r="BK761" s="42">
        <v>759</v>
      </c>
      <c r="BL761" s="1" t="s">
        <v>1673</v>
      </c>
      <c r="BM761" s="1" t="s">
        <v>1674</v>
      </c>
      <c r="BN761" s="43">
        <v>56430</v>
      </c>
      <c r="BO761" s="44">
        <v>25.104834623436602</v>
      </c>
      <c r="BP761" s="45">
        <f t="shared" si="210"/>
        <v>413.68443224278224</v>
      </c>
      <c r="BQ761" s="46">
        <f t="shared" si="211"/>
        <v>357.54415107931328</v>
      </c>
      <c r="BR761" s="46">
        <f t="shared" si="212"/>
        <v>18.908837909277061</v>
      </c>
      <c r="BS761" s="46">
        <f t="shared" si="213"/>
        <v>18.530320645844341</v>
      </c>
      <c r="BT761" s="47">
        <f t="shared" si="214"/>
        <v>0.21588919175913385</v>
      </c>
      <c r="BU761" s="47">
        <f t="shared" si="215"/>
        <v>9.7376267372422309E-5</v>
      </c>
      <c r="BV761" s="47">
        <f t="shared" si="216"/>
        <v>9.86794139486156E-3</v>
      </c>
      <c r="BW761" s="47">
        <f t="shared" si="217"/>
        <v>9.6704048677402985E-3</v>
      </c>
      <c r="BX761" s="48">
        <f t="shared" si="218"/>
        <v>2.8531022028234437E-10</v>
      </c>
      <c r="BY761" s="48">
        <f t="shared" si="219"/>
        <v>9.7376267372422309E-5</v>
      </c>
      <c r="BZ761" s="48">
        <f t="shared" si="220"/>
        <v>9.86794139486156E-3</v>
      </c>
      <c r="CA761" s="48">
        <f t="shared" si="221"/>
        <v>9.6704048677402985E-3</v>
      </c>
      <c r="CB761" s="49">
        <f t="shared" si="222"/>
        <v>3.8763976610211727E-2</v>
      </c>
      <c r="CC761" s="50">
        <f t="shared" si="223"/>
        <v>1.6100055730532692E-5</v>
      </c>
      <c r="CD761" s="50">
        <f t="shared" si="224"/>
        <v>6.840898971970551E-5</v>
      </c>
      <c r="CI761" s="43"/>
      <c r="CJ761" s="43"/>
    </row>
    <row r="762" spans="63:88" x14ac:dyDescent="0.2">
      <c r="BK762" s="42">
        <v>760</v>
      </c>
      <c r="BL762" s="1" t="s">
        <v>1675</v>
      </c>
      <c r="BM762" s="1" t="s">
        <v>1676</v>
      </c>
      <c r="BN762" s="43">
        <v>23371</v>
      </c>
      <c r="BO762" s="44">
        <v>25.111334923112381</v>
      </c>
      <c r="BP762" s="45">
        <f t="shared" si="210"/>
        <v>415.62939376019534</v>
      </c>
      <c r="BQ762" s="46">
        <f t="shared" si="211"/>
        <v>360.20187534360207</v>
      </c>
      <c r="BR762" s="46">
        <f t="shared" si="212"/>
        <v>18.978985097828652</v>
      </c>
      <c r="BS762" s="46">
        <f t="shared" si="213"/>
        <v>18.599063627433271</v>
      </c>
      <c r="BT762" s="47">
        <f t="shared" si="214"/>
        <v>0.21690420740214586</v>
      </c>
      <c r="BU762" s="47">
        <f t="shared" si="215"/>
        <v>9.8100092018356868E-5</v>
      </c>
      <c r="BV762" s="47">
        <f t="shared" si="216"/>
        <v>9.9045490567898579E-3</v>
      </c>
      <c r="BW762" s="47">
        <f t="shared" si="217"/>
        <v>9.7062797172091392E-3</v>
      </c>
      <c r="BX762" s="48">
        <f t="shared" si="218"/>
        <v>2.8665162294515482E-10</v>
      </c>
      <c r="BY762" s="48">
        <f t="shared" si="219"/>
        <v>9.8100092018356868E-5</v>
      </c>
      <c r="BZ762" s="48">
        <f t="shared" si="220"/>
        <v>9.9045490567898579E-3</v>
      </c>
      <c r="CA762" s="48">
        <f t="shared" si="221"/>
        <v>9.7062797172091392E-3</v>
      </c>
      <c r="CB762" s="49">
        <f t="shared" si="222"/>
        <v>1.6129935988161415E-2</v>
      </c>
      <c r="CC762" s="50">
        <f t="shared" si="223"/>
        <v>6.6993350798512133E-6</v>
      </c>
      <c r="CD762" s="50">
        <f t="shared" si="224"/>
        <v>2.8465413553648665E-5</v>
      </c>
      <c r="CI762" s="43"/>
      <c r="CJ762" s="43"/>
    </row>
    <row r="763" spans="63:88" x14ac:dyDescent="0.2">
      <c r="BK763" s="42">
        <v>761</v>
      </c>
      <c r="BL763" s="1" t="s">
        <v>1677</v>
      </c>
      <c r="BM763" s="1" t="s">
        <v>1678</v>
      </c>
      <c r="BN763" s="43">
        <v>29024</v>
      </c>
      <c r="BO763" s="44">
        <v>25.113358174827017</v>
      </c>
      <c r="BP763" s="45">
        <f t="shared" si="210"/>
        <v>416.23663723035958</v>
      </c>
      <c r="BQ763" s="46">
        <f t="shared" si="211"/>
        <v>361.03298725634664</v>
      </c>
      <c r="BR763" s="46">
        <f t="shared" si="212"/>
        <v>19.000868065863376</v>
      </c>
      <c r="BS763" s="46">
        <f t="shared" si="213"/>
        <v>18.620508542044721</v>
      </c>
      <c r="BT763" s="47">
        <f t="shared" si="214"/>
        <v>0.21722110910730327</v>
      </c>
      <c r="BU763" s="47">
        <f t="shared" si="215"/>
        <v>9.8326443297181711E-5</v>
      </c>
      <c r="BV763" s="47">
        <f t="shared" si="216"/>
        <v>9.9159691052958469E-3</v>
      </c>
      <c r="BW763" s="47">
        <f t="shared" si="217"/>
        <v>9.7174711590958598E-3</v>
      </c>
      <c r="BX763" s="48">
        <f t="shared" si="218"/>
        <v>2.8707042712228665E-10</v>
      </c>
      <c r="BY763" s="48">
        <f t="shared" si="219"/>
        <v>9.8326443297181711E-5</v>
      </c>
      <c r="BZ763" s="48">
        <f t="shared" si="220"/>
        <v>9.9159691052958469E-3</v>
      </c>
      <c r="CA763" s="48">
        <f t="shared" si="221"/>
        <v>9.7174711590958598E-3</v>
      </c>
      <c r="CB763" s="49">
        <f t="shared" si="222"/>
        <v>2.0060726841481278E-2</v>
      </c>
      <c r="CC763" s="50">
        <f t="shared" si="223"/>
        <v>8.3319320767972483E-6</v>
      </c>
      <c r="CD763" s="50">
        <f t="shared" si="224"/>
        <v>3.5402303279359455E-5</v>
      </c>
      <c r="CI763" s="43"/>
      <c r="CJ763" s="43"/>
    </row>
    <row r="764" spans="63:88" x14ac:dyDescent="0.2">
      <c r="BK764" s="42">
        <v>762</v>
      </c>
      <c r="BL764" s="1" t="s">
        <v>1679</v>
      </c>
      <c r="BM764" s="1" t="s">
        <v>1680</v>
      </c>
      <c r="BN764" s="43">
        <v>35304</v>
      </c>
      <c r="BO764" s="44">
        <v>25.113655256683842</v>
      </c>
      <c r="BP764" s="45">
        <f t="shared" si="210"/>
        <v>416.32587580612937</v>
      </c>
      <c r="BQ764" s="46">
        <f t="shared" si="211"/>
        <v>361.15517825672168</v>
      </c>
      <c r="BR764" s="46">
        <f t="shared" si="212"/>
        <v>19.004083199584286</v>
      </c>
      <c r="BS764" s="46">
        <f t="shared" si="213"/>
        <v>18.623659315193954</v>
      </c>
      <c r="BT764" s="47">
        <f t="shared" si="214"/>
        <v>0.21726767997750077</v>
      </c>
      <c r="BU764" s="47">
        <f t="shared" si="215"/>
        <v>9.8359721714650944E-5</v>
      </c>
      <c r="BV764" s="47">
        <f t="shared" si="216"/>
        <v>9.9176469847767294E-3</v>
      </c>
      <c r="BW764" s="47">
        <f t="shared" si="217"/>
        <v>9.7191154507723226E-3</v>
      </c>
      <c r="BX764" s="48">
        <f t="shared" si="218"/>
        <v>2.8713197325679423E-10</v>
      </c>
      <c r="BY764" s="48">
        <f t="shared" si="219"/>
        <v>9.8359721714650944E-5</v>
      </c>
      <c r="BZ764" s="48">
        <f t="shared" si="220"/>
        <v>9.9176469847767294E-3</v>
      </c>
      <c r="CA764" s="48">
        <f t="shared" si="221"/>
        <v>9.7191154507723226E-3</v>
      </c>
      <c r="CB764" s="49">
        <f t="shared" si="222"/>
        <v>2.4406551104649683E-2</v>
      </c>
      <c r="CC764" s="50">
        <f t="shared" si="223"/>
        <v>1.0136907183857863E-5</v>
      </c>
      <c r="CD764" s="50">
        <f t="shared" si="224"/>
        <v>4.3071626020216116E-5</v>
      </c>
      <c r="CI764" s="43"/>
      <c r="CJ764" s="43"/>
    </row>
    <row r="765" spans="63:88" x14ac:dyDescent="0.2">
      <c r="BK765" s="42">
        <v>763</v>
      </c>
      <c r="BL765" s="1" t="s">
        <v>1681</v>
      </c>
      <c r="BM765" s="1" t="s">
        <v>1682</v>
      </c>
      <c r="BN765" s="43">
        <v>30025</v>
      </c>
      <c r="BO765" s="44">
        <v>25.114291160950739</v>
      </c>
      <c r="BP765" s="45">
        <f t="shared" si="210"/>
        <v>416.51695545920222</v>
      </c>
      <c r="BQ765" s="46">
        <f t="shared" si="211"/>
        <v>361.41686240624585</v>
      </c>
      <c r="BR765" s="46">
        <f t="shared" si="212"/>
        <v>19.010966898247069</v>
      </c>
      <c r="BS765" s="46">
        <f t="shared" si="213"/>
        <v>18.630405215923695</v>
      </c>
      <c r="BT765" s="47">
        <f t="shared" si="214"/>
        <v>0.21736739857614301</v>
      </c>
      <c r="BU765" s="47">
        <f t="shared" si="215"/>
        <v>9.8430990747118438E-5</v>
      </c>
      <c r="BV765" s="47">
        <f t="shared" si="216"/>
        <v>9.921239375557795E-3</v>
      </c>
      <c r="BW765" s="47">
        <f t="shared" si="217"/>
        <v>9.7226359290469647E-3</v>
      </c>
      <c r="BX765" s="48">
        <f t="shared" si="218"/>
        <v>2.8726375722945671E-10</v>
      </c>
      <c r="BY765" s="48">
        <f t="shared" si="219"/>
        <v>9.8430990747118438E-5</v>
      </c>
      <c r="BZ765" s="48">
        <f t="shared" si="220"/>
        <v>9.921239375557795E-3</v>
      </c>
      <c r="CA765" s="48">
        <f t="shared" si="221"/>
        <v>9.7226359290469647E-3</v>
      </c>
      <c r="CB765" s="49">
        <f t="shared" si="222"/>
        <v>2.076657122939159E-2</v>
      </c>
      <c r="CC765" s="50">
        <f t="shared" si="223"/>
        <v>8.6250943108144371E-6</v>
      </c>
      <c r="CD765" s="50">
        <f t="shared" si="224"/>
        <v>3.6647946933564638E-5</v>
      </c>
      <c r="CI765" s="43"/>
      <c r="CJ765" s="43"/>
    </row>
    <row r="766" spans="63:88" x14ac:dyDescent="0.2">
      <c r="BK766" s="42">
        <v>764</v>
      </c>
      <c r="BL766" s="1" t="s">
        <v>1683</v>
      </c>
      <c r="BM766" s="1" t="s">
        <v>1684</v>
      </c>
      <c r="BN766" s="43">
        <v>14435</v>
      </c>
      <c r="BO766" s="44">
        <v>25.114359473295952</v>
      </c>
      <c r="BP766" s="45">
        <f t="shared" si="210"/>
        <v>416.53748750616842</v>
      </c>
      <c r="BQ766" s="46">
        <f t="shared" si="211"/>
        <v>361.44498483765102</v>
      </c>
      <c r="BR766" s="46">
        <f t="shared" si="212"/>
        <v>19.01170652092155</v>
      </c>
      <c r="BS766" s="46">
        <f t="shared" si="213"/>
        <v>18.631130032825759</v>
      </c>
      <c r="BT766" s="47">
        <f t="shared" si="214"/>
        <v>0.21737811362045997</v>
      </c>
      <c r="BU766" s="47">
        <f t="shared" si="215"/>
        <v>9.8438649821923588E-5</v>
      </c>
      <c r="BV766" s="47">
        <f t="shared" si="216"/>
        <v>9.9216253619013248E-3</v>
      </c>
      <c r="BW766" s="47">
        <f t="shared" si="217"/>
        <v>9.7230141887128859E-3</v>
      </c>
      <c r="BX766" s="48">
        <f t="shared" si="218"/>
        <v>2.8727791778853574E-10</v>
      </c>
      <c r="BY766" s="48">
        <f t="shared" si="219"/>
        <v>9.8438649821923588E-5</v>
      </c>
      <c r="BZ766" s="48">
        <f t="shared" si="220"/>
        <v>9.9216253619013248E-3</v>
      </c>
      <c r="CA766" s="48">
        <f t="shared" si="221"/>
        <v>9.7230141887128859E-3</v>
      </c>
      <c r="CB766" s="49">
        <f t="shared" si="222"/>
        <v>9.9843541222940733E-3</v>
      </c>
      <c r="CC766" s="50">
        <f t="shared" si="223"/>
        <v>4.1468567432775138E-6</v>
      </c>
      <c r="CD766" s="50">
        <f t="shared" si="224"/>
        <v>1.7619956419279856E-5</v>
      </c>
      <c r="CI766" s="43"/>
      <c r="CJ766" s="43"/>
    </row>
    <row r="767" spans="63:88" x14ac:dyDescent="0.2">
      <c r="BK767" s="42">
        <v>765</v>
      </c>
      <c r="BL767" s="1" t="s">
        <v>1685</v>
      </c>
      <c r="BM767" s="1" t="s">
        <v>1686</v>
      </c>
      <c r="BN767" s="43">
        <v>15025</v>
      </c>
      <c r="BO767" s="44">
        <v>25.114421139948742</v>
      </c>
      <c r="BP767" s="45">
        <f t="shared" si="210"/>
        <v>416.55602298448849</v>
      </c>
      <c r="BQ767" s="46">
        <f t="shared" si="211"/>
        <v>361.47037322144001</v>
      </c>
      <c r="BR767" s="46">
        <f t="shared" si="212"/>
        <v>19.012374213165486</v>
      </c>
      <c r="BS767" s="46">
        <f t="shared" si="213"/>
        <v>18.631784359201198</v>
      </c>
      <c r="BT767" s="47">
        <f t="shared" si="214"/>
        <v>0.21738778671695963</v>
      </c>
      <c r="BU767" s="47">
        <f t="shared" si="215"/>
        <v>9.8445564285606086E-5</v>
      </c>
      <c r="BV767" s="47">
        <f t="shared" si="216"/>
        <v>9.9219738099637252E-3</v>
      </c>
      <c r="BW767" s="47">
        <f t="shared" si="217"/>
        <v>9.7233556615392795E-3</v>
      </c>
      <c r="BX767" s="48">
        <f t="shared" si="218"/>
        <v>2.8729070135250478E-10</v>
      </c>
      <c r="BY767" s="48">
        <f t="shared" si="219"/>
        <v>9.8445564285606086E-5</v>
      </c>
      <c r="BZ767" s="48">
        <f t="shared" si="220"/>
        <v>9.9219738099637252E-3</v>
      </c>
      <c r="CA767" s="48">
        <f t="shared" si="221"/>
        <v>9.7233556615392795E-3</v>
      </c>
      <c r="CB767" s="49">
        <f t="shared" si="222"/>
        <v>1.039290586719915E-2</v>
      </c>
      <c r="CC767" s="50">
        <f t="shared" si="223"/>
        <v>4.3165427878213843E-6</v>
      </c>
      <c r="CD767" s="50">
        <f t="shared" si="224"/>
        <v>1.8340950872408685E-5</v>
      </c>
      <c r="CI767" s="43"/>
      <c r="CJ767" s="43"/>
    </row>
    <row r="768" spans="63:88" x14ac:dyDescent="0.2">
      <c r="BK768" s="42">
        <v>766</v>
      </c>
      <c r="BL768" s="1" t="s">
        <v>1687</v>
      </c>
      <c r="BM768" s="1" t="s">
        <v>1688</v>
      </c>
      <c r="BN768" s="43">
        <v>61279</v>
      </c>
      <c r="BO768" s="44">
        <v>25.143619684645198</v>
      </c>
      <c r="BP768" s="45">
        <f t="shared" si="210"/>
        <v>425.42570017407371</v>
      </c>
      <c r="BQ768" s="46">
        <f t="shared" si="211"/>
        <v>373.68671354102611</v>
      </c>
      <c r="BR768" s="46">
        <f t="shared" si="212"/>
        <v>19.330978080299666</v>
      </c>
      <c r="BS768" s="46">
        <f t="shared" si="213"/>
        <v>18.944010411660283</v>
      </c>
      <c r="BT768" s="47">
        <f t="shared" si="214"/>
        <v>0.22201659865760365</v>
      </c>
      <c r="BU768" s="47">
        <f t="shared" si="215"/>
        <v>1.0177265443009153E-4</v>
      </c>
      <c r="BV768" s="47">
        <f t="shared" si="216"/>
        <v>1.0088243376826886E-2</v>
      </c>
      <c r="BW768" s="47">
        <f t="shared" si="217"/>
        <v>9.8862968429277148E-3</v>
      </c>
      <c r="BX768" s="48">
        <f t="shared" si="218"/>
        <v>2.9340794762903059E-10</v>
      </c>
      <c r="BY768" s="48">
        <f t="shared" si="219"/>
        <v>1.0177265443009153E-4</v>
      </c>
      <c r="BZ768" s="48">
        <f t="shared" si="220"/>
        <v>1.0088243376826886E-2</v>
      </c>
      <c r="CA768" s="48">
        <f t="shared" si="221"/>
        <v>9.8862968429277148E-3</v>
      </c>
      <c r="CB768" s="49">
        <f t="shared" si="222"/>
        <v>4.3289691069606083E-2</v>
      </c>
      <c r="CC768" s="50">
        <f t="shared" si="223"/>
        <v>1.7979745622759365E-5</v>
      </c>
      <c r="CD768" s="50">
        <f t="shared" si="224"/>
        <v>7.6395774900188507E-5</v>
      </c>
      <c r="CI768" s="43"/>
      <c r="CJ768" s="43"/>
    </row>
    <row r="769" spans="63:88" x14ac:dyDescent="0.2">
      <c r="BK769" s="42">
        <v>767</v>
      </c>
      <c r="BL769" s="1" t="s">
        <v>1689</v>
      </c>
      <c r="BM769" s="1" t="s">
        <v>1690</v>
      </c>
      <c r="BN769" s="43">
        <v>24857</v>
      </c>
      <c r="BO769" s="44">
        <v>25.150604727572983</v>
      </c>
      <c r="BP769" s="45">
        <f t="shared" si="210"/>
        <v>427.5754017767876</v>
      </c>
      <c r="BQ769" s="46">
        <f t="shared" si="211"/>
        <v>376.66765346070594</v>
      </c>
      <c r="BR769" s="46">
        <f t="shared" si="212"/>
        <v>19.407927593143633</v>
      </c>
      <c r="BS769" s="46">
        <f t="shared" si="213"/>
        <v>19.019419548561324</v>
      </c>
      <c r="BT769" s="47">
        <f t="shared" si="214"/>
        <v>0.22313846185902281</v>
      </c>
      <c r="BU769" s="47">
        <f t="shared" si="215"/>
        <v>1.0258450606229555E-4</v>
      </c>
      <c r="BV769" s="47">
        <f t="shared" si="216"/>
        <v>1.0128400962752982E-2</v>
      </c>
      <c r="BW769" s="47">
        <f t="shared" si="217"/>
        <v>9.9256505539883251E-3</v>
      </c>
      <c r="BX769" s="48">
        <f t="shared" si="218"/>
        <v>2.9489055560266507E-10</v>
      </c>
      <c r="BY769" s="48">
        <f t="shared" si="219"/>
        <v>1.0258450606229555E-4</v>
      </c>
      <c r="BZ769" s="48">
        <f t="shared" si="220"/>
        <v>1.0128400962752982E-2</v>
      </c>
      <c r="CA769" s="48">
        <f t="shared" si="221"/>
        <v>9.9256505539883251E-3</v>
      </c>
      <c r="CB769" s="49">
        <f t="shared" si="222"/>
        <v>1.7648610543887642E-2</v>
      </c>
      <c r="CC769" s="50">
        <f t="shared" si="223"/>
        <v>7.3300945406154461E-6</v>
      </c>
      <c r="CD769" s="50">
        <f t="shared" si="224"/>
        <v>3.1145504740239839E-5</v>
      </c>
      <c r="CI769" s="43"/>
      <c r="CJ769" s="43"/>
    </row>
    <row r="770" spans="63:88" x14ac:dyDescent="0.2">
      <c r="BK770" s="42">
        <v>768</v>
      </c>
      <c r="BL770" s="1" t="s">
        <v>1691</v>
      </c>
      <c r="BM770" s="1" t="s">
        <v>1692</v>
      </c>
      <c r="BN770" s="43">
        <v>40020</v>
      </c>
      <c r="BO770" s="44">
        <v>25.150618482807989</v>
      </c>
      <c r="BP770" s="45">
        <f t="shared" si="210"/>
        <v>427.57964575735917</v>
      </c>
      <c r="BQ770" s="46">
        <f t="shared" si="211"/>
        <v>376.67354620585041</v>
      </c>
      <c r="BR770" s="46">
        <f t="shared" si="212"/>
        <v>19.408079405388118</v>
      </c>
      <c r="BS770" s="46">
        <f t="shared" si="213"/>
        <v>19.019568321827126</v>
      </c>
      <c r="BT770" s="47">
        <f t="shared" si="214"/>
        <v>0.22314067666205659</v>
      </c>
      <c r="BU770" s="47">
        <f t="shared" si="215"/>
        <v>1.0258611093689649E-4</v>
      </c>
      <c r="BV770" s="47">
        <f t="shared" si="216"/>
        <v>1.0128480188897863E-2</v>
      </c>
      <c r="BW770" s="47">
        <f t="shared" si="217"/>
        <v>9.9257281941836258E-3</v>
      </c>
      <c r="BX770" s="48">
        <f t="shared" si="218"/>
        <v>2.9489348259468489E-10</v>
      </c>
      <c r="BY770" s="48">
        <f t="shared" si="219"/>
        <v>1.0258611093689649E-4</v>
      </c>
      <c r="BZ770" s="48">
        <f t="shared" si="220"/>
        <v>1.0128480188897863E-2</v>
      </c>
      <c r="CA770" s="48">
        <f t="shared" si="221"/>
        <v>9.9257281941836258E-3</v>
      </c>
      <c r="CB770" s="49">
        <f t="shared" si="222"/>
        <v>2.8414708309725197E-2</v>
      </c>
      <c r="CC770" s="50">
        <f t="shared" si="223"/>
        <v>1.180163717343929E-5</v>
      </c>
      <c r="CD770" s="50">
        <f t="shared" si="224"/>
        <v>5.0145048538089186E-5</v>
      </c>
      <c r="CI770" s="43"/>
      <c r="CJ770" s="43"/>
    </row>
    <row r="771" spans="63:88" x14ac:dyDescent="0.2">
      <c r="BK771" s="42">
        <v>769</v>
      </c>
      <c r="BL771" s="1" t="s">
        <v>1693</v>
      </c>
      <c r="BM771" s="1" t="s">
        <v>1694</v>
      </c>
      <c r="BN771" s="43">
        <v>19897</v>
      </c>
      <c r="BO771" s="44">
        <v>25.156770753052754</v>
      </c>
      <c r="BP771" s="45">
        <f t="shared" si="210"/>
        <v>429.48206998060709</v>
      </c>
      <c r="BQ771" s="46">
        <f t="shared" si="211"/>
        <v>379.31810837259303</v>
      </c>
      <c r="BR771" s="46">
        <f t="shared" si="212"/>
        <v>19.476090685057745</v>
      </c>
      <c r="BS771" s="46">
        <f t="shared" si="213"/>
        <v>19.086218151174599</v>
      </c>
      <c r="BT771" s="47">
        <f t="shared" si="214"/>
        <v>0.22413349339850772</v>
      </c>
      <c r="BU771" s="47">
        <f t="shared" si="215"/>
        <v>1.0330635091804415E-4</v>
      </c>
      <c r="BV771" s="47">
        <f t="shared" si="216"/>
        <v>1.0163973185622056E-2</v>
      </c>
      <c r="BW771" s="47">
        <f t="shared" si="217"/>
        <v>9.9605106918250336E-3</v>
      </c>
      <c r="BX771" s="48">
        <f t="shared" si="218"/>
        <v>2.9620554810138643E-10</v>
      </c>
      <c r="BY771" s="48">
        <f t="shared" si="219"/>
        <v>1.0330635091804415E-4</v>
      </c>
      <c r="BZ771" s="48">
        <f t="shared" si="220"/>
        <v>1.0163973185622056E-2</v>
      </c>
      <c r="CA771" s="48">
        <f t="shared" si="221"/>
        <v>9.9605106918250336E-3</v>
      </c>
      <c r="CB771" s="49">
        <f t="shared" si="222"/>
        <v>1.4189978331964824E-2</v>
      </c>
      <c r="CC771" s="50">
        <f t="shared" si="223"/>
        <v>5.893601790573286E-6</v>
      </c>
      <c r="CD771" s="50">
        <f t="shared" si="224"/>
        <v>2.5041860168146532E-5</v>
      </c>
      <c r="CI771" s="43"/>
      <c r="CJ771" s="43"/>
    </row>
    <row r="772" spans="63:88" x14ac:dyDescent="0.2">
      <c r="BK772" s="42">
        <v>770</v>
      </c>
      <c r="BL772" s="1" t="s">
        <v>1695</v>
      </c>
      <c r="BM772" s="1" t="s">
        <v>1696</v>
      </c>
      <c r="BN772" s="43">
        <v>61598</v>
      </c>
      <c r="BO772" s="44">
        <v>25.156934326942846</v>
      </c>
      <c r="BP772" s="45">
        <f t="shared" ref="BP772:BP835" si="225">IFERROR(IF(MATCH(BM772,$W$4:$W$20,0),VLOOKUP(BM772,$W$4:$BI$20,28,FALSE)),AVERAGE((2^(($AL$23*BO772)+$AL$24)),(2^(($AM$23*BO772)+$AM$24)),(2^(($AN$23*BO772)+$AN$24)),(2^(($AO$23*BO772)+$AO$24))))</f>
        <v>429.53276616804021</v>
      </c>
      <c r="BQ772" s="46">
        <f t="shared" ref="BQ772:BQ835" si="226">IFERROR(IF(MATCH(BM772,$W$4:$W$20,0),VLOOKUP(BM772,$W$4:$BI$20,29,FALSE)),_xlfn.VAR.S((2^(($AL$23*BO772)+$AL$24)),(2^(($AM$23*BO772)+$AM$24)),(2^(($AN$23*BO772)+$AN$24)),(2^(($AO$23*BO772)+$AO$24))))</f>
        <v>379.38866453283191</v>
      </c>
      <c r="BR772" s="46">
        <f t="shared" ref="BR772:BR835" si="227">SQRT(BQ772)</f>
        <v>19.477901954082014</v>
      </c>
      <c r="BS772" s="46">
        <f t="shared" ref="BS772:BS835" si="228">_xlfn.CONFIDENCE.NORM(0.05,BR772,4)</f>
        <v>19.087993162201542</v>
      </c>
      <c r="BT772" s="47">
        <f t="shared" ref="BT772:BT835" si="229">IFERROR(IF(MATCH(BM772,$W$4:$W$20,0),VLOOKUP(BM772,$W$4:$BI$20,32,FALSE)),AVERAGE((2^(($AP$23*BO772)+$AP$24)),(2^(($AQ$23*BO772)+$AQ$24)),(2^(($AR$23*BO772)+$AR$24)),(2^(($AS$23*BO772)+$AS$24))))</f>
        <v>0.22415995018072421</v>
      </c>
      <c r="BU772" s="47">
        <f t="shared" ref="BU772:BU835" si="230">IFERROR(IF(MATCH(BM772,$W$4:$W$20,0),VLOOKUP(BM772,$W$4:$BI$20,33,FALSE)),_xlfn.VAR.S((2^(($AP$23*BO772)+$AP$24)),(2^(($AQ$23*BO772)+$AQ$24)),(2^(($AR$23*BO772)+$AR$24)),(2^(($AS$23*BO772)+$AS$24))))</f>
        <v>1.0332556671419199E-4</v>
      </c>
      <c r="BV772" s="47">
        <f t="shared" ref="BV772:BV835" si="231">SQRT(BU772)</f>
        <v>1.0164918431261117E-2</v>
      </c>
      <c r="BW772" s="47">
        <f t="shared" ref="BW772:BW835" si="232">_xlfn.CONFIDENCE.NORM(0.05,BV772,4)</f>
        <v>9.9614370155295846E-3</v>
      </c>
      <c r="BX772" s="48">
        <f t="shared" ref="BX772:BX835" si="233">IFERROR(IF(MATCH(BM772,$W$4:$W$20,0),VLOOKUP(BM772,$W$4:$BI$20,36,FALSE)),AVERAGE((2^(($AT$23*BO772)+$AT$24)),(2^(($AU$23*BO772)+$AU$24)),(2^(($AV$23*BO772)+$AV$24)),(2^(($AW$23*BO772)+$AW$24))))</f>
        <v>2.9624051228973044E-10</v>
      </c>
      <c r="BY772" s="48">
        <f t="shared" ref="BY772:BY835" si="234">IFERROR(IF(MATCH(BM772,$W$4:$W$20,0),VLOOKUP(BM772,$W$4:$BI$20,37,FALSE)),_xlfn.VAR.S((2^(($AP$23*BO772)+$AP$24)),(2^(($AQ$23*BO772)+$AQ$24)),(2^(($AR$23*BO772)+$AR$24)),(2^(($AS$23*BO772)+$AS$24))))</f>
        <v>1.0332556671419199E-4</v>
      </c>
      <c r="BZ772" s="48">
        <f t="shared" ref="BZ772:BZ835" si="235">SQRT(BY772)</f>
        <v>1.0164918431261117E-2</v>
      </c>
      <c r="CA772" s="48">
        <f t="shared" ref="CA772:CA835" si="236">_xlfn.CONFIDENCE.NORM(0.05,BZ772,4)</f>
        <v>9.9614370155295846E-3</v>
      </c>
      <c r="CB772" s="49">
        <f t="shared" ref="CB772:CB835" si="237">(((BT772*0.000001)*BN772)*1000000000000000)*$W$24</f>
        <v>4.3935139029660203E-2</v>
      </c>
      <c r="CC772" s="50">
        <f t="shared" ref="CC772:CC835" si="238">(BX772*BN772)</f>
        <v>1.8247823076022814E-5</v>
      </c>
      <c r="CD772" s="50">
        <f t="shared" ref="CD772:CD835" si="239">CC772/(0.523*0.45)</f>
        <v>7.7534833550128802E-5</v>
      </c>
      <c r="CI772" s="43"/>
      <c r="CJ772" s="43"/>
    </row>
    <row r="773" spans="63:88" x14ac:dyDescent="0.2">
      <c r="BK773" s="42">
        <v>771</v>
      </c>
      <c r="BL773" s="1" t="s">
        <v>1697</v>
      </c>
      <c r="BM773" s="1" t="s">
        <v>1698</v>
      </c>
      <c r="BN773" s="43">
        <v>25658</v>
      </c>
      <c r="BO773" s="44">
        <v>25.157417295566912</v>
      </c>
      <c r="BP773" s="45">
        <f t="shared" si="225"/>
        <v>429.68248676585512</v>
      </c>
      <c r="BQ773" s="46">
        <f t="shared" si="226"/>
        <v>379.59706263493621</v>
      </c>
      <c r="BR773" s="46">
        <f t="shared" si="227"/>
        <v>19.483250823077142</v>
      </c>
      <c r="BS773" s="46">
        <f t="shared" si="228"/>
        <v>19.093234957495778</v>
      </c>
      <c r="BT773" s="47">
        <f t="shared" si="229"/>
        <v>0.2242380847594822</v>
      </c>
      <c r="BU773" s="47">
        <f t="shared" si="230"/>
        <v>1.0338232342312034E-4</v>
      </c>
      <c r="BV773" s="47">
        <f t="shared" si="231"/>
        <v>1.0167709841607418E-2</v>
      </c>
      <c r="BW773" s="47">
        <f t="shared" si="232"/>
        <v>9.9641725474019956E-3</v>
      </c>
      <c r="BX773" s="48">
        <f t="shared" si="233"/>
        <v>2.9634377171506586E-10</v>
      </c>
      <c r="BY773" s="48">
        <f t="shared" si="234"/>
        <v>1.0338232342312034E-4</v>
      </c>
      <c r="BZ773" s="48">
        <f t="shared" si="235"/>
        <v>1.0167709841607418E-2</v>
      </c>
      <c r="CA773" s="48">
        <f t="shared" si="236"/>
        <v>9.9641725474019956E-3</v>
      </c>
      <c r="CB773" s="49">
        <f t="shared" si="237"/>
        <v>1.8307099769966036E-2</v>
      </c>
      <c r="CC773" s="50">
        <f t="shared" si="238"/>
        <v>7.6035884946651601E-6</v>
      </c>
      <c r="CD773" s="50">
        <f t="shared" si="239"/>
        <v>3.230757805253945E-5</v>
      </c>
      <c r="CI773" s="43"/>
      <c r="CJ773" s="43"/>
    </row>
    <row r="774" spans="63:88" x14ac:dyDescent="0.2">
      <c r="BK774" s="42">
        <v>772</v>
      </c>
      <c r="BL774" s="1" t="s">
        <v>1699</v>
      </c>
      <c r="BM774" s="1" t="s">
        <v>1700</v>
      </c>
      <c r="BN774" s="43">
        <v>9107</v>
      </c>
      <c r="BO774" s="44">
        <v>25.160667143931736</v>
      </c>
      <c r="BP774" s="45">
        <f t="shared" si="225"/>
        <v>430.69130000481101</v>
      </c>
      <c r="BQ774" s="46">
        <f t="shared" si="226"/>
        <v>381.00222508815182</v>
      </c>
      <c r="BR774" s="46">
        <f t="shared" si="227"/>
        <v>19.519278293219546</v>
      </c>
      <c r="BS774" s="46">
        <f t="shared" si="228"/>
        <v>19.128541229462378</v>
      </c>
      <c r="BT774" s="47">
        <f t="shared" si="229"/>
        <v>0.22476455338585336</v>
      </c>
      <c r="BU774" s="47">
        <f t="shared" si="230"/>
        <v>1.0376501595027743E-4</v>
      </c>
      <c r="BV774" s="47">
        <f t="shared" si="231"/>
        <v>1.0186511471071804E-2</v>
      </c>
      <c r="BW774" s="47">
        <f t="shared" si="232"/>
        <v>9.9825978057024277E-3</v>
      </c>
      <c r="BX774" s="48">
        <f t="shared" si="233"/>
        <v>2.9703953086140295E-10</v>
      </c>
      <c r="BY774" s="48">
        <f t="shared" si="234"/>
        <v>1.0376501595027743E-4</v>
      </c>
      <c r="BZ774" s="48">
        <f t="shared" si="235"/>
        <v>1.0186511471071804E-2</v>
      </c>
      <c r="CA774" s="48">
        <f t="shared" si="236"/>
        <v>9.9825978057024277E-3</v>
      </c>
      <c r="CB774" s="49">
        <f t="shared" si="237"/>
        <v>6.5131417537494449E-3</v>
      </c>
      <c r="CC774" s="50">
        <f t="shared" si="238"/>
        <v>2.7051390075547967E-6</v>
      </c>
      <c r="CD774" s="50">
        <f t="shared" si="239"/>
        <v>1.149411093076183E-5</v>
      </c>
      <c r="CI774" s="43"/>
      <c r="CJ774" s="43"/>
    </row>
    <row r="775" spans="63:88" x14ac:dyDescent="0.2">
      <c r="BK775" s="42">
        <v>773</v>
      </c>
      <c r="BL775" s="1" t="s">
        <v>1701</v>
      </c>
      <c r="BM775" s="1" t="s">
        <v>1702</v>
      </c>
      <c r="BN775" s="43">
        <v>27901</v>
      </c>
      <c r="BO775" s="44">
        <v>25.162916168835142</v>
      </c>
      <c r="BP775" s="45">
        <f t="shared" si="225"/>
        <v>431.39082554811102</v>
      </c>
      <c r="BQ775" s="46">
        <f t="shared" si="226"/>
        <v>381.97758772889171</v>
      </c>
      <c r="BR775" s="46">
        <f t="shared" si="227"/>
        <v>19.544246921508428</v>
      </c>
      <c r="BS775" s="46">
        <f t="shared" si="228"/>
        <v>19.153010035557166</v>
      </c>
      <c r="BT775" s="47">
        <f t="shared" si="229"/>
        <v>0.2251296142689502</v>
      </c>
      <c r="BU775" s="47">
        <f t="shared" si="230"/>
        <v>1.0403065355895779E-4</v>
      </c>
      <c r="BV775" s="47">
        <f t="shared" si="231"/>
        <v>1.0199541830835235E-2</v>
      </c>
      <c r="BW775" s="47">
        <f t="shared" si="232"/>
        <v>9.99536732362339E-3</v>
      </c>
      <c r="BX775" s="48">
        <f t="shared" si="233"/>
        <v>2.9752198021481462E-10</v>
      </c>
      <c r="BY775" s="48">
        <f t="shared" si="234"/>
        <v>1.0403065355895779E-4</v>
      </c>
      <c r="BZ775" s="48">
        <f t="shared" si="235"/>
        <v>1.0199541830835235E-2</v>
      </c>
      <c r="CA775" s="48">
        <f t="shared" si="236"/>
        <v>9.99536732362339E-3</v>
      </c>
      <c r="CB775" s="49">
        <f t="shared" si="237"/>
        <v>1.9986639009864793E-2</v>
      </c>
      <c r="CC775" s="50">
        <f t="shared" si="238"/>
        <v>8.3011607699735421E-6</v>
      </c>
      <c r="CD775" s="50">
        <f t="shared" si="239"/>
        <v>3.5271556277771583E-5</v>
      </c>
      <c r="CI775" s="43"/>
      <c r="CJ775" s="43"/>
    </row>
    <row r="776" spans="63:88" x14ac:dyDescent="0.2">
      <c r="BK776" s="42">
        <v>774</v>
      </c>
      <c r="BL776" s="1" t="s">
        <v>1703</v>
      </c>
      <c r="BM776" s="1" t="s">
        <v>1704</v>
      </c>
      <c r="BN776" s="43">
        <v>28904</v>
      </c>
      <c r="BO776" s="44">
        <v>25.167554420387251</v>
      </c>
      <c r="BP776" s="45">
        <f t="shared" si="225"/>
        <v>432.83707438718034</v>
      </c>
      <c r="BQ776" s="46">
        <f t="shared" si="226"/>
        <v>383.99672165697052</v>
      </c>
      <c r="BR776" s="46">
        <f t="shared" si="227"/>
        <v>19.595834293465806</v>
      </c>
      <c r="BS776" s="46">
        <f t="shared" si="228"/>
        <v>19.203564731103935</v>
      </c>
      <c r="BT776" s="47">
        <f t="shared" si="229"/>
        <v>0.22588436709166715</v>
      </c>
      <c r="BU776" s="47">
        <f t="shared" si="230"/>
        <v>1.0458055970242746E-4</v>
      </c>
      <c r="BV776" s="47">
        <f t="shared" si="231"/>
        <v>1.0226463694866739E-2</v>
      </c>
      <c r="BW776" s="47">
        <f t="shared" si="232"/>
        <v>1.0021750265572607E-2</v>
      </c>
      <c r="BX776" s="48">
        <f t="shared" si="233"/>
        <v>2.9851943030647209E-10</v>
      </c>
      <c r="BY776" s="48">
        <f t="shared" si="234"/>
        <v>1.0458055970242746E-4</v>
      </c>
      <c r="BZ776" s="48">
        <f t="shared" si="235"/>
        <v>1.0226463694866739E-2</v>
      </c>
      <c r="CA776" s="48">
        <f t="shared" si="236"/>
        <v>1.0021750265572607E-2</v>
      </c>
      <c r="CB776" s="49">
        <f t="shared" si="237"/>
        <v>2.077454382681829E-2</v>
      </c>
      <c r="CC776" s="50">
        <f t="shared" si="238"/>
        <v>8.6284056135782687E-6</v>
      </c>
      <c r="CD776" s="50">
        <f t="shared" si="239"/>
        <v>3.6662016628758309E-5</v>
      </c>
      <c r="CI776" s="43"/>
      <c r="CJ776" s="43"/>
    </row>
    <row r="777" spans="63:88" x14ac:dyDescent="0.2">
      <c r="BK777" s="42">
        <v>775</v>
      </c>
      <c r="BL777" s="1" t="s">
        <v>1705</v>
      </c>
      <c r="BM777" s="1" t="s">
        <v>1706</v>
      </c>
      <c r="BN777" s="43">
        <v>47710</v>
      </c>
      <c r="BO777" s="44">
        <v>25.170099877161807</v>
      </c>
      <c r="BP777" s="45">
        <f t="shared" si="225"/>
        <v>433.63283056360655</v>
      </c>
      <c r="BQ777" s="46">
        <f t="shared" si="226"/>
        <v>385.10918337933123</v>
      </c>
      <c r="BR777" s="46">
        <f t="shared" si="227"/>
        <v>19.624198923251139</v>
      </c>
      <c r="BS777" s="46">
        <f t="shared" si="228"/>
        <v>19.231361557510965</v>
      </c>
      <c r="BT777" s="47">
        <f t="shared" si="229"/>
        <v>0.2262996477848141</v>
      </c>
      <c r="BU777" s="47">
        <f t="shared" si="230"/>
        <v>1.0488353590772119E-4</v>
      </c>
      <c r="BV777" s="47">
        <f t="shared" si="231"/>
        <v>1.0241266323444635E-2</v>
      </c>
      <c r="BW777" s="47">
        <f t="shared" si="232"/>
        <v>1.0036256575017206E-2</v>
      </c>
      <c r="BX777" s="48">
        <f t="shared" si="233"/>
        <v>2.9906824808227371E-10</v>
      </c>
      <c r="BY777" s="48">
        <f t="shared" si="234"/>
        <v>1.0488353590772119E-4</v>
      </c>
      <c r="BZ777" s="48">
        <f t="shared" si="235"/>
        <v>1.0241266323444635E-2</v>
      </c>
      <c r="CA777" s="48">
        <f t="shared" si="236"/>
        <v>1.0036256575017206E-2</v>
      </c>
      <c r="CB777" s="49">
        <f t="shared" si="237"/>
        <v>3.4354265423667332E-2</v>
      </c>
      <c r="CC777" s="50">
        <f t="shared" si="238"/>
        <v>1.4268546116005279E-5</v>
      </c>
      <c r="CD777" s="50">
        <f t="shared" si="239"/>
        <v>6.0626922099023912E-5</v>
      </c>
      <c r="CI777" s="43"/>
      <c r="CJ777" s="43"/>
    </row>
    <row r="778" spans="63:88" x14ac:dyDescent="0.2">
      <c r="BK778" s="42">
        <v>776</v>
      </c>
      <c r="BL778" s="1" t="s">
        <v>1707</v>
      </c>
      <c r="BM778" s="1" t="s">
        <v>1708</v>
      </c>
      <c r="BN778" s="43">
        <v>26435</v>
      </c>
      <c r="BO778" s="44">
        <v>25.172826136667187</v>
      </c>
      <c r="BP778" s="45">
        <f t="shared" si="225"/>
        <v>434.48673169169848</v>
      </c>
      <c r="BQ778" s="46">
        <f t="shared" si="226"/>
        <v>386.3041075952479</v>
      </c>
      <c r="BR778" s="46">
        <f t="shared" si="227"/>
        <v>19.654620515167622</v>
      </c>
      <c r="BS778" s="46">
        <f t="shared" si="228"/>
        <v>19.261174169765308</v>
      </c>
      <c r="BT778" s="47">
        <f t="shared" si="229"/>
        <v>0.22674527254131424</v>
      </c>
      <c r="BU778" s="47">
        <f t="shared" si="230"/>
        <v>1.0520897056966828E-4</v>
      </c>
      <c r="BV778" s="47">
        <f t="shared" si="231"/>
        <v>1.0257142417343551E-2</v>
      </c>
      <c r="BW778" s="47">
        <f t="shared" si="232"/>
        <v>1.0051814861145732E-2</v>
      </c>
      <c r="BX778" s="48">
        <f t="shared" si="233"/>
        <v>2.996571673162768E-10</v>
      </c>
      <c r="BY778" s="48">
        <f t="shared" si="234"/>
        <v>1.0520897056966828E-4</v>
      </c>
      <c r="BZ778" s="48">
        <f t="shared" si="235"/>
        <v>1.0257142417343551E-2</v>
      </c>
      <c r="CA778" s="48">
        <f t="shared" si="236"/>
        <v>1.0051814861145732E-2</v>
      </c>
      <c r="CB778" s="49">
        <f t="shared" si="237"/>
        <v>1.9072381622611757E-2</v>
      </c>
      <c r="CC778" s="50">
        <f t="shared" si="238"/>
        <v>7.921437218005777E-6</v>
      </c>
      <c r="CD778" s="50">
        <f t="shared" si="239"/>
        <v>3.3658114374360638E-5</v>
      </c>
      <c r="CI778" s="43"/>
      <c r="CJ778" s="43"/>
    </row>
    <row r="779" spans="63:88" x14ac:dyDescent="0.2">
      <c r="BK779" s="42">
        <v>777</v>
      </c>
      <c r="BL779" s="1" t="s">
        <v>1709</v>
      </c>
      <c r="BM779" s="1" t="s">
        <v>1710</v>
      </c>
      <c r="BN779" s="43">
        <v>29501</v>
      </c>
      <c r="BO779" s="44">
        <v>25.175006951563436</v>
      </c>
      <c r="BP779" s="45">
        <f t="shared" si="225"/>
        <v>435.17100268087842</v>
      </c>
      <c r="BQ779" s="46">
        <f t="shared" si="226"/>
        <v>387.26253413369318</v>
      </c>
      <c r="BR779" s="46">
        <f t="shared" si="227"/>
        <v>19.678987121640514</v>
      </c>
      <c r="BS779" s="46">
        <f t="shared" si="228"/>
        <v>19.285053005321473</v>
      </c>
      <c r="BT779" s="47">
        <f t="shared" si="229"/>
        <v>0.22710237254142152</v>
      </c>
      <c r="BU779" s="47">
        <f t="shared" si="230"/>
        <v>1.0546999567267302E-4</v>
      </c>
      <c r="BV779" s="47">
        <f t="shared" si="231"/>
        <v>1.026985860042255E-2</v>
      </c>
      <c r="BW779" s="47">
        <f t="shared" si="232"/>
        <v>1.006427649157356E-2</v>
      </c>
      <c r="BX779" s="48">
        <f t="shared" si="233"/>
        <v>3.0012909589622639E-10</v>
      </c>
      <c r="BY779" s="48">
        <f t="shared" si="234"/>
        <v>1.0546999567267302E-4</v>
      </c>
      <c r="BZ779" s="48">
        <f t="shared" si="235"/>
        <v>1.026985860042255E-2</v>
      </c>
      <c r="CA779" s="48">
        <f t="shared" si="236"/>
        <v>1.006427649157356E-2</v>
      </c>
      <c r="CB779" s="49">
        <f t="shared" si="237"/>
        <v>2.1317966777011574E-2</v>
      </c>
      <c r="CC779" s="50">
        <f t="shared" si="238"/>
        <v>8.8541084580345747E-6</v>
      </c>
      <c r="CD779" s="50">
        <f t="shared" si="239"/>
        <v>3.7621025952983108E-5</v>
      </c>
      <c r="CI779" s="43"/>
      <c r="CJ779" s="43"/>
    </row>
    <row r="780" spans="63:88" x14ac:dyDescent="0.2">
      <c r="BK780" s="42">
        <v>778</v>
      </c>
      <c r="BL780" s="1" t="s">
        <v>1711</v>
      </c>
      <c r="BM780" s="1" t="s">
        <v>1712</v>
      </c>
      <c r="BN780" s="43">
        <v>12229</v>
      </c>
      <c r="BO780" s="44">
        <v>25.175411535755966</v>
      </c>
      <c r="BP780" s="45">
        <f t="shared" si="225"/>
        <v>435.29806691698985</v>
      </c>
      <c r="BQ780" s="46">
        <f t="shared" si="226"/>
        <v>387.44059299447008</v>
      </c>
      <c r="BR780" s="46">
        <f t="shared" si="227"/>
        <v>19.68351068774242</v>
      </c>
      <c r="BS780" s="46">
        <f t="shared" si="228"/>
        <v>19.289486018642183</v>
      </c>
      <c r="BT780" s="47">
        <f t="shared" si="229"/>
        <v>0.22716868346128591</v>
      </c>
      <c r="BU780" s="47">
        <f t="shared" si="230"/>
        <v>1.0551848956408094E-4</v>
      </c>
      <c r="BV780" s="47">
        <f t="shared" si="231"/>
        <v>1.0272219310552172E-2</v>
      </c>
      <c r="BW780" s="47">
        <f t="shared" si="232"/>
        <v>1.0066589944989558E-2</v>
      </c>
      <c r="BX780" s="48">
        <f t="shared" si="233"/>
        <v>3.0021672966334332E-10</v>
      </c>
      <c r="BY780" s="48">
        <f t="shared" si="234"/>
        <v>1.0551848956408094E-4</v>
      </c>
      <c r="BZ780" s="48">
        <f t="shared" si="235"/>
        <v>1.0272219310552172E-2</v>
      </c>
      <c r="CA780" s="48">
        <f t="shared" si="236"/>
        <v>1.0066589944989558E-2</v>
      </c>
      <c r="CB780" s="49">
        <f t="shared" si="237"/>
        <v>8.8394812361874166E-3</v>
      </c>
      <c r="CC780" s="50">
        <f t="shared" si="238"/>
        <v>3.6713503870530254E-6</v>
      </c>
      <c r="CD780" s="50">
        <f t="shared" si="239"/>
        <v>1.5599534255589656E-5</v>
      </c>
      <c r="CI780" s="43"/>
      <c r="CJ780" s="43"/>
    </row>
    <row r="781" spans="63:88" x14ac:dyDescent="0.2">
      <c r="BK781" s="42">
        <v>779</v>
      </c>
      <c r="BL781" s="1" t="s">
        <v>1713</v>
      </c>
      <c r="BM781" s="1" t="s">
        <v>1714</v>
      </c>
      <c r="BN781" s="43">
        <v>38242</v>
      </c>
      <c r="BO781" s="44">
        <v>25.180382177774661</v>
      </c>
      <c r="BP781" s="45">
        <f t="shared" si="225"/>
        <v>436.86218469363365</v>
      </c>
      <c r="BQ781" s="46">
        <f t="shared" si="226"/>
        <v>389.63463853438503</v>
      </c>
      <c r="BR781" s="46">
        <f t="shared" si="227"/>
        <v>19.739165092130545</v>
      </c>
      <c r="BS781" s="46">
        <f t="shared" si="228"/>
        <v>19.344026332733058</v>
      </c>
      <c r="BT781" s="47">
        <f t="shared" si="229"/>
        <v>0.22798494846015235</v>
      </c>
      <c r="BU781" s="47">
        <f t="shared" si="230"/>
        <v>1.0611603245347507E-4</v>
      </c>
      <c r="BV781" s="47">
        <f t="shared" si="231"/>
        <v>1.0301263633820614E-2</v>
      </c>
      <c r="BW781" s="47">
        <f t="shared" si="232"/>
        <v>1.0095052858770302E-2</v>
      </c>
      <c r="BX781" s="48">
        <f t="shared" si="233"/>
        <v>3.0129547170104147E-10</v>
      </c>
      <c r="BY781" s="48">
        <f t="shared" si="234"/>
        <v>1.0611603245347507E-4</v>
      </c>
      <c r="BZ781" s="48">
        <f t="shared" si="235"/>
        <v>1.0301263633820614E-2</v>
      </c>
      <c r="CA781" s="48">
        <f t="shared" si="236"/>
        <v>1.0095052858770302E-2</v>
      </c>
      <c r="CB781" s="49">
        <f t="shared" si="237"/>
        <v>2.7741768619979679E-2</v>
      </c>
      <c r="CC781" s="50">
        <f t="shared" si="238"/>
        <v>1.1522141428791229E-5</v>
      </c>
      <c r="CD781" s="50">
        <f t="shared" si="239"/>
        <v>4.8957473672365537E-5</v>
      </c>
      <c r="CI781" s="43"/>
      <c r="CJ781" s="43"/>
    </row>
    <row r="782" spans="63:88" x14ac:dyDescent="0.2">
      <c r="BK782" s="42">
        <v>780</v>
      </c>
      <c r="BL782" s="1" t="s">
        <v>1715</v>
      </c>
      <c r="BM782" s="1" t="s">
        <v>1716</v>
      </c>
      <c r="BN782" s="43">
        <v>30948</v>
      </c>
      <c r="BO782" s="44">
        <v>25.184318801662926</v>
      </c>
      <c r="BP782" s="45">
        <f t="shared" si="225"/>
        <v>438.10491416600479</v>
      </c>
      <c r="BQ782" s="46">
        <f t="shared" si="226"/>
        <v>391.38075889826342</v>
      </c>
      <c r="BR782" s="46">
        <f t="shared" si="227"/>
        <v>19.783345493072282</v>
      </c>
      <c r="BS782" s="46">
        <f t="shared" si="228"/>
        <v>19.387322330067231</v>
      </c>
      <c r="BT782" s="47">
        <f t="shared" si="229"/>
        <v>0.22863349077998502</v>
      </c>
      <c r="BU782" s="47">
        <f t="shared" si="230"/>
        <v>1.0659158402634383E-4</v>
      </c>
      <c r="BV782" s="47">
        <f t="shared" si="231"/>
        <v>1.0324320027311427E-2</v>
      </c>
      <c r="BW782" s="47">
        <f t="shared" si="232"/>
        <v>1.0117647709197991E-2</v>
      </c>
      <c r="BX782" s="48">
        <f t="shared" si="233"/>
        <v>3.0215255838808825E-10</v>
      </c>
      <c r="BY782" s="48">
        <f t="shared" si="234"/>
        <v>1.0659158402634383E-4</v>
      </c>
      <c r="BZ782" s="48">
        <f t="shared" si="235"/>
        <v>1.0324320027311427E-2</v>
      </c>
      <c r="CA782" s="48">
        <f t="shared" si="236"/>
        <v>1.0117647709197991E-2</v>
      </c>
      <c r="CB782" s="49">
        <f t="shared" si="237"/>
        <v>2.2514370443828719E-2</v>
      </c>
      <c r="CC782" s="50">
        <f t="shared" si="238"/>
        <v>9.351017376994555E-6</v>
      </c>
      <c r="CD782" s="50">
        <f t="shared" si="239"/>
        <v>3.9732387410216928E-5</v>
      </c>
      <c r="CI782" s="43"/>
      <c r="CJ782" s="43"/>
    </row>
    <row r="783" spans="63:88" x14ac:dyDescent="0.2">
      <c r="BK783" s="42">
        <v>781</v>
      </c>
      <c r="BL783" s="1" t="s">
        <v>1717</v>
      </c>
      <c r="BM783" s="1" t="s">
        <v>1718</v>
      </c>
      <c r="BN783" s="43">
        <v>44138</v>
      </c>
      <c r="BO783" s="44">
        <v>25.186225660535815</v>
      </c>
      <c r="BP783" s="45">
        <f t="shared" si="225"/>
        <v>438.70814954834594</v>
      </c>
      <c r="BQ783" s="46">
        <f t="shared" si="226"/>
        <v>392.22926954643066</v>
      </c>
      <c r="BR783" s="46">
        <f t="shared" si="227"/>
        <v>19.804778957272678</v>
      </c>
      <c r="BS783" s="46">
        <f t="shared" si="228"/>
        <v>19.408326739015582</v>
      </c>
      <c r="BT783" s="47">
        <f t="shared" si="229"/>
        <v>0.22894830078728479</v>
      </c>
      <c r="BU783" s="47">
        <f t="shared" si="230"/>
        <v>1.0682267380783023E-4</v>
      </c>
      <c r="BV783" s="47">
        <f t="shared" si="231"/>
        <v>1.033550549358038E-2</v>
      </c>
      <c r="BW783" s="47">
        <f t="shared" si="232"/>
        <v>1.0128609264716707E-2</v>
      </c>
      <c r="BX783" s="48">
        <f t="shared" si="233"/>
        <v>3.0256859826390546E-10</v>
      </c>
      <c r="BY783" s="48">
        <f t="shared" si="234"/>
        <v>1.0682267380783023E-4</v>
      </c>
      <c r="BZ783" s="48">
        <f t="shared" si="235"/>
        <v>1.033550549358038E-2</v>
      </c>
      <c r="CA783" s="48">
        <f t="shared" si="236"/>
        <v>1.0128609264716707E-2</v>
      </c>
      <c r="CB783" s="49">
        <f t="shared" si="237"/>
        <v>3.2154180627535098E-2</v>
      </c>
      <c r="CC783" s="50">
        <f t="shared" si="238"/>
        <v>1.3354772790172259E-5</v>
      </c>
      <c r="CD783" s="50">
        <f t="shared" si="239"/>
        <v>5.6744307585180617E-5</v>
      </c>
      <c r="CI783" s="43"/>
      <c r="CJ783" s="43"/>
    </row>
    <row r="784" spans="63:88" x14ac:dyDescent="0.2">
      <c r="BK784" s="42">
        <v>782</v>
      </c>
      <c r="BL784" s="1" t="s">
        <v>1719</v>
      </c>
      <c r="BM784" s="1" t="s">
        <v>1720</v>
      </c>
      <c r="BN784" s="43">
        <v>37197</v>
      </c>
      <c r="BO784" s="44">
        <v>25.195716497488579</v>
      </c>
      <c r="BP784" s="45">
        <f t="shared" si="225"/>
        <v>441.7229573959408</v>
      </c>
      <c r="BQ784" s="46">
        <f t="shared" si="226"/>
        <v>396.47891902046484</v>
      </c>
      <c r="BR784" s="46">
        <f t="shared" si="227"/>
        <v>19.911778399240607</v>
      </c>
      <c r="BS784" s="46">
        <f t="shared" si="228"/>
        <v>19.513184265327094</v>
      </c>
      <c r="BT784" s="47">
        <f t="shared" si="229"/>
        <v>0.23052163635129838</v>
      </c>
      <c r="BU784" s="47">
        <f t="shared" si="230"/>
        <v>1.0798005535686778E-4</v>
      </c>
      <c r="BV784" s="47">
        <f t="shared" si="231"/>
        <v>1.03913452140167E-2</v>
      </c>
      <c r="BW784" s="47">
        <f t="shared" si="232"/>
        <v>1.0183331185197694E-2</v>
      </c>
      <c r="BX784" s="48">
        <f t="shared" si="233"/>
        <v>3.0464785342572758E-10</v>
      </c>
      <c r="BY784" s="48">
        <f t="shared" si="234"/>
        <v>1.0798005535686778E-4</v>
      </c>
      <c r="BZ784" s="48">
        <f t="shared" si="235"/>
        <v>1.03913452140167E-2</v>
      </c>
      <c r="CA784" s="48">
        <f t="shared" si="236"/>
        <v>1.0183331185197694E-2</v>
      </c>
      <c r="CB784" s="49">
        <f t="shared" si="237"/>
        <v>2.7283933391688206E-2</v>
      </c>
      <c r="CC784" s="50">
        <f t="shared" si="238"/>
        <v>1.1331986203876789E-5</v>
      </c>
      <c r="CD784" s="50">
        <f t="shared" si="239"/>
        <v>4.8149505858834878E-5</v>
      </c>
      <c r="CI784" s="43"/>
      <c r="CJ784" s="43"/>
    </row>
    <row r="785" spans="63:88" x14ac:dyDescent="0.2">
      <c r="BK785" s="42">
        <v>783</v>
      </c>
      <c r="BL785" s="1" t="s">
        <v>1721</v>
      </c>
      <c r="BM785" s="1" t="s">
        <v>1722</v>
      </c>
      <c r="BN785" s="43">
        <v>94123</v>
      </c>
      <c r="BO785" s="44">
        <v>25.198525315682748</v>
      </c>
      <c r="BP785" s="45">
        <f t="shared" si="225"/>
        <v>442.61915829481109</v>
      </c>
      <c r="BQ785" s="46">
        <f t="shared" si="226"/>
        <v>397.74508882677736</v>
      </c>
      <c r="BR785" s="46">
        <f t="shared" si="227"/>
        <v>19.943547548687956</v>
      </c>
      <c r="BS785" s="46">
        <f t="shared" si="228"/>
        <v>19.544317459695232</v>
      </c>
      <c r="BT785" s="47">
        <f t="shared" si="229"/>
        <v>0.23098933605820296</v>
      </c>
      <c r="BU785" s="47">
        <f t="shared" si="230"/>
        <v>1.0832489357956839E-4</v>
      </c>
      <c r="BV785" s="47">
        <f t="shared" si="231"/>
        <v>1.0407924556777321E-2</v>
      </c>
      <c r="BW785" s="47">
        <f t="shared" si="232"/>
        <v>1.0199578642546775E-2</v>
      </c>
      <c r="BX785" s="48">
        <f t="shared" si="233"/>
        <v>3.0526594600051331E-10</v>
      </c>
      <c r="BY785" s="48">
        <f t="shared" si="234"/>
        <v>1.0832489357956839E-4</v>
      </c>
      <c r="BZ785" s="48">
        <f t="shared" si="235"/>
        <v>1.0407924556777321E-2</v>
      </c>
      <c r="CA785" s="48">
        <f t="shared" si="236"/>
        <v>1.0199578642546775E-2</v>
      </c>
      <c r="CB785" s="49">
        <f t="shared" si="237"/>
        <v>6.9179124865666491E-2</v>
      </c>
      <c r="CC785" s="50">
        <f t="shared" si="238"/>
        <v>2.8732546635406315E-5</v>
      </c>
      <c r="CD785" s="50">
        <f t="shared" si="239"/>
        <v>1.2208432817253586E-4</v>
      </c>
      <c r="CI785" s="43"/>
      <c r="CJ785" s="43"/>
    </row>
    <row r="786" spans="63:88" x14ac:dyDescent="0.2">
      <c r="BK786" s="42">
        <v>784</v>
      </c>
      <c r="BL786" s="1" t="s">
        <v>1723</v>
      </c>
      <c r="BM786" s="1" t="s">
        <v>1724</v>
      </c>
      <c r="BN786" s="43">
        <v>38432</v>
      </c>
      <c r="BO786" s="44">
        <v>25.199883283393856</v>
      </c>
      <c r="BP786" s="45">
        <f t="shared" si="225"/>
        <v>443.0530926959442</v>
      </c>
      <c r="BQ786" s="46">
        <f t="shared" si="226"/>
        <v>398.35863480159736</v>
      </c>
      <c r="BR786" s="46">
        <f t="shared" si="227"/>
        <v>19.95892368845568</v>
      </c>
      <c r="BS786" s="46">
        <f t="shared" si="228"/>
        <v>19.55938579977823</v>
      </c>
      <c r="BT786" s="47">
        <f t="shared" si="229"/>
        <v>0.23121579308640006</v>
      </c>
      <c r="BU786" s="47">
        <f t="shared" si="230"/>
        <v>1.0849199131200877E-4</v>
      </c>
      <c r="BV786" s="47">
        <f t="shared" si="231"/>
        <v>1.0415948891580103E-2</v>
      </c>
      <c r="BW786" s="47">
        <f t="shared" si="232"/>
        <v>1.0207442346153447E-2</v>
      </c>
      <c r="BX786" s="48">
        <f t="shared" si="233"/>
        <v>3.0556522223603501E-10</v>
      </c>
      <c r="BY786" s="48">
        <f t="shared" si="234"/>
        <v>1.0849199131200877E-4</v>
      </c>
      <c r="BZ786" s="48">
        <f t="shared" si="235"/>
        <v>1.0415948891580103E-2</v>
      </c>
      <c r="CA786" s="48">
        <f t="shared" si="236"/>
        <v>1.0207442346153447E-2</v>
      </c>
      <c r="CB786" s="49">
        <f t="shared" si="237"/>
        <v>2.8274690054557527E-2</v>
      </c>
      <c r="CC786" s="50">
        <f t="shared" si="238"/>
        <v>1.1743482620975298E-5</v>
      </c>
      <c r="CD786" s="50">
        <f t="shared" si="239"/>
        <v>4.9897950375930731E-5</v>
      </c>
      <c r="CI786" s="43"/>
      <c r="CJ786" s="43"/>
    </row>
    <row r="787" spans="63:88" x14ac:dyDescent="0.2">
      <c r="BK787" s="42">
        <v>785</v>
      </c>
      <c r="BL787" s="1" t="s">
        <v>1725</v>
      </c>
      <c r="BM787" s="1" t="s">
        <v>1726</v>
      </c>
      <c r="BN787" s="43">
        <v>39795</v>
      </c>
      <c r="BO787" s="44">
        <v>25.211106748694494</v>
      </c>
      <c r="BP787" s="45">
        <f t="shared" si="225"/>
        <v>446.65584435955952</v>
      </c>
      <c r="BQ787" s="46">
        <f t="shared" si="226"/>
        <v>403.46455639336722</v>
      </c>
      <c r="BR787" s="46">
        <f t="shared" si="227"/>
        <v>20.086427168448033</v>
      </c>
      <c r="BS787" s="46">
        <f t="shared" si="228"/>
        <v>19.684336914122497</v>
      </c>
      <c r="BT787" s="47">
        <f t="shared" si="229"/>
        <v>0.2330959584591939</v>
      </c>
      <c r="BU787" s="47">
        <f t="shared" si="230"/>
        <v>1.0988257645960179E-4</v>
      </c>
      <c r="BV787" s="47">
        <f t="shared" si="231"/>
        <v>1.0482489039326576E-2</v>
      </c>
      <c r="BW787" s="47">
        <f t="shared" si="232"/>
        <v>1.0272650492707978E-2</v>
      </c>
      <c r="BX787" s="48">
        <f t="shared" si="233"/>
        <v>3.080499709736073E-10</v>
      </c>
      <c r="BY787" s="48">
        <f t="shared" si="234"/>
        <v>1.0988257645960179E-4</v>
      </c>
      <c r="BZ787" s="48">
        <f t="shared" si="235"/>
        <v>1.0482489039326576E-2</v>
      </c>
      <c r="CA787" s="48">
        <f t="shared" si="236"/>
        <v>1.0272650492707978E-2</v>
      </c>
      <c r="CB787" s="49">
        <f t="shared" si="237"/>
        <v>2.9515532626352162E-2</v>
      </c>
      <c r="CC787" s="50">
        <f t="shared" si="238"/>
        <v>1.2258848594894703E-5</v>
      </c>
      <c r="CD787" s="50">
        <f t="shared" si="239"/>
        <v>5.208773569107586E-5</v>
      </c>
      <c r="CI787" s="43"/>
      <c r="CJ787" s="43"/>
    </row>
    <row r="788" spans="63:88" x14ac:dyDescent="0.2">
      <c r="BK788" s="42">
        <v>786</v>
      </c>
      <c r="BL788" s="1" t="s">
        <v>1727</v>
      </c>
      <c r="BM788" s="1" t="s">
        <v>1728</v>
      </c>
      <c r="BN788" s="43">
        <v>25072</v>
      </c>
      <c r="BO788" s="44">
        <v>25.218224929863236</v>
      </c>
      <c r="BP788" s="45">
        <f t="shared" si="225"/>
        <v>448.95596112927456</v>
      </c>
      <c r="BQ788" s="46">
        <f t="shared" si="226"/>
        <v>406.73545643023544</v>
      </c>
      <c r="BR788" s="46">
        <f t="shared" si="227"/>
        <v>20.167683467127191</v>
      </c>
      <c r="BS788" s="46">
        <f t="shared" si="228"/>
        <v>19.763966623586587</v>
      </c>
      <c r="BT788" s="47">
        <f t="shared" si="229"/>
        <v>0.23429631871368373</v>
      </c>
      <c r="BU788" s="47">
        <f t="shared" si="230"/>
        <v>1.1077339801430316E-4</v>
      </c>
      <c r="BV788" s="47">
        <f t="shared" si="231"/>
        <v>1.0524894204423299E-2</v>
      </c>
      <c r="BW788" s="47">
        <f t="shared" si="232"/>
        <v>1.0314206790882003E-2</v>
      </c>
      <c r="BX788" s="48">
        <f t="shared" si="233"/>
        <v>3.0963631740362629E-10</v>
      </c>
      <c r="BY788" s="48">
        <f t="shared" si="234"/>
        <v>1.1077339801430316E-4</v>
      </c>
      <c r="BZ788" s="48">
        <f t="shared" si="235"/>
        <v>1.0524894204423299E-2</v>
      </c>
      <c r="CA788" s="48">
        <f t="shared" si="236"/>
        <v>1.0314206790882003E-2</v>
      </c>
      <c r="CB788" s="49">
        <f t="shared" si="237"/>
        <v>1.8691399339970865E-2</v>
      </c>
      <c r="CC788" s="50">
        <f t="shared" si="238"/>
        <v>7.7632017499437183E-6</v>
      </c>
      <c r="CD788" s="50">
        <f t="shared" si="239"/>
        <v>3.2985773316098227E-5</v>
      </c>
      <c r="CI788" s="43"/>
      <c r="CJ788" s="43"/>
    </row>
    <row r="789" spans="63:88" x14ac:dyDescent="0.2">
      <c r="BK789" s="42">
        <v>787</v>
      </c>
      <c r="BL789" s="1" t="s">
        <v>1729</v>
      </c>
      <c r="BM789" s="1" t="s">
        <v>1730</v>
      </c>
      <c r="BN789" s="43">
        <v>8515</v>
      </c>
      <c r="BO789" s="44">
        <v>25.218906390590842</v>
      </c>
      <c r="BP789" s="45">
        <f t="shared" si="225"/>
        <v>449.1767836875772</v>
      </c>
      <c r="BQ789" s="46">
        <f t="shared" si="226"/>
        <v>407.04993298406993</v>
      </c>
      <c r="BR789" s="46">
        <f t="shared" si="227"/>
        <v>20.175478506941786</v>
      </c>
      <c r="BS789" s="46">
        <f t="shared" si="228"/>
        <v>19.771605622233917</v>
      </c>
      <c r="BT789" s="47">
        <f t="shared" si="229"/>
        <v>0.23441155922050103</v>
      </c>
      <c r="BU789" s="47">
        <f t="shared" si="230"/>
        <v>1.1085904492783315E-4</v>
      </c>
      <c r="BV789" s="47">
        <f t="shared" si="231"/>
        <v>1.0528962196144173E-2</v>
      </c>
      <c r="BW789" s="47">
        <f t="shared" si="232"/>
        <v>1.0318193349513163E-2</v>
      </c>
      <c r="BX789" s="48">
        <f t="shared" si="233"/>
        <v>3.0978861448768807E-10</v>
      </c>
      <c r="BY789" s="48">
        <f t="shared" si="234"/>
        <v>1.1085904492783315E-4</v>
      </c>
      <c r="BZ789" s="48">
        <f t="shared" si="235"/>
        <v>1.0528962196144173E-2</v>
      </c>
      <c r="CA789" s="48">
        <f t="shared" si="236"/>
        <v>1.0318193349513163E-2</v>
      </c>
      <c r="CB789" s="49">
        <f t="shared" si="237"/>
        <v>6.3511306695116024E-3</v>
      </c>
      <c r="CC789" s="50">
        <f t="shared" si="238"/>
        <v>2.6378500523626638E-6</v>
      </c>
      <c r="CD789" s="50">
        <f t="shared" si="239"/>
        <v>1.1208200774857292E-5</v>
      </c>
      <c r="CI789" s="43"/>
      <c r="CJ789" s="43"/>
    </row>
    <row r="790" spans="63:88" x14ac:dyDescent="0.2">
      <c r="BK790" s="42">
        <v>788</v>
      </c>
      <c r="BL790" s="1" t="s">
        <v>1731</v>
      </c>
      <c r="BM790" s="1" t="s">
        <v>1732</v>
      </c>
      <c r="BN790" s="43">
        <v>35295</v>
      </c>
      <c r="BO790" s="44">
        <v>25.237653543689202</v>
      </c>
      <c r="BP790" s="45">
        <f t="shared" si="225"/>
        <v>455.29444978482161</v>
      </c>
      <c r="BQ790" s="46">
        <f t="shared" si="226"/>
        <v>415.79366902586975</v>
      </c>
      <c r="BR790" s="46">
        <f t="shared" si="227"/>
        <v>20.391019322875199</v>
      </c>
      <c r="BS790" s="46">
        <f t="shared" si="228"/>
        <v>19.98283174044785</v>
      </c>
      <c r="BT790" s="47">
        <f t="shared" si="229"/>
        <v>0.23760418114737894</v>
      </c>
      <c r="BU790" s="47">
        <f t="shared" si="230"/>
        <v>1.1324037986526474E-4</v>
      </c>
      <c r="BV790" s="47">
        <f t="shared" si="231"/>
        <v>1.0641446323938524E-2</v>
      </c>
      <c r="BW790" s="47">
        <f t="shared" si="232"/>
        <v>1.0428425769167828E-2</v>
      </c>
      <c r="BX790" s="48">
        <f t="shared" si="233"/>
        <v>3.1400785148521248E-10</v>
      </c>
      <c r="BY790" s="48">
        <f t="shared" si="234"/>
        <v>1.1324037986526474E-4</v>
      </c>
      <c r="BZ790" s="48">
        <f t="shared" si="235"/>
        <v>1.0641446323938524E-2</v>
      </c>
      <c r="CA790" s="48">
        <f t="shared" si="236"/>
        <v>1.0428425769167828E-2</v>
      </c>
      <c r="CB790" s="49">
        <f t="shared" si="237"/>
        <v>2.6684227650664118E-2</v>
      </c>
      <c r="CC790" s="50">
        <f t="shared" si="238"/>
        <v>1.1082907118170574E-5</v>
      </c>
      <c r="CD790" s="50">
        <f t="shared" si="239"/>
        <v>4.7091171099088904E-5</v>
      </c>
      <c r="CI790" s="43"/>
      <c r="CJ790" s="43"/>
    </row>
    <row r="791" spans="63:88" x14ac:dyDescent="0.2">
      <c r="BK791" s="42">
        <v>789</v>
      </c>
      <c r="BL791" s="1" t="s">
        <v>1733</v>
      </c>
      <c r="BM791" s="1" t="s">
        <v>1734</v>
      </c>
      <c r="BN791" s="43">
        <v>104011</v>
      </c>
      <c r="BO791" s="44">
        <v>25.244140380393187</v>
      </c>
      <c r="BP791" s="45">
        <f t="shared" si="225"/>
        <v>457.43061455872942</v>
      </c>
      <c r="BQ791" s="46">
        <f t="shared" si="226"/>
        <v>418.86105406948667</v>
      </c>
      <c r="BR791" s="46">
        <f t="shared" si="227"/>
        <v>20.466095232591062</v>
      </c>
      <c r="BS791" s="46">
        <f t="shared" si="228"/>
        <v>20.056404780022685</v>
      </c>
      <c r="BT791" s="47">
        <f t="shared" si="229"/>
        <v>0.23871897989386076</v>
      </c>
      <c r="BU791" s="47">
        <f t="shared" si="230"/>
        <v>1.1407577461368988E-4</v>
      </c>
      <c r="BV791" s="47">
        <f t="shared" si="231"/>
        <v>1.0680626133972197E-2</v>
      </c>
      <c r="BW791" s="47">
        <f t="shared" si="232"/>
        <v>1.0466821277461387E-2</v>
      </c>
      <c r="BX791" s="48">
        <f t="shared" si="233"/>
        <v>3.1548112336759626E-10</v>
      </c>
      <c r="BY791" s="48">
        <f t="shared" si="234"/>
        <v>1.1407577461368988E-4</v>
      </c>
      <c r="BZ791" s="48">
        <f t="shared" si="235"/>
        <v>1.0680626133972197E-2</v>
      </c>
      <c r="CA791" s="48">
        <f t="shared" si="236"/>
        <v>1.0466821277461387E-2</v>
      </c>
      <c r="CB791" s="49">
        <f t="shared" si="237"/>
        <v>7.9004821094299113E-2</v>
      </c>
      <c r="CC791" s="50">
        <f t="shared" si="238"/>
        <v>3.2813507122587053E-5</v>
      </c>
      <c r="CD791" s="50">
        <f t="shared" si="239"/>
        <v>1.3942429200164457E-4</v>
      </c>
      <c r="CI791" s="43"/>
      <c r="CJ791" s="43"/>
    </row>
    <row r="792" spans="63:88" x14ac:dyDescent="0.2">
      <c r="BK792" s="42">
        <v>790</v>
      </c>
      <c r="BL792" s="1" t="s">
        <v>1735</v>
      </c>
      <c r="BM792" s="1" t="s">
        <v>1736</v>
      </c>
      <c r="BN792" s="43">
        <v>27180</v>
      </c>
      <c r="BO792" s="44">
        <v>25.251829155037878</v>
      </c>
      <c r="BP792" s="45">
        <f t="shared" si="225"/>
        <v>459.97557154405888</v>
      </c>
      <c r="BQ792" s="46">
        <f t="shared" si="226"/>
        <v>422.52501020724031</v>
      </c>
      <c r="BR792" s="46">
        <f t="shared" si="227"/>
        <v>20.555413160703928</v>
      </c>
      <c r="BS792" s="46">
        <f t="shared" si="228"/>
        <v>20.143934741160162</v>
      </c>
      <c r="BT792" s="47">
        <f t="shared" si="229"/>
        <v>0.24004711473240403</v>
      </c>
      <c r="BU792" s="47">
        <f t="shared" si="230"/>
        <v>1.1507364402766795E-4</v>
      </c>
      <c r="BV792" s="47">
        <f t="shared" si="231"/>
        <v>1.0727238415718555E-2</v>
      </c>
      <c r="BW792" s="47">
        <f t="shared" si="232"/>
        <v>1.0512500474191435E-2</v>
      </c>
      <c r="BX792" s="48">
        <f t="shared" si="233"/>
        <v>3.17236331399373E-10</v>
      </c>
      <c r="BY792" s="48">
        <f t="shared" si="234"/>
        <v>1.1507364402766795E-4</v>
      </c>
      <c r="BZ792" s="48">
        <f t="shared" si="235"/>
        <v>1.0727238415718555E-2</v>
      </c>
      <c r="CA792" s="48">
        <f t="shared" si="236"/>
        <v>1.0512500474191435E-2</v>
      </c>
      <c r="CB792" s="49">
        <f t="shared" si="237"/>
        <v>2.0760285170628213E-2</v>
      </c>
      <c r="CC792" s="50">
        <f t="shared" si="238"/>
        <v>8.6224834874349581E-6</v>
      </c>
      <c r="CD792" s="50">
        <f t="shared" si="239"/>
        <v>3.6636853568875967E-5</v>
      </c>
      <c r="CI792" s="43"/>
      <c r="CJ792" s="43"/>
    </row>
    <row r="793" spans="63:88" x14ac:dyDescent="0.2">
      <c r="BK793" s="42">
        <v>791</v>
      </c>
      <c r="BL793" s="1" t="s">
        <v>1737</v>
      </c>
      <c r="BM793" s="1" t="s">
        <v>1738</v>
      </c>
      <c r="BN793" s="43">
        <v>29231</v>
      </c>
      <c r="BO793" s="44">
        <v>25.257171836073002</v>
      </c>
      <c r="BP793" s="45">
        <f t="shared" si="225"/>
        <v>461.75231346961641</v>
      </c>
      <c r="BQ793" s="46">
        <f t="shared" si="226"/>
        <v>425.08912242902562</v>
      </c>
      <c r="BR793" s="46">
        <f t="shared" si="227"/>
        <v>20.617689551184576</v>
      </c>
      <c r="BS793" s="46">
        <f t="shared" si="228"/>
        <v>20.204964482374777</v>
      </c>
      <c r="BT793" s="47">
        <f t="shared" si="229"/>
        <v>0.2409743417401829</v>
      </c>
      <c r="BU793" s="47">
        <f t="shared" si="230"/>
        <v>1.1577197366479868E-4</v>
      </c>
      <c r="BV793" s="47">
        <f t="shared" si="231"/>
        <v>1.0759738550020567E-2</v>
      </c>
      <c r="BW793" s="47">
        <f t="shared" si="232"/>
        <v>1.0544350020553764E-2</v>
      </c>
      <c r="BX793" s="48">
        <f t="shared" si="233"/>
        <v>3.1846171623538757E-10</v>
      </c>
      <c r="BY793" s="48">
        <f t="shared" si="234"/>
        <v>1.1577197366479868E-4</v>
      </c>
      <c r="BZ793" s="48">
        <f t="shared" si="235"/>
        <v>1.0759738550020567E-2</v>
      </c>
      <c r="CA793" s="48">
        <f t="shared" si="236"/>
        <v>1.0544350020553764E-2</v>
      </c>
      <c r="CB793" s="49">
        <f t="shared" si="237"/>
        <v>2.2413095813087511E-2</v>
      </c>
      <c r="CC793" s="50">
        <f t="shared" si="238"/>
        <v>9.3089544272766148E-6</v>
      </c>
      <c r="CD793" s="50">
        <f t="shared" si="239"/>
        <v>3.9553662321124342E-5</v>
      </c>
      <c r="CI793" s="43"/>
      <c r="CJ793" s="43"/>
    </row>
    <row r="794" spans="63:88" x14ac:dyDescent="0.2">
      <c r="BK794" s="42">
        <v>792</v>
      </c>
      <c r="BL794" s="1" t="s">
        <v>1739</v>
      </c>
      <c r="BM794" s="1" t="s">
        <v>1740</v>
      </c>
      <c r="BN794" s="43">
        <v>63887</v>
      </c>
      <c r="BO794" s="44">
        <v>25.262052760725851</v>
      </c>
      <c r="BP794" s="45">
        <f t="shared" si="225"/>
        <v>463.38149410643484</v>
      </c>
      <c r="BQ794" s="46">
        <f t="shared" si="226"/>
        <v>427.4447112419121</v>
      </c>
      <c r="BR794" s="46">
        <f t="shared" si="227"/>
        <v>20.674736062206748</v>
      </c>
      <c r="BS794" s="46">
        <f t="shared" si="228"/>
        <v>20.260869035898338</v>
      </c>
      <c r="BT794" s="47">
        <f t="shared" si="229"/>
        <v>0.24182456104625025</v>
      </c>
      <c r="BU794" s="47">
        <f t="shared" si="230"/>
        <v>1.1641351246600774E-4</v>
      </c>
      <c r="BV794" s="47">
        <f t="shared" si="231"/>
        <v>1.0789509370958799E-2</v>
      </c>
      <c r="BW794" s="47">
        <f t="shared" si="232"/>
        <v>1.0573524888968329E-2</v>
      </c>
      <c r="BX794" s="48">
        <f t="shared" si="233"/>
        <v>3.1958533088013078E-10</v>
      </c>
      <c r="BY794" s="48">
        <f t="shared" si="234"/>
        <v>1.1641351246600774E-4</v>
      </c>
      <c r="BZ794" s="48">
        <f t="shared" si="235"/>
        <v>1.0789509370958799E-2</v>
      </c>
      <c r="CA794" s="48">
        <f t="shared" si="236"/>
        <v>1.0573524888968329E-2</v>
      </c>
      <c r="CB794" s="49">
        <f t="shared" si="237"/>
        <v>4.9158687080145598E-2</v>
      </c>
      <c r="CC794" s="50">
        <f t="shared" si="238"/>
        <v>2.0417348033938916E-5</v>
      </c>
      <c r="CD794" s="50">
        <f t="shared" si="239"/>
        <v>8.6753125276987109E-5</v>
      </c>
      <c r="CI794" s="43"/>
      <c r="CJ794" s="43"/>
    </row>
    <row r="795" spans="63:88" x14ac:dyDescent="0.2">
      <c r="BK795" s="42">
        <v>793</v>
      </c>
      <c r="BL795" s="1" t="s">
        <v>1741</v>
      </c>
      <c r="BM795" s="1" t="s">
        <v>1742</v>
      </c>
      <c r="BN795" s="43">
        <v>65154</v>
      </c>
      <c r="BO795" s="44">
        <v>25.279137712596224</v>
      </c>
      <c r="BP795" s="45">
        <f t="shared" si="225"/>
        <v>469.12961057286225</v>
      </c>
      <c r="BQ795" s="46">
        <f t="shared" si="226"/>
        <v>435.78945523200804</v>
      </c>
      <c r="BR795" s="46">
        <f t="shared" si="227"/>
        <v>20.875570776196948</v>
      </c>
      <c r="BS795" s="46">
        <f t="shared" si="228"/>
        <v>20.457683439031435</v>
      </c>
      <c r="BT795" s="47">
        <f t="shared" si="229"/>
        <v>0.24482432637787413</v>
      </c>
      <c r="BU795" s="47">
        <f t="shared" si="230"/>
        <v>1.1868618290260709E-4</v>
      </c>
      <c r="BV795" s="47">
        <f t="shared" si="231"/>
        <v>1.0894318836100175E-2</v>
      </c>
      <c r="BW795" s="47">
        <f t="shared" si="232"/>
        <v>1.0676236277426329E-2</v>
      </c>
      <c r="BX795" s="48">
        <f t="shared" si="233"/>
        <v>3.2354969658360634E-10</v>
      </c>
      <c r="BY795" s="48">
        <f t="shared" si="234"/>
        <v>1.1868618290260709E-4</v>
      </c>
      <c r="BZ795" s="48">
        <f t="shared" si="235"/>
        <v>1.0894318836100175E-2</v>
      </c>
      <c r="CA795" s="48">
        <f t="shared" si="236"/>
        <v>1.0676236277426329E-2</v>
      </c>
      <c r="CB795" s="49">
        <f t="shared" si="237"/>
        <v>5.0755489887025294E-2</v>
      </c>
      <c r="CC795" s="50">
        <f t="shared" si="238"/>
        <v>2.1080556931208289E-5</v>
      </c>
      <c r="CD795" s="50">
        <f t="shared" si="239"/>
        <v>8.9571093822852292E-5</v>
      </c>
      <c r="CI795" s="43"/>
      <c r="CJ795" s="43"/>
    </row>
    <row r="796" spans="63:88" x14ac:dyDescent="0.2">
      <c r="BK796" s="42">
        <v>794</v>
      </c>
      <c r="BL796" s="1" t="s">
        <v>1743</v>
      </c>
      <c r="BM796" s="1" t="s">
        <v>1744</v>
      </c>
      <c r="BN796" s="43">
        <v>36881</v>
      </c>
      <c r="BO796" s="44">
        <v>25.286390591773216</v>
      </c>
      <c r="BP796" s="45">
        <f t="shared" si="225"/>
        <v>471.59130317401809</v>
      </c>
      <c r="BQ796" s="46">
        <f t="shared" si="226"/>
        <v>439.37915860827866</v>
      </c>
      <c r="BR796" s="46">
        <f t="shared" si="227"/>
        <v>20.961373013433032</v>
      </c>
      <c r="BS796" s="46">
        <f t="shared" si="228"/>
        <v>20.541768086419278</v>
      </c>
      <c r="BT796" s="47">
        <f t="shared" si="229"/>
        <v>0.24610900809321379</v>
      </c>
      <c r="BU796" s="47">
        <f t="shared" si="230"/>
        <v>1.1966382976019866E-4</v>
      </c>
      <c r="BV796" s="47">
        <f t="shared" si="231"/>
        <v>1.0939096386822755E-2</v>
      </c>
      <c r="BW796" s="47">
        <f t="shared" si="232"/>
        <v>1.0720117470792415E-2</v>
      </c>
      <c r="BX796" s="48">
        <f t="shared" si="233"/>
        <v>3.2524747876626056E-10</v>
      </c>
      <c r="BY796" s="48">
        <f t="shared" si="234"/>
        <v>1.1966382976019866E-4</v>
      </c>
      <c r="BZ796" s="48">
        <f t="shared" si="235"/>
        <v>1.0939096386822755E-2</v>
      </c>
      <c r="CA796" s="48">
        <f t="shared" si="236"/>
        <v>1.0720117470792415E-2</v>
      </c>
      <c r="CB796" s="49">
        <f t="shared" si="237"/>
        <v>2.8881355368444637E-2</v>
      </c>
      <c r="CC796" s="50">
        <f t="shared" si="238"/>
        <v>1.1995452264378455E-5</v>
      </c>
      <c r="CD796" s="50">
        <f t="shared" si="239"/>
        <v>5.0968567088924814E-5</v>
      </c>
      <c r="CI796" s="43"/>
      <c r="CJ796" s="43"/>
    </row>
    <row r="797" spans="63:88" x14ac:dyDescent="0.2">
      <c r="BK797" s="42">
        <v>795</v>
      </c>
      <c r="BL797" s="1" t="s">
        <v>1745</v>
      </c>
      <c r="BM797" s="1" t="s">
        <v>1746</v>
      </c>
      <c r="BN797" s="43">
        <v>34280</v>
      </c>
      <c r="BO797" s="44">
        <v>25.291285935319848</v>
      </c>
      <c r="BP797" s="45">
        <f t="shared" si="225"/>
        <v>473.26012494907383</v>
      </c>
      <c r="BQ797" s="46">
        <f t="shared" si="226"/>
        <v>441.81809894724717</v>
      </c>
      <c r="BR797" s="46">
        <f t="shared" si="227"/>
        <v>21.019469521071343</v>
      </c>
      <c r="BS797" s="46">
        <f t="shared" si="228"/>
        <v>20.5987016177186</v>
      </c>
      <c r="BT797" s="47">
        <f t="shared" si="229"/>
        <v>0.24697991489106835</v>
      </c>
      <c r="BU797" s="47">
        <f t="shared" si="230"/>
        <v>1.2032806914389282E-4</v>
      </c>
      <c r="BV797" s="47">
        <f t="shared" si="231"/>
        <v>1.0969415168726763E-2</v>
      </c>
      <c r="BW797" s="47">
        <f t="shared" si="232"/>
        <v>1.0749829331085906E-2</v>
      </c>
      <c r="BX797" s="48">
        <f t="shared" si="233"/>
        <v>3.2639843314390482E-10</v>
      </c>
      <c r="BY797" s="48">
        <f t="shared" si="234"/>
        <v>1.2032806914389282E-4</v>
      </c>
      <c r="BZ797" s="48">
        <f t="shared" si="235"/>
        <v>1.0969415168726763E-2</v>
      </c>
      <c r="CA797" s="48">
        <f t="shared" si="236"/>
        <v>1.0749829331085906E-2</v>
      </c>
      <c r="CB797" s="49">
        <f t="shared" si="237"/>
        <v>2.6939518058518724E-2</v>
      </c>
      <c r="CC797" s="50">
        <f t="shared" si="238"/>
        <v>1.1188938288173058E-5</v>
      </c>
      <c r="CD797" s="50">
        <f t="shared" si="239"/>
        <v>4.7541696571799689E-5</v>
      </c>
      <c r="CI797" s="43"/>
      <c r="CJ797" s="43"/>
    </row>
    <row r="798" spans="63:88" x14ac:dyDescent="0.2">
      <c r="BK798" s="42">
        <v>796</v>
      </c>
      <c r="BL798" s="1" t="s">
        <v>1747</v>
      </c>
      <c r="BM798" s="1" t="s">
        <v>1748</v>
      </c>
      <c r="BN798" s="43">
        <v>66608</v>
      </c>
      <c r="BO798" s="44">
        <v>25.291570052730279</v>
      </c>
      <c r="BP798" s="45">
        <f t="shared" si="225"/>
        <v>473.3571616555231</v>
      </c>
      <c r="BQ798" s="46">
        <f t="shared" si="226"/>
        <v>441.9600500908744</v>
      </c>
      <c r="BR798" s="46">
        <f t="shared" si="227"/>
        <v>21.0228459084605</v>
      </c>
      <c r="BS798" s="46">
        <f t="shared" si="228"/>
        <v>20.602010416558901</v>
      </c>
      <c r="BT798" s="47">
        <f t="shared" si="229"/>
        <v>0.2470305553660137</v>
      </c>
      <c r="BU798" s="47">
        <f t="shared" si="230"/>
        <v>1.2036672918761011E-4</v>
      </c>
      <c r="BV798" s="47">
        <f t="shared" si="231"/>
        <v>1.0971177201540868E-2</v>
      </c>
      <c r="BW798" s="47">
        <f t="shared" si="232"/>
        <v>1.0751556091513516E-2</v>
      </c>
      <c r="BX798" s="48">
        <f t="shared" si="233"/>
        <v>3.264653574996087E-10</v>
      </c>
      <c r="BY798" s="48">
        <f t="shared" si="234"/>
        <v>1.2036672918761011E-4</v>
      </c>
      <c r="BZ798" s="48">
        <f t="shared" si="235"/>
        <v>1.0971177201540868E-2</v>
      </c>
      <c r="CA798" s="48">
        <f t="shared" si="236"/>
        <v>1.0751556091513516E-2</v>
      </c>
      <c r="CB798" s="49">
        <f t="shared" si="237"/>
        <v>5.2355756649779844E-2</v>
      </c>
      <c r="CC798" s="50">
        <f t="shared" si="238"/>
        <v>2.1745204532333936E-5</v>
      </c>
      <c r="CD798" s="50">
        <f t="shared" si="239"/>
        <v>9.2395175408259761E-5</v>
      </c>
      <c r="CI798" s="43"/>
      <c r="CJ798" s="43"/>
    </row>
    <row r="799" spans="63:88" x14ac:dyDescent="0.2">
      <c r="BK799" s="42">
        <v>797</v>
      </c>
      <c r="BL799" s="1" t="s">
        <v>1749</v>
      </c>
      <c r="BM799" s="1" t="s">
        <v>1750</v>
      </c>
      <c r="BN799" s="43">
        <v>44920</v>
      </c>
      <c r="BO799" s="44">
        <v>25.291817620527159</v>
      </c>
      <c r="BP799" s="45">
        <f t="shared" si="225"/>
        <v>473.44173152665945</v>
      </c>
      <c r="BQ799" s="46">
        <f t="shared" si="226"/>
        <v>442.08377603818946</v>
      </c>
      <c r="BR799" s="46">
        <f t="shared" si="227"/>
        <v>21.025788357114923</v>
      </c>
      <c r="BS799" s="46">
        <f t="shared" si="228"/>
        <v>20.604893963253417</v>
      </c>
      <c r="BT799" s="47">
        <f t="shared" si="229"/>
        <v>0.2470746897827425</v>
      </c>
      <c r="BU799" s="47">
        <f t="shared" si="230"/>
        <v>1.2040042564409239E-4</v>
      </c>
      <c r="BV799" s="47">
        <f t="shared" si="231"/>
        <v>1.0972712775065807E-2</v>
      </c>
      <c r="BW799" s="47">
        <f t="shared" si="232"/>
        <v>1.0753060925915764E-2</v>
      </c>
      <c r="BX799" s="48">
        <f t="shared" si="233"/>
        <v>3.2652368371805565E-10</v>
      </c>
      <c r="BY799" s="48">
        <f t="shared" si="234"/>
        <v>1.2040042564409239E-4</v>
      </c>
      <c r="BZ799" s="48">
        <f t="shared" si="235"/>
        <v>1.0972712775065807E-2</v>
      </c>
      <c r="CA799" s="48">
        <f t="shared" si="236"/>
        <v>1.0753060925915764E-2</v>
      </c>
      <c r="CB799" s="49">
        <f t="shared" si="237"/>
        <v>3.5314688391506095E-2</v>
      </c>
      <c r="CC799" s="50">
        <f t="shared" si="238"/>
        <v>1.4667443872615061E-5</v>
      </c>
      <c r="CD799" s="50">
        <f t="shared" si="239"/>
        <v>6.2321835022796095E-5</v>
      </c>
      <c r="CI799" s="43"/>
      <c r="CJ799" s="43"/>
    </row>
    <row r="800" spans="63:88" x14ac:dyDescent="0.2">
      <c r="BK800" s="42">
        <v>798</v>
      </c>
      <c r="BL800" s="1" t="s">
        <v>1751</v>
      </c>
      <c r="BM800" s="1" t="s">
        <v>1752</v>
      </c>
      <c r="BN800" s="43">
        <v>51559</v>
      </c>
      <c r="BO800" s="44">
        <v>25.295348641716824</v>
      </c>
      <c r="BP800" s="45">
        <f t="shared" si="225"/>
        <v>474.64958451422973</v>
      </c>
      <c r="BQ800" s="46">
        <f t="shared" si="226"/>
        <v>443.85209127030186</v>
      </c>
      <c r="BR800" s="46">
        <f t="shared" si="227"/>
        <v>21.067797494524715</v>
      </c>
      <c r="BS800" s="46">
        <f t="shared" si="228"/>
        <v>20.64606216142581</v>
      </c>
      <c r="BT800" s="47">
        <f t="shared" si="229"/>
        <v>0.24770503113698847</v>
      </c>
      <c r="BU800" s="47">
        <f t="shared" si="230"/>
        <v>1.2088202193457552E-4</v>
      </c>
      <c r="BV800" s="47">
        <f t="shared" si="231"/>
        <v>1.0994636052847567E-2</v>
      </c>
      <c r="BW800" s="47">
        <f t="shared" si="232"/>
        <v>1.0774545343353422E-2</v>
      </c>
      <c r="BX800" s="48">
        <f t="shared" si="233"/>
        <v>3.2735671676231129E-10</v>
      </c>
      <c r="BY800" s="48">
        <f t="shared" si="234"/>
        <v>1.2088202193457552E-4</v>
      </c>
      <c r="BZ800" s="48">
        <f t="shared" si="235"/>
        <v>1.0994636052847567E-2</v>
      </c>
      <c r="CA800" s="48">
        <f t="shared" si="236"/>
        <v>1.0774545343353422E-2</v>
      </c>
      <c r="CB800" s="49">
        <f t="shared" si="237"/>
        <v>4.0637472189240666E-2</v>
      </c>
      <c r="CC800" s="50">
        <f t="shared" si="238"/>
        <v>1.6878184959548006E-5</v>
      </c>
      <c r="CD800" s="50">
        <f t="shared" si="239"/>
        <v>7.1715253705324016E-5</v>
      </c>
      <c r="CI800" s="43"/>
      <c r="CJ800" s="43"/>
    </row>
    <row r="801" spans="63:88" x14ac:dyDescent="0.2">
      <c r="BK801" s="42">
        <v>799</v>
      </c>
      <c r="BL801" s="1" t="s">
        <v>1753</v>
      </c>
      <c r="BM801" s="1" t="s">
        <v>1754</v>
      </c>
      <c r="BN801" s="43">
        <v>22945</v>
      </c>
      <c r="BO801" s="44">
        <v>25.29590710182406</v>
      </c>
      <c r="BP801" s="45">
        <f t="shared" si="225"/>
        <v>474.84089846189016</v>
      </c>
      <c r="BQ801" s="46">
        <f t="shared" si="226"/>
        <v>444.13238738028878</v>
      </c>
      <c r="BR801" s="46">
        <f t="shared" si="227"/>
        <v>21.074448685085187</v>
      </c>
      <c r="BS801" s="46">
        <f t="shared" si="228"/>
        <v>20.652580208402227</v>
      </c>
      <c r="BT801" s="47">
        <f t="shared" si="229"/>
        <v>0.24780487200677592</v>
      </c>
      <c r="BU801" s="47">
        <f t="shared" si="230"/>
        <v>1.2095835988854318E-4</v>
      </c>
      <c r="BV801" s="47">
        <f t="shared" si="231"/>
        <v>1.0998107104795042E-2</v>
      </c>
      <c r="BW801" s="47">
        <f t="shared" si="232"/>
        <v>1.0777946911756183E-2</v>
      </c>
      <c r="BX801" s="48">
        <f t="shared" si="233"/>
        <v>3.2748866232345832E-10</v>
      </c>
      <c r="BY801" s="48">
        <f t="shared" si="234"/>
        <v>1.2095835988854318E-4</v>
      </c>
      <c r="BZ801" s="48">
        <f t="shared" si="235"/>
        <v>1.0998107104795042E-2</v>
      </c>
      <c r="CA801" s="48">
        <f t="shared" si="236"/>
        <v>1.0777946911756183E-2</v>
      </c>
      <c r="CB801" s="49">
        <f t="shared" si="237"/>
        <v>1.8091945666909776E-2</v>
      </c>
      <c r="CC801" s="50">
        <f t="shared" si="238"/>
        <v>7.5142273570117509E-6</v>
      </c>
      <c r="CD801" s="50">
        <f t="shared" si="239"/>
        <v>3.1927883394993632E-5</v>
      </c>
      <c r="CI801" s="43"/>
      <c r="CJ801" s="43"/>
    </row>
    <row r="802" spans="63:88" x14ac:dyDescent="0.2">
      <c r="BK802" s="42">
        <v>800</v>
      </c>
      <c r="BL802" s="1" t="s">
        <v>1755</v>
      </c>
      <c r="BM802" s="1" t="s">
        <v>1756</v>
      </c>
      <c r="BN802" s="43">
        <v>35118</v>
      </c>
      <c r="BO802" s="44">
        <v>25.296218231745243</v>
      </c>
      <c r="BP802" s="45">
        <f t="shared" si="225"/>
        <v>474.94751695081362</v>
      </c>
      <c r="BQ802" s="46">
        <f t="shared" si="226"/>
        <v>444.2886201178967</v>
      </c>
      <c r="BR802" s="46">
        <f t="shared" si="227"/>
        <v>21.078155045399413</v>
      </c>
      <c r="BS802" s="46">
        <f t="shared" si="228"/>
        <v>20.656212374767033</v>
      </c>
      <c r="BT802" s="47">
        <f t="shared" si="229"/>
        <v>0.24786051291952566</v>
      </c>
      <c r="BU802" s="47">
        <f t="shared" si="230"/>
        <v>1.2100090948915952E-4</v>
      </c>
      <c r="BV802" s="47">
        <f t="shared" si="231"/>
        <v>1.1000041340338659E-2</v>
      </c>
      <c r="BW802" s="47">
        <f t="shared" si="232"/>
        <v>1.0779842427757735E-2</v>
      </c>
      <c r="BX802" s="48">
        <f t="shared" si="233"/>
        <v>3.2756219505079841E-10</v>
      </c>
      <c r="BY802" s="48">
        <f t="shared" si="234"/>
        <v>1.2100090948915952E-4</v>
      </c>
      <c r="BZ802" s="48">
        <f t="shared" si="235"/>
        <v>1.1000041340338659E-2</v>
      </c>
      <c r="CA802" s="48">
        <f t="shared" si="236"/>
        <v>1.0779842427757735E-2</v>
      </c>
      <c r="CB802" s="49">
        <f t="shared" si="237"/>
        <v>2.7696474483424015E-2</v>
      </c>
      <c r="CC802" s="50">
        <f t="shared" si="238"/>
        <v>1.150332916579394E-5</v>
      </c>
      <c r="CD802" s="50">
        <f t="shared" si="239"/>
        <v>4.8877540538746291E-5</v>
      </c>
      <c r="CI802" s="43"/>
      <c r="CJ802" s="43"/>
    </row>
    <row r="803" spans="63:88" x14ac:dyDescent="0.2">
      <c r="BK803" s="42">
        <v>801</v>
      </c>
      <c r="BL803" s="1" t="s">
        <v>1757</v>
      </c>
      <c r="BM803" s="1" t="s">
        <v>1758</v>
      </c>
      <c r="BN803" s="43">
        <v>36206</v>
      </c>
      <c r="BO803" s="44">
        <v>25.309484617131918</v>
      </c>
      <c r="BP803" s="45">
        <f t="shared" si="225"/>
        <v>479.51600679299901</v>
      </c>
      <c r="BQ803" s="46">
        <f t="shared" si="226"/>
        <v>450.99969493969803</v>
      </c>
      <c r="BR803" s="46">
        <f t="shared" si="227"/>
        <v>21.236753399229791</v>
      </c>
      <c r="BS803" s="46">
        <f t="shared" si="228"/>
        <v>20.811635905524476</v>
      </c>
      <c r="BT803" s="47">
        <f t="shared" si="229"/>
        <v>0.25024466736846618</v>
      </c>
      <c r="BU803" s="47">
        <f t="shared" si="230"/>
        <v>1.228286541585454E-4</v>
      </c>
      <c r="BV803" s="47">
        <f t="shared" si="231"/>
        <v>1.1082808947128224E-2</v>
      </c>
      <c r="BW803" s="47">
        <f t="shared" si="232"/>
        <v>1.0860953191954795E-2</v>
      </c>
      <c r="BX803" s="48">
        <f t="shared" si="233"/>
        <v>3.3071299489154886E-10</v>
      </c>
      <c r="BY803" s="48">
        <f t="shared" si="234"/>
        <v>1.228286541585454E-4</v>
      </c>
      <c r="BZ803" s="48">
        <f t="shared" si="235"/>
        <v>1.1082808947128224E-2</v>
      </c>
      <c r="CA803" s="48">
        <f t="shared" si="236"/>
        <v>1.0860953191954795E-2</v>
      </c>
      <c r="CB803" s="49">
        <f t="shared" si="237"/>
        <v>2.8829210605549594E-2</v>
      </c>
      <c r="CC803" s="50">
        <f t="shared" si="238"/>
        <v>1.1973794693043419E-5</v>
      </c>
      <c r="CD803" s="50">
        <f t="shared" si="239"/>
        <v>5.0876544266171315E-5</v>
      </c>
      <c r="CI803" s="43"/>
      <c r="CJ803" s="43"/>
    </row>
    <row r="804" spans="63:88" x14ac:dyDescent="0.2">
      <c r="BK804" s="42">
        <v>802</v>
      </c>
      <c r="BL804" s="1" t="s">
        <v>1759</v>
      </c>
      <c r="BM804" s="1" t="s">
        <v>1760</v>
      </c>
      <c r="BN804" s="43">
        <v>6895</v>
      </c>
      <c r="BO804" s="44">
        <v>25.311046044764225</v>
      </c>
      <c r="BP804" s="45">
        <f t="shared" si="225"/>
        <v>480.05659162932125</v>
      </c>
      <c r="BQ804" s="46">
        <f t="shared" si="226"/>
        <v>451.7959591860706</v>
      </c>
      <c r="BR804" s="46">
        <f t="shared" si="227"/>
        <v>21.255492447508022</v>
      </c>
      <c r="BS804" s="46">
        <f t="shared" si="228"/>
        <v>20.829999835389419</v>
      </c>
      <c r="BT804" s="47">
        <f t="shared" si="229"/>
        <v>0.2505267819811875</v>
      </c>
      <c r="BU804" s="47">
        <f t="shared" si="230"/>
        <v>1.2304551476140666E-4</v>
      </c>
      <c r="BV804" s="47">
        <f t="shared" si="231"/>
        <v>1.1092588280532487E-2</v>
      </c>
      <c r="BW804" s="47">
        <f t="shared" si="232"/>
        <v>1.0870536762587377E-2</v>
      </c>
      <c r="BX804" s="48">
        <f t="shared" si="233"/>
        <v>3.310858258871371E-10</v>
      </c>
      <c r="BY804" s="48">
        <f t="shared" si="234"/>
        <v>1.2304551476140666E-4</v>
      </c>
      <c r="BZ804" s="48">
        <f t="shared" si="235"/>
        <v>1.1092588280532487E-2</v>
      </c>
      <c r="CA804" s="48">
        <f t="shared" si="236"/>
        <v>1.0870536762587377E-2</v>
      </c>
      <c r="CB804" s="49">
        <f t="shared" si="237"/>
        <v>5.4963680013661734E-3</v>
      </c>
      <c r="CC804" s="50">
        <f t="shared" si="238"/>
        <v>2.2828367694918105E-6</v>
      </c>
      <c r="CD804" s="50">
        <f t="shared" si="239"/>
        <v>9.6997525791026569E-6</v>
      </c>
      <c r="CI804" s="43"/>
      <c r="CJ804" s="43"/>
    </row>
    <row r="805" spans="63:88" x14ac:dyDescent="0.2">
      <c r="BK805" s="42">
        <v>803</v>
      </c>
      <c r="BL805" s="1" t="s">
        <v>1761</v>
      </c>
      <c r="BM805" s="1" t="s">
        <v>1762</v>
      </c>
      <c r="BN805" s="43">
        <v>58563</v>
      </c>
      <c r="BO805" s="44">
        <v>25.311203252362635</v>
      </c>
      <c r="BP805" s="45">
        <f t="shared" si="225"/>
        <v>480.11105253087851</v>
      </c>
      <c r="BQ805" s="46">
        <f t="shared" si="226"/>
        <v>451.87620351383435</v>
      </c>
      <c r="BR805" s="46">
        <f t="shared" si="227"/>
        <v>21.257379977641513</v>
      </c>
      <c r="BS805" s="46">
        <f t="shared" si="228"/>
        <v>20.831849580930108</v>
      </c>
      <c r="BT805" s="47">
        <f t="shared" si="229"/>
        <v>0.25055520345200727</v>
      </c>
      <c r="BU805" s="47">
        <f t="shared" si="230"/>
        <v>1.230673691060804E-4</v>
      </c>
      <c r="BV805" s="47">
        <f t="shared" si="231"/>
        <v>1.109357332450101E-2</v>
      </c>
      <c r="BW805" s="47">
        <f t="shared" si="232"/>
        <v>1.0871502087938124E-2</v>
      </c>
      <c r="BX805" s="48">
        <f t="shared" si="233"/>
        <v>3.3112338652662259E-10</v>
      </c>
      <c r="BY805" s="48">
        <f t="shared" si="234"/>
        <v>1.230673691060804E-4</v>
      </c>
      <c r="BZ805" s="48">
        <f t="shared" si="235"/>
        <v>1.109357332450101E-2</v>
      </c>
      <c r="CA805" s="48">
        <f t="shared" si="236"/>
        <v>1.0871502087938124E-2</v>
      </c>
      <c r="CB805" s="49">
        <f t="shared" si="237"/>
        <v>4.6688950828525651E-2</v>
      </c>
      <c r="CC805" s="50">
        <f t="shared" si="238"/>
        <v>1.9391578885158597E-5</v>
      </c>
      <c r="CD805" s="50">
        <f t="shared" si="239"/>
        <v>8.2394641534559577E-5</v>
      </c>
      <c r="CI805" s="43"/>
      <c r="CJ805" s="43"/>
    </row>
    <row r="806" spans="63:88" x14ac:dyDescent="0.2">
      <c r="BK806" s="42">
        <v>804</v>
      </c>
      <c r="BL806" s="1" t="s">
        <v>1763</v>
      </c>
      <c r="BM806" s="1" t="s">
        <v>1764</v>
      </c>
      <c r="BN806" s="43">
        <v>110505</v>
      </c>
      <c r="BO806" s="44">
        <v>25.31710932291314</v>
      </c>
      <c r="BP806" s="45">
        <f t="shared" si="225"/>
        <v>482.16155545753014</v>
      </c>
      <c r="BQ806" s="46">
        <f t="shared" si="226"/>
        <v>454.90082187306899</v>
      </c>
      <c r="BR806" s="46">
        <f t="shared" si="227"/>
        <v>21.328404109850062</v>
      </c>
      <c r="BS806" s="46">
        <f t="shared" si="228"/>
        <v>20.901451951511092</v>
      </c>
      <c r="BT806" s="47">
        <f t="shared" si="229"/>
        <v>0.25162529791298227</v>
      </c>
      <c r="BU806" s="47">
        <f t="shared" si="230"/>
        <v>1.2389111645352995E-4</v>
      </c>
      <c r="BV806" s="47">
        <f t="shared" si="231"/>
        <v>1.1130638636373475E-2</v>
      </c>
      <c r="BW806" s="47">
        <f t="shared" si="232"/>
        <v>1.0907825426111012E-2</v>
      </c>
      <c r="BX806" s="48">
        <f t="shared" si="233"/>
        <v>3.3253757907556786E-10</v>
      </c>
      <c r="BY806" s="48">
        <f t="shared" si="234"/>
        <v>1.2389111645352995E-4</v>
      </c>
      <c r="BZ806" s="48">
        <f t="shared" si="235"/>
        <v>1.1130638636373475E-2</v>
      </c>
      <c r="CA806" s="48">
        <f t="shared" si="236"/>
        <v>1.0907825426111012E-2</v>
      </c>
      <c r="CB806" s="49">
        <f t="shared" si="237"/>
        <v>8.8475617650511137E-2</v>
      </c>
      <c r="CC806" s="50">
        <f t="shared" si="238"/>
        <v>3.6747065175745625E-5</v>
      </c>
      <c r="CD806" s="50">
        <f t="shared" si="239"/>
        <v>1.5613794423516305E-4</v>
      </c>
      <c r="CI806" s="43"/>
      <c r="CJ806" s="43"/>
    </row>
    <row r="807" spans="63:88" x14ac:dyDescent="0.2">
      <c r="BK807" s="42">
        <v>805</v>
      </c>
      <c r="BL807" s="1" t="s">
        <v>1765</v>
      </c>
      <c r="BM807" s="1" t="s">
        <v>1766</v>
      </c>
      <c r="BN807" s="43">
        <v>37779</v>
      </c>
      <c r="BO807" s="44">
        <v>25.317740002296134</v>
      </c>
      <c r="BP807" s="45">
        <f t="shared" si="225"/>
        <v>482.38103518311107</v>
      </c>
      <c r="BQ807" s="46">
        <f t="shared" si="226"/>
        <v>455.22495375200805</v>
      </c>
      <c r="BR807" s="46">
        <f t="shared" si="227"/>
        <v>21.33600135339347</v>
      </c>
      <c r="BS807" s="46">
        <f t="shared" si="228"/>
        <v>20.908897113374522</v>
      </c>
      <c r="BT807" s="47">
        <f t="shared" si="229"/>
        <v>0.25173983763667024</v>
      </c>
      <c r="BU807" s="47">
        <f t="shared" si="230"/>
        <v>1.2397939297103215E-4</v>
      </c>
      <c r="BV807" s="47">
        <f t="shared" si="231"/>
        <v>1.1134603404299236E-2</v>
      </c>
      <c r="BW807" s="47">
        <f t="shared" si="232"/>
        <v>1.0911710827281788E-2</v>
      </c>
      <c r="BX807" s="48">
        <f t="shared" si="233"/>
        <v>3.3268895003365177E-10</v>
      </c>
      <c r="BY807" s="48">
        <f t="shared" si="234"/>
        <v>1.2397939297103215E-4</v>
      </c>
      <c r="BZ807" s="48">
        <f t="shared" si="235"/>
        <v>1.1134603404299236E-2</v>
      </c>
      <c r="CA807" s="48">
        <f t="shared" si="236"/>
        <v>1.0911710827281788E-2</v>
      </c>
      <c r="CB807" s="49">
        <f t="shared" si="237"/>
        <v>3.0261453083565776E-2</v>
      </c>
      <c r="CC807" s="50">
        <f t="shared" si="238"/>
        <v>1.2568655843321331E-5</v>
      </c>
      <c r="CD807" s="50">
        <f t="shared" si="239"/>
        <v>5.3404103859449035E-5</v>
      </c>
      <c r="CI807" s="43"/>
      <c r="CJ807" s="43"/>
    </row>
    <row r="808" spans="63:88" x14ac:dyDescent="0.2">
      <c r="BK808" s="42">
        <v>806</v>
      </c>
      <c r="BL808" s="1" t="s">
        <v>1767</v>
      </c>
      <c r="BM808" s="1" t="s">
        <v>1768</v>
      </c>
      <c r="BN808" s="43">
        <v>94797</v>
      </c>
      <c r="BO808" s="44">
        <v>25.326987347852207</v>
      </c>
      <c r="BP808" s="45">
        <f t="shared" si="225"/>
        <v>485.61065641922232</v>
      </c>
      <c r="BQ808" s="46">
        <f t="shared" si="226"/>
        <v>460.00312088880349</v>
      </c>
      <c r="BR808" s="46">
        <f t="shared" si="227"/>
        <v>21.447683345499193</v>
      </c>
      <c r="BS808" s="46">
        <f t="shared" si="228"/>
        <v>21.018343454498972</v>
      </c>
      <c r="BT808" s="47">
        <f t="shared" si="229"/>
        <v>0.253425277706465</v>
      </c>
      <c r="BU808" s="47">
        <f t="shared" si="230"/>
        <v>1.2528071500149919E-4</v>
      </c>
      <c r="BV808" s="47">
        <f t="shared" si="231"/>
        <v>1.1192886803747243E-2</v>
      </c>
      <c r="BW808" s="47">
        <f t="shared" si="232"/>
        <v>1.0968827509189117E-2</v>
      </c>
      <c r="BX808" s="48">
        <f t="shared" si="233"/>
        <v>3.3491635787036446E-10</v>
      </c>
      <c r="BY808" s="48">
        <f t="shared" si="234"/>
        <v>1.2528071500149919E-4</v>
      </c>
      <c r="BZ808" s="48">
        <f t="shared" si="235"/>
        <v>1.1192886803747243E-2</v>
      </c>
      <c r="CA808" s="48">
        <f t="shared" si="236"/>
        <v>1.0968827509189117E-2</v>
      </c>
      <c r="CB808" s="49">
        <f t="shared" si="237"/>
        <v>7.6441974582482336E-2</v>
      </c>
      <c r="CC808" s="50">
        <f t="shared" si="238"/>
        <v>3.1749065977036941E-5</v>
      </c>
      <c r="CD808" s="50">
        <f t="shared" si="239"/>
        <v>1.3490149129822366E-4</v>
      </c>
      <c r="CI808" s="43"/>
      <c r="CJ808" s="43"/>
    </row>
    <row r="809" spans="63:88" x14ac:dyDescent="0.2">
      <c r="BK809" s="42">
        <v>807</v>
      </c>
      <c r="BL809" s="1" t="s">
        <v>1769</v>
      </c>
      <c r="BM809" s="1" t="s">
        <v>1770</v>
      </c>
      <c r="BN809" s="43">
        <v>108603</v>
      </c>
      <c r="BO809" s="44">
        <v>25.327035368985392</v>
      </c>
      <c r="BP809" s="45">
        <f t="shared" si="225"/>
        <v>485.62748404044231</v>
      </c>
      <c r="BQ809" s="46">
        <f t="shared" si="226"/>
        <v>460.02805915929747</v>
      </c>
      <c r="BR809" s="46">
        <f t="shared" si="227"/>
        <v>21.448264712076302</v>
      </c>
      <c r="BS809" s="46">
        <f t="shared" si="228"/>
        <v>21.018913183275448</v>
      </c>
      <c r="BT809" s="47">
        <f t="shared" si="229"/>
        <v>0.25343405952483022</v>
      </c>
      <c r="BU809" s="47">
        <f t="shared" si="230"/>
        <v>1.2528750687793101E-4</v>
      </c>
      <c r="BV809" s="47">
        <f t="shared" si="231"/>
        <v>1.119319020109687E-2</v>
      </c>
      <c r="BW809" s="47">
        <f t="shared" si="232"/>
        <v>1.0969124833128252E-2</v>
      </c>
      <c r="BX809" s="48">
        <f t="shared" si="233"/>
        <v>3.3492796355804049E-10</v>
      </c>
      <c r="BY809" s="48">
        <f t="shared" si="234"/>
        <v>1.2528750687793101E-4</v>
      </c>
      <c r="BZ809" s="48">
        <f t="shared" si="235"/>
        <v>1.119319020109687E-2</v>
      </c>
      <c r="CA809" s="48">
        <f t="shared" si="236"/>
        <v>1.0969124833128252E-2</v>
      </c>
      <c r="CB809" s="49">
        <f t="shared" si="237"/>
        <v>8.7577828883117687E-2</v>
      </c>
      <c r="CC809" s="50">
        <f t="shared" si="238"/>
        <v>3.6374181626293874E-5</v>
      </c>
      <c r="CD809" s="50">
        <f t="shared" si="239"/>
        <v>1.5455356543995696E-4</v>
      </c>
      <c r="CI809" s="43"/>
      <c r="CJ809" s="43"/>
    </row>
    <row r="810" spans="63:88" x14ac:dyDescent="0.2">
      <c r="BK810" s="42">
        <v>808</v>
      </c>
      <c r="BL810" s="1" t="s">
        <v>1771</v>
      </c>
      <c r="BM810" s="1" t="s">
        <v>1772</v>
      </c>
      <c r="BN810" s="43">
        <v>26946</v>
      </c>
      <c r="BO810" s="44">
        <v>25.328138211916762</v>
      </c>
      <c r="BP810" s="45">
        <f t="shared" si="225"/>
        <v>486.01410406522689</v>
      </c>
      <c r="BQ810" s="46">
        <f t="shared" si="226"/>
        <v>460.6011439622182</v>
      </c>
      <c r="BR810" s="46">
        <f t="shared" si="227"/>
        <v>21.461620254822751</v>
      </c>
      <c r="BS810" s="46">
        <f t="shared" si="228"/>
        <v>21.03200137466396</v>
      </c>
      <c r="BT810" s="47">
        <f t="shared" si="229"/>
        <v>0.25363582463408546</v>
      </c>
      <c r="BU810" s="47">
        <f t="shared" si="230"/>
        <v>1.2544358511002541E-4</v>
      </c>
      <c r="BV810" s="47">
        <f t="shared" si="231"/>
        <v>1.1200160048411158E-2</v>
      </c>
      <c r="BW810" s="47">
        <f t="shared" si="232"/>
        <v>1.0975955157985126E-2</v>
      </c>
      <c r="BX810" s="48">
        <f t="shared" si="233"/>
        <v>3.3519460797547449E-10</v>
      </c>
      <c r="BY810" s="48">
        <f t="shared" si="234"/>
        <v>1.2544358511002541E-4</v>
      </c>
      <c r="BZ810" s="48">
        <f t="shared" si="235"/>
        <v>1.1200160048411158E-2</v>
      </c>
      <c r="CA810" s="48">
        <f t="shared" si="236"/>
        <v>1.0975955157985126E-2</v>
      </c>
      <c r="CB810" s="49">
        <f t="shared" si="237"/>
        <v>2.1746645392518228E-2</v>
      </c>
      <c r="CC810" s="50">
        <f t="shared" si="238"/>
        <v>9.0321539065071364E-6</v>
      </c>
      <c r="CD810" s="50">
        <f t="shared" si="239"/>
        <v>3.8377539437039033E-5</v>
      </c>
      <c r="CI810" s="43"/>
      <c r="CJ810" s="43"/>
    </row>
    <row r="811" spans="63:88" x14ac:dyDescent="0.2">
      <c r="BK811" s="42">
        <v>809</v>
      </c>
      <c r="BL811" s="1" t="s">
        <v>1773</v>
      </c>
      <c r="BM811" s="1" t="s">
        <v>1774</v>
      </c>
      <c r="BN811" s="43">
        <v>54755</v>
      </c>
      <c r="BO811" s="44">
        <v>25.344413837227624</v>
      </c>
      <c r="BP811" s="45">
        <f t="shared" si="225"/>
        <v>491.75571989638871</v>
      </c>
      <c r="BQ811" s="46">
        <f t="shared" si="226"/>
        <v>469.13889503092076</v>
      </c>
      <c r="BR811" s="46">
        <f t="shared" si="227"/>
        <v>21.6596143786292</v>
      </c>
      <c r="BS811" s="46">
        <f t="shared" si="228"/>
        <v>21.226032050569561</v>
      </c>
      <c r="BT811" s="47">
        <f t="shared" si="229"/>
        <v>0.2566321974839425</v>
      </c>
      <c r="BU811" s="47">
        <f t="shared" si="230"/>
        <v>1.2776882054826868E-4</v>
      </c>
      <c r="BV811" s="47">
        <f t="shared" si="231"/>
        <v>1.1303487096832937E-2</v>
      </c>
      <c r="BW811" s="47">
        <f t="shared" si="232"/>
        <v>1.1077213804752883E-2</v>
      </c>
      <c r="BX811" s="48">
        <f t="shared" si="233"/>
        <v>3.3915449031546038E-10</v>
      </c>
      <c r="BY811" s="48">
        <f t="shared" si="234"/>
        <v>1.2776882054826868E-4</v>
      </c>
      <c r="BZ811" s="48">
        <f t="shared" si="235"/>
        <v>1.1303487096832937E-2</v>
      </c>
      <c r="CA811" s="48">
        <f t="shared" si="236"/>
        <v>1.1077213804752883E-2</v>
      </c>
      <c r="CB811" s="49">
        <f t="shared" si="237"/>
        <v>4.4711814846518899E-2</v>
      </c>
      <c r="CC811" s="50">
        <f t="shared" si="238"/>
        <v>1.8570404117223033E-5</v>
      </c>
      <c r="CD811" s="50">
        <f t="shared" si="239"/>
        <v>7.890547744730415E-5</v>
      </c>
      <c r="CI811" s="43"/>
      <c r="CJ811" s="43"/>
    </row>
    <row r="812" spans="63:88" x14ac:dyDescent="0.2">
      <c r="BK812" s="42">
        <v>810</v>
      </c>
      <c r="BL812" s="1" t="s">
        <v>1775</v>
      </c>
      <c r="BM812" s="1" t="s">
        <v>1776</v>
      </c>
      <c r="BN812" s="43">
        <v>29413</v>
      </c>
      <c r="BO812" s="44">
        <v>25.34615882023769</v>
      </c>
      <c r="BP812" s="45">
        <f t="shared" si="225"/>
        <v>492.37531659075432</v>
      </c>
      <c r="BQ812" s="46">
        <f t="shared" si="226"/>
        <v>470.06324430570538</v>
      </c>
      <c r="BR812" s="46">
        <f t="shared" si="227"/>
        <v>21.680941960756812</v>
      </c>
      <c r="BS812" s="46">
        <f t="shared" si="228"/>
        <v>21.24693269699328</v>
      </c>
      <c r="BT812" s="47">
        <f t="shared" si="229"/>
        <v>0.25695554595716885</v>
      </c>
      <c r="BU812" s="47">
        <f t="shared" si="230"/>
        <v>1.280205647925959E-4</v>
      </c>
      <c r="BV812" s="47">
        <f t="shared" si="231"/>
        <v>1.1314617306502059E-2</v>
      </c>
      <c r="BW812" s="47">
        <f t="shared" si="232"/>
        <v>1.1088121209798811E-2</v>
      </c>
      <c r="BX812" s="48">
        <f t="shared" si="233"/>
        <v>3.3958181427444375E-10</v>
      </c>
      <c r="BY812" s="48">
        <f t="shared" si="234"/>
        <v>1.280205647925959E-4</v>
      </c>
      <c r="BZ812" s="48">
        <f t="shared" si="235"/>
        <v>1.1314617306502059E-2</v>
      </c>
      <c r="CA812" s="48">
        <f t="shared" si="236"/>
        <v>1.1088121209798811E-2</v>
      </c>
      <c r="CB812" s="49">
        <f t="shared" si="237"/>
        <v>2.404831714808766E-2</v>
      </c>
      <c r="CC812" s="50">
        <f t="shared" si="238"/>
        <v>9.9881199032542141E-6</v>
      </c>
      <c r="CD812" s="50">
        <f t="shared" si="239"/>
        <v>4.2439430224152173E-5</v>
      </c>
      <c r="CI812" s="43"/>
      <c r="CJ812" s="43"/>
    </row>
    <row r="813" spans="63:88" x14ac:dyDescent="0.2">
      <c r="BK813" s="42">
        <v>811</v>
      </c>
      <c r="BL813" s="1" t="s">
        <v>1777</v>
      </c>
      <c r="BM813" s="1" t="s">
        <v>1778</v>
      </c>
      <c r="BN813" s="43">
        <v>21335</v>
      </c>
      <c r="BO813" s="44">
        <v>25.355176069247179</v>
      </c>
      <c r="BP813" s="45">
        <f t="shared" si="225"/>
        <v>495.58956309302425</v>
      </c>
      <c r="BQ813" s="46">
        <f t="shared" si="226"/>
        <v>474.86781152863347</v>
      </c>
      <c r="BR813" s="46">
        <f t="shared" si="227"/>
        <v>21.791461895169711</v>
      </c>
      <c r="BS813" s="46">
        <f t="shared" si="228"/>
        <v>21.355240242504788</v>
      </c>
      <c r="BT813" s="47">
        <f t="shared" si="229"/>
        <v>0.25863296242587086</v>
      </c>
      <c r="BU813" s="47">
        <f t="shared" si="230"/>
        <v>1.2932907682137811E-4</v>
      </c>
      <c r="BV813" s="47">
        <f t="shared" si="231"/>
        <v>1.1372294263752504E-2</v>
      </c>
      <c r="BW813" s="47">
        <f t="shared" si="232"/>
        <v>1.1144643589273176E-2</v>
      </c>
      <c r="BX813" s="48">
        <f t="shared" si="233"/>
        <v>3.4179861845204497E-10</v>
      </c>
      <c r="BY813" s="48">
        <f t="shared" si="234"/>
        <v>1.2932907682137811E-4</v>
      </c>
      <c r="BZ813" s="48">
        <f t="shared" si="235"/>
        <v>1.1372294263752504E-2</v>
      </c>
      <c r="CA813" s="48">
        <f t="shared" si="236"/>
        <v>1.1144643589273176E-2</v>
      </c>
      <c r="CB813" s="49">
        <f t="shared" si="237"/>
        <v>1.7557549183489129E-2</v>
      </c>
      <c r="CC813" s="50">
        <f t="shared" si="238"/>
        <v>7.2922735246743794E-6</v>
      </c>
      <c r="CD813" s="50">
        <f t="shared" si="239"/>
        <v>3.0984803589013718E-5</v>
      </c>
      <c r="CI813" s="43"/>
      <c r="CJ813" s="43"/>
    </row>
    <row r="814" spans="63:88" x14ac:dyDescent="0.2">
      <c r="BK814" s="42">
        <v>812</v>
      </c>
      <c r="BL814" s="1" t="s">
        <v>1779</v>
      </c>
      <c r="BM814" s="1" t="s">
        <v>1780</v>
      </c>
      <c r="BN814" s="43">
        <v>217611</v>
      </c>
      <c r="BO814" s="44">
        <v>25.356779184200931</v>
      </c>
      <c r="BP814" s="45">
        <f t="shared" si="225"/>
        <v>496.16319499967585</v>
      </c>
      <c r="BQ814" s="46">
        <f t="shared" si="226"/>
        <v>475.7269097850492</v>
      </c>
      <c r="BR814" s="46">
        <f t="shared" si="227"/>
        <v>21.811164796613895</v>
      </c>
      <c r="BS814" s="46">
        <f t="shared" si="228"/>
        <v>21.37454873111556</v>
      </c>
      <c r="BT814" s="47">
        <f t="shared" si="229"/>
        <v>0.25893232328898791</v>
      </c>
      <c r="BU814" s="47">
        <f t="shared" si="230"/>
        <v>1.2956305011184823E-4</v>
      </c>
      <c r="BV814" s="47">
        <f t="shared" si="231"/>
        <v>1.1382576602502978E-2</v>
      </c>
      <c r="BW814" s="47">
        <f t="shared" si="232"/>
        <v>1.1154720096087062E-2</v>
      </c>
      <c r="BX814" s="48">
        <f t="shared" si="233"/>
        <v>3.4219424137834274E-10</v>
      </c>
      <c r="BY814" s="48">
        <f t="shared" si="234"/>
        <v>1.2956305011184823E-4</v>
      </c>
      <c r="BZ814" s="48">
        <f t="shared" si="235"/>
        <v>1.1382576602502978E-2</v>
      </c>
      <c r="CA814" s="48">
        <f t="shared" si="236"/>
        <v>1.1154720096087062E-2</v>
      </c>
      <c r="CB814" s="49">
        <f t="shared" si="237"/>
        <v>0.17928934678357955</v>
      </c>
      <c r="CC814" s="50">
        <f t="shared" si="238"/>
        <v>7.4465231060582545E-5</v>
      </c>
      <c r="CD814" s="50">
        <f t="shared" si="239"/>
        <v>3.1640208651192921E-4</v>
      </c>
      <c r="CI814" s="43"/>
      <c r="CJ814" s="43"/>
    </row>
    <row r="815" spans="63:88" x14ac:dyDescent="0.2">
      <c r="BK815" s="42">
        <v>813</v>
      </c>
      <c r="BL815" s="1" t="s">
        <v>1781</v>
      </c>
      <c r="BM815" s="1" t="s">
        <v>1782</v>
      </c>
      <c r="BN815" s="43">
        <v>52136</v>
      </c>
      <c r="BO815" s="44">
        <v>25.357344627081488</v>
      </c>
      <c r="BP815" s="45">
        <f t="shared" si="225"/>
        <v>496.3656820139085</v>
      </c>
      <c r="BQ815" s="46">
        <f t="shared" si="226"/>
        <v>476.03028294067627</v>
      </c>
      <c r="BR815" s="46">
        <f t="shared" si="227"/>
        <v>21.818118226388734</v>
      </c>
      <c r="BS815" s="46">
        <f t="shared" si="228"/>
        <v>21.381362967079415</v>
      </c>
      <c r="BT815" s="47">
        <f t="shared" si="229"/>
        <v>0.25903799503884706</v>
      </c>
      <c r="BU815" s="47">
        <f t="shared" si="230"/>
        <v>1.2964567304226378E-4</v>
      </c>
      <c r="BV815" s="47">
        <f t="shared" si="231"/>
        <v>1.138620538380824E-2</v>
      </c>
      <c r="BW815" s="47">
        <f t="shared" si="232"/>
        <v>1.1158276236420104E-2</v>
      </c>
      <c r="BX815" s="48">
        <f t="shared" si="233"/>
        <v>3.4233389278925458E-10</v>
      </c>
      <c r="BY815" s="48">
        <f t="shared" si="234"/>
        <v>1.2964567304226378E-4</v>
      </c>
      <c r="BZ815" s="48">
        <f t="shared" si="235"/>
        <v>1.138620538380824E-2</v>
      </c>
      <c r="CA815" s="48">
        <f t="shared" si="236"/>
        <v>1.1158276236420104E-2</v>
      </c>
      <c r="CB815" s="49">
        <f t="shared" si="237"/>
        <v>4.2972295163668607E-2</v>
      </c>
      <c r="CC815" s="50">
        <f t="shared" si="238"/>
        <v>1.7847919834460577E-5</v>
      </c>
      <c r="CD815" s="50">
        <f t="shared" si="239"/>
        <v>7.583564832997908E-5</v>
      </c>
      <c r="CI815" s="43"/>
      <c r="CJ815" s="43"/>
    </row>
    <row r="816" spans="63:88" x14ac:dyDescent="0.2">
      <c r="BK816" s="42">
        <v>814</v>
      </c>
      <c r="BL816" s="1" t="s">
        <v>1783</v>
      </c>
      <c r="BM816" s="1" t="s">
        <v>1784</v>
      </c>
      <c r="BN816" s="43">
        <v>21824</v>
      </c>
      <c r="BO816" s="44">
        <v>25.367927057833686</v>
      </c>
      <c r="BP816" s="45">
        <f t="shared" si="225"/>
        <v>500.17056974858235</v>
      </c>
      <c r="BQ816" s="46">
        <f t="shared" si="226"/>
        <v>481.74242187359391</v>
      </c>
      <c r="BR816" s="46">
        <f t="shared" si="227"/>
        <v>21.94863143509394</v>
      </c>
      <c r="BS816" s="46">
        <f t="shared" si="228"/>
        <v>21.509263561363898</v>
      </c>
      <c r="BT816" s="47">
        <f t="shared" si="229"/>
        <v>0.26102364901504194</v>
      </c>
      <c r="BU816" s="47">
        <f t="shared" si="230"/>
        <v>1.3120135998700001E-4</v>
      </c>
      <c r="BV816" s="47">
        <f t="shared" si="231"/>
        <v>1.1454316216474907E-2</v>
      </c>
      <c r="BW816" s="47">
        <f t="shared" si="232"/>
        <v>1.1225023625911955E-2</v>
      </c>
      <c r="BX816" s="48">
        <f t="shared" si="233"/>
        <v>3.4495805089896114E-10</v>
      </c>
      <c r="BY816" s="48">
        <f t="shared" si="234"/>
        <v>1.3120135998700001E-4</v>
      </c>
      <c r="BZ816" s="48">
        <f t="shared" si="235"/>
        <v>1.1454316216474907E-2</v>
      </c>
      <c r="CA816" s="48">
        <f t="shared" si="236"/>
        <v>1.1225023625911955E-2</v>
      </c>
      <c r="CB816" s="49">
        <f t="shared" si="237"/>
        <v>1.8125983560851062E-2</v>
      </c>
      <c r="CC816" s="50">
        <f t="shared" si="238"/>
        <v>7.5283645028189275E-6</v>
      </c>
      <c r="CD816" s="50">
        <f t="shared" si="239"/>
        <v>3.1987951998380827E-5</v>
      </c>
      <c r="CI816" s="43"/>
      <c r="CJ816" s="43"/>
    </row>
    <row r="817" spans="63:88" x14ac:dyDescent="0.2">
      <c r="BK817" s="42">
        <v>815</v>
      </c>
      <c r="BL817" s="1" t="s">
        <v>1785</v>
      </c>
      <c r="BM817" s="1" t="s">
        <v>1786</v>
      </c>
      <c r="BN817" s="43">
        <v>45229</v>
      </c>
      <c r="BO817" s="44">
        <v>25.368741633830023</v>
      </c>
      <c r="BP817" s="45">
        <f t="shared" si="225"/>
        <v>500.46465479022498</v>
      </c>
      <c r="BQ817" s="46">
        <f t="shared" si="226"/>
        <v>482.18482999372162</v>
      </c>
      <c r="BR817" s="46">
        <f t="shared" si="227"/>
        <v>21.958707384400423</v>
      </c>
      <c r="BS817" s="46">
        <f t="shared" si="228"/>
        <v>21.519137810239275</v>
      </c>
      <c r="BT817" s="47">
        <f t="shared" si="229"/>
        <v>0.26117712296039797</v>
      </c>
      <c r="BU817" s="47">
        <f t="shared" si="230"/>
        <v>1.3132184874695875E-4</v>
      </c>
      <c r="BV817" s="47">
        <f t="shared" si="231"/>
        <v>1.1459574544762067E-2</v>
      </c>
      <c r="BW817" s="47">
        <f t="shared" si="232"/>
        <v>1.1230176692942816E-2</v>
      </c>
      <c r="BX817" s="48">
        <f t="shared" si="233"/>
        <v>3.4516087571293352E-10</v>
      </c>
      <c r="BY817" s="48">
        <f t="shared" si="234"/>
        <v>1.3132184874695875E-4</v>
      </c>
      <c r="BZ817" s="48">
        <f t="shared" si="235"/>
        <v>1.1459574544762067E-2</v>
      </c>
      <c r="CA817" s="48">
        <f t="shared" si="236"/>
        <v>1.1230176692942816E-2</v>
      </c>
      <c r="CB817" s="49">
        <f t="shared" si="237"/>
        <v>3.7587158160611346E-2</v>
      </c>
      <c r="CC817" s="50">
        <f t="shared" si="238"/>
        <v>1.5611281247620269E-5</v>
      </c>
      <c r="CD817" s="50">
        <f t="shared" si="239"/>
        <v>6.6332191406926998E-5</v>
      </c>
      <c r="CI817" s="43"/>
      <c r="CJ817" s="43"/>
    </row>
    <row r="818" spans="63:88" x14ac:dyDescent="0.2">
      <c r="BK818" s="42">
        <v>816</v>
      </c>
      <c r="BL818" s="1" t="s">
        <v>1787</v>
      </c>
      <c r="BM818" s="1" t="s">
        <v>1788</v>
      </c>
      <c r="BN818" s="43">
        <v>19638</v>
      </c>
      <c r="BO818" s="44">
        <v>25.371715314352059</v>
      </c>
      <c r="BP818" s="45">
        <f t="shared" si="225"/>
        <v>501.53970648861889</v>
      </c>
      <c r="BQ818" s="46">
        <f t="shared" si="226"/>
        <v>483.80319577452201</v>
      </c>
      <c r="BR818" s="46">
        <f t="shared" si="227"/>
        <v>21.995526721916026</v>
      </c>
      <c r="BS818" s="46">
        <f t="shared" si="228"/>
        <v>21.55522009797188</v>
      </c>
      <c r="BT818" s="47">
        <f t="shared" si="229"/>
        <v>0.2617381594030973</v>
      </c>
      <c r="BU818" s="47">
        <f t="shared" si="230"/>
        <v>1.3176260667433325E-4</v>
      </c>
      <c r="BV818" s="47">
        <f t="shared" si="231"/>
        <v>1.1478789425472237E-2</v>
      </c>
      <c r="BW818" s="47">
        <f t="shared" si="232"/>
        <v>1.1249006930022398E-2</v>
      </c>
      <c r="BX818" s="48">
        <f t="shared" si="233"/>
        <v>3.459023182545844E-10</v>
      </c>
      <c r="BY818" s="48">
        <f t="shared" si="234"/>
        <v>1.3176260667433325E-4</v>
      </c>
      <c r="BZ818" s="48">
        <f t="shared" si="235"/>
        <v>1.1478789425472237E-2</v>
      </c>
      <c r="CA818" s="48">
        <f t="shared" si="236"/>
        <v>1.1249006930022398E-2</v>
      </c>
      <c r="CB818" s="49">
        <f t="shared" si="237"/>
        <v>1.6355042306588855E-2</v>
      </c>
      <c r="CC818" s="50">
        <f t="shared" si="238"/>
        <v>6.7928297258835288E-6</v>
      </c>
      <c r="CD818" s="50">
        <f t="shared" si="239"/>
        <v>2.8862671450535494E-5</v>
      </c>
      <c r="CI818" s="43"/>
      <c r="CJ818" s="43"/>
    </row>
    <row r="819" spans="63:88" x14ac:dyDescent="0.2">
      <c r="BK819" s="42">
        <v>817</v>
      </c>
      <c r="BL819" s="1" t="s">
        <v>1789</v>
      </c>
      <c r="BM819" s="1" t="s">
        <v>1790</v>
      </c>
      <c r="BN819" s="43">
        <v>32051</v>
      </c>
      <c r="BO819" s="44">
        <v>25.375943061533921</v>
      </c>
      <c r="BP819" s="45">
        <f t="shared" si="225"/>
        <v>503.0721082163634</v>
      </c>
      <c r="BQ819" s="46">
        <f t="shared" si="226"/>
        <v>486.11304995224594</v>
      </c>
      <c r="BR819" s="46">
        <f t="shared" si="227"/>
        <v>22.047971560945147</v>
      </c>
      <c r="BS819" s="46">
        <f t="shared" si="228"/>
        <v>21.606615095807918</v>
      </c>
      <c r="BT819" s="47">
        <f t="shared" si="229"/>
        <v>0.26253787277074681</v>
      </c>
      <c r="BU819" s="47">
        <f t="shared" si="230"/>
        <v>1.3239168976049884E-4</v>
      </c>
      <c r="BV819" s="47">
        <f t="shared" si="231"/>
        <v>1.1506158775216812E-2</v>
      </c>
      <c r="BW819" s="47">
        <f t="shared" si="232"/>
        <v>1.1275828399912223E-2</v>
      </c>
      <c r="BX819" s="48">
        <f t="shared" si="233"/>
        <v>3.4695918634153056E-10</v>
      </c>
      <c r="BY819" s="48">
        <f t="shared" si="234"/>
        <v>1.3239168976049884E-4</v>
      </c>
      <c r="BZ819" s="48">
        <f t="shared" si="235"/>
        <v>1.1506158775216812E-2</v>
      </c>
      <c r="CA819" s="48">
        <f t="shared" si="236"/>
        <v>1.1275828399912223E-2</v>
      </c>
      <c r="CB819" s="49">
        <f t="shared" si="237"/>
        <v>2.6774472195074953E-2</v>
      </c>
      <c r="CC819" s="50">
        <f t="shared" si="238"/>
        <v>1.1120388881432397E-5</v>
      </c>
      <c r="CD819" s="50">
        <f t="shared" si="239"/>
        <v>4.7250430768780099E-5</v>
      </c>
      <c r="CI819" s="43"/>
      <c r="CJ819" s="43"/>
    </row>
    <row r="820" spans="63:88" x14ac:dyDescent="0.2">
      <c r="BK820" s="42">
        <v>818</v>
      </c>
      <c r="BL820" s="1" t="s">
        <v>1791</v>
      </c>
      <c r="BM820" s="1" t="s">
        <v>1792</v>
      </c>
      <c r="BN820" s="43">
        <v>26772</v>
      </c>
      <c r="BO820" s="44">
        <v>25.378051818752443</v>
      </c>
      <c r="BP820" s="45">
        <f t="shared" si="225"/>
        <v>503.83820394376892</v>
      </c>
      <c r="BQ820" s="46">
        <f t="shared" si="226"/>
        <v>487.26913883558609</v>
      </c>
      <c r="BR820" s="46">
        <f t="shared" si="227"/>
        <v>22.074173570840337</v>
      </c>
      <c r="BS820" s="46">
        <f t="shared" si="228"/>
        <v>21.632292593666484</v>
      </c>
      <c r="BT820" s="47">
        <f t="shared" si="229"/>
        <v>0.26293767458708084</v>
      </c>
      <c r="BU820" s="47">
        <f t="shared" si="230"/>
        <v>1.3270654771544137E-4</v>
      </c>
      <c r="BV820" s="47">
        <f t="shared" si="231"/>
        <v>1.1519832798935989E-2</v>
      </c>
      <c r="BW820" s="47">
        <f t="shared" si="232"/>
        <v>1.1289228696918889E-2</v>
      </c>
      <c r="BX820" s="48">
        <f t="shared" si="233"/>
        <v>3.4748754787439869E-10</v>
      </c>
      <c r="BY820" s="48">
        <f t="shared" si="234"/>
        <v>1.3270654771544137E-4</v>
      </c>
      <c r="BZ820" s="48">
        <f t="shared" si="235"/>
        <v>1.1519832798935989E-2</v>
      </c>
      <c r="CA820" s="48">
        <f t="shared" si="236"/>
        <v>1.1289228696918889E-2</v>
      </c>
      <c r="CB820" s="49">
        <f t="shared" si="237"/>
        <v>2.2398606814345117E-2</v>
      </c>
      <c r="CC820" s="50">
        <f t="shared" si="238"/>
        <v>9.3029366316934014E-6</v>
      </c>
      <c r="CD820" s="50">
        <f t="shared" si="239"/>
        <v>3.952809276266582E-5</v>
      </c>
      <c r="CI820" s="43"/>
      <c r="CJ820" s="43"/>
    </row>
    <row r="821" spans="63:88" x14ac:dyDescent="0.2">
      <c r="BK821" s="42">
        <v>819</v>
      </c>
      <c r="BL821" s="1" t="s">
        <v>1793</v>
      </c>
      <c r="BM821" s="1" t="s">
        <v>1794</v>
      </c>
      <c r="BN821" s="43">
        <v>17263</v>
      </c>
      <c r="BO821" s="44">
        <v>25.379307380811486</v>
      </c>
      <c r="BP821" s="45">
        <f t="shared" si="225"/>
        <v>504.29489427742254</v>
      </c>
      <c r="BQ821" s="46">
        <f t="shared" si="226"/>
        <v>487.95873274483205</v>
      </c>
      <c r="BR821" s="46">
        <f t="shared" si="227"/>
        <v>22.089787974193687</v>
      </c>
      <c r="BS821" s="46">
        <f t="shared" si="228"/>
        <v>21.647594427772809</v>
      </c>
      <c r="BT821" s="47">
        <f t="shared" si="229"/>
        <v>0.26317600723712087</v>
      </c>
      <c r="BU821" s="47">
        <f t="shared" si="230"/>
        <v>1.3289435691518344E-4</v>
      </c>
      <c r="BV821" s="47">
        <f t="shared" si="231"/>
        <v>1.1527981476181485E-2</v>
      </c>
      <c r="BW821" s="47">
        <f t="shared" si="232"/>
        <v>1.1297214253880295E-2</v>
      </c>
      <c r="BX821" s="48">
        <f t="shared" si="233"/>
        <v>3.478025184402218E-10</v>
      </c>
      <c r="BY821" s="48">
        <f t="shared" si="234"/>
        <v>1.3289435691518344E-4</v>
      </c>
      <c r="BZ821" s="48">
        <f t="shared" si="235"/>
        <v>1.1527981476181485E-2</v>
      </c>
      <c r="CA821" s="48">
        <f t="shared" si="236"/>
        <v>1.1297214253880295E-2</v>
      </c>
      <c r="CB821" s="49">
        <f t="shared" si="237"/>
        <v>1.4456059811672192E-2</v>
      </c>
      <c r="CC821" s="50">
        <f t="shared" si="238"/>
        <v>6.0041148758335487E-6</v>
      </c>
      <c r="CD821" s="50">
        <f t="shared" si="239"/>
        <v>2.5511429257843843E-5</v>
      </c>
      <c r="CI821" s="43"/>
      <c r="CJ821" s="43"/>
    </row>
    <row r="822" spans="63:88" x14ac:dyDescent="0.2">
      <c r="BK822" s="42">
        <v>820</v>
      </c>
      <c r="BL822" s="1" t="s">
        <v>1795</v>
      </c>
      <c r="BM822" s="1" t="s">
        <v>1796</v>
      </c>
      <c r="BN822" s="43">
        <v>32646</v>
      </c>
      <c r="BO822" s="44">
        <v>25.380228720122393</v>
      </c>
      <c r="BP822" s="45">
        <f t="shared" si="225"/>
        <v>504.63027983842028</v>
      </c>
      <c r="BQ822" s="46">
        <f t="shared" si="226"/>
        <v>488.46535745829686</v>
      </c>
      <c r="BR822" s="46">
        <f t="shared" si="227"/>
        <v>22.101252395696875</v>
      </c>
      <c r="BS822" s="46">
        <f t="shared" si="228"/>
        <v>21.658829354397728</v>
      </c>
      <c r="BT822" s="47">
        <f t="shared" si="229"/>
        <v>0.26335103465427273</v>
      </c>
      <c r="BU822" s="47">
        <f t="shared" si="230"/>
        <v>1.3303233490589828E-4</v>
      </c>
      <c r="BV822" s="47">
        <f t="shared" si="231"/>
        <v>1.1533964405437459E-2</v>
      </c>
      <c r="BW822" s="47">
        <f t="shared" si="232"/>
        <v>1.1303077416812177E-2</v>
      </c>
      <c r="BX822" s="48">
        <f t="shared" si="233"/>
        <v>3.4803382743043217E-10</v>
      </c>
      <c r="BY822" s="48">
        <f t="shared" si="234"/>
        <v>1.3303233490589828E-4</v>
      </c>
      <c r="BZ822" s="48">
        <f t="shared" si="235"/>
        <v>1.1533964405437459E-2</v>
      </c>
      <c r="CA822" s="48">
        <f t="shared" si="236"/>
        <v>1.1303077416812177E-2</v>
      </c>
      <c r="CB822" s="49">
        <f t="shared" si="237"/>
        <v>2.7355986289136665E-2</v>
      </c>
      <c r="CC822" s="50">
        <f t="shared" si="238"/>
        <v>1.1361912330293889E-5</v>
      </c>
      <c r="CD822" s="50">
        <f t="shared" si="239"/>
        <v>4.8276661696596086E-5</v>
      </c>
      <c r="CI822" s="43"/>
      <c r="CJ822" s="43"/>
    </row>
    <row r="823" spans="63:88" x14ac:dyDescent="0.2">
      <c r="BK823" s="42">
        <v>821</v>
      </c>
      <c r="BL823" s="1" t="s">
        <v>1797</v>
      </c>
      <c r="BM823" s="1" t="s">
        <v>1798</v>
      </c>
      <c r="BN823" s="43">
        <v>47476</v>
      </c>
      <c r="BO823" s="44">
        <v>25.38204848868369</v>
      </c>
      <c r="BP823" s="45">
        <f t="shared" si="225"/>
        <v>505.29336679564602</v>
      </c>
      <c r="BQ823" s="46">
        <f t="shared" si="226"/>
        <v>489.46749437900286</v>
      </c>
      <c r="BR823" s="46">
        <f t="shared" si="227"/>
        <v>22.123912275612621</v>
      </c>
      <c r="BS823" s="46">
        <f t="shared" si="228"/>
        <v>21.681035628662158</v>
      </c>
      <c r="BT823" s="47">
        <f t="shared" si="229"/>
        <v>0.26369707935913489</v>
      </c>
      <c r="BU823" s="47">
        <f t="shared" si="230"/>
        <v>1.3330526442366529E-4</v>
      </c>
      <c r="BV823" s="47">
        <f t="shared" si="231"/>
        <v>1.154578990037777E-2</v>
      </c>
      <c r="BW823" s="47">
        <f t="shared" si="232"/>
        <v>1.1314666188903361E-2</v>
      </c>
      <c r="BX823" s="48">
        <f t="shared" si="233"/>
        <v>3.4849114578975931E-10</v>
      </c>
      <c r="BY823" s="48">
        <f t="shared" si="234"/>
        <v>1.3330526442366529E-4</v>
      </c>
      <c r="BZ823" s="48">
        <f t="shared" si="235"/>
        <v>1.154578990037777E-2</v>
      </c>
      <c r="CA823" s="48">
        <f t="shared" si="236"/>
        <v>1.1314666188903361E-2</v>
      </c>
      <c r="CB823" s="49">
        <f t="shared" si="237"/>
        <v>3.9835182667914491E-2</v>
      </c>
      <c r="CC823" s="50">
        <f t="shared" si="238"/>
        <v>1.6544965637514614E-5</v>
      </c>
      <c r="CD823" s="50">
        <f t="shared" si="239"/>
        <v>7.029940785007271E-5</v>
      </c>
      <c r="CI823" s="43"/>
      <c r="CJ823" s="43"/>
    </row>
    <row r="824" spans="63:88" x14ac:dyDescent="0.2">
      <c r="BK824" s="42">
        <v>822</v>
      </c>
      <c r="BL824" s="1" t="s">
        <v>1799</v>
      </c>
      <c r="BM824" s="1" t="s">
        <v>1800</v>
      </c>
      <c r="BN824" s="43">
        <v>58575</v>
      </c>
      <c r="BO824" s="44">
        <v>25.382710415760982</v>
      </c>
      <c r="BP824" s="45">
        <f t="shared" si="225"/>
        <v>505.53477573129487</v>
      </c>
      <c r="BQ824" s="46">
        <f t="shared" si="226"/>
        <v>489.83250380516216</v>
      </c>
      <c r="BR824" s="46">
        <f t="shared" si="227"/>
        <v>22.132159944414873</v>
      </c>
      <c r="BS824" s="46">
        <f t="shared" si="228"/>
        <v>21.689118195566572</v>
      </c>
      <c r="BT824" s="47">
        <f t="shared" si="229"/>
        <v>0.26382306326362498</v>
      </c>
      <c r="BU824" s="47">
        <f t="shared" si="230"/>
        <v>1.3340467384027692E-4</v>
      </c>
      <c r="BV824" s="47">
        <f t="shared" si="231"/>
        <v>1.1550094105256327E-2</v>
      </c>
      <c r="BW824" s="47">
        <f t="shared" si="232"/>
        <v>1.1318884232175388E-2</v>
      </c>
      <c r="BX824" s="48">
        <f t="shared" si="233"/>
        <v>3.4865764090352162E-10</v>
      </c>
      <c r="BY824" s="48">
        <f t="shared" si="234"/>
        <v>1.3340467384027692E-4</v>
      </c>
      <c r="BZ824" s="48">
        <f t="shared" si="235"/>
        <v>1.1550094105256327E-2</v>
      </c>
      <c r="CA824" s="48">
        <f t="shared" si="236"/>
        <v>1.1318884232175388E-2</v>
      </c>
      <c r="CB824" s="49">
        <f t="shared" si="237"/>
        <v>4.9171383519396601E-2</v>
      </c>
      <c r="CC824" s="50">
        <f t="shared" si="238"/>
        <v>2.0422621315923778E-5</v>
      </c>
      <c r="CD824" s="50">
        <f t="shared" si="239"/>
        <v>8.6775531403967618E-5</v>
      </c>
      <c r="CI824" s="43"/>
      <c r="CJ824" s="43"/>
    </row>
    <row r="825" spans="63:88" x14ac:dyDescent="0.2">
      <c r="BK825" s="42">
        <v>823</v>
      </c>
      <c r="BL825" s="1" t="s">
        <v>1801</v>
      </c>
      <c r="BM825" s="1" t="s">
        <v>1802</v>
      </c>
      <c r="BN825" s="43">
        <v>27505</v>
      </c>
      <c r="BO825" s="44">
        <v>25.382808407104353</v>
      </c>
      <c r="BP825" s="45">
        <f t="shared" si="225"/>
        <v>505.57052358603835</v>
      </c>
      <c r="BQ825" s="46">
        <f t="shared" si="226"/>
        <v>489.88656182999875</v>
      </c>
      <c r="BR825" s="46">
        <f t="shared" si="227"/>
        <v>22.133381165786641</v>
      </c>
      <c r="BS825" s="46">
        <f t="shared" si="228"/>
        <v>21.690314970519481</v>
      </c>
      <c r="BT825" s="47">
        <f t="shared" si="229"/>
        <v>0.26384171897040543</v>
      </c>
      <c r="BU825" s="47">
        <f t="shared" si="230"/>
        <v>1.3341939640997011E-4</v>
      </c>
      <c r="BV825" s="47">
        <f t="shared" si="231"/>
        <v>1.1550731423159752E-2</v>
      </c>
      <c r="BW825" s="47">
        <f t="shared" si="232"/>
        <v>1.1319508792244096E-2</v>
      </c>
      <c r="BX825" s="48">
        <f t="shared" si="233"/>
        <v>3.4868229551345248E-10</v>
      </c>
      <c r="BY825" s="48">
        <f t="shared" si="234"/>
        <v>1.3341939640997011E-4</v>
      </c>
      <c r="BZ825" s="48">
        <f t="shared" si="235"/>
        <v>1.1550731423159752E-2</v>
      </c>
      <c r="CA825" s="48">
        <f t="shared" si="236"/>
        <v>1.1319508792244096E-2</v>
      </c>
      <c r="CB825" s="49">
        <f t="shared" si="237"/>
        <v>2.3090986599373368E-2</v>
      </c>
      <c r="CC825" s="50">
        <f t="shared" si="238"/>
        <v>9.590506538097511E-6</v>
      </c>
      <c r="CD825" s="50">
        <f t="shared" si="239"/>
        <v>4.0749974667930788E-5</v>
      </c>
      <c r="CI825" s="43"/>
      <c r="CJ825" s="43"/>
    </row>
    <row r="826" spans="63:88" x14ac:dyDescent="0.2">
      <c r="BK826" s="42">
        <v>824</v>
      </c>
      <c r="BL826" s="1" t="s">
        <v>1803</v>
      </c>
      <c r="BM826" s="1" t="s">
        <v>1804</v>
      </c>
      <c r="BN826" s="43">
        <v>33123</v>
      </c>
      <c r="BO826" s="44">
        <v>25.385900693551378</v>
      </c>
      <c r="BP826" s="45">
        <f t="shared" si="225"/>
        <v>506.69990857737372</v>
      </c>
      <c r="BQ826" s="46">
        <f t="shared" si="226"/>
        <v>491.59540363157322</v>
      </c>
      <c r="BR826" s="46">
        <f t="shared" si="227"/>
        <v>22.171950830533007</v>
      </c>
      <c r="BS826" s="46">
        <f t="shared" si="228"/>
        <v>21.72811254741881</v>
      </c>
      <c r="BT826" s="47">
        <f t="shared" si="229"/>
        <v>0.26443111028890998</v>
      </c>
      <c r="BU826" s="47">
        <f t="shared" si="230"/>
        <v>1.338847952583725E-4</v>
      </c>
      <c r="BV826" s="47">
        <f t="shared" si="231"/>
        <v>1.1570859745860395E-2</v>
      </c>
      <c r="BW826" s="47">
        <f t="shared" si="232"/>
        <v>1.1339234186025325E-2</v>
      </c>
      <c r="BX826" s="48">
        <f t="shared" si="233"/>
        <v>3.494612106853739E-10</v>
      </c>
      <c r="BY826" s="48">
        <f t="shared" si="234"/>
        <v>1.338847952583725E-4</v>
      </c>
      <c r="BZ826" s="48">
        <f t="shared" si="235"/>
        <v>1.1570859745860395E-2</v>
      </c>
      <c r="CA826" s="48">
        <f t="shared" si="236"/>
        <v>1.1339234186025325E-2</v>
      </c>
      <c r="CB826" s="49">
        <f t="shared" si="237"/>
        <v>2.7869526185452746E-2</v>
      </c>
      <c r="CC826" s="50">
        <f t="shared" si="238"/>
        <v>1.1575203681531639E-5</v>
      </c>
      <c r="CD826" s="50">
        <f t="shared" si="239"/>
        <v>4.918293469951833E-5</v>
      </c>
      <c r="CI826" s="43"/>
      <c r="CJ826" s="43"/>
    </row>
    <row r="827" spans="63:88" x14ac:dyDescent="0.2">
      <c r="BK827" s="42">
        <v>825</v>
      </c>
      <c r="BL827" s="1" t="s">
        <v>1805</v>
      </c>
      <c r="BM827" s="1" t="s">
        <v>1806</v>
      </c>
      <c r="BN827" s="43">
        <v>58349</v>
      </c>
      <c r="BO827" s="44">
        <v>25.393054465609296</v>
      </c>
      <c r="BP827" s="45">
        <f t="shared" si="225"/>
        <v>509.32233548382601</v>
      </c>
      <c r="BQ827" s="46">
        <f t="shared" si="226"/>
        <v>495.5706557970671</v>
      </c>
      <c r="BR827" s="46">
        <f t="shared" si="227"/>
        <v>22.261416302586571</v>
      </c>
      <c r="BS827" s="46">
        <f t="shared" si="228"/>
        <v>21.815787098961241</v>
      </c>
      <c r="BT827" s="47">
        <f t="shared" si="229"/>
        <v>0.26579967429846663</v>
      </c>
      <c r="BU827" s="47">
        <f t="shared" si="230"/>
        <v>1.3496744537744968E-4</v>
      </c>
      <c r="BV827" s="47">
        <f t="shared" si="231"/>
        <v>1.1617549026255482E-2</v>
      </c>
      <c r="BW827" s="47">
        <f t="shared" si="232"/>
        <v>1.1384988840044557E-2</v>
      </c>
      <c r="BX827" s="48">
        <f t="shared" si="233"/>
        <v>3.5126984823621867E-10</v>
      </c>
      <c r="BY827" s="48">
        <f t="shared" si="234"/>
        <v>1.3496744537744968E-4</v>
      </c>
      <c r="BZ827" s="48">
        <f t="shared" si="235"/>
        <v>1.1617549026255482E-2</v>
      </c>
      <c r="CA827" s="48">
        <f t="shared" si="236"/>
        <v>1.1384988840044557E-2</v>
      </c>
      <c r="CB827" s="49">
        <f t="shared" si="237"/>
        <v>4.934864517472877E-2</v>
      </c>
      <c r="CC827" s="50">
        <f t="shared" si="238"/>
        <v>2.0496244374735124E-5</v>
      </c>
      <c r="CD827" s="50">
        <f t="shared" si="239"/>
        <v>8.7088355108286055E-5</v>
      </c>
      <c r="CI827" s="43"/>
      <c r="CJ827" s="43"/>
    </row>
    <row r="828" spans="63:88" x14ac:dyDescent="0.2">
      <c r="BK828" s="42">
        <v>826</v>
      </c>
      <c r="BL828" s="1" t="s">
        <v>1807</v>
      </c>
      <c r="BM828" s="1" t="s">
        <v>1808</v>
      </c>
      <c r="BN828" s="43">
        <v>33441</v>
      </c>
      <c r="BO828" s="44">
        <v>25.397720681134999</v>
      </c>
      <c r="BP828" s="45">
        <f t="shared" si="225"/>
        <v>511.04018477964507</v>
      </c>
      <c r="BQ828" s="46">
        <f t="shared" si="226"/>
        <v>498.18022709140132</v>
      </c>
      <c r="BR828" s="46">
        <f t="shared" si="227"/>
        <v>22.319951323679032</v>
      </c>
      <c r="BS828" s="46">
        <f t="shared" si="228"/>
        <v>21.873150365548998</v>
      </c>
      <c r="BT828" s="47">
        <f t="shared" si="229"/>
        <v>0.26669616705268456</v>
      </c>
      <c r="BU828" s="47">
        <f t="shared" si="230"/>
        <v>1.3567815568083308E-4</v>
      </c>
      <c r="BV828" s="47">
        <f t="shared" si="231"/>
        <v>1.1648096654854521E-2</v>
      </c>
      <c r="BW828" s="47">
        <f t="shared" si="232"/>
        <v>1.1414924965978169E-2</v>
      </c>
      <c r="BX828" s="48">
        <f t="shared" si="233"/>
        <v>3.5245461595480273E-10</v>
      </c>
      <c r="BY828" s="48">
        <f t="shared" si="234"/>
        <v>1.3567815568083308E-4</v>
      </c>
      <c r="BZ828" s="48">
        <f t="shared" si="235"/>
        <v>1.1648096654854521E-2</v>
      </c>
      <c r="CA828" s="48">
        <f t="shared" si="236"/>
        <v>1.1414924965978169E-2</v>
      </c>
      <c r="CB828" s="49">
        <f t="shared" si="237"/>
        <v>2.8378105704895004E-2</v>
      </c>
      <c r="CC828" s="50">
        <f t="shared" si="238"/>
        <v>1.1786434812144559E-5</v>
      </c>
      <c r="CD828" s="50">
        <f t="shared" si="239"/>
        <v>5.0080453843826468E-5</v>
      </c>
      <c r="CI828" s="43"/>
      <c r="CJ828" s="43"/>
    </row>
    <row r="829" spans="63:88" x14ac:dyDescent="0.2">
      <c r="BK829" s="42">
        <v>827</v>
      </c>
      <c r="BL829" s="1" t="s">
        <v>1809</v>
      </c>
      <c r="BM829" s="1" t="s">
        <v>1810</v>
      </c>
      <c r="BN829" s="43">
        <v>20586</v>
      </c>
      <c r="BO829" s="44">
        <v>25.398875882384413</v>
      </c>
      <c r="BP829" s="45">
        <f t="shared" si="225"/>
        <v>511.46636174128463</v>
      </c>
      <c r="BQ829" s="46">
        <f t="shared" si="226"/>
        <v>498.82830637540064</v>
      </c>
      <c r="BR829" s="46">
        <f t="shared" si="227"/>
        <v>22.334464541945049</v>
      </c>
      <c r="BS829" s="46">
        <f t="shared" si="228"/>
        <v>21.88737305809958</v>
      </c>
      <c r="BT829" s="47">
        <f t="shared" si="229"/>
        <v>0.26691857571161298</v>
      </c>
      <c r="BU829" s="47">
        <f t="shared" si="230"/>
        <v>1.3585465847481136E-4</v>
      </c>
      <c r="BV829" s="47">
        <f t="shared" si="231"/>
        <v>1.1655670657444443E-2</v>
      </c>
      <c r="BW829" s="47">
        <f t="shared" si="232"/>
        <v>1.1422347352125698E-2</v>
      </c>
      <c r="BX829" s="48">
        <f t="shared" si="233"/>
        <v>3.5274854203305842E-10</v>
      </c>
      <c r="BY829" s="48">
        <f t="shared" si="234"/>
        <v>1.3585465847481136E-4</v>
      </c>
      <c r="BZ829" s="48">
        <f t="shared" si="235"/>
        <v>1.1655670657444443E-2</v>
      </c>
      <c r="CA829" s="48">
        <f t="shared" si="236"/>
        <v>1.1422347352125698E-2</v>
      </c>
      <c r="CB829" s="49">
        <f t="shared" si="237"/>
        <v>1.7483892975079678E-2</v>
      </c>
      <c r="CC829" s="50">
        <f t="shared" si="238"/>
        <v>7.2616814862925409E-6</v>
      </c>
      <c r="CD829" s="50">
        <f t="shared" si="239"/>
        <v>3.085481829739767E-5</v>
      </c>
      <c r="CI829" s="43"/>
      <c r="CJ829" s="43"/>
    </row>
    <row r="830" spans="63:88" x14ac:dyDescent="0.2">
      <c r="BK830" s="42">
        <v>828</v>
      </c>
      <c r="BL830" s="1" t="s">
        <v>1811</v>
      </c>
      <c r="BM830" s="1" t="s">
        <v>1812</v>
      </c>
      <c r="BN830" s="43">
        <v>48835</v>
      </c>
      <c r="BO830" s="44">
        <v>25.404048340464424</v>
      </c>
      <c r="BP830" s="45">
        <f t="shared" si="225"/>
        <v>513.37894836304031</v>
      </c>
      <c r="BQ830" s="46">
        <f t="shared" si="226"/>
        <v>501.74004954079197</v>
      </c>
      <c r="BR830" s="46">
        <f t="shared" si="227"/>
        <v>22.399554672823118</v>
      </c>
      <c r="BS830" s="46">
        <f t="shared" si="228"/>
        <v>21.951160214234587</v>
      </c>
      <c r="BT830" s="47">
        <f t="shared" si="229"/>
        <v>0.26791669589153277</v>
      </c>
      <c r="BU830" s="47">
        <f t="shared" si="230"/>
        <v>1.3664766454171055E-4</v>
      </c>
      <c r="BV830" s="47">
        <f t="shared" si="231"/>
        <v>1.1689639196387139E-2</v>
      </c>
      <c r="BW830" s="47">
        <f t="shared" si="232"/>
        <v>1.1455635908593264E-2</v>
      </c>
      <c r="BX830" s="48">
        <f t="shared" si="233"/>
        <v>3.540676163511415E-10</v>
      </c>
      <c r="BY830" s="48">
        <f t="shared" si="234"/>
        <v>1.3664766454171055E-4</v>
      </c>
      <c r="BZ830" s="48">
        <f t="shared" si="235"/>
        <v>1.1689639196387139E-2</v>
      </c>
      <c r="CA830" s="48">
        <f t="shared" si="236"/>
        <v>1.1455635908593264E-2</v>
      </c>
      <c r="CB830" s="49">
        <f t="shared" si="237"/>
        <v>4.1631143767527072E-2</v>
      </c>
      <c r="CC830" s="50">
        <f t="shared" si="238"/>
        <v>1.7290892044507996E-5</v>
      </c>
      <c r="CD830" s="50">
        <f t="shared" si="239"/>
        <v>7.3468842339103439E-5</v>
      </c>
      <c r="CI830" s="43"/>
      <c r="CJ830" s="43"/>
    </row>
    <row r="831" spans="63:88" x14ac:dyDescent="0.2">
      <c r="BK831" s="42">
        <v>829</v>
      </c>
      <c r="BL831" s="1" t="s">
        <v>1813</v>
      </c>
      <c r="BM831" s="1" t="s">
        <v>1814</v>
      </c>
      <c r="BN831" s="43">
        <v>24357</v>
      </c>
      <c r="BO831" s="44">
        <v>25.409406593012466</v>
      </c>
      <c r="BP831" s="45">
        <f t="shared" si="225"/>
        <v>515.36777783224125</v>
      </c>
      <c r="BQ831" s="46">
        <f t="shared" si="226"/>
        <v>504.77359290844373</v>
      </c>
      <c r="BR831" s="46">
        <f t="shared" si="227"/>
        <v>22.467166997831384</v>
      </c>
      <c r="BS831" s="46">
        <f t="shared" si="228"/>
        <v>22.017419075198198</v>
      </c>
      <c r="BT831" s="47">
        <f t="shared" si="229"/>
        <v>0.26895460487042483</v>
      </c>
      <c r="BU831" s="47">
        <f t="shared" si="230"/>
        <v>1.3747384259318616E-4</v>
      </c>
      <c r="BV831" s="47">
        <f t="shared" si="231"/>
        <v>1.1724923990934276E-2</v>
      </c>
      <c r="BW831" s="47">
        <f t="shared" si="232"/>
        <v>1.1490214371850405E-2</v>
      </c>
      <c r="BX831" s="48">
        <f t="shared" si="233"/>
        <v>3.5543927389910723E-10</v>
      </c>
      <c r="BY831" s="48">
        <f t="shared" si="234"/>
        <v>1.3747384259318616E-4</v>
      </c>
      <c r="BZ831" s="48">
        <f t="shared" si="235"/>
        <v>1.1724923990934276E-2</v>
      </c>
      <c r="CA831" s="48">
        <f t="shared" si="236"/>
        <v>1.1490214371850405E-2</v>
      </c>
      <c r="CB831" s="49">
        <f t="shared" si="237"/>
        <v>2.0844436192292114E-2</v>
      </c>
      <c r="CC831" s="50">
        <f t="shared" si="238"/>
        <v>8.6574343943605552E-6</v>
      </c>
      <c r="CD831" s="50">
        <f t="shared" si="239"/>
        <v>3.6785359653114745E-5</v>
      </c>
      <c r="CI831" s="43"/>
      <c r="CJ831" s="43"/>
    </row>
    <row r="832" spans="63:88" x14ac:dyDescent="0.2">
      <c r="BK832" s="42">
        <v>830</v>
      </c>
      <c r="BL832" s="1" t="s">
        <v>1815</v>
      </c>
      <c r="BM832" s="1" t="s">
        <v>1816</v>
      </c>
      <c r="BN832" s="43">
        <v>43855</v>
      </c>
      <c r="BO832" s="44">
        <v>25.411432574908222</v>
      </c>
      <c r="BP832" s="45">
        <f t="shared" si="225"/>
        <v>516.1217700132006</v>
      </c>
      <c r="BQ832" s="46">
        <f t="shared" si="226"/>
        <v>505.92517326960234</v>
      </c>
      <c r="BR832" s="46">
        <f t="shared" si="227"/>
        <v>22.492780469955296</v>
      </c>
      <c r="BS832" s="46">
        <f t="shared" si="228"/>
        <v>22.042519816639139</v>
      </c>
      <c r="BT832" s="47">
        <f t="shared" si="229"/>
        <v>0.26934809021783657</v>
      </c>
      <c r="BU832" s="47">
        <f t="shared" si="230"/>
        <v>1.3778747266324012E-4</v>
      </c>
      <c r="BV832" s="47">
        <f t="shared" si="231"/>
        <v>1.173829087487783E-2</v>
      </c>
      <c r="BW832" s="47">
        <f t="shared" si="232"/>
        <v>1.1503313677407851E-2</v>
      </c>
      <c r="BX832" s="48">
        <f t="shared" si="233"/>
        <v>3.5595928784808397E-10</v>
      </c>
      <c r="BY832" s="48">
        <f t="shared" si="234"/>
        <v>1.3778747266324012E-4</v>
      </c>
      <c r="BZ832" s="48">
        <f t="shared" si="235"/>
        <v>1.173829087487783E-2</v>
      </c>
      <c r="CA832" s="48">
        <f t="shared" si="236"/>
        <v>1.1503313677407851E-2</v>
      </c>
      <c r="CB832" s="49">
        <f t="shared" si="237"/>
        <v>3.7585504848921633E-2</v>
      </c>
      <c r="CC832" s="50">
        <f t="shared" si="238"/>
        <v>1.5610594568577723E-5</v>
      </c>
      <c r="CD832" s="50">
        <f t="shared" si="239"/>
        <v>6.6329273713948257E-5</v>
      </c>
      <c r="CI832" s="43"/>
      <c r="CJ832" s="43"/>
    </row>
    <row r="833" spans="63:88" x14ac:dyDescent="0.2">
      <c r="BK833" s="42">
        <v>831</v>
      </c>
      <c r="BL833" s="1" t="s">
        <v>1817</v>
      </c>
      <c r="BM833" s="1" t="s">
        <v>1818</v>
      </c>
      <c r="BN833" s="43">
        <v>30880</v>
      </c>
      <c r="BO833" s="44">
        <v>25.413554695342555</v>
      </c>
      <c r="BP833" s="45">
        <f t="shared" si="225"/>
        <v>516.91272422251325</v>
      </c>
      <c r="BQ833" s="46">
        <f t="shared" si="226"/>
        <v>507.13410448804234</v>
      </c>
      <c r="BR833" s="46">
        <f t="shared" si="227"/>
        <v>22.51963819620649</v>
      </c>
      <c r="BS833" s="46">
        <f t="shared" si="228"/>
        <v>22.068839904718629</v>
      </c>
      <c r="BT833" s="47">
        <f t="shared" si="229"/>
        <v>0.26976086491192236</v>
      </c>
      <c r="BU833" s="47">
        <f t="shared" si="230"/>
        <v>1.3811672209777172E-4</v>
      </c>
      <c r="BV833" s="47">
        <f t="shared" si="231"/>
        <v>1.1752307096811746E-2</v>
      </c>
      <c r="BW833" s="47">
        <f t="shared" si="232"/>
        <v>1.151704932250275E-2</v>
      </c>
      <c r="BX833" s="48">
        <f t="shared" si="233"/>
        <v>3.5650479379924748E-10</v>
      </c>
      <c r="BY833" s="48">
        <f t="shared" si="234"/>
        <v>1.3811672209777172E-4</v>
      </c>
      <c r="BZ833" s="48">
        <f t="shared" si="235"/>
        <v>1.1752307096811746E-2</v>
      </c>
      <c r="CA833" s="48">
        <f t="shared" si="236"/>
        <v>1.151704932250275E-2</v>
      </c>
      <c r="CB833" s="49">
        <f t="shared" si="237"/>
        <v>2.6505964330809401E-2</v>
      </c>
      <c r="CC833" s="50">
        <f t="shared" si="238"/>
        <v>1.1008868032520762E-5</v>
      </c>
      <c r="CD833" s="50">
        <f t="shared" si="239"/>
        <v>4.6776579700534362E-5</v>
      </c>
      <c r="CI833" s="43"/>
      <c r="CJ833" s="43"/>
    </row>
    <row r="834" spans="63:88" x14ac:dyDescent="0.2">
      <c r="BK834" s="42">
        <v>832</v>
      </c>
      <c r="BL834" s="1" t="s">
        <v>1819</v>
      </c>
      <c r="BM834" s="1" t="s">
        <v>1820</v>
      </c>
      <c r="BN834" s="43">
        <v>9159</v>
      </c>
      <c r="BO834" s="44">
        <v>25.426272139493204</v>
      </c>
      <c r="BP834" s="45">
        <f t="shared" si="225"/>
        <v>521.67821979614837</v>
      </c>
      <c r="BQ834" s="46">
        <f t="shared" si="226"/>
        <v>514.43731631287949</v>
      </c>
      <c r="BR834" s="46">
        <f t="shared" si="227"/>
        <v>22.681210644779952</v>
      </c>
      <c r="BS834" s="46">
        <f t="shared" si="228"/>
        <v>22.227177994767597</v>
      </c>
      <c r="BT834" s="47">
        <f t="shared" si="229"/>
        <v>0.27224783059768926</v>
      </c>
      <c r="BU834" s="47">
        <f t="shared" si="230"/>
        <v>1.4010573381894142E-4</v>
      </c>
      <c r="BV834" s="47">
        <f t="shared" si="231"/>
        <v>1.1836626792247082E-2</v>
      </c>
      <c r="BW834" s="47">
        <f t="shared" si="232"/>
        <v>1.1599681105623072E-2</v>
      </c>
      <c r="BX834" s="48">
        <f t="shared" si="233"/>
        <v>3.5979146471528161E-10</v>
      </c>
      <c r="BY834" s="48">
        <f t="shared" si="234"/>
        <v>1.4010573381894142E-4</v>
      </c>
      <c r="BZ834" s="48">
        <f t="shared" si="235"/>
        <v>1.1836626792247082E-2</v>
      </c>
      <c r="CA834" s="48">
        <f t="shared" si="236"/>
        <v>1.1599681105623072E-2</v>
      </c>
      <c r="CB834" s="49">
        <f t="shared" si="237"/>
        <v>7.9341399907370443E-3</v>
      </c>
      <c r="CC834" s="50">
        <f t="shared" si="238"/>
        <v>3.2953300253272643E-6</v>
      </c>
      <c r="CD834" s="50">
        <f t="shared" si="239"/>
        <v>1.4001827173687122E-5</v>
      </c>
      <c r="CI834" s="43"/>
      <c r="CJ834" s="43"/>
    </row>
    <row r="835" spans="63:88" x14ac:dyDescent="0.2">
      <c r="BK835" s="42">
        <v>833</v>
      </c>
      <c r="BL835" s="1" t="s">
        <v>1821</v>
      </c>
      <c r="BM835" s="1" t="s">
        <v>1822</v>
      </c>
      <c r="BN835" s="43">
        <v>46929</v>
      </c>
      <c r="BO835" s="44">
        <v>25.435989608957907</v>
      </c>
      <c r="BP835" s="45">
        <f t="shared" si="225"/>
        <v>525.34915271586169</v>
      </c>
      <c r="BQ835" s="46">
        <f t="shared" si="226"/>
        <v>520.08568609059023</v>
      </c>
      <c r="BR835" s="46">
        <f t="shared" si="227"/>
        <v>22.805387216414243</v>
      </c>
      <c r="BS835" s="46">
        <f t="shared" si="228"/>
        <v>22.348868798831031</v>
      </c>
      <c r="BT835" s="47">
        <f t="shared" si="229"/>
        <v>0.27416357767268151</v>
      </c>
      <c r="BU835" s="47">
        <f t="shared" si="230"/>
        <v>1.4164405339158416E-4</v>
      </c>
      <c r="BV835" s="47">
        <f t="shared" si="231"/>
        <v>1.190143072876468E-2</v>
      </c>
      <c r="BW835" s="47">
        <f t="shared" si="232"/>
        <v>1.1663187796438528E-2</v>
      </c>
      <c r="BX835" s="48">
        <f t="shared" si="233"/>
        <v>3.6232323675777011E-10</v>
      </c>
      <c r="BY835" s="48">
        <f t="shared" si="234"/>
        <v>1.4164405339158416E-4</v>
      </c>
      <c r="BZ835" s="48">
        <f t="shared" si="235"/>
        <v>1.190143072876468E-2</v>
      </c>
      <c r="CA835" s="48">
        <f t="shared" si="236"/>
        <v>1.1663187796438528E-2</v>
      </c>
      <c r="CB835" s="49">
        <f t="shared" si="237"/>
        <v>4.0939113193438868E-2</v>
      </c>
      <c r="CC835" s="50">
        <f t="shared" si="238"/>
        <v>1.7003467177805393E-5</v>
      </c>
      <c r="CD835" s="50">
        <f t="shared" si="239"/>
        <v>7.2247576706205199E-5</v>
      </c>
      <c r="CI835" s="43"/>
      <c r="CJ835" s="43"/>
    </row>
    <row r="836" spans="63:88" x14ac:dyDescent="0.2">
      <c r="BK836" s="42">
        <v>834</v>
      </c>
      <c r="BL836" s="1" t="s">
        <v>1823</v>
      </c>
      <c r="BM836" s="1" t="s">
        <v>1824</v>
      </c>
      <c r="BN836" s="43">
        <v>61021</v>
      </c>
      <c r="BO836" s="44">
        <v>25.438932179359302</v>
      </c>
      <c r="BP836" s="45">
        <f t="shared" ref="BP836:BP899" si="240">IFERROR(IF(MATCH(BM836,$W$4:$W$20,0),VLOOKUP(BM836,$W$4:$BI$20,28,FALSE)),AVERAGE((2^(($AL$23*BO836)+$AL$24)),(2^(($AM$23*BO836)+$AM$24)),(2^(($AN$23*BO836)+$AN$24)),(2^(($AO$23*BO836)+$AO$24))))</f>
        <v>526.46584422086755</v>
      </c>
      <c r="BQ836" s="46">
        <f t="shared" ref="BQ836:BQ899" si="241">IFERROR(IF(MATCH(BM836,$W$4:$W$20,0),VLOOKUP(BM836,$W$4:$BI$20,29,FALSE)),_xlfn.VAR.S((2^(($AL$23*BO836)+$AL$24)),(2^(($AM$23*BO836)+$AM$24)),(2^(($AN$23*BO836)+$AN$24)),(2^(($AO$23*BO836)+$AO$24))))</f>
        <v>521.8077931774684</v>
      </c>
      <c r="BR836" s="46">
        <f t="shared" ref="BR836:BR899" si="242">SQRT(BQ836)</f>
        <v>22.843112598274963</v>
      </c>
      <c r="BS836" s="46">
        <f t="shared" ref="BS836:BS899" si="243">_xlfn.CONFIDENCE.NORM(0.05,BR836,4)</f>
        <v>22.385838993706049</v>
      </c>
      <c r="BT836" s="47">
        <f t="shared" ref="BT836:BT899" si="244">IFERROR(IF(MATCH(BM836,$W$4:$W$20,0),VLOOKUP(BM836,$W$4:$BI$20,32,FALSE)),AVERAGE((2^(($AP$23*BO836)+$AP$24)),(2^(($AQ$23*BO836)+$AQ$24)),(2^(($AR$23*BO836)+$AR$24)),(2^(($AS$23*BO836)+$AS$24))))</f>
        <v>0.27474634465076914</v>
      </c>
      <c r="BU836" s="47">
        <f t="shared" ref="BU836:BU899" si="245">IFERROR(IF(MATCH(BM836,$W$4:$W$20,0),VLOOKUP(BM836,$W$4:$BI$20,33,FALSE)),_xlfn.VAR.S((2^(($AP$23*BO836)+$AP$24)),(2^(($AQ$23*BO836)+$AQ$24)),(2^(($AR$23*BO836)+$AR$24)),(2^(($AS$23*BO836)+$AS$24))))</f>
        <v>1.421130650077162E-4</v>
      </c>
      <c r="BV836" s="47">
        <f t="shared" ref="BV836:BV899" si="246">SQRT(BU836)</f>
        <v>1.192111844617426E-2</v>
      </c>
      <c r="BW836" s="47">
        <f t="shared" ref="BW836:BW899" si="247">_xlfn.CONFIDENCE.NORM(0.05,BV836,4)</f>
        <v>1.1682481404968819E-2</v>
      </c>
      <c r="BX836" s="48">
        <f t="shared" ref="BX836:BX899" si="248">IFERROR(IF(MATCH(BM836,$W$4:$W$20,0),VLOOKUP(BM836,$W$4:$BI$20,36,FALSE)),AVERAGE((2^(($AT$23*BO836)+$AT$24)),(2^(($AU$23*BO836)+$AU$24)),(2^(($AV$23*BO836)+$AV$24)),(2^(($AW$23*BO836)+$AW$24))))</f>
        <v>3.6309339747557503E-10</v>
      </c>
      <c r="BY836" s="48">
        <f t="shared" ref="BY836:BY899" si="249">IFERROR(IF(MATCH(BM836,$W$4:$W$20,0),VLOOKUP(BM836,$W$4:$BI$20,37,FALSE)),_xlfn.VAR.S((2^(($AP$23*BO836)+$AP$24)),(2^(($AQ$23*BO836)+$AQ$24)),(2^(($AR$23*BO836)+$AR$24)),(2^(($AS$23*BO836)+$AS$24))))</f>
        <v>1.421130650077162E-4</v>
      </c>
      <c r="BZ836" s="48">
        <f t="shared" ref="BZ836:BZ899" si="250">SQRT(BY836)</f>
        <v>1.192111844617426E-2</v>
      </c>
      <c r="CA836" s="48">
        <f t="shared" ref="CA836:CA899" si="251">_xlfn.CONFIDENCE.NORM(0.05,BZ836,4)</f>
        <v>1.1682481404968819E-2</v>
      </c>
      <c r="CB836" s="49">
        <f t="shared" ref="CB836:CB899" si="252">(((BT836*0.000001)*BN836)*1000000000000000)*$W$24</f>
        <v>5.3345601418355301E-2</v>
      </c>
      <c r="CC836" s="50">
        <f t="shared" ref="CC836:CC899" si="253">(BX836*BN836)</f>
        <v>2.2156322207357064E-5</v>
      </c>
      <c r="CD836" s="50">
        <f t="shared" ref="CD836:CD899" si="254">CC836/(0.523*0.45)</f>
        <v>9.4142010653737259E-5</v>
      </c>
      <c r="CI836" s="43"/>
      <c r="CJ836" s="43"/>
    </row>
    <row r="837" spans="63:88" x14ac:dyDescent="0.2">
      <c r="BK837" s="42">
        <v>835</v>
      </c>
      <c r="BL837" s="1" t="s">
        <v>1825</v>
      </c>
      <c r="BM837" s="1" t="s">
        <v>1826</v>
      </c>
      <c r="BN837" s="43">
        <v>43513</v>
      </c>
      <c r="BO837" s="44">
        <v>25.441114908066641</v>
      </c>
      <c r="BP837" s="45">
        <f t="shared" si="240"/>
        <v>527.29571263521495</v>
      </c>
      <c r="BQ837" s="46">
        <f t="shared" si="241"/>
        <v>523.08874567173768</v>
      </c>
      <c r="BR837" s="46">
        <f t="shared" si="242"/>
        <v>22.871133458395491</v>
      </c>
      <c r="BS837" s="46">
        <f t="shared" si="243"/>
        <v>22.413298932032081</v>
      </c>
      <c r="BT837" s="47">
        <f t="shared" si="244"/>
        <v>0.27517942747254376</v>
      </c>
      <c r="BU837" s="47">
        <f t="shared" si="245"/>
        <v>1.4246192925902038E-4</v>
      </c>
      <c r="BV837" s="47">
        <f t="shared" si="246"/>
        <v>1.1935741671928912E-2</v>
      </c>
      <c r="BW837" s="47">
        <f t="shared" si="247"/>
        <v>1.1696811902877276E-2</v>
      </c>
      <c r="BX837" s="48">
        <f t="shared" si="248"/>
        <v>3.6366574180774878E-10</v>
      </c>
      <c r="BY837" s="48">
        <f t="shared" si="249"/>
        <v>1.4246192925902038E-4</v>
      </c>
      <c r="BZ837" s="48">
        <f t="shared" si="250"/>
        <v>1.1935741671928912E-2</v>
      </c>
      <c r="CA837" s="48">
        <f t="shared" si="251"/>
        <v>1.1696811902877276E-2</v>
      </c>
      <c r="CB837" s="49">
        <f t="shared" si="252"/>
        <v>3.8099770672741652E-2</v>
      </c>
      <c r="CC837" s="50">
        <f t="shared" si="253"/>
        <v>1.5824187423280573E-5</v>
      </c>
      <c r="CD837" s="50">
        <f t="shared" si="254"/>
        <v>6.7236827802339376E-5</v>
      </c>
      <c r="CI837" s="43"/>
      <c r="CJ837" s="43"/>
    </row>
    <row r="838" spans="63:88" x14ac:dyDescent="0.2">
      <c r="BK838" s="42">
        <v>836</v>
      </c>
      <c r="BL838" s="1" t="s">
        <v>1827</v>
      </c>
      <c r="BM838" s="1" t="s">
        <v>1828</v>
      </c>
      <c r="BN838" s="43">
        <v>45571</v>
      </c>
      <c r="BO838" s="44">
        <v>25.446006235292035</v>
      </c>
      <c r="BP838" s="45">
        <f t="shared" si="240"/>
        <v>529.1601376244007</v>
      </c>
      <c r="BQ838" s="46">
        <f t="shared" si="241"/>
        <v>525.97023081818838</v>
      </c>
      <c r="BR838" s="46">
        <f t="shared" si="242"/>
        <v>22.93404087417192</v>
      </c>
      <c r="BS838" s="46">
        <f t="shared" si="243"/>
        <v>22.474947066673227</v>
      </c>
      <c r="BT838" s="47">
        <f t="shared" si="244"/>
        <v>0.27615241357653725</v>
      </c>
      <c r="BU838" s="47">
        <f t="shared" si="245"/>
        <v>1.4324669462912647E-4</v>
      </c>
      <c r="BV838" s="47">
        <f t="shared" si="246"/>
        <v>1.1968571118940074E-2</v>
      </c>
      <c r="BW838" s="47">
        <f t="shared" si="247"/>
        <v>1.1728984169764398E-2</v>
      </c>
      <c r="BX838" s="48">
        <f t="shared" si="248"/>
        <v>3.6495159997137511E-10</v>
      </c>
      <c r="BY838" s="48">
        <f t="shared" si="249"/>
        <v>1.4324669462912647E-4</v>
      </c>
      <c r="BZ838" s="48">
        <f t="shared" si="250"/>
        <v>1.1968571118940074E-2</v>
      </c>
      <c r="CA838" s="48">
        <f t="shared" si="251"/>
        <v>1.1728984169764398E-2</v>
      </c>
      <c r="CB838" s="49">
        <f t="shared" si="252"/>
        <v>4.0042831000699143E-2</v>
      </c>
      <c r="CC838" s="50">
        <f t="shared" si="253"/>
        <v>1.6631209362295537E-5</v>
      </c>
      <c r="CD838" s="50">
        <f t="shared" si="254"/>
        <v>7.0665856648801945E-5</v>
      </c>
      <c r="CI838" s="43"/>
      <c r="CJ838" s="43"/>
    </row>
    <row r="839" spans="63:88" x14ac:dyDescent="0.2">
      <c r="BK839" s="42">
        <v>837</v>
      </c>
      <c r="BL839" s="1" t="s">
        <v>1829</v>
      </c>
      <c r="BM839" s="1" t="s">
        <v>1830</v>
      </c>
      <c r="BN839" s="43">
        <v>23742</v>
      </c>
      <c r="BO839" s="44">
        <v>25.453114484987253</v>
      </c>
      <c r="BP839" s="45">
        <f t="shared" si="240"/>
        <v>531.88134425885346</v>
      </c>
      <c r="BQ839" s="46">
        <f t="shared" si="241"/>
        <v>530.18487702324978</v>
      </c>
      <c r="BR839" s="46">
        <f t="shared" si="242"/>
        <v>23.025743788708539</v>
      </c>
      <c r="BS839" s="46">
        <f t="shared" si="243"/>
        <v>22.56481427155779</v>
      </c>
      <c r="BT839" s="47">
        <f t="shared" si="244"/>
        <v>0.2775725276904204</v>
      </c>
      <c r="BU839" s="47">
        <f t="shared" si="245"/>
        <v>1.443945431242107E-4</v>
      </c>
      <c r="BV839" s="47">
        <f t="shared" si="246"/>
        <v>1.2016428051805191E-2</v>
      </c>
      <c r="BW839" s="47">
        <f t="shared" si="247"/>
        <v>1.1775883102177488E-2</v>
      </c>
      <c r="BX839" s="48">
        <f t="shared" si="248"/>
        <v>3.6682836400646403E-10</v>
      </c>
      <c r="BY839" s="48">
        <f t="shared" si="249"/>
        <v>1.443945431242107E-4</v>
      </c>
      <c r="BZ839" s="48">
        <f t="shared" si="250"/>
        <v>1.2016428051805191E-2</v>
      </c>
      <c r="CA839" s="48">
        <f t="shared" si="251"/>
        <v>1.1775883102177488E-2</v>
      </c>
      <c r="CB839" s="49">
        <f t="shared" si="252"/>
        <v>2.0969165774725306E-2</v>
      </c>
      <c r="CC839" s="50">
        <f t="shared" si="253"/>
        <v>8.709239018241469E-6</v>
      </c>
      <c r="CD839" s="50">
        <f t="shared" si="254"/>
        <v>3.7005477026732394E-5</v>
      </c>
      <c r="CI839" s="43"/>
      <c r="CJ839" s="43"/>
    </row>
    <row r="840" spans="63:88" x14ac:dyDescent="0.2">
      <c r="BK840" s="42">
        <v>838</v>
      </c>
      <c r="BL840" s="1" t="s">
        <v>1831</v>
      </c>
      <c r="BM840" s="1" t="s">
        <v>1832</v>
      </c>
      <c r="BN840" s="43">
        <v>87901</v>
      </c>
      <c r="BO840" s="44">
        <v>25.463795688154899</v>
      </c>
      <c r="BP840" s="45">
        <f t="shared" si="240"/>
        <v>535.99669944790048</v>
      </c>
      <c r="BQ840" s="46">
        <f t="shared" si="241"/>
        <v>536.57900349470799</v>
      </c>
      <c r="BR840" s="46">
        <f t="shared" si="242"/>
        <v>23.164175001383235</v>
      </c>
      <c r="BS840" s="46">
        <f t="shared" si="243"/>
        <v>22.700474367147095</v>
      </c>
      <c r="BT840" s="47">
        <f t="shared" si="244"/>
        <v>0.27972020508970863</v>
      </c>
      <c r="BU840" s="47">
        <f t="shared" si="245"/>
        <v>1.4613596769238988E-4</v>
      </c>
      <c r="BV840" s="47">
        <f t="shared" si="246"/>
        <v>1.208867104740591E-2</v>
      </c>
      <c r="BW840" s="47">
        <f t="shared" si="247"/>
        <v>1.1846679936933835E-2</v>
      </c>
      <c r="BX840" s="48">
        <f t="shared" si="248"/>
        <v>3.6966664556606174E-10</v>
      </c>
      <c r="BY840" s="48">
        <f t="shared" si="249"/>
        <v>1.4613596769238988E-4</v>
      </c>
      <c r="BZ840" s="48">
        <f t="shared" si="250"/>
        <v>1.208867104740591E-2</v>
      </c>
      <c r="CA840" s="48">
        <f t="shared" si="251"/>
        <v>1.1846679936933835E-2</v>
      </c>
      <c r="CB840" s="49">
        <f t="shared" si="252"/>
        <v>7.823570959710853E-2</v>
      </c>
      <c r="CC840" s="50">
        <f t="shared" si="253"/>
        <v>3.2494067811902392E-5</v>
      </c>
      <c r="CD840" s="50">
        <f t="shared" si="254"/>
        <v>1.3806699728872909E-4</v>
      </c>
      <c r="CI840" s="43"/>
      <c r="CJ840" s="43"/>
    </row>
    <row r="841" spans="63:88" x14ac:dyDescent="0.2">
      <c r="BK841" s="42">
        <v>839</v>
      </c>
      <c r="BL841" s="1" t="s">
        <v>1833</v>
      </c>
      <c r="BM841" s="1" t="s">
        <v>1834</v>
      </c>
      <c r="BN841" s="43">
        <v>42059</v>
      </c>
      <c r="BO841" s="44">
        <v>25.464576761747505</v>
      </c>
      <c r="BP841" s="45">
        <f t="shared" si="240"/>
        <v>536.298885375086</v>
      </c>
      <c r="BQ841" s="46">
        <f t="shared" si="241"/>
        <v>537.04947228490926</v>
      </c>
      <c r="BR841" s="46">
        <f t="shared" si="242"/>
        <v>23.174327871265419</v>
      </c>
      <c r="BS841" s="46">
        <f t="shared" si="243"/>
        <v>22.710423996801495</v>
      </c>
      <c r="BT841" s="47">
        <f t="shared" si="244"/>
        <v>0.27987790663827139</v>
      </c>
      <c r="BU841" s="47">
        <f t="shared" si="245"/>
        <v>1.4626409870660307E-4</v>
      </c>
      <c r="BV841" s="47">
        <f t="shared" si="246"/>
        <v>1.2093969518177358E-2</v>
      </c>
      <c r="BW841" s="47">
        <f t="shared" si="247"/>
        <v>1.1851872342876423E-2</v>
      </c>
      <c r="BX841" s="48">
        <f t="shared" si="248"/>
        <v>3.6987505740545318E-10</v>
      </c>
      <c r="BY841" s="48">
        <f t="shared" si="249"/>
        <v>1.4626409870660307E-4</v>
      </c>
      <c r="BZ841" s="48">
        <f t="shared" si="250"/>
        <v>1.2093969518177358E-2</v>
      </c>
      <c r="CA841" s="48">
        <f t="shared" si="251"/>
        <v>1.1851872342876423E-2</v>
      </c>
      <c r="CB841" s="49">
        <f t="shared" si="252"/>
        <v>3.7455442456594039E-2</v>
      </c>
      <c r="CC841" s="50">
        <f t="shared" si="253"/>
        <v>1.5556575039415954E-5</v>
      </c>
      <c r="CD841" s="50">
        <f t="shared" si="254"/>
        <v>6.6099745228026145E-5</v>
      </c>
      <c r="CI841" s="43"/>
      <c r="CJ841" s="43"/>
    </row>
    <row r="842" spans="63:88" x14ac:dyDescent="0.2">
      <c r="BK842" s="42">
        <v>840</v>
      </c>
      <c r="BL842" s="1" t="s">
        <v>1835</v>
      </c>
      <c r="BM842" s="1" t="s">
        <v>1836</v>
      </c>
      <c r="BN842" s="43">
        <v>41890</v>
      </c>
      <c r="BO842" s="44">
        <v>25.466693773285289</v>
      </c>
      <c r="BP842" s="45">
        <f t="shared" si="240"/>
        <v>537.11878311207329</v>
      </c>
      <c r="BQ842" s="46">
        <f t="shared" si="241"/>
        <v>538.32661559351448</v>
      </c>
      <c r="BR842" s="46">
        <f t="shared" si="242"/>
        <v>23.201866640283804</v>
      </c>
      <c r="BS842" s="46">
        <f t="shared" si="243"/>
        <v>22.737411494528796</v>
      </c>
      <c r="BT842" s="47">
        <f t="shared" si="244"/>
        <v>0.28030578606995243</v>
      </c>
      <c r="BU842" s="47">
        <f t="shared" si="245"/>
        <v>1.4661192553558721E-4</v>
      </c>
      <c r="BV842" s="47">
        <f t="shared" si="246"/>
        <v>1.2108341155401397E-2</v>
      </c>
      <c r="BW842" s="47">
        <f t="shared" si="247"/>
        <v>1.186595628855542E-2</v>
      </c>
      <c r="BX842" s="48">
        <f t="shared" si="248"/>
        <v>3.7044052515264556E-10</v>
      </c>
      <c r="BY842" s="48">
        <f t="shared" si="249"/>
        <v>1.4661192553558721E-4</v>
      </c>
      <c r="BZ842" s="48">
        <f t="shared" si="250"/>
        <v>1.2108341155401397E-2</v>
      </c>
      <c r="CA842" s="48">
        <f t="shared" si="251"/>
        <v>1.186595628855542E-2</v>
      </c>
      <c r="CB842" s="49">
        <f t="shared" si="252"/>
        <v>3.7361972381258067E-2</v>
      </c>
      <c r="CC842" s="50">
        <f t="shared" si="253"/>
        <v>1.5517753598644324E-5</v>
      </c>
      <c r="CD842" s="50">
        <f t="shared" si="254"/>
        <v>6.5934793280834179E-5</v>
      </c>
      <c r="CI842" s="43"/>
      <c r="CJ842" s="43"/>
    </row>
    <row r="843" spans="63:88" x14ac:dyDescent="0.2">
      <c r="BK843" s="42">
        <v>841</v>
      </c>
      <c r="BL843" s="1" t="s">
        <v>1837</v>
      </c>
      <c r="BM843" s="1" t="s">
        <v>1838</v>
      </c>
      <c r="BN843" s="43">
        <v>37881</v>
      </c>
      <c r="BO843" s="44">
        <v>25.469126700891881</v>
      </c>
      <c r="BP843" s="45">
        <f t="shared" si="240"/>
        <v>538.06258026574369</v>
      </c>
      <c r="BQ843" s="46">
        <f t="shared" si="241"/>
        <v>539.79794227180639</v>
      </c>
      <c r="BR843" s="46">
        <f t="shared" si="242"/>
        <v>23.233552080381649</v>
      </c>
      <c r="BS843" s="46">
        <f t="shared" si="243"/>
        <v>22.768462655241834</v>
      </c>
      <c r="BT843" s="47">
        <f t="shared" si="244"/>
        <v>0.28079832479950001</v>
      </c>
      <c r="BU843" s="47">
        <f t="shared" si="245"/>
        <v>1.4701263772619438E-4</v>
      </c>
      <c r="BV843" s="47">
        <f t="shared" si="246"/>
        <v>1.2124876812825537E-2</v>
      </c>
      <c r="BW843" s="47">
        <f t="shared" si="247"/>
        <v>1.1882160935061423E-2</v>
      </c>
      <c r="BX843" s="48">
        <f t="shared" si="248"/>
        <v>3.7109144395168178E-10</v>
      </c>
      <c r="BY843" s="48">
        <f t="shared" si="249"/>
        <v>1.4701263772619438E-4</v>
      </c>
      <c r="BZ843" s="48">
        <f t="shared" si="250"/>
        <v>1.2124876812825537E-2</v>
      </c>
      <c r="CA843" s="48">
        <f t="shared" si="251"/>
        <v>1.1882160935061423E-2</v>
      </c>
      <c r="CB843" s="49">
        <f t="shared" si="252"/>
        <v>3.3845685911306857E-2</v>
      </c>
      <c r="CC843" s="50">
        <f t="shared" si="253"/>
        <v>1.4057314988333657E-5</v>
      </c>
      <c r="CD843" s="50">
        <f t="shared" si="254"/>
        <v>5.9729402967213326E-5</v>
      </c>
      <c r="CI843" s="43"/>
      <c r="CJ843" s="43"/>
    </row>
    <row r="844" spans="63:88" x14ac:dyDescent="0.2">
      <c r="BK844" s="42">
        <v>842</v>
      </c>
      <c r="BL844" s="1" t="s">
        <v>1839</v>
      </c>
      <c r="BM844" s="1" t="s">
        <v>1840</v>
      </c>
      <c r="BN844" s="43">
        <v>19857</v>
      </c>
      <c r="BO844" s="44">
        <v>25.476742976973224</v>
      </c>
      <c r="BP844" s="45">
        <f t="shared" si="240"/>
        <v>541.02787189785181</v>
      </c>
      <c r="BQ844" s="46">
        <f t="shared" si="241"/>
        <v>544.42891222610911</v>
      </c>
      <c r="BR844" s="46">
        <f t="shared" si="242"/>
        <v>23.333000497709442</v>
      </c>
      <c r="BS844" s="46">
        <f t="shared" si="243"/>
        <v>22.865920313382826</v>
      </c>
      <c r="BT844" s="47">
        <f t="shared" si="244"/>
        <v>0.28234581937239261</v>
      </c>
      <c r="BU844" s="47">
        <f t="shared" si="245"/>
        <v>1.4827387096719421E-4</v>
      </c>
      <c r="BV844" s="47">
        <f t="shared" si="246"/>
        <v>1.2176775885561588E-2</v>
      </c>
      <c r="BW844" s="47">
        <f t="shared" si="247"/>
        <v>1.1933021091758264E-2</v>
      </c>
      <c r="BX844" s="48">
        <f t="shared" si="248"/>
        <v>3.7313654872918438E-10</v>
      </c>
      <c r="BY844" s="48">
        <f t="shared" si="249"/>
        <v>1.4827387096719421E-4</v>
      </c>
      <c r="BZ844" s="48">
        <f t="shared" si="250"/>
        <v>1.2176775885561588E-2</v>
      </c>
      <c r="CA844" s="48">
        <f t="shared" si="251"/>
        <v>1.1933021091758264E-2</v>
      </c>
      <c r="CB844" s="49">
        <f t="shared" si="252"/>
        <v>1.7839487333600083E-2</v>
      </c>
      <c r="CC844" s="50">
        <f t="shared" si="253"/>
        <v>7.4093724481154139E-6</v>
      </c>
      <c r="CD844" s="50">
        <f t="shared" si="254"/>
        <v>3.1482355844977326E-5</v>
      </c>
      <c r="CI844" s="43"/>
      <c r="CJ844" s="43"/>
    </row>
    <row r="845" spans="63:88" x14ac:dyDescent="0.2">
      <c r="BK845" s="42">
        <v>843</v>
      </c>
      <c r="BL845" s="1" t="s">
        <v>1841</v>
      </c>
      <c r="BM845" s="1" t="s">
        <v>1842</v>
      </c>
      <c r="BN845" s="43">
        <v>87579</v>
      </c>
      <c r="BO845" s="44">
        <v>25.477302527248636</v>
      </c>
      <c r="BP845" s="45">
        <f t="shared" si="240"/>
        <v>541.24636840630467</v>
      </c>
      <c r="BQ845" s="46">
        <f t="shared" si="241"/>
        <v>544.77063763642866</v>
      </c>
      <c r="BR845" s="46">
        <f t="shared" si="242"/>
        <v>23.340322140802357</v>
      </c>
      <c r="BS845" s="46">
        <f t="shared" si="243"/>
        <v>22.873095391767709</v>
      </c>
      <c r="BT845" s="47">
        <f t="shared" si="244"/>
        <v>0.28245984598527818</v>
      </c>
      <c r="BU845" s="47">
        <f t="shared" si="245"/>
        <v>1.4836693903954516E-4</v>
      </c>
      <c r="BV845" s="47">
        <f t="shared" si="246"/>
        <v>1.2180596826081436E-2</v>
      </c>
      <c r="BW845" s="47">
        <f t="shared" si="247"/>
        <v>1.193676554466125E-2</v>
      </c>
      <c r="BX845" s="48">
        <f t="shared" si="248"/>
        <v>3.7328724158126883E-10</v>
      </c>
      <c r="BY845" s="48">
        <f t="shared" si="249"/>
        <v>1.4836693903954516E-4</v>
      </c>
      <c r="BZ845" s="48">
        <f t="shared" si="250"/>
        <v>1.2180596826081436E-2</v>
      </c>
      <c r="CA845" s="48">
        <f t="shared" si="251"/>
        <v>1.193676554466125E-2</v>
      </c>
      <c r="CB845" s="49">
        <f t="shared" si="252"/>
        <v>7.8712566299771178E-2</v>
      </c>
      <c r="CC845" s="50">
        <f t="shared" si="253"/>
        <v>3.2692123330445945E-5</v>
      </c>
      <c r="CD845" s="50">
        <f t="shared" si="254"/>
        <v>1.3890853337771806E-4</v>
      </c>
      <c r="CI845" s="43"/>
      <c r="CJ845" s="43"/>
    </row>
    <row r="846" spans="63:88" x14ac:dyDescent="0.2">
      <c r="BK846" s="42">
        <v>844</v>
      </c>
      <c r="BL846" s="1" t="s">
        <v>1843</v>
      </c>
      <c r="BM846" s="1" t="s">
        <v>1844</v>
      </c>
      <c r="BN846" s="43">
        <v>45492</v>
      </c>
      <c r="BO846" s="44">
        <v>25.477903832352805</v>
      </c>
      <c r="BP846" s="45">
        <f t="shared" si="240"/>
        <v>541.48126795961343</v>
      </c>
      <c r="BQ846" s="46">
        <f t="shared" si="241"/>
        <v>545.13809267543274</v>
      </c>
      <c r="BR846" s="46">
        <f t="shared" si="242"/>
        <v>23.348192492684156</v>
      </c>
      <c r="BS846" s="46">
        <f t="shared" si="243"/>
        <v>22.8808081948847</v>
      </c>
      <c r="BT846" s="47">
        <f t="shared" si="244"/>
        <v>0.28258243284317247</v>
      </c>
      <c r="BU846" s="47">
        <f t="shared" si="245"/>
        <v>1.4846701451278868E-4</v>
      </c>
      <c r="BV846" s="47">
        <f t="shared" si="246"/>
        <v>1.2184704120855322E-2</v>
      </c>
      <c r="BW846" s="47">
        <f t="shared" si="247"/>
        <v>1.1940790619576603E-2</v>
      </c>
      <c r="BX846" s="48">
        <f t="shared" si="248"/>
        <v>3.7344924729885299E-10</v>
      </c>
      <c r="BY846" s="48">
        <f t="shared" si="249"/>
        <v>1.4846701451278868E-4</v>
      </c>
      <c r="BZ846" s="48">
        <f t="shared" si="250"/>
        <v>1.2184704120855322E-2</v>
      </c>
      <c r="CA846" s="48">
        <f t="shared" si="251"/>
        <v>1.1940790619576603E-2</v>
      </c>
      <c r="CB846" s="49">
        <f t="shared" si="252"/>
        <v>4.0904167903245824E-2</v>
      </c>
      <c r="CC846" s="50">
        <f t="shared" si="253"/>
        <v>1.6988953158119419E-5</v>
      </c>
      <c r="CD846" s="50">
        <f t="shared" si="254"/>
        <v>7.2185906769149853E-5</v>
      </c>
      <c r="CI846" s="43"/>
      <c r="CJ846" s="43"/>
    </row>
    <row r="847" spans="63:88" x14ac:dyDescent="0.2">
      <c r="BK847" s="42">
        <v>845</v>
      </c>
      <c r="BL847" s="1" t="s">
        <v>1845</v>
      </c>
      <c r="BM847" s="1" t="s">
        <v>1846</v>
      </c>
      <c r="BN847" s="43">
        <v>28548</v>
      </c>
      <c r="BO847" s="44">
        <v>25.492574372774389</v>
      </c>
      <c r="BP847" s="45">
        <f t="shared" si="240"/>
        <v>547.24400260376046</v>
      </c>
      <c r="BQ847" s="46">
        <f t="shared" si="241"/>
        <v>554.17720932158693</v>
      </c>
      <c r="BR847" s="46">
        <f t="shared" si="242"/>
        <v>23.540968742207422</v>
      </c>
      <c r="BS847" s="46">
        <f t="shared" si="243"/>
        <v>23.069725447954855</v>
      </c>
      <c r="BT847" s="47">
        <f t="shared" si="244"/>
        <v>0.28558982695249946</v>
      </c>
      <c r="BU847" s="47">
        <f t="shared" si="245"/>
        <v>1.509287956290292E-4</v>
      </c>
      <c r="BV847" s="47">
        <f t="shared" si="246"/>
        <v>1.2285308121045609E-2</v>
      </c>
      <c r="BW847" s="47">
        <f t="shared" si="247"/>
        <v>1.2039380728113416E-2</v>
      </c>
      <c r="BX847" s="48">
        <f t="shared" si="248"/>
        <v>3.7742369487918975E-10</v>
      </c>
      <c r="BY847" s="48">
        <f t="shared" si="249"/>
        <v>1.509287956290292E-4</v>
      </c>
      <c r="BZ847" s="48">
        <f t="shared" si="250"/>
        <v>1.2285308121045609E-2</v>
      </c>
      <c r="CA847" s="48">
        <f t="shared" si="251"/>
        <v>1.2039380728113416E-2</v>
      </c>
      <c r="CB847" s="49">
        <f t="shared" si="252"/>
        <v>2.5942139689480746E-2</v>
      </c>
      <c r="CC847" s="50">
        <f t="shared" si="253"/>
        <v>1.0774691641411109E-5</v>
      </c>
      <c r="CD847" s="50">
        <f t="shared" si="254"/>
        <v>4.5781566353988143E-5</v>
      </c>
      <c r="CI847" s="43"/>
      <c r="CJ847" s="43"/>
    </row>
    <row r="848" spans="63:88" x14ac:dyDescent="0.2">
      <c r="BK848" s="42">
        <v>846</v>
      </c>
      <c r="BL848" s="1" t="s">
        <v>1847</v>
      </c>
      <c r="BM848" s="1" t="s">
        <v>1848</v>
      </c>
      <c r="BN848" s="43">
        <v>34273</v>
      </c>
      <c r="BO848" s="44">
        <v>25.502145403157993</v>
      </c>
      <c r="BP848" s="45">
        <f t="shared" si="240"/>
        <v>551.03661825036056</v>
      </c>
      <c r="BQ848" s="46">
        <f t="shared" si="241"/>
        <v>560.15159968753289</v>
      </c>
      <c r="BR848" s="46">
        <f t="shared" si="242"/>
        <v>23.66752204366847</v>
      </c>
      <c r="BS848" s="46">
        <f t="shared" si="243"/>
        <v>23.193745404449004</v>
      </c>
      <c r="BT848" s="47">
        <f t="shared" si="244"/>
        <v>0.28756907650307723</v>
      </c>
      <c r="BU848" s="47">
        <f t="shared" si="245"/>
        <v>1.5255590610448506E-4</v>
      </c>
      <c r="BV848" s="47">
        <f t="shared" si="246"/>
        <v>1.2351352399817805E-2</v>
      </c>
      <c r="BW848" s="47">
        <f t="shared" si="247"/>
        <v>1.210410293200263E-2</v>
      </c>
      <c r="BX848" s="48">
        <f t="shared" si="248"/>
        <v>3.8003938916507655E-10</v>
      </c>
      <c r="BY848" s="48">
        <f t="shared" si="249"/>
        <v>1.5255590610448506E-4</v>
      </c>
      <c r="BZ848" s="48">
        <f t="shared" si="250"/>
        <v>1.2351352399817805E-2</v>
      </c>
      <c r="CA848" s="48">
        <f t="shared" si="251"/>
        <v>1.210410293200263E-2</v>
      </c>
      <c r="CB848" s="49">
        <f t="shared" si="252"/>
        <v>3.1360405949483257E-2</v>
      </c>
      <c r="CC848" s="50">
        <f t="shared" si="253"/>
        <v>1.3025089984854669E-5</v>
      </c>
      <c r="CD848" s="50">
        <f t="shared" si="254"/>
        <v>5.5343488357147522E-5</v>
      </c>
      <c r="CI848" s="43"/>
      <c r="CJ848" s="43"/>
    </row>
    <row r="849" spans="63:88" x14ac:dyDescent="0.2">
      <c r="BK849" s="42">
        <v>847</v>
      </c>
      <c r="BL849" s="1" t="s">
        <v>1849</v>
      </c>
      <c r="BM849" s="1" t="s">
        <v>1850</v>
      </c>
      <c r="BN849" s="43">
        <v>26509</v>
      </c>
      <c r="BO849" s="44">
        <v>25.507453296430239</v>
      </c>
      <c r="BP849" s="45">
        <f t="shared" si="240"/>
        <v>553.15124311777708</v>
      </c>
      <c r="BQ849" s="46">
        <f t="shared" si="241"/>
        <v>563.49144319680579</v>
      </c>
      <c r="BR849" s="46">
        <f t="shared" si="242"/>
        <v>23.737974707139735</v>
      </c>
      <c r="BS849" s="46">
        <f t="shared" si="243"/>
        <v>23.262787745958303</v>
      </c>
      <c r="BT849" s="47">
        <f t="shared" si="244"/>
        <v>0.28867263423432982</v>
      </c>
      <c r="BU849" s="47">
        <f t="shared" si="245"/>
        <v>1.5346550424378869E-4</v>
      </c>
      <c r="BV849" s="47">
        <f t="shared" si="246"/>
        <v>1.2388119479718811E-2</v>
      </c>
      <c r="BW849" s="47">
        <f t="shared" si="247"/>
        <v>1.2140134008213968E-2</v>
      </c>
      <c r="BX849" s="48">
        <f t="shared" si="248"/>
        <v>3.8149780538699306E-10</v>
      </c>
      <c r="BY849" s="48">
        <f t="shared" si="249"/>
        <v>1.5346550424378869E-4</v>
      </c>
      <c r="BZ849" s="48">
        <f t="shared" si="250"/>
        <v>1.2388119479718811E-2</v>
      </c>
      <c r="CA849" s="48">
        <f t="shared" si="251"/>
        <v>1.2140134008213968E-2</v>
      </c>
      <c r="CB849" s="49">
        <f t="shared" si="252"/>
        <v>2.4349291706711906E-2</v>
      </c>
      <c r="CC849" s="50">
        <f t="shared" si="253"/>
        <v>1.0113125323003798E-5</v>
      </c>
      <c r="CD849" s="50">
        <f t="shared" si="254"/>
        <v>4.297057711070235E-5</v>
      </c>
      <c r="CI849" s="43"/>
      <c r="CJ849" s="43"/>
    </row>
    <row r="850" spans="63:88" x14ac:dyDescent="0.2">
      <c r="BK850" s="42">
        <v>848</v>
      </c>
      <c r="BL850" s="1" t="s">
        <v>1851</v>
      </c>
      <c r="BM850" s="1" t="s">
        <v>1852</v>
      </c>
      <c r="BN850" s="43">
        <v>28212</v>
      </c>
      <c r="BO850" s="44">
        <v>25.50877905323631</v>
      </c>
      <c r="BP850" s="45">
        <f t="shared" si="240"/>
        <v>553.68068013303173</v>
      </c>
      <c r="BQ850" s="46">
        <f t="shared" si="241"/>
        <v>564.32861377244592</v>
      </c>
      <c r="BR850" s="46">
        <f t="shared" si="242"/>
        <v>23.755601734589799</v>
      </c>
      <c r="BS850" s="46">
        <f t="shared" si="243"/>
        <v>23.280061915436615</v>
      </c>
      <c r="BT850" s="47">
        <f t="shared" si="244"/>
        <v>0.28894893114183268</v>
      </c>
      <c r="BU850" s="47">
        <f t="shared" si="245"/>
        <v>1.5369350558450411E-4</v>
      </c>
      <c r="BV850" s="47">
        <f t="shared" si="246"/>
        <v>1.2397318483627986E-2</v>
      </c>
      <c r="BW850" s="47">
        <f t="shared" si="247"/>
        <v>1.2149148866391781E-2</v>
      </c>
      <c r="BX850" s="48">
        <f t="shared" si="248"/>
        <v>3.818629479441565E-10</v>
      </c>
      <c r="BY850" s="48">
        <f t="shared" si="249"/>
        <v>1.5369350558450411E-4</v>
      </c>
      <c r="BZ850" s="48">
        <f t="shared" si="250"/>
        <v>1.2397318483627986E-2</v>
      </c>
      <c r="CA850" s="48">
        <f t="shared" si="251"/>
        <v>1.2149148866391781E-2</v>
      </c>
      <c r="CB850" s="49">
        <f t="shared" si="252"/>
        <v>2.593834961134267E-2</v>
      </c>
      <c r="CC850" s="50">
        <f t="shared" si="253"/>
        <v>1.0773117487400544E-5</v>
      </c>
      <c r="CD850" s="50">
        <f t="shared" si="254"/>
        <v>4.5774877787977666E-5</v>
      </c>
      <c r="CI850" s="43"/>
      <c r="CJ850" s="43"/>
    </row>
    <row r="851" spans="63:88" x14ac:dyDescent="0.2">
      <c r="BK851" s="42">
        <v>849</v>
      </c>
      <c r="BL851" s="1" t="s">
        <v>1853</v>
      </c>
      <c r="BM851" s="1" t="s">
        <v>1854</v>
      </c>
      <c r="BN851" s="43">
        <v>41795</v>
      </c>
      <c r="BO851" s="44">
        <v>25.510162272663951</v>
      </c>
      <c r="BP851" s="45">
        <f t="shared" si="240"/>
        <v>554.23360488286085</v>
      </c>
      <c r="BQ851" s="46">
        <f t="shared" si="241"/>
        <v>565.20334109684973</v>
      </c>
      <c r="BR851" s="46">
        <f t="shared" si="242"/>
        <v>23.774005575351616</v>
      </c>
      <c r="BS851" s="46">
        <f t="shared" si="243"/>
        <v>23.298097347971801</v>
      </c>
      <c r="BT851" s="47">
        <f t="shared" si="244"/>
        <v>0.28923748557618001</v>
      </c>
      <c r="BU851" s="47">
        <f t="shared" si="245"/>
        <v>1.5393173541308468E-4</v>
      </c>
      <c r="BV851" s="47">
        <f t="shared" si="246"/>
        <v>1.2406922882531538E-2</v>
      </c>
      <c r="BW851" s="47">
        <f t="shared" si="247"/>
        <v>1.2158561004363841E-2</v>
      </c>
      <c r="BX851" s="48">
        <f t="shared" si="248"/>
        <v>3.8224428954146535E-10</v>
      </c>
      <c r="BY851" s="48">
        <f t="shared" si="249"/>
        <v>1.5393173541308468E-4</v>
      </c>
      <c r="BZ851" s="48">
        <f t="shared" si="250"/>
        <v>1.2406922882531538E-2</v>
      </c>
      <c r="CA851" s="48">
        <f t="shared" si="251"/>
        <v>1.2158561004363841E-2</v>
      </c>
      <c r="CB851" s="49">
        <f t="shared" si="252"/>
        <v>3.8465048037533658E-2</v>
      </c>
      <c r="CC851" s="50">
        <f t="shared" si="253"/>
        <v>1.5975900081385545E-5</v>
      </c>
      <c r="CD851" s="50">
        <f t="shared" si="254"/>
        <v>6.7881453500682153E-5</v>
      </c>
      <c r="CI851" s="43"/>
      <c r="CJ851" s="43"/>
    </row>
    <row r="852" spans="63:88" x14ac:dyDescent="0.2">
      <c r="BK852" s="42">
        <v>850</v>
      </c>
      <c r="BL852" s="1" t="s">
        <v>1855</v>
      </c>
      <c r="BM852" s="1" t="s">
        <v>1856</v>
      </c>
      <c r="BN852" s="43">
        <v>10982</v>
      </c>
      <c r="BO852" s="44">
        <v>25.515229988352502</v>
      </c>
      <c r="BP852" s="45">
        <f t="shared" si="240"/>
        <v>556.2640830096434</v>
      </c>
      <c r="BQ852" s="46">
        <f t="shared" si="241"/>
        <v>568.41920715848937</v>
      </c>
      <c r="BR852" s="46">
        <f t="shared" si="242"/>
        <v>23.84154372431637</v>
      </c>
      <c r="BS852" s="46">
        <f t="shared" si="243"/>
        <v>23.364283517748511</v>
      </c>
      <c r="BT852" s="47">
        <f t="shared" si="244"/>
        <v>0.29029712970950938</v>
      </c>
      <c r="BU852" s="47">
        <f t="shared" si="245"/>
        <v>1.5480756860041935E-4</v>
      </c>
      <c r="BV852" s="47">
        <f t="shared" si="246"/>
        <v>1.244216896688111E-2</v>
      </c>
      <c r="BW852" s="47">
        <f t="shared" si="247"/>
        <v>1.2193101532324451E-2</v>
      </c>
      <c r="BX852" s="48">
        <f t="shared" si="248"/>
        <v>3.8364467136992824E-10</v>
      </c>
      <c r="BY852" s="48">
        <f t="shared" si="249"/>
        <v>1.5480756860041935E-4</v>
      </c>
      <c r="BZ852" s="48">
        <f t="shared" si="250"/>
        <v>1.244216896688111E-2</v>
      </c>
      <c r="CA852" s="48">
        <f t="shared" si="251"/>
        <v>1.2193101532324451E-2</v>
      </c>
      <c r="CB852" s="49">
        <f t="shared" si="252"/>
        <v>1.0144054020809177E-2</v>
      </c>
      <c r="CC852" s="50">
        <f t="shared" si="253"/>
        <v>4.2131857809845524E-6</v>
      </c>
      <c r="CD852" s="50">
        <f t="shared" si="254"/>
        <v>1.790178789455939E-5</v>
      </c>
      <c r="CI852" s="43"/>
      <c r="CJ852" s="43"/>
    </row>
    <row r="853" spans="63:88" x14ac:dyDescent="0.2">
      <c r="BK853" s="42">
        <v>851</v>
      </c>
      <c r="BL853" s="1" t="s">
        <v>1857</v>
      </c>
      <c r="BM853" s="1" t="s">
        <v>1858</v>
      </c>
      <c r="BN853" s="43">
        <v>37306</v>
      </c>
      <c r="BO853" s="44">
        <v>25.529870364438892</v>
      </c>
      <c r="BP853" s="45">
        <f t="shared" si="240"/>
        <v>562.17191940254884</v>
      </c>
      <c r="BQ853" s="46">
        <f t="shared" si="241"/>
        <v>577.8085119740623</v>
      </c>
      <c r="BR853" s="46">
        <f t="shared" si="242"/>
        <v>24.037647804518276</v>
      </c>
      <c r="BS853" s="46">
        <f t="shared" si="243"/>
        <v>23.556461984957057</v>
      </c>
      <c r="BT853" s="47">
        <f t="shared" si="244"/>
        <v>0.29338024796221918</v>
      </c>
      <c r="BU853" s="47">
        <f t="shared" si="245"/>
        <v>1.5736472260056058E-4</v>
      </c>
      <c r="BV853" s="47">
        <f t="shared" si="246"/>
        <v>1.2544509659630406E-2</v>
      </c>
      <c r="BW853" s="47">
        <f t="shared" si="247"/>
        <v>1.2293393568295202E-2</v>
      </c>
      <c r="BX853" s="48">
        <f t="shared" si="248"/>
        <v>3.8771919284397484E-10</v>
      </c>
      <c r="BY853" s="48">
        <f t="shared" si="249"/>
        <v>1.5736472260056058E-4</v>
      </c>
      <c r="BZ853" s="48">
        <f t="shared" si="250"/>
        <v>1.2544509659630406E-2</v>
      </c>
      <c r="CA853" s="48">
        <f t="shared" si="251"/>
        <v>1.2293393568295202E-2</v>
      </c>
      <c r="CB853" s="49">
        <f t="shared" si="252"/>
        <v>3.4825465431215889E-2</v>
      </c>
      <c r="CC853" s="50">
        <f t="shared" si="253"/>
        <v>1.4464252208237326E-5</v>
      </c>
      <c r="CD853" s="50">
        <f t="shared" si="254"/>
        <v>6.1458475497078079E-5</v>
      </c>
      <c r="CI853" s="43"/>
      <c r="CJ853" s="43"/>
    </row>
    <row r="854" spans="63:88" x14ac:dyDescent="0.2">
      <c r="BK854" s="42">
        <v>852</v>
      </c>
      <c r="BL854" s="1" t="s">
        <v>1859</v>
      </c>
      <c r="BM854" s="1" t="s">
        <v>1860</v>
      </c>
      <c r="BN854" s="43">
        <v>7950</v>
      </c>
      <c r="BO854" s="44">
        <v>25.533011163935601</v>
      </c>
      <c r="BP854" s="45">
        <f t="shared" si="240"/>
        <v>563.44747951286922</v>
      </c>
      <c r="BQ854" s="46">
        <f t="shared" si="241"/>
        <v>579.84207571403215</v>
      </c>
      <c r="BR854" s="46">
        <f t="shared" si="242"/>
        <v>24.079910209841568</v>
      </c>
      <c r="BS854" s="46">
        <f t="shared" si="243"/>
        <v>23.597878381123898</v>
      </c>
      <c r="BT854" s="47">
        <f t="shared" si="244"/>
        <v>0.29404592358304038</v>
      </c>
      <c r="BU854" s="47">
        <f t="shared" si="245"/>
        <v>1.5791855866769872E-4</v>
      </c>
      <c r="BV854" s="47">
        <f t="shared" si="246"/>
        <v>1.2566565110152365E-2</v>
      </c>
      <c r="BW854" s="47">
        <f t="shared" si="247"/>
        <v>1.2315007512638124E-2</v>
      </c>
      <c r="BX854" s="48">
        <f t="shared" si="248"/>
        <v>3.8859892219246835E-10</v>
      </c>
      <c r="BY854" s="48">
        <f t="shared" si="249"/>
        <v>1.5791855866769872E-4</v>
      </c>
      <c r="BZ854" s="48">
        <f t="shared" si="250"/>
        <v>1.2566565110152365E-2</v>
      </c>
      <c r="CA854" s="48">
        <f t="shared" si="251"/>
        <v>1.2315007512638124E-2</v>
      </c>
      <c r="CB854" s="49">
        <f t="shared" si="252"/>
        <v>7.4382310392465565E-3</v>
      </c>
      <c r="CC854" s="50">
        <f t="shared" si="253"/>
        <v>3.0893614314301233E-6</v>
      </c>
      <c r="CD854" s="50">
        <f t="shared" si="254"/>
        <v>1.3126668499809319E-5</v>
      </c>
      <c r="CI854" s="43"/>
      <c r="CJ854" s="43"/>
    </row>
    <row r="855" spans="63:88" x14ac:dyDescent="0.2">
      <c r="BK855" s="42">
        <v>853</v>
      </c>
      <c r="BL855" s="1" t="s">
        <v>1861</v>
      </c>
      <c r="BM855" s="1" t="s">
        <v>1862</v>
      </c>
      <c r="BN855" s="43">
        <v>36223</v>
      </c>
      <c r="BO855" s="44">
        <v>25.534881224537397</v>
      </c>
      <c r="BP855" s="45">
        <f t="shared" si="240"/>
        <v>564.20833393579017</v>
      </c>
      <c r="BQ855" s="46">
        <f t="shared" si="241"/>
        <v>581.05613388324275</v>
      </c>
      <c r="BR855" s="46">
        <f t="shared" si="242"/>
        <v>24.105105971209561</v>
      </c>
      <c r="BS855" s="46">
        <f t="shared" si="243"/>
        <v>23.622569773546065</v>
      </c>
      <c r="BT855" s="47">
        <f t="shared" si="244"/>
        <v>0.29444299012364039</v>
      </c>
      <c r="BU855" s="47">
        <f t="shared" si="245"/>
        <v>1.5824920441461862E-4</v>
      </c>
      <c r="BV855" s="47">
        <f t="shared" si="246"/>
        <v>1.2579714003689377E-2</v>
      </c>
      <c r="BW855" s="47">
        <f t="shared" si="247"/>
        <v>1.2327893191522672E-2</v>
      </c>
      <c r="BX855" s="48">
        <f t="shared" si="248"/>
        <v>3.8912366889813836E-10</v>
      </c>
      <c r="BY855" s="48">
        <f t="shared" si="249"/>
        <v>1.5824920441461862E-4</v>
      </c>
      <c r="BZ855" s="48">
        <f t="shared" si="250"/>
        <v>1.2579714003689377E-2</v>
      </c>
      <c r="CA855" s="48">
        <f t="shared" si="251"/>
        <v>1.2327893191522672E-2</v>
      </c>
      <c r="CB855" s="49">
        <f t="shared" si="252"/>
        <v>3.3936965539158627E-2</v>
      </c>
      <c r="CC855" s="50">
        <f t="shared" si="253"/>
        <v>1.4095226658497265E-5</v>
      </c>
      <c r="CD855" s="50">
        <f t="shared" si="254"/>
        <v>5.9890489307402868E-5</v>
      </c>
      <c r="CI855" s="43"/>
      <c r="CJ855" s="43"/>
    </row>
    <row r="856" spans="63:88" x14ac:dyDescent="0.2">
      <c r="BK856" s="42">
        <v>854</v>
      </c>
      <c r="BL856" s="1" t="s">
        <v>1863</v>
      </c>
      <c r="BM856" s="1" t="s">
        <v>1864</v>
      </c>
      <c r="BN856" s="43">
        <v>22329</v>
      </c>
      <c r="BO856" s="44">
        <v>25.544400656347296</v>
      </c>
      <c r="BP856" s="45">
        <f t="shared" si="240"/>
        <v>568.09737510152718</v>
      </c>
      <c r="BQ856" s="46">
        <f t="shared" si="241"/>
        <v>587.27407987827769</v>
      </c>
      <c r="BR856" s="46">
        <f t="shared" si="242"/>
        <v>24.233738462694479</v>
      </c>
      <c r="BS856" s="46">
        <f t="shared" si="243"/>
        <v>23.748627298822111</v>
      </c>
      <c r="BT856" s="47">
        <f t="shared" si="244"/>
        <v>0.2964725611892885</v>
      </c>
      <c r="BU856" s="47">
        <f t="shared" si="245"/>
        <v>1.5994264666473684E-4</v>
      </c>
      <c r="BV856" s="47">
        <f t="shared" si="246"/>
        <v>1.2646843347837311E-2</v>
      </c>
      <c r="BW856" s="47">
        <f t="shared" si="247"/>
        <v>1.2393678739940543E-2</v>
      </c>
      <c r="BX856" s="48">
        <f t="shared" si="248"/>
        <v>3.9180586601555926E-10</v>
      </c>
      <c r="BY856" s="48">
        <f t="shared" si="249"/>
        <v>1.5994264666473684E-4</v>
      </c>
      <c r="BZ856" s="48">
        <f t="shared" si="250"/>
        <v>1.2646843347837311E-2</v>
      </c>
      <c r="CA856" s="48">
        <f t="shared" si="251"/>
        <v>1.2393678739940543E-2</v>
      </c>
      <c r="CB856" s="49">
        <f t="shared" si="252"/>
        <v>2.1064014791288176E-2</v>
      </c>
      <c r="CC856" s="50">
        <f t="shared" si="253"/>
        <v>8.7486331822614222E-6</v>
      </c>
      <c r="CD856" s="50">
        <f t="shared" si="254"/>
        <v>3.7172862469774475E-5</v>
      </c>
      <c r="CI856" s="43"/>
      <c r="CJ856" s="43"/>
    </row>
    <row r="857" spans="63:88" x14ac:dyDescent="0.2">
      <c r="BK857" s="42">
        <v>855</v>
      </c>
      <c r="BL857" s="1" t="s">
        <v>1865</v>
      </c>
      <c r="BM857" s="1" t="s">
        <v>1866</v>
      </c>
      <c r="BN857" s="43">
        <v>26115</v>
      </c>
      <c r="BO857" s="44">
        <v>25.546186149941338</v>
      </c>
      <c r="BP857" s="45">
        <f t="shared" si="240"/>
        <v>568.82979567775442</v>
      </c>
      <c r="BQ857" s="46">
        <f t="shared" si="241"/>
        <v>588.44741554670668</v>
      </c>
      <c r="BR857" s="46">
        <f t="shared" si="242"/>
        <v>24.257935104759156</v>
      </c>
      <c r="BS857" s="46">
        <f t="shared" si="243"/>
        <v>23.772339572318899</v>
      </c>
      <c r="BT857" s="47">
        <f t="shared" si="244"/>
        <v>0.29685478897913331</v>
      </c>
      <c r="BU857" s="47">
        <f t="shared" si="245"/>
        <v>1.6026220173905248E-4</v>
      </c>
      <c r="BV857" s="47">
        <f t="shared" si="246"/>
        <v>1.265947083171538E-2</v>
      </c>
      <c r="BW857" s="47">
        <f t="shared" si="247"/>
        <v>1.240605344674873E-2</v>
      </c>
      <c r="BX857" s="48">
        <f t="shared" si="248"/>
        <v>3.923110024424004E-10</v>
      </c>
      <c r="BY857" s="48">
        <f t="shared" si="249"/>
        <v>1.6026220173905248E-4</v>
      </c>
      <c r="BZ857" s="48">
        <f t="shared" si="250"/>
        <v>1.265947083171538E-2</v>
      </c>
      <c r="CA857" s="48">
        <f t="shared" si="251"/>
        <v>1.240605344674873E-2</v>
      </c>
      <c r="CB857" s="49">
        <f t="shared" si="252"/>
        <v>2.4667291263141086E-2</v>
      </c>
      <c r="CC857" s="50">
        <f t="shared" si="253"/>
        <v>1.0245201828783286E-5</v>
      </c>
      <c r="CD857" s="50">
        <f t="shared" si="254"/>
        <v>4.3531768977196881E-5</v>
      </c>
      <c r="CI857" s="43"/>
      <c r="CJ857" s="43"/>
    </row>
    <row r="858" spans="63:88" x14ac:dyDescent="0.2">
      <c r="BK858" s="42">
        <v>856</v>
      </c>
      <c r="BL858" s="1" t="s">
        <v>1867</v>
      </c>
      <c r="BM858" s="1" t="s">
        <v>1868</v>
      </c>
      <c r="BN858" s="43">
        <v>32483</v>
      </c>
      <c r="BO858" s="44">
        <v>25.549121077130859</v>
      </c>
      <c r="BP858" s="45">
        <f t="shared" si="240"/>
        <v>570.03577355794687</v>
      </c>
      <c r="BQ858" s="46">
        <f t="shared" si="241"/>
        <v>590.38098244109801</v>
      </c>
      <c r="BR858" s="46">
        <f t="shared" si="242"/>
        <v>24.29775673680799</v>
      </c>
      <c r="BS858" s="46">
        <f t="shared" si="243"/>
        <v>23.811364054629561</v>
      </c>
      <c r="BT858" s="47">
        <f t="shared" si="244"/>
        <v>0.2974841517724649</v>
      </c>
      <c r="BU858" s="47">
        <f t="shared" si="245"/>
        <v>1.6078880391200975E-4</v>
      </c>
      <c r="BV858" s="47">
        <f t="shared" si="246"/>
        <v>1.268025251767526E-2</v>
      </c>
      <c r="BW858" s="47">
        <f t="shared" si="247"/>
        <v>1.2426419124758425E-2</v>
      </c>
      <c r="BX858" s="48">
        <f t="shared" si="248"/>
        <v>3.9314274226105328E-10</v>
      </c>
      <c r="BY858" s="48">
        <f t="shared" si="249"/>
        <v>1.6078880391200975E-4</v>
      </c>
      <c r="BZ858" s="48">
        <f t="shared" si="250"/>
        <v>1.268025251767526E-2</v>
      </c>
      <c r="CA858" s="48">
        <f t="shared" si="251"/>
        <v>1.2426419124758425E-2</v>
      </c>
      <c r="CB858" s="49">
        <f t="shared" si="252"/>
        <v>3.0747324991941022E-2</v>
      </c>
      <c r="CC858" s="50">
        <f t="shared" si="253"/>
        <v>1.2770455696865794E-5</v>
      </c>
      <c r="CD858" s="50">
        <f t="shared" si="254"/>
        <v>5.4261549593651135E-5</v>
      </c>
      <c r="CI858" s="43"/>
      <c r="CJ858" s="43"/>
    </row>
    <row r="859" spans="63:88" x14ac:dyDescent="0.2">
      <c r="BK859" s="42">
        <v>857</v>
      </c>
      <c r="BL859" s="1" t="s">
        <v>1869</v>
      </c>
      <c r="BM859" s="1" t="s">
        <v>1870</v>
      </c>
      <c r="BN859" s="43">
        <v>20424</v>
      </c>
      <c r="BO859" s="44">
        <v>25.552479526742598</v>
      </c>
      <c r="BP859" s="45">
        <f t="shared" si="240"/>
        <v>571.41891655941959</v>
      </c>
      <c r="BQ859" s="46">
        <f t="shared" si="241"/>
        <v>592.60103929127479</v>
      </c>
      <c r="BR859" s="46">
        <f t="shared" si="242"/>
        <v>24.343398269166833</v>
      </c>
      <c r="BS859" s="46">
        <f t="shared" si="243"/>
        <v>23.856091934440837</v>
      </c>
      <c r="BT859" s="47">
        <f t="shared" si="244"/>
        <v>0.29820597159792078</v>
      </c>
      <c r="BU859" s="47">
        <f t="shared" si="245"/>
        <v>1.6139343091757757E-4</v>
      </c>
      <c r="BV859" s="47">
        <f t="shared" si="246"/>
        <v>1.2704071430749182E-2</v>
      </c>
      <c r="BW859" s="47">
        <f t="shared" si="247"/>
        <v>1.2449761230646313E-2</v>
      </c>
      <c r="BX859" s="48">
        <f t="shared" si="248"/>
        <v>3.9409666946661111E-10</v>
      </c>
      <c r="BY859" s="48">
        <f t="shared" si="249"/>
        <v>1.6139343091757757E-4</v>
      </c>
      <c r="BZ859" s="48">
        <f t="shared" si="250"/>
        <v>1.2704071430749182E-2</v>
      </c>
      <c r="CA859" s="48">
        <f t="shared" si="251"/>
        <v>1.2449761230646313E-2</v>
      </c>
      <c r="CB859" s="49">
        <f t="shared" si="252"/>
        <v>1.9379586660958809E-2</v>
      </c>
      <c r="CC859" s="50">
        <f t="shared" si="253"/>
        <v>8.0490303771860659E-6</v>
      </c>
      <c r="CD859" s="50">
        <f t="shared" si="254"/>
        <v>3.4200256542112028E-5</v>
      </c>
      <c r="CI859" s="43"/>
      <c r="CJ859" s="43"/>
    </row>
    <row r="860" spans="63:88" x14ac:dyDescent="0.2">
      <c r="BK860" s="42">
        <v>858</v>
      </c>
      <c r="BL860" s="1" t="s">
        <v>1871</v>
      </c>
      <c r="BM860" s="1" t="s">
        <v>1872</v>
      </c>
      <c r="BN860" s="43">
        <v>21676</v>
      </c>
      <c r="BO860" s="44">
        <v>25.553981581756307</v>
      </c>
      <c r="BP860" s="45">
        <f t="shared" si="240"/>
        <v>572.0386082495138</v>
      </c>
      <c r="BQ860" s="46">
        <f t="shared" si="241"/>
        <v>593.59653842113607</v>
      </c>
      <c r="BR860" s="46">
        <f t="shared" si="242"/>
        <v>24.36383669336864</v>
      </c>
      <c r="BS860" s="46">
        <f t="shared" si="243"/>
        <v>23.876121222108981</v>
      </c>
      <c r="BT860" s="47">
        <f t="shared" si="244"/>
        <v>0.29852936964649812</v>
      </c>
      <c r="BU860" s="47">
        <f t="shared" si="245"/>
        <v>1.6166455264939375E-4</v>
      </c>
      <c r="BV860" s="47">
        <f t="shared" si="246"/>
        <v>1.2714737616222906E-2</v>
      </c>
      <c r="BW860" s="47">
        <f t="shared" si="247"/>
        <v>1.2460213900336775E-2</v>
      </c>
      <c r="BX860" s="48">
        <f t="shared" si="248"/>
        <v>3.9452405894232612E-10</v>
      </c>
      <c r="BY860" s="48">
        <f t="shared" si="249"/>
        <v>1.6166455264939375E-4</v>
      </c>
      <c r="BZ860" s="48">
        <f t="shared" si="250"/>
        <v>1.2714737616222906E-2</v>
      </c>
      <c r="CA860" s="48">
        <f t="shared" si="251"/>
        <v>1.2460213900336775E-2</v>
      </c>
      <c r="CB860" s="49">
        <f t="shared" si="252"/>
        <v>2.0589868759655103E-2</v>
      </c>
      <c r="CC860" s="50">
        <f t="shared" si="253"/>
        <v>8.5517035016338615E-6</v>
      </c>
      <c r="CD860" s="50">
        <f t="shared" si="254"/>
        <v>3.6336110055805654E-5</v>
      </c>
      <c r="CI860" s="43"/>
      <c r="CJ860" s="43"/>
    </row>
    <row r="861" spans="63:88" x14ac:dyDescent="0.2">
      <c r="BK861" s="42">
        <v>859</v>
      </c>
      <c r="BL861" s="1" t="s">
        <v>1873</v>
      </c>
      <c r="BM861" s="1" t="s">
        <v>1874</v>
      </c>
      <c r="BN861" s="43">
        <v>23945</v>
      </c>
      <c r="BO861" s="44">
        <v>25.568952689958092</v>
      </c>
      <c r="BP861" s="45">
        <f t="shared" si="240"/>
        <v>578.25197975607796</v>
      </c>
      <c r="BQ861" s="46">
        <f t="shared" si="241"/>
        <v>603.6067129541492</v>
      </c>
      <c r="BR861" s="46">
        <f t="shared" si="242"/>
        <v>24.568408840503881</v>
      </c>
      <c r="BS861" s="46">
        <f t="shared" si="243"/>
        <v>24.076598242421532</v>
      </c>
      <c r="BT861" s="47">
        <f t="shared" si="244"/>
        <v>0.30177193728526341</v>
      </c>
      <c r="BU861" s="47">
        <f t="shared" si="245"/>
        <v>1.6439079898520446E-4</v>
      </c>
      <c r="BV861" s="47">
        <f t="shared" si="246"/>
        <v>1.2821497532862706E-2</v>
      </c>
      <c r="BW861" s="47">
        <f t="shared" si="247"/>
        <v>1.2564836696140029E-2</v>
      </c>
      <c r="BX861" s="48">
        <f t="shared" si="248"/>
        <v>3.9880930212545297E-10</v>
      </c>
      <c r="BY861" s="48">
        <f t="shared" si="249"/>
        <v>1.6439079898520446E-4</v>
      </c>
      <c r="BZ861" s="48">
        <f t="shared" si="250"/>
        <v>1.2821497532862706E-2</v>
      </c>
      <c r="CA861" s="48">
        <f t="shared" si="251"/>
        <v>1.2564836696140029E-2</v>
      </c>
      <c r="CB861" s="49">
        <f t="shared" si="252"/>
        <v>2.2992228370448047E-2</v>
      </c>
      <c r="CC861" s="50">
        <f t="shared" si="253"/>
        <v>9.5494887393939717E-6</v>
      </c>
      <c r="CD861" s="50">
        <f t="shared" si="254"/>
        <v>4.057569041595059E-5</v>
      </c>
      <c r="CI861" s="43"/>
      <c r="CJ861" s="43"/>
    </row>
    <row r="862" spans="63:88" x14ac:dyDescent="0.2">
      <c r="BK862" s="42">
        <v>860</v>
      </c>
      <c r="BL862" s="1" t="s">
        <v>1875</v>
      </c>
      <c r="BM862" s="1" t="s">
        <v>1876</v>
      </c>
      <c r="BN862" s="43">
        <v>55326</v>
      </c>
      <c r="BO862" s="44">
        <v>25.583170968964396</v>
      </c>
      <c r="BP862" s="45">
        <f t="shared" si="240"/>
        <v>584.2153855135806</v>
      </c>
      <c r="BQ862" s="46">
        <f t="shared" si="241"/>
        <v>613.26305961784817</v>
      </c>
      <c r="BR862" s="46">
        <f t="shared" si="242"/>
        <v>24.764148675410752</v>
      </c>
      <c r="BS862" s="46">
        <f t="shared" si="243"/>
        <v>24.268419755800174</v>
      </c>
      <c r="BT862" s="47">
        <f t="shared" si="244"/>
        <v>0.30488405548158826</v>
      </c>
      <c r="BU862" s="47">
        <f t="shared" si="245"/>
        <v>1.6702068117380812E-4</v>
      </c>
      <c r="BV862" s="47">
        <f t="shared" si="246"/>
        <v>1.2923648137186656E-2</v>
      </c>
      <c r="BW862" s="47">
        <f t="shared" si="247"/>
        <v>1.2664942448877E-2</v>
      </c>
      <c r="BX862" s="48">
        <f t="shared" si="248"/>
        <v>4.0292214872468778E-10</v>
      </c>
      <c r="BY862" s="48">
        <f t="shared" si="249"/>
        <v>1.6702068117380812E-4</v>
      </c>
      <c r="BZ862" s="48">
        <f t="shared" si="250"/>
        <v>1.2923648137186656E-2</v>
      </c>
      <c r="CA862" s="48">
        <f t="shared" si="251"/>
        <v>1.2664942448877E-2</v>
      </c>
      <c r="CB862" s="49">
        <f t="shared" si="252"/>
        <v>5.3672442230052714E-2</v>
      </c>
      <c r="CC862" s="50">
        <f t="shared" si="253"/>
        <v>2.2292070800342076E-5</v>
      </c>
      <c r="CD862" s="50">
        <f t="shared" si="254"/>
        <v>9.4718805185222327E-5</v>
      </c>
      <c r="CI862" s="43"/>
      <c r="CJ862" s="43"/>
    </row>
    <row r="863" spans="63:88" x14ac:dyDescent="0.2">
      <c r="BK863" s="42">
        <v>861</v>
      </c>
      <c r="BL863" s="1" t="s">
        <v>1877</v>
      </c>
      <c r="BM863" s="1" t="s">
        <v>1878</v>
      </c>
      <c r="BN863" s="43">
        <v>29121</v>
      </c>
      <c r="BO863" s="44">
        <v>25.588437299650735</v>
      </c>
      <c r="BP863" s="45">
        <f t="shared" si="240"/>
        <v>586.43975625935013</v>
      </c>
      <c r="BQ863" s="46">
        <f t="shared" si="241"/>
        <v>616.87709015900475</v>
      </c>
      <c r="BR863" s="46">
        <f t="shared" si="242"/>
        <v>24.837010491583015</v>
      </c>
      <c r="BS863" s="46">
        <f t="shared" si="243"/>
        <v>24.339823023573082</v>
      </c>
      <c r="BT863" s="47">
        <f t="shared" si="244"/>
        <v>0.30604488621402209</v>
      </c>
      <c r="BU863" s="47">
        <f t="shared" si="245"/>
        <v>1.6800495347474265E-4</v>
      </c>
      <c r="BV863" s="47">
        <f t="shared" si="246"/>
        <v>1.2961672479843898E-2</v>
      </c>
      <c r="BW863" s="47">
        <f t="shared" si="247"/>
        <v>1.2702205619949001E-2</v>
      </c>
      <c r="BX863" s="48">
        <f t="shared" si="248"/>
        <v>4.044562545744641E-10</v>
      </c>
      <c r="BY863" s="48">
        <f t="shared" si="249"/>
        <v>1.6800495347474265E-4</v>
      </c>
      <c r="BZ863" s="48">
        <f t="shared" si="250"/>
        <v>1.2961672479843898E-2</v>
      </c>
      <c r="CA863" s="48">
        <f t="shared" si="251"/>
        <v>1.2702205619949001E-2</v>
      </c>
      <c r="CB863" s="49">
        <f t="shared" si="252"/>
        <v>2.8358208001427875E-2</v>
      </c>
      <c r="CC863" s="50">
        <f t="shared" si="253"/>
        <v>1.1778170589462969E-5</v>
      </c>
      <c r="CD863" s="50">
        <f t="shared" si="254"/>
        <v>5.0045339237148795E-5</v>
      </c>
      <c r="CI863" s="43"/>
      <c r="CJ863" s="43"/>
    </row>
    <row r="864" spans="63:88" x14ac:dyDescent="0.2">
      <c r="BK864" s="42">
        <v>862</v>
      </c>
      <c r="BL864" s="1" t="s">
        <v>1879</v>
      </c>
      <c r="BM864" s="1" t="s">
        <v>1880</v>
      </c>
      <c r="BN864" s="43">
        <v>22855</v>
      </c>
      <c r="BO864" s="44">
        <v>25.596599811337629</v>
      </c>
      <c r="BP864" s="45">
        <f t="shared" si="240"/>
        <v>589.90415297931497</v>
      </c>
      <c r="BQ864" s="46">
        <f t="shared" si="241"/>
        <v>622.51895466217331</v>
      </c>
      <c r="BR864" s="46">
        <f t="shared" si="242"/>
        <v>24.950329750569896</v>
      </c>
      <c r="BS864" s="46">
        <f t="shared" si="243"/>
        <v>24.450873856757607</v>
      </c>
      <c r="BT864" s="47">
        <f t="shared" si="244"/>
        <v>0.3078528483936751</v>
      </c>
      <c r="BU864" s="47">
        <f t="shared" si="245"/>
        <v>1.6954150135192172E-4</v>
      </c>
      <c r="BV864" s="47">
        <f t="shared" si="246"/>
        <v>1.3020810318560122E-2</v>
      </c>
      <c r="BW864" s="47">
        <f t="shared" si="247"/>
        <v>1.2760159636952671E-2</v>
      </c>
      <c r="BX864" s="48">
        <f t="shared" si="248"/>
        <v>4.0684558256043662E-10</v>
      </c>
      <c r="BY864" s="48">
        <f t="shared" si="249"/>
        <v>1.6954150135192172E-4</v>
      </c>
      <c r="BZ864" s="48">
        <f t="shared" si="250"/>
        <v>1.3020810318560122E-2</v>
      </c>
      <c r="CA864" s="48">
        <f t="shared" si="251"/>
        <v>1.2760159636952671E-2</v>
      </c>
      <c r="CB864" s="49">
        <f t="shared" si="252"/>
        <v>2.2387818325905355E-2</v>
      </c>
      <c r="CC864" s="50">
        <f t="shared" si="253"/>
        <v>9.2984557894187786E-6</v>
      </c>
      <c r="CD864" s="50">
        <f t="shared" si="254"/>
        <v>3.9509053704774925E-5</v>
      </c>
      <c r="CI864" s="43"/>
      <c r="CJ864" s="43"/>
    </row>
    <row r="865" spans="63:88" x14ac:dyDescent="0.2">
      <c r="BK865" s="42">
        <v>863</v>
      </c>
      <c r="BL865" s="1" t="s">
        <v>1881</v>
      </c>
      <c r="BM865" s="1" t="s">
        <v>1882</v>
      </c>
      <c r="BN865" s="43">
        <v>49063</v>
      </c>
      <c r="BO865" s="44">
        <v>25.59682160952369</v>
      </c>
      <c r="BP865" s="45">
        <f t="shared" si="240"/>
        <v>589.99857538078993</v>
      </c>
      <c r="BQ865" s="46">
        <f t="shared" si="241"/>
        <v>622.67294707159488</v>
      </c>
      <c r="BR865" s="46">
        <f t="shared" si="242"/>
        <v>24.953415539192122</v>
      </c>
      <c r="BS865" s="46">
        <f t="shared" si="243"/>
        <v>24.453897874039342</v>
      </c>
      <c r="BT865" s="47">
        <f t="shared" si="244"/>
        <v>0.30790212454319754</v>
      </c>
      <c r="BU865" s="47">
        <f t="shared" si="245"/>
        <v>1.6958344080468597E-4</v>
      </c>
      <c r="BV865" s="47">
        <f t="shared" si="246"/>
        <v>1.3022420696809252E-2</v>
      </c>
      <c r="BW865" s="47">
        <f t="shared" si="247"/>
        <v>1.2761737778637561E-2</v>
      </c>
      <c r="BX865" s="48">
        <f t="shared" si="248"/>
        <v>4.0691070388012978E-10</v>
      </c>
      <c r="BY865" s="48">
        <f t="shared" si="249"/>
        <v>1.6958344080468597E-4</v>
      </c>
      <c r="BZ865" s="48">
        <f t="shared" si="250"/>
        <v>1.3022420696809252E-2</v>
      </c>
      <c r="CA865" s="48">
        <f t="shared" si="251"/>
        <v>1.2761737778637561E-2</v>
      </c>
      <c r="CB865" s="49">
        <f t="shared" si="252"/>
        <v>4.8067790284657005E-2</v>
      </c>
      <c r="CC865" s="50">
        <f t="shared" si="253"/>
        <v>1.9964259864470807E-5</v>
      </c>
      <c r="CD865" s="50">
        <f t="shared" si="254"/>
        <v>8.4827957784027225E-5</v>
      </c>
      <c r="CI865" s="43"/>
      <c r="CJ865" s="43"/>
    </row>
    <row r="866" spans="63:88" x14ac:dyDescent="0.2">
      <c r="BK866" s="42">
        <v>864</v>
      </c>
      <c r="BL866" s="1" t="s">
        <v>1883</v>
      </c>
      <c r="BM866" s="1" t="s">
        <v>1884</v>
      </c>
      <c r="BN866" s="43">
        <v>14150</v>
      </c>
      <c r="BO866" s="44">
        <v>25.59771492165024</v>
      </c>
      <c r="BP866" s="45">
        <f t="shared" si="240"/>
        <v>590.37902314259713</v>
      </c>
      <c r="BQ866" s="46">
        <f t="shared" si="241"/>
        <v>623.29353460871289</v>
      </c>
      <c r="BR866" s="46">
        <f t="shared" si="242"/>
        <v>24.965847364123512</v>
      </c>
      <c r="BS866" s="46">
        <f t="shared" si="243"/>
        <v>24.466080838603155</v>
      </c>
      <c r="BT866" s="47">
        <f t="shared" si="244"/>
        <v>0.30810066853809231</v>
      </c>
      <c r="BU866" s="47">
        <f t="shared" si="245"/>
        <v>1.6975245628923159E-4</v>
      </c>
      <c r="BV866" s="47">
        <f t="shared" si="246"/>
        <v>1.3028908484183607E-2</v>
      </c>
      <c r="BW866" s="47">
        <f t="shared" si="247"/>
        <v>1.2768095693434105E-2</v>
      </c>
      <c r="BX866" s="48">
        <f t="shared" si="248"/>
        <v>4.0717309140614528E-10</v>
      </c>
      <c r="BY866" s="48">
        <f t="shared" si="249"/>
        <v>1.6975245628923159E-4</v>
      </c>
      <c r="BZ866" s="48">
        <f t="shared" si="250"/>
        <v>1.3028908484183607E-2</v>
      </c>
      <c r="CA866" s="48">
        <f t="shared" si="251"/>
        <v>1.2768095693434105E-2</v>
      </c>
      <c r="CB866" s="49">
        <f t="shared" si="252"/>
        <v>1.3871916075870802E-2</v>
      </c>
      <c r="CC866" s="50">
        <f t="shared" si="253"/>
        <v>5.7614992433969558E-6</v>
      </c>
      <c r="CD866" s="50">
        <f t="shared" si="254"/>
        <v>2.4480557651994714E-5</v>
      </c>
      <c r="CI866" s="43"/>
      <c r="CJ866" s="43"/>
    </row>
    <row r="867" spans="63:88" x14ac:dyDescent="0.2">
      <c r="BK867" s="42">
        <v>865</v>
      </c>
      <c r="BL867" s="1" t="s">
        <v>1885</v>
      </c>
      <c r="BM867" s="1" t="s">
        <v>1886</v>
      </c>
      <c r="BN867" s="43">
        <v>12297</v>
      </c>
      <c r="BO867" s="44">
        <v>25.600293582666655</v>
      </c>
      <c r="BP867" s="45">
        <f t="shared" si="240"/>
        <v>591.47861165751226</v>
      </c>
      <c r="BQ867" s="46">
        <f t="shared" si="241"/>
        <v>625.08826380303822</v>
      </c>
      <c r="BR867" s="46">
        <f t="shared" si="242"/>
        <v>25.001765213741173</v>
      </c>
      <c r="BS867" s="46">
        <f t="shared" si="243"/>
        <v>24.501279684429527</v>
      </c>
      <c r="BT867" s="47">
        <f t="shared" si="244"/>
        <v>0.30867450999126378</v>
      </c>
      <c r="BU867" s="47">
        <f t="shared" si="245"/>
        <v>1.7024124635713812E-4</v>
      </c>
      <c r="BV867" s="47">
        <f t="shared" si="246"/>
        <v>1.3047652906064681E-2</v>
      </c>
      <c r="BW867" s="47">
        <f t="shared" si="247"/>
        <v>1.2786464889333072E-2</v>
      </c>
      <c r="BX867" s="48">
        <f t="shared" si="248"/>
        <v>4.0793145651964351E-10</v>
      </c>
      <c r="BY867" s="48">
        <f t="shared" si="249"/>
        <v>1.7024124635713812E-4</v>
      </c>
      <c r="BZ867" s="48">
        <f t="shared" si="250"/>
        <v>1.3047652906064681E-2</v>
      </c>
      <c r="CA867" s="48">
        <f t="shared" si="251"/>
        <v>1.2786464889333072E-2</v>
      </c>
      <c r="CB867" s="49">
        <f t="shared" si="252"/>
        <v>1.2077785507028368E-2</v>
      </c>
      <c r="CC867" s="50">
        <f t="shared" si="253"/>
        <v>5.0163331208220561E-6</v>
      </c>
      <c r="CD867" s="50">
        <f t="shared" si="254"/>
        <v>2.1314353604512668E-5</v>
      </c>
      <c r="CI867" s="43"/>
      <c r="CJ867" s="43"/>
    </row>
    <row r="868" spans="63:88" x14ac:dyDescent="0.2">
      <c r="BK868" s="42">
        <v>866</v>
      </c>
      <c r="BL868" s="1" t="s">
        <v>1887</v>
      </c>
      <c r="BM868" s="1" t="s">
        <v>1888</v>
      </c>
      <c r="BN868" s="43">
        <v>43395</v>
      </c>
      <c r="BO868" s="44">
        <v>25.601659945214664</v>
      </c>
      <c r="BP868" s="45">
        <f t="shared" si="240"/>
        <v>592.06208370637307</v>
      </c>
      <c r="BQ868" s="46">
        <f t="shared" si="241"/>
        <v>626.04124603135631</v>
      </c>
      <c r="BR868" s="46">
        <f t="shared" si="242"/>
        <v>25.020816254298268</v>
      </c>
      <c r="BS868" s="46">
        <f t="shared" si="243"/>
        <v>24.519949361109486</v>
      </c>
      <c r="BT868" s="47">
        <f t="shared" si="244"/>
        <v>0.30897900612219037</v>
      </c>
      <c r="BU868" s="47">
        <f t="shared" si="245"/>
        <v>1.7050078871572538E-4</v>
      </c>
      <c r="BV868" s="47">
        <f t="shared" si="246"/>
        <v>1.3057595058651703E-2</v>
      </c>
      <c r="BW868" s="47">
        <f t="shared" si="247"/>
        <v>1.2796208019832753E-2</v>
      </c>
      <c r="BX868" s="48">
        <f t="shared" si="248"/>
        <v>4.0833386600333227E-10</v>
      </c>
      <c r="BY868" s="48">
        <f t="shared" si="249"/>
        <v>1.7050078871572538E-4</v>
      </c>
      <c r="BZ868" s="48">
        <f t="shared" si="250"/>
        <v>1.3057595058651703E-2</v>
      </c>
      <c r="CA868" s="48">
        <f t="shared" si="251"/>
        <v>1.2796208019832753E-2</v>
      </c>
      <c r="CB868" s="49">
        <f t="shared" si="252"/>
        <v>4.2663456361628105E-2</v>
      </c>
      <c r="CC868" s="50">
        <f t="shared" si="253"/>
        <v>1.7719648115214604E-5</v>
      </c>
      <c r="CD868" s="50">
        <f t="shared" si="254"/>
        <v>7.5290622966707468E-5</v>
      </c>
      <c r="CI868" s="43"/>
      <c r="CJ868" s="43"/>
    </row>
    <row r="869" spans="63:88" x14ac:dyDescent="0.2">
      <c r="BK869" s="42">
        <v>867</v>
      </c>
      <c r="BL869" s="1" t="s">
        <v>1889</v>
      </c>
      <c r="BM869" s="1" t="s">
        <v>1890</v>
      </c>
      <c r="BN869" s="43">
        <v>23873</v>
      </c>
      <c r="BO869" s="44">
        <v>25.60233757433117</v>
      </c>
      <c r="BP869" s="45">
        <f t="shared" si="240"/>
        <v>592.35166230291964</v>
      </c>
      <c r="BQ869" s="46">
        <f t="shared" si="241"/>
        <v>626.51438044603799</v>
      </c>
      <c r="BR869" s="46">
        <f t="shared" si="242"/>
        <v>25.030269284329282</v>
      </c>
      <c r="BS869" s="46">
        <f t="shared" si="243"/>
        <v>24.529213160312267</v>
      </c>
      <c r="BT869" s="47">
        <f t="shared" si="244"/>
        <v>0.30913012829234376</v>
      </c>
      <c r="BU869" s="47">
        <f t="shared" si="245"/>
        <v>1.7062964570618963E-4</v>
      </c>
      <c r="BV869" s="47">
        <f t="shared" si="246"/>
        <v>1.3062528304512478E-2</v>
      </c>
      <c r="BW869" s="47">
        <f t="shared" si="247"/>
        <v>1.2801042511939753E-2</v>
      </c>
      <c r="BX869" s="48">
        <f t="shared" si="248"/>
        <v>4.0853358280853529E-10</v>
      </c>
      <c r="BY869" s="48">
        <f t="shared" si="249"/>
        <v>1.7062964570618963E-4</v>
      </c>
      <c r="BZ869" s="48">
        <f t="shared" si="250"/>
        <v>1.3062528304512478E-2</v>
      </c>
      <c r="CA869" s="48">
        <f t="shared" si="251"/>
        <v>1.2801042511939753E-2</v>
      </c>
      <c r="CB869" s="49">
        <f t="shared" si="252"/>
        <v>2.3482033555505009E-2</v>
      </c>
      <c r="CC869" s="50">
        <f t="shared" si="253"/>
        <v>9.7529222223881628E-6</v>
      </c>
      <c r="CD869" s="50">
        <f t="shared" si="254"/>
        <v>4.1440077426760834E-5</v>
      </c>
      <c r="CI869" s="43"/>
      <c r="CJ869" s="43"/>
    </row>
    <row r="870" spans="63:88" x14ac:dyDescent="0.2">
      <c r="BK870" s="42">
        <v>868</v>
      </c>
      <c r="BL870" s="1" t="s">
        <v>1891</v>
      </c>
      <c r="BM870" s="1" t="s">
        <v>1892</v>
      </c>
      <c r="BN870" s="43">
        <v>14325</v>
      </c>
      <c r="BO870" s="44">
        <v>25.613467098809291</v>
      </c>
      <c r="BP870" s="45">
        <f t="shared" si="240"/>
        <v>597.12808146779184</v>
      </c>
      <c r="BQ870" s="46">
        <f t="shared" si="241"/>
        <v>634.33438355728856</v>
      </c>
      <c r="BR870" s="46">
        <f t="shared" si="242"/>
        <v>25.185995782523442</v>
      </c>
      <c r="BS870" s="46">
        <f t="shared" si="243"/>
        <v>24.681822324261816</v>
      </c>
      <c r="BT870" s="47">
        <f t="shared" si="244"/>
        <v>0.31162279466467163</v>
      </c>
      <c r="BU870" s="47">
        <f t="shared" si="245"/>
        <v>1.727594042591203E-4</v>
      </c>
      <c r="BV870" s="47">
        <f t="shared" si="246"/>
        <v>1.3143797178103453E-2</v>
      </c>
      <c r="BW870" s="47">
        <f t="shared" si="247"/>
        <v>1.2880684544590978E-2</v>
      </c>
      <c r="BX870" s="48">
        <f t="shared" si="248"/>
        <v>4.1182778751597971E-10</v>
      </c>
      <c r="BY870" s="48">
        <f t="shared" si="249"/>
        <v>1.727594042591203E-4</v>
      </c>
      <c r="BZ870" s="48">
        <f t="shared" si="250"/>
        <v>1.3143797178103453E-2</v>
      </c>
      <c r="CA870" s="48">
        <f t="shared" si="251"/>
        <v>1.2880684544590978E-2</v>
      </c>
      <c r="CB870" s="49">
        <f t="shared" si="252"/>
        <v>1.4204018223928121E-2</v>
      </c>
      <c r="CC870" s="50">
        <f t="shared" si="253"/>
        <v>5.8994330561664092E-6</v>
      </c>
      <c r="CD870" s="50">
        <f t="shared" si="254"/>
        <v>2.5066637162381172E-5</v>
      </c>
      <c r="CI870" s="43"/>
      <c r="CJ870" s="43"/>
    </row>
    <row r="871" spans="63:88" x14ac:dyDescent="0.2">
      <c r="BK871" s="42">
        <v>869</v>
      </c>
      <c r="BL871" s="1" t="s">
        <v>1893</v>
      </c>
      <c r="BM871" s="1" t="s">
        <v>1894</v>
      </c>
      <c r="BN871" s="43">
        <v>41350</v>
      </c>
      <c r="BO871" s="44">
        <v>25.615511884225807</v>
      </c>
      <c r="BP871" s="45">
        <f t="shared" si="240"/>
        <v>598.00981414735827</v>
      </c>
      <c r="BQ871" s="46">
        <f t="shared" si="241"/>
        <v>635.7812441172706</v>
      </c>
      <c r="BR871" s="46">
        <f t="shared" si="242"/>
        <v>25.214702935336568</v>
      </c>
      <c r="BS871" s="46">
        <f t="shared" si="243"/>
        <v>24.709954817068024</v>
      </c>
      <c r="BT871" s="47">
        <f t="shared" si="244"/>
        <v>0.31208294385256186</v>
      </c>
      <c r="BU871" s="47">
        <f t="shared" si="245"/>
        <v>1.7315345316277608E-4</v>
      </c>
      <c r="BV871" s="47">
        <f t="shared" si="246"/>
        <v>1.3158778558923168E-2</v>
      </c>
      <c r="BW871" s="47">
        <f t="shared" si="247"/>
        <v>1.2895366028013638E-2</v>
      </c>
      <c r="BX871" s="48">
        <f t="shared" si="248"/>
        <v>4.1243590163734866E-10</v>
      </c>
      <c r="BY871" s="48">
        <f t="shared" si="249"/>
        <v>1.7315345316277608E-4</v>
      </c>
      <c r="BZ871" s="48">
        <f t="shared" si="250"/>
        <v>1.3158778558923168E-2</v>
      </c>
      <c r="CA871" s="48">
        <f t="shared" si="251"/>
        <v>1.2895366028013638E-2</v>
      </c>
      <c r="CB871" s="49">
        <f t="shared" si="252"/>
        <v>4.1061321274642494E-2</v>
      </c>
      <c r="CC871" s="50">
        <f t="shared" si="253"/>
        <v>1.7054224532704366E-5</v>
      </c>
      <c r="CD871" s="50">
        <f t="shared" si="254"/>
        <v>7.2463244243485721E-5</v>
      </c>
      <c r="CI871" s="43"/>
      <c r="CJ871" s="43"/>
    </row>
    <row r="872" spans="63:88" x14ac:dyDescent="0.2">
      <c r="BK872" s="42">
        <v>870</v>
      </c>
      <c r="BL872" s="1" t="s">
        <v>1895</v>
      </c>
      <c r="BM872" s="1" t="s">
        <v>1896</v>
      </c>
      <c r="BN872" s="43">
        <v>54661</v>
      </c>
      <c r="BO872" s="44">
        <v>25.62128384948754</v>
      </c>
      <c r="BP872" s="45">
        <f t="shared" si="240"/>
        <v>600.50577701005716</v>
      </c>
      <c r="BQ872" s="46">
        <f t="shared" si="241"/>
        <v>639.8824616072576</v>
      </c>
      <c r="BR872" s="46">
        <f t="shared" si="242"/>
        <v>25.295898118217856</v>
      </c>
      <c r="BS872" s="46">
        <f t="shared" si="243"/>
        <v>24.789524634150755</v>
      </c>
      <c r="BT872" s="47">
        <f t="shared" si="244"/>
        <v>0.31338551016420024</v>
      </c>
      <c r="BU872" s="47">
        <f t="shared" si="245"/>
        <v>1.7427040962718322E-4</v>
      </c>
      <c r="BV872" s="47">
        <f t="shared" si="246"/>
        <v>1.3201151829563329E-2</v>
      </c>
      <c r="BW872" s="47">
        <f t="shared" si="247"/>
        <v>1.293689107019458E-2</v>
      </c>
      <c r="BX872" s="48">
        <f t="shared" si="248"/>
        <v>4.1415731936223677E-10</v>
      </c>
      <c r="BY872" s="48">
        <f t="shared" si="249"/>
        <v>1.7427040962718322E-4</v>
      </c>
      <c r="BZ872" s="48">
        <f t="shared" si="250"/>
        <v>1.3201151829563329E-2</v>
      </c>
      <c r="CA872" s="48">
        <f t="shared" si="251"/>
        <v>1.293689107019458E-2</v>
      </c>
      <c r="CB872" s="49">
        <f t="shared" si="252"/>
        <v>5.4505942931700774E-2</v>
      </c>
      <c r="CC872" s="50">
        <f t="shared" si="253"/>
        <v>2.2638253233659224E-5</v>
      </c>
      <c r="CD872" s="50">
        <f t="shared" si="254"/>
        <v>9.6189731181895992E-5</v>
      </c>
      <c r="CI872" s="43"/>
      <c r="CJ872" s="43"/>
    </row>
    <row r="873" spans="63:88" x14ac:dyDescent="0.2">
      <c r="BK873" s="42">
        <v>871</v>
      </c>
      <c r="BL873" s="1" t="s">
        <v>1897</v>
      </c>
      <c r="BM873" s="1" t="s">
        <v>1898</v>
      </c>
      <c r="BN873" s="43">
        <v>49770</v>
      </c>
      <c r="BO873" s="44">
        <v>25.628345988917001</v>
      </c>
      <c r="BP873" s="45">
        <f t="shared" si="240"/>
        <v>603.57382427572111</v>
      </c>
      <c r="BQ873" s="46">
        <f t="shared" si="241"/>
        <v>644.93483917338006</v>
      </c>
      <c r="BR873" s="46">
        <f t="shared" si="242"/>
        <v>25.395567313477759</v>
      </c>
      <c r="BS873" s="46">
        <f t="shared" si="243"/>
        <v>24.887198650689506</v>
      </c>
      <c r="BT873" s="47">
        <f t="shared" si="244"/>
        <v>0.31498662974434039</v>
      </c>
      <c r="BU873" s="47">
        <f t="shared" si="245"/>
        <v>1.756464121914999E-4</v>
      </c>
      <c r="BV873" s="47">
        <f t="shared" si="246"/>
        <v>1.3253166119516494E-2</v>
      </c>
      <c r="BW873" s="47">
        <f t="shared" si="247"/>
        <v>1.2987864137689395E-2</v>
      </c>
      <c r="BX873" s="48">
        <f t="shared" si="248"/>
        <v>4.1627329272980472E-10</v>
      </c>
      <c r="BY873" s="48">
        <f t="shared" si="249"/>
        <v>1.756464121914999E-4</v>
      </c>
      <c r="BZ873" s="48">
        <f t="shared" si="250"/>
        <v>1.3253166119516494E-2</v>
      </c>
      <c r="CA873" s="48">
        <f t="shared" si="251"/>
        <v>1.2987864137689395E-2</v>
      </c>
      <c r="CB873" s="49">
        <f t="shared" si="252"/>
        <v>4.9882376104860592E-2</v>
      </c>
      <c r="CC873" s="50">
        <f t="shared" si="253"/>
        <v>2.071792177916238E-5</v>
      </c>
      <c r="CD873" s="50">
        <f t="shared" si="254"/>
        <v>8.8030260374601148E-5</v>
      </c>
      <c r="CI873" s="43"/>
      <c r="CJ873" s="43"/>
    </row>
    <row r="874" spans="63:88" x14ac:dyDescent="0.2">
      <c r="BK874" s="42">
        <v>872</v>
      </c>
      <c r="BL874" s="1" t="s">
        <v>1899</v>
      </c>
      <c r="BM874" s="1" t="s">
        <v>1900</v>
      </c>
      <c r="BN874" s="43">
        <v>49020</v>
      </c>
      <c r="BO874" s="44">
        <v>25.637157105926093</v>
      </c>
      <c r="BP874" s="45">
        <f t="shared" si="240"/>
        <v>607.42367984554869</v>
      </c>
      <c r="BQ874" s="46">
        <f t="shared" si="241"/>
        <v>651.29199251286377</v>
      </c>
      <c r="BR874" s="46">
        <f t="shared" si="242"/>
        <v>25.520423047294177</v>
      </c>
      <c r="BS874" s="46">
        <f t="shared" si="243"/>
        <v>25.009555021461257</v>
      </c>
      <c r="BT874" s="47">
        <f t="shared" si="244"/>
        <v>0.31699575105174255</v>
      </c>
      <c r="BU874" s="47">
        <f t="shared" si="245"/>
        <v>1.7737776721841198E-4</v>
      </c>
      <c r="BV874" s="47">
        <f t="shared" si="246"/>
        <v>1.3318324489905326E-2</v>
      </c>
      <c r="BW874" s="47">
        <f t="shared" si="247"/>
        <v>1.3051718167316109E-2</v>
      </c>
      <c r="BX874" s="48">
        <f t="shared" si="248"/>
        <v>4.1892846429313349E-10</v>
      </c>
      <c r="BY874" s="48">
        <f t="shared" si="249"/>
        <v>1.7737776721841198E-4</v>
      </c>
      <c r="BZ874" s="48">
        <f t="shared" si="250"/>
        <v>1.3318324489905326E-2</v>
      </c>
      <c r="CA874" s="48">
        <f t="shared" si="251"/>
        <v>1.3051718167316109E-2</v>
      </c>
      <c r="CB874" s="49">
        <f t="shared" si="252"/>
        <v>4.9444059471390606E-2</v>
      </c>
      <c r="CC874" s="50">
        <f t="shared" si="253"/>
        <v>2.0535873319649405E-5</v>
      </c>
      <c r="CD874" s="50">
        <f t="shared" si="254"/>
        <v>8.7256738133203329E-5</v>
      </c>
      <c r="CI874" s="43"/>
      <c r="CJ874" s="43"/>
    </row>
    <row r="875" spans="63:88" x14ac:dyDescent="0.2">
      <c r="BK875" s="42">
        <v>873</v>
      </c>
      <c r="BL875" s="1" t="s">
        <v>1901</v>
      </c>
      <c r="BM875" s="1" t="s">
        <v>1902</v>
      </c>
      <c r="BN875" s="43">
        <v>35550</v>
      </c>
      <c r="BO875" s="44">
        <v>25.642909131185991</v>
      </c>
      <c r="BP875" s="45">
        <f t="shared" si="240"/>
        <v>609.95016050786603</v>
      </c>
      <c r="BQ875" s="46">
        <f t="shared" si="241"/>
        <v>655.47432510320959</v>
      </c>
      <c r="BR875" s="46">
        <f t="shared" si="242"/>
        <v>25.602232814799759</v>
      </c>
      <c r="BS875" s="46">
        <f t="shared" si="243"/>
        <v>25.089727120408526</v>
      </c>
      <c r="BT875" s="47">
        <f t="shared" si="244"/>
        <v>0.31831424366512345</v>
      </c>
      <c r="BU875" s="47">
        <f t="shared" si="245"/>
        <v>1.7851681518027453E-4</v>
      </c>
      <c r="BV875" s="47">
        <f t="shared" si="246"/>
        <v>1.3361018493373719E-2</v>
      </c>
      <c r="BW875" s="47">
        <f t="shared" si="247"/>
        <v>1.309355752189305E-2</v>
      </c>
      <c r="BX875" s="48">
        <f t="shared" si="248"/>
        <v>4.2067092955922292E-10</v>
      </c>
      <c r="BY875" s="48">
        <f t="shared" si="249"/>
        <v>1.7851681518027453E-4</v>
      </c>
      <c r="BZ875" s="48">
        <f t="shared" si="250"/>
        <v>1.3361018493373719E-2</v>
      </c>
      <c r="CA875" s="48">
        <f t="shared" si="251"/>
        <v>1.309355752189305E-2</v>
      </c>
      <c r="CB875" s="49">
        <f t="shared" si="252"/>
        <v>3.6006677568971197E-2</v>
      </c>
      <c r="CC875" s="50">
        <f t="shared" si="253"/>
        <v>1.4954851545830375E-5</v>
      </c>
      <c r="CD875" s="50">
        <f t="shared" si="254"/>
        <v>6.3543027600723923E-5</v>
      </c>
      <c r="CI875" s="43"/>
      <c r="CJ875" s="43"/>
    </row>
    <row r="876" spans="63:88" x14ac:dyDescent="0.2">
      <c r="BK876" s="42">
        <v>874</v>
      </c>
      <c r="BL876" s="1" t="s">
        <v>1903</v>
      </c>
      <c r="BM876" s="1" t="s">
        <v>1904</v>
      </c>
      <c r="BN876" s="43">
        <v>25105</v>
      </c>
      <c r="BO876" s="44">
        <v>25.643142703319914</v>
      </c>
      <c r="BP876" s="45">
        <f t="shared" si="240"/>
        <v>610.05297489616601</v>
      </c>
      <c r="BQ876" s="46">
        <f t="shared" si="241"/>
        <v>655.64469840434049</v>
      </c>
      <c r="BR876" s="46">
        <f t="shared" si="242"/>
        <v>25.605559911947648</v>
      </c>
      <c r="BS876" s="46">
        <f t="shared" si="243"/>
        <v>25.092987615699986</v>
      </c>
      <c r="BT876" s="47">
        <f t="shared" si="244"/>
        <v>0.31836789933466575</v>
      </c>
      <c r="BU876" s="47">
        <f t="shared" si="245"/>
        <v>1.7856321592846743E-4</v>
      </c>
      <c r="BV876" s="47">
        <f t="shared" si="246"/>
        <v>1.3362754803126016E-2</v>
      </c>
      <c r="BW876" s="47">
        <f t="shared" si="247"/>
        <v>1.3095259074183303E-2</v>
      </c>
      <c r="BX876" s="48">
        <f t="shared" si="248"/>
        <v>4.2074183867130817E-10</v>
      </c>
      <c r="BY876" s="48">
        <f t="shared" si="249"/>
        <v>1.7856321592846743E-4</v>
      </c>
      <c r="BZ876" s="48">
        <f t="shared" si="250"/>
        <v>1.3362754803126016E-2</v>
      </c>
      <c r="CA876" s="48">
        <f t="shared" si="251"/>
        <v>1.3095259074183303E-2</v>
      </c>
      <c r="CB876" s="49">
        <f t="shared" si="252"/>
        <v>2.5431786541371185E-2</v>
      </c>
      <c r="CC876" s="50">
        <f t="shared" si="253"/>
        <v>1.0562723859843192E-5</v>
      </c>
      <c r="CD876" s="50">
        <f t="shared" si="254"/>
        <v>4.4880917186501767E-5</v>
      </c>
      <c r="CI876" s="43"/>
      <c r="CJ876" s="43"/>
    </row>
    <row r="877" spans="63:88" x14ac:dyDescent="0.2">
      <c r="BK877" s="42">
        <v>875</v>
      </c>
      <c r="BL877" s="1" t="s">
        <v>1905</v>
      </c>
      <c r="BM877" s="1" t="s">
        <v>1906</v>
      </c>
      <c r="BN877" s="43">
        <v>34650</v>
      </c>
      <c r="BO877" s="44">
        <v>25.653991975109118</v>
      </c>
      <c r="BP877" s="45">
        <f t="shared" si="240"/>
        <v>614.84778403924554</v>
      </c>
      <c r="BQ877" s="46">
        <f t="shared" si="241"/>
        <v>663.60526606281621</v>
      </c>
      <c r="BR877" s="46">
        <f t="shared" si="242"/>
        <v>25.760536990963839</v>
      </c>
      <c r="BS877" s="46">
        <f t="shared" si="243"/>
        <v>25.244862362350464</v>
      </c>
      <c r="BT877" s="47">
        <f t="shared" si="244"/>
        <v>0.32087016287145598</v>
      </c>
      <c r="BU877" s="47">
        <f t="shared" si="245"/>
        <v>1.8073125688901985E-4</v>
      </c>
      <c r="BV877" s="47">
        <f t="shared" si="246"/>
        <v>1.3443632577879382E-2</v>
      </c>
      <c r="BW877" s="47">
        <f t="shared" si="247"/>
        <v>1.3174517837016474E-2</v>
      </c>
      <c r="BX877" s="48">
        <f t="shared" si="248"/>
        <v>4.2404872659408386E-10</v>
      </c>
      <c r="BY877" s="48">
        <f t="shared" si="249"/>
        <v>1.8073125688901985E-4</v>
      </c>
      <c r="BZ877" s="48">
        <f t="shared" si="250"/>
        <v>1.3443632577879382E-2</v>
      </c>
      <c r="CA877" s="48">
        <f t="shared" si="251"/>
        <v>1.3174517837016474E-2</v>
      </c>
      <c r="CB877" s="49">
        <f t="shared" si="252"/>
        <v>3.5376913998689398E-2</v>
      </c>
      <c r="CC877" s="50">
        <f t="shared" si="253"/>
        <v>1.4693288376485006E-5</v>
      </c>
      <c r="CD877" s="50">
        <f t="shared" si="254"/>
        <v>6.2431648083641412E-5</v>
      </c>
      <c r="CI877" s="43"/>
      <c r="CJ877" s="43"/>
    </row>
    <row r="878" spans="63:88" x14ac:dyDescent="0.2">
      <c r="BK878" s="42">
        <v>876</v>
      </c>
      <c r="BL878" s="1" t="s">
        <v>1907</v>
      </c>
      <c r="BM878" s="1" t="s">
        <v>1908</v>
      </c>
      <c r="BN878" s="43">
        <v>64716</v>
      </c>
      <c r="BO878" s="44">
        <v>25.655429227091513</v>
      </c>
      <c r="BP878" s="45">
        <f t="shared" si="240"/>
        <v>615.48579471729568</v>
      </c>
      <c r="BQ878" s="46">
        <f t="shared" si="241"/>
        <v>664.66674608216783</v>
      </c>
      <c r="BR878" s="46">
        <f t="shared" si="242"/>
        <v>25.781131590412549</v>
      </c>
      <c r="BS878" s="46">
        <f t="shared" si="243"/>
        <v>25.265044698948216</v>
      </c>
      <c r="BT878" s="47">
        <f t="shared" si="244"/>
        <v>0.32120312103686521</v>
      </c>
      <c r="BU878" s="47">
        <f t="shared" si="245"/>
        <v>1.8102034835328694E-4</v>
      </c>
      <c r="BV878" s="47">
        <f t="shared" si="246"/>
        <v>1.3454380266414613E-2</v>
      </c>
      <c r="BW878" s="47">
        <f t="shared" si="247"/>
        <v>1.3185050378239527E-2</v>
      </c>
      <c r="BX878" s="48">
        <f t="shared" si="248"/>
        <v>4.2448875032451522E-10</v>
      </c>
      <c r="BY878" s="48">
        <f t="shared" si="249"/>
        <v>1.8102034835328694E-4</v>
      </c>
      <c r="BZ878" s="48">
        <f t="shared" si="250"/>
        <v>1.3454380266414613E-2</v>
      </c>
      <c r="CA878" s="48">
        <f t="shared" si="251"/>
        <v>1.3185050378239527E-2</v>
      </c>
      <c r="CB878" s="49">
        <f t="shared" si="252"/>
        <v>6.6142224191975865E-2</v>
      </c>
      <c r="CC878" s="50">
        <f t="shared" si="253"/>
        <v>2.7471213966001328E-5</v>
      </c>
      <c r="CD878" s="50">
        <f t="shared" si="254"/>
        <v>1.1672493718292469E-4</v>
      </c>
      <c r="CI878" s="43"/>
      <c r="CJ878" s="43"/>
    </row>
    <row r="879" spans="63:88" x14ac:dyDescent="0.2">
      <c r="BK879" s="42">
        <v>877</v>
      </c>
      <c r="BL879" s="1" t="s">
        <v>1909</v>
      </c>
      <c r="BM879" s="1" t="s">
        <v>1910</v>
      </c>
      <c r="BN879" s="43">
        <v>28071</v>
      </c>
      <c r="BO879" s="44">
        <v>25.658702233803449</v>
      </c>
      <c r="BP879" s="45">
        <f t="shared" si="240"/>
        <v>616.94118724022951</v>
      </c>
      <c r="BQ879" s="46">
        <f t="shared" si="241"/>
        <v>667.09008151381295</v>
      </c>
      <c r="BR879" s="46">
        <f t="shared" si="242"/>
        <v>25.828087066482738</v>
      </c>
      <c r="BS879" s="46">
        <f t="shared" si="243"/>
        <v>25.311060219935467</v>
      </c>
      <c r="BT879" s="47">
        <f t="shared" si="244"/>
        <v>0.32196264566718547</v>
      </c>
      <c r="BU879" s="47">
        <f t="shared" si="245"/>
        <v>1.8168033777895743E-4</v>
      </c>
      <c r="BV879" s="47">
        <f t="shared" si="246"/>
        <v>1.3478884886330821E-2</v>
      </c>
      <c r="BW879" s="47">
        <f t="shared" si="247"/>
        <v>1.3209064464484832E-2</v>
      </c>
      <c r="BX879" s="48">
        <f t="shared" si="248"/>
        <v>4.2549250663959945E-10</v>
      </c>
      <c r="BY879" s="48">
        <f t="shared" si="249"/>
        <v>1.8168033777895743E-4</v>
      </c>
      <c r="BZ879" s="48">
        <f t="shared" si="250"/>
        <v>1.3478884886330821E-2</v>
      </c>
      <c r="CA879" s="48">
        <f t="shared" si="251"/>
        <v>1.3209064464484832E-2</v>
      </c>
      <c r="CB879" s="49">
        <f t="shared" si="252"/>
        <v>2.8757474529689631E-2</v>
      </c>
      <c r="CC879" s="50">
        <f t="shared" si="253"/>
        <v>1.1944000153880195E-5</v>
      </c>
      <c r="CD879" s="50">
        <f t="shared" si="254"/>
        <v>5.0749947541449733E-5</v>
      </c>
      <c r="CI879" s="43"/>
      <c r="CJ879" s="43"/>
    </row>
    <row r="880" spans="63:88" x14ac:dyDescent="0.2">
      <c r="BK880" s="42">
        <v>878</v>
      </c>
      <c r="BL880" s="1" t="s">
        <v>1911</v>
      </c>
      <c r="BM880" s="1" t="s">
        <v>1912</v>
      </c>
      <c r="BN880" s="43">
        <v>33190</v>
      </c>
      <c r="BO880" s="44">
        <v>25.660331202788722</v>
      </c>
      <c r="BP880" s="45">
        <f t="shared" si="240"/>
        <v>617.66681544921812</v>
      </c>
      <c r="BQ880" s="46">
        <f t="shared" si="241"/>
        <v>668.29931716694216</v>
      </c>
      <c r="BR880" s="46">
        <f t="shared" si="242"/>
        <v>25.85148578258012</v>
      </c>
      <c r="BS880" s="46">
        <f t="shared" si="243"/>
        <v>25.333990540353138</v>
      </c>
      <c r="BT880" s="47">
        <f t="shared" si="244"/>
        <v>0.32234132872931276</v>
      </c>
      <c r="BU880" s="47">
        <f t="shared" si="245"/>
        <v>1.8200967012551962E-4</v>
      </c>
      <c r="BV880" s="47">
        <f t="shared" si="246"/>
        <v>1.349109595716818E-2</v>
      </c>
      <c r="BW880" s="47">
        <f t="shared" si="247"/>
        <v>1.3221031094011777E-2</v>
      </c>
      <c r="BX880" s="48">
        <f t="shared" si="248"/>
        <v>4.2599295850100294E-10</v>
      </c>
      <c r="BY880" s="48">
        <f t="shared" si="249"/>
        <v>1.8200967012551962E-4</v>
      </c>
      <c r="BZ880" s="48">
        <f t="shared" si="250"/>
        <v>1.349109595716818E-2</v>
      </c>
      <c r="CA880" s="48">
        <f t="shared" si="251"/>
        <v>1.3221031094011777E-2</v>
      </c>
      <c r="CB880" s="49">
        <f t="shared" si="252"/>
        <v>3.4041651109783959E-2</v>
      </c>
      <c r="CC880" s="50">
        <f t="shared" si="253"/>
        <v>1.4138706292648288E-5</v>
      </c>
      <c r="CD880" s="50">
        <f t="shared" si="254"/>
        <v>6.0075233875709743E-5</v>
      </c>
      <c r="CI880" s="43"/>
      <c r="CJ880" s="43"/>
    </row>
    <row r="881" spans="63:88" x14ac:dyDescent="0.2">
      <c r="BK881" s="42">
        <v>879</v>
      </c>
      <c r="BL881" s="1" t="s">
        <v>1913</v>
      </c>
      <c r="BM881" s="1" t="s">
        <v>1914</v>
      </c>
      <c r="BN881" s="43">
        <v>21066</v>
      </c>
      <c r="BO881" s="44">
        <v>25.662375609812035</v>
      </c>
      <c r="BP881" s="45">
        <f t="shared" si="240"/>
        <v>618.57870946339449</v>
      </c>
      <c r="BQ881" s="46">
        <f t="shared" si="241"/>
        <v>669.81991166957857</v>
      </c>
      <c r="BR881" s="46">
        <f t="shared" si="242"/>
        <v>25.880879267706085</v>
      </c>
      <c r="BS881" s="46">
        <f t="shared" si="243"/>
        <v>25.362795626466642</v>
      </c>
      <c r="BT881" s="47">
        <f t="shared" si="244"/>
        <v>0.32281721819081183</v>
      </c>
      <c r="BU881" s="47">
        <f t="shared" si="245"/>
        <v>1.8242380028654097E-4</v>
      </c>
      <c r="BV881" s="47">
        <f t="shared" si="246"/>
        <v>1.3506435513729778E-2</v>
      </c>
      <c r="BW881" s="47">
        <f t="shared" si="247"/>
        <v>1.3236063583211551E-2</v>
      </c>
      <c r="BX881" s="48">
        <f t="shared" si="248"/>
        <v>4.2662187431649089E-10</v>
      </c>
      <c r="BY881" s="48">
        <f t="shared" si="249"/>
        <v>1.8242380028654097E-4</v>
      </c>
      <c r="BZ881" s="48">
        <f t="shared" si="250"/>
        <v>1.3506435513729778E-2</v>
      </c>
      <c r="CA881" s="48">
        <f t="shared" si="251"/>
        <v>1.3236063583211551E-2</v>
      </c>
      <c r="CB881" s="49">
        <f t="shared" si="252"/>
        <v>2.1638449724649175E-2</v>
      </c>
      <c r="CC881" s="50">
        <f t="shared" si="253"/>
        <v>8.9872164043511976E-6</v>
      </c>
      <c r="CD881" s="50">
        <f t="shared" si="254"/>
        <v>3.8186600400897378E-5</v>
      </c>
      <c r="CI881" s="43"/>
      <c r="CJ881" s="43"/>
    </row>
    <row r="882" spans="63:88" x14ac:dyDescent="0.2">
      <c r="BK882" s="42">
        <v>880</v>
      </c>
      <c r="BL882" s="1" t="s">
        <v>1915</v>
      </c>
      <c r="BM882" s="1" t="s">
        <v>1916</v>
      </c>
      <c r="BN882" s="43">
        <v>43122</v>
      </c>
      <c r="BO882" s="44">
        <v>25.662800528003761</v>
      </c>
      <c r="BP882" s="45">
        <f t="shared" si="240"/>
        <v>618.76841030103446</v>
      </c>
      <c r="BQ882" s="46">
        <f t="shared" si="241"/>
        <v>670.13637341174001</v>
      </c>
      <c r="BR882" s="46">
        <f t="shared" si="242"/>
        <v>25.88699235932479</v>
      </c>
      <c r="BS882" s="46">
        <f t="shared" si="243"/>
        <v>25.368786346170069</v>
      </c>
      <c r="BT882" s="47">
        <f t="shared" si="244"/>
        <v>0.32291621722805386</v>
      </c>
      <c r="BU882" s="47">
        <f t="shared" si="245"/>
        <v>1.8250998786120278E-4</v>
      </c>
      <c r="BV882" s="47">
        <f t="shared" si="246"/>
        <v>1.3509625748376702E-2</v>
      </c>
      <c r="BW882" s="47">
        <f t="shared" si="247"/>
        <v>1.3239189955716652E-2</v>
      </c>
      <c r="BX882" s="48">
        <f t="shared" si="248"/>
        <v>4.2675270734658913E-10</v>
      </c>
      <c r="BY882" s="48">
        <f t="shared" si="249"/>
        <v>1.8250998786120278E-4</v>
      </c>
      <c r="BZ882" s="48">
        <f t="shared" si="250"/>
        <v>1.3509625748376702E-2</v>
      </c>
      <c r="CA882" s="48">
        <f t="shared" si="251"/>
        <v>1.3239189955716652E-2</v>
      </c>
      <c r="CB882" s="49">
        <f t="shared" si="252"/>
        <v>4.4307385488232306E-2</v>
      </c>
      <c r="CC882" s="50">
        <f t="shared" si="253"/>
        <v>1.8402430246199617E-5</v>
      </c>
      <c r="CD882" s="50">
        <f t="shared" si="254"/>
        <v>7.8191758003822467E-5</v>
      </c>
      <c r="CI882" s="43"/>
      <c r="CJ882" s="43"/>
    </row>
    <row r="883" spans="63:88" x14ac:dyDescent="0.2">
      <c r="BK883" s="42">
        <v>881</v>
      </c>
      <c r="BL883" s="1" t="s">
        <v>1917</v>
      </c>
      <c r="BM883" s="1" t="s">
        <v>1918</v>
      </c>
      <c r="BN883" s="43">
        <v>43772</v>
      </c>
      <c r="BO883" s="44">
        <v>25.664173985564389</v>
      </c>
      <c r="BP883" s="45">
        <f t="shared" si="240"/>
        <v>619.38197590129641</v>
      </c>
      <c r="BQ883" s="46">
        <f t="shared" si="241"/>
        <v>671.1602466652854</v>
      </c>
      <c r="BR883" s="46">
        <f t="shared" si="242"/>
        <v>25.906760636275724</v>
      </c>
      <c r="BS883" s="46">
        <f t="shared" si="243"/>
        <v>25.388158901600193</v>
      </c>
      <c r="BT883" s="47">
        <f t="shared" si="244"/>
        <v>0.32323641825861638</v>
      </c>
      <c r="BU883" s="47">
        <f t="shared" si="245"/>
        <v>1.8278883721559126E-4</v>
      </c>
      <c r="BV883" s="47">
        <f t="shared" si="246"/>
        <v>1.3519942204595079E-2</v>
      </c>
      <c r="BW883" s="47">
        <f t="shared" si="247"/>
        <v>1.3249299897034704E-2</v>
      </c>
      <c r="BX883" s="48">
        <f t="shared" si="248"/>
        <v>4.2717587177561879E-10</v>
      </c>
      <c r="BY883" s="48">
        <f t="shared" si="249"/>
        <v>1.8278883721559126E-4</v>
      </c>
      <c r="BZ883" s="48">
        <f t="shared" si="250"/>
        <v>1.3519942204595079E-2</v>
      </c>
      <c r="CA883" s="48">
        <f t="shared" si="251"/>
        <v>1.3249299897034704E-2</v>
      </c>
      <c r="CB883" s="49">
        <f t="shared" si="252"/>
        <v>4.5019850497602973E-2</v>
      </c>
      <c r="CC883" s="50">
        <f t="shared" si="253"/>
        <v>1.8698342259362385E-5</v>
      </c>
      <c r="CD883" s="50">
        <f t="shared" si="254"/>
        <v>7.9449085444497063E-5</v>
      </c>
      <c r="CI883" s="43"/>
      <c r="CJ883" s="43"/>
    </row>
    <row r="884" spans="63:88" x14ac:dyDescent="0.2">
      <c r="BK884" s="42">
        <v>882</v>
      </c>
      <c r="BL884" s="1" t="s">
        <v>1919</v>
      </c>
      <c r="BM884" s="1" t="s">
        <v>1920</v>
      </c>
      <c r="BN884" s="43">
        <v>52268</v>
      </c>
      <c r="BO884" s="44">
        <v>25.667930840070117</v>
      </c>
      <c r="BP884" s="45">
        <f t="shared" si="240"/>
        <v>621.06338814873118</v>
      </c>
      <c r="BQ884" s="46">
        <f t="shared" si="241"/>
        <v>673.96852018128232</v>
      </c>
      <c r="BR884" s="46">
        <f t="shared" si="242"/>
        <v>25.960903685759522</v>
      </c>
      <c r="BS884" s="46">
        <f t="shared" si="243"/>
        <v>25.441218115100899</v>
      </c>
      <c r="BT884" s="47">
        <f t="shared" si="244"/>
        <v>0.32411389563707305</v>
      </c>
      <c r="BU884" s="47">
        <f t="shared" si="245"/>
        <v>1.8355366357877386E-4</v>
      </c>
      <c r="BV884" s="47">
        <f t="shared" si="246"/>
        <v>1.3548197798186069E-2</v>
      </c>
      <c r="BW884" s="47">
        <f t="shared" si="247"/>
        <v>1.3276989869934775E-2</v>
      </c>
      <c r="BX884" s="48">
        <f t="shared" si="248"/>
        <v>4.2833550956063381E-10</v>
      </c>
      <c r="BY884" s="48">
        <f t="shared" si="249"/>
        <v>1.8355366357877386E-4</v>
      </c>
      <c r="BZ884" s="48">
        <f t="shared" si="250"/>
        <v>1.3548197798186069E-2</v>
      </c>
      <c r="CA884" s="48">
        <f t="shared" si="251"/>
        <v>1.3276989869934775E-2</v>
      </c>
      <c r="CB884" s="49">
        <f t="shared" si="252"/>
        <v>5.3903989046150957E-2</v>
      </c>
      <c r="CC884" s="50">
        <f t="shared" si="253"/>
        <v>2.2388240413715208E-5</v>
      </c>
      <c r="CD884" s="50">
        <f t="shared" si="254"/>
        <v>9.5127428993903578E-5</v>
      </c>
      <c r="CI884" s="43"/>
      <c r="CJ884" s="43"/>
    </row>
    <row r="885" spans="63:88" x14ac:dyDescent="0.2">
      <c r="BK885" s="42">
        <v>883</v>
      </c>
      <c r="BL885" s="1" t="s">
        <v>1921</v>
      </c>
      <c r="BM885" s="1" t="s">
        <v>1922</v>
      </c>
      <c r="BN885" s="43">
        <v>15855</v>
      </c>
      <c r="BO885" s="44">
        <v>25.669277734597102</v>
      </c>
      <c r="BP885" s="45">
        <f t="shared" si="240"/>
        <v>621.66731327227262</v>
      </c>
      <c r="BQ885" s="46">
        <f t="shared" si="241"/>
        <v>674.97806565979374</v>
      </c>
      <c r="BR885" s="46">
        <f t="shared" si="242"/>
        <v>25.980339983529735</v>
      </c>
      <c r="BS885" s="46">
        <f t="shared" si="243"/>
        <v>25.460265336912105</v>
      </c>
      <c r="BT885" s="47">
        <f t="shared" si="244"/>
        <v>0.32442906559910756</v>
      </c>
      <c r="BU885" s="47">
        <f t="shared" si="245"/>
        <v>1.8382861079898491E-4</v>
      </c>
      <c r="BV885" s="47">
        <f t="shared" si="246"/>
        <v>1.3558341004672545E-2</v>
      </c>
      <c r="BW885" s="47">
        <f t="shared" si="247"/>
        <v>1.3286930029635397E-2</v>
      </c>
      <c r="BX885" s="48">
        <f t="shared" si="248"/>
        <v>4.2875202513773035E-10</v>
      </c>
      <c r="BY885" s="48">
        <f t="shared" si="249"/>
        <v>1.8382861079898491E-4</v>
      </c>
      <c r="BZ885" s="48">
        <f t="shared" si="250"/>
        <v>1.3558341004672545E-2</v>
      </c>
      <c r="CA885" s="48">
        <f t="shared" si="251"/>
        <v>1.3286930029635397E-2</v>
      </c>
      <c r="CB885" s="49">
        <f t="shared" si="252"/>
        <v>1.6367161744095839E-2</v>
      </c>
      <c r="CC885" s="50">
        <f t="shared" si="253"/>
        <v>6.7978633585587148E-6</v>
      </c>
      <c r="CD885" s="50">
        <f t="shared" si="254"/>
        <v>2.8884059309788461E-5</v>
      </c>
      <c r="CI885" s="43"/>
      <c r="CJ885" s="43"/>
    </row>
    <row r="886" spans="63:88" x14ac:dyDescent="0.2">
      <c r="BK886" s="42">
        <v>884</v>
      </c>
      <c r="BL886" s="1" t="s">
        <v>1923</v>
      </c>
      <c r="BM886" s="1" t="s">
        <v>1924</v>
      </c>
      <c r="BN886" s="43">
        <v>16476</v>
      </c>
      <c r="BO886" s="44">
        <v>25.670752667183567</v>
      </c>
      <c r="BP886" s="45">
        <f t="shared" si="240"/>
        <v>622.32932225675791</v>
      </c>
      <c r="BQ886" s="46">
        <f t="shared" si="241"/>
        <v>676.08523850496056</v>
      </c>
      <c r="BR886" s="46">
        <f t="shared" si="242"/>
        <v>26.001639150348975</v>
      </c>
      <c r="BS886" s="46">
        <f t="shared" si="243"/>
        <v>25.481138136845317</v>
      </c>
      <c r="BT886" s="47">
        <f t="shared" si="244"/>
        <v>0.32477454774312486</v>
      </c>
      <c r="BU886" s="47">
        <f t="shared" si="245"/>
        <v>1.8413014659162167E-4</v>
      </c>
      <c r="BV886" s="47">
        <f t="shared" si="246"/>
        <v>1.3569456385265464E-2</v>
      </c>
      <c r="BW886" s="47">
        <f t="shared" si="247"/>
        <v>1.3297822902453686E-2</v>
      </c>
      <c r="BX886" s="48">
        <f t="shared" si="248"/>
        <v>4.2920860003992948E-10</v>
      </c>
      <c r="BY886" s="48">
        <f t="shared" si="249"/>
        <v>1.8413014659162167E-4</v>
      </c>
      <c r="BZ886" s="48">
        <f t="shared" si="250"/>
        <v>1.3569456385265464E-2</v>
      </c>
      <c r="CA886" s="48">
        <f t="shared" si="251"/>
        <v>1.3297822902453686E-2</v>
      </c>
      <c r="CB886" s="49">
        <f t="shared" si="252"/>
        <v>1.7026333747464574E-2</v>
      </c>
      <c r="CC886" s="50">
        <f t="shared" si="253"/>
        <v>7.071640894257878E-6</v>
      </c>
      <c r="CD886" s="50">
        <f t="shared" si="254"/>
        <v>3.0047337557925973E-5</v>
      </c>
      <c r="CI886" s="43"/>
      <c r="CJ886" s="43"/>
    </row>
    <row r="887" spans="63:88" x14ac:dyDescent="0.2">
      <c r="BK887" s="42">
        <v>885</v>
      </c>
      <c r="BL887" s="1" t="s">
        <v>1925</v>
      </c>
      <c r="BM887" s="1" t="s">
        <v>1926</v>
      </c>
      <c r="BN887" s="43">
        <v>17633</v>
      </c>
      <c r="BO887" s="44">
        <v>25.673187931531093</v>
      </c>
      <c r="BP887" s="45">
        <f t="shared" si="240"/>
        <v>623.42391008606546</v>
      </c>
      <c r="BQ887" s="46">
        <f t="shared" si="241"/>
        <v>677.91709458797266</v>
      </c>
      <c r="BR887" s="46">
        <f t="shared" si="242"/>
        <v>26.036841102329841</v>
      </c>
      <c r="BS887" s="46">
        <f t="shared" si="243"/>
        <v>25.51563541587932</v>
      </c>
      <c r="BT887" s="47">
        <f t="shared" si="244"/>
        <v>0.32534577949215998</v>
      </c>
      <c r="BU887" s="47">
        <f t="shared" si="245"/>
        <v>1.8462904807605167E-4</v>
      </c>
      <c r="BV887" s="47">
        <f t="shared" si="246"/>
        <v>1.358782720217076E-2</v>
      </c>
      <c r="BW887" s="47">
        <f t="shared" si="247"/>
        <v>1.3315825972204166E-2</v>
      </c>
      <c r="BX887" s="48">
        <f t="shared" si="248"/>
        <v>4.2996351627645521E-10</v>
      </c>
      <c r="BY887" s="48">
        <f t="shared" si="249"/>
        <v>1.8462904807605167E-4</v>
      </c>
      <c r="BZ887" s="48">
        <f t="shared" si="250"/>
        <v>1.358782720217076E-2</v>
      </c>
      <c r="CA887" s="48">
        <f t="shared" si="251"/>
        <v>1.3315825972204166E-2</v>
      </c>
      <c r="CB887" s="49">
        <f t="shared" si="252"/>
        <v>1.8254029873475526E-2</v>
      </c>
      <c r="CC887" s="50">
        <f t="shared" si="253"/>
        <v>7.5815466825027343E-6</v>
      </c>
      <c r="CD887" s="50">
        <f t="shared" si="254"/>
        <v>3.221392259402054E-5</v>
      </c>
      <c r="CI887" s="43"/>
      <c r="CJ887" s="43"/>
    </row>
    <row r="888" spans="63:88" x14ac:dyDescent="0.2">
      <c r="BK888" s="42">
        <v>886</v>
      </c>
      <c r="BL888" s="1" t="s">
        <v>1927</v>
      </c>
      <c r="BM888" s="1" t="s">
        <v>1928</v>
      </c>
      <c r="BN888" s="43">
        <v>29048</v>
      </c>
      <c r="BO888" s="44">
        <v>25.678326511088219</v>
      </c>
      <c r="BP888" s="45">
        <f t="shared" si="240"/>
        <v>625.73988930547944</v>
      </c>
      <c r="BQ888" s="46">
        <f t="shared" si="241"/>
        <v>681.79802034572549</v>
      </c>
      <c r="BR888" s="46">
        <f t="shared" si="242"/>
        <v>26.11126232769541</v>
      </c>
      <c r="BS888" s="46">
        <f t="shared" si="243"/>
        <v>25.588566876580245</v>
      </c>
      <c r="BT888" s="47">
        <f t="shared" si="244"/>
        <v>0.32655441787165962</v>
      </c>
      <c r="BU888" s="47">
        <f t="shared" si="245"/>
        <v>1.8568600863072015E-4</v>
      </c>
      <c r="BV888" s="47">
        <f t="shared" si="246"/>
        <v>1.3626665352562238E-2</v>
      </c>
      <c r="BW888" s="47">
        <f t="shared" si="247"/>
        <v>1.3353886660200889E-2</v>
      </c>
      <c r="BX888" s="48">
        <f t="shared" si="248"/>
        <v>4.315608027338601E-10</v>
      </c>
      <c r="BY888" s="48">
        <f t="shared" si="249"/>
        <v>1.8568600863072015E-4</v>
      </c>
      <c r="BZ888" s="48">
        <f t="shared" si="250"/>
        <v>1.3626665352562238E-2</v>
      </c>
      <c r="CA888" s="48">
        <f t="shared" si="251"/>
        <v>1.3353886660200889E-2</v>
      </c>
      <c r="CB888" s="49">
        <f t="shared" si="252"/>
        <v>3.0182775375403936E-2</v>
      </c>
      <c r="CC888" s="50">
        <f t="shared" si="253"/>
        <v>1.2535978197813169E-5</v>
      </c>
      <c r="CD888" s="50">
        <f t="shared" si="254"/>
        <v>5.3265256842205943E-5</v>
      </c>
      <c r="CI888" s="43"/>
      <c r="CJ888" s="43"/>
    </row>
    <row r="889" spans="63:88" x14ac:dyDescent="0.2">
      <c r="BK889" s="42">
        <v>887</v>
      </c>
      <c r="BL889" s="1" t="s">
        <v>1929</v>
      </c>
      <c r="BM889" s="1" t="s">
        <v>1930</v>
      </c>
      <c r="BN889" s="43">
        <v>50964</v>
      </c>
      <c r="BO889" s="44">
        <v>25.683536502658825</v>
      </c>
      <c r="BP889" s="45">
        <f t="shared" si="240"/>
        <v>628.09683891518569</v>
      </c>
      <c r="BQ889" s="46">
        <f t="shared" si="241"/>
        <v>685.75455579775974</v>
      </c>
      <c r="BR889" s="46">
        <f t="shared" si="242"/>
        <v>26.186915736637634</v>
      </c>
      <c r="BS889" s="46">
        <f t="shared" si="243"/>
        <v>25.662705854997466</v>
      </c>
      <c r="BT889" s="47">
        <f t="shared" si="244"/>
        <v>0.32778443743874358</v>
      </c>
      <c r="BU889" s="47">
        <f t="shared" si="245"/>
        <v>1.8676356129905796E-4</v>
      </c>
      <c r="BV889" s="47">
        <f t="shared" si="246"/>
        <v>1.3666146541694112E-2</v>
      </c>
      <c r="BW889" s="47">
        <f t="shared" si="247"/>
        <v>1.3392577514583533E-2</v>
      </c>
      <c r="BX889" s="48">
        <f t="shared" si="248"/>
        <v>4.3318634568381789E-10</v>
      </c>
      <c r="BY889" s="48">
        <f t="shared" si="249"/>
        <v>1.8676356129905796E-4</v>
      </c>
      <c r="BZ889" s="48">
        <f t="shared" si="250"/>
        <v>1.3666146541694112E-2</v>
      </c>
      <c r="CA889" s="48">
        <f t="shared" si="251"/>
        <v>1.3392577514583533E-2</v>
      </c>
      <c r="CB889" s="49">
        <f t="shared" si="252"/>
        <v>5.3154398679076897E-2</v>
      </c>
      <c r="CC889" s="50">
        <f t="shared" si="253"/>
        <v>2.2076908921430095E-5</v>
      </c>
      <c r="CD889" s="50">
        <f t="shared" si="254"/>
        <v>9.3804584327300167E-5</v>
      </c>
      <c r="CI889" s="43"/>
      <c r="CJ889" s="43"/>
    </row>
    <row r="890" spans="63:88" x14ac:dyDescent="0.2">
      <c r="BK890" s="42">
        <v>888</v>
      </c>
      <c r="BL890" s="1" t="s">
        <v>1931</v>
      </c>
      <c r="BM890" s="1" t="s">
        <v>1932</v>
      </c>
      <c r="BN890" s="43">
        <v>50603</v>
      </c>
      <c r="BO890" s="44">
        <v>25.68403328885579</v>
      </c>
      <c r="BP890" s="45">
        <f t="shared" si="240"/>
        <v>628.32204329785259</v>
      </c>
      <c r="BQ890" s="46">
        <f t="shared" si="241"/>
        <v>686.1329655662903</v>
      </c>
      <c r="BR890" s="46">
        <f t="shared" si="242"/>
        <v>26.194139908885923</v>
      </c>
      <c r="BS890" s="46">
        <f t="shared" si="243"/>
        <v>25.669785413709846</v>
      </c>
      <c r="BT890" s="47">
        <f t="shared" si="244"/>
        <v>0.32790196468503324</v>
      </c>
      <c r="BU890" s="47">
        <f t="shared" si="245"/>
        <v>1.8686662026586628E-4</v>
      </c>
      <c r="BV890" s="47">
        <f t="shared" si="246"/>
        <v>1.3669916615176051E-2</v>
      </c>
      <c r="BW890" s="47">
        <f t="shared" si="247"/>
        <v>1.3396272118705367E-2</v>
      </c>
      <c r="BX890" s="48">
        <f t="shared" si="248"/>
        <v>4.333416648281204E-10</v>
      </c>
      <c r="BY890" s="48">
        <f t="shared" si="249"/>
        <v>1.8686662026586628E-4</v>
      </c>
      <c r="BZ890" s="48">
        <f t="shared" si="250"/>
        <v>1.3669916615176051E-2</v>
      </c>
      <c r="CA890" s="48">
        <f t="shared" si="251"/>
        <v>1.3396272118705367E-2</v>
      </c>
      <c r="CB890" s="49">
        <f t="shared" si="252"/>
        <v>5.2796806672140872E-2</v>
      </c>
      <c r="CC890" s="50">
        <f t="shared" si="253"/>
        <v>2.1928388265297376E-5</v>
      </c>
      <c r="CD890" s="50">
        <f t="shared" si="254"/>
        <v>9.3173521416177498E-5</v>
      </c>
      <c r="CI890" s="43"/>
      <c r="CJ890" s="43"/>
    </row>
    <row r="891" spans="63:88" x14ac:dyDescent="0.2">
      <c r="BK891" s="42">
        <v>889</v>
      </c>
      <c r="BL891" s="1" t="s">
        <v>1933</v>
      </c>
      <c r="BM891" s="1" t="s">
        <v>1934</v>
      </c>
      <c r="BN891" s="43">
        <v>38472</v>
      </c>
      <c r="BO891" s="44">
        <v>25.684995088948948</v>
      </c>
      <c r="BP891" s="45">
        <f t="shared" si="240"/>
        <v>628.7582785015677</v>
      </c>
      <c r="BQ891" s="46">
        <f t="shared" si="241"/>
        <v>686.86615091565375</v>
      </c>
      <c r="BR891" s="46">
        <f t="shared" si="242"/>
        <v>26.208131389239746</v>
      </c>
      <c r="BS891" s="46">
        <f t="shared" si="243"/>
        <v>25.68349681250179</v>
      </c>
      <c r="BT891" s="47">
        <f t="shared" si="244"/>
        <v>0.32812962243138954</v>
      </c>
      <c r="BU891" s="47">
        <f t="shared" si="245"/>
        <v>1.8706630148675912E-4</v>
      </c>
      <c r="BV891" s="47">
        <f t="shared" si="246"/>
        <v>1.3677218338783626E-2</v>
      </c>
      <c r="BW891" s="47">
        <f t="shared" si="247"/>
        <v>1.3403427676353325E-2</v>
      </c>
      <c r="BX891" s="48">
        <f t="shared" si="248"/>
        <v>4.3364252788306352E-10</v>
      </c>
      <c r="BY891" s="48">
        <f t="shared" si="249"/>
        <v>1.8706630148675912E-4</v>
      </c>
      <c r="BZ891" s="48">
        <f t="shared" si="250"/>
        <v>1.3677218338783626E-2</v>
      </c>
      <c r="CA891" s="48">
        <f t="shared" si="251"/>
        <v>1.3403427676353325E-2</v>
      </c>
      <c r="CB891" s="49">
        <f t="shared" si="252"/>
        <v>4.0167756440553988E-2</v>
      </c>
      <c r="CC891" s="50">
        <f t="shared" si="253"/>
        <v>1.6683095332717221E-5</v>
      </c>
      <c r="CD891" s="50">
        <f t="shared" si="254"/>
        <v>7.0886319663128201E-5</v>
      </c>
      <c r="CI891" s="43"/>
      <c r="CJ891" s="43"/>
    </row>
    <row r="892" spans="63:88" x14ac:dyDescent="0.2">
      <c r="BK892" s="42">
        <v>890</v>
      </c>
      <c r="BL892" s="1" t="s">
        <v>1935</v>
      </c>
      <c r="BM892" s="1" t="s">
        <v>1936</v>
      </c>
      <c r="BN892" s="43">
        <v>19854</v>
      </c>
      <c r="BO892" s="44">
        <v>25.701704090290235</v>
      </c>
      <c r="BP892" s="45">
        <f t="shared" si="240"/>
        <v>636.38535595109943</v>
      </c>
      <c r="BQ892" s="46">
        <f t="shared" si="241"/>
        <v>699.72362543587587</v>
      </c>
      <c r="BR892" s="46">
        <f t="shared" si="242"/>
        <v>26.452289606683877</v>
      </c>
      <c r="BS892" s="46">
        <f t="shared" si="243"/>
        <v>25.922767468861789</v>
      </c>
      <c r="BT892" s="47">
        <f t="shared" si="244"/>
        <v>0.33210995975551033</v>
      </c>
      <c r="BU892" s="47">
        <f t="shared" si="245"/>
        <v>1.9056800294889775E-4</v>
      </c>
      <c r="BV892" s="47">
        <f t="shared" si="246"/>
        <v>1.3804637008950934E-2</v>
      </c>
      <c r="BW892" s="47">
        <f t="shared" si="247"/>
        <v>1.3528295678596279E-2</v>
      </c>
      <c r="BX892" s="48">
        <f t="shared" si="248"/>
        <v>4.3890277694643411E-10</v>
      </c>
      <c r="BY892" s="48">
        <f t="shared" si="249"/>
        <v>1.9056800294889775E-4</v>
      </c>
      <c r="BZ892" s="48">
        <f t="shared" si="250"/>
        <v>1.3804637008950934E-2</v>
      </c>
      <c r="CA892" s="48">
        <f t="shared" si="251"/>
        <v>1.3528295678596279E-2</v>
      </c>
      <c r="CB892" s="49">
        <f t="shared" si="252"/>
        <v>2.0980570326507669E-2</v>
      </c>
      <c r="CC892" s="50">
        <f t="shared" si="253"/>
        <v>8.7139757334945028E-6</v>
      </c>
      <c r="CD892" s="50">
        <f t="shared" si="254"/>
        <v>3.7025603286571075E-5</v>
      </c>
      <c r="CI892" s="43"/>
      <c r="CJ892" s="43"/>
    </row>
    <row r="893" spans="63:88" x14ac:dyDescent="0.2">
      <c r="BK893" s="42">
        <v>891</v>
      </c>
      <c r="BL893" s="1" t="s">
        <v>1937</v>
      </c>
      <c r="BM893" s="1" t="s">
        <v>1938</v>
      </c>
      <c r="BN893" s="43">
        <v>10357</v>
      </c>
      <c r="BO893" s="44">
        <v>25.704855936372539</v>
      </c>
      <c r="BP893" s="45">
        <f t="shared" si="240"/>
        <v>637.83440294006346</v>
      </c>
      <c r="BQ893" s="46">
        <f t="shared" si="241"/>
        <v>702.1745929910162</v>
      </c>
      <c r="BR893" s="46">
        <f t="shared" si="242"/>
        <v>26.498577188049477</v>
      </c>
      <c r="BS893" s="46">
        <f t="shared" si="243"/>
        <v>25.96812846506581</v>
      </c>
      <c r="BT893" s="47">
        <f t="shared" si="244"/>
        <v>0.33286617284666381</v>
      </c>
      <c r="BU893" s="47">
        <f t="shared" si="245"/>
        <v>1.9123551791524457E-4</v>
      </c>
      <c r="BV893" s="47">
        <f t="shared" si="246"/>
        <v>1.3828793075147396E-2</v>
      </c>
      <c r="BW893" s="47">
        <f t="shared" si="247"/>
        <v>1.3551968188472896E-2</v>
      </c>
      <c r="BX893" s="48">
        <f t="shared" si="248"/>
        <v>4.3990215686841797E-10</v>
      </c>
      <c r="BY893" s="48">
        <f t="shared" si="249"/>
        <v>1.9123551791524457E-4</v>
      </c>
      <c r="BZ893" s="48">
        <f t="shared" si="250"/>
        <v>1.3828793075147396E-2</v>
      </c>
      <c r="CA893" s="48">
        <f t="shared" si="251"/>
        <v>1.3551968188472896E-2</v>
      </c>
      <c r="CB893" s="49">
        <f t="shared" si="252"/>
        <v>1.0969605545008556E-2</v>
      </c>
      <c r="CC893" s="50">
        <f t="shared" si="253"/>
        <v>4.5560666386862049E-6</v>
      </c>
      <c r="CD893" s="50">
        <f t="shared" si="254"/>
        <v>1.9358685526603802E-5</v>
      </c>
      <c r="CI893" s="43"/>
      <c r="CJ893" s="43"/>
    </row>
    <row r="894" spans="63:88" x14ac:dyDescent="0.2">
      <c r="BK894" s="42">
        <v>892</v>
      </c>
      <c r="BL894" s="1" t="s">
        <v>1939</v>
      </c>
      <c r="BM894" s="1" t="s">
        <v>1940</v>
      </c>
      <c r="BN894" s="43">
        <v>19194</v>
      </c>
      <c r="BO894" s="44">
        <v>25.70529186340956</v>
      </c>
      <c r="BP894" s="45">
        <f t="shared" si="240"/>
        <v>638.03507800520129</v>
      </c>
      <c r="BQ894" s="46">
        <f t="shared" si="241"/>
        <v>702.51422753275165</v>
      </c>
      <c r="BR894" s="46">
        <f t="shared" si="242"/>
        <v>26.504984956282311</v>
      </c>
      <c r="BS894" s="46">
        <f t="shared" si="243"/>
        <v>25.974407962544628</v>
      </c>
      <c r="BT894" s="47">
        <f t="shared" si="244"/>
        <v>0.33297089899597537</v>
      </c>
      <c r="BU894" s="47">
        <f t="shared" si="245"/>
        <v>1.9132801654469104E-4</v>
      </c>
      <c r="BV894" s="47">
        <f t="shared" si="246"/>
        <v>1.3832137092463009E-2</v>
      </c>
      <c r="BW894" s="47">
        <f t="shared" si="247"/>
        <v>1.3555245265224036E-2</v>
      </c>
      <c r="BX894" s="48">
        <f t="shared" si="248"/>
        <v>4.40040558612785E-10</v>
      </c>
      <c r="BY894" s="48">
        <f t="shared" si="249"/>
        <v>1.9132801654469104E-4</v>
      </c>
      <c r="BZ894" s="48">
        <f t="shared" si="250"/>
        <v>1.3832137092463009E-2</v>
      </c>
      <c r="CA894" s="48">
        <f t="shared" si="251"/>
        <v>1.3555245265224036E-2</v>
      </c>
      <c r="CB894" s="49">
        <f t="shared" si="252"/>
        <v>2.0335700698382579E-2</v>
      </c>
      <c r="CC894" s="50">
        <f t="shared" si="253"/>
        <v>8.4461384820137947E-6</v>
      </c>
      <c r="CD894" s="50">
        <f t="shared" si="254"/>
        <v>3.5887565251811324E-5</v>
      </c>
      <c r="CI894" s="43"/>
      <c r="CJ894" s="43"/>
    </row>
    <row r="895" spans="63:88" x14ac:dyDescent="0.2">
      <c r="BK895" s="42">
        <v>893</v>
      </c>
      <c r="BL895" s="1" t="s">
        <v>1941</v>
      </c>
      <c r="BM895" s="1" t="s">
        <v>1942</v>
      </c>
      <c r="BN895" s="43">
        <v>14117</v>
      </c>
      <c r="BO895" s="44">
        <v>25.708709596933573</v>
      </c>
      <c r="BP895" s="45">
        <f t="shared" si="240"/>
        <v>639.61059035314474</v>
      </c>
      <c r="BQ895" s="46">
        <f t="shared" si="241"/>
        <v>705.18245721437768</v>
      </c>
      <c r="BR895" s="46">
        <f t="shared" si="242"/>
        <v>26.555271740548573</v>
      </c>
      <c r="BS895" s="46">
        <f t="shared" si="243"/>
        <v>26.023688105574731</v>
      </c>
      <c r="BT895" s="47">
        <f t="shared" si="244"/>
        <v>0.33379311047142285</v>
      </c>
      <c r="BU895" s="47">
        <f t="shared" si="245"/>
        <v>1.9205470231512843E-4</v>
      </c>
      <c r="BV895" s="47">
        <f t="shared" si="246"/>
        <v>1.3858380219748931E-2</v>
      </c>
      <c r="BW895" s="47">
        <f t="shared" si="247"/>
        <v>1.3580963057385089E-2</v>
      </c>
      <c r="BX895" s="48">
        <f t="shared" si="248"/>
        <v>4.4112715926781123E-10</v>
      </c>
      <c r="BY895" s="48">
        <f t="shared" si="249"/>
        <v>1.9205470231512843E-4</v>
      </c>
      <c r="BZ895" s="48">
        <f t="shared" si="250"/>
        <v>1.3858380219748931E-2</v>
      </c>
      <c r="CA895" s="48">
        <f t="shared" si="251"/>
        <v>1.3580963057385089E-2</v>
      </c>
      <c r="CB895" s="49">
        <f t="shared" si="252"/>
        <v>1.499364263289117E-2</v>
      </c>
      <c r="CC895" s="50">
        <f t="shared" si="253"/>
        <v>6.2273921073836908E-6</v>
      </c>
      <c r="CD895" s="50">
        <f t="shared" si="254"/>
        <v>2.6460132174989125E-5</v>
      </c>
      <c r="CI895" s="43"/>
      <c r="CJ895" s="43"/>
    </row>
    <row r="896" spans="63:88" x14ac:dyDescent="0.2">
      <c r="BK896" s="42">
        <v>894</v>
      </c>
      <c r="BL896" s="1" t="s">
        <v>1943</v>
      </c>
      <c r="BM896" s="1" t="s">
        <v>1944</v>
      </c>
      <c r="BN896" s="43">
        <v>28828</v>
      </c>
      <c r="BO896" s="44">
        <v>25.716763545259273</v>
      </c>
      <c r="BP896" s="45">
        <f t="shared" si="240"/>
        <v>643.33871695760149</v>
      </c>
      <c r="BQ896" s="46">
        <f t="shared" si="241"/>
        <v>711.50852523340563</v>
      </c>
      <c r="BR896" s="46">
        <f t="shared" si="242"/>
        <v>26.67411714065539</v>
      </c>
      <c r="BS896" s="46">
        <f t="shared" si="243"/>
        <v>26.140154457543542</v>
      </c>
      <c r="BT896" s="47">
        <f t="shared" si="244"/>
        <v>0.3357387051727953</v>
      </c>
      <c r="BU896" s="47">
        <f t="shared" si="245"/>
        <v>1.9377759133170809E-4</v>
      </c>
      <c r="BV896" s="47">
        <f t="shared" si="246"/>
        <v>1.3920401981685301E-2</v>
      </c>
      <c r="BW896" s="47">
        <f t="shared" si="247"/>
        <v>1.3641743267211591E-2</v>
      </c>
      <c r="BX896" s="48">
        <f t="shared" si="248"/>
        <v>4.4369837669794612E-10</v>
      </c>
      <c r="BY896" s="48">
        <f t="shared" si="249"/>
        <v>1.9377759133170809E-4</v>
      </c>
      <c r="BZ896" s="48">
        <f t="shared" si="250"/>
        <v>1.3920401981685301E-2</v>
      </c>
      <c r="CA896" s="48">
        <f t="shared" si="251"/>
        <v>1.3641743267211591E-2</v>
      </c>
      <c r="CB896" s="49">
        <f t="shared" si="252"/>
        <v>3.0796637189973546E-2</v>
      </c>
      <c r="CC896" s="50">
        <f t="shared" si="253"/>
        <v>1.2790936803448391E-5</v>
      </c>
      <c r="CD896" s="50">
        <f t="shared" si="254"/>
        <v>5.434857362841891E-5</v>
      </c>
      <c r="CI896" s="43"/>
      <c r="CJ896" s="43"/>
    </row>
    <row r="897" spans="63:88" x14ac:dyDescent="0.2">
      <c r="BK897" s="42">
        <v>895</v>
      </c>
      <c r="BL897" s="1" t="s">
        <v>1945</v>
      </c>
      <c r="BM897" s="1" t="s">
        <v>1946</v>
      </c>
      <c r="BN897" s="43">
        <v>74806</v>
      </c>
      <c r="BO897" s="44">
        <v>25.718098900976695</v>
      </c>
      <c r="BP897" s="45">
        <f t="shared" si="240"/>
        <v>643.95894238122571</v>
      </c>
      <c r="BQ897" s="46">
        <f t="shared" si="241"/>
        <v>712.56262076188534</v>
      </c>
      <c r="BR897" s="46">
        <f t="shared" si="242"/>
        <v>26.693868598647992</v>
      </c>
      <c r="BS897" s="46">
        <f t="shared" si="243"/>
        <v>26.159510530697368</v>
      </c>
      <c r="BT897" s="47">
        <f t="shared" si="244"/>
        <v>0.33606238176049985</v>
      </c>
      <c r="BU897" s="47">
        <f t="shared" si="245"/>
        <v>1.9406467164810763E-4</v>
      </c>
      <c r="BV897" s="47">
        <f t="shared" si="246"/>
        <v>1.3930709660606225E-2</v>
      </c>
      <c r="BW897" s="47">
        <f t="shared" si="247"/>
        <v>1.3651844606936197E-2</v>
      </c>
      <c r="BX897" s="48">
        <f t="shared" si="248"/>
        <v>4.4412613427944281E-10</v>
      </c>
      <c r="BY897" s="48">
        <f t="shared" si="249"/>
        <v>1.9406467164810763E-4</v>
      </c>
      <c r="BZ897" s="48">
        <f t="shared" si="250"/>
        <v>1.3930709660606225E-2</v>
      </c>
      <c r="CA897" s="48">
        <f t="shared" si="251"/>
        <v>1.3651844606936197E-2</v>
      </c>
      <c r="CB897" s="49">
        <f t="shared" si="252"/>
        <v>7.9991475197275258E-2</v>
      </c>
      <c r="CC897" s="50">
        <f t="shared" si="253"/>
        <v>3.3223299600907997E-5</v>
      </c>
      <c r="CD897" s="50">
        <f t="shared" si="254"/>
        <v>1.4116549649844059E-4</v>
      </c>
      <c r="CI897" s="43"/>
      <c r="CJ897" s="43"/>
    </row>
    <row r="898" spans="63:88" x14ac:dyDescent="0.2">
      <c r="BK898" s="42">
        <v>896</v>
      </c>
      <c r="BL898" s="1" t="s">
        <v>1947</v>
      </c>
      <c r="BM898" s="1" t="s">
        <v>1948</v>
      </c>
      <c r="BN898" s="43">
        <v>30474</v>
      </c>
      <c r="BO898" s="44">
        <v>25.724378663570107</v>
      </c>
      <c r="BP898" s="45">
        <f t="shared" si="240"/>
        <v>646.88369758119688</v>
      </c>
      <c r="BQ898" s="46">
        <f t="shared" si="241"/>
        <v>717.53973500872382</v>
      </c>
      <c r="BR898" s="46">
        <f t="shared" si="242"/>
        <v>26.786932168666194</v>
      </c>
      <c r="BS898" s="46">
        <f t="shared" si="243"/>
        <v>26.250711153451565</v>
      </c>
      <c r="BT898" s="47">
        <f t="shared" si="244"/>
        <v>0.33758872161523346</v>
      </c>
      <c r="BU898" s="47">
        <f t="shared" si="245"/>
        <v>1.9542017643312109E-4</v>
      </c>
      <c r="BV898" s="47">
        <f t="shared" si="246"/>
        <v>1.3979276677751288E-2</v>
      </c>
      <c r="BW898" s="47">
        <f t="shared" si="247"/>
        <v>1.3699439409156629E-2</v>
      </c>
      <c r="BX898" s="48">
        <f t="shared" si="248"/>
        <v>4.4614328185700952E-10</v>
      </c>
      <c r="BY898" s="48">
        <f t="shared" si="249"/>
        <v>1.9542017643312109E-4</v>
      </c>
      <c r="BZ898" s="48">
        <f t="shared" si="250"/>
        <v>1.3979276677751288E-2</v>
      </c>
      <c r="CA898" s="48">
        <f t="shared" si="251"/>
        <v>1.3699439409156629E-2</v>
      </c>
      <c r="CB898" s="49">
        <f t="shared" si="252"/>
        <v>3.2734428594046433E-2</v>
      </c>
      <c r="CC898" s="50">
        <f t="shared" si="253"/>
        <v>1.3595770371310508E-5</v>
      </c>
      <c r="CD898" s="50">
        <f t="shared" si="254"/>
        <v>5.7768304105844524E-5</v>
      </c>
      <c r="CI898" s="43"/>
      <c r="CJ898" s="43"/>
    </row>
    <row r="899" spans="63:88" x14ac:dyDescent="0.2">
      <c r="BK899" s="42">
        <v>897</v>
      </c>
      <c r="BL899" s="1" t="s">
        <v>1949</v>
      </c>
      <c r="BM899" s="1" t="s">
        <v>1950</v>
      </c>
      <c r="BN899" s="43">
        <v>13921</v>
      </c>
      <c r="BO899" s="44">
        <v>25.730406798281454</v>
      </c>
      <c r="BP899" s="45">
        <f t="shared" si="240"/>
        <v>649.70375504572053</v>
      </c>
      <c r="BQ899" s="46">
        <f t="shared" si="241"/>
        <v>722.34863570191555</v>
      </c>
      <c r="BR899" s="46">
        <f t="shared" si="242"/>
        <v>26.87654434078004</v>
      </c>
      <c r="BS899" s="46">
        <f t="shared" si="243"/>
        <v>26.338529468411338</v>
      </c>
      <c r="BT899" s="47">
        <f t="shared" si="244"/>
        <v>0.33906042293942795</v>
      </c>
      <c r="BU899" s="47">
        <f t="shared" si="245"/>
        <v>1.9672986867182998E-4</v>
      </c>
      <c r="BV899" s="47">
        <f t="shared" si="246"/>
        <v>1.4026042516398914E-2</v>
      </c>
      <c r="BW899" s="47">
        <f t="shared" si="247"/>
        <v>1.3745269088884708E-2</v>
      </c>
      <c r="BX899" s="48">
        <f t="shared" si="248"/>
        <v>4.480882214140777E-10</v>
      </c>
      <c r="BY899" s="48">
        <f t="shared" si="249"/>
        <v>1.9672986867182998E-4</v>
      </c>
      <c r="BZ899" s="48">
        <f t="shared" si="250"/>
        <v>1.4026042516398914E-2</v>
      </c>
      <c r="CA899" s="48">
        <f t="shared" si="251"/>
        <v>1.3745269088884708E-2</v>
      </c>
      <c r="CB899" s="49">
        <f t="shared" si="252"/>
        <v>1.5018788624124276E-2</v>
      </c>
      <c r="CC899" s="50">
        <f t="shared" si="253"/>
        <v>6.2378361303053759E-6</v>
      </c>
      <c r="CD899" s="50">
        <f t="shared" si="254"/>
        <v>2.6504508732973766E-5</v>
      </c>
      <c r="CI899" s="43"/>
      <c r="CJ899" s="43"/>
    </row>
    <row r="900" spans="63:88" x14ac:dyDescent="0.2">
      <c r="BK900" s="42">
        <v>898</v>
      </c>
      <c r="BL900" s="1" t="s">
        <v>1951</v>
      </c>
      <c r="BM900" s="1" t="s">
        <v>1952</v>
      </c>
      <c r="BN900" s="43">
        <v>16241</v>
      </c>
      <c r="BO900" s="44">
        <v>25.73486311916551</v>
      </c>
      <c r="BP900" s="45">
        <f t="shared" ref="BP900:BP963" si="255">IFERROR(IF(MATCH(BM900,$W$4:$W$20,0),VLOOKUP(BM900,$W$4:$BI$20,28,FALSE)),AVERAGE((2^(($AL$23*BO900)+$AL$24)),(2^(($AM$23*BO900)+$AM$24)),(2^(($AN$23*BO900)+$AN$24)),(2^(($AO$23*BO900)+$AO$24))))</f>
        <v>651.79639399460962</v>
      </c>
      <c r="BQ900" s="46">
        <f t="shared" ref="BQ900:BQ963" si="256">IFERROR(IF(MATCH(BM900,$W$4:$W$20,0),VLOOKUP(BM900,$W$4:$BI$20,29,FALSE)),_xlfn.VAR.S((2^(($AL$23*BO900)+$AL$24)),(2^(($AM$23*BO900)+$AM$24)),(2^(($AN$23*BO900)+$AN$24)),(2^(($AO$23*BO900)+$AO$24))))</f>
        <v>725.92340097410261</v>
      </c>
      <c r="BR900" s="46">
        <f t="shared" ref="BR900:BR963" si="257">SQRT(BQ900)</f>
        <v>26.942965704875597</v>
      </c>
      <c r="BS900" s="46">
        <f t="shared" ref="BS900:BS963" si="258">_xlfn.CONFIDENCE.NORM(0.05,BR900,4)</f>
        <v>26.403621209126996</v>
      </c>
      <c r="BT900" s="47">
        <f t="shared" ref="BT900:BT963" si="259">IFERROR(IF(MATCH(BM900,$W$4:$W$20,0),VLOOKUP(BM900,$W$4:$BI$20,32,FALSE)),AVERAGE((2^(($AP$23*BO900)+$AP$24)),(2^(($AQ$23*BO900)+$AQ$24)),(2^(($AR$23*BO900)+$AR$24)),(2^(($AS$23*BO900)+$AS$24))))</f>
        <v>0.34015250689547671</v>
      </c>
      <c r="BU900" s="47">
        <f t="shared" ref="BU900:BU963" si="260">IFERROR(IF(MATCH(BM900,$W$4:$W$20,0),VLOOKUP(BM900,$W$4:$BI$20,33,FALSE)),_xlfn.VAR.S((2^(($AP$23*BO900)+$AP$24)),(2^(($AQ$23*BO900)+$AQ$24)),(2^(($AR$23*BO900)+$AR$24)),(2^(($AS$23*BO900)+$AS$24))))</f>
        <v>1.9770344717364352E-4</v>
      </c>
      <c r="BV900" s="47">
        <f t="shared" ref="BV900:BV963" si="261">SQRT(BU900)</f>
        <v>1.4060705785046621E-2</v>
      </c>
      <c r="BW900" s="47">
        <f t="shared" ref="BW900:BW963" si="262">_xlfn.CONFIDENCE.NORM(0.05,BV900,4)</f>
        <v>1.3779238467952679E-2</v>
      </c>
      <c r="BX900" s="48">
        <f t="shared" ref="BX900:BX963" si="263">IFERROR(IF(MATCH(BM900,$W$4:$W$20,0),VLOOKUP(BM900,$W$4:$BI$20,36,FALSE)),AVERAGE((2^(($AT$23*BO900)+$AT$24)),(2^(($AU$23*BO900)+$AU$24)),(2^(($AV$23*BO900)+$AV$24)),(2^(($AW$23*BO900)+$AW$24))))</f>
        <v>4.4953147436957852E-10</v>
      </c>
      <c r="BY900" s="48">
        <f t="shared" ref="BY900:BY963" si="264">IFERROR(IF(MATCH(BM900,$W$4:$W$20,0),VLOOKUP(BM900,$W$4:$BI$20,37,FALSE)),_xlfn.VAR.S((2^(($AP$23*BO900)+$AP$24)),(2^(($AQ$23*BO900)+$AQ$24)),(2^(($AR$23*BO900)+$AR$24)),(2^(($AS$23*BO900)+$AS$24))))</f>
        <v>1.9770344717364352E-4</v>
      </c>
      <c r="BZ900" s="48">
        <f t="shared" ref="BZ900:BZ963" si="265">SQRT(BY900)</f>
        <v>1.4060705785046621E-2</v>
      </c>
      <c r="CA900" s="48">
        <f t="shared" ref="CA900:CA963" si="266">_xlfn.CONFIDENCE.NORM(0.05,BZ900,4)</f>
        <v>1.3779238467952679E-2</v>
      </c>
      <c r="CB900" s="49">
        <f t="shared" ref="CB900:CB963" si="267">(((BT900*0.000001)*BN900)*1000000000000000)*$W$24</f>
        <v>1.7578176244013508E-2</v>
      </c>
      <c r="CC900" s="50">
        <f t="shared" ref="CC900:CC963" si="268">(BX900*BN900)</f>
        <v>7.3008406752363246E-6</v>
      </c>
      <c r="CD900" s="50">
        <f t="shared" ref="CD900:CD963" si="269">CC900/(0.523*0.45)</f>
        <v>3.1021205333487673E-5</v>
      </c>
      <c r="CI900" s="43"/>
      <c r="CJ900" s="43"/>
    </row>
    <row r="901" spans="63:88" x14ac:dyDescent="0.2">
      <c r="BK901" s="42">
        <v>899</v>
      </c>
      <c r="BL901" s="1" t="s">
        <v>1953</v>
      </c>
      <c r="BM901" s="1" t="s">
        <v>1954</v>
      </c>
      <c r="BN901" s="43">
        <v>35662</v>
      </c>
      <c r="BO901" s="44">
        <v>25.736868184343223</v>
      </c>
      <c r="BP901" s="45">
        <f t="shared" si="255"/>
        <v>652.74014786052021</v>
      </c>
      <c r="BQ901" s="46">
        <f t="shared" si="256"/>
        <v>727.53732529184833</v>
      </c>
      <c r="BR901" s="46">
        <f t="shared" si="257"/>
        <v>26.972899830975688</v>
      </c>
      <c r="BS901" s="46">
        <f t="shared" si="258"/>
        <v>26.432956113659426</v>
      </c>
      <c r="BT901" s="47">
        <f t="shared" si="259"/>
        <v>0.34064502303447253</v>
      </c>
      <c r="BU901" s="47">
        <f t="shared" si="260"/>
        <v>1.9814299547951547E-4</v>
      </c>
      <c r="BV901" s="47">
        <f t="shared" si="261"/>
        <v>1.4076327485516791E-2</v>
      </c>
      <c r="BW901" s="47">
        <f t="shared" si="262"/>
        <v>1.3794547453102083E-2</v>
      </c>
      <c r="BX901" s="48">
        <f t="shared" si="263"/>
        <v>4.5018236331387616E-10</v>
      </c>
      <c r="BY901" s="48">
        <f t="shared" si="264"/>
        <v>1.9814299547951547E-4</v>
      </c>
      <c r="BZ901" s="48">
        <f t="shared" si="265"/>
        <v>1.4076327485516791E-2</v>
      </c>
      <c r="CA901" s="48">
        <f t="shared" si="266"/>
        <v>1.3794547453102083E-2</v>
      </c>
      <c r="CB901" s="49">
        <f t="shared" si="267"/>
        <v>3.8654059953234322E-2</v>
      </c>
      <c r="CC901" s="50">
        <f t="shared" si="268"/>
        <v>1.6054403440499452E-5</v>
      </c>
      <c r="CD901" s="50">
        <f t="shared" si="269"/>
        <v>6.8215013556403026E-5</v>
      </c>
      <c r="CI901" s="43"/>
      <c r="CJ901" s="43"/>
    </row>
    <row r="902" spans="63:88" x14ac:dyDescent="0.2">
      <c r="BK902" s="42">
        <v>900</v>
      </c>
      <c r="BL902" s="1" t="s">
        <v>1955</v>
      </c>
      <c r="BM902" s="1" t="s">
        <v>1956</v>
      </c>
      <c r="BN902" s="43">
        <v>40201</v>
      </c>
      <c r="BO902" s="44">
        <v>25.744191600815665</v>
      </c>
      <c r="BP902" s="45">
        <f t="shared" si="255"/>
        <v>656.19879530760409</v>
      </c>
      <c r="BQ902" s="46">
        <f t="shared" si="256"/>
        <v>733.46127129311469</v>
      </c>
      <c r="BR902" s="46">
        <f t="shared" si="257"/>
        <v>27.082490123567197</v>
      </c>
      <c r="BS902" s="46">
        <f t="shared" si="258"/>
        <v>26.540352626926705</v>
      </c>
      <c r="BT902" s="47">
        <f t="shared" si="259"/>
        <v>0.34244998484529682</v>
      </c>
      <c r="BU902" s="47">
        <f t="shared" si="260"/>
        <v>1.9975636755673379E-4</v>
      </c>
      <c r="BV902" s="47">
        <f t="shared" si="261"/>
        <v>1.4133519291271152E-2</v>
      </c>
      <c r="BW902" s="47">
        <f t="shared" si="262"/>
        <v>1.3850594392846761E-2</v>
      </c>
      <c r="BX902" s="48">
        <f t="shared" si="263"/>
        <v>4.5256772613658857E-10</v>
      </c>
      <c r="BY902" s="48">
        <f t="shared" si="264"/>
        <v>1.9975636755673379E-4</v>
      </c>
      <c r="BZ902" s="48">
        <f t="shared" si="265"/>
        <v>1.4133519291271152E-2</v>
      </c>
      <c r="CA902" s="48">
        <f t="shared" si="266"/>
        <v>1.3850594392846761E-2</v>
      </c>
      <c r="CB902" s="49">
        <f t="shared" si="267"/>
        <v>4.3804767517493064E-2</v>
      </c>
      <c r="CC902" s="50">
        <f t="shared" si="268"/>
        <v>1.8193675158416998E-5</v>
      </c>
      <c r="CD902" s="50">
        <f t="shared" si="269"/>
        <v>7.7304759542880811E-5</v>
      </c>
      <c r="CI902" s="43"/>
      <c r="CJ902" s="43"/>
    </row>
    <row r="903" spans="63:88" x14ac:dyDescent="0.2">
      <c r="BK903" s="42">
        <v>901</v>
      </c>
      <c r="BL903" s="1" t="s">
        <v>1957</v>
      </c>
      <c r="BM903" s="1" t="s">
        <v>1958</v>
      </c>
      <c r="BN903" s="43">
        <v>26959</v>
      </c>
      <c r="BO903" s="44">
        <v>25.74655585930206</v>
      </c>
      <c r="BP903" s="45">
        <f t="shared" si="255"/>
        <v>657.31927812448839</v>
      </c>
      <c r="BQ903" s="46">
        <f t="shared" si="256"/>
        <v>735.38354350493182</v>
      </c>
      <c r="BR903" s="46">
        <f t="shared" si="257"/>
        <v>27.117956108544238</v>
      </c>
      <c r="BS903" s="46">
        <f t="shared" si="258"/>
        <v>26.575108653542326</v>
      </c>
      <c r="BT903" s="47">
        <f t="shared" si="259"/>
        <v>0.3430347303925384</v>
      </c>
      <c r="BU903" s="47">
        <f t="shared" si="260"/>
        <v>2.0027989365075925E-4</v>
      </c>
      <c r="BV903" s="47">
        <f t="shared" si="261"/>
        <v>1.4152027898882875E-2</v>
      </c>
      <c r="BW903" s="47">
        <f t="shared" si="262"/>
        <v>1.3868732495008241E-2</v>
      </c>
      <c r="BX903" s="48">
        <f t="shared" si="263"/>
        <v>4.5334050164949426E-10</v>
      </c>
      <c r="BY903" s="48">
        <f t="shared" si="264"/>
        <v>2.0027989365075925E-4</v>
      </c>
      <c r="BZ903" s="48">
        <f t="shared" si="265"/>
        <v>1.4152027898882875E-2</v>
      </c>
      <c r="CA903" s="48">
        <f t="shared" si="266"/>
        <v>1.3868732495008241E-2</v>
      </c>
      <c r="CB903" s="49">
        <f t="shared" si="267"/>
        <v>2.942586533174061E-2</v>
      </c>
      <c r="CC903" s="50">
        <f t="shared" si="268"/>
        <v>1.2221606583968715E-5</v>
      </c>
      <c r="CD903" s="50">
        <f t="shared" si="269"/>
        <v>5.1929494726869406E-5</v>
      </c>
      <c r="CI903" s="43"/>
      <c r="CJ903" s="43"/>
    </row>
    <row r="904" spans="63:88" x14ac:dyDescent="0.2">
      <c r="BK904" s="42">
        <v>902</v>
      </c>
      <c r="BL904" s="1" t="s">
        <v>1959</v>
      </c>
      <c r="BM904" s="1" t="s">
        <v>1960</v>
      </c>
      <c r="BN904" s="43">
        <v>22883</v>
      </c>
      <c r="BO904" s="44">
        <v>25.752994503482039</v>
      </c>
      <c r="BP904" s="45">
        <f t="shared" si="255"/>
        <v>660.38042728308733</v>
      </c>
      <c r="BQ904" s="46">
        <f t="shared" si="256"/>
        <v>740.64292639341375</v>
      </c>
      <c r="BR904" s="46">
        <f t="shared" si="257"/>
        <v>27.214755673961392</v>
      </c>
      <c r="BS904" s="46">
        <f t="shared" si="258"/>
        <v>26.669970484510699</v>
      </c>
      <c r="BT904" s="47">
        <f t="shared" si="259"/>
        <v>0.3446322500625949</v>
      </c>
      <c r="BU904" s="47">
        <f t="shared" si="260"/>
        <v>2.0171227360389174E-4</v>
      </c>
      <c r="BV904" s="47">
        <f t="shared" si="261"/>
        <v>1.4202544617211795E-2</v>
      </c>
      <c r="BW904" s="47">
        <f t="shared" si="262"/>
        <v>1.391823796927916E-2</v>
      </c>
      <c r="BX904" s="48">
        <f t="shared" si="263"/>
        <v>4.5545171752489489E-10</v>
      </c>
      <c r="BY904" s="48">
        <f t="shared" si="264"/>
        <v>2.0171227360389174E-4</v>
      </c>
      <c r="BZ904" s="48">
        <f t="shared" si="265"/>
        <v>1.4202544617211795E-2</v>
      </c>
      <c r="CA904" s="48">
        <f t="shared" si="266"/>
        <v>1.391823796927916E-2</v>
      </c>
      <c r="CB904" s="49">
        <f t="shared" si="267"/>
        <v>2.5093211566091022E-2</v>
      </c>
      <c r="CC904" s="50">
        <f t="shared" si="268"/>
        <v>1.0422101652122169E-5</v>
      </c>
      <c r="CD904" s="50">
        <f t="shared" si="269"/>
        <v>4.4283414710525472E-5</v>
      </c>
      <c r="CI904" s="43"/>
      <c r="CJ904" s="43"/>
    </row>
    <row r="905" spans="63:88" x14ac:dyDescent="0.2">
      <c r="BK905" s="42">
        <v>903</v>
      </c>
      <c r="BL905" s="1" t="s">
        <v>1961</v>
      </c>
      <c r="BM905" s="1" t="s">
        <v>1962</v>
      </c>
      <c r="BN905" s="43">
        <v>22677</v>
      </c>
      <c r="BO905" s="44">
        <v>25.757017367968235</v>
      </c>
      <c r="BP905" s="45">
        <f t="shared" si="255"/>
        <v>662.30026550022274</v>
      </c>
      <c r="BQ905" s="46">
        <f t="shared" si="256"/>
        <v>743.94719077841648</v>
      </c>
      <c r="BR905" s="46">
        <f t="shared" si="257"/>
        <v>27.275395336794229</v>
      </c>
      <c r="BS905" s="46">
        <f t="shared" si="258"/>
        <v>26.729396262104206</v>
      </c>
      <c r="BT905" s="47">
        <f t="shared" si="259"/>
        <v>0.34563415462728614</v>
      </c>
      <c r="BU905" s="47">
        <f t="shared" si="260"/>
        <v>2.0261218185647315E-4</v>
      </c>
      <c r="BV905" s="47">
        <f t="shared" si="261"/>
        <v>1.423419059365418E-2</v>
      </c>
      <c r="BW905" s="47">
        <f t="shared" si="262"/>
        <v>1.3949250456320499E-2</v>
      </c>
      <c r="BX905" s="48">
        <f t="shared" si="263"/>
        <v>4.5677579312925792E-10</v>
      </c>
      <c r="BY905" s="48">
        <f t="shared" si="264"/>
        <v>2.0261218185647315E-4</v>
      </c>
      <c r="BZ905" s="48">
        <f t="shared" si="265"/>
        <v>1.423419059365418E-2</v>
      </c>
      <c r="CA905" s="48">
        <f t="shared" si="266"/>
        <v>1.3949250456320499E-2</v>
      </c>
      <c r="CB905" s="49">
        <f t="shared" si="267"/>
        <v>2.4939608055574752E-2</v>
      </c>
      <c r="CC905" s="50">
        <f t="shared" si="268"/>
        <v>1.0358304660792182E-5</v>
      </c>
      <c r="CD905" s="50">
        <f t="shared" si="269"/>
        <v>4.4012341877170946E-5</v>
      </c>
      <c r="CI905" s="43"/>
      <c r="CJ905" s="43"/>
    </row>
    <row r="906" spans="63:88" x14ac:dyDescent="0.2">
      <c r="BK906" s="42">
        <v>904</v>
      </c>
      <c r="BL906" s="1" t="s">
        <v>1963</v>
      </c>
      <c r="BM906" s="1" t="s">
        <v>1964</v>
      </c>
      <c r="BN906" s="43">
        <v>23292</v>
      </c>
      <c r="BO906" s="44">
        <v>25.76156729640449</v>
      </c>
      <c r="BP906" s="45">
        <f t="shared" si="255"/>
        <v>664.47836273065843</v>
      </c>
      <c r="BQ906" s="46">
        <f t="shared" si="256"/>
        <v>747.70132394307893</v>
      </c>
      <c r="BR906" s="46">
        <f t="shared" si="257"/>
        <v>27.344127778063775</v>
      </c>
      <c r="BS906" s="46">
        <f t="shared" si="258"/>
        <v>26.79675281683312</v>
      </c>
      <c r="BT906" s="47">
        <f t="shared" si="259"/>
        <v>0.3467708366341537</v>
      </c>
      <c r="BU906" s="47">
        <f t="shared" si="260"/>
        <v>2.0363461076124397E-4</v>
      </c>
      <c r="BV906" s="47">
        <f t="shared" si="261"/>
        <v>1.4270059942454481E-2</v>
      </c>
      <c r="BW906" s="47">
        <f t="shared" si="262"/>
        <v>1.3984401772219246E-2</v>
      </c>
      <c r="BX906" s="48">
        <f t="shared" si="263"/>
        <v>4.5827798502282968E-10</v>
      </c>
      <c r="BY906" s="48">
        <f t="shared" si="264"/>
        <v>2.0363461076124397E-4</v>
      </c>
      <c r="BZ906" s="48">
        <f t="shared" si="265"/>
        <v>1.4270059942454481E-2</v>
      </c>
      <c r="CA906" s="48">
        <f t="shared" si="266"/>
        <v>1.3984401772219246E-2</v>
      </c>
      <c r="CB906" s="49">
        <f t="shared" si="267"/>
        <v>2.5700212829169462E-2</v>
      </c>
      <c r="CC906" s="50">
        <f t="shared" si="268"/>
        <v>1.0674210827151748E-5</v>
      </c>
      <c r="CD906" s="50">
        <f t="shared" si="269"/>
        <v>4.535462429212555E-5</v>
      </c>
      <c r="CI906" s="43"/>
      <c r="CJ906" s="43"/>
    </row>
    <row r="907" spans="63:88" x14ac:dyDescent="0.2">
      <c r="BK907" s="42">
        <v>905</v>
      </c>
      <c r="BL907" s="1" t="s">
        <v>1965</v>
      </c>
      <c r="BM907" s="1" t="s">
        <v>1966</v>
      </c>
      <c r="BN907" s="43">
        <v>78936</v>
      </c>
      <c r="BO907" s="44">
        <v>25.76173438973289</v>
      </c>
      <c r="BP907" s="45">
        <f t="shared" si="255"/>
        <v>664.55848824069369</v>
      </c>
      <c r="BQ907" s="46">
        <f t="shared" si="256"/>
        <v>747.83953574559712</v>
      </c>
      <c r="BR907" s="46">
        <f t="shared" si="257"/>
        <v>27.346654927899266</v>
      </c>
      <c r="BS907" s="46">
        <f t="shared" si="258"/>
        <v>26.79922937816367</v>
      </c>
      <c r="BT907" s="47">
        <f t="shared" si="259"/>
        <v>0.3468126516754087</v>
      </c>
      <c r="BU907" s="47">
        <f t="shared" si="260"/>
        <v>2.0367225240464881E-4</v>
      </c>
      <c r="BV907" s="47">
        <f t="shared" si="261"/>
        <v>1.4271378784288812E-2</v>
      </c>
      <c r="BW907" s="47">
        <f t="shared" si="262"/>
        <v>1.3985694213467544E-2</v>
      </c>
      <c r="BX907" s="48">
        <f t="shared" si="263"/>
        <v>4.5833324605064861E-10</v>
      </c>
      <c r="BY907" s="48">
        <f t="shared" si="264"/>
        <v>2.0367225240464881E-4</v>
      </c>
      <c r="BZ907" s="48">
        <f t="shared" si="265"/>
        <v>1.4271378784288812E-2</v>
      </c>
      <c r="CA907" s="48">
        <f t="shared" si="266"/>
        <v>1.3985694213467544E-2</v>
      </c>
      <c r="CB907" s="49">
        <f t="shared" si="267"/>
        <v>8.7107875039665869E-2</v>
      </c>
      <c r="CC907" s="50">
        <f t="shared" si="268"/>
        <v>3.6178993110253997E-5</v>
      </c>
      <c r="CD907" s="50">
        <f t="shared" si="269"/>
        <v>1.5372421121841512E-4</v>
      </c>
      <c r="CI907" s="43"/>
      <c r="CJ907" s="43"/>
    </row>
    <row r="908" spans="63:88" x14ac:dyDescent="0.2">
      <c r="BK908" s="42">
        <v>906</v>
      </c>
      <c r="BL908" s="1" t="s">
        <v>1967</v>
      </c>
      <c r="BM908" s="1" t="s">
        <v>1968</v>
      </c>
      <c r="BN908" s="43">
        <v>26271</v>
      </c>
      <c r="BO908" s="44">
        <v>25.762562876060496</v>
      </c>
      <c r="BP908" s="45">
        <f t="shared" si="255"/>
        <v>664.95591130189041</v>
      </c>
      <c r="BQ908" s="46">
        <f t="shared" si="256"/>
        <v>748.52518116178589</v>
      </c>
      <c r="BR908" s="46">
        <f t="shared" si="257"/>
        <v>27.359188240183332</v>
      </c>
      <c r="BS908" s="46">
        <f t="shared" si="258"/>
        <v>26.811511798505549</v>
      </c>
      <c r="BT908" s="47">
        <f t="shared" si="259"/>
        <v>0.3470200545573664</v>
      </c>
      <c r="BU908" s="47">
        <f t="shared" si="260"/>
        <v>2.038589862420419E-4</v>
      </c>
      <c r="BV908" s="47">
        <f t="shared" si="261"/>
        <v>1.4277919534793642E-2</v>
      </c>
      <c r="BW908" s="47">
        <f t="shared" si="262"/>
        <v>1.3992104031178208E-2</v>
      </c>
      <c r="BX908" s="48">
        <f t="shared" si="263"/>
        <v>4.5860734111514118E-10</v>
      </c>
      <c r="BY908" s="48">
        <f t="shared" si="264"/>
        <v>2.038589862420419E-4</v>
      </c>
      <c r="BZ908" s="48">
        <f t="shared" si="265"/>
        <v>1.4277919534793642E-2</v>
      </c>
      <c r="CA908" s="48">
        <f t="shared" si="266"/>
        <v>1.3992104031178208E-2</v>
      </c>
      <c r="CB908" s="49">
        <f t="shared" si="267"/>
        <v>2.9008051000421555E-2</v>
      </c>
      <c r="CC908" s="50">
        <f t="shared" si="268"/>
        <v>1.2048073458435875E-5</v>
      </c>
      <c r="CD908" s="50">
        <f t="shared" si="269"/>
        <v>5.1192154061762798E-5</v>
      </c>
      <c r="CI908" s="43"/>
      <c r="CJ908" s="43"/>
    </row>
    <row r="909" spans="63:88" x14ac:dyDescent="0.2">
      <c r="BK909" s="42">
        <v>907</v>
      </c>
      <c r="BL909" s="1" t="s">
        <v>1969</v>
      </c>
      <c r="BM909" s="1" t="s">
        <v>1970</v>
      </c>
      <c r="BN909" s="43">
        <v>24042</v>
      </c>
      <c r="BO909" s="44">
        <v>25.765040849461936</v>
      </c>
      <c r="BP909" s="45">
        <f t="shared" si="255"/>
        <v>666.14600884599054</v>
      </c>
      <c r="BQ909" s="46">
        <f t="shared" si="256"/>
        <v>750.5795044700925</v>
      </c>
      <c r="BR909" s="46">
        <f t="shared" si="257"/>
        <v>27.39670608796051</v>
      </c>
      <c r="BS909" s="46">
        <f t="shared" si="258"/>
        <v>26.848278613715912</v>
      </c>
      <c r="BT909" s="47">
        <f t="shared" si="259"/>
        <v>0.347641129891329</v>
      </c>
      <c r="BU909" s="47">
        <f t="shared" si="260"/>
        <v>2.0441847612641569E-4</v>
      </c>
      <c r="BV909" s="47">
        <f t="shared" si="261"/>
        <v>1.4297498946543611E-2</v>
      </c>
      <c r="BW909" s="47">
        <f t="shared" si="262"/>
        <v>1.4011291502112418E-2</v>
      </c>
      <c r="BX909" s="48">
        <f t="shared" si="263"/>
        <v>4.5942812857050677E-10</v>
      </c>
      <c r="BY909" s="48">
        <f t="shared" si="264"/>
        <v>2.0441847612641569E-4</v>
      </c>
      <c r="BZ909" s="48">
        <f t="shared" si="265"/>
        <v>1.4297498946543611E-2</v>
      </c>
      <c r="CA909" s="48">
        <f t="shared" si="266"/>
        <v>1.4011291502112418E-2</v>
      </c>
      <c r="CB909" s="49">
        <f t="shared" si="267"/>
        <v>2.6594333936322594E-2</v>
      </c>
      <c r="CC909" s="50">
        <f t="shared" si="268"/>
        <v>1.1045571067092123E-5</v>
      </c>
      <c r="CD909" s="50">
        <f t="shared" si="269"/>
        <v>4.6932530559133727E-5</v>
      </c>
      <c r="CI909" s="43"/>
      <c r="CJ909" s="43"/>
    </row>
    <row r="910" spans="63:88" x14ac:dyDescent="0.2">
      <c r="BK910" s="42">
        <v>908</v>
      </c>
      <c r="BL910" s="1" t="s">
        <v>1971</v>
      </c>
      <c r="BM910" s="1" t="s">
        <v>1972</v>
      </c>
      <c r="BN910" s="43">
        <v>71915</v>
      </c>
      <c r="BO910" s="44">
        <v>25.768964836818181</v>
      </c>
      <c r="BP910" s="45">
        <f t="shared" si="255"/>
        <v>668.03494310720976</v>
      </c>
      <c r="BQ910" s="46">
        <f t="shared" si="256"/>
        <v>753.8436308386614</v>
      </c>
      <c r="BR910" s="46">
        <f t="shared" si="257"/>
        <v>27.456212973362902</v>
      </c>
      <c r="BS910" s="46">
        <f t="shared" si="258"/>
        <v>26.906594289826334</v>
      </c>
      <c r="BT910" s="47">
        <f t="shared" si="259"/>
        <v>0.34862690663117341</v>
      </c>
      <c r="BU910" s="47">
        <f t="shared" si="260"/>
        <v>2.0530745288925914E-4</v>
      </c>
      <c r="BV910" s="47">
        <f t="shared" si="261"/>
        <v>1.4328553761257943E-2</v>
      </c>
      <c r="BW910" s="47">
        <f t="shared" si="262"/>
        <v>1.4041724661305745E-2</v>
      </c>
      <c r="BX910" s="48">
        <f t="shared" si="263"/>
        <v>4.6073089030907506E-10</v>
      </c>
      <c r="BY910" s="48">
        <f t="shared" si="264"/>
        <v>2.0530745288925914E-4</v>
      </c>
      <c r="BZ910" s="48">
        <f t="shared" si="265"/>
        <v>1.4328553761257943E-2</v>
      </c>
      <c r="CA910" s="48">
        <f t="shared" si="266"/>
        <v>1.4041724661305745E-2</v>
      </c>
      <c r="CB910" s="49">
        <f t="shared" si="267"/>
        <v>7.977517386102119E-2</v>
      </c>
      <c r="CC910" s="50">
        <f t="shared" si="268"/>
        <v>3.3133461976577133E-5</v>
      </c>
      <c r="CD910" s="50">
        <f t="shared" si="269"/>
        <v>1.4078377725335514E-4</v>
      </c>
      <c r="CI910" s="43"/>
      <c r="CJ910" s="43"/>
    </row>
    <row r="911" spans="63:88" x14ac:dyDescent="0.2">
      <c r="BK911" s="42">
        <v>909</v>
      </c>
      <c r="BL911" s="1" t="s">
        <v>1973</v>
      </c>
      <c r="BM911" s="1" t="s">
        <v>1974</v>
      </c>
      <c r="BN911" s="43">
        <v>63011</v>
      </c>
      <c r="BO911" s="44">
        <v>25.769028389925467</v>
      </c>
      <c r="BP911" s="45">
        <f t="shared" si="255"/>
        <v>668.06558042690301</v>
      </c>
      <c r="BQ911" s="46">
        <f t="shared" si="256"/>
        <v>753.8966080945396</v>
      </c>
      <c r="BR911" s="46">
        <f t="shared" si="257"/>
        <v>27.457177715390554</v>
      </c>
      <c r="BS911" s="46">
        <f t="shared" si="258"/>
        <v>26.907539719640617</v>
      </c>
      <c r="BT911" s="47">
        <f t="shared" si="259"/>
        <v>0.34864289530676956</v>
      </c>
      <c r="BU911" s="47">
        <f t="shared" si="260"/>
        <v>2.0532188111419415E-4</v>
      </c>
      <c r="BV911" s="47">
        <f t="shared" si="261"/>
        <v>1.4329057230473823E-2</v>
      </c>
      <c r="BW911" s="47">
        <f t="shared" si="262"/>
        <v>1.4042218052070969E-2</v>
      </c>
      <c r="BX911" s="48">
        <f t="shared" si="263"/>
        <v>4.6075202028097934E-10</v>
      </c>
      <c r="BY911" s="48">
        <f t="shared" si="264"/>
        <v>2.0532188111419415E-4</v>
      </c>
      <c r="BZ911" s="48">
        <f t="shared" si="265"/>
        <v>1.4329057230473823E-2</v>
      </c>
      <c r="CA911" s="48">
        <f t="shared" si="266"/>
        <v>1.4042218052070969E-2</v>
      </c>
      <c r="CB911" s="49">
        <f t="shared" si="267"/>
        <v>6.9901189105840159E-2</v>
      </c>
      <c r="CC911" s="50">
        <f t="shared" si="268"/>
        <v>2.9032445549924791E-5</v>
      </c>
      <c r="CD911" s="50">
        <f t="shared" si="269"/>
        <v>1.2335859592064921E-4</v>
      </c>
      <c r="CI911" s="43"/>
      <c r="CJ911" s="43"/>
    </row>
    <row r="912" spans="63:88" x14ac:dyDescent="0.2">
      <c r="BK912" s="42">
        <v>910</v>
      </c>
      <c r="BL912" s="1" t="s">
        <v>1975</v>
      </c>
      <c r="BM912" s="1" t="s">
        <v>1976</v>
      </c>
      <c r="BN912" s="43">
        <v>30627</v>
      </c>
      <c r="BO912" s="44">
        <v>25.787376267215567</v>
      </c>
      <c r="BP912" s="45">
        <f t="shared" si="255"/>
        <v>676.96964291158679</v>
      </c>
      <c r="BQ912" s="46">
        <f t="shared" si="256"/>
        <v>769.34066608274634</v>
      </c>
      <c r="BR912" s="46">
        <f t="shared" si="257"/>
        <v>27.736990934179332</v>
      </c>
      <c r="BS912" s="46">
        <f t="shared" si="258"/>
        <v>27.181751635252734</v>
      </c>
      <c r="BT912" s="47">
        <f t="shared" si="259"/>
        <v>0.35328965187619027</v>
      </c>
      <c r="BU912" s="47">
        <f t="shared" si="260"/>
        <v>2.0952803220190789E-4</v>
      </c>
      <c r="BV912" s="47">
        <f t="shared" si="261"/>
        <v>1.4475083150086146E-2</v>
      </c>
      <c r="BW912" s="47">
        <f t="shared" si="262"/>
        <v>1.4185320823695717E-2</v>
      </c>
      <c r="BX912" s="48">
        <f t="shared" si="263"/>
        <v>4.6689298143617679E-10</v>
      </c>
      <c r="BY912" s="48">
        <f t="shared" si="264"/>
        <v>2.0952803220190789E-4</v>
      </c>
      <c r="BZ912" s="48">
        <f t="shared" si="265"/>
        <v>1.4475083150086146E-2</v>
      </c>
      <c r="CA912" s="48">
        <f t="shared" si="266"/>
        <v>1.4185320823695717E-2</v>
      </c>
      <c r="CB912" s="49">
        <f t="shared" si="267"/>
        <v>3.4428868307850177E-2</v>
      </c>
      <c r="CC912" s="50">
        <f t="shared" si="268"/>
        <v>1.4299531342445787E-5</v>
      </c>
      <c r="CD912" s="50">
        <f t="shared" si="269"/>
        <v>6.0758578043109353E-5</v>
      </c>
      <c r="CI912" s="43"/>
      <c r="CJ912" s="43"/>
    </row>
    <row r="913" spans="63:88" x14ac:dyDescent="0.2">
      <c r="BK913" s="42">
        <v>911</v>
      </c>
      <c r="BL913" s="1" t="s">
        <v>1977</v>
      </c>
      <c r="BM913" s="1" t="s">
        <v>1978</v>
      </c>
      <c r="BN913" s="43">
        <v>31817</v>
      </c>
      <c r="BO913" s="44">
        <v>25.789112458966816</v>
      </c>
      <c r="BP913" s="45">
        <f t="shared" si="255"/>
        <v>677.81832347102159</v>
      </c>
      <c r="BQ913" s="46">
        <f t="shared" si="256"/>
        <v>770.81760849902446</v>
      </c>
      <c r="BR913" s="46">
        <f t="shared" si="257"/>
        <v>27.763602224837907</v>
      </c>
      <c r="BS913" s="46">
        <f t="shared" si="258"/>
        <v>27.2078302208892</v>
      </c>
      <c r="BT913" s="47">
        <f t="shared" si="259"/>
        <v>0.35373255217834754</v>
      </c>
      <c r="BU913" s="47">
        <f t="shared" si="260"/>
        <v>2.0993027382490114E-4</v>
      </c>
      <c r="BV913" s="47">
        <f t="shared" si="261"/>
        <v>1.44889707648577E-2</v>
      </c>
      <c r="BW913" s="47">
        <f t="shared" si="262"/>
        <v>1.4198930436087423E-2</v>
      </c>
      <c r="BX913" s="48">
        <f t="shared" si="263"/>
        <v>4.6747830014408411E-10</v>
      </c>
      <c r="BY913" s="48">
        <f t="shared" si="264"/>
        <v>2.0993027382490114E-4</v>
      </c>
      <c r="BZ913" s="48">
        <f t="shared" si="265"/>
        <v>1.44889707648577E-2</v>
      </c>
      <c r="CA913" s="48">
        <f t="shared" si="266"/>
        <v>1.4198930436087423E-2</v>
      </c>
      <c r="CB913" s="49">
        <f t="shared" si="267"/>
        <v>3.5811427055769729E-2</v>
      </c>
      <c r="CC913" s="50">
        <f t="shared" si="268"/>
        <v>1.4873757075684324E-5</v>
      </c>
      <c r="CD913" s="50">
        <f t="shared" si="269"/>
        <v>6.3198457937898119E-5</v>
      </c>
      <c r="CI913" s="43"/>
      <c r="CJ913" s="43"/>
    </row>
    <row r="914" spans="63:88" x14ac:dyDescent="0.2">
      <c r="BK914" s="42">
        <v>912</v>
      </c>
      <c r="BL914" s="1" t="s">
        <v>1979</v>
      </c>
      <c r="BM914" s="1" t="s">
        <v>1980</v>
      </c>
      <c r="BN914" s="43">
        <v>32636</v>
      </c>
      <c r="BO914" s="44">
        <v>25.792531370743148</v>
      </c>
      <c r="BP914" s="45">
        <f t="shared" si="255"/>
        <v>679.49265859730463</v>
      </c>
      <c r="BQ914" s="46">
        <f t="shared" si="256"/>
        <v>773.73391537818122</v>
      </c>
      <c r="BR914" s="46">
        <f t="shared" si="257"/>
        <v>27.816072968307033</v>
      </c>
      <c r="BS914" s="46">
        <f t="shared" si="258"/>
        <v>27.259250604609964</v>
      </c>
      <c r="BT914" s="47">
        <f t="shared" si="259"/>
        <v>0.35460633622477022</v>
      </c>
      <c r="BU914" s="47">
        <f t="shared" si="260"/>
        <v>2.1072452280801118E-4</v>
      </c>
      <c r="BV914" s="47">
        <f t="shared" si="261"/>
        <v>1.4516353633334067E-2</v>
      </c>
      <c r="BW914" s="47">
        <f t="shared" si="262"/>
        <v>1.422576515409096E-2</v>
      </c>
      <c r="BX914" s="48">
        <f t="shared" si="263"/>
        <v>4.6863305697434832E-10</v>
      </c>
      <c r="BY914" s="48">
        <f t="shared" si="264"/>
        <v>2.1072452280801118E-4</v>
      </c>
      <c r="BZ914" s="48">
        <f t="shared" si="265"/>
        <v>1.4516353633334067E-2</v>
      </c>
      <c r="CA914" s="48">
        <f t="shared" si="266"/>
        <v>1.422576515409096E-2</v>
      </c>
      <c r="CB914" s="49">
        <f t="shared" si="267"/>
        <v>3.6823985261157655E-2</v>
      </c>
      <c r="CC914" s="50">
        <f t="shared" si="268"/>
        <v>1.5294308447414833E-5</v>
      </c>
      <c r="CD914" s="50">
        <f t="shared" si="269"/>
        <v>6.4985376874505347E-5</v>
      </c>
      <c r="CI914" s="43"/>
      <c r="CJ914" s="43"/>
    </row>
    <row r="915" spans="63:88" x14ac:dyDescent="0.2">
      <c r="BK915" s="42">
        <v>913</v>
      </c>
      <c r="BL915" s="1" t="s">
        <v>1981</v>
      </c>
      <c r="BM915" s="1" t="s">
        <v>1982</v>
      </c>
      <c r="BN915" s="43">
        <v>56120</v>
      </c>
      <c r="BO915" s="44">
        <v>25.793095864758417</v>
      </c>
      <c r="BP915" s="45">
        <f t="shared" si="255"/>
        <v>679.76950441158112</v>
      </c>
      <c r="BQ915" s="46">
        <f t="shared" si="256"/>
        <v>774.21643564569774</v>
      </c>
      <c r="BR915" s="46">
        <f t="shared" si="257"/>
        <v>27.824745023911678</v>
      </c>
      <c r="BS915" s="46">
        <f t="shared" si="258"/>
        <v>27.267749062938481</v>
      </c>
      <c r="BT915" s="47">
        <f t="shared" si="259"/>
        <v>0.3547508135471632</v>
      </c>
      <c r="BU915" s="47">
        <f t="shared" si="260"/>
        <v>2.1085593601232713E-4</v>
      </c>
      <c r="BV915" s="47">
        <f t="shared" si="261"/>
        <v>1.4520879312642438E-2</v>
      </c>
      <c r="BW915" s="47">
        <f t="shared" si="262"/>
        <v>1.4230200238315954E-2</v>
      </c>
      <c r="BX915" s="48">
        <f t="shared" si="263"/>
        <v>4.688239922237776E-10</v>
      </c>
      <c r="BY915" s="48">
        <f t="shared" si="264"/>
        <v>2.1085593601232713E-4</v>
      </c>
      <c r="BZ915" s="48">
        <f t="shared" si="265"/>
        <v>1.4520879312642438E-2</v>
      </c>
      <c r="CA915" s="48">
        <f t="shared" si="266"/>
        <v>1.4230200238315954E-2</v>
      </c>
      <c r="CB915" s="49">
        <f t="shared" si="267"/>
        <v>6.3347347487421615E-2</v>
      </c>
      <c r="CC915" s="50">
        <f t="shared" si="268"/>
        <v>2.6310402443598398E-5</v>
      </c>
      <c r="CD915" s="50">
        <f t="shared" si="269"/>
        <v>1.117926596286314E-4</v>
      </c>
      <c r="CI915" s="43"/>
      <c r="CJ915" s="43"/>
    </row>
    <row r="916" spans="63:88" x14ac:dyDescent="0.2">
      <c r="BK916" s="42">
        <v>914</v>
      </c>
      <c r="BL916" s="1" t="s">
        <v>1983</v>
      </c>
      <c r="BM916" s="1" t="s">
        <v>1984</v>
      </c>
      <c r="BN916" s="43">
        <v>40362</v>
      </c>
      <c r="BO916" s="44">
        <v>25.799147671345452</v>
      </c>
      <c r="BP916" s="45">
        <f t="shared" si="255"/>
        <v>682.74459936079552</v>
      </c>
      <c r="BQ916" s="46">
        <f t="shared" si="256"/>
        <v>779.40748263417447</v>
      </c>
      <c r="BR916" s="46">
        <f t="shared" si="257"/>
        <v>27.917870309788576</v>
      </c>
      <c r="BS916" s="46">
        <f t="shared" si="258"/>
        <v>27.35901016612284</v>
      </c>
      <c r="BT916" s="47">
        <f t="shared" si="259"/>
        <v>0.35630342416997607</v>
      </c>
      <c r="BU916" s="47">
        <f t="shared" si="260"/>
        <v>2.1226970485168509E-4</v>
      </c>
      <c r="BV916" s="47">
        <f t="shared" si="261"/>
        <v>1.4569478537397455E-2</v>
      </c>
      <c r="BW916" s="47">
        <f t="shared" si="262"/>
        <v>1.4277826603414154E-2</v>
      </c>
      <c r="BX916" s="48">
        <f t="shared" si="263"/>
        <v>4.7087585816110429E-10</v>
      </c>
      <c r="BY916" s="48">
        <f t="shared" si="264"/>
        <v>2.1226970485168509E-4</v>
      </c>
      <c r="BZ916" s="48">
        <f t="shared" si="265"/>
        <v>1.4569478537397455E-2</v>
      </c>
      <c r="CA916" s="48">
        <f t="shared" si="266"/>
        <v>1.4277826603414154E-2</v>
      </c>
      <c r="CB916" s="49">
        <f t="shared" si="267"/>
        <v>4.5759371018692215E-2</v>
      </c>
      <c r="CC916" s="50">
        <f t="shared" si="268"/>
        <v>1.900549138709849E-5</v>
      </c>
      <c r="CD916" s="50">
        <f t="shared" si="269"/>
        <v>8.075415928233902E-5</v>
      </c>
      <c r="CI916" s="43"/>
      <c r="CJ916" s="43"/>
    </row>
    <row r="917" spans="63:88" x14ac:dyDescent="0.2">
      <c r="BK917" s="42">
        <v>915</v>
      </c>
      <c r="BL917" s="1" t="s">
        <v>1985</v>
      </c>
      <c r="BM917" s="1" t="s">
        <v>1986</v>
      </c>
      <c r="BN917" s="43">
        <v>20242</v>
      </c>
      <c r="BO917" s="44">
        <v>25.800812952025023</v>
      </c>
      <c r="BP917" s="45">
        <f t="shared" si="255"/>
        <v>683.56554092960823</v>
      </c>
      <c r="BQ917" s="46">
        <f t="shared" si="256"/>
        <v>780.84171999209696</v>
      </c>
      <c r="BR917" s="46">
        <f t="shared" si="257"/>
        <v>27.943545229481835</v>
      </c>
      <c r="BS917" s="46">
        <f t="shared" si="258"/>
        <v>27.384171125075213</v>
      </c>
      <c r="BT917" s="47">
        <f t="shared" si="259"/>
        <v>0.35673184834540805</v>
      </c>
      <c r="BU917" s="47">
        <f t="shared" si="260"/>
        <v>2.1266031585740557E-4</v>
      </c>
      <c r="BV917" s="47">
        <f t="shared" si="261"/>
        <v>1.4582877488939059E-2</v>
      </c>
      <c r="BW917" s="47">
        <f t="shared" si="262"/>
        <v>1.4290957334640225E-2</v>
      </c>
      <c r="BX917" s="48">
        <f t="shared" si="263"/>
        <v>4.7144204581909088E-10</v>
      </c>
      <c r="BY917" s="48">
        <f t="shared" si="264"/>
        <v>2.1266031585740557E-4</v>
      </c>
      <c r="BZ917" s="48">
        <f t="shared" si="265"/>
        <v>1.4582877488939059E-2</v>
      </c>
      <c r="CA917" s="48">
        <f t="shared" si="266"/>
        <v>1.4290957334640225E-2</v>
      </c>
      <c r="CB917" s="49">
        <f t="shared" si="267"/>
        <v>2.2976436684272031E-2</v>
      </c>
      <c r="CC917" s="50">
        <f t="shared" si="268"/>
        <v>9.5429298914700379E-6</v>
      </c>
      <c r="CD917" s="50">
        <f t="shared" si="269"/>
        <v>4.0547821931039041E-5</v>
      </c>
      <c r="CI917" s="43"/>
      <c r="CJ917" s="43"/>
    </row>
    <row r="918" spans="63:88" x14ac:dyDescent="0.2">
      <c r="BK918" s="42">
        <v>916</v>
      </c>
      <c r="BL918" s="1" t="s">
        <v>1987</v>
      </c>
      <c r="BM918" s="1" t="s">
        <v>1988</v>
      </c>
      <c r="BN918" s="43">
        <v>33586</v>
      </c>
      <c r="BO918" s="44">
        <v>25.810898540178869</v>
      </c>
      <c r="BP918" s="45">
        <f t="shared" si="255"/>
        <v>688.55861978579617</v>
      </c>
      <c r="BQ918" s="46">
        <f t="shared" si="256"/>
        <v>789.5819374563165</v>
      </c>
      <c r="BR918" s="46">
        <f t="shared" si="257"/>
        <v>28.099500662045873</v>
      </c>
      <c r="BS918" s="46">
        <f t="shared" si="258"/>
        <v>27.537004640584652</v>
      </c>
      <c r="BT918" s="47">
        <f t="shared" si="259"/>
        <v>0.35933758275220617</v>
      </c>
      <c r="BU918" s="47">
        <f t="shared" si="260"/>
        <v>2.1504069251892244E-4</v>
      </c>
      <c r="BV918" s="47">
        <f t="shared" si="261"/>
        <v>1.4664265836342522E-2</v>
      </c>
      <c r="BW918" s="47">
        <f t="shared" si="262"/>
        <v>1.4370716449476236E-2</v>
      </c>
      <c r="BX918" s="48">
        <f t="shared" si="263"/>
        <v>4.7488567656106153E-10</v>
      </c>
      <c r="BY918" s="48">
        <f t="shared" si="264"/>
        <v>2.1504069251892244E-4</v>
      </c>
      <c r="BZ918" s="48">
        <f t="shared" si="265"/>
        <v>1.4664265836342522E-2</v>
      </c>
      <c r="CA918" s="48">
        <f t="shared" si="266"/>
        <v>1.4370716449476236E-2</v>
      </c>
      <c r="CB918" s="49">
        <f t="shared" si="267"/>
        <v>3.8401509649401942E-2</v>
      </c>
      <c r="CC918" s="50">
        <f t="shared" si="268"/>
        <v>1.5949510332979813E-5</v>
      </c>
      <c r="CD918" s="50">
        <f t="shared" si="269"/>
        <v>6.7769323700785273E-5</v>
      </c>
      <c r="CI918" s="43"/>
      <c r="CJ918" s="43"/>
    </row>
    <row r="919" spans="63:88" x14ac:dyDescent="0.2">
      <c r="BK919" s="42">
        <v>917</v>
      </c>
      <c r="BL919" s="1" t="s">
        <v>1989</v>
      </c>
      <c r="BM919" s="1" t="s">
        <v>1990</v>
      </c>
      <c r="BN919" s="43">
        <v>41676</v>
      </c>
      <c r="BO919" s="44">
        <v>25.819799712446429</v>
      </c>
      <c r="BP919" s="45">
        <f t="shared" si="255"/>
        <v>692.99562127446575</v>
      </c>
      <c r="BQ919" s="46">
        <f t="shared" si="256"/>
        <v>797.37314328688342</v>
      </c>
      <c r="BR919" s="46">
        <f t="shared" si="257"/>
        <v>28.237796360319681</v>
      </c>
      <c r="BS919" s="46">
        <f t="shared" si="258"/>
        <v>27.672531934501393</v>
      </c>
      <c r="BT919" s="47">
        <f t="shared" si="259"/>
        <v>0.36165311747037265</v>
      </c>
      <c r="BU919" s="47">
        <f t="shared" si="260"/>
        <v>2.1716260820351245E-4</v>
      </c>
      <c r="BV919" s="47">
        <f t="shared" si="261"/>
        <v>1.4736438111141798E-2</v>
      </c>
      <c r="BW919" s="47">
        <f t="shared" si="262"/>
        <v>1.4441443979120691E-2</v>
      </c>
      <c r="BX919" s="48">
        <f t="shared" si="263"/>
        <v>4.7794579140575711E-10</v>
      </c>
      <c r="BY919" s="48">
        <f t="shared" si="264"/>
        <v>2.1716260820351245E-4</v>
      </c>
      <c r="BZ919" s="48">
        <f t="shared" si="265"/>
        <v>1.4736438111141798E-2</v>
      </c>
      <c r="CA919" s="48">
        <f t="shared" si="266"/>
        <v>1.4441443979120691E-2</v>
      </c>
      <c r="CB919" s="49">
        <f t="shared" si="267"/>
        <v>4.7958502584719745E-2</v>
      </c>
      <c r="CC919" s="50">
        <f t="shared" si="268"/>
        <v>1.9918868802626333E-5</v>
      </c>
      <c r="CD919" s="50">
        <f t="shared" si="269"/>
        <v>8.46350915769124E-5</v>
      </c>
      <c r="CI919" s="43"/>
      <c r="CJ919" s="43"/>
    </row>
    <row r="920" spans="63:88" x14ac:dyDescent="0.2">
      <c r="BK920" s="42">
        <v>918</v>
      </c>
      <c r="BL920" s="1" t="s">
        <v>1991</v>
      </c>
      <c r="BM920" s="1" t="s">
        <v>1992</v>
      </c>
      <c r="BN920" s="43">
        <v>30421</v>
      </c>
      <c r="BO920" s="44">
        <v>25.825345481083222</v>
      </c>
      <c r="BP920" s="45">
        <f t="shared" si="255"/>
        <v>695.77448734929635</v>
      </c>
      <c r="BQ920" s="46">
        <f t="shared" si="256"/>
        <v>802.26435250938982</v>
      </c>
      <c r="BR920" s="46">
        <f t="shared" si="257"/>
        <v>28.324271438280451</v>
      </c>
      <c r="BS920" s="46">
        <f t="shared" si="258"/>
        <v>27.757275953683095</v>
      </c>
      <c r="BT920" s="47">
        <f t="shared" si="259"/>
        <v>0.3631033222741879</v>
      </c>
      <c r="BU920" s="47">
        <f t="shared" si="260"/>
        <v>2.1849471696710682E-4</v>
      </c>
      <c r="BV920" s="47">
        <f t="shared" si="261"/>
        <v>1.4781566796760985E-2</v>
      </c>
      <c r="BW920" s="47">
        <f t="shared" si="262"/>
        <v>1.4485669278362309E-2</v>
      </c>
      <c r="BX920" s="48">
        <f t="shared" si="263"/>
        <v>4.7986232205122256E-10</v>
      </c>
      <c r="BY920" s="48">
        <f t="shared" si="264"/>
        <v>2.1849471696710682E-4</v>
      </c>
      <c r="BZ920" s="48">
        <f t="shared" si="265"/>
        <v>1.4781566796760985E-2</v>
      </c>
      <c r="CA920" s="48">
        <f t="shared" si="266"/>
        <v>1.4485669278362309E-2</v>
      </c>
      <c r="CB920" s="49">
        <f t="shared" si="267"/>
        <v>3.5147228174493929E-2</v>
      </c>
      <c r="CC920" s="50">
        <f t="shared" si="268"/>
        <v>1.4597891699120241E-5</v>
      </c>
      <c r="CD920" s="50">
        <f t="shared" si="269"/>
        <v>6.2026308472998683E-5</v>
      </c>
      <c r="CI920" s="43"/>
      <c r="CJ920" s="43"/>
    </row>
    <row r="921" spans="63:88" x14ac:dyDescent="0.2">
      <c r="BK921" s="42">
        <v>919</v>
      </c>
      <c r="BL921" s="1" t="s">
        <v>1993</v>
      </c>
      <c r="BM921" s="1" t="s">
        <v>1994</v>
      </c>
      <c r="BN921" s="43">
        <v>51756</v>
      </c>
      <c r="BO921" s="44">
        <v>25.841065669398578</v>
      </c>
      <c r="BP921" s="45">
        <f t="shared" si="255"/>
        <v>703.7122518550799</v>
      </c>
      <c r="BQ921" s="46">
        <f t="shared" si="256"/>
        <v>816.28498716525826</v>
      </c>
      <c r="BR921" s="46">
        <f t="shared" si="257"/>
        <v>28.570701551856551</v>
      </c>
      <c r="BS921" s="46">
        <f t="shared" si="258"/>
        <v>27.998773027340729</v>
      </c>
      <c r="BT921" s="47">
        <f t="shared" si="259"/>
        <v>0.36724579762487297</v>
      </c>
      <c r="BU921" s="47">
        <f t="shared" si="260"/>
        <v>2.2231320222230598E-4</v>
      </c>
      <c r="BV921" s="47">
        <f t="shared" si="261"/>
        <v>1.4910171099699224E-2</v>
      </c>
      <c r="BW921" s="47">
        <f t="shared" si="262"/>
        <v>1.4611699179370222E-2</v>
      </c>
      <c r="BX921" s="48">
        <f t="shared" si="263"/>
        <v>4.853368460196883E-10</v>
      </c>
      <c r="BY921" s="48">
        <f t="shared" si="264"/>
        <v>2.2231320222230598E-4</v>
      </c>
      <c r="BZ921" s="48">
        <f t="shared" si="265"/>
        <v>1.4910171099699224E-2</v>
      </c>
      <c r="CA921" s="48">
        <f t="shared" si="266"/>
        <v>1.4611699179370222E-2</v>
      </c>
      <c r="CB921" s="49">
        <f t="shared" si="267"/>
        <v>6.0479043112063216E-2</v>
      </c>
      <c r="CC921" s="50">
        <f t="shared" si="268"/>
        <v>2.5119093802594989E-5</v>
      </c>
      <c r="CD921" s="50">
        <f t="shared" si="269"/>
        <v>1.067308000960059E-4</v>
      </c>
      <c r="CI921" s="43"/>
      <c r="CJ921" s="43"/>
    </row>
    <row r="922" spans="63:88" x14ac:dyDescent="0.2">
      <c r="BK922" s="42">
        <v>920</v>
      </c>
      <c r="BL922" s="1" t="s">
        <v>1995</v>
      </c>
      <c r="BM922" s="1" t="s">
        <v>1996</v>
      </c>
      <c r="BN922" s="43">
        <v>35580</v>
      </c>
      <c r="BO922" s="44">
        <v>25.847568450172485</v>
      </c>
      <c r="BP922" s="45">
        <f t="shared" si="255"/>
        <v>707.02219230111905</v>
      </c>
      <c r="BQ922" s="46">
        <f t="shared" si="256"/>
        <v>822.15272855877072</v>
      </c>
      <c r="BR922" s="46">
        <f t="shared" si="257"/>
        <v>28.673205760060572</v>
      </c>
      <c r="BS922" s="46">
        <f t="shared" si="258"/>
        <v>28.099225305512569</v>
      </c>
      <c r="BT922" s="47">
        <f t="shared" si="259"/>
        <v>0.36897315382194373</v>
      </c>
      <c r="BU922" s="47">
        <f t="shared" si="260"/>
        <v>2.239112671132711E-4</v>
      </c>
      <c r="BV922" s="47">
        <f t="shared" si="261"/>
        <v>1.496366489578242E-2</v>
      </c>
      <c r="BW922" s="47">
        <f t="shared" si="262"/>
        <v>1.466412213622992E-2</v>
      </c>
      <c r="BX922" s="48">
        <f t="shared" si="263"/>
        <v>4.8761964847532116E-10</v>
      </c>
      <c r="BY922" s="48">
        <f t="shared" si="264"/>
        <v>2.239112671132711E-4</v>
      </c>
      <c r="BZ922" s="48">
        <f t="shared" si="265"/>
        <v>1.496366489578242E-2</v>
      </c>
      <c r="CA922" s="48">
        <f t="shared" si="266"/>
        <v>1.466412213622992E-2</v>
      </c>
      <c r="CB922" s="49">
        <f t="shared" si="267"/>
        <v>4.1772270754735254E-2</v>
      </c>
      <c r="CC922" s="50">
        <f t="shared" si="268"/>
        <v>1.7349507092751927E-5</v>
      </c>
      <c r="CD922" s="50">
        <f t="shared" si="269"/>
        <v>7.3717897143624078E-5</v>
      </c>
      <c r="CI922" s="43"/>
      <c r="CJ922" s="43"/>
    </row>
    <row r="923" spans="63:88" x14ac:dyDescent="0.2">
      <c r="BK923" s="42">
        <v>921</v>
      </c>
      <c r="BL923" s="1" t="s">
        <v>1997</v>
      </c>
      <c r="BM923" s="1" t="s">
        <v>1998</v>
      </c>
      <c r="BN923" s="43">
        <v>37369</v>
      </c>
      <c r="BO923" s="44">
        <v>25.848120707959385</v>
      </c>
      <c r="BP923" s="45">
        <f t="shared" si="255"/>
        <v>707.30400989670386</v>
      </c>
      <c r="BQ923" s="46">
        <f t="shared" si="256"/>
        <v>822.65290157592369</v>
      </c>
      <c r="BR923" s="46">
        <f t="shared" si="257"/>
        <v>28.681926392345471</v>
      </c>
      <c r="BS923" s="46">
        <f t="shared" si="258"/>
        <v>28.107771368112978</v>
      </c>
      <c r="BT923" s="47">
        <f t="shared" si="259"/>
        <v>0.36912022576420755</v>
      </c>
      <c r="BU923" s="47">
        <f t="shared" si="260"/>
        <v>2.2404748800042266E-4</v>
      </c>
      <c r="BV923" s="47">
        <f t="shared" si="261"/>
        <v>1.4968215925768262E-2</v>
      </c>
      <c r="BW923" s="47">
        <f t="shared" si="262"/>
        <v>1.4668582063662325E-2</v>
      </c>
      <c r="BX923" s="48">
        <f t="shared" si="263"/>
        <v>4.8781401266698298E-10</v>
      </c>
      <c r="BY923" s="48">
        <f t="shared" si="264"/>
        <v>2.2404748800042266E-4</v>
      </c>
      <c r="BZ923" s="48">
        <f t="shared" si="265"/>
        <v>1.4968215925768262E-2</v>
      </c>
      <c r="CA923" s="48">
        <f t="shared" si="266"/>
        <v>1.4668582063662325E-2</v>
      </c>
      <c r="CB923" s="49">
        <f t="shared" si="267"/>
        <v>4.3890112210312159E-2</v>
      </c>
      <c r="CC923" s="50">
        <f t="shared" si="268"/>
        <v>1.8229121839352488E-5</v>
      </c>
      <c r="CD923" s="50">
        <f t="shared" si="269"/>
        <v>7.7455372166358559E-5</v>
      </c>
      <c r="CI923" s="43"/>
      <c r="CJ923" s="43"/>
    </row>
    <row r="924" spans="63:88" x14ac:dyDescent="0.2">
      <c r="BK924" s="42">
        <v>922</v>
      </c>
      <c r="BL924" s="1" t="s">
        <v>1999</v>
      </c>
      <c r="BM924" s="1" t="s">
        <v>2000</v>
      </c>
      <c r="BN924" s="43">
        <v>59448</v>
      </c>
      <c r="BO924" s="44">
        <v>25.848795908640398</v>
      </c>
      <c r="BP924" s="45">
        <f t="shared" si="255"/>
        <v>707.64871799269849</v>
      </c>
      <c r="BQ924" s="46">
        <f t="shared" si="256"/>
        <v>823.26481628487909</v>
      </c>
      <c r="BR924" s="46">
        <f t="shared" si="257"/>
        <v>28.692591662045434</v>
      </c>
      <c r="BS924" s="46">
        <f t="shared" si="258"/>
        <v>28.118223140361643</v>
      </c>
      <c r="BT924" s="47">
        <f t="shared" si="259"/>
        <v>0.36930011832587251</v>
      </c>
      <c r="BU924" s="47">
        <f t="shared" si="260"/>
        <v>2.242141414616125E-4</v>
      </c>
      <c r="BV924" s="47">
        <f t="shared" si="261"/>
        <v>1.4973781802257322E-2</v>
      </c>
      <c r="BW924" s="47">
        <f t="shared" si="262"/>
        <v>1.4674036522392802E-2</v>
      </c>
      <c r="BX924" s="48">
        <f t="shared" si="263"/>
        <v>4.8805175123081448E-10</v>
      </c>
      <c r="BY924" s="48">
        <f t="shared" si="264"/>
        <v>2.242141414616125E-4</v>
      </c>
      <c r="BZ924" s="48">
        <f t="shared" si="265"/>
        <v>1.4973781802257322E-2</v>
      </c>
      <c r="CA924" s="48">
        <f t="shared" si="266"/>
        <v>1.4674036522392802E-2</v>
      </c>
      <c r="CB924" s="49">
        <f t="shared" si="267"/>
        <v>6.9856056814928458E-2</v>
      </c>
      <c r="CC924" s="50">
        <f t="shared" si="268"/>
        <v>2.9013700507169461E-5</v>
      </c>
      <c r="CD924" s="50">
        <f t="shared" si="269"/>
        <v>1.2327894840522398E-4</v>
      </c>
      <c r="CI924" s="43"/>
      <c r="CJ924" s="43"/>
    </row>
    <row r="925" spans="63:88" x14ac:dyDescent="0.2">
      <c r="BK925" s="42">
        <v>923</v>
      </c>
      <c r="BL925" s="1" t="s">
        <v>2001</v>
      </c>
      <c r="BM925" s="1" t="s">
        <v>2002</v>
      </c>
      <c r="BN925" s="43">
        <v>34941</v>
      </c>
      <c r="BO925" s="44">
        <v>25.849680737403336</v>
      </c>
      <c r="BP925" s="45">
        <f t="shared" si="255"/>
        <v>708.10070121806223</v>
      </c>
      <c r="BQ925" s="46">
        <f t="shared" si="256"/>
        <v>824.06736722074459</v>
      </c>
      <c r="BR925" s="46">
        <f t="shared" si="257"/>
        <v>28.706573589001259</v>
      </c>
      <c r="BS925" s="46">
        <f t="shared" si="258"/>
        <v>28.131925176995587</v>
      </c>
      <c r="BT925" s="47">
        <f t="shared" si="259"/>
        <v>0.36953599448075602</v>
      </c>
      <c r="BU925" s="47">
        <f t="shared" si="260"/>
        <v>2.2443271422883923E-4</v>
      </c>
      <c r="BV925" s="47">
        <f t="shared" si="261"/>
        <v>1.4981078540239993E-2</v>
      </c>
      <c r="BW925" s="47">
        <f t="shared" si="262"/>
        <v>1.4681187194218133E-2</v>
      </c>
      <c r="BX925" s="48">
        <f t="shared" si="263"/>
        <v>4.8836347539431103E-10</v>
      </c>
      <c r="BY925" s="48">
        <f t="shared" si="264"/>
        <v>2.2443271422883923E-4</v>
      </c>
      <c r="BZ925" s="48">
        <f t="shared" si="265"/>
        <v>1.4981078540239993E-2</v>
      </c>
      <c r="CA925" s="48">
        <f t="shared" si="266"/>
        <v>1.4681187194218133E-2</v>
      </c>
      <c r="CB925" s="49">
        <f t="shared" si="267"/>
        <v>4.1084636548617895E-2</v>
      </c>
      <c r="CC925" s="50">
        <f t="shared" si="268"/>
        <v>1.7063908193752623E-5</v>
      </c>
      <c r="CD925" s="50">
        <f t="shared" si="269"/>
        <v>7.2504390030816328E-5</v>
      </c>
      <c r="CI925" s="43"/>
      <c r="CJ925" s="43"/>
    </row>
    <row r="926" spans="63:88" x14ac:dyDescent="0.2">
      <c r="BK926" s="42">
        <v>924</v>
      </c>
      <c r="BL926" s="1" t="s">
        <v>2003</v>
      </c>
      <c r="BM926" s="1" t="s">
        <v>2004</v>
      </c>
      <c r="BN926" s="43">
        <v>46211</v>
      </c>
      <c r="BO926" s="44">
        <v>25.858083537864204</v>
      </c>
      <c r="BP926" s="45">
        <f t="shared" si="255"/>
        <v>712.4073875964699</v>
      </c>
      <c r="BQ926" s="46">
        <f t="shared" si="256"/>
        <v>831.72604592526568</v>
      </c>
      <c r="BR926" s="46">
        <f t="shared" si="257"/>
        <v>28.839660988390026</v>
      </c>
      <c r="BS926" s="46">
        <f t="shared" si="258"/>
        <v>28.262348431794628</v>
      </c>
      <c r="BT926" s="47">
        <f t="shared" si="259"/>
        <v>0.37178352174774487</v>
      </c>
      <c r="BU926" s="47">
        <f t="shared" si="260"/>
        <v>2.2651853647766005E-4</v>
      </c>
      <c r="BV926" s="47">
        <f t="shared" si="261"/>
        <v>1.5050532763914375E-2</v>
      </c>
      <c r="BW926" s="47">
        <f t="shared" si="262"/>
        <v>1.4749251082706121E-2</v>
      </c>
      <c r="BX926" s="48">
        <f t="shared" si="263"/>
        <v>4.9133371440632576E-10</v>
      </c>
      <c r="BY926" s="48">
        <f t="shared" si="264"/>
        <v>2.2651853647766005E-4</v>
      </c>
      <c r="BZ926" s="48">
        <f t="shared" si="265"/>
        <v>1.5050532763914375E-2</v>
      </c>
      <c r="CA926" s="48">
        <f t="shared" si="266"/>
        <v>1.4749251082706121E-2</v>
      </c>
      <c r="CB926" s="49">
        <f t="shared" si="267"/>
        <v>5.4666702226923089E-2</v>
      </c>
      <c r="CC926" s="50">
        <f t="shared" si="268"/>
        <v>2.2705022276430721E-5</v>
      </c>
      <c r="CD926" s="50">
        <f t="shared" si="269"/>
        <v>9.6473432234674833E-5</v>
      </c>
      <c r="CI926" s="43"/>
      <c r="CJ926" s="43"/>
    </row>
    <row r="927" spans="63:88" x14ac:dyDescent="0.2">
      <c r="BK927" s="42">
        <v>925</v>
      </c>
      <c r="BL927" s="1" t="s">
        <v>2005</v>
      </c>
      <c r="BM927" s="1" t="s">
        <v>2006</v>
      </c>
      <c r="BN927" s="43">
        <v>25223</v>
      </c>
      <c r="BO927" s="44">
        <v>25.859225217039196</v>
      </c>
      <c r="BP927" s="45">
        <f t="shared" si="255"/>
        <v>712.99455011696909</v>
      </c>
      <c r="BQ927" s="46">
        <f t="shared" si="256"/>
        <v>832.7718383059896</v>
      </c>
      <c r="BR927" s="46">
        <f t="shared" si="257"/>
        <v>28.857786441547965</v>
      </c>
      <c r="BS927" s="46">
        <f t="shared" si="258"/>
        <v>28.280111049491143</v>
      </c>
      <c r="BT927" s="47">
        <f t="shared" si="259"/>
        <v>0.37208994382240329</v>
      </c>
      <c r="BU927" s="47">
        <f t="shared" si="260"/>
        <v>2.2680335545224349E-4</v>
      </c>
      <c r="BV927" s="47">
        <f t="shared" si="261"/>
        <v>1.505999188088239E-2</v>
      </c>
      <c r="BW927" s="47">
        <f t="shared" si="262"/>
        <v>1.4758520846997553E-2</v>
      </c>
      <c r="BX927" s="48">
        <f t="shared" si="263"/>
        <v>4.917386691375369E-10</v>
      </c>
      <c r="BY927" s="48">
        <f t="shared" si="264"/>
        <v>2.2680335545224349E-4</v>
      </c>
      <c r="BZ927" s="48">
        <f t="shared" si="265"/>
        <v>1.505999188088239E-2</v>
      </c>
      <c r="CA927" s="48">
        <f t="shared" si="266"/>
        <v>1.4758520846997553E-2</v>
      </c>
      <c r="CB927" s="49">
        <f t="shared" si="267"/>
        <v>2.9862904463476319E-2</v>
      </c>
      <c r="CC927" s="50">
        <f t="shared" si="268"/>
        <v>1.2403124451656093E-5</v>
      </c>
      <c r="CD927" s="50">
        <f t="shared" si="269"/>
        <v>5.2700762488447388E-5</v>
      </c>
      <c r="CI927" s="43"/>
      <c r="CJ927" s="43"/>
    </row>
    <row r="928" spans="63:88" x14ac:dyDescent="0.2">
      <c r="BK928" s="42">
        <v>926</v>
      </c>
      <c r="BL928" s="1" t="s">
        <v>2007</v>
      </c>
      <c r="BM928" s="1" t="s">
        <v>2008</v>
      </c>
      <c r="BN928" s="43">
        <v>41509</v>
      </c>
      <c r="BO928" s="44">
        <v>25.859286477837902</v>
      </c>
      <c r="BP928" s="45">
        <f t="shared" si="255"/>
        <v>713.02607005830976</v>
      </c>
      <c r="BQ928" s="46">
        <f t="shared" si="256"/>
        <v>832.82798934922323</v>
      </c>
      <c r="BR928" s="46">
        <f t="shared" si="257"/>
        <v>28.85875931756636</v>
      </c>
      <c r="BS928" s="46">
        <f t="shared" si="258"/>
        <v>28.281064450469881</v>
      </c>
      <c r="BT928" s="47">
        <f t="shared" si="259"/>
        <v>0.37210639311111243</v>
      </c>
      <c r="BU928" s="47">
        <f t="shared" si="260"/>
        <v>2.2681864805031192E-4</v>
      </c>
      <c r="BV928" s="47">
        <f t="shared" si="261"/>
        <v>1.5060499594977317E-2</v>
      </c>
      <c r="BW928" s="47">
        <f t="shared" si="262"/>
        <v>1.4759018397667804E-2</v>
      </c>
      <c r="BX928" s="48">
        <f t="shared" si="263"/>
        <v>4.9176040783666693E-10</v>
      </c>
      <c r="BY928" s="48">
        <f t="shared" si="264"/>
        <v>2.2681864805031192E-4</v>
      </c>
      <c r="BZ928" s="48">
        <f t="shared" si="265"/>
        <v>1.5060499594977317E-2</v>
      </c>
      <c r="CA928" s="48">
        <f t="shared" si="266"/>
        <v>1.4759018397667804E-2</v>
      </c>
      <c r="CB928" s="49">
        <f t="shared" si="267"/>
        <v>4.9146973020043568E-2</v>
      </c>
      <c r="CC928" s="50">
        <f t="shared" si="268"/>
        <v>2.0412482768892209E-5</v>
      </c>
      <c r="CD928" s="50">
        <f t="shared" si="269"/>
        <v>8.6732452810249456E-5</v>
      </c>
      <c r="CI928" s="43"/>
      <c r="CJ928" s="43"/>
    </row>
    <row r="929" spans="63:88" x14ac:dyDescent="0.2">
      <c r="BK929" s="42">
        <v>927</v>
      </c>
      <c r="BL929" s="1" t="s">
        <v>2009</v>
      </c>
      <c r="BM929" s="1" t="s">
        <v>2010</v>
      </c>
      <c r="BN929" s="43">
        <v>16681</v>
      </c>
      <c r="BO929" s="44">
        <v>25.867243593356999</v>
      </c>
      <c r="BP929" s="45">
        <f t="shared" si="255"/>
        <v>717.13203801732197</v>
      </c>
      <c r="BQ929" s="46">
        <f t="shared" si="256"/>
        <v>840.15213180872286</v>
      </c>
      <c r="BR929" s="46">
        <f t="shared" si="257"/>
        <v>28.985377896600259</v>
      </c>
      <c r="BS929" s="46">
        <f t="shared" si="258"/>
        <v>28.405148377809919</v>
      </c>
      <c r="BT929" s="47">
        <f t="shared" si="259"/>
        <v>0.37424917160353521</v>
      </c>
      <c r="BU929" s="47">
        <f t="shared" si="260"/>
        <v>2.2881336017820431E-4</v>
      </c>
      <c r="BV929" s="47">
        <f t="shared" si="261"/>
        <v>1.5126577940109399E-2</v>
      </c>
      <c r="BW929" s="47">
        <f t="shared" si="262"/>
        <v>1.4823773985976247E-2</v>
      </c>
      <c r="BX929" s="48">
        <f t="shared" si="263"/>
        <v>4.9459221520371462E-10</v>
      </c>
      <c r="BY929" s="48">
        <f t="shared" si="264"/>
        <v>2.2881336017820431E-4</v>
      </c>
      <c r="BZ929" s="48">
        <f t="shared" si="265"/>
        <v>1.5126577940109399E-2</v>
      </c>
      <c r="CA929" s="48">
        <f t="shared" si="266"/>
        <v>1.4823773985976247E-2</v>
      </c>
      <c r="CB929" s="49">
        <f t="shared" si="267"/>
        <v>1.9864164461526591E-2</v>
      </c>
      <c r="CC929" s="50">
        <f t="shared" si="268"/>
        <v>8.2502927418131638E-6</v>
      </c>
      <c r="CD929" s="50">
        <f t="shared" si="269"/>
        <v>3.5055418490814379E-5</v>
      </c>
      <c r="CI929" s="43"/>
      <c r="CJ929" s="43"/>
    </row>
    <row r="930" spans="63:88" x14ac:dyDescent="0.2">
      <c r="BK930" s="42">
        <v>928</v>
      </c>
      <c r="BL930" s="1" t="s">
        <v>2011</v>
      </c>
      <c r="BM930" s="1" t="s">
        <v>2012</v>
      </c>
      <c r="BN930" s="43">
        <v>45014</v>
      </c>
      <c r="BO930" s="44">
        <v>25.867570119936506</v>
      </c>
      <c r="BP930" s="45">
        <f t="shared" si="255"/>
        <v>717.30103383481594</v>
      </c>
      <c r="BQ930" s="46">
        <f t="shared" si="256"/>
        <v>840.45399007132619</v>
      </c>
      <c r="BR930" s="46">
        <f t="shared" si="257"/>
        <v>28.990584507238314</v>
      </c>
      <c r="BS930" s="46">
        <f t="shared" si="258"/>
        <v>28.410250762475975</v>
      </c>
      <c r="BT930" s="47">
        <f t="shared" si="259"/>
        <v>0.37433736532707385</v>
      </c>
      <c r="BU930" s="47">
        <f t="shared" si="260"/>
        <v>2.2889557053124357E-4</v>
      </c>
      <c r="BV930" s="47">
        <f t="shared" si="261"/>
        <v>1.5129295110190811E-2</v>
      </c>
      <c r="BW930" s="47">
        <f t="shared" si="262"/>
        <v>1.4826436763725965E-2</v>
      </c>
      <c r="BX930" s="48">
        <f t="shared" si="263"/>
        <v>4.9470876837844801E-10</v>
      </c>
      <c r="BY930" s="48">
        <f t="shared" si="264"/>
        <v>2.2889557053124357E-4</v>
      </c>
      <c r="BZ930" s="48">
        <f t="shared" si="265"/>
        <v>1.5129295110190811E-2</v>
      </c>
      <c r="CA930" s="48">
        <f t="shared" si="266"/>
        <v>1.4826436763725965E-2</v>
      </c>
      <c r="CB930" s="49">
        <f t="shared" si="267"/>
        <v>5.361646266563605E-2</v>
      </c>
      <c r="CC930" s="50">
        <f t="shared" si="268"/>
        <v>2.2268820499787458E-5</v>
      </c>
      <c r="CD930" s="50">
        <f t="shared" si="269"/>
        <v>9.4620014870564929E-5</v>
      </c>
      <c r="CI930" s="43"/>
      <c r="CJ930" s="43"/>
    </row>
    <row r="931" spans="63:88" x14ac:dyDescent="0.2">
      <c r="BK931" s="42">
        <v>929</v>
      </c>
      <c r="BL931" s="1" t="s">
        <v>2013</v>
      </c>
      <c r="BM931" s="1" t="s">
        <v>2014</v>
      </c>
      <c r="BN931" s="43">
        <v>39320</v>
      </c>
      <c r="BO931" s="44">
        <v>25.874950205271706</v>
      </c>
      <c r="BP931" s="45">
        <f t="shared" si="255"/>
        <v>721.13128283558967</v>
      </c>
      <c r="BQ931" s="46">
        <f t="shared" si="256"/>
        <v>847.30413398916744</v>
      </c>
      <c r="BR931" s="46">
        <f t="shared" si="257"/>
        <v>29.108489036519355</v>
      </c>
      <c r="BS931" s="46">
        <f t="shared" si="258"/>
        <v>28.525795077978472</v>
      </c>
      <c r="BT931" s="47">
        <f t="shared" si="259"/>
        <v>0.37633625456863939</v>
      </c>
      <c r="BU931" s="47">
        <f t="shared" si="260"/>
        <v>2.3076119032580761E-4</v>
      </c>
      <c r="BV931" s="47">
        <f t="shared" si="261"/>
        <v>1.5190825860558326E-2</v>
      </c>
      <c r="BW931" s="47">
        <f t="shared" si="262"/>
        <v>1.4886735791056992E-2</v>
      </c>
      <c r="BX931" s="48">
        <f t="shared" si="263"/>
        <v>4.9735041766706763E-10</v>
      </c>
      <c r="BY931" s="48">
        <f t="shared" si="264"/>
        <v>2.3076119032580761E-4</v>
      </c>
      <c r="BZ931" s="48">
        <f t="shared" si="265"/>
        <v>1.5190825860558326E-2</v>
      </c>
      <c r="CA931" s="48">
        <f t="shared" si="266"/>
        <v>1.4886735791056992E-2</v>
      </c>
      <c r="CB931" s="49">
        <f t="shared" si="267"/>
        <v>4.7084389061603053E-2</v>
      </c>
      <c r="CC931" s="50">
        <f t="shared" si="268"/>
        <v>1.9555818422669098E-5</v>
      </c>
      <c r="CD931" s="50">
        <f t="shared" si="269"/>
        <v>8.3092493829059266E-5</v>
      </c>
      <c r="CI931" s="43"/>
      <c r="CJ931" s="43"/>
    </row>
    <row r="932" spans="63:88" x14ac:dyDescent="0.2">
      <c r="BK932" s="42">
        <v>930</v>
      </c>
      <c r="BL932" s="1" t="s">
        <v>2015</v>
      </c>
      <c r="BM932" s="1" t="s">
        <v>2016</v>
      </c>
      <c r="BN932" s="43">
        <v>29085</v>
      </c>
      <c r="BO932" s="44">
        <v>25.884553223585893</v>
      </c>
      <c r="BP932" s="45">
        <f t="shared" si="255"/>
        <v>726.14586950376838</v>
      </c>
      <c r="BQ932" s="46">
        <f t="shared" si="256"/>
        <v>856.29719643214037</v>
      </c>
      <c r="BR932" s="46">
        <f t="shared" si="257"/>
        <v>29.262556218350788</v>
      </c>
      <c r="BS932" s="46">
        <f t="shared" si="258"/>
        <v>28.676778141773067</v>
      </c>
      <c r="BT932" s="47">
        <f t="shared" si="259"/>
        <v>0.37895321324153408</v>
      </c>
      <c r="BU932" s="47">
        <f t="shared" si="260"/>
        <v>2.3321042869343361E-4</v>
      </c>
      <c r="BV932" s="47">
        <f t="shared" si="261"/>
        <v>1.5271228787934309E-2</v>
      </c>
      <c r="BW932" s="47">
        <f t="shared" si="262"/>
        <v>1.4965529212011251E-2</v>
      </c>
      <c r="BX932" s="48">
        <f t="shared" si="263"/>
        <v>5.0080888193454501E-10</v>
      </c>
      <c r="BY932" s="48">
        <f t="shared" si="264"/>
        <v>2.3321042869343361E-4</v>
      </c>
      <c r="BZ932" s="48">
        <f t="shared" si="265"/>
        <v>1.5271228787934309E-2</v>
      </c>
      <c r="CA932" s="48">
        <f t="shared" si="266"/>
        <v>1.4965529212011251E-2</v>
      </c>
      <c r="CB932" s="49">
        <f t="shared" si="267"/>
        <v>3.5070506180322251E-2</v>
      </c>
      <c r="CC932" s="50">
        <f t="shared" si="268"/>
        <v>1.4566026331066241E-5</v>
      </c>
      <c r="CD932" s="50">
        <f t="shared" si="269"/>
        <v>6.1890912815237899E-5</v>
      </c>
      <c r="CI932" s="43"/>
      <c r="CJ932" s="43"/>
    </row>
    <row r="933" spans="63:88" x14ac:dyDescent="0.2">
      <c r="BK933" s="42">
        <v>931</v>
      </c>
      <c r="BL933" s="1" t="s">
        <v>2017</v>
      </c>
      <c r="BM933" s="1" t="s">
        <v>2018</v>
      </c>
      <c r="BN933" s="43">
        <v>32950</v>
      </c>
      <c r="BO933" s="44">
        <v>25.884864525486012</v>
      </c>
      <c r="BP933" s="45">
        <f t="shared" si="255"/>
        <v>726.30901006468366</v>
      </c>
      <c r="BQ933" s="46">
        <f t="shared" si="256"/>
        <v>856.59024032064553</v>
      </c>
      <c r="BR933" s="46">
        <f t="shared" si="257"/>
        <v>29.267562937843756</v>
      </c>
      <c r="BS933" s="46">
        <f t="shared" si="258"/>
        <v>28.681684636716522</v>
      </c>
      <c r="BT933" s="47">
        <f t="shared" si="259"/>
        <v>0.37903835128660945</v>
      </c>
      <c r="BU933" s="47">
        <f t="shared" si="260"/>
        <v>2.3329023847343133E-4</v>
      </c>
      <c r="BV933" s="47">
        <f t="shared" si="261"/>
        <v>1.5273841640970072E-2</v>
      </c>
      <c r="BW933" s="47">
        <f t="shared" si="262"/>
        <v>1.4968089760934746E-2</v>
      </c>
      <c r="BX933" s="48">
        <f t="shared" si="263"/>
        <v>5.0092139685109411E-10</v>
      </c>
      <c r="BY933" s="48">
        <f t="shared" si="264"/>
        <v>2.3329023847343133E-4</v>
      </c>
      <c r="BZ933" s="48">
        <f t="shared" si="265"/>
        <v>1.5273841640970072E-2</v>
      </c>
      <c r="CA933" s="48">
        <f t="shared" si="266"/>
        <v>1.4968089760934746E-2</v>
      </c>
      <c r="CB933" s="49">
        <f t="shared" si="267"/>
        <v>3.9739824551480618E-2</v>
      </c>
      <c r="CC933" s="50">
        <f t="shared" si="268"/>
        <v>1.6505360026243551E-5</v>
      </c>
      <c r="CD933" s="50">
        <f t="shared" si="269"/>
        <v>7.0131123969592306E-5</v>
      </c>
      <c r="CI933" s="43"/>
      <c r="CJ933" s="43"/>
    </row>
    <row r="934" spans="63:88" x14ac:dyDescent="0.2">
      <c r="BK934" s="42">
        <v>932</v>
      </c>
      <c r="BL934" s="1" t="s">
        <v>2019</v>
      </c>
      <c r="BM934" s="1" t="s">
        <v>2020</v>
      </c>
      <c r="BN934" s="43">
        <v>41004</v>
      </c>
      <c r="BO934" s="44">
        <v>25.887902006518232</v>
      </c>
      <c r="BP934" s="45">
        <f t="shared" si="255"/>
        <v>727.90275429254075</v>
      </c>
      <c r="BQ934" s="46">
        <f t="shared" si="256"/>
        <v>859.45458557959921</v>
      </c>
      <c r="BR934" s="46">
        <f t="shared" si="257"/>
        <v>29.316455883677332</v>
      </c>
      <c r="BS934" s="46">
        <f t="shared" si="258"/>
        <v>28.729598843182462</v>
      </c>
      <c r="BT934" s="47">
        <f t="shared" si="259"/>
        <v>0.37987007741987822</v>
      </c>
      <c r="BU934" s="47">
        <f t="shared" si="260"/>
        <v>2.3407033583745885E-4</v>
      </c>
      <c r="BV934" s="47">
        <f t="shared" si="261"/>
        <v>1.5299357366813119E-2</v>
      </c>
      <c r="BW934" s="47">
        <f t="shared" si="262"/>
        <v>1.4993094712780632E-2</v>
      </c>
      <c r="BX934" s="48">
        <f t="shared" si="263"/>
        <v>5.0202057168409025E-10</v>
      </c>
      <c r="BY934" s="48">
        <f t="shared" si="264"/>
        <v>2.3407033583745885E-4</v>
      </c>
      <c r="BZ934" s="48">
        <f t="shared" si="265"/>
        <v>1.5299357366813119E-2</v>
      </c>
      <c r="CA934" s="48">
        <f t="shared" si="266"/>
        <v>1.4993094712780632E-2</v>
      </c>
      <c r="CB934" s="49">
        <f t="shared" si="267"/>
        <v>4.9561983899498521E-2</v>
      </c>
      <c r="CC934" s="50">
        <f t="shared" si="268"/>
        <v>2.0584851521334436E-5</v>
      </c>
      <c r="CD934" s="50">
        <f t="shared" si="269"/>
        <v>8.7464846064730985E-5</v>
      </c>
      <c r="CI934" s="43"/>
      <c r="CJ934" s="43"/>
    </row>
    <row r="935" spans="63:88" x14ac:dyDescent="0.2">
      <c r="BK935" s="42">
        <v>933</v>
      </c>
      <c r="BL935" s="1" t="s">
        <v>2021</v>
      </c>
      <c r="BM935" s="1" t="s">
        <v>2022</v>
      </c>
      <c r="BN935" s="43">
        <v>36104</v>
      </c>
      <c r="BO935" s="44">
        <v>25.892241517058533</v>
      </c>
      <c r="BP935" s="45">
        <f t="shared" si="255"/>
        <v>730.18573336145346</v>
      </c>
      <c r="BQ935" s="46">
        <f t="shared" si="256"/>
        <v>863.5625641801347</v>
      </c>
      <c r="BR935" s="46">
        <f t="shared" si="257"/>
        <v>29.386435036937275</v>
      </c>
      <c r="BS935" s="46">
        <f t="shared" si="258"/>
        <v>28.798177153211508</v>
      </c>
      <c r="BT935" s="47">
        <f t="shared" si="259"/>
        <v>0.38106149403499845</v>
      </c>
      <c r="BU935" s="47">
        <f t="shared" si="260"/>
        <v>2.3518913367364202E-4</v>
      </c>
      <c r="BV935" s="47">
        <f t="shared" si="261"/>
        <v>1.5335877336287025E-2</v>
      </c>
      <c r="BW935" s="47">
        <f t="shared" si="262"/>
        <v>1.502888362522331E-2</v>
      </c>
      <c r="BX935" s="48">
        <f t="shared" si="263"/>
        <v>5.0359509857049013E-10</v>
      </c>
      <c r="BY935" s="48">
        <f t="shared" si="264"/>
        <v>2.3518913367364202E-4</v>
      </c>
      <c r="BZ935" s="48">
        <f t="shared" si="265"/>
        <v>1.5335877336287025E-2</v>
      </c>
      <c r="CA935" s="48">
        <f t="shared" si="266"/>
        <v>1.502888362522331E-2</v>
      </c>
      <c r="CB935" s="49">
        <f t="shared" si="267"/>
        <v>4.3776169626060388E-2</v>
      </c>
      <c r="CC935" s="50">
        <f t="shared" si="268"/>
        <v>1.8181797438788977E-5</v>
      </c>
      <c r="CD935" s="50">
        <f t="shared" si="269"/>
        <v>7.7254291220688233E-5</v>
      </c>
      <c r="CI935" s="43"/>
      <c r="CJ935" s="43"/>
    </row>
    <row r="936" spans="63:88" x14ac:dyDescent="0.2">
      <c r="BK936" s="42">
        <v>934</v>
      </c>
      <c r="BL936" s="1" t="s">
        <v>2023</v>
      </c>
      <c r="BM936" s="1" t="s">
        <v>2024</v>
      </c>
      <c r="BN936" s="43">
        <v>29064</v>
      </c>
      <c r="BO936" s="44">
        <v>25.893625246885478</v>
      </c>
      <c r="BP936" s="45">
        <f t="shared" si="255"/>
        <v>730.91520633962955</v>
      </c>
      <c r="BQ936" s="46">
        <f t="shared" si="256"/>
        <v>864.87639049945437</v>
      </c>
      <c r="BR936" s="46">
        <f t="shared" si="257"/>
        <v>29.408780840073163</v>
      </c>
      <c r="BS936" s="46">
        <f t="shared" si="258"/>
        <v>28.820075637887491</v>
      </c>
      <c r="BT936" s="47">
        <f t="shared" si="259"/>
        <v>0.38144218356400655</v>
      </c>
      <c r="BU936" s="47">
        <f t="shared" si="260"/>
        <v>2.3554695103007966E-4</v>
      </c>
      <c r="BV936" s="47">
        <f t="shared" si="261"/>
        <v>1.5347538924208001E-2</v>
      </c>
      <c r="BW936" s="47">
        <f t="shared" si="262"/>
        <v>1.5040311771387141E-2</v>
      </c>
      <c r="BX936" s="48">
        <f t="shared" si="263"/>
        <v>5.040982020954772E-10</v>
      </c>
      <c r="BY936" s="48">
        <f t="shared" si="264"/>
        <v>2.3554695103007966E-4</v>
      </c>
      <c r="BZ936" s="48">
        <f t="shared" si="265"/>
        <v>1.5347538924208001E-2</v>
      </c>
      <c r="CA936" s="48">
        <f t="shared" si="266"/>
        <v>1.5040311771387141E-2</v>
      </c>
      <c r="CB936" s="49">
        <f t="shared" si="267"/>
        <v>3.5275361806643535E-2</v>
      </c>
      <c r="CC936" s="50">
        <f t="shared" si="268"/>
        <v>1.4651110145702948E-5</v>
      </c>
      <c r="CD936" s="50">
        <f t="shared" si="269"/>
        <v>6.2252433166360514E-5</v>
      </c>
      <c r="CI936" s="43"/>
      <c r="CJ936" s="43"/>
    </row>
    <row r="937" spans="63:88" x14ac:dyDescent="0.2">
      <c r="BK937" s="42">
        <v>935</v>
      </c>
      <c r="BL937" s="1" t="s">
        <v>2025</v>
      </c>
      <c r="BM937" s="1" t="s">
        <v>2026</v>
      </c>
      <c r="BN937" s="43">
        <v>38106</v>
      </c>
      <c r="BO937" s="44">
        <v>25.899071940531655</v>
      </c>
      <c r="BP937" s="45">
        <f t="shared" si="255"/>
        <v>733.7936750066948</v>
      </c>
      <c r="BQ937" s="46">
        <f t="shared" si="256"/>
        <v>870.06643033845432</v>
      </c>
      <c r="BR937" s="46">
        <f t="shared" si="257"/>
        <v>29.496888485710731</v>
      </c>
      <c r="BS937" s="46">
        <f t="shared" si="258"/>
        <v>28.906419543993614</v>
      </c>
      <c r="BT937" s="47">
        <f t="shared" si="259"/>
        <v>0.38294436789970332</v>
      </c>
      <c r="BU937" s="47">
        <f t="shared" si="260"/>
        <v>2.3696044557478752E-4</v>
      </c>
      <c r="BV937" s="47">
        <f t="shared" si="261"/>
        <v>1.5393519596726005E-2</v>
      </c>
      <c r="BW937" s="47">
        <f t="shared" si="262"/>
        <v>1.508537200244725E-2</v>
      </c>
      <c r="BX937" s="48">
        <f t="shared" si="263"/>
        <v>5.0608342673886944E-10</v>
      </c>
      <c r="BY937" s="48">
        <f t="shared" si="264"/>
        <v>2.3696044557478752E-4</v>
      </c>
      <c r="BZ937" s="48">
        <f t="shared" si="265"/>
        <v>1.5393519596726005E-2</v>
      </c>
      <c r="CA937" s="48">
        <f t="shared" si="266"/>
        <v>1.508537200244725E-2</v>
      </c>
      <c r="CB937" s="49">
        <f t="shared" si="267"/>
        <v>4.6431896410999027E-2</v>
      </c>
      <c r="CC937" s="50">
        <f t="shared" si="268"/>
        <v>1.9284815059311358E-5</v>
      </c>
      <c r="CD937" s="50">
        <f t="shared" si="269"/>
        <v>8.1941003013857481E-5</v>
      </c>
      <c r="CI937" s="43"/>
      <c r="CJ937" s="43"/>
    </row>
    <row r="938" spans="63:88" x14ac:dyDescent="0.2">
      <c r="BK938" s="42">
        <v>936</v>
      </c>
      <c r="BL938" s="1" t="s">
        <v>2027</v>
      </c>
      <c r="BM938" s="1" t="s">
        <v>2028</v>
      </c>
      <c r="BN938" s="43">
        <v>81186</v>
      </c>
      <c r="BO938" s="44">
        <v>25.899913249161028</v>
      </c>
      <c r="BP938" s="45">
        <f t="shared" si="255"/>
        <v>734.23929946136252</v>
      </c>
      <c r="BQ938" s="46">
        <f t="shared" si="256"/>
        <v>870.87073326167319</v>
      </c>
      <c r="BR938" s="46">
        <f t="shared" si="257"/>
        <v>29.510519027317585</v>
      </c>
      <c r="BS938" s="46">
        <f t="shared" si="258"/>
        <v>28.919777229313219</v>
      </c>
      <c r="BT938" s="47">
        <f t="shared" si="259"/>
        <v>0.38317692560757943</v>
      </c>
      <c r="BU938" s="47">
        <f t="shared" si="260"/>
        <v>2.3717949549144755E-4</v>
      </c>
      <c r="BV938" s="47">
        <f t="shared" si="261"/>
        <v>1.5400632957493908E-2</v>
      </c>
      <c r="BW938" s="47">
        <f t="shared" si="262"/>
        <v>1.5092342967904316E-2</v>
      </c>
      <c r="BX938" s="48">
        <f t="shared" si="263"/>
        <v>5.0639076538014982E-10</v>
      </c>
      <c r="BY938" s="48">
        <f t="shared" si="264"/>
        <v>2.3717949549144755E-4</v>
      </c>
      <c r="BZ938" s="48">
        <f t="shared" si="265"/>
        <v>1.5400632957493908E-2</v>
      </c>
      <c r="CA938" s="48">
        <f t="shared" si="266"/>
        <v>1.5092342967904316E-2</v>
      </c>
      <c r="CB938" s="49">
        <f t="shared" si="267"/>
        <v>9.8984653042436588E-2</v>
      </c>
      <c r="CC938" s="50">
        <f t="shared" si="268"/>
        <v>4.1111840678152844E-5</v>
      </c>
      <c r="CD938" s="50">
        <f t="shared" si="269"/>
        <v>1.7468383547122516E-4</v>
      </c>
      <c r="CI938" s="43"/>
      <c r="CJ938" s="43"/>
    </row>
    <row r="939" spans="63:88" x14ac:dyDescent="0.2">
      <c r="BK939" s="42">
        <v>937</v>
      </c>
      <c r="BL939" s="1" t="s">
        <v>2029</v>
      </c>
      <c r="BM939" s="1" t="s">
        <v>2030</v>
      </c>
      <c r="BN939" s="43">
        <v>47880</v>
      </c>
      <c r="BO939" s="44">
        <v>25.915129270389428</v>
      </c>
      <c r="BP939" s="45">
        <f t="shared" si="255"/>
        <v>742.34579754399169</v>
      </c>
      <c r="BQ939" s="46">
        <f t="shared" si="256"/>
        <v>885.54013480887363</v>
      </c>
      <c r="BR939" s="46">
        <f t="shared" si="257"/>
        <v>29.75802639304014</v>
      </c>
      <c r="BS939" s="46">
        <f t="shared" si="258"/>
        <v>29.162329990675516</v>
      </c>
      <c r="BT939" s="47">
        <f t="shared" si="259"/>
        <v>0.38740745782646796</v>
      </c>
      <c r="BU939" s="47">
        <f t="shared" si="260"/>
        <v>2.4117467080878691E-4</v>
      </c>
      <c r="BV939" s="47">
        <f t="shared" si="261"/>
        <v>1.5529799445221013E-2</v>
      </c>
      <c r="BW939" s="47">
        <f t="shared" si="262"/>
        <v>1.5218923799881646E-2</v>
      </c>
      <c r="BX939" s="48">
        <f t="shared" si="263"/>
        <v>5.1198166166100377E-10</v>
      </c>
      <c r="BY939" s="48">
        <f t="shared" si="264"/>
        <v>2.4117467080878691E-4</v>
      </c>
      <c r="BZ939" s="48">
        <f t="shared" si="265"/>
        <v>1.5529799445221013E-2</v>
      </c>
      <c r="CA939" s="48">
        <f t="shared" si="266"/>
        <v>1.5218923799881646E-2</v>
      </c>
      <c r="CB939" s="49">
        <f t="shared" si="267"/>
        <v>5.9021397816547715E-2</v>
      </c>
      <c r="CC939" s="50">
        <f t="shared" si="268"/>
        <v>2.4513681960328859E-5</v>
      </c>
      <c r="CD939" s="50">
        <f t="shared" si="269"/>
        <v>1.041584107088543E-4</v>
      </c>
      <c r="CI939" s="43"/>
      <c r="CJ939" s="43"/>
    </row>
    <row r="940" spans="63:88" x14ac:dyDescent="0.2">
      <c r="BK940" s="42">
        <v>938</v>
      </c>
      <c r="BL940" s="1" t="s">
        <v>2031</v>
      </c>
      <c r="BM940" s="1" t="s">
        <v>2032</v>
      </c>
      <c r="BN940" s="43">
        <v>28617</v>
      </c>
      <c r="BO940" s="44">
        <v>25.915193779185358</v>
      </c>
      <c r="BP940" s="45">
        <f t="shared" si="255"/>
        <v>742.38035514077069</v>
      </c>
      <c r="BQ940" s="46">
        <f t="shared" si="256"/>
        <v>885.60282368410537</v>
      </c>
      <c r="BR940" s="46">
        <f t="shared" si="257"/>
        <v>29.759079684763527</v>
      </c>
      <c r="BS940" s="46">
        <f t="shared" si="258"/>
        <v>29.163362197597042</v>
      </c>
      <c r="BT940" s="47">
        <f t="shared" si="259"/>
        <v>0.38742549237419632</v>
      </c>
      <c r="BU940" s="47">
        <f t="shared" si="260"/>
        <v>2.4119174396929958E-4</v>
      </c>
      <c r="BV940" s="47">
        <f t="shared" si="261"/>
        <v>1.553034912580202E-2</v>
      </c>
      <c r="BW940" s="47">
        <f t="shared" si="262"/>
        <v>1.5219462476952533E-2</v>
      </c>
      <c r="BX940" s="48">
        <f t="shared" si="263"/>
        <v>5.1200549537284118E-10</v>
      </c>
      <c r="BY940" s="48">
        <f t="shared" si="264"/>
        <v>2.4119174396929958E-4</v>
      </c>
      <c r="BZ940" s="48">
        <f t="shared" si="265"/>
        <v>1.553034912580202E-2</v>
      </c>
      <c r="CA940" s="48">
        <f t="shared" si="266"/>
        <v>1.5219462476952533E-2</v>
      </c>
      <c r="CB940" s="49">
        <f t="shared" si="267"/>
        <v>3.5277651799611558E-2</v>
      </c>
      <c r="CC940" s="50">
        <f t="shared" si="268"/>
        <v>1.4652061261084596E-5</v>
      </c>
      <c r="CD940" s="50">
        <f t="shared" si="269"/>
        <v>6.2256474446928381E-5</v>
      </c>
      <c r="CI940" s="43"/>
      <c r="CJ940" s="43"/>
    </row>
    <row r="941" spans="63:88" x14ac:dyDescent="0.2">
      <c r="BK941" s="42">
        <v>939</v>
      </c>
      <c r="BL941" s="1" t="s">
        <v>2033</v>
      </c>
      <c r="BM941" s="1" t="s">
        <v>2034</v>
      </c>
      <c r="BN941" s="43">
        <v>35964</v>
      </c>
      <c r="BO941" s="44">
        <v>25.915907670831544</v>
      </c>
      <c r="BP941" s="45">
        <f t="shared" si="255"/>
        <v>742.76289692969215</v>
      </c>
      <c r="BQ941" s="46">
        <f t="shared" si="256"/>
        <v>886.29685694075931</v>
      </c>
      <c r="BR941" s="46">
        <f t="shared" si="257"/>
        <v>29.770738266639597</v>
      </c>
      <c r="BS941" s="46">
        <f t="shared" si="258"/>
        <v>29.174787397890999</v>
      </c>
      <c r="BT941" s="47">
        <f t="shared" si="259"/>
        <v>0.38762512917748798</v>
      </c>
      <c r="BU941" s="47">
        <f t="shared" si="260"/>
        <v>2.4138076221433906E-4</v>
      </c>
      <c r="BV941" s="47">
        <f t="shared" si="261"/>
        <v>1.553643338138902E-2</v>
      </c>
      <c r="BW941" s="47">
        <f t="shared" si="262"/>
        <v>1.5225424937864161E-2</v>
      </c>
      <c r="BX941" s="48">
        <f t="shared" si="263"/>
        <v>5.1226932710920274E-10</v>
      </c>
      <c r="BY941" s="48">
        <f t="shared" si="264"/>
        <v>2.4138076221433906E-4</v>
      </c>
      <c r="BZ941" s="48">
        <f t="shared" si="265"/>
        <v>1.553643338138902E-2</v>
      </c>
      <c r="CA941" s="48">
        <f t="shared" si="266"/>
        <v>1.5225424937864161E-2</v>
      </c>
      <c r="CB941" s="49">
        <f t="shared" si="267"/>
        <v>4.4357522868245534E-2</v>
      </c>
      <c r="CC941" s="50">
        <f t="shared" si="268"/>
        <v>1.8423254080155366E-5</v>
      </c>
      <c r="CD941" s="50">
        <f t="shared" si="269"/>
        <v>7.8280238284067841E-5</v>
      </c>
      <c r="CI941" s="43"/>
      <c r="CJ941" s="43"/>
    </row>
    <row r="942" spans="63:88" x14ac:dyDescent="0.2">
      <c r="BK942" s="42">
        <v>940</v>
      </c>
      <c r="BL942" s="1" t="s">
        <v>2035</v>
      </c>
      <c r="BM942" s="1" t="s">
        <v>2036</v>
      </c>
      <c r="BN942" s="43">
        <v>31189</v>
      </c>
      <c r="BO942" s="44">
        <v>25.918076585476626</v>
      </c>
      <c r="BP942" s="45">
        <f t="shared" si="255"/>
        <v>743.92632850911582</v>
      </c>
      <c r="BQ942" s="46">
        <f t="shared" si="256"/>
        <v>888.40861365140302</v>
      </c>
      <c r="BR942" s="46">
        <f t="shared" si="257"/>
        <v>29.806184151135533</v>
      </c>
      <c r="BS942" s="46">
        <f t="shared" si="258"/>
        <v>29.209523726397098</v>
      </c>
      <c r="BT942" s="47">
        <f t="shared" si="259"/>
        <v>0.38823228836398882</v>
      </c>
      <c r="BU942" s="47">
        <f t="shared" si="260"/>
        <v>2.4195589394412095E-4</v>
      </c>
      <c r="BV942" s="47">
        <f t="shared" si="261"/>
        <v>1.5554931499178033E-2</v>
      </c>
      <c r="BW942" s="47">
        <f t="shared" si="262"/>
        <v>1.5243552760188284E-2</v>
      </c>
      <c r="BX942" s="48">
        <f t="shared" si="263"/>
        <v>5.1307172356006519E-10</v>
      </c>
      <c r="BY942" s="48">
        <f t="shared" si="264"/>
        <v>2.4195589394412095E-4</v>
      </c>
      <c r="BZ942" s="48">
        <f t="shared" si="265"/>
        <v>1.5554931499178033E-2</v>
      </c>
      <c r="CA942" s="48">
        <f t="shared" si="266"/>
        <v>1.5243552760188284E-2</v>
      </c>
      <c r="CB942" s="49">
        <f t="shared" si="267"/>
        <v>3.8528355663605171E-2</v>
      </c>
      <c r="CC942" s="50">
        <f t="shared" si="268"/>
        <v>1.6002193986114874E-5</v>
      </c>
      <c r="CD942" s="50">
        <f t="shared" si="269"/>
        <v>6.7993176061673566E-5</v>
      </c>
      <c r="CI942" s="43"/>
      <c r="CJ942" s="43"/>
    </row>
    <row r="943" spans="63:88" x14ac:dyDescent="0.2">
      <c r="BK943" s="42">
        <v>941</v>
      </c>
      <c r="BL943" s="1" t="s">
        <v>2037</v>
      </c>
      <c r="BM943" s="1" t="s">
        <v>2038</v>
      </c>
      <c r="BN943" s="43">
        <v>45363</v>
      </c>
      <c r="BO943" s="44">
        <v>25.921257121449457</v>
      </c>
      <c r="BP943" s="45">
        <f t="shared" si="255"/>
        <v>745.63570236870555</v>
      </c>
      <c r="BQ943" s="46">
        <f t="shared" si="256"/>
        <v>891.51398864373471</v>
      </c>
      <c r="BR943" s="46">
        <f t="shared" si="257"/>
        <v>29.858231505628975</v>
      </c>
      <c r="BS943" s="46">
        <f t="shared" si="258"/>
        <v>29.260529196545964</v>
      </c>
      <c r="BT943" s="47">
        <f t="shared" si="259"/>
        <v>0.38912435804850731</v>
      </c>
      <c r="BU943" s="47">
        <f t="shared" si="260"/>
        <v>2.4280163516134478E-4</v>
      </c>
      <c r="BV943" s="47">
        <f t="shared" si="261"/>
        <v>1.5582093413959011E-2</v>
      </c>
      <c r="BW943" s="47">
        <f t="shared" si="262"/>
        <v>1.5270170947549216E-2</v>
      </c>
      <c r="BX943" s="48">
        <f t="shared" si="263"/>
        <v>5.1425064593280365E-10</v>
      </c>
      <c r="BY943" s="48">
        <f t="shared" si="264"/>
        <v>2.4280163516134478E-4</v>
      </c>
      <c r="BZ943" s="48">
        <f t="shared" si="265"/>
        <v>1.5582093413959011E-2</v>
      </c>
      <c r="CA943" s="48">
        <f t="shared" si="266"/>
        <v>1.5270170947549216E-2</v>
      </c>
      <c r="CB943" s="49">
        <f t="shared" si="267"/>
        <v>5.6166525310320778E-2</v>
      </c>
      <c r="CC943" s="50">
        <f t="shared" si="268"/>
        <v>2.3327952051449774E-5</v>
      </c>
      <c r="CD943" s="50">
        <f t="shared" si="269"/>
        <v>9.9120255158061495E-5</v>
      </c>
      <c r="CI943" s="43"/>
      <c r="CJ943" s="43"/>
    </row>
    <row r="944" spans="63:88" x14ac:dyDescent="0.2">
      <c r="BK944" s="42">
        <v>942</v>
      </c>
      <c r="BL944" s="1" t="s">
        <v>2039</v>
      </c>
      <c r="BM944" s="1" t="s">
        <v>2040</v>
      </c>
      <c r="BN944" s="43">
        <v>39563</v>
      </c>
      <c r="BO944" s="44">
        <v>25.921999524701672</v>
      </c>
      <c r="BP944" s="45">
        <f t="shared" si="255"/>
        <v>746.03527090532566</v>
      </c>
      <c r="BQ944" s="46">
        <f t="shared" si="256"/>
        <v>892.2403324487459</v>
      </c>
      <c r="BR944" s="46">
        <f t="shared" si="257"/>
        <v>29.870392237946021</v>
      </c>
      <c r="BS944" s="46">
        <f t="shared" si="258"/>
        <v>29.272446495229484</v>
      </c>
      <c r="BT944" s="47">
        <f t="shared" si="259"/>
        <v>0.38933288058815385</v>
      </c>
      <c r="BU944" s="47">
        <f t="shared" si="260"/>
        <v>2.4299945310451551E-4</v>
      </c>
      <c r="BV944" s="47">
        <f t="shared" si="261"/>
        <v>1.5588439726429182E-2</v>
      </c>
      <c r="BW944" s="47">
        <f t="shared" si="262"/>
        <v>1.5276390219487301E-2</v>
      </c>
      <c r="BX944" s="48">
        <f t="shared" si="263"/>
        <v>5.1452622069055539E-10</v>
      </c>
      <c r="BY944" s="48">
        <f t="shared" si="264"/>
        <v>2.4299945310451551E-4</v>
      </c>
      <c r="BZ944" s="48">
        <f t="shared" si="265"/>
        <v>1.5588439726429182E-2</v>
      </c>
      <c r="CA944" s="48">
        <f t="shared" si="266"/>
        <v>1.5276390219487301E-2</v>
      </c>
      <c r="CB944" s="49">
        <f t="shared" si="267"/>
        <v>4.9011463536069083E-2</v>
      </c>
      <c r="CC944" s="50">
        <f t="shared" si="268"/>
        <v>2.0356200869180443E-5</v>
      </c>
      <c r="CD944" s="50">
        <f t="shared" si="269"/>
        <v>8.6493311532527911E-5</v>
      </c>
      <c r="CI944" s="43"/>
      <c r="CJ944" s="43"/>
    </row>
    <row r="945" spans="63:88" x14ac:dyDescent="0.2">
      <c r="BK945" s="42">
        <v>943</v>
      </c>
      <c r="BL945" s="1" t="s">
        <v>2041</v>
      </c>
      <c r="BM945" s="1" t="s">
        <v>2042</v>
      </c>
      <c r="BN945" s="43">
        <v>48389</v>
      </c>
      <c r="BO945" s="44">
        <v>25.926649598184053</v>
      </c>
      <c r="BP945" s="45">
        <f t="shared" si="255"/>
        <v>748.54286064036705</v>
      </c>
      <c r="BQ945" s="46">
        <f t="shared" si="256"/>
        <v>896.80263529430079</v>
      </c>
      <c r="BR945" s="46">
        <f t="shared" si="257"/>
        <v>29.946663174622657</v>
      </c>
      <c r="BS945" s="46">
        <f t="shared" si="258"/>
        <v>29.347190639706156</v>
      </c>
      <c r="BT945" s="47">
        <f t="shared" si="259"/>
        <v>0.39064151460714869</v>
      </c>
      <c r="BU945" s="47">
        <f t="shared" si="260"/>
        <v>2.4424198502785509E-4</v>
      </c>
      <c r="BV945" s="47">
        <f t="shared" si="261"/>
        <v>1.5628243184307541E-2</v>
      </c>
      <c r="BW945" s="47">
        <f t="shared" si="262"/>
        <v>1.5315396891438172E-2</v>
      </c>
      <c r="BX945" s="48">
        <f t="shared" si="263"/>
        <v>5.1625565724634669E-10</v>
      </c>
      <c r="BY945" s="48">
        <f t="shared" si="264"/>
        <v>2.4424198502785509E-4</v>
      </c>
      <c r="BZ945" s="48">
        <f t="shared" si="265"/>
        <v>1.5628243184307541E-2</v>
      </c>
      <c r="CA945" s="48">
        <f t="shared" si="266"/>
        <v>1.5315396891438172E-2</v>
      </c>
      <c r="CB945" s="49">
        <f t="shared" si="267"/>
        <v>6.0146784484890629E-2</v>
      </c>
      <c r="CC945" s="50">
        <f t="shared" si="268"/>
        <v>2.4981094998493471E-5</v>
      </c>
      <c r="CD945" s="50">
        <f t="shared" si="269"/>
        <v>1.0614444443804322E-4</v>
      </c>
      <c r="CI945" s="43"/>
      <c r="CJ945" s="43"/>
    </row>
    <row r="946" spans="63:88" x14ac:dyDescent="0.2">
      <c r="BK946" s="42">
        <v>944</v>
      </c>
      <c r="BL946" s="1" t="s">
        <v>2043</v>
      </c>
      <c r="BM946" s="1" t="s">
        <v>2044</v>
      </c>
      <c r="BN946" s="43">
        <v>15875</v>
      </c>
      <c r="BO946" s="44">
        <v>25.926986744844015</v>
      </c>
      <c r="BP946" s="45">
        <f t="shared" si="255"/>
        <v>748.72499709161264</v>
      </c>
      <c r="BQ946" s="46">
        <f t="shared" si="256"/>
        <v>897.13427939650558</v>
      </c>
      <c r="BR946" s="46">
        <f t="shared" si="257"/>
        <v>29.952199909130307</v>
      </c>
      <c r="BS946" s="46">
        <f t="shared" si="258"/>
        <v>29.352616539819635</v>
      </c>
      <c r="BT946" s="47">
        <f t="shared" si="259"/>
        <v>0.39073656602360185</v>
      </c>
      <c r="BU946" s="47">
        <f t="shared" si="260"/>
        <v>2.443323074808215E-4</v>
      </c>
      <c r="BV946" s="47">
        <f t="shared" si="261"/>
        <v>1.5631132635891151E-2</v>
      </c>
      <c r="BW946" s="47">
        <f t="shared" si="262"/>
        <v>1.5318228501957645E-2</v>
      </c>
      <c r="BX946" s="48">
        <f t="shared" si="263"/>
        <v>5.1638127326419966E-10</v>
      </c>
      <c r="BY946" s="48">
        <f t="shared" si="264"/>
        <v>2.443323074808215E-4</v>
      </c>
      <c r="BZ946" s="48">
        <f t="shared" si="265"/>
        <v>1.5631132635891151E-2</v>
      </c>
      <c r="CA946" s="48">
        <f t="shared" si="266"/>
        <v>1.5318228501957645E-2</v>
      </c>
      <c r="CB946" s="49">
        <f t="shared" si="267"/>
        <v>1.9737182712216462E-2</v>
      </c>
      <c r="CC946" s="50">
        <f t="shared" si="268"/>
        <v>8.1975527130691704E-6</v>
      </c>
      <c r="CD946" s="50">
        <f t="shared" si="269"/>
        <v>3.4831326590478734E-5</v>
      </c>
      <c r="CI946" s="43"/>
      <c r="CJ946" s="43"/>
    </row>
    <row r="947" spans="63:88" x14ac:dyDescent="0.2">
      <c r="BK947" s="42">
        <v>945</v>
      </c>
      <c r="BL947" s="1" t="s">
        <v>2045</v>
      </c>
      <c r="BM947" s="1" t="s">
        <v>2046</v>
      </c>
      <c r="BN947" s="43">
        <v>37134</v>
      </c>
      <c r="BO947" s="44">
        <v>25.928346852839649</v>
      </c>
      <c r="BP947" s="45">
        <f t="shared" si="255"/>
        <v>749.46021723076751</v>
      </c>
      <c r="BQ947" s="46">
        <f t="shared" si="256"/>
        <v>898.4733737873438</v>
      </c>
      <c r="BR947" s="46">
        <f t="shared" si="257"/>
        <v>29.974545430870904</v>
      </c>
      <c r="BS947" s="46">
        <f t="shared" si="258"/>
        <v>29.374514748733297</v>
      </c>
      <c r="BT947" s="47">
        <f t="shared" si="259"/>
        <v>0.3911202548193019</v>
      </c>
      <c r="BU947" s="47">
        <f t="shared" si="260"/>
        <v>2.4469700653421159E-4</v>
      </c>
      <c r="BV947" s="47">
        <f t="shared" si="261"/>
        <v>1.5642794076961175E-2</v>
      </c>
      <c r="BW947" s="47">
        <f t="shared" si="262"/>
        <v>1.5329656504210188E-2</v>
      </c>
      <c r="BX947" s="48">
        <f t="shared" si="263"/>
        <v>5.1688834049590854E-10</v>
      </c>
      <c r="BY947" s="48">
        <f t="shared" si="264"/>
        <v>2.4469700653421159E-4</v>
      </c>
      <c r="BZ947" s="48">
        <f t="shared" si="265"/>
        <v>1.5642794076961175E-2</v>
      </c>
      <c r="CA947" s="48">
        <f t="shared" si="266"/>
        <v>1.5329656504210188E-2</v>
      </c>
      <c r="CB947" s="49">
        <f t="shared" si="267"/>
        <v>4.6213558651181451E-2</v>
      </c>
      <c r="CC947" s="50">
        <f t="shared" si="268"/>
        <v>1.9194131635975069E-5</v>
      </c>
      <c r="CD947" s="50">
        <f t="shared" si="269"/>
        <v>8.1555689976524619E-5</v>
      </c>
      <c r="CI947" s="43"/>
      <c r="CJ947" s="43"/>
    </row>
    <row r="948" spans="63:88" x14ac:dyDescent="0.2">
      <c r="BK948" s="42">
        <v>946</v>
      </c>
      <c r="BL948" s="1" t="s">
        <v>2047</v>
      </c>
      <c r="BM948" s="1" t="s">
        <v>2048</v>
      </c>
      <c r="BN948" s="43">
        <v>26790</v>
      </c>
      <c r="BO948" s="44">
        <v>25.929088361631287</v>
      </c>
      <c r="BP948" s="45">
        <f t="shared" si="255"/>
        <v>749.86135138062218</v>
      </c>
      <c r="BQ948" s="46">
        <f t="shared" si="256"/>
        <v>899.20422666524462</v>
      </c>
      <c r="BR948" s="46">
        <f t="shared" si="257"/>
        <v>29.986734178053545</v>
      </c>
      <c r="BS948" s="46">
        <f t="shared" si="258"/>
        <v>29.386459501480619</v>
      </c>
      <c r="BT948" s="47">
        <f t="shared" si="259"/>
        <v>0.39132959440438031</v>
      </c>
      <c r="BU948" s="47">
        <f t="shared" si="260"/>
        <v>2.4489605251226454E-4</v>
      </c>
      <c r="BV948" s="47">
        <f t="shared" si="261"/>
        <v>1.5649155009528935E-2</v>
      </c>
      <c r="BW948" s="47">
        <f t="shared" si="262"/>
        <v>1.5335890103580635E-2</v>
      </c>
      <c r="BX948" s="48">
        <f t="shared" si="263"/>
        <v>5.1716499502708636E-10</v>
      </c>
      <c r="BY948" s="48">
        <f t="shared" si="264"/>
        <v>2.4489605251226454E-4</v>
      </c>
      <c r="BZ948" s="48">
        <f t="shared" si="265"/>
        <v>1.5649155009528935E-2</v>
      </c>
      <c r="CA948" s="48">
        <f t="shared" si="266"/>
        <v>1.5335890103580635E-2</v>
      </c>
      <c r="CB948" s="49">
        <f t="shared" si="267"/>
        <v>3.3358213085098974E-2</v>
      </c>
      <c r="CC948" s="50">
        <f t="shared" si="268"/>
        <v>1.3854850216775643E-5</v>
      </c>
      <c r="CD948" s="50">
        <f t="shared" si="269"/>
        <v>5.8869132002445902E-5</v>
      </c>
      <c r="CI948" s="43"/>
      <c r="CJ948" s="43"/>
    </row>
    <row r="949" spans="63:88" x14ac:dyDescent="0.2">
      <c r="BK949" s="42">
        <v>947</v>
      </c>
      <c r="BL949" s="1" t="s">
        <v>2049</v>
      </c>
      <c r="BM949" s="1" t="s">
        <v>2050</v>
      </c>
      <c r="BN949" s="43">
        <v>40394</v>
      </c>
      <c r="BO949" s="44">
        <v>25.931479906822361</v>
      </c>
      <c r="BP949" s="45">
        <f t="shared" si="255"/>
        <v>751.15656961962839</v>
      </c>
      <c r="BQ949" s="46">
        <f t="shared" si="256"/>
        <v>901.56525778350169</v>
      </c>
      <c r="BR949" s="46">
        <f t="shared" si="257"/>
        <v>30.026076296837417</v>
      </c>
      <c r="BS949" s="46">
        <f t="shared" si="258"/>
        <v>29.42501406942656</v>
      </c>
      <c r="BT949" s="47">
        <f t="shared" si="259"/>
        <v>0.39200552899842572</v>
      </c>
      <c r="BU949" s="47">
        <f t="shared" si="260"/>
        <v>2.4553907351190806E-4</v>
      </c>
      <c r="BV949" s="47">
        <f t="shared" si="261"/>
        <v>1.5669686452252581E-2</v>
      </c>
      <c r="BW949" s="47">
        <f t="shared" si="262"/>
        <v>1.5356010547725132E-2</v>
      </c>
      <c r="BX949" s="48">
        <f t="shared" si="263"/>
        <v>5.1805828220997871E-10</v>
      </c>
      <c r="BY949" s="48">
        <f t="shared" si="264"/>
        <v>2.4553907351190806E-4</v>
      </c>
      <c r="BZ949" s="48">
        <f t="shared" si="265"/>
        <v>1.5669686452252581E-2</v>
      </c>
      <c r="CA949" s="48">
        <f t="shared" si="266"/>
        <v>1.5356010547725132E-2</v>
      </c>
      <c r="CB949" s="49">
        <f t="shared" si="267"/>
        <v>5.0384438824836612E-2</v>
      </c>
      <c r="CC949" s="50">
        <f t="shared" si="268"/>
        <v>2.0926446251589879E-5</v>
      </c>
      <c r="CD949" s="50">
        <f t="shared" si="269"/>
        <v>8.8916278953005647E-5</v>
      </c>
      <c r="CI949" s="43"/>
      <c r="CJ949" s="43"/>
    </row>
    <row r="950" spans="63:88" x14ac:dyDescent="0.2">
      <c r="BK950" s="97">
        <v>948</v>
      </c>
      <c r="BL950" s="98" t="s">
        <v>2051</v>
      </c>
      <c r="BM950" s="98" t="s">
        <v>132</v>
      </c>
      <c r="BN950" s="43">
        <v>26267</v>
      </c>
      <c r="BO950" s="44">
        <v>25.764107141515058</v>
      </c>
      <c r="BP950" s="45">
        <f t="shared" si="255"/>
        <v>751.67377564540629</v>
      </c>
      <c r="BQ950" s="46">
        <f t="shared" si="256"/>
        <v>1056.2117622393396</v>
      </c>
      <c r="BR950" s="46">
        <f t="shared" si="257"/>
        <v>32.499411721434889</v>
      </c>
      <c r="BS950" s="46">
        <f t="shared" si="258"/>
        <v>31.848838246375625</v>
      </c>
      <c r="BT950" s="47">
        <f t="shared" si="259"/>
        <v>0.39227544292840577</v>
      </c>
      <c r="BU950" s="47">
        <f t="shared" si="260"/>
        <v>2.8765666743880698E-4</v>
      </c>
      <c r="BV950" s="47">
        <f t="shared" si="261"/>
        <v>1.6960444199336497E-2</v>
      </c>
      <c r="BW950" s="47">
        <f t="shared" si="262"/>
        <v>1.66209298962504E-2</v>
      </c>
      <c r="BX950" s="48">
        <f t="shared" si="263"/>
        <v>5.1841498928823773E-10</v>
      </c>
      <c r="BY950" s="48">
        <f t="shared" si="264"/>
        <v>5.023973061512143E-22</v>
      </c>
      <c r="BZ950" s="48">
        <f t="shared" si="265"/>
        <v>2.2414221069473155E-11</v>
      </c>
      <c r="CA950" s="48">
        <f t="shared" si="266"/>
        <v>2.1965533018843112E-11</v>
      </c>
      <c r="CB950" s="49">
        <f t="shared" si="267"/>
        <v>3.2786040248142134E-2</v>
      </c>
      <c r="CC950" s="50">
        <f t="shared" si="268"/>
        <v>1.361720652363414E-5</v>
      </c>
      <c r="CD950" s="50">
        <f t="shared" si="269"/>
        <v>5.78593861212413E-5</v>
      </c>
      <c r="CI950" s="43"/>
      <c r="CJ950" s="43"/>
    </row>
    <row r="951" spans="63:88" x14ac:dyDescent="0.2">
      <c r="BK951" s="42">
        <v>949</v>
      </c>
      <c r="BL951" s="1" t="s">
        <v>2052</v>
      </c>
      <c r="BM951" s="1" t="s">
        <v>2053</v>
      </c>
      <c r="BN951" s="43">
        <v>32940</v>
      </c>
      <c r="BO951" s="44">
        <v>25.932878429115146</v>
      </c>
      <c r="BP951" s="45">
        <f t="shared" si="255"/>
        <v>751.91502084439344</v>
      </c>
      <c r="BQ951" s="46">
        <f t="shared" si="256"/>
        <v>902.94866633710933</v>
      </c>
      <c r="BR951" s="46">
        <f t="shared" si="257"/>
        <v>30.049104251826034</v>
      </c>
      <c r="BS951" s="46">
        <f t="shared" si="258"/>
        <v>29.447581050634209</v>
      </c>
      <c r="BT951" s="47">
        <f t="shared" si="259"/>
        <v>0.39240134138376359</v>
      </c>
      <c r="BU951" s="47">
        <f t="shared" si="260"/>
        <v>2.4591584141817112E-4</v>
      </c>
      <c r="BV951" s="47">
        <f t="shared" si="261"/>
        <v>1.5681704034261428E-2</v>
      </c>
      <c r="BW951" s="47">
        <f t="shared" si="262"/>
        <v>1.5367787561684431E-2</v>
      </c>
      <c r="BX951" s="48">
        <f t="shared" si="263"/>
        <v>5.1858137147596296E-10</v>
      </c>
      <c r="BY951" s="48">
        <f t="shared" si="264"/>
        <v>2.4591584141817112E-4</v>
      </c>
      <c r="BZ951" s="48">
        <f t="shared" si="265"/>
        <v>1.5681704034261428E-2</v>
      </c>
      <c r="CA951" s="48">
        <f t="shared" si="266"/>
        <v>1.5367787561684431E-2</v>
      </c>
      <c r="CB951" s="49">
        <f t="shared" si="267"/>
        <v>4.112836549190995E-2</v>
      </c>
      <c r="CC951" s="50">
        <f t="shared" si="268"/>
        <v>1.7082070376418221E-5</v>
      </c>
      <c r="CD951" s="50">
        <f t="shared" si="269"/>
        <v>7.2581560979044916E-5</v>
      </c>
      <c r="CI951" s="43"/>
      <c r="CJ951" s="43"/>
    </row>
    <row r="952" spans="63:88" x14ac:dyDescent="0.2">
      <c r="BK952" s="42">
        <v>950</v>
      </c>
      <c r="BL952" s="1" t="s">
        <v>2054</v>
      </c>
      <c r="BM952" s="1" t="s">
        <v>2055</v>
      </c>
      <c r="BN952" s="43">
        <v>58653</v>
      </c>
      <c r="BO952" s="44">
        <v>25.934216177844849</v>
      </c>
      <c r="BP952" s="45">
        <f t="shared" si="255"/>
        <v>752.64122981387936</v>
      </c>
      <c r="BQ952" s="46">
        <f t="shared" si="256"/>
        <v>904.27384666305863</v>
      </c>
      <c r="BR952" s="46">
        <f t="shared" si="257"/>
        <v>30.071146414180131</v>
      </c>
      <c r="BS952" s="46">
        <f t="shared" si="258"/>
        <v>29.469181972811917</v>
      </c>
      <c r="BT952" s="47">
        <f t="shared" si="259"/>
        <v>0.39278032752694692</v>
      </c>
      <c r="BU952" s="47">
        <f t="shared" si="260"/>
        <v>2.4627675101031294E-4</v>
      </c>
      <c r="BV952" s="47">
        <f t="shared" si="261"/>
        <v>1.5693207161390336E-2</v>
      </c>
      <c r="BW952" s="47">
        <f t="shared" si="262"/>
        <v>1.5379060419125554E-2</v>
      </c>
      <c r="BX952" s="48">
        <f t="shared" si="263"/>
        <v>5.1908222387674561E-10</v>
      </c>
      <c r="BY952" s="48">
        <f t="shared" si="264"/>
        <v>2.4627675101031294E-4</v>
      </c>
      <c r="BZ952" s="48">
        <f t="shared" si="265"/>
        <v>1.5693207161390336E-2</v>
      </c>
      <c r="CA952" s="48">
        <f t="shared" si="266"/>
        <v>1.5379060419125554E-2</v>
      </c>
      <c r="CB952" s="49">
        <f t="shared" si="267"/>
        <v>7.3303942100246905E-2</v>
      </c>
      <c r="CC952" s="50">
        <f t="shared" si="268"/>
        <v>3.044572967704276E-5</v>
      </c>
      <c r="CD952" s="50">
        <f t="shared" si="269"/>
        <v>1.2936362726595607E-4</v>
      </c>
      <c r="CI952" s="43"/>
      <c r="CJ952" s="43"/>
    </row>
    <row r="953" spans="63:88" x14ac:dyDescent="0.2">
      <c r="BK953" s="42">
        <v>951</v>
      </c>
      <c r="BL953" s="1" t="s">
        <v>2056</v>
      </c>
      <c r="BM953" s="1" t="s">
        <v>2057</v>
      </c>
      <c r="BN953" s="43">
        <v>30323</v>
      </c>
      <c r="BO953" s="44">
        <v>25.936662102851695</v>
      </c>
      <c r="BP953" s="45">
        <f t="shared" si="255"/>
        <v>753.97083645472048</v>
      </c>
      <c r="BQ953" s="46">
        <f t="shared" si="256"/>
        <v>906.70157450047725</v>
      </c>
      <c r="BR953" s="46">
        <f t="shared" si="257"/>
        <v>30.111485757107324</v>
      </c>
      <c r="BS953" s="46">
        <f t="shared" si="258"/>
        <v>29.508713802460573</v>
      </c>
      <c r="BT953" s="47">
        <f t="shared" si="259"/>
        <v>0.39347420837107838</v>
      </c>
      <c r="BU953" s="47">
        <f t="shared" si="260"/>
        <v>2.4693793669685894E-4</v>
      </c>
      <c r="BV953" s="47">
        <f t="shared" si="261"/>
        <v>1.5714259024747521E-2</v>
      </c>
      <c r="BW953" s="47">
        <f t="shared" si="262"/>
        <v>1.5399690866119324E-2</v>
      </c>
      <c r="BX953" s="48">
        <f t="shared" si="263"/>
        <v>5.1999922808096615E-10</v>
      </c>
      <c r="BY953" s="48">
        <f t="shared" si="264"/>
        <v>2.4693793669685894E-4</v>
      </c>
      <c r="BZ953" s="48">
        <f t="shared" si="265"/>
        <v>1.5714259024747521E-2</v>
      </c>
      <c r="CA953" s="48">
        <f t="shared" si="266"/>
        <v>1.5399690866119324E-2</v>
      </c>
      <c r="CB953" s="49">
        <f t="shared" si="267"/>
        <v>3.7964335994629138E-2</v>
      </c>
      <c r="CC953" s="50">
        <f t="shared" si="268"/>
        <v>1.5767936593099138E-5</v>
      </c>
      <c r="CD953" s="50">
        <f t="shared" si="269"/>
        <v>6.6997818538768378E-5</v>
      </c>
      <c r="CI953" s="43"/>
      <c r="CJ953" s="43"/>
    </row>
    <row r="954" spans="63:88" x14ac:dyDescent="0.2">
      <c r="BK954" s="42">
        <v>952</v>
      </c>
      <c r="BL954" s="1" t="s">
        <v>2058</v>
      </c>
      <c r="BM954" s="1" t="s">
        <v>2059</v>
      </c>
      <c r="BN954" s="43">
        <v>19737</v>
      </c>
      <c r="BO954" s="44">
        <v>25.939261701783408</v>
      </c>
      <c r="BP954" s="45">
        <f t="shared" si="255"/>
        <v>755.38655550745727</v>
      </c>
      <c r="BQ954" s="46">
        <f t="shared" si="256"/>
        <v>909.28862542211118</v>
      </c>
      <c r="BR954" s="46">
        <f t="shared" si="257"/>
        <v>30.154413033950956</v>
      </c>
      <c r="BS954" s="46">
        <f t="shared" si="258"/>
        <v>29.55078176074452</v>
      </c>
      <c r="BT954" s="47">
        <f t="shared" si="259"/>
        <v>0.39421302863655538</v>
      </c>
      <c r="BU954" s="47">
        <f t="shared" si="260"/>
        <v>2.4764251363229789E-4</v>
      </c>
      <c r="BV954" s="47">
        <f t="shared" si="261"/>
        <v>1.5736661451283048E-2</v>
      </c>
      <c r="BW954" s="47">
        <f t="shared" si="262"/>
        <v>1.5421644840707294E-2</v>
      </c>
      <c r="BX954" s="48">
        <f t="shared" si="263"/>
        <v>5.2097562236441691E-10</v>
      </c>
      <c r="BY954" s="48">
        <f t="shared" si="264"/>
        <v>2.4764251363229789E-4</v>
      </c>
      <c r="BZ954" s="48">
        <f t="shared" si="265"/>
        <v>1.5736661451283048E-2</v>
      </c>
      <c r="CA954" s="48">
        <f t="shared" si="266"/>
        <v>1.5421644840707294E-2</v>
      </c>
      <c r="CB954" s="49">
        <f t="shared" si="267"/>
        <v>2.4757083803239321E-2</v>
      </c>
      <c r="CC954" s="50">
        <f t="shared" si="268"/>
        <v>1.0282495858606497E-5</v>
      </c>
      <c r="CD954" s="50">
        <f t="shared" si="269"/>
        <v>4.3690230969222423E-5</v>
      </c>
      <c r="CI954" s="43"/>
      <c r="CJ954" s="43"/>
    </row>
    <row r="955" spans="63:88" x14ac:dyDescent="0.2">
      <c r="BK955" s="42">
        <v>953</v>
      </c>
      <c r="BL955" s="1" t="s">
        <v>2060</v>
      </c>
      <c r="BM955" s="1" t="s">
        <v>2061</v>
      </c>
      <c r="BN955" s="43">
        <v>104523</v>
      </c>
      <c r="BO955" s="44">
        <v>25.941819465836232</v>
      </c>
      <c r="BP955" s="45">
        <f t="shared" si="255"/>
        <v>756.78208626288324</v>
      </c>
      <c r="BQ955" s="46">
        <f t="shared" si="256"/>
        <v>911.84089142718722</v>
      </c>
      <c r="BR955" s="46">
        <f t="shared" si="257"/>
        <v>30.196703320514761</v>
      </c>
      <c r="BS955" s="46">
        <f t="shared" si="258"/>
        <v>29.59222548002499</v>
      </c>
      <c r="BT955" s="47">
        <f t="shared" si="259"/>
        <v>0.39494131325009663</v>
      </c>
      <c r="BU955" s="47">
        <f t="shared" si="260"/>
        <v>2.4833761698153325E-4</v>
      </c>
      <c r="BV955" s="47">
        <f t="shared" si="261"/>
        <v>1.5758731452167503E-2</v>
      </c>
      <c r="BW955" s="47">
        <f t="shared" si="262"/>
        <v>1.5443273044143443E-2</v>
      </c>
      <c r="BX955" s="48">
        <f t="shared" si="263"/>
        <v>5.2193809316633326E-10</v>
      </c>
      <c r="BY955" s="48">
        <f t="shared" si="264"/>
        <v>2.4833761698153325E-4</v>
      </c>
      <c r="BZ955" s="48">
        <f t="shared" si="265"/>
        <v>1.5758731452167503E-2</v>
      </c>
      <c r="CA955" s="48">
        <f t="shared" si="266"/>
        <v>1.5443273044143443E-2</v>
      </c>
      <c r="CB955" s="49">
        <f t="shared" si="267"/>
        <v>0.13135052239637987</v>
      </c>
      <c r="CC955" s="50">
        <f t="shared" si="268"/>
        <v>5.4554535312024654E-5</v>
      </c>
      <c r="CD955" s="50">
        <f t="shared" si="269"/>
        <v>2.3180172216709008E-4</v>
      </c>
      <c r="CI955" s="43"/>
      <c r="CJ955" s="43"/>
    </row>
    <row r="956" spans="63:88" x14ac:dyDescent="0.2">
      <c r="BK956" s="42">
        <v>954</v>
      </c>
      <c r="BL956" s="1" t="s">
        <v>2062</v>
      </c>
      <c r="BM956" s="1" t="s">
        <v>2063</v>
      </c>
      <c r="BN956" s="43">
        <v>37578</v>
      </c>
      <c r="BO956" s="44">
        <v>25.94291689320815</v>
      </c>
      <c r="BP956" s="45">
        <f t="shared" si="255"/>
        <v>757.38163911564914</v>
      </c>
      <c r="BQ956" s="46">
        <f t="shared" si="256"/>
        <v>912.93804641285067</v>
      </c>
      <c r="BR956" s="46">
        <f t="shared" si="257"/>
        <v>30.214864659846661</v>
      </c>
      <c r="BS956" s="46">
        <f t="shared" si="258"/>
        <v>29.610023265525758</v>
      </c>
      <c r="BT956" s="47">
        <f t="shared" si="259"/>
        <v>0.39525420145838325</v>
      </c>
      <c r="BU956" s="47">
        <f t="shared" si="260"/>
        <v>2.4863642443487163E-4</v>
      </c>
      <c r="BV956" s="47">
        <f t="shared" si="261"/>
        <v>1.5768209297027727E-2</v>
      </c>
      <c r="BW956" s="47">
        <f t="shared" si="262"/>
        <v>1.5452561161431991E-2</v>
      </c>
      <c r="BX956" s="48">
        <f t="shared" si="263"/>
        <v>5.2235159327211837E-10</v>
      </c>
      <c r="BY956" s="48">
        <f t="shared" si="264"/>
        <v>2.4863642443487163E-4</v>
      </c>
      <c r="BZ956" s="48">
        <f t="shared" si="265"/>
        <v>1.5768209297027727E-2</v>
      </c>
      <c r="CA956" s="48">
        <f t="shared" si="266"/>
        <v>1.5452561161431991E-2</v>
      </c>
      <c r="CB956" s="49">
        <f t="shared" si="267"/>
        <v>4.7260414825717537E-2</v>
      </c>
      <c r="CC956" s="50">
        <f t="shared" si="268"/>
        <v>1.9628928171979663E-5</v>
      </c>
      <c r="CD956" s="50">
        <f t="shared" si="269"/>
        <v>8.3403136485998136E-5</v>
      </c>
      <c r="CI956" s="43"/>
      <c r="CJ956" s="43"/>
    </row>
    <row r="957" spans="63:88" x14ac:dyDescent="0.2">
      <c r="BK957" s="42">
        <v>955</v>
      </c>
      <c r="BL957" s="1" t="s">
        <v>2064</v>
      </c>
      <c r="BM957" s="1" t="s">
        <v>2065</v>
      </c>
      <c r="BN957" s="43">
        <v>36263</v>
      </c>
      <c r="BO957" s="44">
        <v>25.943297834060314</v>
      </c>
      <c r="BP957" s="45">
        <f t="shared" si="255"/>
        <v>757.58986796487466</v>
      </c>
      <c r="BQ957" s="46">
        <f t="shared" si="256"/>
        <v>913.31918604321345</v>
      </c>
      <c r="BR957" s="46">
        <f t="shared" si="257"/>
        <v>30.221171156049088</v>
      </c>
      <c r="BS957" s="46">
        <f t="shared" si="258"/>
        <v>29.616203518238454</v>
      </c>
      <c r="BT957" s="47">
        <f t="shared" si="259"/>
        <v>0.39536286969546558</v>
      </c>
      <c r="BU957" s="47">
        <f t="shared" si="260"/>
        <v>2.4874022687279096E-4</v>
      </c>
      <c r="BV957" s="47">
        <f t="shared" si="261"/>
        <v>1.5771500463582753E-2</v>
      </c>
      <c r="BW957" s="47">
        <f t="shared" si="262"/>
        <v>1.5455786445389478E-2</v>
      </c>
      <c r="BX957" s="48">
        <f t="shared" si="263"/>
        <v>5.2249520471652184E-10</v>
      </c>
      <c r="BY957" s="48">
        <f t="shared" si="264"/>
        <v>2.4874022687279096E-4</v>
      </c>
      <c r="BZ957" s="48">
        <f t="shared" si="265"/>
        <v>1.5771500463582753E-2</v>
      </c>
      <c r="CA957" s="48">
        <f t="shared" si="266"/>
        <v>1.5455786445389478E-2</v>
      </c>
      <c r="CB957" s="49">
        <f t="shared" si="267"/>
        <v>4.5619128304024759E-2</v>
      </c>
      <c r="CC957" s="50">
        <f t="shared" si="268"/>
        <v>1.8947243608635231E-5</v>
      </c>
      <c r="CD957" s="50">
        <f t="shared" si="269"/>
        <v>8.0506665003761332E-5</v>
      </c>
      <c r="CI957" s="43"/>
      <c r="CJ957" s="43"/>
    </row>
    <row r="958" spans="63:88" x14ac:dyDescent="0.2">
      <c r="BK958" s="42">
        <v>956</v>
      </c>
      <c r="BL958" s="1" t="s">
        <v>2066</v>
      </c>
      <c r="BM958" s="1" t="s">
        <v>2067</v>
      </c>
      <c r="BN958" s="43">
        <v>82284</v>
      </c>
      <c r="BO958" s="44">
        <v>25.948649074723921</v>
      </c>
      <c r="BP958" s="45">
        <f t="shared" si="255"/>
        <v>760.5210067975479</v>
      </c>
      <c r="BQ958" s="46">
        <f t="shared" si="256"/>
        <v>918.68923097655124</v>
      </c>
      <c r="BR958" s="46">
        <f t="shared" si="257"/>
        <v>30.309886686963235</v>
      </c>
      <c r="BS958" s="46">
        <f t="shared" si="258"/>
        <v>29.703143140968994</v>
      </c>
      <c r="BT958" s="47">
        <f t="shared" si="259"/>
        <v>0.396892540971924</v>
      </c>
      <c r="BU958" s="47">
        <f t="shared" si="260"/>
        <v>2.5020274536079857E-4</v>
      </c>
      <c r="BV958" s="47">
        <f t="shared" si="261"/>
        <v>1.5817798372744499E-2</v>
      </c>
      <c r="BW958" s="47">
        <f t="shared" si="262"/>
        <v>1.5501157562647742E-2</v>
      </c>
      <c r="BX958" s="48">
        <f t="shared" si="263"/>
        <v>5.2451675496315353E-10</v>
      </c>
      <c r="BY958" s="48">
        <f t="shared" si="264"/>
        <v>2.5020274536079857E-4</v>
      </c>
      <c r="BZ958" s="48">
        <f t="shared" si="265"/>
        <v>1.5817798372744499E-2</v>
      </c>
      <c r="CA958" s="48">
        <f t="shared" si="266"/>
        <v>1.5501157562647742E-2</v>
      </c>
      <c r="CB958" s="49">
        <f t="shared" si="267"/>
        <v>0.10391439290713603</v>
      </c>
      <c r="CC958" s="50">
        <f t="shared" si="268"/>
        <v>4.3159336665388125E-5</v>
      </c>
      <c r="CD958" s="50">
        <f t="shared" si="269"/>
        <v>1.8338362721643562E-4</v>
      </c>
      <c r="CI958" s="43"/>
      <c r="CJ958" s="43"/>
    </row>
    <row r="959" spans="63:88" x14ac:dyDescent="0.2">
      <c r="BK959" s="42">
        <v>957</v>
      </c>
      <c r="BL959" s="1" t="s">
        <v>2068</v>
      </c>
      <c r="BM959" s="1" t="s">
        <v>2069</v>
      </c>
      <c r="BN959" s="43">
        <v>10816</v>
      </c>
      <c r="BO959" s="44">
        <v>25.953323355668243</v>
      </c>
      <c r="BP959" s="45">
        <f t="shared" si="255"/>
        <v>763.09061996492983</v>
      </c>
      <c r="BQ959" s="46">
        <f t="shared" si="256"/>
        <v>923.40448134480084</v>
      </c>
      <c r="BR959" s="46">
        <f t="shared" si="257"/>
        <v>30.38757116560652</v>
      </c>
      <c r="BS959" s="46">
        <f t="shared" si="258"/>
        <v>29.779272531118298</v>
      </c>
      <c r="BT959" s="47">
        <f t="shared" si="259"/>
        <v>0.39823354311414094</v>
      </c>
      <c r="BU959" s="47">
        <f t="shared" si="260"/>
        <v>2.5148693216458926E-4</v>
      </c>
      <c r="BV959" s="47">
        <f t="shared" si="261"/>
        <v>1.5858339514734487E-2</v>
      </c>
      <c r="BW959" s="47">
        <f t="shared" si="262"/>
        <v>1.5540887151743992E-2</v>
      </c>
      <c r="BX959" s="48">
        <f t="shared" si="263"/>
        <v>5.2628896789089469E-10</v>
      </c>
      <c r="BY959" s="48">
        <f t="shared" si="264"/>
        <v>2.5148693216458926E-4</v>
      </c>
      <c r="BZ959" s="48">
        <f t="shared" si="265"/>
        <v>1.5858339514734487E-2</v>
      </c>
      <c r="CA959" s="48">
        <f t="shared" si="266"/>
        <v>1.5540887151743992E-2</v>
      </c>
      <c r="CB959" s="49">
        <f t="shared" si="267"/>
        <v>1.3705405468999772E-2</v>
      </c>
      <c r="CC959" s="50">
        <f t="shared" si="268"/>
        <v>5.6923414767079169E-6</v>
      </c>
      <c r="CD959" s="50">
        <f t="shared" si="269"/>
        <v>2.4186706933112033E-5</v>
      </c>
      <c r="CI959" s="43"/>
      <c r="CJ959" s="43"/>
    </row>
    <row r="960" spans="63:88" x14ac:dyDescent="0.2">
      <c r="BK960" s="42">
        <v>958</v>
      </c>
      <c r="BL960" s="1" t="s">
        <v>2070</v>
      </c>
      <c r="BM960" s="1" t="s">
        <v>2071</v>
      </c>
      <c r="BN960" s="43">
        <v>23692</v>
      </c>
      <c r="BO960" s="44">
        <v>25.956523666107838</v>
      </c>
      <c r="BP960" s="45">
        <f t="shared" si="255"/>
        <v>764.85494647687915</v>
      </c>
      <c r="BQ960" s="46">
        <f t="shared" si="256"/>
        <v>926.64609735570605</v>
      </c>
      <c r="BR960" s="46">
        <f t="shared" si="257"/>
        <v>30.440862296520216</v>
      </c>
      <c r="BS960" s="46">
        <f t="shared" si="258"/>
        <v>29.831496879761424</v>
      </c>
      <c r="BT960" s="47">
        <f t="shared" si="259"/>
        <v>0.39915429089911086</v>
      </c>
      <c r="BU960" s="47">
        <f t="shared" si="260"/>
        <v>2.5236977828705553E-4</v>
      </c>
      <c r="BV960" s="47">
        <f t="shared" si="261"/>
        <v>1.5886150518204703E-2</v>
      </c>
      <c r="BW960" s="47">
        <f t="shared" si="262"/>
        <v>1.5568141434331764E-2</v>
      </c>
      <c r="BX960" s="48">
        <f t="shared" si="263"/>
        <v>5.2750579005421624E-10</v>
      </c>
      <c r="BY960" s="48">
        <f t="shared" si="264"/>
        <v>2.5236977828705553E-4</v>
      </c>
      <c r="BZ960" s="48">
        <f t="shared" si="265"/>
        <v>1.5886150518204703E-2</v>
      </c>
      <c r="CA960" s="48">
        <f t="shared" si="266"/>
        <v>1.5568141434331764E-2</v>
      </c>
      <c r="CB960" s="49">
        <f t="shared" si="267"/>
        <v>3.009053423647982E-2</v>
      </c>
      <c r="CC960" s="50">
        <f t="shared" si="268"/>
        <v>1.2497667177964491E-5</v>
      </c>
      <c r="CD960" s="50">
        <f t="shared" si="269"/>
        <v>5.3102473668852731E-5</v>
      </c>
      <c r="CI960" s="43"/>
      <c r="CJ960" s="43"/>
    </row>
    <row r="961" spans="63:88" x14ac:dyDescent="0.2">
      <c r="BK961" s="42">
        <v>959</v>
      </c>
      <c r="BL961" s="1" t="s">
        <v>2072</v>
      </c>
      <c r="BM961" s="1" t="s">
        <v>2073</v>
      </c>
      <c r="BN961" s="43">
        <v>24778</v>
      </c>
      <c r="BO961" s="44">
        <v>25.959366738534655</v>
      </c>
      <c r="BP961" s="45">
        <f t="shared" si="255"/>
        <v>766.42574979988751</v>
      </c>
      <c r="BQ961" s="46">
        <f t="shared" si="256"/>
        <v>929.5349330116527</v>
      </c>
      <c r="BR961" s="46">
        <f t="shared" si="257"/>
        <v>30.488275336785659</v>
      </c>
      <c r="BS961" s="46">
        <f t="shared" si="258"/>
        <v>29.877960805420333</v>
      </c>
      <c r="BT961" s="47">
        <f t="shared" si="259"/>
        <v>0.39997404487916366</v>
      </c>
      <c r="BU961" s="47">
        <f t="shared" si="260"/>
        <v>2.5315654555029611E-4</v>
      </c>
      <c r="BV961" s="47">
        <f t="shared" si="261"/>
        <v>1.5910893926813042E-2</v>
      </c>
      <c r="BW961" s="47">
        <f t="shared" si="262"/>
        <v>1.5592389529195314E-2</v>
      </c>
      <c r="BX961" s="48">
        <f t="shared" si="263"/>
        <v>5.2858914298504402E-10</v>
      </c>
      <c r="BY961" s="48">
        <f t="shared" si="264"/>
        <v>2.5315654555029611E-4</v>
      </c>
      <c r="BZ961" s="48">
        <f t="shared" si="265"/>
        <v>1.5910893926813042E-2</v>
      </c>
      <c r="CA961" s="48">
        <f t="shared" si="266"/>
        <v>1.5592389529195314E-2</v>
      </c>
      <c r="CB961" s="49">
        <f t="shared" si="267"/>
        <v>3.153446234359316E-2</v>
      </c>
      <c r="CC961" s="50">
        <f t="shared" si="268"/>
        <v>1.309738178488342E-5</v>
      </c>
      <c r="CD961" s="50">
        <f t="shared" si="269"/>
        <v>5.5650655555060205E-5</v>
      </c>
      <c r="CI961" s="43"/>
      <c r="CJ961" s="43"/>
    </row>
    <row r="962" spans="63:88" x14ac:dyDescent="0.2">
      <c r="BK962" s="42">
        <v>960</v>
      </c>
      <c r="BL962" s="1" t="s">
        <v>2074</v>
      </c>
      <c r="BM962" s="1" t="s">
        <v>2075</v>
      </c>
      <c r="BN962" s="43">
        <v>35060</v>
      </c>
      <c r="BO962" s="44">
        <v>25.963839917640168</v>
      </c>
      <c r="BP962" s="45">
        <f t="shared" si="255"/>
        <v>768.90372419933169</v>
      </c>
      <c r="BQ962" s="46">
        <f t="shared" si="256"/>
        <v>934.09744568852375</v>
      </c>
      <c r="BR962" s="46">
        <f t="shared" si="257"/>
        <v>30.563007798456677</v>
      </c>
      <c r="BS962" s="46">
        <f t="shared" si="258"/>
        <v>29.951197272095939</v>
      </c>
      <c r="BT962" s="47">
        <f t="shared" si="259"/>
        <v>0.40126722356465483</v>
      </c>
      <c r="BU962" s="47">
        <f t="shared" si="260"/>
        <v>2.5439913462068595E-4</v>
      </c>
      <c r="BV962" s="47">
        <f t="shared" si="261"/>
        <v>1.5949894501866964E-2</v>
      </c>
      <c r="BW962" s="47">
        <f t="shared" si="262"/>
        <v>1.5630609390436333E-2</v>
      </c>
      <c r="BX962" s="48">
        <f t="shared" si="263"/>
        <v>5.3029815441176475E-10</v>
      </c>
      <c r="BY962" s="48">
        <f t="shared" si="264"/>
        <v>2.5439913462068595E-4</v>
      </c>
      <c r="BZ962" s="48">
        <f t="shared" si="265"/>
        <v>1.5949894501866964E-2</v>
      </c>
      <c r="CA962" s="48">
        <f t="shared" si="266"/>
        <v>1.5630609390436333E-2</v>
      </c>
      <c r="CB962" s="49">
        <f t="shared" si="267"/>
        <v>4.476442093553934E-2</v>
      </c>
      <c r="CC962" s="50">
        <f t="shared" si="268"/>
        <v>1.8592253293676473E-5</v>
      </c>
      <c r="CD962" s="50">
        <f t="shared" si="269"/>
        <v>7.8998314398455381E-5</v>
      </c>
      <c r="CI962" s="43"/>
      <c r="CJ962" s="43"/>
    </row>
    <row r="963" spans="63:88" x14ac:dyDescent="0.2">
      <c r="BK963" s="42">
        <v>961</v>
      </c>
      <c r="BL963" s="1" t="s">
        <v>2076</v>
      </c>
      <c r="BM963" s="1" t="s">
        <v>2077</v>
      </c>
      <c r="BN963" s="43">
        <v>11811</v>
      </c>
      <c r="BO963" s="44">
        <v>25.970806150019545</v>
      </c>
      <c r="BP963" s="45">
        <f t="shared" si="255"/>
        <v>772.77872164673545</v>
      </c>
      <c r="BQ963" s="46">
        <f t="shared" si="256"/>
        <v>941.24519617094768</v>
      </c>
      <c r="BR963" s="46">
        <f t="shared" si="257"/>
        <v>30.679719623408356</v>
      </c>
      <c r="BS963" s="46">
        <f t="shared" si="258"/>
        <v>30.065572758833557</v>
      </c>
      <c r="BT963" s="47">
        <f t="shared" si="259"/>
        <v>0.40328946564529905</v>
      </c>
      <c r="BU963" s="47">
        <f t="shared" si="260"/>
        <v>2.563458068288251E-4</v>
      </c>
      <c r="BV963" s="47">
        <f t="shared" si="261"/>
        <v>1.60108028164994E-2</v>
      </c>
      <c r="BW963" s="47">
        <f t="shared" si="262"/>
        <v>1.5690298441955637E-2</v>
      </c>
      <c r="BX963" s="48">
        <f t="shared" si="263"/>
        <v>5.3297066584594814E-10</v>
      </c>
      <c r="BY963" s="48">
        <f t="shared" si="264"/>
        <v>2.563458068288251E-4</v>
      </c>
      <c r="BZ963" s="48">
        <f t="shared" si="265"/>
        <v>1.60108028164994E-2</v>
      </c>
      <c r="CA963" s="48">
        <f t="shared" si="266"/>
        <v>1.5690298441955637E-2</v>
      </c>
      <c r="CB963" s="49">
        <f t="shared" si="267"/>
        <v>1.5156220660549139E-2</v>
      </c>
      <c r="CC963" s="50">
        <f t="shared" si="268"/>
        <v>6.2949165343064935E-6</v>
      </c>
      <c r="CD963" s="50">
        <f t="shared" si="269"/>
        <v>2.6747042848126167E-5</v>
      </c>
      <c r="CI963" s="43"/>
      <c r="CJ963" s="43"/>
    </row>
    <row r="964" spans="63:88" x14ac:dyDescent="0.2">
      <c r="BK964" s="42">
        <v>962</v>
      </c>
      <c r="BL964" s="1" t="s">
        <v>2078</v>
      </c>
      <c r="BM964" s="1" t="s">
        <v>2079</v>
      </c>
      <c r="BN964" s="43">
        <v>63996</v>
      </c>
      <c r="BO964" s="44">
        <v>25.978444437990124</v>
      </c>
      <c r="BP964" s="45">
        <f t="shared" ref="BP964:BP1027" si="270">IFERROR(IF(MATCH(BM964,$W$4:$W$20,0),VLOOKUP(BM964,$W$4:$BI$20,28,FALSE)),AVERAGE((2^(($AL$23*BO964)+$AL$24)),(2^(($AM$23*BO964)+$AM$24)),(2^(($AN$23*BO964)+$AN$24)),(2^(($AO$23*BO964)+$AO$24))))</f>
        <v>777.0500037323269</v>
      </c>
      <c r="BQ964" s="46">
        <f t="shared" ref="BQ964:BQ1027" si="271">IFERROR(IF(MATCH(BM964,$W$4:$W$20,0),VLOOKUP(BM964,$W$4:$BI$20,29,FALSE)),_xlfn.VAR.S((2^(($AL$23*BO964)+$AL$24)),(2^(($AM$23*BO964)+$AM$24)),(2^(($AN$23*BO964)+$AN$24)),(2^(($AO$23*BO964)+$AO$24))))</f>
        <v>949.14222620345799</v>
      </c>
      <c r="BR964" s="46">
        <f t="shared" ref="BR964:BR1027" si="272">SQRT(BQ964)</f>
        <v>30.808151943981613</v>
      </c>
      <c r="BS964" s="46">
        <f t="shared" ref="BS964:BS1027" si="273">_xlfn.CONFIDENCE.NORM(0.05,BR964,4)</f>
        <v>30.191434120220801</v>
      </c>
      <c r="BT964" s="47">
        <f t="shared" ref="BT964:BT1027" si="274">IFERROR(IF(MATCH(BM964,$W$4:$W$20,0),VLOOKUP(BM964,$W$4:$BI$20,32,FALSE)),AVERAGE((2^(($AP$23*BO964)+$AP$24)),(2^(($AQ$23*BO964)+$AQ$24)),(2^(($AR$23*BO964)+$AR$24)),(2^(($AS$23*BO964)+$AS$24))))</f>
        <v>0.40551851649991832</v>
      </c>
      <c r="BU964" s="47">
        <f t="shared" ref="BU964:BU1027" si="275">IFERROR(IF(MATCH(BM964,$W$4:$W$20,0),VLOOKUP(BM964,$W$4:$BI$20,33,FALSE)),_xlfn.VAR.S((2^(($AP$23*BO964)+$AP$24)),(2^(($AQ$23*BO964)+$AQ$24)),(2^(($AR$23*BO964)+$AR$24)),(2^(($AS$23*BO964)+$AS$24))))</f>
        <v>2.5849654347373107E-4</v>
      </c>
      <c r="BV964" s="47">
        <f t="shared" ref="BV964:BV1027" si="276">SQRT(BU964)</f>
        <v>1.6077827697600539E-2</v>
      </c>
      <c r="BW964" s="47">
        <f t="shared" ref="BW964:BW1027" si="277">_xlfn.CONFIDENCE.NORM(0.05,BV964,4)</f>
        <v>1.5755981618468796E-2</v>
      </c>
      <c r="BX964" s="48">
        <f t="shared" ref="BX964:BX1027" si="278">IFERROR(IF(MATCH(BM964,$W$4:$W$20,0),VLOOKUP(BM964,$W$4:$BI$20,36,FALSE)),AVERAGE((2^(($AT$23*BO964)+$AT$24)),(2^(($AU$23*BO964)+$AU$24)),(2^(($AV$23*BO964)+$AV$24)),(2^(($AW$23*BO964)+$AW$24))))</f>
        <v>5.3591648719610435E-10</v>
      </c>
      <c r="BY964" s="48">
        <f t="shared" ref="BY964:BY1027" si="279">IFERROR(IF(MATCH(BM964,$W$4:$W$20,0),VLOOKUP(BM964,$W$4:$BI$20,37,FALSE)),_xlfn.VAR.S((2^(($AP$23*BO964)+$AP$24)),(2^(($AQ$23*BO964)+$AQ$24)),(2^(($AR$23*BO964)+$AR$24)),(2^(($AS$23*BO964)+$AS$24))))</f>
        <v>2.5849654347373107E-4</v>
      </c>
      <c r="BZ964" s="48">
        <f t="shared" ref="BZ964:BZ1027" si="280">SQRT(BY964)</f>
        <v>1.6077827697600539E-2</v>
      </c>
      <c r="CA964" s="48">
        <f t="shared" ref="CA964:CA1027" si="281">_xlfn.CONFIDENCE.NORM(0.05,BZ964,4)</f>
        <v>1.5755981618468796E-2</v>
      </c>
      <c r="CB964" s="49">
        <f t="shared" ref="CB964:CB1027" si="282">(((BT964*0.000001)*BN964)*1000000000000000)*$W$24</f>
        <v>8.2575439018054766E-2</v>
      </c>
      <c r="CC964" s="50">
        <f t="shared" ref="CC964:CC1027" si="283">(BX964*BN964)</f>
        <v>3.4296511514601893E-5</v>
      </c>
      <c r="CD964" s="50">
        <f t="shared" ref="CD964:CD1027" si="284">CC964/(0.523*0.45)</f>
        <v>1.4572556411558059E-4</v>
      </c>
      <c r="CI964" s="43"/>
      <c r="CJ964" s="43"/>
    </row>
    <row r="965" spans="63:88" x14ac:dyDescent="0.2">
      <c r="BK965" s="42">
        <v>963</v>
      </c>
      <c r="BL965" s="1" t="s">
        <v>2080</v>
      </c>
      <c r="BM965" s="1" t="s">
        <v>2081</v>
      </c>
      <c r="BN965" s="43">
        <v>25336</v>
      </c>
      <c r="BO965" s="44">
        <v>25.983390543083285</v>
      </c>
      <c r="BP965" s="45">
        <f t="shared" si="270"/>
        <v>779.82842020404598</v>
      </c>
      <c r="BQ965" s="46">
        <f t="shared" si="271"/>
        <v>954.28940457812621</v>
      </c>
      <c r="BR965" s="46">
        <f t="shared" si="272"/>
        <v>30.891574977299655</v>
      </c>
      <c r="BS965" s="46">
        <f t="shared" si="273"/>
        <v>30.273187190613022</v>
      </c>
      <c r="BT965" s="47">
        <f t="shared" si="274"/>
        <v>0.40696848666968666</v>
      </c>
      <c r="BU965" s="47">
        <f t="shared" si="275"/>
        <v>2.5989836480435713E-4</v>
      </c>
      <c r="BV965" s="47">
        <f t="shared" si="276"/>
        <v>1.612136361491661E-2</v>
      </c>
      <c r="BW965" s="47">
        <f t="shared" si="277"/>
        <v>1.5798646033455502E-2</v>
      </c>
      <c r="BX965" s="48">
        <f t="shared" si="278"/>
        <v>5.3783270775892388E-10</v>
      </c>
      <c r="BY965" s="48">
        <f t="shared" si="279"/>
        <v>2.5989836480435713E-4</v>
      </c>
      <c r="BZ965" s="48">
        <f t="shared" si="280"/>
        <v>1.612136361491661E-2</v>
      </c>
      <c r="CA965" s="48">
        <f t="shared" si="281"/>
        <v>1.5798646033455502E-2</v>
      </c>
      <c r="CB965" s="49">
        <f t="shared" si="282"/>
        <v>3.2808487065413151E-2</v>
      </c>
      <c r="CC965" s="50">
        <f t="shared" si="283"/>
        <v>1.3626529483780095E-5</v>
      </c>
      <c r="CD965" s="50">
        <f t="shared" si="284"/>
        <v>5.7898999293733143E-5</v>
      </c>
      <c r="CI965" s="43"/>
      <c r="CJ965" s="43"/>
    </row>
    <row r="966" spans="63:88" x14ac:dyDescent="0.2">
      <c r="BK966" s="42">
        <v>964</v>
      </c>
      <c r="BL966" s="1" t="s">
        <v>2082</v>
      </c>
      <c r="BM966" s="1" t="s">
        <v>2083</v>
      </c>
      <c r="BN966" s="43">
        <v>40648</v>
      </c>
      <c r="BO966" s="44">
        <v>25.987348043132684</v>
      </c>
      <c r="BP966" s="45">
        <f t="shared" si="270"/>
        <v>782.05865267106913</v>
      </c>
      <c r="BQ966" s="46">
        <f t="shared" si="271"/>
        <v>958.42686872918932</v>
      </c>
      <c r="BR966" s="46">
        <f t="shared" si="272"/>
        <v>30.95847006441354</v>
      </c>
      <c r="BS966" s="46">
        <f t="shared" si="273"/>
        <v>30.338743171355965</v>
      </c>
      <c r="BT966" s="47">
        <f t="shared" si="274"/>
        <v>0.40813237645429945</v>
      </c>
      <c r="BU966" s="47">
        <f t="shared" si="275"/>
        <v>2.6102519295745282E-4</v>
      </c>
      <c r="BV966" s="47">
        <f t="shared" si="276"/>
        <v>1.6156274105048257E-2</v>
      </c>
      <c r="BW966" s="47">
        <f t="shared" si="277"/>
        <v>1.5832857685125833E-2</v>
      </c>
      <c r="BX966" s="48">
        <f t="shared" si="278"/>
        <v>5.3937085632544749E-10</v>
      </c>
      <c r="BY966" s="48">
        <f t="shared" si="279"/>
        <v>2.6102519295745282E-4</v>
      </c>
      <c r="BZ966" s="48">
        <f t="shared" si="280"/>
        <v>1.6156274105048257E-2</v>
      </c>
      <c r="CA966" s="48">
        <f t="shared" si="281"/>
        <v>1.5832857685125833E-2</v>
      </c>
      <c r="CB966" s="49">
        <f t="shared" si="282"/>
        <v>5.2787075509382955E-2</v>
      </c>
      <c r="CC966" s="50">
        <f t="shared" si="283"/>
        <v>2.1924346567916789E-5</v>
      </c>
      <c r="CD966" s="50">
        <f t="shared" si="284"/>
        <v>9.3156348280929637E-5</v>
      </c>
      <c r="CI966" s="43"/>
      <c r="CJ966" s="43"/>
    </row>
    <row r="967" spans="63:88" x14ac:dyDescent="0.2">
      <c r="BK967" s="42">
        <v>965</v>
      </c>
      <c r="BL967" s="1" t="s">
        <v>2084</v>
      </c>
      <c r="BM967" s="1" t="s">
        <v>2085</v>
      </c>
      <c r="BN967" s="43">
        <v>47979</v>
      </c>
      <c r="BO967" s="44">
        <v>25.987960627269374</v>
      </c>
      <c r="BP967" s="45">
        <f t="shared" si="270"/>
        <v>782.40444152039413</v>
      </c>
      <c r="BQ967" s="46">
        <f t="shared" si="271"/>
        <v>959.06883022823979</v>
      </c>
      <c r="BR967" s="46">
        <f t="shared" si="272"/>
        <v>30.968836436460439</v>
      </c>
      <c r="BS967" s="46">
        <f t="shared" si="273"/>
        <v>30.3489020292871</v>
      </c>
      <c r="BT967" s="47">
        <f t="shared" si="274"/>
        <v>0.40831283302791377</v>
      </c>
      <c r="BU967" s="47">
        <f t="shared" si="275"/>
        <v>2.6120002958779636E-4</v>
      </c>
      <c r="BV967" s="47">
        <f t="shared" si="276"/>
        <v>1.6161683996038172E-2</v>
      </c>
      <c r="BW967" s="47">
        <f t="shared" si="277"/>
        <v>1.5838159280876094E-2</v>
      </c>
      <c r="BX967" s="48">
        <f t="shared" si="278"/>
        <v>5.396093402641282E-10</v>
      </c>
      <c r="BY967" s="48">
        <f t="shared" si="279"/>
        <v>2.6120002958779636E-4</v>
      </c>
      <c r="BZ967" s="48">
        <f t="shared" si="280"/>
        <v>1.6161683996038172E-2</v>
      </c>
      <c r="CA967" s="48">
        <f t="shared" si="281"/>
        <v>1.5838159280876094E-2</v>
      </c>
      <c r="CB967" s="49">
        <f t="shared" si="282"/>
        <v>6.2334946900788106E-2</v>
      </c>
      <c r="CC967" s="50">
        <f t="shared" si="283"/>
        <v>2.5889916536532608E-5</v>
      </c>
      <c r="CD967" s="50">
        <f t="shared" si="284"/>
        <v>1.1000601885078652E-4</v>
      </c>
      <c r="CI967" s="43"/>
      <c r="CJ967" s="43"/>
    </row>
    <row r="968" spans="63:88" x14ac:dyDescent="0.2">
      <c r="BK968" s="42">
        <v>966</v>
      </c>
      <c r="BL968" s="1" t="s">
        <v>2086</v>
      </c>
      <c r="BM968" s="1" t="s">
        <v>2087</v>
      </c>
      <c r="BN968" s="43">
        <v>27654</v>
      </c>
      <c r="BO968" s="44">
        <v>26.002583045730329</v>
      </c>
      <c r="BP968" s="45">
        <f t="shared" si="270"/>
        <v>790.70397983871521</v>
      </c>
      <c r="BQ968" s="46">
        <f t="shared" si="271"/>
        <v>974.51423383887402</v>
      </c>
      <c r="BR968" s="46">
        <f t="shared" si="272"/>
        <v>31.217210539041986</v>
      </c>
      <c r="BS968" s="46">
        <f t="shared" si="273"/>
        <v>30.592304177163243</v>
      </c>
      <c r="BT968" s="47">
        <f t="shared" si="274"/>
        <v>0.41264410701326126</v>
      </c>
      <c r="BU968" s="47">
        <f t="shared" si="275"/>
        <v>2.6540654715248531E-4</v>
      </c>
      <c r="BV968" s="47">
        <f t="shared" si="276"/>
        <v>1.6291302807095735E-2</v>
      </c>
      <c r="BW968" s="47">
        <f t="shared" si="277"/>
        <v>1.5965183381571959E-2</v>
      </c>
      <c r="BX968" s="48">
        <f t="shared" si="278"/>
        <v>5.4533337269388162E-10</v>
      </c>
      <c r="BY968" s="48">
        <f t="shared" si="279"/>
        <v>2.6540654715248531E-4</v>
      </c>
      <c r="BZ968" s="48">
        <f t="shared" si="280"/>
        <v>1.6291302807095735E-2</v>
      </c>
      <c r="CA968" s="48">
        <f t="shared" si="281"/>
        <v>1.5965183381571959E-2</v>
      </c>
      <c r="CB968" s="49">
        <f t="shared" si="282"/>
        <v>3.6309559315617176E-2</v>
      </c>
      <c r="CC968" s="50">
        <f t="shared" si="283"/>
        <v>1.5080649088476603E-5</v>
      </c>
      <c r="CD968" s="50">
        <f t="shared" si="284"/>
        <v>6.4077540210225636E-5</v>
      </c>
      <c r="CI968" s="43"/>
      <c r="CJ968" s="43"/>
    </row>
    <row r="969" spans="63:88" x14ac:dyDescent="0.2">
      <c r="BK969" s="42">
        <v>967</v>
      </c>
      <c r="BL969" s="1" t="s">
        <v>2088</v>
      </c>
      <c r="BM969" s="1" t="s">
        <v>2089</v>
      </c>
      <c r="BN969" s="43">
        <v>40855</v>
      </c>
      <c r="BO969" s="44">
        <v>26.004225807094134</v>
      </c>
      <c r="BP969" s="45">
        <f t="shared" si="270"/>
        <v>791.64187896796625</v>
      </c>
      <c r="BQ969" s="46">
        <f t="shared" si="271"/>
        <v>976.26413524440852</v>
      </c>
      <c r="BR969" s="46">
        <f t="shared" si="272"/>
        <v>31.245225799222649</v>
      </c>
      <c r="BS969" s="46">
        <f t="shared" si="273"/>
        <v>30.619758627649052</v>
      </c>
      <c r="BT969" s="47">
        <f t="shared" si="274"/>
        <v>0.41313356774512322</v>
      </c>
      <c r="BU969" s="47">
        <f t="shared" si="275"/>
        <v>2.658831284827229E-4</v>
      </c>
      <c r="BV969" s="47">
        <f t="shared" si="276"/>
        <v>1.6305923110413678E-2</v>
      </c>
      <c r="BW969" s="47">
        <f t="shared" si="277"/>
        <v>1.5979511015545067E-2</v>
      </c>
      <c r="BX969" s="48">
        <f t="shared" si="278"/>
        <v>5.4598022373857446E-10</v>
      </c>
      <c r="BY969" s="48">
        <f t="shared" si="279"/>
        <v>2.658831284827229E-4</v>
      </c>
      <c r="BZ969" s="48">
        <f t="shared" si="280"/>
        <v>1.6305923110413678E-2</v>
      </c>
      <c r="CA969" s="48">
        <f t="shared" si="281"/>
        <v>1.5979511015545067E-2</v>
      </c>
      <c r="CB969" s="49">
        <f t="shared" si="282"/>
        <v>5.3706032521252618E-2</v>
      </c>
      <c r="CC969" s="50">
        <f t="shared" si="283"/>
        <v>2.230602204083946E-5</v>
      </c>
      <c r="CD969" s="50">
        <f t="shared" si="284"/>
        <v>9.4778083878646521E-5</v>
      </c>
      <c r="CI969" s="43"/>
      <c r="CJ969" s="43"/>
    </row>
    <row r="970" spans="63:88" x14ac:dyDescent="0.2">
      <c r="BK970" s="42">
        <v>968</v>
      </c>
      <c r="BL970" s="1" t="s">
        <v>2090</v>
      </c>
      <c r="BM970" s="1" t="s">
        <v>2091</v>
      </c>
      <c r="BN970" s="43">
        <v>59060</v>
      </c>
      <c r="BO970" s="44">
        <v>26.009528450118751</v>
      </c>
      <c r="BP970" s="45">
        <f t="shared" si="270"/>
        <v>794.67690693992336</v>
      </c>
      <c r="BQ970" s="46">
        <f t="shared" si="271"/>
        <v>981.93298972789989</v>
      </c>
      <c r="BR970" s="46">
        <f t="shared" si="272"/>
        <v>31.335810021888694</v>
      </c>
      <c r="BS970" s="46">
        <f t="shared" si="273"/>
        <v>30.708529534645553</v>
      </c>
      <c r="BT970" s="47">
        <f t="shared" si="274"/>
        <v>0.41471745557063289</v>
      </c>
      <c r="BU970" s="47">
        <f t="shared" si="275"/>
        <v>2.6742702701444763E-4</v>
      </c>
      <c r="BV970" s="47">
        <f t="shared" si="276"/>
        <v>1.6353196232371445E-2</v>
      </c>
      <c r="BW970" s="47">
        <f t="shared" si="277"/>
        <v>1.6025837823782065E-2</v>
      </c>
      <c r="BX970" s="48">
        <f t="shared" si="278"/>
        <v>5.480734243324363E-10</v>
      </c>
      <c r="BY970" s="48">
        <f t="shared" si="279"/>
        <v>2.6742702701444763E-4</v>
      </c>
      <c r="BZ970" s="48">
        <f t="shared" si="280"/>
        <v>1.6353196232371445E-2</v>
      </c>
      <c r="CA970" s="48">
        <f t="shared" si="281"/>
        <v>1.6025837823782065E-2</v>
      </c>
      <c r="CB970" s="49">
        <f t="shared" si="282"/>
        <v>7.7935105940850541E-2</v>
      </c>
      <c r="CC970" s="50">
        <f t="shared" si="283"/>
        <v>3.236921644107369E-5</v>
      </c>
      <c r="CD970" s="50">
        <f t="shared" si="284"/>
        <v>1.3753650495463646E-4</v>
      </c>
      <c r="CI970" s="43"/>
      <c r="CJ970" s="43"/>
    </row>
    <row r="971" spans="63:88" x14ac:dyDescent="0.2">
      <c r="BK971" s="42">
        <v>969</v>
      </c>
      <c r="BL971" s="1" t="s">
        <v>2092</v>
      </c>
      <c r="BM971" s="1" t="s">
        <v>2093</v>
      </c>
      <c r="BN971" s="43">
        <v>35213</v>
      </c>
      <c r="BO971" s="44">
        <v>26.01104592364014</v>
      </c>
      <c r="BP971" s="45">
        <f t="shared" si="270"/>
        <v>795.54758974182585</v>
      </c>
      <c r="BQ971" s="46">
        <f t="shared" si="271"/>
        <v>983.56100441847582</v>
      </c>
      <c r="BR971" s="46">
        <f t="shared" si="272"/>
        <v>31.361776168107504</v>
      </c>
      <c r="BS971" s="46">
        <f t="shared" si="273"/>
        <v>30.733975890348638</v>
      </c>
      <c r="BT971" s="47">
        <f t="shared" si="274"/>
        <v>0.41517183816695646</v>
      </c>
      <c r="BU971" s="47">
        <f t="shared" si="275"/>
        <v>2.6787041279861931E-4</v>
      </c>
      <c r="BV971" s="47">
        <f t="shared" si="276"/>
        <v>1.6366747166087076E-2</v>
      </c>
      <c r="BW971" s="47">
        <f t="shared" si="277"/>
        <v>1.6039117494801827E-2</v>
      </c>
      <c r="BX971" s="48">
        <f t="shared" si="278"/>
        <v>5.4867391756506795E-10</v>
      </c>
      <c r="BY971" s="48">
        <f t="shared" si="279"/>
        <v>2.6787041279861931E-4</v>
      </c>
      <c r="BZ971" s="48">
        <f t="shared" si="280"/>
        <v>1.6366747166087076E-2</v>
      </c>
      <c r="CA971" s="48">
        <f t="shared" si="281"/>
        <v>1.6039117494801827E-2</v>
      </c>
      <c r="CB971" s="49">
        <f t="shared" si="282"/>
        <v>4.6517705593298091E-2</v>
      </c>
      <c r="CC971" s="50">
        <f t="shared" si="283"/>
        <v>1.9320454659218736E-5</v>
      </c>
      <c r="CD971" s="50">
        <f t="shared" si="284"/>
        <v>8.2092435348284413E-5</v>
      </c>
      <c r="CI971" s="43"/>
      <c r="CJ971" s="43"/>
    </row>
    <row r="972" spans="63:88" x14ac:dyDescent="0.2">
      <c r="BK972" s="42">
        <v>970</v>
      </c>
      <c r="BL972" s="1" t="s">
        <v>2094</v>
      </c>
      <c r="BM972" s="1" t="s">
        <v>2095</v>
      </c>
      <c r="BN972" s="43">
        <v>29520</v>
      </c>
      <c r="BO972" s="44">
        <v>26.011502919993976</v>
      </c>
      <c r="BP972" s="45">
        <f t="shared" si="270"/>
        <v>795.80998801889552</v>
      </c>
      <c r="BQ972" s="46">
        <f t="shared" si="271"/>
        <v>984.05179264600577</v>
      </c>
      <c r="BR972" s="46">
        <f t="shared" si="272"/>
        <v>31.369599816478466</v>
      </c>
      <c r="BS972" s="46">
        <f t="shared" si="273"/>
        <v>30.741642924866035</v>
      </c>
      <c r="BT972" s="47">
        <f t="shared" si="274"/>
        <v>0.4153087757636858</v>
      </c>
      <c r="BU972" s="47">
        <f t="shared" si="275"/>
        <v>2.6800407776145636E-4</v>
      </c>
      <c r="BV972" s="47">
        <f t="shared" si="276"/>
        <v>1.6370830087733986E-2</v>
      </c>
      <c r="BW972" s="47">
        <f t="shared" si="277"/>
        <v>1.6043118684491649E-2</v>
      </c>
      <c r="BX972" s="48">
        <f t="shared" si="278"/>
        <v>5.4885488862512603E-10</v>
      </c>
      <c r="BY972" s="48">
        <f t="shared" si="279"/>
        <v>2.6800407776145636E-4</v>
      </c>
      <c r="BZ972" s="48">
        <f t="shared" si="280"/>
        <v>1.6370830087733986E-2</v>
      </c>
      <c r="CA972" s="48">
        <f t="shared" si="281"/>
        <v>1.6043118684491649E-2</v>
      </c>
      <c r="CB972" s="49">
        <f t="shared" si="282"/>
        <v>3.9009899679392702E-2</v>
      </c>
      <c r="CC972" s="50">
        <f t="shared" si="283"/>
        <v>1.620219631221372E-5</v>
      </c>
      <c r="CD972" s="50">
        <f t="shared" si="284"/>
        <v>6.8842984118180247E-5</v>
      </c>
      <c r="CI972" s="43"/>
      <c r="CJ972" s="43"/>
    </row>
    <row r="973" spans="63:88" x14ac:dyDescent="0.2">
      <c r="BK973" s="42">
        <v>971</v>
      </c>
      <c r="BL973" s="1" t="s">
        <v>2096</v>
      </c>
      <c r="BM973" s="1" t="s">
        <v>2097</v>
      </c>
      <c r="BN973" s="43">
        <v>52545</v>
      </c>
      <c r="BO973" s="44">
        <v>26.012999009500316</v>
      </c>
      <c r="BP973" s="45">
        <f t="shared" si="270"/>
        <v>796.66961870144053</v>
      </c>
      <c r="BQ973" s="46">
        <f t="shared" si="271"/>
        <v>985.66013467589539</v>
      </c>
      <c r="BR973" s="46">
        <f t="shared" si="272"/>
        <v>31.395224711345758</v>
      </c>
      <c r="BS973" s="46">
        <f t="shared" si="273"/>
        <v>30.766754860389792</v>
      </c>
      <c r="BT973" s="47">
        <f t="shared" si="274"/>
        <v>0.41575739059857336</v>
      </c>
      <c r="BU973" s="47">
        <f t="shared" si="275"/>
        <v>2.6844210574500507E-4</v>
      </c>
      <c r="BV973" s="47">
        <f t="shared" si="276"/>
        <v>1.6384202932855935E-2</v>
      </c>
      <c r="BW973" s="47">
        <f t="shared" si="277"/>
        <v>1.6056223831896577E-2</v>
      </c>
      <c r="BX973" s="48">
        <f t="shared" si="278"/>
        <v>5.4944775942296764E-10</v>
      </c>
      <c r="BY973" s="48">
        <f t="shared" si="279"/>
        <v>2.6844210574500507E-4</v>
      </c>
      <c r="BZ973" s="48">
        <f t="shared" si="280"/>
        <v>1.6384202932855935E-2</v>
      </c>
      <c r="CA973" s="48">
        <f t="shared" si="281"/>
        <v>1.6056223831896577E-2</v>
      </c>
      <c r="CB973" s="49">
        <f t="shared" si="282"/>
        <v>6.95118339223606E-2</v>
      </c>
      <c r="CC973" s="50">
        <f t="shared" si="283"/>
        <v>2.8870732518879836E-5</v>
      </c>
      <c r="CD973" s="50">
        <f t="shared" si="284"/>
        <v>1.2267147872904114E-4</v>
      </c>
      <c r="CI973" s="43"/>
      <c r="CJ973" s="43"/>
    </row>
    <row r="974" spans="63:88" x14ac:dyDescent="0.2">
      <c r="BK974" s="42">
        <v>972</v>
      </c>
      <c r="BL974" s="1" t="s">
        <v>2098</v>
      </c>
      <c r="BM974" s="1" t="s">
        <v>2099</v>
      </c>
      <c r="BN974" s="43">
        <v>49305</v>
      </c>
      <c r="BO974" s="44">
        <v>26.017359687349284</v>
      </c>
      <c r="BP974" s="45">
        <f t="shared" si="270"/>
        <v>799.18050072870835</v>
      </c>
      <c r="BQ974" s="46">
        <f t="shared" si="271"/>
        <v>990.36224229092124</v>
      </c>
      <c r="BR974" s="46">
        <f t="shared" si="272"/>
        <v>31.470021326508842</v>
      </c>
      <c r="BS974" s="46">
        <f t="shared" si="273"/>
        <v>30.840054196332368</v>
      </c>
      <c r="BT974" s="47">
        <f t="shared" si="274"/>
        <v>0.41706774276370162</v>
      </c>
      <c r="BU974" s="47">
        <f t="shared" si="275"/>
        <v>2.697227131523852E-4</v>
      </c>
      <c r="BV974" s="47">
        <f t="shared" si="276"/>
        <v>1.6423236987646046E-2</v>
      </c>
      <c r="BW974" s="47">
        <f t="shared" si="277"/>
        <v>1.6094476502676165E-2</v>
      </c>
      <c r="BX974" s="48">
        <f t="shared" si="278"/>
        <v>5.5117946660957606E-10</v>
      </c>
      <c r="BY974" s="48">
        <f t="shared" si="279"/>
        <v>2.697227131523852E-4</v>
      </c>
      <c r="BZ974" s="48">
        <f t="shared" si="280"/>
        <v>1.6423236987646046E-2</v>
      </c>
      <c r="CA974" s="48">
        <f t="shared" si="281"/>
        <v>1.6094476502676165E-2</v>
      </c>
      <c r="CB974" s="49">
        <f t="shared" si="282"/>
        <v>6.5431207766561861E-2</v>
      </c>
      <c r="CC974" s="50">
        <f t="shared" si="283"/>
        <v>2.7175903601185148E-5</v>
      </c>
      <c r="CD974" s="50">
        <f t="shared" si="284"/>
        <v>1.1547016614057849E-4</v>
      </c>
      <c r="CI974" s="43"/>
      <c r="CJ974" s="43"/>
    </row>
    <row r="975" spans="63:88" x14ac:dyDescent="0.2">
      <c r="BK975" s="42">
        <v>973</v>
      </c>
      <c r="BL975" s="1" t="s">
        <v>2100</v>
      </c>
      <c r="BM975" s="1" t="s">
        <v>2101</v>
      </c>
      <c r="BN975" s="43">
        <v>8665</v>
      </c>
      <c r="BO975" s="44">
        <v>26.020396446870894</v>
      </c>
      <c r="BP975" s="45">
        <f t="shared" si="270"/>
        <v>800.9337427345173</v>
      </c>
      <c r="BQ975" s="46">
        <f t="shared" si="271"/>
        <v>993.64933789372208</v>
      </c>
      <c r="BR975" s="46">
        <f t="shared" si="272"/>
        <v>31.522203887001968</v>
      </c>
      <c r="BS975" s="46">
        <f t="shared" si="273"/>
        <v>30.891192165926171</v>
      </c>
      <c r="BT975" s="47">
        <f t="shared" si="274"/>
        <v>0.41798270588556785</v>
      </c>
      <c r="BU975" s="47">
        <f t="shared" si="275"/>
        <v>2.7061794552950789E-4</v>
      </c>
      <c r="BV975" s="47">
        <f t="shared" si="276"/>
        <v>1.6450469462283072E-2</v>
      </c>
      <c r="BW975" s="47">
        <f t="shared" si="277"/>
        <v>1.6121163837425401E-2</v>
      </c>
      <c r="BX975" s="48">
        <f t="shared" si="278"/>
        <v>5.5238864400156462E-10</v>
      </c>
      <c r="BY975" s="48">
        <f t="shared" si="279"/>
        <v>2.7061794552950789E-4</v>
      </c>
      <c r="BZ975" s="48">
        <f t="shared" si="280"/>
        <v>1.6450469462283072E-2</v>
      </c>
      <c r="CA975" s="48">
        <f t="shared" si="281"/>
        <v>1.6121163837425401E-2</v>
      </c>
      <c r="CB975" s="49">
        <f t="shared" si="282"/>
        <v>1.1524291960750211E-2</v>
      </c>
      <c r="CC975" s="50">
        <f t="shared" si="283"/>
        <v>4.7864476002735572E-6</v>
      </c>
      <c r="CD975" s="50">
        <f t="shared" si="284"/>
        <v>2.0337572127782269E-5</v>
      </c>
      <c r="CI975" s="43"/>
      <c r="CJ975" s="43"/>
    </row>
    <row r="976" spans="63:88" x14ac:dyDescent="0.2">
      <c r="BK976" s="42">
        <v>974</v>
      </c>
      <c r="BL976" s="1" t="s">
        <v>2102</v>
      </c>
      <c r="BM976" s="1" t="s">
        <v>2103</v>
      </c>
      <c r="BN976" s="43">
        <v>8144</v>
      </c>
      <c r="BO976" s="44">
        <v>26.021629196653084</v>
      </c>
      <c r="BP976" s="45">
        <f t="shared" si="270"/>
        <v>801.64655539194246</v>
      </c>
      <c r="BQ976" s="46">
        <f t="shared" si="271"/>
        <v>994.98666190668484</v>
      </c>
      <c r="BR976" s="46">
        <f t="shared" si="272"/>
        <v>31.543409167474032</v>
      </c>
      <c r="BS976" s="46">
        <f t="shared" si="273"/>
        <v>30.91197295892983</v>
      </c>
      <c r="BT976" s="47">
        <f t="shared" si="274"/>
        <v>0.41835470090518456</v>
      </c>
      <c r="BU976" s="47">
        <f t="shared" si="275"/>
        <v>2.7098216242482128E-4</v>
      </c>
      <c r="BV976" s="47">
        <f t="shared" si="276"/>
        <v>1.6461535846476211E-2</v>
      </c>
      <c r="BW976" s="47">
        <f t="shared" si="277"/>
        <v>1.6132008694654219E-2</v>
      </c>
      <c r="BX976" s="48">
        <f t="shared" si="278"/>
        <v>5.5288025722280073E-10</v>
      </c>
      <c r="BY976" s="48">
        <f t="shared" si="279"/>
        <v>2.7098216242482128E-4</v>
      </c>
      <c r="BZ976" s="48">
        <f t="shared" si="280"/>
        <v>1.6461535846476211E-2</v>
      </c>
      <c r="CA976" s="48">
        <f t="shared" si="281"/>
        <v>1.6132008694654219E-2</v>
      </c>
      <c r="CB976" s="49">
        <f t="shared" si="282"/>
        <v>1.0841011135295899E-2</v>
      </c>
      <c r="CC976" s="50">
        <f t="shared" si="283"/>
        <v>4.5026568148224888E-6</v>
      </c>
      <c r="CD976" s="50">
        <f t="shared" si="284"/>
        <v>1.9131747672923259E-5</v>
      </c>
      <c r="CI976" s="43"/>
      <c r="CJ976" s="43"/>
    </row>
    <row r="977" spans="63:88" x14ac:dyDescent="0.2">
      <c r="BK977" s="42">
        <v>975</v>
      </c>
      <c r="BL977" s="1" t="s">
        <v>2104</v>
      </c>
      <c r="BM977" s="1" t="s">
        <v>2105</v>
      </c>
      <c r="BN977" s="43">
        <v>75292</v>
      </c>
      <c r="BO977" s="44">
        <v>26.024439628809688</v>
      </c>
      <c r="BP977" s="45">
        <f t="shared" si="270"/>
        <v>803.27400384662542</v>
      </c>
      <c r="BQ977" s="46">
        <f t="shared" si="271"/>
        <v>998.04189117922863</v>
      </c>
      <c r="BR977" s="46">
        <f t="shared" si="272"/>
        <v>31.591801011959237</v>
      </c>
      <c r="BS977" s="46">
        <f t="shared" si="273"/>
        <v>30.959396095098061</v>
      </c>
      <c r="BT977" s="47">
        <f t="shared" si="274"/>
        <v>0.41920401623862902</v>
      </c>
      <c r="BU977" s="47">
        <f t="shared" si="275"/>
        <v>2.7181424657900379E-4</v>
      </c>
      <c r="BV977" s="47">
        <f t="shared" si="276"/>
        <v>1.6486790062926252E-2</v>
      </c>
      <c r="BW977" s="47">
        <f t="shared" si="277"/>
        <v>1.615675737200415E-2</v>
      </c>
      <c r="BX977" s="48">
        <f t="shared" si="278"/>
        <v>5.5400267721474008E-10</v>
      </c>
      <c r="BY977" s="48">
        <f t="shared" si="279"/>
        <v>2.7181424657900379E-4</v>
      </c>
      <c r="BZ977" s="48">
        <f t="shared" si="280"/>
        <v>1.6486790062926252E-2</v>
      </c>
      <c r="CA977" s="48">
        <f t="shared" si="281"/>
        <v>1.615675737200415E-2</v>
      </c>
      <c r="CB977" s="49">
        <f t="shared" si="282"/>
        <v>0.10042957862695613</v>
      </c>
      <c r="CC977" s="50">
        <f t="shared" si="283"/>
        <v>4.1711969572852209E-5</v>
      </c>
      <c r="CD977" s="50">
        <f t="shared" si="284"/>
        <v>1.7723377766242705E-4</v>
      </c>
      <c r="CI977" s="43"/>
      <c r="CJ977" s="43"/>
    </row>
    <row r="978" spans="63:88" x14ac:dyDescent="0.2">
      <c r="BK978" s="42">
        <v>976</v>
      </c>
      <c r="BL978" s="1" t="s">
        <v>2106</v>
      </c>
      <c r="BM978" s="1" t="s">
        <v>2107</v>
      </c>
      <c r="BN978" s="43">
        <v>29297</v>
      </c>
      <c r="BO978" s="44">
        <v>26.025619315127383</v>
      </c>
      <c r="BP978" s="45">
        <f t="shared" si="270"/>
        <v>803.95811380075338</v>
      </c>
      <c r="BQ978" s="46">
        <f t="shared" si="271"/>
        <v>999.32698232991481</v>
      </c>
      <c r="BR978" s="46">
        <f t="shared" si="272"/>
        <v>31.612133466912905</v>
      </c>
      <c r="BS978" s="46">
        <f t="shared" si="273"/>
        <v>30.979321534811298</v>
      </c>
      <c r="BT978" s="47">
        <f t="shared" si="274"/>
        <v>0.41956103219949181</v>
      </c>
      <c r="BU978" s="47">
        <f t="shared" si="275"/>
        <v>2.7216423798315508E-4</v>
      </c>
      <c r="BV978" s="47">
        <f t="shared" si="276"/>
        <v>1.6497400946305304E-2</v>
      </c>
      <c r="BW978" s="47">
        <f t="shared" si="277"/>
        <v>1.6167155846637696E-2</v>
      </c>
      <c r="BX978" s="48">
        <f t="shared" si="278"/>
        <v>5.5447449473190302E-10</v>
      </c>
      <c r="BY978" s="48">
        <f t="shared" si="279"/>
        <v>2.7216423798315508E-4</v>
      </c>
      <c r="BZ978" s="48">
        <f t="shared" si="280"/>
        <v>1.6497400946305304E-2</v>
      </c>
      <c r="CA978" s="48">
        <f t="shared" si="281"/>
        <v>1.6167155846637696E-2</v>
      </c>
      <c r="CB978" s="49">
        <f t="shared" si="282"/>
        <v>3.9111607719335709E-2</v>
      </c>
      <c r="CC978" s="50">
        <f t="shared" si="283"/>
        <v>1.6244439272160563E-5</v>
      </c>
      <c r="CD978" s="50">
        <f t="shared" si="284"/>
        <v>6.9022474069090981E-5</v>
      </c>
      <c r="CI978" s="43"/>
      <c r="CJ978" s="43"/>
    </row>
    <row r="979" spans="63:88" x14ac:dyDescent="0.2">
      <c r="BK979" s="42">
        <v>977</v>
      </c>
      <c r="BL979" s="1" t="s">
        <v>2108</v>
      </c>
      <c r="BM979" s="1" t="s">
        <v>2109</v>
      </c>
      <c r="BN979" s="43">
        <v>42843</v>
      </c>
      <c r="BO979" s="44">
        <v>26.030700740936179</v>
      </c>
      <c r="BP979" s="45">
        <f t="shared" si="270"/>
        <v>806.91154165784656</v>
      </c>
      <c r="BQ979" s="46">
        <f t="shared" si="271"/>
        <v>1004.8804002579677</v>
      </c>
      <c r="BR979" s="46">
        <f t="shared" si="272"/>
        <v>31.69984858414891</v>
      </c>
      <c r="BS979" s="46">
        <f t="shared" si="273"/>
        <v>31.065280770152437</v>
      </c>
      <c r="BT979" s="47">
        <f t="shared" si="274"/>
        <v>0.42110233543280406</v>
      </c>
      <c r="BU979" s="47">
        <f t="shared" si="275"/>
        <v>2.7367669765384679E-4</v>
      </c>
      <c r="BV979" s="47">
        <f t="shared" si="276"/>
        <v>1.6543176770313698E-2</v>
      </c>
      <c r="BW979" s="47">
        <f t="shared" si="277"/>
        <v>1.6212015329847246E-2</v>
      </c>
      <c r="BX979" s="48">
        <f t="shared" si="278"/>
        <v>5.5651141729127321E-10</v>
      </c>
      <c r="BY979" s="48">
        <f t="shared" si="279"/>
        <v>2.7367669765384679E-4</v>
      </c>
      <c r="BZ979" s="48">
        <f t="shared" si="280"/>
        <v>1.6543176770313698E-2</v>
      </c>
      <c r="CA979" s="48">
        <f t="shared" si="281"/>
        <v>1.6212015329847246E-2</v>
      </c>
      <c r="CB979" s="49">
        <f t="shared" si="282"/>
        <v>5.7405684004012476E-2</v>
      </c>
      <c r="CC979" s="50">
        <f t="shared" si="283"/>
        <v>2.3842618651010018E-5</v>
      </c>
      <c r="CD979" s="50">
        <f t="shared" si="284"/>
        <v>1.0130706883794356E-4</v>
      </c>
      <c r="CI979" s="43"/>
      <c r="CJ979" s="43"/>
    </row>
    <row r="980" spans="63:88" x14ac:dyDescent="0.2">
      <c r="BK980" s="42">
        <v>978</v>
      </c>
      <c r="BL980" s="1" t="s">
        <v>2110</v>
      </c>
      <c r="BM980" s="1" t="s">
        <v>2111</v>
      </c>
      <c r="BN980" s="43">
        <v>21476</v>
      </c>
      <c r="BO980" s="44">
        <v>26.039421135453562</v>
      </c>
      <c r="BP980" s="45">
        <f t="shared" si="270"/>
        <v>812.00532268386405</v>
      </c>
      <c r="BQ980" s="46">
        <f t="shared" si="271"/>
        <v>1014.4790906211473</v>
      </c>
      <c r="BR980" s="46">
        <f t="shared" si="272"/>
        <v>31.850888380407024</v>
      </c>
      <c r="BS980" s="46">
        <f t="shared" si="273"/>
        <v>31.213297050601522</v>
      </c>
      <c r="BT980" s="47">
        <f t="shared" si="274"/>
        <v>0.42376062320723878</v>
      </c>
      <c r="BU980" s="47">
        <f t="shared" si="275"/>
        <v>2.7629087729124659E-4</v>
      </c>
      <c r="BV980" s="47">
        <f t="shared" si="276"/>
        <v>1.6621999798196563E-2</v>
      </c>
      <c r="BW980" s="47">
        <f t="shared" si="277"/>
        <v>1.628926047774865E-2</v>
      </c>
      <c r="BX980" s="48">
        <f t="shared" si="278"/>
        <v>5.6002450038875264E-10</v>
      </c>
      <c r="BY980" s="48">
        <f t="shared" si="279"/>
        <v>2.7629087729124659E-4</v>
      </c>
      <c r="BZ980" s="48">
        <f t="shared" si="280"/>
        <v>1.6621999798196563E-2</v>
      </c>
      <c r="CA980" s="48">
        <f t="shared" si="281"/>
        <v>1.628926047774865E-2</v>
      </c>
      <c r="CB980" s="49">
        <f t="shared" si="282"/>
        <v>2.8957520073191662E-2</v>
      </c>
      <c r="CC980" s="50">
        <f t="shared" si="283"/>
        <v>1.2027086170348851E-5</v>
      </c>
      <c r="CD980" s="50">
        <f t="shared" si="284"/>
        <v>5.1102979266406849E-5</v>
      </c>
      <c r="CI980" s="43"/>
      <c r="CJ980" s="43"/>
    </row>
    <row r="981" spans="63:88" x14ac:dyDescent="0.2">
      <c r="BK981" s="42">
        <v>979</v>
      </c>
      <c r="BL981" s="1" t="s">
        <v>2112</v>
      </c>
      <c r="BM981" s="1" t="s">
        <v>2113</v>
      </c>
      <c r="BN981" s="43">
        <v>39195</v>
      </c>
      <c r="BO981" s="44">
        <v>26.040028518317147</v>
      </c>
      <c r="BP981" s="45">
        <f t="shared" si="270"/>
        <v>812.36130442149965</v>
      </c>
      <c r="BQ981" s="46">
        <f t="shared" si="271"/>
        <v>1015.1508771394097</v>
      </c>
      <c r="BR981" s="46">
        <f t="shared" si="272"/>
        <v>31.861432440168311</v>
      </c>
      <c r="BS981" s="46">
        <f t="shared" si="273"/>
        <v>31.223630039293003</v>
      </c>
      <c r="BT981" s="47">
        <f t="shared" si="274"/>
        <v>0.42394639913601251</v>
      </c>
      <c r="BU981" s="47">
        <f t="shared" si="275"/>
        <v>2.7647383669201001E-4</v>
      </c>
      <c r="BV981" s="47">
        <f t="shared" si="276"/>
        <v>1.6627502418944645E-2</v>
      </c>
      <c r="BW981" s="47">
        <f t="shared" si="277"/>
        <v>1.6294652946992064E-2</v>
      </c>
      <c r="BX981" s="48">
        <f t="shared" si="278"/>
        <v>5.6027001416704746E-10</v>
      </c>
      <c r="BY981" s="48">
        <f t="shared" si="279"/>
        <v>2.7647383669201001E-4</v>
      </c>
      <c r="BZ981" s="48">
        <f t="shared" si="280"/>
        <v>1.6627502418944645E-2</v>
      </c>
      <c r="CA981" s="48">
        <f t="shared" si="281"/>
        <v>1.6294652946992064E-2</v>
      </c>
      <c r="CB981" s="49">
        <f t="shared" si="282"/>
        <v>5.2872396020366461E-2</v>
      </c>
      <c r="CC981" s="50">
        <f t="shared" si="283"/>
        <v>2.1959783205277425E-5</v>
      </c>
      <c r="CD981" s="50">
        <f t="shared" si="284"/>
        <v>9.3306918229349588E-5</v>
      </c>
      <c r="CI981" s="43"/>
      <c r="CJ981" s="43"/>
    </row>
    <row r="982" spans="63:88" x14ac:dyDescent="0.2">
      <c r="BK982" s="42">
        <v>980</v>
      </c>
      <c r="BL982" s="1" t="s">
        <v>2114</v>
      </c>
      <c r="BM982" s="1" t="s">
        <v>2115</v>
      </c>
      <c r="BN982" s="43">
        <v>32970</v>
      </c>
      <c r="BO982" s="44">
        <v>26.043565730684207</v>
      </c>
      <c r="BP982" s="45">
        <f t="shared" si="270"/>
        <v>814.43753667809483</v>
      </c>
      <c r="BQ982" s="46">
        <f t="shared" si="271"/>
        <v>1019.0715480010895</v>
      </c>
      <c r="BR982" s="46">
        <f t="shared" si="272"/>
        <v>31.922900056246291</v>
      </c>
      <c r="BS982" s="46">
        <f t="shared" si="273"/>
        <v>31.283867196157193</v>
      </c>
      <c r="BT982" s="47">
        <f t="shared" si="274"/>
        <v>0.4250299209435664</v>
      </c>
      <c r="BU982" s="47">
        <f t="shared" si="275"/>
        <v>2.7754162172763337E-4</v>
      </c>
      <c r="BV982" s="47">
        <f t="shared" si="276"/>
        <v>1.6659580478740554E-2</v>
      </c>
      <c r="BW982" s="47">
        <f t="shared" si="277"/>
        <v>1.6326088867939015E-2</v>
      </c>
      <c r="BX982" s="48">
        <f t="shared" si="278"/>
        <v>5.6170195174148065E-10</v>
      </c>
      <c r="BY982" s="48">
        <f t="shared" si="279"/>
        <v>2.7754162172763337E-4</v>
      </c>
      <c r="BZ982" s="48">
        <f t="shared" si="280"/>
        <v>1.6659580478740554E-2</v>
      </c>
      <c r="CA982" s="48">
        <f t="shared" si="281"/>
        <v>1.6326088867939015E-2</v>
      </c>
      <c r="CB982" s="49">
        <f t="shared" si="282"/>
        <v>4.4588804008496061E-2</v>
      </c>
      <c r="CC982" s="50">
        <f t="shared" si="283"/>
        <v>1.8519313348916618E-5</v>
      </c>
      <c r="CD982" s="50">
        <f t="shared" si="284"/>
        <v>7.868839323950124E-5</v>
      </c>
      <c r="CI982" s="43"/>
      <c r="CJ982" s="43"/>
    </row>
    <row r="983" spans="63:88" x14ac:dyDescent="0.2">
      <c r="BK983" s="42">
        <v>981</v>
      </c>
      <c r="BL983" s="1" t="s">
        <v>2116</v>
      </c>
      <c r="BM983" s="1" t="s">
        <v>2117</v>
      </c>
      <c r="BN983" s="43">
        <v>50920</v>
      </c>
      <c r="BO983" s="44">
        <v>26.045391346691648</v>
      </c>
      <c r="BP983" s="45">
        <f t="shared" si="270"/>
        <v>815.51119120263218</v>
      </c>
      <c r="BQ983" s="46">
        <f t="shared" si="271"/>
        <v>1021.1006880298692</v>
      </c>
      <c r="BR983" s="46">
        <f t="shared" si="272"/>
        <v>31.954666138607507</v>
      </c>
      <c r="BS983" s="46">
        <f t="shared" si="273"/>
        <v>31.31499738483615</v>
      </c>
      <c r="BT983" s="47">
        <f t="shared" si="274"/>
        <v>0.42559022824416781</v>
      </c>
      <c r="BU983" s="47">
        <f t="shared" si="275"/>
        <v>2.780942530079611E-4</v>
      </c>
      <c r="BV983" s="47">
        <f t="shared" si="276"/>
        <v>1.6676158220884123E-2</v>
      </c>
      <c r="BW983" s="47">
        <f t="shared" si="277"/>
        <v>1.634233475671221E-2</v>
      </c>
      <c r="BX983" s="48">
        <f t="shared" si="278"/>
        <v>5.6244243067911429E-10</v>
      </c>
      <c r="BY983" s="48">
        <f t="shared" si="279"/>
        <v>2.780942530079611E-4</v>
      </c>
      <c r="BZ983" s="48">
        <f t="shared" si="280"/>
        <v>1.6676158220884123E-2</v>
      </c>
      <c r="CA983" s="48">
        <f t="shared" si="281"/>
        <v>1.634233475671221E-2</v>
      </c>
      <c r="CB983" s="49">
        <f t="shared" si="282"/>
        <v>6.8955262314753546E-2</v>
      </c>
      <c r="CC983" s="50">
        <f t="shared" si="283"/>
        <v>2.8639568570180501E-5</v>
      </c>
      <c r="CD983" s="50">
        <f t="shared" si="284"/>
        <v>1.2168926522277672E-4</v>
      </c>
      <c r="CI983" s="43"/>
      <c r="CJ983" s="43"/>
    </row>
    <row r="984" spans="63:88" x14ac:dyDescent="0.2">
      <c r="BK984" s="42">
        <v>982</v>
      </c>
      <c r="BL984" s="1" t="s">
        <v>2118</v>
      </c>
      <c r="BM984" s="1" t="s">
        <v>2119</v>
      </c>
      <c r="BN984" s="43">
        <v>34639</v>
      </c>
      <c r="BO984" s="44">
        <v>26.060711314412746</v>
      </c>
      <c r="BP984" s="45">
        <f t="shared" si="270"/>
        <v>824.57690586909473</v>
      </c>
      <c r="BQ984" s="46">
        <f t="shared" si="271"/>
        <v>1038.280188459873</v>
      </c>
      <c r="BR984" s="46">
        <f t="shared" si="272"/>
        <v>32.22235541452352</v>
      </c>
      <c r="BS984" s="46">
        <f t="shared" si="273"/>
        <v>31.577328054757643</v>
      </c>
      <c r="BT984" s="47">
        <f t="shared" si="274"/>
        <v>0.43032134611933393</v>
      </c>
      <c r="BU984" s="47">
        <f t="shared" si="275"/>
        <v>2.8277304756282911E-4</v>
      </c>
      <c r="BV984" s="47">
        <f t="shared" si="276"/>
        <v>1.6815857027306966E-2</v>
      </c>
      <c r="BW984" s="47">
        <f t="shared" si="277"/>
        <v>1.6479237071348209E-2</v>
      </c>
      <c r="BX984" s="48">
        <f t="shared" si="278"/>
        <v>5.6869488024431178E-10</v>
      </c>
      <c r="BY984" s="48">
        <f t="shared" si="279"/>
        <v>2.8277304756282911E-4</v>
      </c>
      <c r="BZ984" s="48">
        <f t="shared" si="280"/>
        <v>1.6815857027306966E-2</v>
      </c>
      <c r="CA984" s="48">
        <f t="shared" si="281"/>
        <v>1.6479237071348209E-2</v>
      </c>
      <c r="CB984" s="49">
        <f t="shared" si="282"/>
        <v>4.7429179075985026E-2</v>
      </c>
      <c r="CC984" s="50">
        <f t="shared" si="283"/>
        <v>1.9699021956782715E-5</v>
      </c>
      <c r="CD984" s="50">
        <f t="shared" si="284"/>
        <v>8.3700964337296433E-5</v>
      </c>
      <c r="CI984" s="43"/>
      <c r="CJ984" s="43"/>
    </row>
    <row r="985" spans="63:88" x14ac:dyDescent="0.2">
      <c r="BK985" s="42">
        <v>983</v>
      </c>
      <c r="BL985" s="1" t="s">
        <v>2120</v>
      </c>
      <c r="BM985" s="1" t="s">
        <v>2121</v>
      </c>
      <c r="BN985" s="43">
        <v>60327</v>
      </c>
      <c r="BO985" s="44">
        <v>26.064110833404698</v>
      </c>
      <c r="BP985" s="45">
        <f t="shared" si="270"/>
        <v>826.60222331748753</v>
      </c>
      <c r="BQ985" s="46">
        <f t="shared" si="271"/>
        <v>1042.1293149147136</v>
      </c>
      <c r="BR985" s="46">
        <f t="shared" si="272"/>
        <v>32.282027738584105</v>
      </c>
      <c r="BS985" s="46">
        <f t="shared" si="273"/>
        <v>31.635805857773921</v>
      </c>
      <c r="BT985" s="47">
        <f t="shared" si="274"/>
        <v>0.43137829705320996</v>
      </c>
      <c r="BU985" s="47">
        <f t="shared" si="275"/>
        <v>2.8382134765580569E-4</v>
      </c>
      <c r="BV985" s="47">
        <f t="shared" si="276"/>
        <v>1.6846998179373254E-2</v>
      </c>
      <c r="BW985" s="47">
        <f t="shared" si="277"/>
        <v>1.6509754839591717E-2</v>
      </c>
      <c r="BX985" s="48">
        <f t="shared" si="278"/>
        <v>5.7009170285184854E-10</v>
      </c>
      <c r="BY985" s="48">
        <f t="shared" si="279"/>
        <v>2.8382134765580569E-4</v>
      </c>
      <c r="BZ985" s="48">
        <f t="shared" si="280"/>
        <v>1.6846998179373254E-2</v>
      </c>
      <c r="CA985" s="48">
        <f t="shared" si="281"/>
        <v>1.6509754839591717E-2</v>
      </c>
      <c r="CB985" s="49">
        <f t="shared" si="282"/>
        <v>8.2805158468021889E-2</v>
      </c>
      <c r="CC985" s="50">
        <f t="shared" si="283"/>
        <v>3.4391922157943468E-5</v>
      </c>
      <c r="CD985" s="50">
        <f t="shared" si="284"/>
        <v>1.461309630675312E-4</v>
      </c>
      <c r="CI985" s="43"/>
      <c r="CJ985" s="43"/>
    </row>
    <row r="986" spans="63:88" x14ac:dyDescent="0.2">
      <c r="BK986" s="42">
        <v>984</v>
      </c>
      <c r="BL986" s="1" t="s">
        <v>2122</v>
      </c>
      <c r="BM986" s="1" t="s">
        <v>2123</v>
      </c>
      <c r="BN986" s="43">
        <v>20850</v>
      </c>
      <c r="BO986" s="44">
        <v>26.06845765793733</v>
      </c>
      <c r="BP986" s="45">
        <f t="shared" si="270"/>
        <v>829.19916229525165</v>
      </c>
      <c r="BQ986" s="46">
        <f t="shared" si="271"/>
        <v>1047.070741778404</v>
      </c>
      <c r="BR986" s="46">
        <f t="shared" si="272"/>
        <v>32.358472488336098</v>
      </c>
      <c r="BS986" s="46">
        <f t="shared" si="273"/>
        <v>31.710720335934461</v>
      </c>
      <c r="BT986" s="47">
        <f t="shared" si="274"/>
        <v>0.43273355969608435</v>
      </c>
      <c r="BU986" s="47">
        <f t="shared" si="275"/>
        <v>2.8516713307007993E-4</v>
      </c>
      <c r="BV986" s="47">
        <f t="shared" si="276"/>
        <v>1.6886892344954413E-2</v>
      </c>
      <c r="BW986" s="47">
        <f t="shared" si="277"/>
        <v>1.6548850403457889E-2</v>
      </c>
      <c r="BX986" s="48">
        <f t="shared" si="278"/>
        <v>5.7188276186702314E-10</v>
      </c>
      <c r="BY986" s="48">
        <f t="shared" si="279"/>
        <v>2.8516713307007993E-4</v>
      </c>
      <c r="BZ986" s="48">
        <f t="shared" si="280"/>
        <v>1.6886892344954413E-2</v>
      </c>
      <c r="CA986" s="48">
        <f t="shared" si="281"/>
        <v>1.6548850403457889E-2</v>
      </c>
      <c r="CB986" s="49">
        <f t="shared" si="282"/>
        <v>2.8708731841434167E-2</v>
      </c>
      <c r="CC986" s="50">
        <f t="shared" si="283"/>
        <v>1.1923755584927432E-5</v>
      </c>
      <c r="CD986" s="50">
        <f t="shared" si="284"/>
        <v>5.0663928552910268E-5</v>
      </c>
      <c r="CI986" s="43"/>
      <c r="CJ986" s="43"/>
    </row>
    <row r="987" spans="63:88" x14ac:dyDescent="0.2">
      <c r="BK987" s="42">
        <v>985</v>
      </c>
      <c r="BL987" s="1" t="s">
        <v>2124</v>
      </c>
      <c r="BM987" s="1" t="s">
        <v>2125</v>
      </c>
      <c r="BN987" s="43">
        <v>130689</v>
      </c>
      <c r="BO987" s="44">
        <v>26.070054981276133</v>
      </c>
      <c r="BP987" s="45">
        <f t="shared" si="270"/>
        <v>830.15550561676855</v>
      </c>
      <c r="BQ987" s="46">
        <f t="shared" si="271"/>
        <v>1048.8921366816915</v>
      </c>
      <c r="BR987" s="46">
        <f t="shared" si="272"/>
        <v>32.386604278338467</v>
      </c>
      <c r="BS987" s="46">
        <f t="shared" si="273"/>
        <v>31.738288983547104</v>
      </c>
      <c r="BT987" s="47">
        <f t="shared" si="274"/>
        <v>0.4332326458850595</v>
      </c>
      <c r="BU987" s="47">
        <f t="shared" si="275"/>
        <v>2.8566318547802798E-4</v>
      </c>
      <c r="BV987" s="47">
        <f t="shared" si="276"/>
        <v>1.6901573461604927E-2</v>
      </c>
      <c r="BW987" s="47">
        <f t="shared" si="277"/>
        <v>1.6563237633401812E-2</v>
      </c>
      <c r="BX987" s="48">
        <f t="shared" si="278"/>
        <v>5.7254233351744246E-10</v>
      </c>
      <c r="BY987" s="48">
        <f t="shared" si="279"/>
        <v>2.8566318547802798E-4</v>
      </c>
      <c r="BZ987" s="48">
        <f t="shared" si="280"/>
        <v>1.6901573461604927E-2</v>
      </c>
      <c r="CA987" s="48">
        <f t="shared" si="281"/>
        <v>1.6563237633401812E-2</v>
      </c>
      <c r="CB987" s="49">
        <f t="shared" si="282"/>
        <v>0.18015552355326811</v>
      </c>
      <c r="CC987" s="50">
        <f t="shared" si="283"/>
        <v>7.4824985025061044E-5</v>
      </c>
      <c r="CD987" s="50">
        <f t="shared" si="284"/>
        <v>3.1793067782052704E-4</v>
      </c>
      <c r="CI987" s="43"/>
      <c r="CJ987" s="43"/>
    </row>
    <row r="988" spans="63:88" x14ac:dyDescent="0.2">
      <c r="BK988" s="42">
        <v>986</v>
      </c>
      <c r="BL988" s="1" t="s">
        <v>2126</v>
      </c>
      <c r="BM988" s="1" t="s">
        <v>2127</v>
      </c>
      <c r="BN988" s="43">
        <v>21347</v>
      </c>
      <c r="BO988" s="44">
        <v>26.071762936511831</v>
      </c>
      <c r="BP988" s="45">
        <f t="shared" si="270"/>
        <v>831.17930638636278</v>
      </c>
      <c r="BQ988" s="46">
        <f t="shared" si="271"/>
        <v>1050.843004805213</v>
      </c>
      <c r="BR988" s="46">
        <f t="shared" si="272"/>
        <v>32.416708728759204</v>
      </c>
      <c r="BS988" s="46">
        <f t="shared" si="273"/>
        <v>31.767790802846612</v>
      </c>
      <c r="BT988" s="47">
        <f t="shared" si="274"/>
        <v>0.43376693604307182</v>
      </c>
      <c r="BU988" s="47">
        <f t="shared" si="275"/>
        <v>2.8619449959807106E-4</v>
      </c>
      <c r="BV988" s="47">
        <f t="shared" si="276"/>
        <v>1.6917284049104073E-2</v>
      </c>
      <c r="BW988" s="47">
        <f t="shared" si="277"/>
        <v>1.6578633726238957E-2</v>
      </c>
      <c r="BX988" s="48">
        <f t="shared" si="278"/>
        <v>5.7324842927626742E-10</v>
      </c>
      <c r="BY988" s="48">
        <f t="shared" si="279"/>
        <v>2.8619449959807106E-4</v>
      </c>
      <c r="BZ988" s="48">
        <f t="shared" si="280"/>
        <v>1.6917284049104073E-2</v>
      </c>
      <c r="CA988" s="48">
        <f t="shared" si="281"/>
        <v>1.6578633726238957E-2</v>
      </c>
      <c r="CB988" s="49">
        <f t="shared" si="282"/>
        <v>2.94632510973999E-2</v>
      </c>
      <c r="CC988" s="50">
        <f t="shared" si="283"/>
        <v>1.223713421976048E-5</v>
      </c>
      <c r="CD988" s="50">
        <f t="shared" si="284"/>
        <v>5.1995471509498532E-5</v>
      </c>
      <c r="CI988" s="43"/>
      <c r="CJ988" s="43"/>
    </row>
    <row r="989" spans="63:88" x14ac:dyDescent="0.2">
      <c r="BK989" s="42">
        <v>987</v>
      </c>
      <c r="BL989" s="1" t="s">
        <v>2128</v>
      </c>
      <c r="BM989" s="1" t="s">
        <v>2129</v>
      </c>
      <c r="BN989" s="43">
        <v>47502</v>
      </c>
      <c r="BO989" s="44">
        <v>26.08387296566335</v>
      </c>
      <c r="BP989" s="45">
        <f t="shared" si="270"/>
        <v>838.47473708085215</v>
      </c>
      <c r="BQ989" s="46">
        <f t="shared" si="271"/>
        <v>1064.7743261690655</v>
      </c>
      <c r="BR989" s="46">
        <f t="shared" si="272"/>
        <v>32.630879947820368</v>
      </c>
      <c r="BS989" s="46">
        <f t="shared" si="273"/>
        <v>31.977674740789073</v>
      </c>
      <c r="BT989" s="47">
        <f t="shared" si="274"/>
        <v>0.4375741971179673</v>
      </c>
      <c r="BU989" s="47">
        <f t="shared" si="275"/>
        <v>2.8998866059854351E-4</v>
      </c>
      <c r="BV989" s="47">
        <f t="shared" si="276"/>
        <v>1.7029053426381148E-2</v>
      </c>
      <c r="BW989" s="47">
        <f t="shared" si="277"/>
        <v>1.6688165703257724E-2</v>
      </c>
      <c r="BX989" s="48">
        <f t="shared" si="278"/>
        <v>5.7827994793220158E-10</v>
      </c>
      <c r="BY989" s="48">
        <f t="shared" si="279"/>
        <v>2.8998866059854351E-4</v>
      </c>
      <c r="BZ989" s="48">
        <f t="shared" si="280"/>
        <v>1.7029053426381148E-2</v>
      </c>
      <c r="CA989" s="48">
        <f t="shared" si="281"/>
        <v>1.6688165703257724E-2</v>
      </c>
      <c r="CB989" s="49">
        <f t="shared" si="282"/>
        <v>6.6137986944467694E-2</v>
      </c>
      <c r="CC989" s="50">
        <f t="shared" si="283"/>
        <v>2.7469454086675441E-5</v>
      </c>
      <c r="CD989" s="50">
        <f t="shared" si="284"/>
        <v>1.1671745947174608E-4</v>
      </c>
      <c r="CI989" s="43"/>
      <c r="CJ989" s="43"/>
    </row>
    <row r="990" spans="63:88" x14ac:dyDescent="0.2">
      <c r="BK990" s="42">
        <v>988</v>
      </c>
      <c r="BL990" s="1" t="s">
        <v>2130</v>
      </c>
      <c r="BM990" s="1" t="s">
        <v>2131</v>
      </c>
      <c r="BN990" s="43">
        <v>24144</v>
      </c>
      <c r="BO990" s="44">
        <v>26.09705127353298</v>
      </c>
      <c r="BP990" s="45">
        <f t="shared" si="270"/>
        <v>846.48650950627325</v>
      </c>
      <c r="BQ990" s="46">
        <f t="shared" si="271"/>
        <v>1080.1333464331371</v>
      </c>
      <c r="BR990" s="46">
        <f t="shared" si="272"/>
        <v>32.865382189062359</v>
      </c>
      <c r="BS990" s="46">
        <f t="shared" si="273"/>
        <v>32.207482714353183</v>
      </c>
      <c r="BT990" s="47">
        <f t="shared" si="274"/>
        <v>0.44175529492748561</v>
      </c>
      <c r="BU990" s="47">
        <f t="shared" si="275"/>
        <v>2.9417165187191281E-4</v>
      </c>
      <c r="BV990" s="47">
        <f t="shared" si="276"/>
        <v>1.7151432939317719E-2</v>
      </c>
      <c r="BW990" s="47">
        <f t="shared" si="277"/>
        <v>1.6808095422158338E-2</v>
      </c>
      <c r="BX990" s="48">
        <f t="shared" si="278"/>
        <v>5.8380551374369809E-10</v>
      </c>
      <c r="BY990" s="48">
        <f t="shared" si="279"/>
        <v>2.9417165187191281E-4</v>
      </c>
      <c r="BZ990" s="48">
        <f t="shared" si="280"/>
        <v>1.7151432939317719E-2</v>
      </c>
      <c r="CA990" s="48">
        <f t="shared" si="281"/>
        <v>1.6808095422158338E-2</v>
      </c>
      <c r="CB990" s="49">
        <f t="shared" si="282"/>
        <v>3.3937383671798972E-2</v>
      </c>
      <c r="CC990" s="50">
        <f t="shared" si="283"/>
        <v>1.4095400323827847E-5</v>
      </c>
      <c r="CD990" s="50">
        <f t="shared" si="284"/>
        <v>5.9891227209806023E-5</v>
      </c>
      <c r="CI990" s="43"/>
      <c r="CJ990" s="43"/>
    </row>
    <row r="991" spans="63:88" x14ac:dyDescent="0.2">
      <c r="BK991" s="42">
        <v>989</v>
      </c>
      <c r="BL991" s="1" t="s">
        <v>2132</v>
      </c>
      <c r="BM991" s="1" t="s">
        <v>2133</v>
      </c>
      <c r="BN991" s="43">
        <v>30263</v>
      </c>
      <c r="BO991" s="44">
        <v>26.099288056465756</v>
      </c>
      <c r="BP991" s="45">
        <f t="shared" si="270"/>
        <v>847.85394521636454</v>
      </c>
      <c r="BQ991" s="46">
        <f t="shared" si="271"/>
        <v>1082.7610100442425</v>
      </c>
      <c r="BR991" s="46">
        <f t="shared" si="272"/>
        <v>32.905334066747329</v>
      </c>
      <c r="BS991" s="46">
        <f t="shared" si="273"/>
        <v>32.246634835041831</v>
      </c>
      <c r="BT991" s="47">
        <f t="shared" si="274"/>
        <v>0.44246891760028934</v>
      </c>
      <c r="BU991" s="47">
        <f t="shared" si="275"/>
        <v>2.9488728957313486E-4</v>
      </c>
      <c r="BV991" s="47">
        <f t="shared" si="276"/>
        <v>1.7172282596473156E-2</v>
      </c>
      <c r="BW991" s="47">
        <f t="shared" si="277"/>
        <v>1.6828527710715673E-2</v>
      </c>
      <c r="BX991" s="48">
        <f t="shared" si="278"/>
        <v>5.8474860793158637E-10</v>
      </c>
      <c r="BY991" s="48">
        <f t="shared" si="279"/>
        <v>2.9488728957313486E-4</v>
      </c>
      <c r="BZ991" s="48">
        <f t="shared" si="280"/>
        <v>1.7172282596473156E-2</v>
      </c>
      <c r="CA991" s="48">
        <f t="shared" si="281"/>
        <v>1.6828527710715673E-2</v>
      </c>
      <c r="CB991" s="49">
        <f t="shared" si="282"/>
        <v>4.2607113975287388E-2</v>
      </c>
      <c r="CC991" s="50">
        <f t="shared" si="283"/>
        <v>1.7696247121833598E-5</v>
      </c>
      <c r="CD991" s="50">
        <f t="shared" si="284"/>
        <v>7.5191192359607388E-5</v>
      </c>
      <c r="CI991" s="43"/>
      <c r="CJ991" s="43"/>
    </row>
    <row r="992" spans="63:88" x14ac:dyDescent="0.2">
      <c r="BK992" s="42">
        <v>990</v>
      </c>
      <c r="BL992" s="1" t="s">
        <v>2134</v>
      </c>
      <c r="BM992" s="1" t="s">
        <v>2135</v>
      </c>
      <c r="BN992" s="43">
        <v>24865</v>
      </c>
      <c r="BO992" s="44">
        <v>26.099349941969084</v>
      </c>
      <c r="BP992" s="45">
        <f t="shared" si="270"/>
        <v>847.89180971262851</v>
      </c>
      <c r="BQ992" s="46">
        <f t="shared" si="271"/>
        <v>1082.8337961185846</v>
      </c>
      <c r="BR992" s="46">
        <f t="shared" si="272"/>
        <v>32.906440040189466</v>
      </c>
      <c r="BS992" s="46">
        <f t="shared" si="273"/>
        <v>32.247718669099051</v>
      </c>
      <c r="BT992" s="47">
        <f t="shared" si="274"/>
        <v>0.44248867791723023</v>
      </c>
      <c r="BU992" s="47">
        <f t="shared" si="275"/>
        <v>2.9490711268088937E-4</v>
      </c>
      <c r="BV992" s="47">
        <f t="shared" si="276"/>
        <v>1.7172859770023436E-2</v>
      </c>
      <c r="BW992" s="47">
        <f t="shared" si="277"/>
        <v>1.6829093330401362E-2</v>
      </c>
      <c r="BX992" s="48">
        <f t="shared" si="278"/>
        <v>5.847747223485868E-10</v>
      </c>
      <c r="BY992" s="48">
        <f t="shared" si="279"/>
        <v>2.9490711268088937E-4</v>
      </c>
      <c r="BZ992" s="48">
        <f t="shared" si="280"/>
        <v>1.7172859770023436E-2</v>
      </c>
      <c r="CA992" s="48">
        <f t="shared" si="281"/>
        <v>1.6829093330401362E-2</v>
      </c>
      <c r="CB992" s="49">
        <f t="shared" si="282"/>
        <v>3.5008862377486245E-2</v>
      </c>
      <c r="CC992" s="50">
        <f t="shared" si="283"/>
        <v>1.454042347119761E-5</v>
      </c>
      <c r="CD992" s="50">
        <f t="shared" si="284"/>
        <v>6.1782126497546676E-5</v>
      </c>
      <c r="CI992" s="43"/>
      <c r="CJ992" s="43"/>
    </row>
    <row r="993" spans="63:88" x14ac:dyDescent="0.2">
      <c r="BK993" s="42">
        <v>991</v>
      </c>
      <c r="BL993" s="1" t="s">
        <v>2136</v>
      </c>
      <c r="BM993" s="1" t="s">
        <v>2137</v>
      </c>
      <c r="BN993" s="43">
        <v>53253</v>
      </c>
      <c r="BO993" s="44">
        <v>26.101706193471681</v>
      </c>
      <c r="BP993" s="45">
        <f t="shared" si="270"/>
        <v>849.33473518787969</v>
      </c>
      <c r="BQ993" s="46">
        <f t="shared" si="271"/>
        <v>1085.6085296313704</v>
      </c>
      <c r="BR993" s="46">
        <f t="shared" si="272"/>
        <v>32.948574015143208</v>
      </c>
      <c r="BS993" s="46">
        <f t="shared" si="273"/>
        <v>32.289009205816477</v>
      </c>
      <c r="BT993" s="47">
        <f t="shared" si="274"/>
        <v>0.4432416963785043</v>
      </c>
      <c r="BU993" s="47">
        <f t="shared" si="275"/>
        <v>2.9566280450696758E-4</v>
      </c>
      <c r="BV993" s="47">
        <f t="shared" si="276"/>
        <v>1.7194848196682853E-2</v>
      </c>
      <c r="BW993" s="47">
        <f t="shared" si="277"/>
        <v>1.685064159256594E-2</v>
      </c>
      <c r="BX993" s="48">
        <f t="shared" si="278"/>
        <v>5.8576988037994599E-10</v>
      </c>
      <c r="BY993" s="48">
        <f t="shared" si="279"/>
        <v>2.9566280450696758E-4</v>
      </c>
      <c r="BZ993" s="48">
        <f t="shared" si="280"/>
        <v>1.7194848196682853E-2</v>
      </c>
      <c r="CA993" s="48">
        <f t="shared" si="281"/>
        <v>1.685064159256594E-2</v>
      </c>
      <c r="CB993" s="49">
        <f t="shared" si="282"/>
        <v>7.5105554909908584E-2</v>
      </c>
      <c r="CC993" s="50">
        <f t="shared" si="283"/>
        <v>3.1194003439873264E-5</v>
      </c>
      <c r="CD993" s="50">
        <f t="shared" si="284"/>
        <v>1.3254303564849487E-4</v>
      </c>
      <c r="CI993" s="43"/>
      <c r="CJ993" s="43"/>
    </row>
    <row r="994" spans="63:88" x14ac:dyDescent="0.2">
      <c r="BK994" s="42">
        <v>992</v>
      </c>
      <c r="BL994" s="1" t="s">
        <v>2138</v>
      </c>
      <c r="BM994" s="1" t="s">
        <v>2139</v>
      </c>
      <c r="BN994" s="43">
        <v>58172</v>
      </c>
      <c r="BO994" s="44">
        <v>26.104185834362365</v>
      </c>
      <c r="BP994" s="45">
        <f t="shared" si="270"/>
        <v>850.85587414350505</v>
      </c>
      <c r="BQ994" s="46">
        <f t="shared" si="271"/>
        <v>1088.5358383390335</v>
      </c>
      <c r="BR994" s="46">
        <f t="shared" si="272"/>
        <v>32.992966498013381</v>
      </c>
      <c r="BS994" s="46">
        <f t="shared" si="273"/>
        <v>32.332513039621404</v>
      </c>
      <c r="BT994" s="47">
        <f t="shared" si="274"/>
        <v>0.44403553205151525</v>
      </c>
      <c r="BU994" s="47">
        <f t="shared" si="275"/>
        <v>2.9646004981090244E-4</v>
      </c>
      <c r="BV994" s="47">
        <f t="shared" si="276"/>
        <v>1.7218015269214463E-2</v>
      </c>
      <c r="BW994" s="47">
        <f t="shared" si="277"/>
        <v>1.687334490646053E-2</v>
      </c>
      <c r="BX994" s="48">
        <f t="shared" si="278"/>
        <v>5.8681898074893165E-10</v>
      </c>
      <c r="BY994" s="48">
        <f t="shared" si="279"/>
        <v>2.9646004981090244E-4</v>
      </c>
      <c r="BZ994" s="48">
        <f t="shared" si="280"/>
        <v>1.7218015269214463E-2</v>
      </c>
      <c r="CA994" s="48">
        <f t="shared" si="281"/>
        <v>1.687334490646053E-2</v>
      </c>
      <c r="CB994" s="49">
        <f t="shared" si="282"/>
        <v>8.219002104812291E-2</v>
      </c>
      <c r="CC994" s="50">
        <f t="shared" si="283"/>
        <v>3.4136433748126852E-5</v>
      </c>
      <c r="CD994" s="50">
        <f t="shared" si="284"/>
        <v>1.4504539514819143E-4</v>
      </c>
      <c r="CI994" s="43"/>
      <c r="CJ994" s="43"/>
    </row>
    <row r="995" spans="63:88" x14ac:dyDescent="0.2">
      <c r="BK995" s="42">
        <v>993</v>
      </c>
      <c r="BL995" s="1" t="s">
        <v>2140</v>
      </c>
      <c r="BM995" s="1" t="s">
        <v>2141</v>
      </c>
      <c r="BN995" s="43">
        <v>24275</v>
      </c>
      <c r="BO995" s="44">
        <v>26.104226539483459</v>
      </c>
      <c r="BP995" s="45">
        <f t="shared" si="270"/>
        <v>850.88086746972806</v>
      </c>
      <c r="BQ995" s="46">
        <f t="shared" si="271"/>
        <v>1088.5839545597862</v>
      </c>
      <c r="BR995" s="46">
        <f t="shared" si="272"/>
        <v>32.99369567902005</v>
      </c>
      <c r="BS995" s="46">
        <f t="shared" si="273"/>
        <v>32.333227623877043</v>
      </c>
      <c r="BT995" s="47">
        <f t="shared" si="274"/>
        <v>0.44404857530037101</v>
      </c>
      <c r="BU995" s="47">
        <f t="shared" si="275"/>
        <v>2.9647315414489336E-4</v>
      </c>
      <c r="BV995" s="47">
        <f t="shared" si="276"/>
        <v>1.721839580637213E-2</v>
      </c>
      <c r="BW995" s="47">
        <f t="shared" si="277"/>
        <v>1.6873717826022434E-2</v>
      </c>
      <c r="BX995" s="48">
        <f t="shared" si="278"/>
        <v>5.8683621816676679E-10</v>
      </c>
      <c r="BY995" s="48">
        <f t="shared" si="279"/>
        <v>2.9647315414489336E-4</v>
      </c>
      <c r="BZ995" s="48">
        <f t="shared" si="280"/>
        <v>1.721839580637213E-2</v>
      </c>
      <c r="CA995" s="48">
        <f t="shared" si="281"/>
        <v>1.6873717826022434E-2</v>
      </c>
      <c r="CB995" s="49">
        <f t="shared" si="282"/>
        <v>3.4298655152379752E-2</v>
      </c>
      <c r="CC995" s="50">
        <f t="shared" si="283"/>
        <v>1.4245449195998264E-5</v>
      </c>
      <c r="CD995" s="50">
        <f t="shared" si="284"/>
        <v>6.0528783496912105E-5</v>
      </c>
      <c r="CI995" s="43"/>
      <c r="CJ995" s="43"/>
    </row>
    <row r="996" spans="63:88" x14ac:dyDescent="0.2">
      <c r="BK996" s="42">
        <v>994</v>
      </c>
      <c r="BL996" s="1" t="s">
        <v>2142</v>
      </c>
      <c r="BM996" s="1" t="s">
        <v>2143</v>
      </c>
      <c r="BN996" s="43">
        <v>30393</v>
      </c>
      <c r="BO996" s="44">
        <v>26.113238323086737</v>
      </c>
      <c r="BP996" s="45">
        <f t="shared" si="270"/>
        <v>856.43230107999375</v>
      </c>
      <c r="BQ996" s="46">
        <f t="shared" si="271"/>
        <v>1099.2862198282562</v>
      </c>
      <c r="BR996" s="46">
        <f t="shared" si="272"/>
        <v>33.155485516400695</v>
      </c>
      <c r="BS996" s="46">
        <f t="shared" si="273"/>
        <v>32.491778751042375</v>
      </c>
      <c r="BT996" s="47">
        <f t="shared" si="274"/>
        <v>0.44694569789385913</v>
      </c>
      <c r="BU996" s="47">
        <f t="shared" si="275"/>
        <v>2.9938788968490905E-4</v>
      </c>
      <c r="BV996" s="47">
        <f t="shared" si="276"/>
        <v>1.7302828950345347E-2</v>
      </c>
      <c r="BW996" s="47">
        <f t="shared" si="277"/>
        <v>1.6956460786666929E-2</v>
      </c>
      <c r="BX996" s="48">
        <f t="shared" si="278"/>
        <v>5.9066493547585381E-10</v>
      </c>
      <c r="BY996" s="48">
        <f t="shared" si="279"/>
        <v>2.9938788968490905E-4</v>
      </c>
      <c r="BZ996" s="48">
        <f t="shared" si="280"/>
        <v>1.7302828950345347E-2</v>
      </c>
      <c r="CA996" s="48">
        <f t="shared" si="281"/>
        <v>1.6956460786666929E-2</v>
      </c>
      <c r="CB996" s="49">
        <f t="shared" si="282"/>
        <v>4.3223079285566096E-2</v>
      </c>
      <c r="CC996" s="50">
        <f t="shared" si="283"/>
        <v>1.7952079383917625E-5</v>
      </c>
      <c r="CD996" s="50">
        <f t="shared" si="284"/>
        <v>7.6278221304090183E-5</v>
      </c>
      <c r="CI996" s="43"/>
      <c r="CJ996" s="43"/>
    </row>
    <row r="997" spans="63:88" x14ac:dyDescent="0.2">
      <c r="BK997" s="42">
        <v>995</v>
      </c>
      <c r="BL997" s="1" t="s">
        <v>2144</v>
      </c>
      <c r="BM997" s="1" t="s">
        <v>2145</v>
      </c>
      <c r="BN997" s="43">
        <v>43778</v>
      </c>
      <c r="BO997" s="44">
        <v>26.11332848918002</v>
      </c>
      <c r="BP997" s="45">
        <f t="shared" si="270"/>
        <v>856.48802777133824</v>
      </c>
      <c r="BQ997" s="46">
        <f t="shared" si="271"/>
        <v>1099.3938014615755</v>
      </c>
      <c r="BR997" s="46">
        <f t="shared" si="272"/>
        <v>33.15710785731433</v>
      </c>
      <c r="BS997" s="46">
        <f t="shared" si="273"/>
        <v>32.493368615923053</v>
      </c>
      <c r="BT997" s="47">
        <f t="shared" si="274"/>
        <v>0.44697477994146839</v>
      </c>
      <c r="BU997" s="47">
        <f t="shared" si="275"/>
        <v>2.99417189277325E-4</v>
      </c>
      <c r="BV997" s="47">
        <f t="shared" si="276"/>
        <v>1.7303675600210639E-2</v>
      </c>
      <c r="BW997" s="47">
        <f t="shared" si="277"/>
        <v>1.6957290488288673E-2</v>
      </c>
      <c r="BX997" s="48">
        <f t="shared" si="278"/>
        <v>5.9070336910628248E-10</v>
      </c>
      <c r="BY997" s="48">
        <f t="shared" si="279"/>
        <v>2.99417189277325E-4</v>
      </c>
      <c r="BZ997" s="48">
        <f t="shared" si="280"/>
        <v>1.7303675600210639E-2</v>
      </c>
      <c r="CA997" s="48">
        <f t="shared" si="281"/>
        <v>1.6957290488288673E-2</v>
      </c>
      <c r="CB997" s="49">
        <f t="shared" si="282"/>
        <v>6.2262464669995125E-2</v>
      </c>
      <c r="CC997" s="50">
        <f t="shared" si="283"/>
        <v>2.5859812092734836E-5</v>
      </c>
      <c r="CD997" s="50">
        <f t="shared" si="284"/>
        <v>1.0987810534410382E-4</v>
      </c>
      <c r="CI997" s="43"/>
      <c r="CJ997" s="43"/>
    </row>
    <row r="998" spans="63:88" x14ac:dyDescent="0.2">
      <c r="BK998" s="42">
        <v>996</v>
      </c>
      <c r="BL998" s="1" t="s">
        <v>2146</v>
      </c>
      <c r="BM998" s="1" t="s">
        <v>2147</v>
      </c>
      <c r="BN998" s="43">
        <v>30378</v>
      </c>
      <c r="BO998" s="44">
        <v>26.119004126691209</v>
      </c>
      <c r="BP998" s="45">
        <f t="shared" si="270"/>
        <v>860.003134565761</v>
      </c>
      <c r="BQ998" s="46">
        <f t="shared" si="271"/>
        <v>1106.1857830360639</v>
      </c>
      <c r="BR998" s="46">
        <f t="shared" si="272"/>
        <v>33.259371356597583</v>
      </c>
      <c r="BS998" s="46">
        <f t="shared" si="273"/>
        <v>32.593585003687167</v>
      </c>
      <c r="BT998" s="47">
        <f t="shared" si="274"/>
        <v>0.44880920615054931</v>
      </c>
      <c r="BU998" s="47">
        <f t="shared" si="275"/>
        <v>3.0126696870115083E-4</v>
      </c>
      <c r="BV998" s="47">
        <f t="shared" si="276"/>
        <v>1.7357043777704511E-2</v>
      </c>
      <c r="BW998" s="47">
        <f t="shared" si="277"/>
        <v>1.700959034119294E-2</v>
      </c>
      <c r="BX998" s="48">
        <f t="shared" si="278"/>
        <v>5.9312767085821329E-10</v>
      </c>
      <c r="BY998" s="48">
        <f t="shared" si="279"/>
        <v>3.0126696870115083E-4</v>
      </c>
      <c r="BZ998" s="48">
        <f t="shared" si="280"/>
        <v>1.7357043777704511E-2</v>
      </c>
      <c r="CA998" s="48">
        <f t="shared" si="281"/>
        <v>1.700959034119294E-2</v>
      </c>
      <c r="CB998" s="49">
        <f t="shared" si="282"/>
        <v>4.3381873804476077E-2</v>
      </c>
      <c r="CC998" s="50">
        <f t="shared" si="283"/>
        <v>1.8018032385330802E-5</v>
      </c>
      <c r="CD998" s="50">
        <f t="shared" si="284"/>
        <v>7.655845500459232E-5</v>
      </c>
      <c r="CI998" s="43"/>
      <c r="CJ998" s="43"/>
    </row>
    <row r="999" spans="63:88" x14ac:dyDescent="0.2">
      <c r="BK999" s="42">
        <v>997</v>
      </c>
      <c r="BL999" s="1" t="s">
        <v>2148</v>
      </c>
      <c r="BM999" s="1" t="s">
        <v>2149</v>
      </c>
      <c r="BN999" s="43">
        <v>54701</v>
      </c>
      <c r="BO999" s="44">
        <v>26.11902929052188</v>
      </c>
      <c r="BP999" s="45">
        <f t="shared" si="270"/>
        <v>860.01875142523875</v>
      </c>
      <c r="BQ999" s="46">
        <f t="shared" si="271"/>
        <v>1106.2159846140069</v>
      </c>
      <c r="BR999" s="46">
        <f t="shared" si="272"/>
        <v>33.259825384598862</v>
      </c>
      <c r="BS999" s="46">
        <f t="shared" si="273"/>
        <v>32.594029942952403</v>
      </c>
      <c r="BT999" s="47">
        <f t="shared" si="274"/>
        <v>0.44881735610957041</v>
      </c>
      <c r="BU999" s="47">
        <f t="shared" si="275"/>
        <v>3.0127519402639374E-4</v>
      </c>
      <c r="BV999" s="47">
        <f t="shared" si="276"/>
        <v>1.7357280720965301E-2</v>
      </c>
      <c r="BW999" s="47">
        <f t="shared" si="277"/>
        <v>1.7009822541321704E-2</v>
      </c>
      <c r="BX999" s="48">
        <f t="shared" si="278"/>
        <v>5.9313844150673271E-10</v>
      </c>
      <c r="BY999" s="48">
        <f t="shared" si="279"/>
        <v>3.0127519402639374E-4</v>
      </c>
      <c r="BZ999" s="48">
        <f t="shared" si="280"/>
        <v>1.7357280720965301E-2</v>
      </c>
      <c r="CA999" s="48">
        <f t="shared" si="281"/>
        <v>1.7009822541321704E-2</v>
      </c>
      <c r="CB999" s="49">
        <f t="shared" si="282"/>
        <v>7.8118209593691229E-2</v>
      </c>
      <c r="CC999" s="50">
        <f t="shared" si="283"/>
        <v>3.2445265888859783E-5</v>
      </c>
      <c r="CD999" s="50">
        <f t="shared" si="284"/>
        <v>1.3785963836354274E-4</v>
      </c>
      <c r="CI999" s="43"/>
      <c r="CJ999" s="43"/>
    </row>
    <row r="1000" spans="63:88" x14ac:dyDescent="0.2">
      <c r="BK1000" s="42">
        <v>998</v>
      </c>
      <c r="BL1000" s="1" t="s">
        <v>2150</v>
      </c>
      <c r="BM1000" s="1" t="s">
        <v>2151</v>
      </c>
      <c r="BN1000" s="43">
        <v>54986</v>
      </c>
      <c r="BO1000" s="44">
        <v>26.120004747754834</v>
      </c>
      <c r="BP1000" s="45">
        <f t="shared" si="270"/>
        <v>860.62434603226097</v>
      </c>
      <c r="BQ1000" s="46">
        <f t="shared" si="271"/>
        <v>1107.3873281742838</v>
      </c>
      <c r="BR1000" s="46">
        <f t="shared" si="272"/>
        <v>33.277429711056165</v>
      </c>
      <c r="BS1000" s="46">
        <f t="shared" si="273"/>
        <v>32.611281865866601</v>
      </c>
      <c r="BT1000" s="47">
        <f t="shared" si="274"/>
        <v>0.44913339732372681</v>
      </c>
      <c r="BU1000" s="47">
        <f t="shared" si="275"/>
        <v>3.0159420655497497E-4</v>
      </c>
      <c r="BV1000" s="47">
        <f t="shared" si="276"/>
        <v>1.7366467877924254E-2</v>
      </c>
      <c r="BW1000" s="47">
        <f t="shared" si="277"/>
        <v>1.7018825789701635E-2</v>
      </c>
      <c r="BX1000" s="48">
        <f t="shared" si="278"/>
        <v>5.9355610849457327E-10</v>
      </c>
      <c r="BY1000" s="48">
        <f t="shared" si="279"/>
        <v>3.0159420655497497E-4</v>
      </c>
      <c r="BZ1000" s="48">
        <f t="shared" si="280"/>
        <v>1.7366467877924254E-2</v>
      </c>
      <c r="CA1000" s="48">
        <f t="shared" si="281"/>
        <v>1.7018825789701635E-2</v>
      </c>
      <c r="CB1000" s="49">
        <f t="shared" si="282"/>
        <v>7.8580511254286556E-2</v>
      </c>
      <c r="CC1000" s="50">
        <f t="shared" si="283"/>
        <v>3.2637276181682605E-5</v>
      </c>
      <c r="CD1000" s="50">
        <f t="shared" si="284"/>
        <v>1.3867548834366945E-4</v>
      </c>
      <c r="CI1000" s="43"/>
      <c r="CJ1000" s="43"/>
    </row>
    <row r="1001" spans="63:88" x14ac:dyDescent="0.2">
      <c r="BK1001" s="42">
        <v>999</v>
      </c>
      <c r="BL1001" s="1" t="s">
        <v>2152</v>
      </c>
      <c r="BM1001" s="1" t="s">
        <v>2153</v>
      </c>
      <c r="BN1001" s="43">
        <v>47895</v>
      </c>
      <c r="BO1001" s="44">
        <v>26.121022984236294</v>
      </c>
      <c r="BP1001" s="45">
        <f t="shared" si="270"/>
        <v>861.25695428486722</v>
      </c>
      <c r="BQ1001" s="46">
        <f t="shared" si="271"/>
        <v>1108.6112941098709</v>
      </c>
      <c r="BR1001" s="46">
        <f t="shared" si="272"/>
        <v>33.295814963894045</v>
      </c>
      <c r="BS1001" s="46">
        <f t="shared" si="273"/>
        <v>32.629299082571059</v>
      </c>
      <c r="BT1001" s="47">
        <f t="shared" si="274"/>
        <v>0.44946353612932566</v>
      </c>
      <c r="BU1001" s="47">
        <f t="shared" si="275"/>
        <v>3.019275506576336E-4</v>
      </c>
      <c r="BV1001" s="47">
        <f t="shared" si="276"/>
        <v>1.7376062576361585E-2</v>
      </c>
      <c r="BW1001" s="47">
        <f t="shared" si="277"/>
        <v>1.702822842139148E-2</v>
      </c>
      <c r="BX1001" s="48">
        <f t="shared" si="278"/>
        <v>5.939924062757712E-10</v>
      </c>
      <c r="BY1001" s="48">
        <f t="shared" si="279"/>
        <v>3.019275506576336E-4</v>
      </c>
      <c r="BZ1001" s="48">
        <f t="shared" si="280"/>
        <v>1.7376062576361585E-2</v>
      </c>
      <c r="CA1001" s="48">
        <f t="shared" si="281"/>
        <v>1.702822842139148E-2</v>
      </c>
      <c r="CB1001" s="49">
        <f t="shared" si="282"/>
        <v>6.849707304331655E-2</v>
      </c>
      <c r="CC1001" s="50">
        <f t="shared" si="283"/>
        <v>2.8449266298578063E-5</v>
      </c>
      <c r="CD1001" s="50">
        <f t="shared" si="284"/>
        <v>1.2088067260921208E-4</v>
      </c>
      <c r="CI1001" s="43"/>
      <c r="CJ1001" s="43"/>
    </row>
    <row r="1002" spans="63:88" x14ac:dyDescent="0.2">
      <c r="BK1002" s="42">
        <v>1000</v>
      </c>
      <c r="BL1002" s="1" t="s">
        <v>2154</v>
      </c>
      <c r="BM1002" s="1" t="s">
        <v>2155</v>
      </c>
      <c r="BN1002" s="43">
        <v>56881</v>
      </c>
      <c r="BO1002" s="44">
        <v>26.125346125933067</v>
      </c>
      <c r="BP1002" s="45">
        <f t="shared" si="270"/>
        <v>863.94801124190076</v>
      </c>
      <c r="BQ1002" s="46">
        <f t="shared" si="271"/>
        <v>1113.8221787974653</v>
      </c>
      <c r="BR1002" s="46">
        <f t="shared" si="272"/>
        <v>33.373974572973253</v>
      </c>
      <c r="BS1002" s="46">
        <f t="shared" si="273"/>
        <v>32.705894091991546</v>
      </c>
      <c r="BT1002" s="47">
        <f t="shared" si="274"/>
        <v>0.45086791605312942</v>
      </c>
      <c r="BU1002" s="47">
        <f t="shared" si="275"/>
        <v>3.03346722245387E-4</v>
      </c>
      <c r="BV1002" s="47">
        <f t="shared" si="276"/>
        <v>1.7416851674323549E-2</v>
      </c>
      <c r="BW1002" s="47">
        <f t="shared" si="277"/>
        <v>1.7068201002875143E-2</v>
      </c>
      <c r="BX1002" s="48">
        <f t="shared" si="278"/>
        <v>5.9584837665648156E-10</v>
      </c>
      <c r="BY1002" s="48">
        <f t="shared" si="279"/>
        <v>3.03346722245387E-4</v>
      </c>
      <c r="BZ1002" s="48">
        <f t="shared" si="280"/>
        <v>1.7416851674323549E-2</v>
      </c>
      <c r="CA1002" s="48">
        <f t="shared" si="281"/>
        <v>1.7068201002875143E-2</v>
      </c>
      <c r="CB1002" s="49">
        <f t="shared" si="282"/>
        <v>8.1602586952883208E-2</v>
      </c>
      <c r="CC1002" s="50">
        <f t="shared" si="283"/>
        <v>3.389245151259733E-5</v>
      </c>
      <c r="CD1002" s="50">
        <f t="shared" si="284"/>
        <v>1.440087168582848E-4</v>
      </c>
      <c r="CI1002" s="43"/>
      <c r="CJ1002" s="43"/>
    </row>
    <row r="1003" spans="63:88" x14ac:dyDescent="0.2">
      <c r="BK1003" s="42">
        <v>1001</v>
      </c>
      <c r="BL1003" s="1" t="s">
        <v>2156</v>
      </c>
      <c r="BM1003" s="1" t="s">
        <v>2157</v>
      </c>
      <c r="BN1003" s="43">
        <v>19824</v>
      </c>
      <c r="BO1003" s="44">
        <v>26.127932891681578</v>
      </c>
      <c r="BP1003" s="45">
        <f t="shared" si="270"/>
        <v>865.56223326097484</v>
      </c>
      <c r="BQ1003" s="46">
        <f t="shared" si="271"/>
        <v>1116.9512053016831</v>
      </c>
      <c r="BR1003" s="46">
        <f t="shared" si="272"/>
        <v>33.420819937603014</v>
      </c>
      <c r="BS1003" s="46">
        <f t="shared" si="273"/>
        <v>32.751801705750033</v>
      </c>
      <c r="BT1003" s="47">
        <f t="shared" si="274"/>
        <v>0.45171032891630669</v>
      </c>
      <c r="BU1003" s="47">
        <f t="shared" si="275"/>
        <v>3.0419890489353764E-4</v>
      </c>
      <c r="BV1003" s="47">
        <f t="shared" si="276"/>
        <v>1.7441298830463792E-2</v>
      </c>
      <c r="BW1003" s="47">
        <f t="shared" si="277"/>
        <v>1.7092158775654797E-2</v>
      </c>
      <c r="BX1003" s="48">
        <f t="shared" si="278"/>
        <v>5.9696167462940705E-10</v>
      </c>
      <c r="BY1003" s="48">
        <f t="shared" si="279"/>
        <v>3.0419890489353764E-4</v>
      </c>
      <c r="BZ1003" s="48">
        <f t="shared" si="280"/>
        <v>1.7441298830463792E-2</v>
      </c>
      <c r="CA1003" s="48">
        <f t="shared" si="281"/>
        <v>1.7092158775654797E-2</v>
      </c>
      <c r="CB1003" s="49">
        <f t="shared" si="282"/>
        <v>2.8493033095748188E-2</v>
      </c>
      <c r="CC1003" s="50">
        <f t="shared" si="283"/>
        <v>1.1834168237853365E-5</v>
      </c>
      <c r="CD1003" s="50">
        <f t="shared" si="284"/>
        <v>5.0283272733602574E-5</v>
      </c>
      <c r="CI1003" s="43"/>
      <c r="CJ1003" s="43"/>
    </row>
    <row r="1004" spans="63:88" x14ac:dyDescent="0.2">
      <c r="BK1004" s="42">
        <v>1002</v>
      </c>
      <c r="BL1004" s="1" t="s">
        <v>2158</v>
      </c>
      <c r="BM1004" s="1" t="s">
        <v>2159</v>
      </c>
      <c r="BN1004" s="43">
        <v>51775</v>
      </c>
      <c r="BO1004" s="44">
        <v>26.138973512899877</v>
      </c>
      <c r="BP1004" s="45">
        <f t="shared" si="270"/>
        <v>872.48590268952216</v>
      </c>
      <c r="BQ1004" s="46">
        <f t="shared" si="271"/>
        <v>1130.4000254191487</v>
      </c>
      <c r="BR1004" s="46">
        <f t="shared" si="272"/>
        <v>33.621422120712694</v>
      </c>
      <c r="BS1004" s="46">
        <f t="shared" si="273"/>
        <v>32.948388232807574</v>
      </c>
      <c r="BT1004" s="47">
        <f t="shared" si="274"/>
        <v>0.4553235792115447</v>
      </c>
      <c r="BU1004" s="47">
        <f t="shared" si="275"/>
        <v>3.0786165787003485E-4</v>
      </c>
      <c r="BV1004" s="47">
        <f t="shared" si="276"/>
        <v>1.7545986944883862E-2</v>
      </c>
      <c r="BW1004" s="47">
        <f t="shared" si="277"/>
        <v>1.7194751242591167E-2</v>
      </c>
      <c r="BX1004" s="48">
        <f t="shared" si="278"/>
        <v>6.0173679666895613E-10</v>
      </c>
      <c r="BY1004" s="48">
        <f t="shared" si="279"/>
        <v>3.0786165787003485E-4</v>
      </c>
      <c r="BZ1004" s="48">
        <f t="shared" si="280"/>
        <v>1.7545986944883862E-2</v>
      </c>
      <c r="CA1004" s="48">
        <f t="shared" si="281"/>
        <v>1.7194751242591167E-2</v>
      </c>
      <c r="CB1004" s="49">
        <f t="shared" si="282"/>
        <v>7.5011460395861193E-2</v>
      </c>
      <c r="CC1004" s="50">
        <f t="shared" si="283"/>
        <v>3.1154922647535203E-5</v>
      </c>
      <c r="CD1004" s="50">
        <f t="shared" si="284"/>
        <v>1.3237698171886638E-4</v>
      </c>
      <c r="CI1004" s="43"/>
      <c r="CJ1004" s="43"/>
    </row>
    <row r="1005" spans="63:88" x14ac:dyDescent="0.2">
      <c r="BK1005" s="42">
        <v>1003</v>
      </c>
      <c r="BL1005" s="1" t="s">
        <v>2160</v>
      </c>
      <c r="BM1005" s="1" t="s">
        <v>2161</v>
      </c>
      <c r="BN1005" s="43">
        <v>33712</v>
      </c>
      <c r="BO1005" s="44">
        <v>26.140731200666732</v>
      </c>
      <c r="BP1005" s="45">
        <f t="shared" si="270"/>
        <v>873.59326327629412</v>
      </c>
      <c r="BQ1005" s="46">
        <f t="shared" si="271"/>
        <v>1132.5551904508286</v>
      </c>
      <c r="BR1005" s="46">
        <f t="shared" si="272"/>
        <v>33.653457332803541</v>
      </c>
      <c r="BS1005" s="46">
        <f t="shared" si="273"/>
        <v>32.979782163775155</v>
      </c>
      <c r="BT1005" s="47">
        <f t="shared" si="274"/>
        <v>0.45590147667016584</v>
      </c>
      <c r="BU1005" s="47">
        <f t="shared" si="275"/>
        <v>3.0844861174894296E-4</v>
      </c>
      <c r="BV1005" s="47">
        <f t="shared" si="276"/>
        <v>1.7562705137561894E-2</v>
      </c>
      <c r="BW1005" s="47">
        <f t="shared" si="277"/>
        <v>1.7211134770358939E-2</v>
      </c>
      <c r="BX1005" s="48">
        <f t="shared" si="278"/>
        <v>6.025005220313803E-10</v>
      </c>
      <c r="BY1005" s="48">
        <f t="shared" si="279"/>
        <v>3.0844861174894296E-4</v>
      </c>
      <c r="BZ1005" s="48">
        <f t="shared" si="280"/>
        <v>1.7562705137561894E-2</v>
      </c>
      <c r="CA1005" s="48">
        <f t="shared" si="281"/>
        <v>1.7211134770358939E-2</v>
      </c>
      <c r="CB1005" s="49">
        <f t="shared" si="282"/>
        <v>4.8903831826001859E-2</v>
      </c>
      <c r="CC1005" s="50">
        <f t="shared" si="283"/>
        <v>2.0311497598721893E-5</v>
      </c>
      <c r="CD1005" s="50">
        <f t="shared" si="284"/>
        <v>8.6303367744728675E-5</v>
      </c>
      <c r="CI1005" s="43"/>
      <c r="CJ1005" s="43"/>
    </row>
    <row r="1006" spans="63:88" x14ac:dyDescent="0.2">
      <c r="BK1006" s="97">
        <v>1004</v>
      </c>
      <c r="BL1006" s="98" t="s">
        <v>2162</v>
      </c>
      <c r="BM1006" s="1" t="s">
        <v>125</v>
      </c>
      <c r="BN1006" s="43">
        <v>32791</v>
      </c>
      <c r="BO1006" s="44">
        <v>27.274697849794105</v>
      </c>
      <c r="BP1006" s="45">
        <f t="shared" si="270"/>
        <v>875.99847330303226</v>
      </c>
      <c r="BQ1006" s="46">
        <f t="shared" si="271"/>
        <v>1663.2354027880499</v>
      </c>
      <c r="BR1006" s="46">
        <f t="shared" si="272"/>
        <v>40.782783166282925</v>
      </c>
      <c r="BS1006" s="46">
        <f t="shared" si="273"/>
        <v>39.96639309761045</v>
      </c>
      <c r="BT1006" s="47">
        <f t="shared" si="274"/>
        <v>0.45715668186574998</v>
      </c>
      <c r="BU1006" s="47">
        <f t="shared" si="275"/>
        <v>4.5297805822374059E-4</v>
      </c>
      <c r="BV1006" s="47">
        <f t="shared" si="276"/>
        <v>2.1283281190261537E-2</v>
      </c>
      <c r="BW1006" s="47">
        <f t="shared" si="277"/>
        <v>2.085723230287569E-2</v>
      </c>
      <c r="BX1006" s="48">
        <f t="shared" si="278"/>
        <v>6.041593492655451E-10</v>
      </c>
      <c r="BY1006" s="48">
        <f t="shared" si="279"/>
        <v>7.911339522336189E-22</v>
      </c>
      <c r="BZ1006" s="48">
        <f t="shared" si="280"/>
        <v>2.8127103516601543E-11</v>
      </c>
      <c r="CA1006" s="48">
        <f t="shared" si="281"/>
        <v>2.7564054940984458E-11</v>
      </c>
      <c r="CB1006" s="49">
        <f t="shared" si="282"/>
        <v>4.7698761772690078E-2</v>
      </c>
      <c r="CC1006" s="50">
        <f t="shared" si="283"/>
        <v>1.9810989221766491E-5</v>
      </c>
      <c r="CD1006" s="50">
        <f t="shared" si="284"/>
        <v>8.4176712223354541E-5</v>
      </c>
      <c r="CI1006" s="43"/>
      <c r="CJ1006" s="43"/>
    </row>
    <row r="1007" spans="63:88" x14ac:dyDescent="0.2">
      <c r="BK1007" s="42">
        <v>1005</v>
      </c>
      <c r="BL1007" s="1" t="s">
        <v>2163</v>
      </c>
      <c r="BM1007" s="1" t="s">
        <v>2164</v>
      </c>
      <c r="BN1007" s="43">
        <v>30376</v>
      </c>
      <c r="BO1007" s="44">
        <v>26.163675508668334</v>
      </c>
      <c r="BP1007" s="45">
        <f t="shared" si="270"/>
        <v>888.17799042706713</v>
      </c>
      <c r="BQ1007" s="46">
        <f t="shared" si="271"/>
        <v>1161.0469801662769</v>
      </c>
      <c r="BR1007" s="46">
        <f t="shared" si="272"/>
        <v>34.074139463327271</v>
      </c>
      <c r="BS1007" s="46">
        <f t="shared" si="273"/>
        <v>33.392043076158203</v>
      </c>
      <c r="BT1007" s="47">
        <f t="shared" si="274"/>
        <v>0.46351279754955477</v>
      </c>
      <c r="BU1007" s="47">
        <f t="shared" si="275"/>
        <v>3.1620828037971674E-4</v>
      </c>
      <c r="BV1007" s="47">
        <f t="shared" si="276"/>
        <v>1.7782246212998985E-2</v>
      </c>
      <c r="BW1007" s="47">
        <f t="shared" si="277"/>
        <v>1.7426281070850886E-2</v>
      </c>
      <c r="BX1007" s="48">
        <f t="shared" si="278"/>
        <v>6.1255932867678638E-10</v>
      </c>
      <c r="BY1007" s="48">
        <f t="shared" si="279"/>
        <v>3.1620828037971674E-4</v>
      </c>
      <c r="BZ1007" s="48">
        <f t="shared" si="280"/>
        <v>1.7782246212998985E-2</v>
      </c>
      <c r="CA1007" s="48">
        <f t="shared" si="281"/>
        <v>1.7426281070850886E-2</v>
      </c>
      <c r="CB1007" s="49">
        <f t="shared" si="282"/>
        <v>4.4800172452315559E-2</v>
      </c>
      <c r="CC1007" s="50">
        <f t="shared" si="283"/>
        <v>1.8607102167886063E-5</v>
      </c>
      <c r="CD1007" s="50">
        <f t="shared" si="284"/>
        <v>7.9061407129322545E-5</v>
      </c>
      <c r="CI1007" s="43"/>
      <c r="CJ1007" s="43"/>
    </row>
    <row r="1008" spans="63:88" x14ac:dyDescent="0.2">
      <c r="BK1008" s="42">
        <v>1006</v>
      </c>
      <c r="BL1008" s="1" t="s">
        <v>2165</v>
      </c>
      <c r="BM1008" s="1" t="s">
        <v>2166</v>
      </c>
      <c r="BN1008" s="43">
        <v>27199</v>
      </c>
      <c r="BO1008" s="44">
        <v>26.17962242000198</v>
      </c>
      <c r="BP1008" s="45">
        <f t="shared" si="270"/>
        <v>898.45796535764384</v>
      </c>
      <c r="BQ1008" s="46">
        <f t="shared" si="271"/>
        <v>1181.2473489518479</v>
      </c>
      <c r="BR1008" s="46">
        <f t="shared" si="272"/>
        <v>34.369279145071516</v>
      </c>
      <c r="BS1008" s="46">
        <f t="shared" si="273"/>
        <v>33.681274649471867</v>
      </c>
      <c r="BT1008" s="47">
        <f t="shared" si="274"/>
        <v>0.46887760053968475</v>
      </c>
      <c r="BU1008" s="47">
        <f t="shared" si="275"/>
        <v>3.2170980097781168E-4</v>
      </c>
      <c r="BV1008" s="47">
        <f t="shared" si="276"/>
        <v>1.7936270542613136E-2</v>
      </c>
      <c r="BW1008" s="47">
        <f t="shared" si="277"/>
        <v>1.7577222140244216E-2</v>
      </c>
      <c r="BX1008" s="48">
        <f t="shared" si="278"/>
        <v>6.1964923026200812E-10</v>
      </c>
      <c r="BY1008" s="48">
        <f t="shared" si="279"/>
        <v>3.2170980097781168E-4</v>
      </c>
      <c r="BZ1008" s="48">
        <f t="shared" si="280"/>
        <v>1.7936270542613136E-2</v>
      </c>
      <c r="CA1008" s="48">
        <f t="shared" si="281"/>
        <v>1.7577222140244216E-2</v>
      </c>
      <c r="CB1008" s="49">
        <f t="shared" si="282"/>
        <v>4.0578855611882271E-2</v>
      </c>
      <c r="CC1008" s="50">
        <f t="shared" si="283"/>
        <v>1.6853839413896359E-5</v>
      </c>
      <c r="CD1008" s="50">
        <f t="shared" si="284"/>
        <v>7.1611809704254765E-5</v>
      </c>
      <c r="CI1008" s="43"/>
      <c r="CJ1008" s="43"/>
    </row>
    <row r="1009" spans="63:88" x14ac:dyDescent="0.2">
      <c r="BK1009" s="42">
        <v>1007</v>
      </c>
      <c r="BL1009" s="1" t="s">
        <v>2167</v>
      </c>
      <c r="BM1009" s="1" t="s">
        <v>2168</v>
      </c>
      <c r="BN1009" s="43">
        <v>24061</v>
      </c>
      <c r="BO1009" s="44">
        <v>26.182494691360322</v>
      </c>
      <c r="BP1009" s="45">
        <f t="shared" si="270"/>
        <v>900.32214519579452</v>
      </c>
      <c r="BQ1009" s="46">
        <f t="shared" si="271"/>
        <v>1184.9208564978142</v>
      </c>
      <c r="BR1009" s="46">
        <f t="shared" si="272"/>
        <v>34.422679391613521</v>
      </c>
      <c r="BS1009" s="46">
        <f t="shared" si="273"/>
        <v>33.73360592946581</v>
      </c>
      <c r="BT1009" s="47">
        <f t="shared" si="274"/>
        <v>0.46985045870688746</v>
      </c>
      <c r="BU1009" s="47">
        <f t="shared" si="275"/>
        <v>3.2271027169425794E-4</v>
      </c>
      <c r="BV1009" s="47">
        <f t="shared" si="276"/>
        <v>1.7964138490176976E-2</v>
      </c>
      <c r="BW1009" s="47">
        <f t="shared" si="277"/>
        <v>1.7604532227018306E-2</v>
      </c>
      <c r="BX1009" s="48">
        <f t="shared" si="278"/>
        <v>6.2093491934966672E-10</v>
      </c>
      <c r="BY1009" s="48">
        <f t="shared" si="279"/>
        <v>3.2271027169425794E-4</v>
      </c>
      <c r="BZ1009" s="48">
        <f t="shared" si="280"/>
        <v>1.7964138490176976E-2</v>
      </c>
      <c r="CA1009" s="48">
        <f t="shared" si="281"/>
        <v>1.7604532227018306E-2</v>
      </c>
      <c r="CB1009" s="49">
        <f t="shared" si="282"/>
        <v>3.597167827021909E-2</v>
      </c>
      <c r="CC1009" s="50">
        <f t="shared" si="283"/>
        <v>1.4940315094472332E-5</v>
      </c>
      <c r="CD1009" s="50">
        <f t="shared" si="284"/>
        <v>6.3481262351698875E-5</v>
      </c>
      <c r="CI1009" s="43"/>
      <c r="CJ1009" s="43"/>
    </row>
    <row r="1010" spans="63:88" x14ac:dyDescent="0.2">
      <c r="BK1010" s="42">
        <v>1008</v>
      </c>
      <c r="BL1010" s="1" t="s">
        <v>2169</v>
      </c>
      <c r="BM1010" s="1" t="s">
        <v>2170</v>
      </c>
      <c r="BN1010" s="43">
        <v>31558</v>
      </c>
      <c r="BO1010" s="44">
        <v>26.184018251591855</v>
      </c>
      <c r="BP1010" s="45">
        <f t="shared" si="270"/>
        <v>901.31254555394867</v>
      </c>
      <c r="BQ1010" s="46">
        <f t="shared" si="271"/>
        <v>1186.8738022893506</v>
      </c>
      <c r="BR1010" s="46">
        <f t="shared" si="272"/>
        <v>34.451034850775535</v>
      </c>
      <c r="BS1010" s="46">
        <f t="shared" si="273"/>
        <v>33.761393768827133</v>
      </c>
      <c r="BT1010" s="47">
        <f t="shared" si="274"/>
        <v>0.47036731821663691</v>
      </c>
      <c r="BU1010" s="47">
        <f t="shared" si="275"/>
        <v>3.2324215166203211E-4</v>
      </c>
      <c r="BV1010" s="47">
        <f t="shared" si="276"/>
        <v>1.7978936332887774E-2</v>
      </c>
      <c r="BW1010" s="47">
        <f t="shared" si="277"/>
        <v>1.7619033846399332E-2</v>
      </c>
      <c r="BX1010" s="48">
        <f t="shared" si="278"/>
        <v>6.2161797948519222E-10</v>
      </c>
      <c r="BY1010" s="48">
        <f t="shared" si="279"/>
        <v>3.2324215166203211E-4</v>
      </c>
      <c r="BZ1010" s="48">
        <f t="shared" si="280"/>
        <v>1.7978936332887774E-2</v>
      </c>
      <c r="CA1010" s="48">
        <f t="shared" si="281"/>
        <v>1.7619033846399332E-2</v>
      </c>
      <c r="CB1010" s="49">
        <f t="shared" si="282"/>
        <v>4.7231744087736185E-2</v>
      </c>
      <c r="CC1010" s="50">
        <f t="shared" si="283"/>
        <v>1.9617020196593698E-5</v>
      </c>
      <c r="CD1010" s="50">
        <f t="shared" si="284"/>
        <v>8.3352539607366464E-5</v>
      </c>
      <c r="CI1010" s="43"/>
      <c r="CJ1010" s="43"/>
    </row>
    <row r="1011" spans="63:88" x14ac:dyDescent="0.2">
      <c r="BK1011" s="42">
        <v>1009</v>
      </c>
      <c r="BL1011" s="1" t="s">
        <v>2171</v>
      </c>
      <c r="BM1011" s="1" t="s">
        <v>2172</v>
      </c>
      <c r="BN1011" s="43">
        <v>77573</v>
      </c>
      <c r="BO1011" s="44">
        <v>26.200849953547038</v>
      </c>
      <c r="BP1011" s="45">
        <f t="shared" si="270"/>
        <v>912.32688162644149</v>
      </c>
      <c r="BQ1011" s="46">
        <f t="shared" si="271"/>
        <v>1208.6525792306295</v>
      </c>
      <c r="BR1011" s="46">
        <f t="shared" si="272"/>
        <v>34.765681055181837</v>
      </c>
      <c r="BS1011" s="46">
        <f t="shared" si="273"/>
        <v>34.069741383081421</v>
      </c>
      <c r="BT1011" s="47">
        <f t="shared" si="274"/>
        <v>0.47611536171820723</v>
      </c>
      <c r="BU1011" s="47">
        <f t="shared" si="275"/>
        <v>3.291735478268873E-4</v>
      </c>
      <c r="BV1011" s="47">
        <f t="shared" si="276"/>
        <v>1.8143140517200635E-2</v>
      </c>
      <c r="BW1011" s="47">
        <f t="shared" si="277"/>
        <v>1.7779950990081322E-2</v>
      </c>
      <c r="BX1011" s="48">
        <f t="shared" si="278"/>
        <v>6.2921435586819968E-10</v>
      </c>
      <c r="BY1011" s="48">
        <f t="shared" si="279"/>
        <v>3.291735478268873E-4</v>
      </c>
      <c r="BZ1011" s="48">
        <f t="shared" si="280"/>
        <v>1.8143140517200635E-2</v>
      </c>
      <c r="CA1011" s="48">
        <f t="shared" si="281"/>
        <v>1.7779950990081322E-2</v>
      </c>
      <c r="CB1011" s="49">
        <f t="shared" si="282"/>
        <v>0.11751955913818532</v>
      </c>
      <c r="CC1011" s="50">
        <f t="shared" si="283"/>
        <v>4.8810045227763851E-5</v>
      </c>
      <c r="CD1011" s="50">
        <f t="shared" si="284"/>
        <v>2.0739343627688061E-4</v>
      </c>
      <c r="CI1011" s="43"/>
      <c r="CJ1011" s="43"/>
    </row>
    <row r="1012" spans="63:88" x14ac:dyDescent="0.2">
      <c r="BK1012" s="42">
        <v>1010</v>
      </c>
      <c r="BL1012" s="1" t="s">
        <v>2173</v>
      </c>
      <c r="BM1012" s="1" t="s">
        <v>2174</v>
      </c>
      <c r="BN1012" s="43">
        <v>50296</v>
      </c>
      <c r="BO1012" s="44">
        <v>26.206436155832506</v>
      </c>
      <c r="BP1012" s="45">
        <f t="shared" si="270"/>
        <v>916.01205326893705</v>
      </c>
      <c r="BQ1012" s="46">
        <f t="shared" si="271"/>
        <v>1215.963705453179</v>
      </c>
      <c r="BR1012" s="46">
        <f t="shared" si="272"/>
        <v>34.870671135686202</v>
      </c>
      <c r="BS1012" s="46">
        <f t="shared" si="273"/>
        <v>34.172629771342685</v>
      </c>
      <c r="BT1012" s="47">
        <f t="shared" si="274"/>
        <v>0.47803853954503239</v>
      </c>
      <c r="BU1012" s="47">
        <f t="shared" si="275"/>
        <v>3.3116471501474501E-4</v>
      </c>
      <c r="BV1012" s="47">
        <f t="shared" si="276"/>
        <v>1.8197931613640739E-2</v>
      </c>
      <c r="BW1012" s="47">
        <f t="shared" si="277"/>
        <v>1.7833645277929355E-2</v>
      </c>
      <c r="BX1012" s="48">
        <f t="shared" si="278"/>
        <v>6.3175594808475557E-10</v>
      </c>
      <c r="BY1012" s="48">
        <f t="shared" si="279"/>
        <v>3.3116471501474501E-4</v>
      </c>
      <c r="BZ1012" s="48">
        <f t="shared" si="280"/>
        <v>1.8197931613640739E-2</v>
      </c>
      <c r="CA1012" s="48">
        <f t="shared" si="281"/>
        <v>1.7833645277929355E-2</v>
      </c>
      <c r="CB1012" s="49">
        <f t="shared" si="282"/>
        <v>7.6503927359543686E-2</v>
      </c>
      <c r="CC1012" s="50">
        <f t="shared" si="283"/>
        <v>3.1774797164870868E-5</v>
      </c>
      <c r="CD1012" s="50">
        <f t="shared" si="284"/>
        <v>1.3501082288026712E-4</v>
      </c>
      <c r="CI1012" s="43"/>
      <c r="CJ1012" s="43"/>
    </row>
    <row r="1013" spans="63:88" x14ac:dyDescent="0.2">
      <c r="BK1013" s="42">
        <v>1011</v>
      </c>
      <c r="BL1013" s="1" t="s">
        <v>2175</v>
      </c>
      <c r="BM1013" s="1" t="s">
        <v>2176</v>
      </c>
      <c r="BN1013" s="43">
        <v>78037</v>
      </c>
      <c r="BO1013" s="44">
        <v>26.224971165259564</v>
      </c>
      <c r="BP1013" s="45">
        <f t="shared" si="270"/>
        <v>928.34642109292076</v>
      </c>
      <c r="BQ1013" s="46">
        <f t="shared" si="271"/>
        <v>1240.5223447191784</v>
      </c>
      <c r="BR1013" s="46">
        <f t="shared" si="272"/>
        <v>35.221049739029333</v>
      </c>
      <c r="BS1013" s="46">
        <f t="shared" si="273"/>
        <v>34.515994493095675</v>
      </c>
      <c r="BT1013" s="47">
        <f t="shared" si="274"/>
        <v>0.48447546705024003</v>
      </c>
      <c r="BU1013" s="47">
        <f t="shared" si="275"/>
        <v>3.3785319982494651E-4</v>
      </c>
      <c r="BV1013" s="47">
        <f t="shared" si="276"/>
        <v>1.8380783438823996E-2</v>
      </c>
      <c r="BW1013" s="47">
        <f t="shared" si="277"/>
        <v>1.8012836773862655E-2</v>
      </c>
      <c r="BX1013" s="48">
        <f t="shared" si="278"/>
        <v>6.4026272505440249E-10</v>
      </c>
      <c r="BY1013" s="48">
        <f t="shared" si="279"/>
        <v>3.3785319982494651E-4</v>
      </c>
      <c r="BZ1013" s="48">
        <f t="shared" si="280"/>
        <v>1.8380783438823996E-2</v>
      </c>
      <c r="CA1013" s="48">
        <f t="shared" si="281"/>
        <v>1.8012836773862655E-2</v>
      </c>
      <c r="CB1013" s="49">
        <f t="shared" si="282"/>
        <v>0.12029836576193671</v>
      </c>
      <c r="CC1013" s="50">
        <f t="shared" si="283"/>
        <v>4.9964182275070408E-5</v>
      </c>
      <c r="CD1013" s="50">
        <f t="shared" si="284"/>
        <v>2.1229735404746297E-4</v>
      </c>
      <c r="CI1013" s="43"/>
      <c r="CJ1013" s="43"/>
    </row>
    <row r="1014" spans="63:88" x14ac:dyDescent="0.2">
      <c r="BK1014" s="42">
        <v>1012</v>
      </c>
      <c r="BL1014" s="1" t="s">
        <v>2177</v>
      </c>
      <c r="BM1014" s="1" t="s">
        <v>2178</v>
      </c>
      <c r="BN1014" s="43">
        <v>26639</v>
      </c>
      <c r="BO1014" s="44">
        <v>26.227709179654706</v>
      </c>
      <c r="BP1014" s="45">
        <f t="shared" si="270"/>
        <v>930.18249593154053</v>
      </c>
      <c r="BQ1014" s="46">
        <f t="shared" si="271"/>
        <v>1244.1896320710568</v>
      </c>
      <c r="BR1014" s="46">
        <f t="shared" si="272"/>
        <v>35.27307233671398</v>
      </c>
      <c r="BS1014" s="46">
        <f t="shared" si="273"/>
        <v>34.566975702017736</v>
      </c>
      <c r="BT1014" s="47">
        <f t="shared" si="274"/>
        <v>0.48543365808191569</v>
      </c>
      <c r="BU1014" s="47">
        <f t="shared" si="275"/>
        <v>3.388519764868729E-4</v>
      </c>
      <c r="BV1014" s="47">
        <f t="shared" si="276"/>
        <v>1.840793243378715E-2</v>
      </c>
      <c r="BW1014" s="47">
        <f t="shared" si="277"/>
        <v>1.8039442300034774E-2</v>
      </c>
      <c r="BX1014" s="48">
        <f t="shared" si="278"/>
        <v>6.4152903066281401E-10</v>
      </c>
      <c r="BY1014" s="48">
        <f t="shared" si="279"/>
        <v>3.388519764868729E-4</v>
      </c>
      <c r="BZ1014" s="48">
        <f t="shared" si="280"/>
        <v>1.840793243378715E-2</v>
      </c>
      <c r="CA1014" s="48">
        <f t="shared" si="281"/>
        <v>1.8039442300034774E-2</v>
      </c>
      <c r="CB1014" s="49">
        <f t="shared" si="282"/>
        <v>4.1146715648229762E-2</v>
      </c>
      <c r="CC1014" s="50">
        <f t="shared" si="283"/>
        <v>1.7089691847826704E-5</v>
      </c>
      <c r="CD1014" s="50">
        <f t="shared" si="284"/>
        <v>7.2613944541434898E-5</v>
      </c>
      <c r="CI1014" s="43"/>
      <c r="CJ1014" s="43"/>
    </row>
    <row r="1015" spans="63:88" x14ac:dyDescent="0.2">
      <c r="BK1015" s="42">
        <v>1013</v>
      </c>
      <c r="BL1015" s="1" t="s">
        <v>2179</v>
      </c>
      <c r="BM1015" s="1" t="s">
        <v>2180</v>
      </c>
      <c r="BN1015" s="43">
        <v>65988</v>
      </c>
      <c r="BO1015" s="44">
        <v>26.235399072819746</v>
      </c>
      <c r="BP1015" s="45">
        <f t="shared" si="270"/>
        <v>935.35867893643149</v>
      </c>
      <c r="BQ1015" s="46">
        <f t="shared" si="271"/>
        <v>1254.544258438739</v>
      </c>
      <c r="BR1015" s="46">
        <f t="shared" si="272"/>
        <v>35.419546276579247</v>
      </c>
      <c r="BS1015" s="46">
        <f t="shared" si="273"/>
        <v>34.710517525422539</v>
      </c>
      <c r="BT1015" s="47">
        <f t="shared" si="274"/>
        <v>0.48813494891673104</v>
      </c>
      <c r="BU1015" s="47">
        <f t="shared" si="275"/>
        <v>3.4167203342999407E-4</v>
      </c>
      <c r="BV1015" s="47">
        <f t="shared" si="276"/>
        <v>1.8484372681538155E-2</v>
      </c>
      <c r="BW1015" s="47">
        <f t="shared" si="277"/>
        <v>1.8114352366315419E-2</v>
      </c>
      <c r="BX1015" s="48">
        <f t="shared" si="278"/>
        <v>6.4509894482501886E-10</v>
      </c>
      <c r="BY1015" s="48">
        <f t="shared" si="279"/>
        <v>3.4167203342999407E-4</v>
      </c>
      <c r="BZ1015" s="48">
        <f t="shared" si="280"/>
        <v>1.8484372681538155E-2</v>
      </c>
      <c r="CA1015" s="48">
        <f t="shared" si="281"/>
        <v>1.8114352366315419E-2</v>
      </c>
      <c r="CB1015" s="49">
        <f t="shared" si="282"/>
        <v>0.10249253638449832</v>
      </c>
      <c r="CC1015" s="50">
        <f t="shared" si="283"/>
        <v>4.2568789171113342E-5</v>
      </c>
      <c r="CD1015" s="50">
        <f t="shared" si="284"/>
        <v>1.8087439630810851E-4</v>
      </c>
      <c r="CI1015" s="43"/>
      <c r="CJ1015" s="43"/>
    </row>
    <row r="1016" spans="63:88" x14ac:dyDescent="0.2">
      <c r="BK1016" s="42">
        <v>1014</v>
      </c>
      <c r="BL1016" s="1" t="s">
        <v>2181</v>
      </c>
      <c r="BM1016" s="1" t="s">
        <v>2182</v>
      </c>
      <c r="BN1016" s="43">
        <v>44225</v>
      </c>
      <c r="BO1016" s="44">
        <v>26.238281804138087</v>
      </c>
      <c r="BP1016" s="45">
        <f t="shared" si="270"/>
        <v>937.30650359930382</v>
      </c>
      <c r="BQ1016" s="46">
        <f t="shared" si="271"/>
        <v>1258.4468432695157</v>
      </c>
      <c r="BR1016" s="46">
        <f t="shared" si="272"/>
        <v>35.474594335517295</v>
      </c>
      <c r="BS1016" s="46">
        <f t="shared" si="273"/>
        <v>34.764463631891246</v>
      </c>
      <c r="BT1016" s="47">
        <f t="shared" si="274"/>
        <v>0.48915145874736721</v>
      </c>
      <c r="BU1016" s="47">
        <f t="shared" si="275"/>
        <v>3.4273489277976627E-4</v>
      </c>
      <c r="BV1016" s="47">
        <f t="shared" si="276"/>
        <v>1.8513100571750974E-2</v>
      </c>
      <c r="BW1016" s="47">
        <f t="shared" si="277"/>
        <v>1.8142505181399891E-2</v>
      </c>
      <c r="BX1016" s="48">
        <f t="shared" si="278"/>
        <v>6.4644232214435044E-10</v>
      </c>
      <c r="BY1016" s="48">
        <f t="shared" si="279"/>
        <v>3.4273489277976627E-4</v>
      </c>
      <c r="BZ1016" s="48">
        <f t="shared" si="280"/>
        <v>1.8513100571750974E-2</v>
      </c>
      <c r="CA1016" s="48">
        <f t="shared" si="281"/>
        <v>1.8142505181399891E-2</v>
      </c>
      <c r="CB1016" s="49">
        <f t="shared" si="282"/>
        <v>6.883329616218728E-2</v>
      </c>
      <c r="CC1016" s="50">
        <f t="shared" si="283"/>
        <v>2.8588911696833897E-5</v>
      </c>
      <c r="CD1016" s="50">
        <f t="shared" si="284"/>
        <v>1.2147402463069428E-4</v>
      </c>
      <c r="CI1016" s="43"/>
      <c r="CJ1016" s="43"/>
    </row>
    <row r="1017" spans="63:88" x14ac:dyDescent="0.2">
      <c r="BK1017" s="42">
        <v>1015</v>
      </c>
      <c r="BL1017" s="1" t="s">
        <v>2183</v>
      </c>
      <c r="BM1017" s="1" t="s">
        <v>2184</v>
      </c>
      <c r="BN1017" s="43">
        <v>33073</v>
      </c>
      <c r="BO1017" s="44">
        <v>26.241415889636524</v>
      </c>
      <c r="BP1017" s="45">
        <f t="shared" si="270"/>
        <v>939.42876783665474</v>
      </c>
      <c r="BQ1017" s="46">
        <f t="shared" si="271"/>
        <v>1262.7027035477147</v>
      </c>
      <c r="BR1017" s="46">
        <f t="shared" si="272"/>
        <v>35.53452832876377</v>
      </c>
      <c r="BS1017" s="46">
        <f t="shared" si="273"/>
        <v>34.823197865997628</v>
      </c>
      <c r="BT1017" s="47">
        <f t="shared" si="274"/>
        <v>0.49025900323101401</v>
      </c>
      <c r="BU1017" s="47">
        <f t="shared" si="275"/>
        <v>3.4389396582596761E-4</v>
      </c>
      <c r="BV1017" s="47">
        <f t="shared" si="276"/>
        <v>1.8544378280922973E-2</v>
      </c>
      <c r="BW1017" s="47">
        <f t="shared" si="277"/>
        <v>1.817315677314791E-2</v>
      </c>
      <c r="BX1017" s="48">
        <f t="shared" si="278"/>
        <v>6.4790600709322053E-10</v>
      </c>
      <c r="BY1017" s="48">
        <f t="shared" si="279"/>
        <v>3.4389396582596761E-4</v>
      </c>
      <c r="BZ1017" s="48">
        <f t="shared" si="280"/>
        <v>1.8544378280922973E-2</v>
      </c>
      <c r="CA1017" s="48">
        <f t="shared" si="281"/>
        <v>1.817315677314791E-2</v>
      </c>
      <c r="CB1017" s="49">
        <f t="shared" si="282"/>
        <v>5.1592496207763273E-2</v>
      </c>
      <c r="CC1017" s="50">
        <f t="shared" si="283"/>
        <v>2.1428195372594082E-5</v>
      </c>
      <c r="CD1017" s="50">
        <f t="shared" si="284"/>
        <v>9.1048206384508523E-5</v>
      </c>
      <c r="CI1017" s="43"/>
      <c r="CJ1017" s="43"/>
    </row>
    <row r="1018" spans="63:88" x14ac:dyDescent="0.2">
      <c r="BK1018" s="42">
        <v>1016</v>
      </c>
      <c r="BL1018" s="1" t="s">
        <v>2185</v>
      </c>
      <c r="BM1018" s="1" t="s">
        <v>2186</v>
      </c>
      <c r="BN1018" s="43">
        <v>27008</v>
      </c>
      <c r="BO1018" s="44">
        <v>26.260079279295894</v>
      </c>
      <c r="BP1018" s="45">
        <f t="shared" si="270"/>
        <v>952.16668021924283</v>
      </c>
      <c r="BQ1018" s="46">
        <f t="shared" si="271"/>
        <v>1288.3287736266468</v>
      </c>
      <c r="BR1018" s="46">
        <f t="shared" si="272"/>
        <v>35.893297057064103</v>
      </c>
      <c r="BS1018" s="46">
        <f t="shared" si="273"/>
        <v>35.174784759121572</v>
      </c>
      <c r="BT1018" s="47">
        <f t="shared" si="274"/>
        <v>0.49690652823954923</v>
      </c>
      <c r="BU1018" s="47">
        <f t="shared" si="275"/>
        <v>3.5087316278439932E-4</v>
      </c>
      <c r="BV1018" s="47">
        <f t="shared" si="276"/>
        <v>1.8731608654474909E-2</v>
      </c>
      <c r="BW1018" s="47">
        <f t="shared" si="277"/>
        <v>1.8356639167634796E-2</v>
      </c>
      <c r="BX1018" s="48">
        <f t="shared" si="278"/>
        <v>6.5669110100674009E-10</v>
      </c>
      <c r="BY1018" s="48">
        <f t="shared" si="279"/>
        <v>3.5087316278439932E-4</v>
      </c>
      <c r="BZ1018" s="48">
        <f t="shared" si="280"/>
        <v>1.8731608654474909E-2</v>
      </c>
      <c r="CA1018" s="48">
        <f t="shared" si="281"/>
        <v>1.8356639167634796E-2</v>
      </c>
      <c r="CB1018" s="49">
        <f t="shared" si="282"/>
        <v>4.2702617812192763E-2</v>
      </c>
      <c r="CC1018" s="50">
        <f t="shared" si="283"/>
        <v>1.7735913255990036E-5</v>
      </c>
      <c r="CD1018" s="50">
        <f t="shared" si="284"/>
        <v>7.5359733401274845E-5</v>
      </c>
      <c r="CI1018" s="43"/>
      <c r="CJ1018" s="43"/>
    </row>
    <row r="1019" spans="63:88" x14ac:dyDescent="0.2">
      <c r="BK1019" s="42">
        <v>1017</v>
      </c>
      <c r="BL1019" s="1" t="s">
        <v>2187</v>
      </c>
      <c r="BM1019" s="1" t="s">
        <v>2188</v>
      </c>
      <c r="BN1019" s="43">
        <v>28987</v>
      </c>
      <c r="BO1019" s="44">
        <v>26.264913044924288</v>
      </c>
      <c r="BP1019" s="45">
        <f t="shared" si="270"/>
        <v>955.49383151698714</v>
      </c>
      <c r="BQ1019" s="46">
        <f t="shared" si="271"/>
        <v>1295.0453900127543</v>
      </c>
      <c r="BR1019" s="46">
        <f t="shared" si="272"/>
        <v>35.986739085568097</v>
      </c>
      <c r="BS1019" s="46">
        <f t="shared" si="273"/>
        <v>35.266356264376668</v>
      </c>
      <c r="BT1019" s="47">
        <f t="shared" si="274"/>
        <v>0.49864286625119769</v>
      </c>
      <c r="BU1019" s="47">
        <f t="shared" si="275"/>
        <v>3.5270241668514633E-4</v>
      </c>
      <c r="BV1019" s="47">
        <f t="shared" si="276"/>
        <v>1.8780373177472973E-2</v>
      </c>
      <c r="BW1019" s="47">
        <f t="shared" si="277"/>
        <v>1.8404427522034538E-2</v>
      </c>
      <c r="BX1019" s="48">
        <f t="shared" si="278"/>
        <v>6.5898577345676575E-10</v>
      </c>
      <c r="BY1019" s="48">
        <f t="shared" si="279"/>
        <v>3.5270241668514633E-4</v>
      </c>
      <c r="BZ1019" s="48">
        <f t="shared" si="280"/>
        <v>1.8780373177472973E-2</v>
      </c>
      <c r="CA1019" s="48">
        <f t="shared" si="281"/>
        <v>1.8404427522034538E-2</v>
      </c>
      <c r="CB1019" s="49">
        <f t="shared" si="282"/>
        <v>4.5991783676301398E-2</v>
      </c>
      <c r="CC1019" s="50">
        <f t="shared" si="283"/>
        <v>1.910202061519127E-5</v>
      </c>
      <c r="CD1019" s="50">
        <f t="shared" si="284"/>
        <v>8.1164311090678863E-5</v>
      </c>
      <c r="CI1019" s="43"/>
      <c r="CJ1019" s="43"/>
    </row>
    <row r="1020" spans="63:88" x14ac:dyDescent="0.2">
      <c r="BK1020" s="42">
        <v>1018</v>
      </c>
      <c r="BL1020" s="1" t="s">
        <v>2189</v>
      </c>
      <c r="BM1020" s="1" t="s">
        <v>2190</v>
      </c>
      <c r="BN1020" s="43">
        <v>47196</v>
      </c>
      <c r="BO1020" s="44">
        <v>26.266416676497695</v>
      </c>
      <c r="BP1020" s="45">
        <f t="shared" si="270"/>
        <v>956.53117204624709</v>
      </c>
      <c r="BQ1020" s="46">
        <f t="shared" si="271"/>
        <v>1297.1414414344454</v>
      </c>
      <c r="BR1020" s="46">
        <f t="shared" si="272"/>
        <v>36.015849864114621</v>
      </c>
      <c r="BS1020" s="46">
        <f t="shared" si="273"/>
        <v>35.294884303133223</v>
      </c>
      <c r="BT1020" s="47">
        <f t="shared" si="274"/>
        <v>0.49918422239367294</v>
      </c>
      <c r="BU1020" s="47">
        <f t="shared" si="275"/>
        <v>3.5327327111820436E-4</v>
      </c>
      <c r="BV1020" s="47">
        <f t="shared" si="276"/>
        <v>1.87955651981579E-2</v>
      </c>
      <c r="BW1020" s="47">
        <f t="shared" si="277"/>
        <v>1.8419315428731958E-2</v>
      </c>
      <c r="BX1020" s="48">
        <f t="shared" si="278"/>
        <v>6.5970120732819796E-10</v>
      </c>
      <c r="BY1020" s="48">
        <f t="shared" si="279"/>
        <v>3.5327327111820436E-4</v>
      </c>
      <c r="BZ1020" s="48">
        <f t="shared" si="280"/>
        <v>1.87955651981579E-2</v>
      </c>
      <c r="CA1020" s="48">
        <f t="shared" si="281"/>
        <v>1.8419315428731958E-2</v>
      </c>
      <c r="CB1020" s="49">
        <f t="shared" si="282"/>
        <v>7.4964114415748351E-2</v>
      </c>
      <c r="CC1020" s="50">
        <f t="shared" si="283"/>
        <v>3.1135258181061632E-5</v>
      </c>
      <c r="CD1020" s="50">
        <f t="shared" si="284"/>
        <v>1.3229342758046159E-4</v>
      </c>
      <c r="CI1020" s="43"/>
      <c r="CJ1020" s="43"/>
    </row>
    <row r="1021" spans="63:88" x14ac:dyDescent="0.2">
      <c r="BK1021" s="42">
        <v>1019</v>
      </c>
      <c r="BL1021" s="1" t="s">
        <v>2191</v>
      </c>
      <c r="BM1021" s="1" t="s">
        <v>2192</v>
      </c>
      <c r="BN1021" s="43">
        <v>40495</v>
      </c>
      <c r="BO1021" s="44">
        <v>26.267169870496485</v>
      </c>
      <c r="BP1021" s="45">
        <f t="shared" si="270"/>
        <v>957.05121643778307</v>
      </c>
      <c r="BQ1021" s="46">
        <f t="shared" si="271"/>
        <v>1298.192590528834</v>
      </c>
      <c r="BR1021" s="46">
        <f t="shared" si="272"/>
        <v>36.030439777066753</v>
      </c>
      <c r="BS1021" s="46">
        <f t="shared" si="273"/>
        <v>35.309182155095094</v>
      </c>
      <c r="BT1021" s="47">
        <f t="shared" si="274"/>
        <v>0.49945561757951251</v>
      </c>
      <c r="BU1021" s="47">
        <f t="shared" si="275"/>
        <v>3.5355954898056054E-4</v>
      </c>
      <c r="BV1021" s="47">
        <f t="shared" si="276"/>
        <v>1.8803179225348052E-2</v>
      </c>
      <c r="BW1021" s="47">
        <f t="shared" si="277"/>
        <v>1.8426777038266964E-2</v>
      </c>
      <c r="BX1021" s="48">
        <f t="shared" si="278"/>
        <v>6.6005987197289197E-10</v>
      </c>
      <c r="BY1021" s="48">
        <f t="shared" si="279"/>
        <v>3.5355954898056054E-4</v>
      </c>
      <c r="BZ1021" s="48">
        <f t="shared" si="280"/>
        <v>1.8803179225348052E-2</v>
      </c>
      <c r="CA1021" s="48">
        <f t="shared" si="281"/>
        <v>1.8426777038266964E-2</v>
      </c>
      <c r="CB1021" s="49">
        <f t="shared" si="282"/>
        <v>6.4355501302207962E-2</v>
      </c>
      <c r="CC1021" s="50">
        <f t="shared" si="283"/>
        <v>2.672912451554226E-5</v>
      </c>
      <c r="CD1021" s="50">
        <f t="shared" si="284"/>
        <v>1.1357180588715641E-4</v>
      </c>
      <c r="CI1021" s="43"/>
      <c r="CJ1021" s="43"/>
    </row>
    <row r="1022" spans="63:88" x14ac:dyDescent="0.2">
      <c r="BK1022" s="42">
        <v>1020</v>
      </c>
      <c r="BL1022" s="1" t="s">
        <v>2193</v>
      </c>
      <c r="BM1022" s="1" t="s">
        <v>2194</v>
      </c>
      <c r="BN1022" s="43">
        <v>47783</v>
      </c>
      <c r="BO1022" s="44">
        <v>26.270114805395632</v>
      </c>
      <c r="BP1022" s="45">
        <f t="shared" si="270"/>
        <v>959.0872685208567</v>
      </c>
      <c r="BQ1022" s="46">
        <f t="shared" si="271"/>
        <v>1302.3102232428805</v>
      </c>
      <c r="BR1022" s="46">
        <f t="shared" si="272"/>
        <v>36.087535566215664</v>
      </c>
      <c r="BS1022" s="46">
        <f t="shared" si="273"/>
        <v>35.365135000295474</v>
      </c>
      <c r="BT1022" s="47">
        <f t="shared" si="274"/>
        <v>0.50051817058933035</v>
      </c>
      <c r="BU1022" s="47">
        <f t="shared" si="275"/>
        <v>3.5468097609074378E-4</v>
      </c>
      <c r="BV1022" s="47">
        <f t="shared" si="276"/>
        <v>1.8832975763026505E-2</v>
      </c>
      <c r="BW1022" s="47">
        <f t="shared" si="277"/>
        <v>1.8455977108623841E-2</v>
      </c>
      <c r="BX1022" s="48">
        <f t="shared" si="278"/>
        <v>6.6146409805212632E-10</v>
      </c>
      <c r="BY1022" s="48">
        <f t="shared" si="279"/>
        <v>3.5468097609074378E-4</v>
      </c>
      <c r="BZ1022" s="48">
        <f t="shared" si="280"/>
        <v>1.8832975763026505E-2</v>
      </c>
      <c r="CA1022" s="48">
        <f t="shared" si="281"/>
        <v>1.8455977108623841E-2</v>
      </c>
      <c r="CB1022" s="49">
        <f t="shared" si="282"/>
        <v>7.6099295040946327E-2</v>
      </c>
      <c r="CC1022" s="50">
        <f t="shared" si="283"/>
        <v>3.1606738997224751E-5</v>
      </c>
      <c r="CD1022" s="50">
        <f t="shared" si="284"/>
        <v>1.3429674526120564E-4</v>
      </c>
      <c r="CI1022" s="43"/>
      <c r="CJ1022" s="43"/>
    </row>
    <row r="1023" spans="63:88" x14ac:dyDescent="0.2">
      <c r="BK1023" s="42">
        <v>1021</v>
      </c>
      <c r="BL1023" s="1" t="s">
        <v>2195</v>
      </c>
      <c r="BM1023" s="1" t="s">
        <v>2196</v>
      </c>
      <c r="BN1023" s="43">
        <v>23205</v>
      </c>
      <c r="BO1023" s="44">
        <v>26.274306208577681</v>
      </c>
      <c r="BP1023" s="45">
        <f t="shared" si="270"/>
        <v>961.99256902181969</v>
      </c>
      <c r="BQ1023" s="46">
        <f t="shared" si="271"/>
        <v>1308.1919180246869</v>
      </c>
      <c r="BR1023" s="46">
        <f t="shared" si="272"/>
        <v>36.168935815485185</v>
      </c>
      <c r="BS1023" s="46">
        <f t="shared" si="273"/>
        <v>35.444905778745898</v>
      </c>
      <c r="BT1023" s="47">
        <f t="shared" si="274"/>
        <v>0.50203435763453741</v>
      </c>
      <c r="BU1023" s="47">
        <f t="shared" si="275"/>
        <v>3.5628284115254944E-4</v>
      </c>
      <c r="BV1023" s="47">
        <f t="shared" si="276"/>
        <v>1.8875456051511693E-2</v>
      </c>
      <c r="BW1023" s="47">
        <f t="shared" si="277"/>
        <v>1.8497607026365763E-2</v>
      </c>
      <c r="BX1023" s="48">
        <f t="shared" si="278"/>
        <v>6.6346782809684139E-10</v>
      </c>
      <c r="BY1023" s="48">
        <f t="shared" si="279"/>
        <v>3.5628284115254944E-4</v>
      </c>
      <c r="BZ1023" s="48">
        <f t="shared" si="280"/>
        <v>1.8875456051511693E-2</v>
      </c>
      <c r="CA1023" s="48">
        <f t="shared" si="281"/>
        <v>1.8497607026365763E-2</v>
      </c>
      <c r="CB1023" s="49">
        <f t="shared" si="282"/>
        <v>3.7068275727049273E-2</v>
      </c>
      <c r="CC1023" s="50">
        <f t="shared" si="283"/>
        <v>1.5395770950987204E-5</v>
      </c>
      <c r="CD1023" s="50">
        <f t="shared" si="284"/>
        <v>6.5416490125290856E-5</v>
      </c>
      <c r="CI1023" s="43"/>
      <c r="CJ1023" s="43"/>
    </row>
    <row r="1024" spans="63:88" x14ac:dyDescent="0.2">
      <c r="BK1024" s="42">
        <v>1022</v>
      </c>
      <c r="BL1024" s="1" t="s">
        <v>2197</v>
      </c>
      <c r="BM1024" s="1" t="s">
        <v>2198</v>
      </c>
      <c r="BN1024" s="43">
        <v>28870</v>
      </c>
      <c r="BO1024" s="44">
        <v>26.282055231539459</v>
      </c>
      <c r="BP1024" s="45">
        <f t="shared" si="270"/>
        <v>967.38705638789361</v>
      </c>
      <c r="BQ1024" s="46">
        <f t="shared" si="271"/>
        <v>1319.131938775047</v>
      </c>
      <c r="BR1024" s="46">
        <f t="shared" si="272"/>
        <v>36.319855985053785</v>
      </c>
      <c r="BS1024" s="46">
        <f t="shared" si="273"/>
        <v>35.592804827193461</v>
      </c>
      <c r="BT1024" s="47">
        <f t="shared" si="274"/>
        <v>0.50484957480648318</v>
      </c>
      <c r="BU1024" s="47">
        <f t="shared" si="275"/>
        <v>3.5926232881143392E-4</v>
      </c>
      <c r="BV1024" s="47">
        <f t="shared" si="276"/>
        <v>1.8954216649902308E-2</v>
      </c>
      <c r="BW1024" s="47">
        <f t="shared" si="277"/>
        <v>1.8574790994488978E-2</v>
      </c>
      <c r="BX1024" s="48">
        <f t="shared" si="278"/>
        <v>6.6718830259084334E-10</v>
      </c>
      <c r="BY1024" s="48">
        <f t="shared" si="279"/>
        <v>3.5926232881143392E-4</v>
      </c>
      <c r="BZ1024" s="48">
        <f t="shared" si="280"/>
        <v>1.8954216649902308E-2</v>
      </c>
      <c r="CA1024" s="48">
        <f t="shared" si="281"/>
        <v>1.8574790994488978E-2</v>
      </c>
      <c r="CB1024" s="49">
        <f t="shared" si="282"/>
        <v>4.6376305778035712E-2</v>
      </c>
      <c r="CC1024" s="50">
        <f t="shared" si="283"/>
        <v>1.9261726295797647E-5</v>
      </c>
      <c r="CD1024" s="50">
        <f t="shared" si="284"/>
        <v>8.1842899068611206E-5</v>
      </c>
      <c r="CI1024" s="43"/>
      <c r="CJ1024" s="43"/>
    </row>
    <row r="1025" spans="63:88" x14ac:dyDescent="0.2">
      <c r="BK1025" s="42">
        <v>1023</v>
      </c>
      <c r="BL1025" s="1" t="s">
        <v>2199</v>
      </c>
      <c r="BM1025" s="1" t="s">
        <v>2200</v>
      </c>
      <c r="BN1025" s="43">
        <v>19707</v>
      </c>
      <c r="BO1025" s="44">
        <v>26.292795106283119</v>
      </c>
      <c r="BP1025" s="45">
        <f t="shared" si="270"/>
        <v>974.91368365287326</v>
      </c>
      <c r="BQ1025" s="46">
        <f t="shared" si="271"/>
        <v>1334.4370666860325</v>
      </c>
      <c r="BR1025" s="46">
        <f t="shared" si="272"/>
        <v>36.529947531936486</v>
      </c>
      <c r="BS1025" s="46">
        <f t="shared" si="273"/>
        <v>35.798690759866666</v>
      </c>
      <c r="BT1025" s="47">
        <f t="shared" si="274"/>
        <v>0.50877749026634023</v>
      </c>
      <c r="BU1025" s="47">
        <f t="shared" si="275"/>
        <v>3.6343064263544105E-4</v>
      </c>
      <c r="BV1025" s="47">
        <f t="shared" si="276"/>
        <v>1.9063856971647711E-2</v>
      </c>
      <c r="BW1025" s="47">
        <f t="shared" si="277"/>
        <v>1.8682236535426163E-2</v>
      </c>
      <c r="BX1025" s="48">
        <f t="shared" si="278"/>
        <v>6.7237927308811862E-10</v>
      </c>
      <c r="BY1025" s="48">
        <f t="shared" si="279"/>
        <v>3.6343064263544105E-4</v>
      </c>
      <c r="BZ1025" s="48">
        <f t="shared" si="280"/>
        <v>1.9063856971647711E-2</v>
      </c>
      <c r="CA1025" s="48">
        <f t="shared" si="281"/>
        <v>1.8682236535426163E-2</v>
      </c>
      <c r="CB1025" s="49">
        <f t="shared" si="282"/>
        <v>3.1903312462815789E-2</v>
      </c>
      <c r="CC1025" s="50">
        <f t="shared" si="283"/>
        <v>1.3250578334747554E-5</v>
      </c>
      <c r="CD1025" s="50">
        <f t="shared" si="284"/>
        <v>5.6301586295931822E-5</v>
      </c>
      <c r="CI1025" s="43"/>
      <c r="CJ1025" s="43"/>
    </row>
    <row r="1026" spans="63:88" x14ac:dyDescent="0.2">
      <c r="BK1026" s="42">
        <v>1024</v>
      </c>
      <c r="BL1026" s="1" t="s">
        <v>2201</v>
      </c>
      <c r="BM1026" s="1" t="s">
        <v>2202</v>
      </c>
      <c r="BN1026" s="43">
        <v>17021</v>
      </c>
      <c r="BO1026" s="44">
        <v>26.293007914340325</v>
      </c>
      <c r="BP1026" s="45">
        <f t="shared" si="270"/>
        <v>975.06341219464127</v>
      </c>
      <c r="BQ1026" s="46">
        <f t="shared" si="271"/>
        <v>1334.7420181423531</v>
      </c>
      <c r="BR1026" s="46">
        <f t="shared" si="272"/>
        <v>36.534121286030036</v>
      </c>
      <c r="BS1026" s="46">
        <f t="shared" si="273"/>
        <v>35.802780963718511</v>
      </c>
      <c r="BT1026" s="47">
        <f t="shared" si="274"/>
        <v>0.50885562899080361</v>
      </c>
      <c r="BU1026" s="47">
        <f t="shared" si="275"/>
        <v>3.6351369541214387E-4</v>
      </c>
      <c r="BV1026" s="47">
        <f t="shared" si="276"/>
        <v>1.9066035125640146E-2</v>
      </c>
      <c r="BW1026" s="47">
        <f t="shared" si="277"/>
        <v>1.868437108711514E-2</v>
      </c>
      <c r="BX1026" s="48">
        <f t="shared" si="278"/>
        <v>6.7248253799224548E-10</v>
      </c>
      <c r="BY1026" s="48">
        <f t="shared" si="279"/>
        <v>3.6351369541214387E-4</v>
      </c>
      <c r="BZ1026" s="48">
        <f t="shared" si="280"/>
        <v>1.9066035125640146E-2</v>
      </c>
      <c r="CA1026" s="48">
        <f t="shared" si="281"/>
        <v>1.868437108711514E-2</v>
      </c>
      <c r="CB1026" s="49">
        <f t="shared" si="282"/>
        <v>2.7559226677272276E-2</v>
      </c>
      <c r="CC1026" s="50">
        <f t="shared" si="283"/>
        <v>1.1446325279166011E-5</v>
      </c>
      <c r="CD1026" s="50">
        <f t="shared" si="284"/>
        <v>4.8635331545213556E-5</v>
      </c>
      <c r="CI1026" s="43"/>
      <c r="CJ1026" s="43"/>
    </row>
    <row r="1027" spans="63:88" x14ac:dyDescent="0.2">
      <c r="BK1027" s="42">
        <v>1025</v>
      </c>
      <c r="BL1027" s="1" t="s">
        <v>2203</v>
      </c>
      <c r="BM1027" s="1" t="s">
        <v>2204</v>
      </c>
      <c r="BN1027" s="43">
        <v>43743</v>
      </c>
      <c r="BO1027" s="44">
        <v>26.306762147889543</v>
      </c>
      <c r="BP1027" s="45">
        <f t="shared" si="270"/>
        <v>984.78961934912638</v>
      </c>
      <c r="BQ1027" s="46">
        <f t="shared" si="271"/>
        <v>1354.5915260704219</v>
      </c>
      <c r="BR1027" s="46">
        <f t="shared" si="272"/>
        <v>36.804775859532441</v>
      </c>
      <c r="BS1027" s="46">
        <f t="shared" si="273"/>
        <v>36.068017571876389</v>
      </c>
      <c r="BT1027" s="47">
        <f t="shared" si="274"/>
        <v>0.51393143759708759</v>
      </c>
      <c r="BU1027" s="47">
        <f t="shared" si="275"/>
        <v>3.6891965992138885E-4</v>
      </c>
      <c r="BV1027" s="47">
        <f t="shared" si="276"/>
        <v>1.9207281429744004E-2</v>
      </c>
      <c r="BW1027" s="47">
        <f t="shared" si="277"/>
        <v>1.8822789921611616E-2</v>
      </c>
      <c r="BX1027" s="48">
        <f t="shared" si="278"/>
        <v>6.7919051656111091E-10</v>
      </c>
      <c r="BY1027" s="48">
        <f t="shared" si="279"/>
        <v>3.6891965992138885E-4</v>
      </c>
      <c r="BZ1027" s="48">
        <f t="shared" si="280"/>
        <v>1.9207281429744004E-2</v>
      </c>
      <c r="CA1027" s="48">
        <f t="shared" si="281"/>
        <v>1.8822789921611616E-2</v>
      </c>
      <c r="CB1027" s="49">
        <f t="shared" si="282"/>
        <v>7.1532124123017529E-2</v>
      </c>
      <c r="CC1027" s="50">
        <f t="shared" si="283"/>
        <v>2.9709830765932673E-5</v>
      </c>
      <c r="CD1027" s="50">
        <f t="shared" si="284"/>
        <v>1.2623679951532897E-4</v>
      </c>
      <c r="CI1027" s="43"/>
      <c r="CJ1027" s="43"/>
    </row>
    <row r="1028" spans="63:88" x14ac:dyDescent="0.2">
      <c r="BK1028" s="42">
        <v>1026</v>
      </c>
      <c r="BL1028" s="1" t="s">
        <v>2205</v>
      </c>
      <c r="BM1028" s="1" t="s">
        <v>2206</v>
      </c>
      <c r="BN1028" s="43">
        <v>7729</v>
      </c>
      <c r="BO1028" s="44">
        <v>26.315556305741609</v>
      </c>
      <c r="BP1028" s="45">
        <f t="shared" ref="BP1028:BP1091" si="285">IFERROR(IF(MATCH(BM1028,$W$4:$W$20,0),VLOOKUP(BM1028,$W$4:$BI$20,28,FALSE)),AVERAGE((2^(($AL$23*BO1028)+$AL$24)),(2^(($AM$23*BO1028)+$AM$24)),(2^(($AN$23*BO1028)+$AN$24)),(2^(($AO$23*BO1028)+$AO$24))))</f>
        <v>991.05913426451684</v>
      </c>
      <c r="BQ1028" s="46">
        <f t="shared" ref="BQ1028:BQ1091" si="286">IFERROR(IF(MATCH(BM1028,$W$4:$W$20,0),VLOOKUP(BM1028,$W$4:$BI$20,29,FALSE)),_xlfn.VAR.S((2^(($AL$23*BO1028)+$AL$24)),(2^(($AM$23*BO1028)+$AM$24)),(2^(($AN$23*BO1028)+$AN$24)),(2^(($AO$23*BO1028)+$AO$24))))</f>
        <v>1367.4282388999275</v>
      </c>
      <c r="BR1028" s="46">
        <f t="shared" ref="BR1028:BR1091" si="287">SQRT(BQ1028)</f>
        <v>36.978753885169354</v>
      </c>
      <c r="BS1028" s="46">
        <f t="shared" ref="BS1028:BS1091" si="288">_xlfn.CONFIDENCE.NORM(0.05,BR1028,4)</f>
        <v>36.238512904051255</v>
      </c>
      <c r="BT1028" s="47">
        <f t="shared" ref="BT1028:BT1091" si="289">IFERROR(IF(MATCH(BM1028,$W$4:$W$20,0),VLOOKUP(BM1028,$W$4:$BI$20,32,FALSE)),AVERAGE((2^(($AP$23*BO1028)+$AP$24)),(2^(($AQ$23*BO1028)+$AQ$24)),(2^(($AR$23*BO1028)+$AR$24)),(2^(($AS$23*BO1028)+$AS$24))))</f>
        <v>0.51720330475550913</v>
      </c>
      <c r="BU1028" s="47">
        <f t="shared" ref="BU1028:BU1091" si="290">IFERROR(IF(MATCH(BM1028,$W$4:$W$20,0),VLOOKUP(BM1028,$W$4:$BI$20,33,FALSE)),_xlfn.VAR.S((2^(($AP$23*BO1028)+$AP$24)),(2^(($AQ$23*BO1028)+$AQ$24)),(2^(($AR$23*BO1028)+$AR$24)),(2^(($AS$23*BO1028)+$AS$24))))</f>
        <v>3.7241570698826136E-4</v>
      </c>
      <c r="BV1028" s="47">
        <f t="shared" ref="BV1028:BV1091" si="291">SQRT(BU1028)</f>
        <v>1.9298075214597473E-2</v>
      </c>
      <c r="BW1028" s="47">
        <f t="shared" ref="BW1028:BW1091" si="292">_xlfn.CONFIDENCE.NORM(0.05,BV1028,4)</f>
        <v>1.8911766195778057E-2</v>
      </c>
      <c r="BX1028" s="48">
        <f t="shared" ref="BX1028:BX1091" si="293">IFERROR(IF(MATCH(BM1028,$W$4:$W$20,0),VLOOKUP(BM1028,$W$4:$BI$20,36,FALSE)),AVERAGE((2^(($AT$23*BO1028)+$AT$24)),(2^(($AU$23*BO1028)+$AU$24)),(2^(($AV$23*BO1028)+$AV$24)),(2^(($AW$23*BO1028)+$AW$24))))</f>
        <v>6.8351448077672182E-10</v>
      </c>
      <c r="BY1028" s="48">
        <f t="shared" ref="BY1028:BY1091" si="294">IFERROR(IF(MATCH(BM1028,$W$4:$W$20,0),VLOOKUP(BM1028,$W$4:$BI$20,37,FALSE)),_xlfn.VAR.S((2^(($AP$23*BO1028)+$AP$24)),(2^(($AQ$23*BO1028)+$AQ$24)),(2^(($AR$23*BO1028)+$AR$24)),(2^(($AS$23*BO1028)+$AS$24))))</f>
        <v>3.7241570698826136E-4</v>
      </c>
      <c r="BZ1028" s="48">
        <f t="shared" ref="BZ1028:BZ1091" si="295">SQRT(BY1028)</f>
        <v>1.9298075214597473E-2</v>
      </c>
      <c r="CA1028" s="48">
        <f t="shared" ref="CA1028:CA1091" si="296">_xlfn.CONFIDENCE.NORM(0.05,BZ1028,4)</f>
        <v>1.8911766195778057E-2</v>
      </c>
      <c r="CB1028" s="49">
        <f t="shared" ref="CB1028:CB1091" si="297">(((BT1028*0.000001)*BN1028)*1000000000000000)*$W$24</f>
        <v>1.2719556554922204E-2</v>
      </c>
      <c r="CC1028" s="50">
        <f t="shared" ref="CC1028:CC1091" si="298">(BX1028*BN1028)</f>
        <v>5.2828834219232826E-6</v>
      </c>
      <c r="CD1028" s="50">
        <f t="shared" ref="CD1028:CD1091" si="299">CC1028/(0.523*0.45)</f>
        <v>2.244692339886672E-5</v>
      </c>
      <c r="CI1028" s="43"/>
      <c r="CJ1028" s="43"/>
    </row>
    <row r="1029" spans="63:88" x14ac:dyDescent="0.2">
      <c r="BK1029" s="42">
        <v>1027</v>
      </c>
      <c r="BL1029" s="1" t="s">
        <v>2207</v>
      </c>
      <c r="BM1029" s="1" t="s">
        <v>2208</v>
      </c>
      <c r="BN1029" s="43">
        <v>17551</v>
      </c>
      <c r="BO1029" s="44">
        <v>26.323452244565171</v>
      </c>
      <c r="BP1029" s="45">
        <f t="shared" si="285"/>
        <v>996.72229471190758</v>
      </c>
      <c r="BQ1029" s="46">
        <f t="shared" si="286"/>
        <v>1379.0513491075501</v>
      </c>
      <c r="BR1029" s="46">
        <f t="shared" si="287"/>
        <v>37.135580635120682</v>
      </c>
      <c r="BS1029" s="46">
        <f t="shared" si="288"/>
        <v>36.392200294909792</v>
      </c>
      <c r="BT1029" s="47">
        <f t="shared" si="289"/>
        <v>0.52015873415168234</v>
      </c>
      <c r="BU1029" s="47">
        <f t="shared" si="290"/>
        <v>3.7558123237543215E-4</v>
      </c>
      <c r="BV1029" s="47">
        <f t="shared" si="291"/>
        <v>1.937991827576763E-2</v>
      </c>
      <c r="BW1029" s="47">
        <f t="shared" si="292"/>
        <v>1.8991970921917064E-2</v>
      </c>
      <c r="BX1029" s="48">
        <f t="shared" si="293"/>
        <v>6.8742025394294847E-10</v>
      </c>
      <c r="BY1029" s="48">
        <f t="shared" si="294"/>
        <v>3.7558123237543215E-4</v>
      </c>
      <c r="BZ1029" s="48">
        <f t="shared" si="295"/>
        <v>1.937991827576763E-2</v>
      </c>
      <c r="CA1029" s="48">
        <f t="shared" si="296"/>
        <v>1.8991970921917064E-2</v>
      </c>
      <c r="CB1029" s="49">
        <f t="shared" si="297"/>
        <v>2.9048595134953795E-2</v>
      </c>
      <c r="CC1029" s="50">
        <f t="shared" si="298"/>
        <v>1.2064912876952688E-5</v>
      </c>
      <c r="CD1029" s="50">
        <f t="shared" si="299"/>
        <v>5.1263704597207091E-5</v>
      </c>
      <c r="CI1029" s="43"/>
      <c r="CJ1029" s="43"/>
    </row>
    <row r="1030" spans="63:88" x14ac:dyDescent="0.2">
      <c r="BK1030" s="42">
        <v>1028</v>
      </c>
      <c r="BL1030" s="1" t="s">
        <v>2209</v>
      </c>
      <c r="BM1030" s="1" t="s">
        <v>2210</v>
      </c>
      <c r="BN1030" s="43">
        <v>29543</v>
      </c>
      <c r="BO1030" s="44">
        <v>26.332528755853485</v>
      </c>
      <c r="BP1030" s="45">
        <f t="shared" si="285"/>
        <v>1003.2721850871225</v>
      </c>
      <c r="BQ1030" s="46">
        <f t="shared" si="286"/>
        <v>1392.5271991962891</v>
      </c>
      <c r="BR1030" s="46">
        <f t="shared" si="287"/>
        <v>37.316580754354881</v>
      </c>
      <c r="BS1030" s="46">
        <f t="shared" si="288"/>
        <v>36.569577152358036</v>
      </c>
      <c r="BT1030" s="47">
        <f t="shared" si="289"/>
        <v>0.52357692064603456</v>
      </c>
      <c r="BU1030" s="47">
        <f t="shared" si="290"/>
        <v>3.792513468979394E-4</v>
      </c>
      <c r="BV1030" s="47">
        <f t="shared" si="291"/>
        <v>1.9474376675466133E-2</v>
      </c>
      <c r="BW1030" s="47">
        <f t="shared" si="292"/>
        <v>1.9084538452640243E-2</v>
      </c>
      <c r="BX1030" s="48">
        <f t="shared" si="293"/>
        <v>6.9193758773684181E-10</v>
      </c>
      <c r="BY1030" s="48">
        <f t="shared" si="294"/>
        <v>3.792513468979394E-4</v>
      </c>
      <c r="BZ1030" s="48">
        <f t="shared" si="295"/>
        <v>1.9474376675466133E-2</v>
      </c>
      <c r="CA1030" s="48">
        <f t="shared" si="296"/>
        <v>1.9084538452640243E-2</v>
      </c>
      <c r="CB1030" s="49">
        <f t="shared" si="297"/>
        <v>4.9217829918604419E-2</v>
      </c>
      <c r="CC1030" s="50">
        <f t="shared" si="298"/>
        <v>2.0441912154509517E-5</v>
      </c>
      <c r="CD1030" s="50">
        <f t="shared" si="299"/>
        <v>8.6857498000890239E-5</v>
      </c>
      <c r="CI1030" s="43"/>
      <c r="CJ1030" s="43"/>
    </row>
    <row r="1031" spans="63:88" x14ac:dyDescent="0.2">
      <c r="BK1031" s="42">
        <v>1029</v>
      </c>
      <c r="BL1031" s="1" t="s">
        <v>2211</v>
      </c>
      <c r="BM1031" s="1" t="s">
        <v>2212</v>
      </c>
      <c r="BN1031" s="43">
        <v>42380</v>
      </c>
      <c r="BO1031" s="44">
        <v>26.33390078058817</v>
      </c>
      <c r="BP1031" s="45">
        <f t="shared" si="285"/>
        <v>1004.2660186986353</v>
      </c>
      <c r="BQ1031" s="46">
        <f t="shared" si="286"/>
        <v>1394.5749892300917</v>
      </c>
      <c r="BR1031" s="46">
        <f t="shared" si="287"/>
        <v>37.344008746117382</v>
      </c>
      <c r="BS1031" s="46">
        <f t="shared" si="288"/>
        <v>36.596456090369415</v>
      </c>
      <c r="BT1031" s="47">
        <f t="shared" si="289"/>
        <v>0.52409557186520039</v>
      </c>
      <c r="BU1031" s="47">
        <f t="shared" si="290"/>
        <v>3.798090574611129E-4</v>
      </c>
      <c r="BV1031" s="47">
        <f t="shared" si="291"/>
        <v>1.948869050144501E-2</v>
      </c>
      <c r="BW1031" s="47">
        <f t="shared" si="292"/>
        <v>1.9098565744340028E-2</v>
      </c>
      <c r="BX1031" s="48">
        <f t="shared" si="293"/>
        <v>6.9262301572137462E-10</v>
      </c>
      <c r="BY1031" s="48">
        <f t="shared" si="294"/>
        <v>3.798090574611129E-4</v>
      </c>
      <c r="BZ1031" s="48">
        <f t="shared" si="295"/>
        <v>1.948869050144501E-2</v>
      </c>
      <c r="CA1031" s="48">
        <f t="shared" si="296"/>
        <v>1.9098565744340028E-2</v>
      </c>
      <c r="CB1031" s="49">
        <f t="shared" si="297"/>
        <v>7.0673860485706563E-2</v>
      </c>
      <c r="CC1031" s="50">
        <f t="shared" si="298"/>
        <v>2.9353363406271857E-5</v>
      </c>
      <c r="CD1031" s="50">
        <f t="shared" si="299"/>
        <v>1.2472217296057725E-4</v>
      </c>
      <c r="CI1031" s="43"/>
      <c r="CJ1031" s="43"/>
    </row>
    <row r="1032" spans="63:88" x14ac:dyDescent="0.2">
      <c r="BK1032" s="42">
        <v>1030</v>
      </c>
      <c r="BL1032" s="1" t="s">
        <v>2213</v>
      </c>
      <c r="BM1032" s="1" t="s">
        <v>2214</v>
      </c>
      <c r="BN1032" s="43">
        <v>97501</v>
      </c>
      <c r="BO1032" s="44">
        <v>26.338002172568252</v>
      </c>
      <c r="BP1032" s="45">
        <f t="shared" si="285"/>
        <v>1007.2427587643908</v>
      </c>
      <c r="BQ1032" s="46">
        <f t="shared" si="286"/>
        <v>1400.7133573084329</v>
      </c>
      <c r="BR1032" s="46">
        <f t="shared" si="287"/>
        <v>37.426105291740321</v>
      </c>
      <c r="BS1032" s="46">
        <f t="shared" si="288"/>
        <v>36.676909226707473</v>
      </c>
      <c r="BT1032" s="47">
        <f t="shared" si="289"/>
        <v>0.52564904102377863</v>
      </c>
      <c r="BU1032" s="47">
        <f t="shared" si="290"/>
        <v>3.814808268619582E-4</v>
      </c>
      <c r="BV1032" s="47">
        <f t="shared" si="291"/>
        <v>1.9531534165598927E-2</v>
      </c>
      <c r="BW1032" s="47">
        <f t="shared" si="292"/>
        <v>1.9140551763693732E-2</v>
      </c>
      <c r="BX1032" s="48">
        <f t="shared" si="293"/>
        <v>6.9467601626403316E-10</v>
      </c>
      <c r="BY1032" s="48">
        <f t="shared" si="294"/>
        <v>3.814808268619582E-4</v>
      </c>
      <c r="BZ1032" s="48">
        <f t="shared" si="295"/>
        <v>1.9531534165598927E-2</v>
      </c>
      <c r="CA1032" s="48">
        <f t="shared" si="296"/>
        <v>1.9140551763693732E-2</v>
      </c>
      <c r="CB1032" s="49">
        <f t="shared" si="297"/>
        <v>0.1630768517107519</v>
      </c>
      <c r="CC1032" s="50">
        <f t="shared" si="298"/>
        <v>6.7731606261759497E-5</v>
      </c>
      <c r="CD1032" s="50">
        <f t="shared" si="299"/>
        <v>2.8779097625561715E-4</v>
      </c>
      <c r="CI1032" s="43"/>
      <c r="CJ1032" s="43"/>
    </row>
    <row r="1033" spans="63:88" x14ac:dyDescent="0.2">
      <c r="BK1033" s="42">
        <v>1031</v>
      </c>
      <c r="BL1033" s="1" t="s">
        <v>2215</v>
      </c>
      <c r="BM1033" s="1" t="s">
        <v>2216</v>
      </c>
      <c r="BN1033" s="43">
        <v>18115</v>
      </c>
      <c r="BO1033" s="44">
        <v>26.343013845296181</v>
      </c>
      <c r="BP1033" s="45">
        <f t="shared" si="285"/>
        <v>1010.892151057985</v>
      </c>
      <c r="BQ1033" s="46">
        <f t="shared" si="286"/>
        <v>1408.2486184744482</v>
      </c>
      <c r="BR1033" s="46">
        <f t="shared" si="287"/>
        <v>37.52663878466133</v>
      </c>
      <c r="BS1033" s="46">
        <f t="shared" si="288"/>
        <v>36.775430239390069</v>
      </c>
      <c r="BT1033" s="47">
        <f t="shared" si="289"/>
        <v>0.52755354670798904</v>
      </c>
      <c r="BU1033" s="47">
        <f t="shared" si="290"/>
        <v>3.8353303664867658E-4</v>
      </c>
      <c r="BV1033" s="47">
        <f t="shared" si="291"/>
        <v>1.9583999505940471E-2</v>
      </c>
      <c r="BW1033" s="47">
        <f t="shared" si="292"/>
        <v>1.9191966852446764E-2</v>
      </c>
      <c r="BX1033" s="48">
        <f t="shared" si="293"/>
        <v>6.9719293214974064E-10</v>
      </c>
      <c r="BY1033" s="48">
        <f t="shared" si="294"/>
        <v>3.8353303664867658E-4</v>
      </c>
      <c r="BZ1033" s="48">
        <f t="shared" si="295"/>
        <v>1.9583999505940471E-2</v>
      </c>
      <c r="CA1033" s="48">
        <f t="shared" si="296"/>
        <v>1.9191966852446764E-2</v>
      </c>
      <c r="CB1033" s="49">
        <f t="shared" si="297"/>
        <v>3.0408308149180722E-2</v>
      </c>
      <c r="CC1033" s="50">
        <f t="shared" si="298"/>
        <v>1.2629649965892552E-5</v>
      </c>
      <c r="CD1033" s="50">
        <f t="shared" si="299"/>
        <v>5.3663267329052691E-5</v>
      </c>
      <c r="CI1033" s="43"/>
      <c r="CJ1033" s="43"/>
    </row>
    <row r="1034" spans="63:88" x14ac:dyDescent="0.2">
      <c r="BK1034" s="42">
        <v>1032</v>
      </c>
      <c r="BL1034" s="1" t="s">
        <v>2217</v>
      </c>
      <c r="BM1034" s="1" t="s">
        <v>2218</v>
      </c>
      <c r="BN1034" s="43">
        <v>78136</v>
      </c>
      <c r="BO1034" s="44">
        <v>26.344383301118985</v>
      </c>
      <c r="BP1034" s="45">
        <f t="shared" si="285"/>
        <v>1011.8916576450573</v>
      </c>
      <c r="BQ1034" s="46">
        <f t="shared" si="286"/>
        <v>1410.3142785368198</v>
      </c>
      <c r="BR1034" s="46">
        <f t="shared" si="287"/>
        <v>37.554151282339213</v>
      </c>
      <c r="BS1034" s="46">
        <f t="shared" si="288"/>
        <v>36.802391991676764</v>
      </c>
      <c r="BT1034" s="47">
        <f t="shared" si="289"/>
        <v>0.52807515847875675</v>
      </c>
      <c r="BU1034" s="47">
        <f t="shared" si="290"/>
        <v>3.8409561407001016E-4</v>
      </c>
      <c r="BV1034" s="47">
        <f t="shared" si="291"/>
        <v>1.9598357432958766E-2</v>
      </c>
      <c r="BW1034" s="47">
        <f t="shared" si="292"/>
        <v>1.9206037362371021E-2</v>
      </c>
      <c r="BX1034" s="48">
        <f t="shared" si="293"/>
        <v>6.9788227267673584E-10</v>
      </c>
      <c r="BY1034" s="48">
        <f t="shared" si="294"/>
        <v>3.8409561407001016E-4</v>
      </c>
      <c r="BZ1034" s="48">
        <f t="shared" si="295"/>
        <v>1.9598357432958766E-2</v>
      </c>
      <c r="CA1034" s="48">
        <f t="shared" si="296"/>
        <v>1.9206037362371021E-2</v>
      </c>
      <c r="CB1034" s="49">
        <f t="shared" si="297"/>
        <v>0.13129079705634608</v>
      </c>
      <c r="CC1034" s="50">
        <f t="shared" si="298"/>
        <v>5.452972925786943E-5</v>
      </c>
      <c r="CD1034" s="50">
        <f t="shared" si="299"/>
        <v>2.3169632146959605E-4</v>
      </c>
      <c r="CI1034" s="43"/>
      <c r="CJ1034" s="43"/>
    </row>
    <row r="1035" spans="63:88" x14ac:dyDescent="0.2">
      <c r="BK1035" s="42">
        <v>1033</v>
      </c>
      <c r="BL1035" s="1" t="s">
        <v>2219</v>
      </c>
      <c r="BM1035" s="1" t="s">
        <v>2220</v>
      </c>
      <c r="BN1035" s="43">
        <v>52942</v>
      </c>
      <c r="BO1035" s="44">
        <v>26.344869145052922</v>
      </c>
      <c r="BP1035" s="45">
        <f t="shared" si="285"/>
        <v>1012.2464915840112</v>
      </c>
      <c r="BQ1035" s="46">
        <f t="shared" si="286"/>
        <v>1411.0478007597656</v>
      </c>
      <c r="BR1035" s="46">
        <f t="shared" si="287"/>
        <v>37.563916206377705</v>
      </c>
      <c r="BS1035" s="46">
        <f t="shared" si="288"/>
        <v>36.811961441390373</v>
      </c>
      <c r="BT1035" s="47">
        <f t="shared" si="289"/>
        <v>0.5282603354066725</v>
      </c>
      <c r="BU1035" s="47">
        <f t="shared" si="290"/>
        <v>3.8429538703759505E-4</v>
      </c>
      <c r="BV1035" s="47">
        <f t="shared" si="291"/>
        <v>1.9603453446716858E-2</v>
      </c>
      <c r="BW1035" s="47">
        <f t="shared" si="292"/>
        <v>1.921103136408631E-2</v>
      </c>
      <c r="BX1035" s="48">
        <f t="shared" si="293"/>
        <v>6.9812699484028818E-10</v>
      </c>
      <c r="BY1035" s="48">
        <f t="shared" si="294"/>
        <v>3.8429538703759505E-4</v>
      </c>
      <c r="BZ1035" s="48">
        <f t="shared" si="295"/>
        <v>1.9603453446716858E-2</v>
      </c>
      <c r="CA1035" s="48">
        <f t="shared" si="296"/>
        <v>1.921103136408631E-2</v>
      </c>
      <c r="CB1035" s="49">
        <f t="shared" si="297"/>
        <v>8.8988875446818938E-2</v>
      </c>
      <c r="CC1035" s="50">
        <f t="shared" si="298"/>
        <v>3.6960239360834537E-5</v>
      </c>
      <c r="CD1035" s="50">
        <f t="shared" si="299"/>
        <v>1.5704371940018923E-4</v>
      </c>
      <c r="CI1035" s="43"/>
      <c r="CJ1035" s="43"/>
    </row>
    <row r="1036" spans="63:88" x14ac:dyDescent="0.2">
      <c r="BK1036" s="42">
        <v>1034</v>
      </c>
      <c r="BL1036" s="1" t="s">
        <v>2221</v>
      </c>
      <c r="BM1036" s="1" t="s">
        <v>2222</v>
      </c>
      <c r="BN1036" s="43">
        <v>26147</v>
      </c>
      <c r="BO1036" s="44">
        <v>26.347066922487127</v>
      </c>
      <c r="BP1036" s="45">
        <f t="shared" si="285"/>
        <v>1013.8531837605861</v>
      </c>
      <c r="BQ1036" s="46">
        <f t="shared" si="286"/>
        <v>1414.3704694176547</v>
      </c>
      <c r="BR1036" s="46">
        <f t="shared" si="287"/>
        <v>37.608117068229497</v>
      </c>
      <c r="BS1036" s="46">
        <f t="shared" si="288"/>
        <v>36.855277490047939</v>
      </c>
      <c r="BT1036" s="47">
        <f t="shared" si="289"/>
        <v>0.5290988186764588</v>
      </c>
      <c r="BU1036" s="47">
        <f t="shared" si="290"/>
        <v>3.8520030764852952E-4</v>
      </c>
      <c r="BV1036" s="47">
        <f t="shared" si="291"/>
        <v>1.9626520518128767E-2</v>
      </c>
      <c r="BW1036" s="47">
        <f t="shared" si="292"/>
        <v>1.9233636678684388E-2</v>
      </c>
      <c r="BX1036" s="48">
        <f t="shared" si="293"/>
        <v>6.9923509962523098E-10</v>
      </c>
      <c r="BY1036" s="48">
        <f t="shared" si="294"/>
        <v>3.8520030764852952E-4</v>
      </c>
      <c r="BZ1036" s="48">
        <f t="shared" si="295"/>
        <v>1.9626520518128767E-2</v>
      </c>
      <c r="CA1036" s="48">
        <f t="shared" si="296"/>
        <v>1.9233636678684388E-2</v>
      </c>
      <c r="CB1036" s="49">
        <f t="shared" si="297"/>
        <v>4.4019593822495866E-2</v>
      </c>
      <c r="CC1036" s="50">
        <f t="shared" si="298"/>
        <v>1.8282900149900916E-5</v>
      </c>
      <c r="CD1036" s="50">
        <f t="shared" si="299"/>
        <v>7.7683875716596197E-5</v>
      </c>
      <c r="CI1036" s="43"/>
      <c r="CJ1036" s="43"/>
    </row>
    <row r="1037" spans="63:88" x14ac:dyDescent="0.2">
      <c r="BK1037" s="42">
        <v>1035</v>
      </c>
      <c r="BL1037" s="1" t="s">
        <v>2223</v>
      </c>
      <c r="BM1037" s="1" t="s">
        <v>2224</v>
      </c>
      <c r="BN1037" s="43">
        <v>20673</v>
      </c>
      <c r="BO1037" s="44">
        <v>26.349919573753652</v>
      </c>
      <c r="BP1037" s="45">
        <f t="shared" si="285"/>
        <v>1015.9424276979878</v>
      </c>
      <c r="BQ1037" s="46">
        <f t="shared" si="286"/>
        <v>1418.6941749627051</v>
      </c>
      <c r="BR1037" s="46">
        <f t="shared" si="287"/>
        <v>37.665556878436099</v>
      </c>
      <c r="BS1037" s="46">
        <f t="shared" si="288"/>
        <v>36.911567469689821</v>
      </c>
      <c r="BT1037" s="47">
        <f t="shared" si="289"/>
        <v>0.53018913088034803</v>
      </c>
      <c r="BU1037" s="47">
        <f t="shared" si="290"/>
        <v>3.863778581857489E-4</v>
      </c>
      <c r="BV1037" s="47">
        <f t="shared" si="291"/>
        <v>1.9656496589823654E-2</v>
      </c>
      <c r="BW1037" s="47">
        <f t="shared" si="292"/>
        <v>1.9263012689144373E-2</v>
      </c>
      <c r="BX1037" s="48">
        <f t="shared" si="293"/>
        <v>7.0067601110641023E-10</v>
      </c>
      <c r="BY1037" s="48">
        <f t="shared" si="294"/>
        <v>3.863778581857489E-4</v>
      </c>
      <c r="BZ1037" s="48">
        <f t="shared" si="295"/>
        <v>1.9656496589823654E-2</v>
      </c>
      <c r="CA1037" s="48">
        <f t="shared" si="296"/>
        <v>1.9263012689144373E-2</v>
      </c>
      <c r="CB1037" s="49">
        <f t="shared" si="297"/>
        <v>3.4875600729561966E-2</v>
      </c>
      <c r="CC1037" s="50">
        <f t="shared" si="298"/>
        <v>1.4485075177602819E-5</v>
      </c>
      <c r="CD1037" s="50">
        <f t="shared" si="299"/>
        <v>6.154695210368735E-5</v>
      </c>
      <c r="CI1037" s="43"/>
      <c r="CJ1037" s="43"/>
    </row>
    <row r="1038" spans="63:88" x14ac:dyDescent="0.2">
      <c r="BK1038" s="42">
        <v>1036</v>
      </c>
      <c r="BL1038" s="1" t="s">
        <v>2225</v>
      </c>
      <c r="BM1038" s="1" t="s">
        <v>2226</v>
      </c>
      <c r="BN1038" s="43">
        <v>22900</v>
      </c>
      <c r="BO1038" s="44">
        <v>26.352916363320826</v>
      </c>
      <c r="BP1038" s="45">
        <f t="shared" si="285"/>
        <v>1018.1418742202491</v>
      </c>
      <c r="BQ1038" s="46">
        <f t="shared" si="286"/>
        <v>1423.2497382038016</v>
      </c>
      <c r="BR1038" s="46">
        <f t="shared" si="287"/>
        <v>37.725982269568561</v>
      </c>
      <c r="BS1038" s="46">
        <f t="shared" si="288"/>
        <v>36.970783264875507</v>
      </c>
      <c r="BT1038" s="47">
        <f t="shared" si="289"/>
        <v>0.53133695442650875</v>
      </c>
      <c r="BU1038" s="47">
        <f t="shared" si="290"/>
        <v>3.8761855459445413E-4</v>
      </c>
      <c r="BV1038" s="47">
        <f t="shared" si="291"/>
        <v>1.9688030744451159E-2</v>
      </c>
      <c r="BW1038" s="47">
        <f t="shared" si="292"/>
        <v>1.9293915592820787E-2</v>
      </c>
      <c r="BX1038" s="48">
        <f t="shared" si="293"/>
        <v>7.0219292719716928E-10</v>
      </c>
      <c r="BY1038" s="48">
        <f t="shared" si="294"/>
        <v>3.8761855459445413E-4</v>
      </c>
      <c r="BZ1038" s="48">
        <f t="shared" si="295"/>
        <v>1.9688030744451159E-2</v>
      </c>
      <c r="CA1038" s="48">
        <f t="shared" si="296"/>
        <v>1.9293915592820787E-2</v>
      </c>
      <c r="CB1038" s="49">
        <f t="shared" si="297"/>
        <v>3.8716213542605453E-2</v>
      </c>
      <c r="CC1038" s="50">
        <f t="shared" si="298"/>
        <v>1.6080218032815176E-5</v>
      </c>
      <c r="CD1038" s="50">
        <f t="shared" si="299"/>
        <v>6.8324699523327709E-5</v>
      </c>
      <c r="CI1038" s="43"/>
      <c r="CJ1038" s="43"/>
    </row>
    <row r="1039" spans="63:88" x14ac:dyDescent="0.2">
      <c r="BK1039" s="42">
        <v>1037</v>
      </c>
      <c r="BL1039" s="1" t="s">
        <v>2227</v>
      </c>
      <c r="BM1039" s="1" t="s">
        <v>2228</v>
      </c>
      <c r="BN1039" s="43">
        <v>70514</v>
      </c>
      <c r="BO1039" s="44">
        <v>26.376570750751956</v>
      </c>
      <c r="BP1039" s="45">
        <f t="shared" si="285"/>
        <v>1035.6706118400209</v>
      </c>
      <c r="BQ1039" s="46">
        <f t="shared" si="286"/>
        <v>1459.6938063718269</v>
      </c>
      <c r="BR1039" s="46">
        <f t="shared" si="287"/>
        <v>38.205939412240959</v>
      </c>
      <c r="BS1039" s="46">
        <f t="shared" si="288"/>
        <v>37.441132621755834</v>
      </c>
      <c r="BT1039" s="47">
        <f t="shared" si="289"/>
        <v>0.5404846638937808</v>
      </c>
      <c r="BU1039" s="47">
        <f t="shared" si="290"/>
        <v>3.9754400664105002E-4</v>
      </c>
      <c r="BV1039" s="47">
        <f t="shared" si="291"/>
        <v>1.9938505627078724E-2</v>
      </c>
      <c r="BW1039" s="47">
        <f t="shared" si="292"/>
        <v>1.9539376467311749E-2</v>
      </c>
      <c r="BX1039" s="48">
        <f t="shared" si="293"/>
        <v>7.142821614099597E-10</v>
      </c>
      <c r="BY1039" s="48">
        <f t="shared" si="294"/>
        <v>3.9754400664105002E-4</v>
      </c>
      <c r="BZ1039" s="48">
        <f t="shared" si="295"/>
        <v>1.9938505627078724E-2</v>
      </c>
      <c r="CA1039" s="48">
        <f t="shared" si="296"/>
        <v>1.9539376467311749E-2</v>
      </c>
      <c r="CB1039" s="49">
        <f t="shared" si="297"/>
        <v>0.12126796756941841</v>
      </c>
      <c r="CC1039" s="50">
        <f t="shared" si="298"/>
        <v>5.0366892329661901E-5</v>
      </c>
      <c r="CD1039" s="50">
        <f t="shared" si="299"/>
        <v>2.1400846539053282E-4</v>
      </c>
      <c r="CI1039" s="43"/>
      <c r="CJ1039" s="43"/>
    </row>
    <row r="1040" spans="63:88" x14ac:dyDescent="0.2">
      <c r="BK1040" s="42">
        <v>1038</v>
      </c>
      <c r="BL1040" s="1" t="s">
        <v>2229</v>
      </c>
      <c r="BM1040" s="1" t="s">
        <v>2230</v>
      </c>
      <c r="BN1040" s="43">
        <v>31281</v>
      </c>
      <c r="BO1040" s="44">
        <v>26.378195883507946</v>
      </c>
      <c r="BP1040" s="45">
        <f t="shared" si="285"/>
        <v>1036.8859136993124</v>
      </c>
      <c r="BQ1040" s="46">
        <f t="shared" si="286"/>
        <v>1462.2295695400501</v>
      </c>
      <c r="BR1040" s="46">
        <f t="shared" si="287"/>
        <v>38.239110470041666</v>
      </c>
      <c r="BS1040" s="46">
        <f t="shared" si="288"/>
        <v>37.473639661065071</v>
      </c>
      <c r="BT1040" s="47">
        <f t="shared" si="289"/>
        <v>0.54111889258525858</v>
      </c>
      <c r="BU1040" s="47">
        <f t="shared" si="290"/>
        <v>3.982346154833697E-4</v>
      </c>
      <c r="BV1040" s="47">
        <f t="shared" si="291"/>
        <v>1.9955816582725189E-2</v>
      </c>
      <c r="BW1040" s="47">
        <f t="shared" si="292"/>
        <v>1.955634089211427E-2</v>
      </c>
      <c r="BX1040" s="48">
        <f t="shared" si="293"/>
        <v>7.1512033179820559E-10</v>
      </c>
      <c r="BY1040" s="48">
        <f t="shared" si="294"/>
        <v>3.982346154833697E-4</v>
      </c>
      <c r="BZ1040" s="48">
        <f t="shared" si="295"/>
        <v>1.9955816582725189E-2</v>
      </c>
      <c r="CA1040" s="48">
        <f t="shared" si="296"/>
        <v>1.955634089211427E-2</v>
      </c>
      <c r="CB1040" s="49">
        <f t="shared" si="297"/>
        <v>5.385929911573669E-2</v>
      </c>
      <c r="CC1040" s="50">
        <f t="shared" si="298"/>
        <v>2.2369679098979669E-5</v>
      </c>
      <c r="CD1040" s="50">
        <f t="shared" si="299"/>
        <v>9.5048562137156013E-5</v>
      </c>
      <c r="CI1040" s="43"/>
      <c r="CJ1040" s="43"/>
    </row>
    <row r="1041" spans="63:88" x14ac:dyDescent="0.2">
      <c r="BK1041" s="42">
        <v>1039</v>
      </c>
      <c r="BL1041" s="1" t="s">
        <v>2231</v>
      </c>
      <c r="BM1041" s="1" t="s">
        <v>2232</v>
      </c>
      <c r="BN1041" s="43">
        <v>32577</v>
      </c>
      <c r="BO1041" s="44">
        <v>26.381809638812086</v>
      </c>
      <c r="BP1041" s="45">
        <f t="shared" si="285"/>
        <v>1039.5934554457958</v>
      </c>
      <c r="BQ1041" s="46">
        <f t="shared" si="286"/>
        <v>1467.8831117387901</v>
      </c>
      <c r="BR1041" s="46">
        <f t="shared" si="287"/>
        <v>38.312962711578315</v>
      </c>
      <c r="BS1041" s="46">
        <f t="shared" si="288"/>
        <v>37.546013527859763</v>
      </c>
      <c r="BT1041" s="47">
        <f t="shared" si="289"/>
        <v>0.54253187541406167</v>
      </c>
      <c r="BU1041" s="47">
        <f t="shared" si="290"/>
        <v>3.9977434375212018E-4</v>
      </c>
      <c r="BV1041" s="47">
        <f t="shared" si="291"/>
        <v>1.9994357797941904E-2</v>
      </c>
      <c r="BW1041" s="47">
        <f t="shared" si="292"/>
        <v>1.9594110588986854E-2</v>
      </c>
      <c r="BX1041" s="48">
        <f t="shared" si="293"/>
        <v>7.1698767142209365E-10</v>
      </c>
      <c r="BY1041" s="48">
        <f t="shared" si="294"/>
        <v>3.9977434375212018E-4</v>
      </c>
      <c r="BZ1041" s="48">
        <f t="shared" si="295"/>
        <v>1.9994357797941904E-2</v>
      </c>
      <c r="CA1041" s="48">
        <f t="shared" si="296"/>
        <v>1.9594110588986854E-2</v>
      </c>
      <c r="CB1041" s="49">
        <f t="shared" si="297"/>
        <v>5.6237203882808007E-2</v>
      </c>
      <c r="CC1041" s="50">
        <f t="shared" si="298"/>
        <v>2.3357307371917544E-5</v>
      </c>
      <c r="CD1041" s="50">
        <f t="shared" si="299"/>
        <v>9.9244985646558499E-5</v>
      </c>
      <c r="CI1041" s="43"/>
      <c r="CJ1041" s="43"/>
    </row>
    <row r="1042" spans="63:88" x14ac:dyDescent="0.2">
      <c r="BK1042" s="42">
        <v>1040</v>
      </c>
      <c r="BL1042" s="1" t="s">
        <v>2233</v>
      </c>
      <c r="BM1042" s="1" t="s">
        <v>2234</v>
      </c>
      <c r="BN1042" s="43">
        <v>27406</v>
      </c>
      <c r="BO1042" s="44">
        <v>26.394627257974918</v>
      </c>
      <c r="BP1042" s="45">
        <f t="shared" si="285"/>
        <v>1049.2539691857808</v>
      </c>
      <c r="BQ1042" s="46">
        <f t="shared" si="286"/>
        <v>1488.1017235729221</v>
      </c>
      <c r="BR1042" s="46">
        <f t="shared" si="287"/>
        <v>38.575921551829737</v>
      </c>
      <c r="BS1042" s="46">
        <f t="shared" si="288"/>
        <v>37.80370845601437</v>
      </c>
      <c r="BT1042" s="47">
        <f t="shared" si="289"/>
        <v>0.54757340064622051</v>
      </c>
      <c r="BU1042" s="47">
        <f t="shared" si="290"/>
        <v>4.0528083279948941E-4</v>
      </c>
      <c r="BV1042" s="47">
        <f t="shared" si="291"/>
        <v>2.0131587935368869E-2</v>
      </c>
      <c r="BW1042" s="47">
        <f t="shared" si="292"/>
        <v>1.9728593652462021E-2</v>
      </c>
      <c r="BX1042" s="48">
        <f t="shared" si="293"/>
        <v>7.2365034250268648E-10</v>
      </c>
      <c r="BY1042" s="48">
        <f t="shared" si="294"/>
        <v>4.0528083279948941E-4</v>
      </c>
      <c r="BZ1042" s="48">
        <f t="shared" si="295"/>
        <v>2.0131587935368869E-2</v>
      </c>
      <c r="CA1042" s="48">
        <f t="shared" si="296"/>
        <v>1.9728593652462021E-2</v>
      </c>
      <c r="CB1042" s="49">
        <f t="shared" si="297"/>
        <v>4.7750219123912654E-2</v>
      </c>
      <c r="CC1042" s="50">
        <f t="shared" si="298"/>
        <v>1.9832361286628624E-5</v>
      </c>
      <c r="CD1042" s="50">
        <f t="shared" si="299"/>
        <v>8.4267521931712867E-5</v>
      </c>
      <c r="CI1042" s="43"/>
      <c r="CJ1042" s="43"/>
    </row>
    <row r="1043" spans="63:88" x14ac:dyDescent="0.2">
      <c r="BK1043" s="42">
        <v>1041</v>
      </c>
      <c r="BL1043" s="1" t="s">
        <v>2235</v>
      </c>
      <c r="BM1043" s="1" t="s">
        <v>2236</v>
      </c>
      <c r="BN1043" s="43">
        <v>22813</v>
      </c>
      <c r="BO1043" s="44">
        <v>26.395282326356597</v>
      </c>
      <c r="BP1043" s="45">
        <f t="shared" si="285"/>
        <v>1049.7500921176315</v>
      </c>
      <c r="BQ1043" s="46">
        <f t="shared" si="286"/>
        <v>1489.1420289947575</v>
      </c>
      <c r="BR1043" s="46">
        <f t="shared" si="287"/>
        <v>38.589403066058921</v>
      </c>
      <c r="BS1043" s="46">
        <f t="shared" si="288"/>
        <v>37.816920097187499</v>
      </c>
      <c r="BT1043" s="47">
        <f t="shared" si="289"/>
        <v>0.54783231195740978</v>
      </c>
      <c r="BU1043" s="47">
        <f t="shared" si="290"/>
        <v>4.0556415741434081E-4</v>
      </c>
      <c r="BV1043" s="47">
        <f t="shared" si="291"/>
        <v>2.0138623523328025E-2</v>
      </c>
      <c r="BW1043" s="47">
        <f t="shared" si="292"/>
        <v>1.9735488401967025E-2</v>
      </c>
      <c r="BX1043" s="48">
        <f t="shared" si="293"/>
        <v>7.2399250897534471E-10</v>
      </c>
      <c r="BY1043" s="48">
        <f t="shared" si="294"/>
        <v>4.0556415741434081E-4</v>
      </c>
      <c r="BZ1043" s="48">
        <f t="shared" si="295"/>
        <v>2.0138623523328025E-2</v>
      </c>
      <c r="CA1043" s="48">
        <f t="shared" si="296"/>
        <v>1.9735488401967025E-2</v>
      </c>
      <c r="CB1043" s="49">
        <f t="shared" si="297"/>
        <v>3.9766504382427438E-2</v>
      </c>
      <c r="CC1043" s="50">
        <f t="shared" si="298"/>
        <v>1.6516441107254539E-5</v>
      </c>
      <c r="CD1043" s="50">
        <f t="shared" si="299"/>
        <v>7.0178207381578671E-5</v>
      </c>
      <c r="CI1043" s="43"/>
      <c r="CJ1043" s="43"/>
    </row>
    <row r="1044" spans="63:88" x14ac:dyDescent="0.2">
      <c r="BK1044" s="42">
        <v>1042</v>
      </c>
      <c r="BL1044" s="1" t="s">
        <v>2237</v>
      </c>
      <c r="BM1044" s="1" t="s">
        <v>2238</v>
      </c>
      <c r="BN1044" s="43">
        <v>45249</v>
      </c>
      <c r="BO1044" s="44">
        <v>26.395410353254828</v>
      </c>
      <c r="BP1044" s="45">
        <f t="shared" si="285"/>
        <v>1049.8470820385214</v>
      </c>
      <c r="BQ1044" s="46">
        <f t="shared" si="286"/>
        <v>1489.3454266117021</v>
      </c>
      <c r="BR1044" s="46">
        <f t="shared" si="287"/>
        <v>38.592038383735343</v>
      </c>
      <c r="BS1044" s="46">
        <f t="shared" si="288"/>
        <v>37.819502661054308</v>
      </c>
      <c r="BT1044" s="47">
        <f t="shared" si="289"/>
        <v>0.54788292801640925</v>
      </c>
      <c r="BU1044" s="47">
        <f t="shared" si="290"/>
        <v>4.0561955225349263E-4</v>
      </c>
      <c r="BV1044" s="47">
        <f t="shared" si="291"/>
        <v>2.0139998814634838E-2</v>
      </c>
      <c r="BW1044" s="47">
        <f t="shared" si="292"/>
        <v>1.9736836162681827E-2</v>
      </c>
      <c r="BX1044" s="48">
        <f t="shared" si="293"/>
        <v>7.2405940106394503E-10</v>
      </c>
      <c r="BY1044" s="48">
        <f t="shared" si="294"/>
        <v>4.0561955225349263E-4</v>
      </c>
      <c r="BZ1044" s="48">
        <f t="shared" si="295"/>
        <v>2.0139998814634838E-2</v>
      </c>
      <c r="CA1044" s="48">
        <f t="shared" si="296"/>
        <v>1.9736836162681827E-2</v>
      </c>
      <c r="CB1044" s="49">
        <f t="shared" si="297"/>
        <v>7.8883128430276797E-2</v>
      </c>
      <c r="CC1044" s="50">
        <f t="shared" si="298"/>
        <v>3.276296383874245E-5</v>
      </c>
      <c r="CD1044" s="50">
        <f t="shared" si="299"/>
        <v>1.3920953405031846E-4</v>
      </c>
      <c r="CI1044" s="43"/>
      <c r="CJ1044" s="43"/>
    </row>
    <row r="1045" spans="63:88" x14ac:dyDescent="0.2">
      <c r="BK1045" s="42">
        <v>1043</v>
      </c>
      <c r="BL1045" s="1" t="s">
        <v>2239</v>
      </c>
      <c r="BM1045" s="1" t="s">
        <v>2240</v>
      </c>
      <c r="BN1045" s="43">
        <v>40711</v>
      </c>
      <c r="BO1045" s="44">
        <v>26.397536513014277</v>
      </c>
      <c r="BP1045" s="45">
        <f t="shared" si="285"/>
        <v>1051.4591174555073</v>
      </c>
      <c r="BQ1045" s="46">
        <f t="shared" si="286"/>
        <v>1492.7270958846173</v>
      </c>
      <c r="BR1045" s="46">
        <f t="shared" si="287"/>
        <v>38.635826584720782</v>
      </c>
      <c r="BS1045" s="46">
        <f t="shared" si="288"/>
        <v>37.862414309493936</v>
      </c>
      <c r="BT1045" s="47">
        <f t="shared" si="289"/>
        <v>0.54872419975915621</v>
      </c>
      <c r="BU1045" s="47">
        <f t="shared" si="290"/>
        <v>4.0654054153632543E-4</v>
      </c>
      <c r="BV1045" s="47">
        <f t="shared" si="291"/>
        <v>2.0162850531021785E-2</v>
      </c>
      <c r="BW1045" s="47">
        <f t="shared" si="292"/>
        <v>1.9759230433233497E-2</v>
      </c>
      <c r="BX1045" s="48">
        <f t="shared" si="293"/>
        <v>7.2517119097933906E-10</v>
      </c>
      <c r="BY1045" s="48">
        <f t="shared" si="294"/>
        <v>4.0654054153632543E-4</v>
      </c>
      <c r="BZ1045" s="48">
        <f t="shared" si="295"/>
        <v>2.0162850531021785E-2</v>
      </c>
      <c r="CA1045" s="48">
        <f t="shared" si="296"/>
        <v>1.9759230433233497E-2</v>
      </c>
      <c r="CB1045" s="49">
        <f t="shared" si="297"/>
        <v>7.1080955348521713E-2</v>
      </c>
      <c r="CC1045" s="50">
        <f t="shared" si="298"/>
        <v>2.9522444355959871E-5</v>
      </c>
      <c r="CD1045" s="50">
        <f t="shared" si="299"/>
        <v>1.254405963711913E-4</v>
      </c>
      <c r="CI1045" s="43"/>
      <c r="CJ1045" s="43"/>
    </row>
    <row r="1046" spans="63:88" x14ac:dyDescent="0.2">
      <c r="BK1046" s="42">
        <v>1044</v>
      </c>
      <c r="BL1046" s="1" t="s">
        <v>2241</v>
      </c>
      <c r="BM1046" s="1" t="s">
        <v>2242</v>
      </c>
      <c r="BN1046" s="43">
        <v>19667</v>
      </c>
      <c r="BO1046" s="44">
        <v>26.409890680333366</v>
      </c>
      <c r="BP1046" s="45">
        <f t="shared" si="285"/>
        <v>1060.8750387736609</v>
      </c>
      <c r="BQ1046" s="46">
        <f t="shared" si="286"/>
        <v>1512.5196075624071</v>
      </c>
      <c r="BR1046" s="46">
        <f t="shared" si="287"/>
        <v>38.891125048812967</v>
      </c>
      <c r="BS1046" s="46">
        <f t="shared" si="288"/>
        <v>38.112602206958478</v>
      </c>
      <c r="BT1046" s="47">
        <f t="shared" si="289"/>
        <v>0.55363807972322243</v>
      </c>
      <c r="BU1046" s="47">
        <f t="shared" si="290"/>
        <v>4.1193098325738114E-4</v>
      </c>
      <c r="BV1046" s="47">
        <f t="shared" si="291"/>
        <v>2.0296082953549958E-2</v>
      </c>
      <c r="BW1046" s="47">
        <f t="shared" si="292"/>
        <v>1.9889795808097618E-2</v>
      </c>
      <c r="BX1046" s="48">
        <f t="shared" si="293"/>
        <v>7.3166517135679521E-10</v>
      </c>
      <c r="BY1046" s="48">
        <f t="shared" si="294"/>
        <v>4.1193098325738114E-4</v>
      </c>
      <c r="BZ1046" s="48">
        <f t="shared" si="295"/>
        <v>2.0296082953549958E-2</v>
      </c>
      <c r="CA1046" s="48">
        <f t="shared" si="296"/>
        <v>1.9889795808097618E-2</v>
      </c>
      <c r="CB1046" s="49">
        <f t="shared" si="297"/>
        <v>3.4645867774399382E-2</v>
      </c>
      <c r="CC1046" s="50">
        <f t="shared" si="298"/>
        <v>1.4389658925074091E-5</v>
      </c>
      <c r="CD1046" s="50">
        <f t="shared" si="299"/>
        <v>6.114152931835178E-5</v>
      </c>
      <c r="CI1046" s="43"/>
      <c r="CJ1046" s="43"/>
    </row>
    <row r="1047" spans="63:88" x14ac:dyDescent="0.2">
      <c r="BK1047" s="42">
        <v>1045</v>
      </c>
      <c r="BL1047" s="1" t="s">
        <v>2243</v>
      </c>
      <c r="BM1047" s="1" t="s">
        <v>2244</v>
      </c>
      <c r="BN1047" s="43">
        <v>45286</v>
      </c>
      <c r="BO1047" s="44">
        <v>26.417437013530105</v>
      </c>
      <c r="BP1047" s="45">
        <f t="shared" si="285"/>
        <v>1066.6680329646842</v>
      </c>
      <c r="BQ1047" s="46">
        <f t="shared" si="286"/>
        <v>1524.7304897471734</v>
      </c>
      <c r="BR1047" s="46">
        <f t="shared" si="287"/>
        <v>39.047797501871642</v>
      </c>
      <c r="BS1047" s="46">
        <f t="shared" si="288"/>
        <v>38.266138389640744</v>
      </c>
      <c r="BT1047" s="47">
        <f t="shared" si="289"/>
        <v>0.55666126536012217</v>
      </c>
      <c r="BU1047" s="47">
        <f t="shared" si="290"/>
        <v>4.1525658689231347E-4</v>
      </c>
      <c r="BV1047" s="47">
        <f t="shared" si="291"/>
        <v>2.0377845491913845E-2</v>
      </c>
      <c r="BW1047" s="47">
        <f t="shared" si="292"/>
        <v>1.9969921623336516E-2</v>
      </c>
      <c r="BX1047" s="48">
        <f t="shared" si="293"/>
        <v>7.3566048836636878E-10</v>
      </c>
      <c r="BY1047" s="48">
        <f t="shared" si="294"/>
        <v>4.1525658689231347E-4</v>
      </c>
      <c r="BZ1047" s="48">
        <f t="shared" si="295"/>
        <v>2.0377845491913845E-2</v>
      </c>
      <c r="CA1047" s="48">
        <f t="shared" si="296"/>
        <v>1.9969921623336516E-2</v>
      </c>
      <c r="CB1047" s="49">
        <f t="shared" si="297"/>
        <v>8.0212552554132663E-2</v>
      </c>
      <c r="CC1047" s="50">
        <f t="shared" si="298"/>
        <v>3.3315120876159378E-5</v>
      </c>
      <c r="CD1047" s="50">
        <f t="shared" si="299"/>
        <v>1.4155564425816604E-4</v>
      </c>
      <c r="CI1047" s="43"/>
      <c r="CJ1047" s="43"/>
    </row>
    <row r="1048" spans="63:88" x14ac:dyDescent="0.2">
      <c r="BK1048" s="42">
        <v>1046</v>
      </c>
      <c r="BL1048" s="1" t="s">
        <v>2245</v>
      </c>
      <c r="BM1048" s="1" t="s">
        <v>2246</v>
      </c>
      <c r="BN1048" s="43">
        <v>23831</v>
      </c>
      <c r="BO1048" s="44">
        <v>26.420418409117531</v>
      </c>
      <c r="BP1048" s="45">
        <f t="shared" si="285"/>
        <v>1068.965430256922</v>
      </c>
      <c r="BQ1048" s="46">
        <f t="shared" si="286"/>
        <v>1529.5802059545777</v>
      </c>
      <c r="BR1048" s="46">
        <f t="shared" si="287"/>
        <v>39.10984794082659</v>
      </c>
      <c r="BS1048" s="46">
        <f t="shared" si="288"/>
        <v>38.326946702429048</v>
      </c>
      <c r="BT1048" s="47">
        <f t="shared" si="289"/>
        <v>0.55786020640289169</v>
      </c>
      <c r="BU1048" s="47">
        <f t="shared" si="290"/>
        <v>4.165773951356441E-4</v>
      </c>
      <c r="BV1048" s="47">
        <f t="shared" si="291"/>
        <v>2.0410227709059106E-2</v>
      </c>
      <c r="BW1048" s="47">
        <f t="shared" si="292"/>
        <v>2.0001655613008647E-2</v>
      </c>
      <c r="BX1048" s="48">
        <f t="shared" si="293"/>
        <v>7.372449592249175E-10</v>
      </c>
      <c r="BY1048" s="48">
        <f t="shared" si="294"/>
        <v>4.165773951356441E-4</v>
      </c>
      <c r="BZ1048" s="48">
        <f t="shared" si="295"/>
        <v>2.0410227709059106E-2</v>
      </c>
      <c r="CA1048" s="48">
        <f t="shared" si="296"/>
        <v>2.0001655613008647E-2</v>
      </c>
      <c r="CB1048" s="49">
        <f t="shared" si="297"/>
        <v>4.2301427373555717E-2</v>
      </c>
      <c r="CC1048" s="50">
        <f t="shared" si="298"/>
        <v>1.7569284623289009E-5</v>
      </c>
      <c r="CD1048" s="50">
        <f t="shared" si="299"/>
        <v>7.465172986313579E-5</v>
      </c>
      <c r="CI1048" s="43"/>
      <c r="CJ1048" s="43"/>
    </row>
    <row r="1049" spans="63:88" x14ac:dyDescent="0.2">
      <c r="BK1049" s="42">
        <v>1047</v>
      </c>
      <c r="BL1049" s="1" t="s">
        <v>2247</v>
      </c>
      <c r="BM1049" s="1" t="s">
        <v>2248</v>
      </c>
      <c r="BN1049" s="43">
        <v>24536</v>
      </c>
      <c r="BO1049" s="44">
        <v>26.422233980879316</v>
      </c>
      <c r="BP1049" s="45">
        <f t="shared" si="285"/>
        <v>1070.3668931940003</v>
      </c>
      <c r="BQ1049" s="46">
        <f t="shared" si="286"/>
        <v>1532.5406133821627</v>
      </c>
      <c r="BR1049" s="46">
        <f t="shared" si="287"/>
        <v>39.147676985769699</v>
      </c>
      <c r="BS1049" s="46">
        <f t="shared" si="288"/>
        <v>38.364018485258065</v>
      </c>
      <c r="BT1049" s="47">
        <f t="shared" si="289"/>
        <v>0.55859158683972887</v>
      </c>
      <c r="BU1049" s="47">
        <f t="shared" si="290"/>
        <v>4.1738365479428293E-4</v>
      </c>
      <c r="BV1049" s="47">
        <f t="shared" si="291"/>
        <v>2.0429969525045378E-2</v>
      </c>
      <c r="BW1049" s="47">
        <f t="shared" si="292"/>
        <v>2.0021002237169901E-2</v>
      </c>
      <c r="BX1049" s="48">
        <f t="shared" si="293"/>
        <v>7.3821152133876848E-10</v>
      </c>
      <c r="BY1049" s="48">
        <f t="shared" si="294"/>
        <v>4.1738365479428293E-4</v>
      </c>
      <c r="BZ1049" s="48">
        <f t="shared" si="295"/>
        <v>2.0429969525045378E-2</v>
      </c>
      <c r="CA1049" s="48">
        <f t="shared" si="296"/>
        <v>2.0021002237169901E-2</v>
      </c>
      <c r="CB1049" s="49">
        <f t="shared" si="297"/>
        <v>4.3609943645635092E-2</v>
      </c>
      <c r="CC1049" s="50">
        <f t="shared" si="298"/>
        <v>1.8112757887568024E-5</v>
      </c>
      <c r="CD1049" s="50">
        <f t="shared" si="299"/>
        <v>7.6960942798249513E-5</v>
      </c>
      <c r="CI1049" s="43"/>
      <c r="CJ1049" s="43"/>
    </row>
    <row r="1050" spans="63:88" x14ac:dyDescent="0.2">
      <c r="BK1050" s="42">
        <v>1048</v>
      </c>
      <c r="BL1050" s="1" t="s">
        <v>2249</v>
      </c>
      <c r="BM1050" s="1" t="s">
        <v>2250</v>
      </c>
      <c r="BN1050" s="43">
        <v>17990</v>
      </c>
      <c r="BO1050" s="44">
        <v>26.423094226811873</v>
      </c>
      <c r="BP1050" s="45">
        <f t="shared" si="285"/>
        <v>1071.0315694091955</v>
      </c>
      <c r="BQ1050" s="46">
        <f t="shared" si="286"/>
        <v>1533.9451771959505</v>
      </c>
      <c r="BR1050" s="46">
        <f t="shared" si="287"/>
        <v>39.165612176958888</v>
      </c>
      <c r="BS1050" s="46">
        <f t="shared" si="288"/>
        <v>38.38159464965139</v>
      </c>
      <c r="BT1050" s="47">
        <f t="shared" si="289"/>
        <v>0.55893846092948318</v>
      </c>
      <c r="BU1050" s="47">
        <f t="shared" si="290"/>
        <v>4.1776618428347251E-4</v>
      </c>
      <c r="BV1050" s="47">
        <f t="shared" si="291"/>
        <v>2.0439329350139465E-2</v>
      </c>
      <c r="BW1050" s="47">
        <f t="shared" si="292"/>
        <v>2.0030174697212907E-2</v>
      </c>
      <c r="BX1050" s="48">
        <f t="shared" si="293"/>
        <v>7.3866993577884133E-10</v>
      </c>
      <c r="BY1050" s="48">
        <f t="shared" si="294"/>
        <v>4.1776618428347251E-4</v>
      </c>
      <c r="BZ1050" s="48">
        <f t="shared" si="295"/>
        <v>2.0439329350139465E-2</v>
      </c>
      <c r="CA1050" s="48">
        <f t="shared" si="296"/>
        <v>2.0030174697212907E-2</v>
      </c>
      <c r="CB1050" s="49">
        <f t="shared" si="297"/>
        <v>3.1995030627100907E-2</v>
      </c>
      <c r="CC1050" s="50">
        <f t="shared" si="298"/>
        <v>1.3288672144661356E-5</v>
      </c>
      <c r="CD1050" s="50">
        <f t="shared" si="299"/>
        <v>5.6463446546256025E-5</v>
      </c>
      <c r="CI1050" s="43"/>
      <c r="CJ1050" s="43"/>
    </row>
    <row r="1051" spans="63:88" x14ac:dyDescent="0.2">
      <c r="BK1051" s="42">
        <v>1049</v>
      </c>
      <c r="BL1051" s="1" t="s">
        <v>2251</v>
      </c>
      <c r="BM1051" s="1" t="s">
        <v>2252</v>
      </c>
      <c r="BN1051" s="43">
        <v>17168</v>
      </c>
      <c r="BO1051" s="44">
        <v>26.424850584952129</v>
      </c>
      <c r="BP1051" s="45">
        <f t="shared" si="285"/>
        <v>1072.3899162210269</v>
      </c>
      <c r="BQ1051" s="46">
        <f t="shared" si="286"/>
        <v>1536.816617960656</v>
      </c>
      <c r="BR1051" s="46">
        <f t="shared" si="287"/>
        <v>39.202252715381753</v>
      </c>
      <c r="BS1051" s="46">
        <f t="shared" si="288"/>
        <v>38.417501717492875</v>
      </c>
      <c r="BT1051" s="47">
        <f t="shared" si="289"/>
        <v>0.5596473403856066</v>
      </c>
      <c r="BU1051" s="47">
        <f t="shared" si="290"/>
        <v>4.185482140909723E-4</v>
      </c>
      <c r="BV1051" s="47">
        <f t="shared" si="291"/>
        <v>2.045845092109792E-2</v>
      </c>
      <c r="BW1051" s="47">
        <f t="shared" si="292"/>
        <v>2.0048913492416106E-2</v>
      </c>
      <c r="BX1051" s="48">
        <f t="shared" si="293"/>
        <v>7.3960676152788441E-10</v>
      </c>
      <c r="BY1051" s="48">
        <f t="shared" si="294"/>
        <v>4.185482140909723E-4</v>
      </c>
      <c r="BZ1051" s="48">
        <f t="shared" si="295"/>
        <v>2.045845092109792E-2</v>
      </c>
      <c r="CA1051" s="48">
        <f t="shared" si="296"/>
        <v>2.0048913492416106E-2</v>
      </c>
      <c r="CB1051" s="49">
        <f t="shared" si="297"/>
        <v>3.0571835985107772E-2</v>
      </c>
      <c r="CC1051" s="50">
        <f t="shared" si="298"/>
        <v>1.2697568881910719E-5</v>
      </c>
      <c r="CD1051" s="50">
        <f t="shared" si="299"/>
        <v>5.3951854182752151E-5</v>
      </c>
      <c r="CI1051" s="43"/>
      <c r="CJ1051" s="43"/>
    </row>
    <row r="1052" spans="63:88" x14ac:dyDescent="0.2">
      <c r="BK1052" s="42">
        <v>1050</v>
      </c>
      <c r="BL1052" s="1" t="s">
        <v>2253</v>
      </c>
      <c r="BM1052" s="1" t="s">
        <v>2254</v>
      </c>
      <c r="BN1052" s="43">
        <v>39317</v>
      </c>
      <c r="BO1052" s="44">
        <v>26.427376542304245</v>
      </c>
      <c r="BP1052" s="45">
        <f t="shared" si="285"/>
        <v>1074.3464832541222</v>
      </c>
      <c r="BQ1052" s="46">
        <f t="shared" si="286"/>
        <v>1540.9551099042055</v>
      </c>
      <c r="BR1052" s="46">
        <f t="shared" si="287"/>
        <v>39.255001081444455</v>
      </c>
      <c r="BS1052" s="46">
        <f t="shared" si="288"/>
        <v>38.46919416635599</v>
      </c>
      <c r="BT1052" s="47">
        <f t="shared" si="289"/>
        <v>0.5606684125905903</v>
      </c>
      <c r="BU1052" s="47">
        <f t="shared" si="290"/>
        <v>4.1967532216084054E-4</v>
      </c>
      <c r="BV1052" s="47">
        <f t="shared" si="291"/>
        <v>2.0485978672273399E-2</v>
      </c>
      <c r="BW1052" s="47">
        <f t="shared" si="292"/>
        <v>2.0075890192855765E-2</v>
      </c>
      <c r="BX1052" s="48">
        <f t="shared" si="293"/>
        <v>7.409561682923187E-10</v>
      </c>
      <c r="BY1052" s="48">
        <f t="shared" si="294"/>
        <v>4.1967532216084054E-4</v>
      </c>
      <c r="BZ1052" s="48">
        <f t="shared" si="295"/>
        <v>2.0485978672273399E-2</v>
      </c>
      <c r="CA1052" s="48">
        <f t="shared" si="296"/>
        <v>2.0075890192855765E-2</v>
      </c>
      <c r="CB1052" s="49">
        <f t="shared" si="297"/>
        <v>7.0141303707316652E-2</v>
      </c>
      <c r="CC1052" s="50">
        <f t="shared" si="298"/>
        <v>2.9132173668749095E-5</v>
      </c>
      <c r="CD1052" s="50">
        <f t="shared" si="299"/>
        <v>1.2378233978648436E-4</v>
      </c>
      <c r="CI1052" s="43"/>
      <c r="CJ1052" s="43"/>
    </row>
    <row r="1053" spans="63:88" x14ac:dyDescent="0.2">
      <c r="BK1053" s="42">
        <v>1051</v>
      </c>
      <c r="BL1053" s="1" t="s">
        <v>2255</v>
      </c>
      <c r="BM1053" s="1" t="s">
        <v>2256</v>
      </c>
      <c r="BN1053" s="43">
        <v>51117</v>
      </c>
      <c r="BO1053" s="44">
        <v>26.427952136535335</v>
      </c>
      <c r="BP1053" s="45">
        <f t="shared" si="285"/>
        <v>1074.7928287419795</v>
      </c>
      <c r="BQ1053" s="46">
        <f t="shared" si="286"/>
        <v>1541.8996172745965</v>
      </c>
      <c r="BR1053" s="46">
        <f t="shared" si="287"/>
        <v>39.267029646697196</v>
      </c>
      <c r="BS1053" s="46">
        <f t="shared" si="288"/>
        <v>38.480981943696527</v>
      </c>
      <c r="BT1053" s="47">
        <f t="shared" si="289"/>
        <v>0.56090134658352908</v>
      </c>
      <c r="BU1053" s="47">
        <f t="shared" si="290"/>
        <v>4.199325564127803E-4</v>
      </c>
      <c r="BV1053" s="47">
        <f t="shared" si="291"/>
        <v>2.0492256010814922E-2</v>
      </c>
      <c r="BW1053" s="47">
        <f t="shared" si="292"/>
        <v>2.008204187158584E-2</v>
      </c>
      <c r="BX1053" s="48">
        <f t="shared" si="293"/>
        <v>7.4126400421636449E-10</v>
      </c>
      <c r="BY1053" s="48">
        <f t="shared" si="294"/>
        <v>4.199325564127803E-4</v>
      </c>
      <c r="BZ1053" s="48">
        <f t="shared" si="295"/>
        <v>2.0492256010814922E-2</v>
      </c>
      <c r="CA1053" s="48">
        <f t="shared" si="296"/>
        <v>2.008204187158584E-2</v>
      </c>
      <c r="CB1053" s="49">
        <f t="shared" si="297"/>
        <v>9.1230322988801155E-2</v>
      </c>
      <c r="CC1053" s="50">
        <f t="shared" si="298"/>
        <v>3.7891192103527903E-5</v>
      </c>
      <c r="CD1053" s="50">
        <f t="shared" si="299"/>
        <v>1.609993290993325E-4</v>
      </c>
      <c r="CI1053" s="43"/>
      <c r="CJ1053" s="43"/>
    </row>
    <row r="1054" spans="63:88" x14ac:dyDescent="0.2">
      <c r="BK1054" s="42">
        <v>1052</v>
      </c>
      <c r="BL1054" s="1" t="s">
        <v>2257</v>
      </c>
      <c r="BM1054" s="1" t="s">
        <v>2258</v>
      </c>
      <c r="BN1054" s="43">
        <v>35728</v>
      </c>
      <c r="BO1054" s="44">
        <v>26.439190238061347</v>
      </c>
      <c r="BP1054" s="45">
        <f t="shared" si="285"/>
        <v>1083.544685924079</v>
      </c>
      <c r="BQ1054" s="46">
        <f t="shared" si="286"/>
        <v>1560.4497112218939</v>
      </c>
      <c r="BR1054" s="46">
        <f t="shared" si="287"/>
        <v>39.502527909260365</v>
      </c>
      <c r="BS1054" s="46">
        <f t="shared" si="288"/>
        <v>38.711766000219306</v>
      </c>
      <c r="BT1054" s="47">
        <f t="shared" si="289"/>
        <v>0.56546867188313343</v>
      </c>
      <c r="BU1054" s="47">
        <f t="shared" si="290"/>
        <v>4.2498462873039907E-4</v>
      </c>
      <c r="BV1054" s="47">
        <f t="shared" si="291"/>
        <v>2.0615155316669312E-2</v>
      </c>
      <c r="BW1054" s="47">
        <f t="shared" si="292"/>
        <v>2.0202480978185628E-2</v>
      </c>
      <c r="BX1054" s="48">
        <f t="shared" si="293"/>
        <v>7.4729999229299351E-10</v>
      </c>
      <c r="BY1054" s="48">
        <f t="shared" si="294"/>
        <v>4.2498462873039907E-4</v>
      </c>
      <c r="BZ1054" s="48">
        <f t="shared" si="295"/>
        <v>2.0615155316669312E-2</v>
      </c>
      <c r="CA1054" s="48">
        <f t="shared" si="296"/>
        <v>2.0202480978185628E-2</v>
      </c>
      <c r="CB1054" s="49">
        <f t="shared" si="297"/>
        <v>6.4284256752508165E-2</v>
      </c>
      <c r="CC1054" s="50">
        <f t="shared" si="298"/>
        <v>2.6699534124644073E-5</v>
      </c>
      <c r="CD1054" s="50">
        <f t="shared" si="299"/>
        <v>1.13446076586548E-4</v>
      </c>
      <c r="CI1054" s="43"/>
      <c r="CJ1054" s="43"/>
    </row>
    <row r="1055" spans="63:88" x14ac:dyDescent="0.2">
      <c r="BK1055" s="42">
        <v>1053</v>
      </c>
      <c r="BL1055" s="1" t="s">
        <v>2259</v>
      </c>
      <c r="BM1055" s="1" t="s">
        <v>2260</v>
      </c>
      <c r="BN1055" s="43">
        <v>12777</v>
      </c>
      <c r="BO1055" s="44">
        <v>26.444113250609451</v>
      </c>
      <c r="BP1055" s="45">
        <f t="shared" si="285"/>
        <v>1087.4009779947864</v>
      </c>
      <c r="BQ1055" s="46">
        <f t="shared" si="286"/>
        <v>1568.6416205755959</v>
      </c>
      <c r="BR1055" s="46">
        <f t="shared" si="287"/>
        <v>39.606080601033923</v>
      </c>
      <c r="BS1055" s="46">
        <f t="shared" si="288"/>
        <v>38.813245773408482</v>
      </c>
      <c r="BT1055" s="47">
        <f t="shared" si="289"/>
        <v>0.56748115220253625</v>
      </c>
      <c r="BU1055" s="47">
        <f t="shared" si="290"/>
        <v>4.2721567503085244E-4</v>
      </c>
      <c r="BV1055" s="47">
        <f t="shared" si="291"/>
        <v>2.066919628410482E-2</v>
      </c>
      <c r="BW1055" s="47">
        <f t="shared" si="292"/>
        <v>2.0255440153117275E-2</v>
      </c>
      <c r="BX1055" s="48">
        <f t="shared" si="293"/>
        <v>7.4995960298755432E-10</v>
      </c>
      <c r="BY1055" s="48">
        <f t="shared" si="294"/>
        <v>4.2721567503085244E-4</v>
      </c>
      <c r="BZ1055" s="48">
        <f t="shared" si="295"/>
        <v>2.066919628410482E-2</v>
      </c>
      <c r="CA1055" s="48">
        <f t="shared" si="296"/>
        <v>2.0255440153117275E-2</v>
      </c>
      <c r="CB1055" s="49">
        <f t="shared" si="297"/>
        <v>2.3071068507463939E-2</v>
      </c>
      <c r="CC1055" s="50">
        <f t="shared" si="298"/>
        <v>9.5822338473719821E-6</v>
      </c>
      <c r="CD1055" s="50">
        <f t="shared" si="299"/>
        <v>4.0714824080611777E-5</v>
      </c>
      <c r="CI1055" s="43"/>
      <c r="CJ1055" s="43"/>
    </row>
    <row r="1056" spans="63:88" x14ac:dyDescent="0.2">
      <c r="BK1056" s="42">
        <v>1054</v>
      </c>
      <c r="BL1056" s="1" t="s">
        <v>2261</v>
      </c>
      <c r="BM1056" s="1" t="s">
        <v>2262</v>
      </c>
      <c r="BN1056" s="43">
        <v>48403</v>
      </c>
      <c r="BO1056" s="44">
        <v>26.44830563747098</v>
      </c>
      <c r="BP1056" s="45">
        <f t="shared" si="285"/>
        <v>1090.6957758421618</v>
      </c>
      <c r="BQ1056" s="46">
        <f t="shared" si="286"/>
        <v>1575.6495522554767</v>
      </c>
      <c r="BR1056" s="46">
        <f t="shared" si="287"/>
        <v>39.694452411583619</v>
      </c>
      <c r="BS1056" s="46">
        <f t="shared" si="288"/>
        <v>38.899848556371488</v>
      </c>
      <c r="BT1056" s="47">
        <f t="shared" si="289"/>
        <v>0.56920060594272937</v>
      </c>
      <c r="BU1056" s="47">
        <f t="shared" si="290"/>
        <v>4.2912426793311468E-4</v>
      </c>
      <c r="BV1056" s="47">
        <f t="shared" si="291"/>
        <v>2.0715314816171986E-2</v>
      </c>
      <c r="BW1056" s="47">
        <f t="shared" si="292"/>
        <v>2.0300635484053028E-2</v>
      </c>
      <c r="BX1056" s="48">
        <f t="shared" si="293"/>
        <v>7.5223196188325693E-10</v>
      </c>
      <c r="BY1056" s="48">
        <f t="shared" si="294"/>
        <v>4.2912426793311468E-4</v>
      </c>
      <c r="BZ1056" s="48">
        <f t="shared" si="295"/>
        <v>2.0715314816171986E-2</v>
      </c>
      <c r="CA1056" s="48">
        <f t="shared" si="296"/>
        <v>2.0300635484053028E-2</v>
      </c>
      <c r="CB1056" s="49">
        <f t="shared" si="297"/>
        <v>8.7664751442025513E-2</v>
      </c>
      <c r="CC1056" s="50">
        <f t="shared" si="298"/>
        <v>3.6410283651035283E-5</v>
      </c>
      <c r="CD1056" s="50">
        <f t="shared" si="299"/>
        <v>1.5470696261327929E-4</v>
      </c>
      <c r="CI1056" s="43"/>
      <c r="CJ1056" s="43"/>
    </row>
    <row r="1057" spans="63:88" x14ac:dyDescent="0.2">
      <c r="BK1057" s="42">
        <v>1055</v>
      </c>
      <c r="BL1057" s="1" t="s">
        <v>2263</v>
      </c>
      <c r="BM1057" s="1" t="s">
        <v>2264</v>
      </c>
      <c r="BN1057" s="43">
        <v>35473</v>
      </c>
      <c r="BO1057" s="44">
        <v>26.450687666744617</v>
      </c>
      <c r="BP1057" s="45">
        <f t="shared" si="285"/>
        <v>1092.5722591524654</v>
      </c>
      <c r="BQ1057" s="46">
        <f t="shared" si="286"/>
        <v>1579.6443877613735</v>
      </c>
      <c r="BR1057" s="46">
        <f t="shared" si="287"/>
        <v>39.744740378588126</v>
      </c>
      <c r="BS1057" s="46">
        <f t="shared" si="288"/>
        <v>38.94912985846377</v>
      </c>
      <c r="BT1057" s="47">
        <f t="shared" si="289"/>
        <v>0.57017988491393645</v>
      </c>
      <c r="BU1057" s="47">
        <f t="shared" si="290"/>
        <v>4.3021225152659932E-4</v>
      </c>
      <c r="BV1057" s="47">
        <f t="shared" si="291"/>
        <v>2.0741558560691608E-2</v>
      </c>
      <c r="BW1057" s="47">
        <f t="shared" si="292"/>
        <v>2.0326353881091993E-2</v>
      </c>
      <c r="BX1057" s="48">
        <f t="shared" si="293"/>
        <v>7.5352613643973353E-10</v>
      </c>
      <c r="BY1057" s="48">
        <f t="shared" si="294"/>
        <v>4.3021225152659932E-4</v>
      </c>
      <c r="BZ1057" s="48">
        <f t="shared" si="295"/>
        <v>2.0741558560691608E-2</v>
      </c>
      <c r="CA1057" s="48">
        <f t="shared" si="296"/>
        <v>2.0326353881091993E-2</v>
      </c>
      <c r="CB1057" s="49">
        <f t="shared" si="297"/>
        <v>6.4357206242861953E-2</v>
      </c>
      <c r="CC1057" s="50">
        <f t="shared" si="298"/>
        <v>2.6729832637926666E-5</v>
      </c>
      <c r="CD1057" s="50">
        <f t="shared" si="299"/>
        <v>1.1357481469269881E-4</v>
      </c>
      <c r="CI1057" s="43"/>
      <c r="CJ1057" s="43"/>
    </row>
    <row r="1058" spans="63:88" x14ac:dyDescent="0.2">
      <c r="BK1058" s="42">
        <v>1056</v>
      </c>
      <c r="BL1058" s="1" t="s">
        <v>2265</v>
      </c>
      <c r="BM1058" s="1" t="s">
        <v>2266</v>
      </c>
      <c r="BN1058" s="43">
        <v>35453</v>
      </c>
      <c r="BO1058" s="44">
        <v>26.452629360589388</v>
      </c>
      <c r="BP1058" s="45">
        <f t="shared" si="285"/>
        <v>1094.1042491675603</v>
      </c>
      <c r="BQ1058" s="46">
        <f t="shared" si="286"/>
        <v>1582.907773811505</v>
      </c>
      <c r="BR1058" s="46">
        <f t="shared" si="287"/>
        <v>39.785773510282603</v>
      </c>
      <c r="BS1058" s="46">
        <f t="shared" si="288"/>
        <v>38.989341588610806</v>
      </c>
      <c r="BT1058" s="47">
        <f t="shared" si="289"/>
        <v>0.5709793834214073</v>
      </c>
      <c r="BU1058" s="47">
        <f t="shared" si="290"/>
        <v>4.3110102666555711E-4</v>
      </c>
      <c r="BV1058" s="47">
        <f t="shared" si="291"/>
        <v>2.0762972491085111E-2</v>
      </c>
      <c r="BW1058" s="47">
        <f t="shared" si="292"/>
        <v>2.0347339147261348E-2</v>
      </c>
      <c r="BX1058" s="48">
        <f t="shared" si="293"/>
        <v>7.5458272057636002E-10</v>
      </c>
      <c r="BY1058" s="48">
        <f t="shared" si="294"/>
        <v>4.3110102666555711E-4</v>
      </c>
      <c r="BZ1058" s="48">
        <f t="shared" si="295"/>
        <v>2.0762972491085111E-2</v>
      </c>
      <c r="CA1058" s="48">
        <f t="shared" si="296"/>
        <v>2.0347339147261348E-2</v>
      </c>
      <c r="CB1058" s="49">
        <f t="shared" si="297"/>
        <v>6.4411110988533332E-2</v>
      </c>
      <c r="CC1058" s="50">
        <f t="shared" si="298"/>
        <v>2.6752221192593691E-5</v>
      </c>
      <c r="CD1058" s="50">
        <f t="shared" si="299"/>
        <v>1.1366994345695216E-4</v>
      </c>
      <c r="CI1058" s="43"/>
      <c r="CJ1058" s="43"/>
    </row>
    <row r="1059" spans="63:88" x14ac:dyDescent="0.2">
      <c r="BK1059" s="42">
        <v>1057</v>
      </c>
      <c r="BL1059" s="1" t="s">
        <v>2267</v>
      </c>
      <c r="BM1059" s="1" t="s">
        <v>2268</v>
      </c>
      <c r="BN1059" s="43">
        <v>47227</v>
      </c>
      <c r="BO1059" s="44">
        <v>26.45556222921881</v>
      </c>
      <c r="BP1059" s="45">
        <f t="shared" si="285"/>
        <v>1096.4223469312283</v>
      </c>
      <c r="BQ1059" s="46">
        <f t="shared" si="286"/>
        <v>1587.849006533844</v>
      </c>
      <c r="BR1059" s="46">
        <f t="shared" si="287"/>
        <v>39.847823109096488</v>
      </c>
      <c r="BS1059" s="46">
        <f t="shared" si="288"/>
        <v>39.050149078075989</v>
      </c>
      <c r="BT1059" s="47">
        <f t="shared" si="289"/>
        <v>0.57218912740404559</v>
      </c>
      <c r="BU1059" s="47">
        <f t="shared" si="290"/>
        <v>4.3244675920595051E-4</v>
      </c>
      <c r="BV1059" s="47">
        <f t="shared" si="291"/>
        <v>2.0795354269787049E-2</v>
      </c>
      <c r="BW1059" s="47">
        <f t="shared" si="292"/>
        <v>2.037907270726692E-2</v>
      </c>
      <c r="BX1059" s="48">
        <f t="shared" si="293"/>
        <v>7.561814681531127E-10</v>
      </c>
      <c r="BY1059" s="48">
        <f t="shared" si="294"/>
        <v>4.3244675920595051E-4</v>
      </c>
      <c r="BZ1059" s="48">
        <f t="shared" si="295"/>
        <v>2.0795354269787049E-2</v>
      </c>
      <c r="CA1059" s="48">
        <f t="shared" si="296"/>
        <v>2.037907270726692E-2</v>
      </c>
      <c r="CB1059" s="49">
        <f t="shared" si="297"/>
        <v>8.598393810141583E-2</v>
      </c>
      <c r="CC1059" s="50">
        <f t="shared" si="298"/>
        <v>3.5712182196467053E-5</v>
      </c>
      <c r="CD1059" s="50">
        <f t="shared" si="299"/>
        <v>1.5174073591020629E-4</v>
      </c>
      <c r="CI1059" s="43"/>
      <c r="CJ1059" s="43"/>
    </row>
    <row r="1060" spans="63:88" x14ac:dyDescent="0.2">
      <c r="BK1060" s="42">
        <v>1058</v>
      </c>
      <c r="BL1060" s="1" t="s">
        <v>2269</v>
      </c>
      <c r="BM1060" s="1" t="s">
        <v>2270</v>
      </c>
      <c r="BN1060" s="43">
        <v>24589</v>
      </c>
      <c r="BO1060" s="44">
        <v>26.468343565785243</v>
      </c>
      <c r="BP1060" s="45">
        <f t="shared" si="285"/>
        <v>1106.5820145852235</v>
      </c>
      <c r="BQ1060" s="46">
        <f t="shared" si="286"/>
        <v>1609.5520441076394</v>
      </c>
      <c r="BR1060" s="46">
        <f t="shared" si="287"/>
        <v>40.119222875170941</v>
      </c>
      <c r="BS1060" s="46">
        <f t="shared" si="288"/>
        <v>39.316115961535253</v>
      </c>
      <c r="BT1060" s="47">
        <f t="shared" si="289"/>
        <v>0.57749114572383342</v>
      </c>
      <c r="BU1060" s="47">
        <f t="shared" si="290"/>
        <v>4.3835752794092996E-4</v>
      </c>
      <c r="BV1060" s="47">
        <f t="shared" si="291"/>
        <v>2.0936989466991903E-2</v>
      </c>
      <c r="BW1060" s="47">
        <f t="shared" si="292"/>
        <v>2.0517872649999293E-2</v>
      </c>
      <c r="BX1060" s="48">
        <f t="shared" si="293"/>
        <v>7.6318839611663749E-10</v>
      </c>
      <c r="BY1060" s="48">
        <f t="shared" si="294"/>
        <v>4.3835752794092996E-4</v>
      </c>
      <c r="BZ1060" s="48">
        <f t="shared" si="295"/>
        <v>2.0936989466991903E-2</v>
      </c>
      <c r="CA1060" s="48">
        <f t="shared" si="296"/>
        <v>2.0517872649999293E-2</v>
      </c>
      <c r="CB1060" s="49">
        <f t="shared" si="297"/>
        <v>4.518284454032695E-2</v>
      </c>
      <c r="CC1060" s="50">
        <f t="shared" si="298"/>
        <v>1.8766039472112E-5</v>
      </c>
      <c r="CD1060" s="50">
        <f t="shared" si="299"/>
        <v>7.9736730283033776E-5</v>
      </c>
      <c r="CI1060" s="43"/>
      <c r="CJ1060" s="43"/>
    </row>
    <row r="1061" spans="63:88" x14ac:dyDescent="0.2">
      <c r="BK1061" s="42">
        <v>1059</v>
      </c>
      <c r="BL1061" s="1" t="s">
        <v>2271</v>
      </c>
      <c r="BM1061" s="1" t="s">
        <v>2272</v>
      </c>
      <c r="BN1061" s="43">
        <v>28262</v>
      </c>
      <c r="BO1061" s="44">
        <v>26.479515298324049</v>
      </c>
      <c r="BP1061" s="45">
        <f t="shared" si="285"/>
        <v>1115.5393157560911</v>
      </c>
      <c r="BQ1061" s="46">
        <f t="shared" si="286"/>
        <v>1628.7493483317376</v>
      </c>
      <c r="BR1061" s="46">
        <f t="shared" si="287"/>
        <v>40.35776688980372</v>
      </c>
      <c r="BS1061" s="46">
        <f t="shared" si="288"/>
        <v>39.54988480023917</v>
      </c>
      <c r="BT1061" s="47">
        <f t="shared" si="289"/>
        <v>0.58216568592743234</v>
      </c>
      <c r="BU1061" s="47">
        <f t="shared" si="290"/>
        <v>4.4358586638053982E-4</v>
      </c>
      <c r="BV1061" s="47">
        <f t="shared" si="291"/>
        <v>2.1061478257248228E-2</v>
      </c>
      <c r="BW1061" s="47">
        <f t="shared" si="292"/>
        <v>2.0639869422689971E-2</v>
      </c>
      <c r="BX1061" s="48">
        <f t="shared" si="293"/>
        <v>7.6936607497281243E-10</v>
      </c>
      <c r="BY1061" s="48">
        <f t="shared" si="294"/>
        <v>4.4358586638053982E-4</v>
      </c>
      <c r="BZ1061" s="48">
        <f t="shared" si="295"/>
        <v>2.1061478257248228E-2</v>
      </c>
      <c r="CA1061" s="48">
        <f t="shared" si="296"/>
        <v>2.0639869422689971E-2</v>
      </c>
      <c r="CB1061" s="49">
        <f t="shared" si="297"/>
        <v>5.2352432779218007E-2</v>
      </c>
      <c r="CC1061" s="50">
        <f t="shared" si="298"/>
        <v>2.1743824010881625E-5</v>
      </c>
      <c r="CD1061" s="50">
        <f t="shared" si="299"/>
        <v>9.2389309585220414E-5</v>
      </c>
      <c r="CI1061" s="43"/>
      <c r="CJ1061" s="43"/>
    </row>
    <row r="1062" spans="63:88" x14ac:dyDescent="0.2">
      <c r="BK1062" s="42">
        <v>1060</v>
      </c>
      <c r="BL1062" s="1" t="s">
        <v>2273</v>
      </c>
      <c r="BM1062" s="1" t="s">
        <v>2274</v>
      </c>
      <c r="BN1062" s="43">
        <v>22649</v>
      </c>
      <c r="BO1062" s="44">
        <v>26.481362194728714</v>
      </c>
      <c r="BP1062" s="45">
        <f t="shared" si="285"/>
        <v>1117.0270941257941</v>
      </c>
      <c r="BQ1062" s="46">
        <f t="shared" si="286"/>
        <v>1631.9436134832642</v>
      </c>
      <c r="BR1062" s="46">
        <f t="shared" si="287"/>
        <v>40.397321860282574</v>
      </c>
      <c r="BS1062" s="46">
        <f t="shared" si="288"/>
        <v>39.588647959013223</v>
      </c>
      <c r="BT1062" s="47">
        <f t="shared" si="289"/>
        <v>0.58294211173589361</v>
      </c>
      <c r="BU1062" s="47">
        <f t="shared" si="290"/>
        <v>4.4445581661333626E-4</v>
      </c>
      <c r="BV1062" s="47">
        <f t="shared" si="291"/>
        <v>2.1082120780731153E-2</v>
      </c>
      <c r="BW1062" s="47">
        <f t="shared" si="292"/>
        <v>2.0660098723978247E-2</v>
      </c>
      <c r="BX1062" s="48">
        <f t="shared" si="293"/>
        <v>7.7039216718539618E-10</v>
      </c>
      <c r="BY1062" s="48">
        <f t="shared" si="294"/>
        <v>4.4445581661333626E-4</v>
      </c>
      <c r="BZ1062" s="48">
        <f t="shared" si="295"/>
        <v>2.1082120780731153E-2</v>
      </c>
      <c r="CA1062" s="48">
        <f t="shared" si="296"/>
        <v>2.0660098723978247E-2</v>
      </c>
      <c r="CB1062" s="49">
        <f t="shared" si="297"/>
        <v>4.2010885323131415E-2</v>
      </c>
      <c r="CC1062" s="50">
        <f t="shared" si="298"/>
        <v>1.7448612194582039E-5</v>
      </c>
      <c r="CD1062" s="50">
        <f t="shared" si="299"/>
        <v>7.4138993815942383E-5</v>
      </c>
      <c r="CI1062" s="43"/>
      <c r="CJ1062" s="43"/>
    </row>
    <row r="1063" spans="63:88" x14ac:dyDescent="0.2">
      <c r="BK1063" s="42">
        <v>1061</v>
      </c>
      <c r="BL1063" s="1" t="s">
        <v>2275</v>
      </c>
      <c r="BM1063" s="1" t="s">
        <v>2276</v>
      </c>
      <c r="BN1063" s="43">
        <v>56207</v>
      </c>
      <c r="BO1063" s="44">
        <v>26.481605997448664</v>
      </c>
      <c r="BP1063" s="45">
        <f t="shared" si="285"/>
        <v>1117.2236390629953</v>
      </c>
      <c r="BQ1063" s="46">
        <f t="shared" si="286"/>
        <v>1632.3657161774984</v>
      </c>
      <c r="BR1063" s="46">
        <f t="shared" si="287"/>
        <v>40.402545912077102</v>
      </c>
      <c r="BS1063" s="46">
        <f t="shared" si="288"/>
        <v>39.593767435698545</v>
      </c>
      <c r="BT1063" s="47">
        <f t="shared" si="289"/>
        <v>0.58304468249836261</v>
      </c>
      <c r="BU1063" s="47">
        <f t="shared" si="290"/>
        <v>4.4457077524060476E-4</v>
      </c>
      <c r="BV1063" s="47">
        <f t="shared" si="291"/>
        <v>2.1084847052815079E-2</v>
      </c>
      <c r="BW1063" s="47">
        <f t="shared" si="292"/>
        <v>2.0662770421526522E-2</v>
      </c>
      <c r="BX1063" s="48">
        <f t="shared" si="293"/>
        <v>7.7052772045972155E-10</v>
      </c>
      <c r="BY1063" s="48">
        <f t="shared" si="294"/>
        <v>4.4457077524060476E-4</v>
      </c>
      <c r="BZ1063" s="48">
        <f t="shared" si="295"/>
        <v>2.1084847052815079E-2</v>
      </c>
      <c r="CA1063" s="48">
        <f t="shared" si="296"/>
        <v>2.0662770421526522E-2</v>
      </c>
      <c r="CB1063" s="49">
        <f t="shared" si="297"/>
        <v>0.10427486033009012</v>
      </c>
      <c r="CC1063" s="50">
        <f t="shared" si="298"/>
        <v>4.3309051583879571E-5</v>
      </c>
      <c r="CD1063" s="50">
        <f t="shared" si="299"/>
        <v>1.8401976453741054E-4</v>
      </c>
      <c r="CI1063" s="43"/>
      <c r="CJ1063" s="43"/>
    </row>
    <row r="1064" spans="63:88" x14ac:dyDescent="0.2">
      <c r="BK1064" s="97">
        <v>1062</v>
      </c>
      <c r="BL1064" s="98" t="s">
        <v>2277</v>
      </c>
      <c r="BM1064" s="98" t="s">
        <v>144</v>
      </c>
      <c r="BN1064" s="43">
        <v>36122</v>
      </c>
      <c r="BO1064" s="44">
        <v>26.069013694076336</v>
      </c>
      <c r="BP1064" s="45">
        <f t="shared" si="285"/>
        <v>1122.8048956297966</v>
      </c>
      <c r="BQ1064" s="46">
        <f t="shared" si="286"/>
        <v>4382.7478667884234</v>
      </c>
      <c r="BR1064" s="46">
        <f t="shared" si="287"/>
        <v>66.202325237021881</v>
      </c>
      <c r="BS1064" s="46">
        <f t="shared" si="288"/>
        <v>64.877086578684981</v>
      </c>
      <c r="BT1064" s="47">
        <f t="shared" si="289"/>
        <v>0.58595736877634208</v>
      </c>
      <c r="BU1064" s="47">
        <f t="shared" si="290"/>
        <v>1.1936305679004721E-3</v>
      </c>
      <c r="BV1064" s="47">
        <f t="shared" si="291"/>
        <v>3.454895899879578E-2</v>
      </c>
      <c r="BW1064" s="47">
        <f t="shared" si="292"/>
        <v>3.3857357670495358E-2</v>
      </c>
      <c r="BX1064" s="48">
        <f t="shared" si="293"/>
        <v>7.7437700609006085E-10</v>
      </c>
      <c r="BY1064" s="48">
        <f t="shared" si="294"/>
        <v>2.0846962707044158E-21</v>
      </c>
      <c r="BZ1064" s="48">
        <f t="shared" si="295"/>
        <v>4.5658474248538091E-11</v>
      </c>
      <c r="CA1064" s="48">
        <f t="shared" si="296"/>
        <v>4.4744482558092072E-11</v>
      </c>
      <c r="CB1064" s="49">
        <f t="shared" si="297"/>
        <v>6.7348074026996357E-2</v>
      </c>
      <c r="CC1064" s="50">
        <f t="shared" si="298"/>
        <v>2.797204621398518E-5</v>
      </c>
      <c r="CD1064" s="50">
        <f t="shared" si="299"/>
        <v>1.1885296882934004E-4</v>
      </c>
      <c r="CI1064" s="43"/>
      <c r="CJ1064" s="43"/>
    </row>
    <row r="1065" spans="63:88" x14ac:dyDescent="0.2">
      <c r="BK1065" s="42">
        <v>1063</v>
      </c>
      <c r="BL1065" s="1" t="s">
        <v>2278</v>
      </c>
      <c r="BM1065" s="1" t="s">
        <v>2279</v>
      </c>
      <c r="BN1065" s="43">
        <v>36727</v>
      </c>
      <c r="BO1065" s="44">
        <v>26.49751399881454</v>
      </c>
      <c r="BP1065" s="45">
        <f t="shared" si="285"/>
        <v>1130.1231288979639</v>
      </c>
      <c r="BQ1065" s="46">
        <f t="shared" si="286"/>
        <v>1660.1298082167298</v>
      </c>
      <c r="BR1065" s="46">
        <f t="shared" si="287"/>
        <v>40.744690552472349</v>
      </c>
      <c r="BS1065" s="46">
        <f t="shared" si="288"/>
        <v>39.929063022037589</v>
      </c>
      <c r="BT1065" s="47">
        <f t="shared" si="289"/>
        <v>0.58977652981366635</v>
      </c>
      <c r="BU1065" s="47">
        <f t="shared" si="290"/>
        <v>4.5213225720477256E-4</v>
      </c>
      <c r="BV1065" s="47">
        <f t="shared" si="291"/>
        <v>2.1263401825784428E-2</v>
      </c>
      <c r="BW1065" s="47">
        <f t="shared" si="292"/>
        <v>2.0837750883670351E-2</v>
      </c>
      <c r="BX1065" s="48">
        <f t="shared" si="293"/>
        <v>7.794242512438076E-10</v>
      </c>
      <c r="BY1065" s="48">
        <f t="shared" si="294"/>
        <v>4.5213225720477256E-4</v>
      </c>
      <c r="BZ1065" s="48">
        <f t="shared" si="295"/>
        <v>2.1263401825784428E-2</v>
      </c>
      <c r="CA1065" s="48">
        <f t="shared" si="296"/>
        <v>2.0837750883670351E-2</v>
      </c>
      <c r="CB1065" s="49">
        <f t="shared" si="297"/>
        <v>6.8922387459017034E-2</v>
      </c>
      <c r="CC1065" s="50">
        <f t="shared" si="298"/>
        <v>2.8625914475431321E-5</v>
      </c>
      <c r="CD1065" s="50">
        <f t="shared" si="299"/>
        <v>1.2163124909892211E-4</v>
      </c>
      <c r="CI1065" s="43"/>
      <c r="CJ1065" s="43"/>
    </row>
    <row r="1066" spans="63:88" x14ac:dyDescent="0.2">
      <c r="BK1066" s="42">
        <v>1064</v>
      </c>
      <c r="BL1066" s="1" t="s">
        <v>2280</v>
      </c>
      <c r="BM1066" s="1" t="s">
        <v>2281</v>
      </c>
      <c r="BN1066" s="43">
        <v>72350</v>
      </c>
      <c r="BO1066" s="44">
        <v>26.498635548743895</v>
      </c>
      <c r="BP1066" s="45">
        <f t="shared" si="285"/>
        <v>1131.0381727888616</v>
      </c>
      <c r="BQ1066" s="46">
        <f t="shared" si="286"/>
        <v>1662.1038345810121</v>
      </c>
      <c r="BR1066" s="46">
        <f t="shared" si="287"/>
        <v>40.768907694234485</v>
      </c>
      <c r="BS1066" s="46">
        <f t="shared" si="288"/>
        <v>39.952795384868736</v>
      </c>
      <c r="BT1066" s="47">
        <f t="shared" si="289"/>
        <v>0.59025406309902406</v>
      </c>
      <c r="BU1066" s="47">
        <f t="shared" si="290"/>
        <v>4.5266987841451864E-4</v>
      </c>
      <c r="BV1066" s="47">
        <f t="shared" si="291"/>
        <v>2.1276040007823793E-2</v>
      </c>
      <c r="BW1066" s="47">
        <f t="shared" si="292"/>
        <v>2.0850136074483959E-2</v>
      </c>
      <c r="BX1066" s="48">
        <f t="shared" si="293"/>
        <v>7.8005533946887014E-10</v>
      </c>
      <c r="BY1066" s="48">
        <f t="shared" si="294"/>
        <v>4.5266987841451864E-4</v>
      </c>
      <c r="BZ1066" s="48">
        <f t="shared" si="295"/>
        <v>2.1276040007823793E-2</v>
      </c>
      <c r="CA1066" s="48">
        <f t="shared" si="296"/>
        <v>2.0850136074483959E-2</v>
      </c>
      <c r="CB1066" s="49">
        <f t="shared" si="297"/>
        <v>0.13588292688419729</v>
      </c>
      <c r="CC1066" s="50">
        <f t="shared" si="298"/>
        <v>5.6437003810572756E-5</v>
      </c>
      <c r="CD1066" s="50">
        <f t="shared" si="299"/>
        <v>2.3980031362044935E-4</v>
      </c>
      <c r="CI1066" s="43"/>
      <c r="CJ1066" s="43"/>
    </row>
    <row r="1067" spans="63:88" x14ac:dyDescent="0.2">
      <c r="BK1067" s="42">
        <v>1065</v>
      </c>
      <c r="BL1067" s="1" t="s">
        <v>2282</v>
      </c>
      <c r="BM1067" s="1" t="s">
        <v>2283</v>
      </c>
      <c r="BN1067" s="43">
        <v>81384</v>
      </c>
      <c r="BO1067" s="44">
        <v>26.504271882427247</v>
      </c>
      <c r="BP1067" s="45">
        <f t="shared" si="285"/>
        <v>1135.6479438156305</v>
      </c>
      <c r="BQ1067" s="46">
        <f t="shared" si="286"/>
        <v>1672.0575962245205</v>
      </c>
      <c r="BR1067" s="46">
        <f t="shared" si="287"/>
        <v>40.890800875313268</v>
      </c>
      <c r="BS1067" s="46">
        <f t="shared" si="288"/>
        <v>40.072248507306455</v>
      </c>
      <c r="BT1067" s="47">
        <f t="shared" si="289"/>
        <v>0.59265976092953743</v>
      </c>
      <c r="BU1067" s="47">
        <f t="shared" si="290"/>
        <v>4.5538076083904928E-4</v>
      </c>
      <c r="BV1067" s="47">
        <f t="shared" si="291"/>
        <v>2.1339652312984139E-2</v>
      </c>
      <c r="BW1067" s="47">
        <f t="shared" si="292"/>
        <v>2.0912474988027882E-2</v>
      </c>
      <c r="BX1067" s="48">
        <f t="shared" si="293"/>
        <v>7.8323461015103817E-10</v>
      </c>
      <c r="BY1067" s="48">
        <f t="shared" si="294"/>
        <v>4.5538076083904928E-4</v>
      </c>
      <c r="BZ1067" s="48">
        <f t="shared" si="295"/>
        <v>2.1339652312984139E-2</v>
      </c>
      <c r="CA1067" s="48">
        <f t="shared" si="296"/>
        <v>2.0912474988027882E-2</v>
      </c>
      <c r="CB1067" s="49">
        <f t="shared" si="297"/>
        <v>0.1534729514452588</v>
      </c>
      <c r="CC1067" s="50">
        <f t="shared" si="298"/>
        <v>6.3742765512532094E-5</v>
      </c>
      <c r="CD1067" s="50">
        <f t="shared" si="299"/>
        <v>2.7084242835152789E-4</v>
      </c>
      <c r="CI1067" s="43"/>
      <c r="CJ1067" s="43"/>
    </row>
    <row r="1068" spans="63:88" x14ac:dyDescent="0.2">
      <c r="BK1068" s="42">
        <v>1066</v>
      </c>
      <c r="BL1068" s="1" t="s">
        <v>2284</v>
      </c>
      <c r="BM1068" s="1" t="s">
        <v>2285</v>
      </c>
      <c r="BN1068" s="43">
        <v>28600</v>
      </c>
      <c r="BO1068" s="44">
        <v>26.511182251415466</v>
      </c>
      <c r="BP1068" s="45">
        <f t="shared" si="285"/>
        <v>1141.3253542705677</v>
      </c>
      <c r="BQ1068" s="46">
        <f t="shared" si="286"/>
        <v>1684.3374560134614</v>
      </c>
      <c r="BR1068" s="46">
        <f t="shared" si="287"/>
        <v>41.040680501344781</v>
      </c>
      <c r="BS1068" s="46">
        <f t="shared" si="288"/>
        <v>40.219127841825504</v>
      </c>
      <c r="BT1068" s="47">
        <f t="shared" si="289"/>
        <v>0.5956226269667152</v>
      </c>
      <c r="BU1068" s="47">
        <f t="shared" si="290"/>
        <v>4.5872515035428967E-4</v>
      </c>
      <c r="BV1068" s="47">
        <f t="shared" si="291"/>
        <v>2.1417869883681002E-2</v>
      </c>
      <c r="BW1068" s="47">
        <f t="shared" si="292"/>
        <v>2.0989126798789916E-2</v>
      </c>
      <c r="BX1068" s="48">
        <f t="shared" si="293"/>
        <v>7.8715021127421675E-10</v>
      </c>
      <c r="BY1068" s="48">
        <f t="shared" si="294"/>
        <v>4.5872515035428967E-4</v>
      </c>
      <c r="BZ1068" s="48">
        <f t="shared" si="295"/>
        <v>2.1417869883681002E-2</v>
      </c>
      <c r="CA1068" s="48">
        <f t="shared" si="296"/>
        <v>2.0989126798789916E-2</v>
      </c>
      <c r="CB1068" s="49">
        <f t="shared" si="297"/>
        <v>5.4203158338872133E-2</v>
      </c>
      <c r="CC1068" s="50">
        <f t="shared" si="298"/>
        <v>2.2512496042442599E-5</v>
      </c>
      <c r="CD1068" s="50">
        <f t="shared" si="299"/>
        <v>9.5655390025250044E-5</v>
      </c>
      <c r="CI1068" s="43"/>
      <c r="CJ1068" s="43"/>
    </row>
    <row r="1069" spans="63:88" x14ac:dyDescent="0.2">
      <c r="BK1069" s="42">
        <v>1067</v>
      </c>
      <c r="BL1069" s="1" t="s">
        <v>2286</v>
      </c>
      <c r="BM1069" s="1" t="s">
        <v>2287</v>
      </c>
      <c r="BN1069" s="43">
        <v>30348</v>
      </c>
      <c r="BO1069" s="44">
        <v>26.513745159565719</v>
      </c>
      <c r="BP1069" s="45">
        <f t="shared" si="285"/>
        <v>1143.4381927975305</v>
      </c>
      <c r="BQ1069" s="46">
        <f t="shared" si="286"/>
        <v>1688.9132142879116</v>
      </c>
      <c r="BR1069" s="46">
        <f t="shared" si="287"/>
        <v>41.096389309620761</v>
      </c>
      <c r="BS1069" s="46">
        <f t="shared" si="288"/>
        <v>40.273721470746786</v>
      </c>
      <c r="BT1069" s="47">
        <f t="shared" si="289"/>
        <v>0.5967252524617831</v>
      </c>
      <c r="BU1069" s="47">
        <f t="shared" si="290"/>
        <v>4.5997134683049379E-4</v>
      </c>
      <c r="BV1069" s="47">
        <f t="shared" si="291"/>
        <v>2.1446942598666453E-2</v>
      </c>
      <c r="BW1069" s="47">
        <f t="shared" si="292"/>
        <v>2.1017617535942057E-2</v>
      </c>
      <c r="BX1069" s="48">
        <f t="shared" si="293"/>
        <v>7.8860739549137559E-10</v>
      </c>
      <c r="BY1069" s="48">
        <f t="shared" si="294"/>
        <v>4.5997134683049379E-4</v>
      </c>
      <c r="BZ1069" s="48">
        <f t="shared" si="295"/>
        <v>2.1446942598666453E-2</v>
      </c>
      <c r="CA1069" s="48">
        <f t="shared" si="296"/>
        <v>2.1017617535942057E-2</v>
      </c>
      <c r="CB1069" s="49">
        <f t="shared" si="297"/>
        <v>5.7622469197364884E-2</v>
      </c>
      <c r="CC1069" s="50">
        <f t="shared" si="298"/>
        <v>2.3932657238372267E-5</v>
      </c>
      <c r="CD1069" s="50">
        <f t="shared" si="299"/>
        <v>1.0168964197311353E-4</v>
      </c>
      <c r="CI1069" s="43"/>
      <c r="CJ1069" s="43"/>
    </row>
    <row r="1070" spans="63:88" x14ac:dyDescent="0.2">
      <c r="BK1070" s="42">
        <v>1068</v>
      </c>
      <c r="BL1070" s="1" t="s">
        <v>2288</v>
      </c>
      <c r="BM1070" s="1" t="s">
        <v>2289</v>
      </c>
      <c r="BN1070" s="43">
        <v>40157</v>
      </c>
      <c r="BO1070" s="44">
        <v>26.515268983529694</v>
      </c>
      <c r="BP1070" s="45">
        <f t="shared" si="285"/>
        <v>1144.6962734220153</v>
      </c>
      <c r="BQ1070" s="46">
        <f t="shared" si="286"/>
        <v>1691.6393273933036</v>
      </c>
      <c r="BR1070" s="46">
        <f t="shared" si="287"/>
        <v>41.129543243188387</v>
      </c>
      <c r="BS1070" s="46">
        <f t="shared" si="288"/>
        <v>40.306211728615978</v>
      </c>
      <c r="BT1070" s="47">
        <f t="shared" si="289"/>
        <v>0.59738180607612945</v>
      </c>
      <c r="BU1070" s="47">
        <f t="shared" si="290"/>
        <v>4.6071379700861321E-4</v>
      </c>
      <c r="BV1070" s="47">
        <f t="shared" si="291"/>
        <v>2.1464244617703489E-2</v>
      </c>
      <c r="BW1070" s="47">
        <f t="shared" si="292"/>
        <v>2.1034573203028265E-2</v>
      </c>
      <c r="BX1070" s="48">
        <f t="shared" si="293"/>
        <v>7.8947506957366812E-10</v>
      </c>
      <c r="BY1070" s="48">
        <f t="shared" si="294"/>
        <v>4.6071379700861321E-4</v>
      </c>
      <c r="BZ1070" s="48">
        <f t="shared" si="295"/>
        <v>2.1464244617703489E-2</v>
      </c>
      <c r="CA1070" s="48">
        <f t="shared" si="296"/>
        <v>2.1034573203028265E-2</v>
      </c>
      <c r="CB1070" s="49">
        <f t="shared" si="297"/>
        <v>7.6330942398105076E-2</v>
      </c>
      <c r="CC1070" s="50">
        <f t="shared" si="298"/>
        <v>3.1702950368869792E-5</v>
      </c>
      <c r="CD1070" s="50">
        <f t="shared" si="299"/>
        <v>1.3470554650040276E-4</v>
      </c>
      <c r="CI1070" s="43"/>
      <c r="CJ1070" s="43"/>
    </row>
    <row r="1071" spans="63:88" x14ac:dyDescent="0.2">
      <c r="BK1071" s="42">
        <v>1069</v>
      </c>
      <c r="BL1071" s="1" t="s">
        <v>2290</v>
      </c>
      <c r="BM1071" s="1" t="s">
        <v>2291</v>
      </c>
      <c r="BN1071" s="43">
        <v>35495</v>
      </c>
      <c r="BO1071" s="44">
        <v>26.522386481779304</v>
      </c>
      <c r="BP1071" s="45">
        <f t="shared" si="285"/>
        <v>1150.5908921383143</v>
      </c>
      <c r="BQ1071" s="46">
        <f t="shared" si="286"/>
        <v>1704.4271166233614</v>
      </c>
      <c r="BR1071" s="46">
        <f t="shared" si="287"/>
        <v>41.284708023956782</v>
      </c>
      <c r="BS1071" s="46">
        <f t="shared" si="288"/>
        <v>40.458270419603529</v>
      </c>
      <c r="BT1071" s="47">
        <f t="shared" si="289"/>
        <v>0.6004580264296262</v>
      </c>
      <c r="BU1071" s="47">
        <f t="shared" si="290"/>
        <v>4.6419651985386384E-4</v>
      </c>
      <c r="BV1071" s="47">
        <f t="shared" si="291"/>
        <v>2.1545220348231853E-2</v>
      </c>
      <c r="BW1071" s="47">
        <f t="shared" si="292"/>
        <v>2.1113927960756972E-2</v>
      </c>
      <c r="BX1071" s="48">
        <f t="shared" si="293"/>
        <v>7.9354047506961436E-10</v>
      </c>
      <c r="BY1071" s="48">
        <f t="shared" si="294"/>
        <v>4.6419651985386384E-4</v>
      </c>
      <c r="BZ1071" s="48">
        <f t="shared" si="295"/>
        <v>2.1545220348231853E-2</v>
      </c>
      <c r="CA1071" s="48">
        <f t="shared" si="296"/>
        <v>2.1113927960756972E-2</v>
      </c>
      <c r="CB1071" s="49">
        <f t="shared" si="297"/>
        <v>6.7816786542834448E-2</v>
      </c>
      <c r="CC1071" s="50">
        <f t="shared" si="298"/>
        <v>2.8166719162595961E-5</v>
      </c>
      <c r="CD1071" s="50">
        <f t="shared" si="299"/>
        <v>1.1968013240958555E-4</v>
      </c>
      <c r="CI1071" s="43"/>
      <c r="CJ1071" s="43"/>
    </row>
    <row r="1072" spans="63:88" x14ac:dyDescent="0.2">
      <c r="BK1072" s="42">
        <v>1070</v>
      </c>
      <c r="BL1072" s="1" t="s">
        <v>2292</v>
      </c>
      <c r="BM1072" s="1" t="s">
        <v>2293</v>
      </c>
      <c r="BN1072" s="43">
        <v>50894</v>
      </c>
      <c r="BO1072" s="44">
        <v>26.524597503270346</v>
      </c>
      <c r="BP1072" s="45">
        <f t="shared" si="285"/>
        <v>1152.4282036477202</v>
      </c>
      <c r="BQ1072" s="46">
        <f t="shared" si="286"/>
        <v>1708.417967123956</v>
      </c>
      <c r="BR1072" s="46">
        <f t="shared" si="287"/>
        <v>41.33301304192517</v>
      </c>
      <c r="BS1072" s="46">
        <f t="shared" si="288"/>
        <v>40.505608467348829</v>
      </c>
      <c r="BT1072" s="47">
        <f t="shared" si="289"/>
        <v>0.60141686284177964</v>
      </c>
      <c r="BU1072" s="47">
        <f t="shared" si="290"/>
        <v>4.6528341814101897E-4</v>
      </c>
      <c r="BV1072" s="47">
        <f t="shared" si="291"/>
        <v>2.1570429252590662E-2</v>
      </c>
      <c r="BW1072" s="47">
        <f t="shared" si="292"/>
        <v>2.1138632233073461E-2</v>
      </c>
      <c r="BX1072" s="48">
        <f t="shared" si="293"/>
        <v>7.9480763358615351E-10</v>
      </c>
      <c r="BY1072" s="48">
        <f t="shared" si="294"/>
        <v>4.6528341814101897E-4</v>
      </c>
      <c r="BZ1072" s="48">
        <f t="shared" si="295"/>
        <v>2.1570429252590662E-2</v>
      </c>
      <c r="CA1072" s="48">
        <f t="shared" si="296"/>
        <v>2.1138632233073461E-2</v>
      </c>
      <c r="CB1072" s="49">
        <f t="shared" si="297"/>
        <v>9.7393407003115925E-2</v>
      </c>
      <c r="CC1072" s="50">
        <f t="shared" si="298"/>
        <v>4.0450939703733698E-5</v>
      </c>
      <c r="CD1072" s="50">
        <f t="shared" si="299"/>
        <v>1.7187567326846695E-4</v>
      </c>
      <c r="CI1072" s="43"/>
      <c r="CJ1072" s="43"/>
    </row>
    <row r="1073" spans="63:88" x14ac:dyDescent="0.2">
      <c r="BK1073" s="42">
        <v>1071</v>
      </c>
      <c r="BL1073" s="1" t="s">
        <v>2294</v>
      </c>
      <c r="BM1073" s="1" t="s">
        <v>2295</v>
      </c>
      <c r="BN1073" s="43">
        <v>50635</v>
      </c>
      <c r="BO1073" s="44">
        <v>26.527616238929038</v>
      </c>
      <c r="BP1073" s="45">
        <f t="shared" si="285"/>
        <v>1154.9414469552407</v>
      </c>
      <c r="BQ1073" s="46">
        <f t="shared" si="286"/>
        <v>1713.8808431494119</v>
      </c>
      <c r="BR1073" s="46">
        <f t="shared" si="287"/>
        <v>41.39904398835089</v>
      </c>
      <c r="BS1073" s="46">
        <f t="shared" si="288"/>
        <v>40.570317605778584</v>
      </c>
      <c r="BT1073" s="47">
        <f t="shared" si="289"/>
        <v>0.60272844728650499</v>
      </c>
      <c r="BU1073" s="47">
        <f t="shared" si="290"/>
        <v>4.6677121894792944E-4</v>
      </c>
      <c r="BV1073" s="47">
        <f t="shared" si="291"/>
        <v>2.1604888774254993E-2</v>
      </c>
      <c r="BW1073" s="47">
        <f t="shared" si="292"/>
        <v>2.1172401943766746E-2</v>
      </c>
      <c r="BX1073" s="48">
        <f t="shared" si="293"/>
        <v>7.9654096930247416E-10</v>
      </c>
      <c r="BY1073" s="48">
        <f t="shared" si="294"/>
        <v>4.6677121894792944E-4</v>
      </c>
      <c r="BZ1073" s="48">
        <f t="shared" si="295"/>
        <v>2.1604888774254993E-2</v>
      </c>
      <c r="CA1073" s="48">
        <f t="shared" si="296"/>
        <v>2.1172401943766746E-2</v>
      </c>
      <c r="CB1073" s="49">
        <f t="shared" si="297"/>
        <v>9.7109088127893928E-2</v>
      </c>
      <c r="CC1073" s="50">
        <f t="shared" si="298"/>
        <v>4.0332851980630779E-5</v>
      </c>
      <c r="CD1073" s="50">
        <f t="shared" si="299"/>
        <v>1.7137391961177302E-4</v>
      </c>
      <c r="CI1073" s="43"/>
      <c r="CJ1073" s="43"/>
    </row>
    <row r="1074" spans="63:88" x14ac:dyDescent="0.2">
      <c r="BK1074" s="42">
        <v>1072</v>
      </c>
      <c r="BL1074" s="1" t="s">
        <v>2296</v>
      </c>
      <c r="BM1074" s="1" t="s">
        <v>2297</v>
      </c>
      <c r="BN1074" s="43">
        <v>29084</v>
      </c>
      <c r="BO1074" s="44">
        <v>26.54338350378141</v>
      </c>
      <c r="BP1074" s="45">
        <f t="shared" si="285"/>
        <v>1168.1578145184428</v>
      </c>
      <c r="BQ1074" s="46">
        <f t="shared" si="286"/>
        <v>1742.6807064225386</v>
      </c>
      <c r="BR1074" s="46">
        <f t="shared" si="287"/>
        <v>41.745427371420433</v>
      </c>
      <c r="BS1074" s="46">
        <f t="shared" si="288"/>
        <v>40.909767083608301</v>
      </c>
      <c r="BT1074" s="47">
        <f t="shared" si="289"/>
        <v>0.6096256633498276</v>
      </c>
      <c r="BU1074" s="47">
        <f t="shared" si="290"/>
        <v>4.7461479065206351E-4</v>
      </c>
      <c r="BV1074" s="47">
        <f t="shared" si="291"/>
        <v>2.1785655616759929E-2</v>
      </c>
      <c r="BW1074" s="47">
        <f t="shared" si="292"/>
        <v>2.1349550194221096E-2</v>
      </c>
      <c r="BX1074" s="48">
        <f t="shared" si="293"/>
        <v>8.0565604457941014E-10</v>
      </c>
      <c r="BY1074" s="48">
        <f t="shared" si="294"/>
        <v>4.7461479065206351E-4</v>
      </c>
      <c r="BZ1074" s="48">
        <f t="shared" si="295"/>
        <v>2.1785655616759929E-2</v>
      </c>
      <c r="CA1074" s="48">
        <f t="shared" si="296"/>
        <v>2.1349550194221096E-2</v>
      </c>
      <c r="CB1074" s="49">
        <f t="shared" si="297"/>
        <v>5.6416319388371612E-2</v>
      </c>
      <c r="CC1074" s="50">
        <f t="shared" si="298"/>
        <v>2.3431700400547564E-5</v>
      </c>
      <c r="CD1074" s="50">
        <f t="shared" si="299"/>
        <v>9.9561080945602561E-5</v>
      </c>
      <c r="CI1074" s="43"/>
      <c r="CJ1074" s="43"/>
    </row>
    <row r="1075" spans="63:88" x14ac:dyDescent="0.2">
      <c r="BK1075" s="42">
        <v>1073</v>
      </c>
      <c r="BL1075" s="1" t="s">
        <v>2298</v>
      </c>
      <c r="BM1075" s="1" t="s">
        <v>2299</v>
      </c>
      <c r="BN1075" s="43">
        <v>7307</v>
      </c>
      <c r="BO1075" s="44">
        <v>26.543567180851067</v>
      </c>
      <c r="BP1075" s="45">
        <f t="shared" si="285"/>
        <v>1168.3126634059317</v>
      </c>
      <c r="BQ1075" s="46">
        <f t="shared" si="286"/>
        <v>1743.0188547539146</v>
      </c>
      <c r="BR1075" s="46">
        <f t="shared" si="287"/>
        <v>41.749477299170039</v>
      </c>
      <c r="BS1075" s="46">
        <f t="shared" si="288"/>
        <v>40.913735939872915</v>
      </c>
      <c r="BT1075" s="47">
        <f t="shared" si="289"/>
        <v>0.60970647422536239</v>
      </c>
      <c r="BU1075" s="47">
        <f t="shared" si="290"/>
        <v>4.7470688451575782E-4</v>
      </c>
      <c r="BV1075" s="47">
        <f t="shared" si="291"/>
        <v>2.1787769149588441E-2</v>
      </c>
      <c r="BW1075" s="47">
        <f t="shared" si="292"/>
        <v>2.1351621418333109E-2</v>
      </c>
      <c r="BX1075" s="48">
        <f t="shared" si="293"/>
        <v>8.0576284088779439E-10</v>
      </c>
      <c r="BY1075" s="48">
        <f t="shared" si="294"/>
        <v>4.7470688451575782E-4</v>
      </c>
      <c r="BZ1075" s="48">
        <f t="shared" si="295"/>
        <v>2.1787769149588441E-2</v>
      </c>
      <c r="CA1075" s="48">
        <f t="shared" si="296"/>
        <v>2.1351621418333109E-2</v>
      </c>
      <c r="CB1075" s="49">
        <f t="shared" si="297"/>
        <v>1.4175790495478175E-2</v>
      </c>
      <c r="CC1075" s="50">
        <f t="shared" si="298"/>
        <v>5.8877090783671139E-6</v>
      </c>
      <c r="CD1075" s="50">
        <f t="shared" si="299"/>
        <v>2.5016822087814377E-5</v>
      </c>
      <c r="CI1075" s="43"/>
      <c r="CJ1075" s="43"/>
    </row>
    <row r="1076" spans="63:88" x14ac:dyDescent="0.2">
      <c r="BK1076" s="42">
        <v>1074</v>
      </c>
      <c r="BL1076" s="1" t="s">
        <v>2300</v>
      </c>
      <c r="BM1076" s="1" t="s">
        <v>2301</v>
      </c>
      <c r="BN1076" s="43">
        <v>19799</v>
      </c>
      <c r="BO1076" s="44">
        <v>26.5482057705789</v>
      </c>
      <c r="BP1076" s="45">
        <f t="shared" si="285"/>
        <v>1172.230037359413</v>
      </c>
      <c r="BQ1076" s="46">
        <f t="shared" si="286"/>
        <v>1751.5788327220034</v>
      </c>
      <c r="BR1076" s="46">
        <f t="shared" si="287"/>
        <v>41.851867732778707</v>
      </c>
      <c r="BS1076" s="46">
        <f t="shared" si="288"/>
        <v>41.014076720990126</v>
      </c>
      <c r="BT1076" s="47">
        <f t="shared" si="289"/>
        <v>0.61175083130220609</v>
      </c>
      <c r="BU1076" s="47">
        <f t="shared" si="290"/>
        <v>4.770381733952181E-4</v>
      </c>
      <c r="BV1076" s="47">
        <f t="shared" si="291"/>
        <v>2.1841203570206889E-2</v>
      </c>
      <c r="BW1076" s="47">
        <f t="shared" si="292"/>
        <v>2.1403986188306568E-2</v>
      </c>
      <c r="BX1076" s="48">
        <f t="shared" si="293"/>
        <v>8.0846457858562584E-10</v>
      </c>
      <c r="BY1076" s="48">
        <f t="shared" si="294"/>
        <v>4.770381733952181E-4</v>
      </c>
      <c r="BZ1076" s="48">
        <f t="shared" si="295"/>
        <v>2.1841203570206889E-2</v>
      </c>
      <c r="CA1076" s="48">
        <f t="shared" si="296"/>
        <v>2.1403986188306568E-2</v>
      </c>
      <c r="CB1076" s="49">
        <f t="shared" si="297"/>
        <v>3.8539421910691651E-2</v>
      </c>
      <c r="CC1076" s="50">
        <f t="shared" si="298"/>
        <v>1.6006790191416805E-5</v>
      </c>
      <c r="CD1076" s="50">
        <f t="shared" si="299"/>
        <v>6.8012705296013621E-5</v>
      </c>
      <c r="CI1076" s="43"/>
      <c r="CJ1076" s="43"/>
    </row>
    <row r="1077" spans="63:88" x14ac:dyDescent="0.2">
      <c r="BK1077" s="42">
        <v>1075</v>
      </c>
      <c r="BL1077" s="1" t="s">
        <v>2302</v>
      </c>
      <c r="BM1077" s="1" t="s">
        <v>2303</v>
      </c>
      <c r="BN1077" s="43">
        <v>48083</v>
      </c>
      <c r="BO1077" s="44">
        <v>26.550022692903571</v>
      </c>
      <c r="BP1077" s="45">
        <f t="shared" si="285"/>
        <v>1173.7680394722372</v>
      </c>
      <c r="BQ1077" s="46">
        <f t="shared" si="286"/>
        <v>1754.9424502954646</v>
      </c>
      <c r="BR1077" s="46">
        <f t="shared" si="287"/>
        <v>41.892033255685554</v>
      </c>
      <c r="BS1077" s="46">
        <f t="shared" si="288"/>
        <v>41.053438210148947</v>
      </c>
      <c r="BT1077" s="47">
        <f t="shared" si="289"/>
        <v>0.61255346733871585</v>
      </c>
      <c r="BU1077" s="47">
        <f t="shared" si="290"/>
        <v>4.779542463422554E-4</v>
      </c>
      <c r="BV1077" s="47">
        <f t="shared" si="291"/>
        <v>2.1862164722237717E-2</v>
      </c>
      <c r="BW1077" s="47">
        <f t="shared" si="292"/>
        <v>2.1424527739834016E-2</v>
      </c>
      <c r="BX1077" s="48">
        <f t="shared" si="293"/>
        <v>8.0952530915077088E-10</v>
      </c>
      <c r="BY1077" s="48">
        <f t="shared" si="294"/>
        <v>4.779542463422554E-4</v>
      </c>
      <c r="BZ1077" s="48">
        <f t="shared" si="295"/>
        <v>2.1862164722237717E-2</v>
      </c>
      <c r="CA1077" s="48">
        <f t="shared" si="296"/>
        <v>2.1424527739834016E-2</v>
      </c>
      <c r="CB1077" s="49">
        <f t="shared" si="297"/>
        <v>9.3717982551891676E-2</v>
      </c>
      <c r="CC1077" s="50">
        <f t="shared" si="298"/>
        <v>3.8924405439896515E-5</v>
      </c>
      <c r="CD1077" s="50">
        <f t="shared" si="299"/>
        <v>1.6538944312681757E-4</v>
      </c>
      <c r="CI1077" s="43"/>
      <c r="CJ1077" s="43"/>
    </row>
    <row r="1078" spans="63:88" x14ac:dyDescent="0.2">
      <c r="BK1078" s="42">
        <v>1076</v>
      </c>
      <c r="BL1078" s="1" t="s">
        <v>2304</v>
      </c>
      <c r="BM1078" s="1" t="s">
        <v>2305</v>
      </c>
      <c r="BN1078" s="43">
        <v>19878</v>
      </c>
      <c r="BO1078" s="44">
        <v>26.556722135976429</v>
      </c>
      <c r="BP1078" s="45">
        <f t="shared" si="285"/>
        <v>1179.4564941632418</v>
      </c>
      <c r="BQ1078" s="46">
        <f t="shared" si="286"/>
        <v>1767.3971867017897</v>
      </c>
      <c r="BR1078" s="46">
        <f t="shared" si="287"/>
        <v>42.040423245987782</v>
      </c>
      <c r="BS1078" s="46">
        <f t="shared" si="288"/>
        <v>41.198857728478252</v>
      </c>
      <c r="BT1078" s="47">
        <f t="shared" si="289"/>
        <v>0.61552209702328387</v>
      </c>
      <c r="BU1078" s="47">
        <f t="shared" si="290"/>
        <v>4.8134626307273407E-4</v>
      </c>
      <c r="BV1078" s="47">
        <f t="shared" si="291"/>
        <v>2.1939604897826533E-2</v>
      </c>
      <c r="BW1078" s="47">
        <f t="shared" si="292"/>
        <v>2.1500417717389284E-2</v>
      </c>
      <c r="BX1078" s="48">
        <f t="shared" si="293"/>
        <v>8.1344852727178575E-10</v>
      </c>
      <c r="BY1078" s="48">
        <f t="shared" si="294"/>
        <v>4.8134626307273407E-4</v>
      </c>
      <c r="BZ1078" s="48">
        <f t="shared" si="295"/>
        <v>2.1939604897826533E-2</v>
      </c>
      <c r="CA1078" s="48">
        <f t="shared" si="296"/>
        <v>2.1500417717389284E-2</v>
      </c>
      <c r="CB1078" s="49">
        <f t="shared" si="297"/>
        <v>3.8931730375644652E-2</v>
      </c>
      <c r="CC1078" s="50">
        <f t="shared" si="298"/>
        <v>1.6169729825108558E-5</v>
      </c>
      <c r="CD1078" s="50">
        <f t="shared" si="299"/>
        <v>6.8705034311062496E-5</v>
      </c>
      <c r="CI1078" s="43"/>
      <c r="CJ1078" s="43"/>
    </row>
    <row r="1079" spans="63:88" x14ac:dyDescent="0.2">
      <c r="BK1079" s="42">
        <v>1077</v>
      </c>
      <c r="BL1079" s="1" t="s">
        <v>2306</v>
      </c>
      <c r="BM1079" s="1" t="s">
        <v>2307</v>
      </c>
      <c r="BN1079" s="43">
        <v>25342</v>
      </c>
      <c r="BO1079" s="44">
        <v>26.565207991934631</v>
      </c>
      <c r="BP1079" s="45">
        <f t="shared" si="285"/>
        <v>1186.7013754411344</v>
      </c>
      <c r="BQ1079" s="46">
        <f t="shared" si="286"/>
        <v>1783.2915785962311</v>
      </c>
      <c r="BR1079" s="46">
        <f t="shared" si="287"/>
        <v>42.229037149764984</v>
      </c>
      <c r="BS1079" s="46">
        <f t="shared" si="288"/>
        <v>41.383695957671662</v>
      </c>
      <c r="BT1079" s="47">
        <f t="shared" si="289"/>
        <v>0.61930297791115152</v>
      </c>
      <c r="BU1079" s="47">
        <f t="shared" si="290"/>
        <v>4.8567506148871741E-4</v>
      </c>
      <c r="BV1079" s="47">
        <f t="shared" si="291"/>
        <v>2.2038036697689688E-2</v>
      </c>
      <c r="BW1079" s="47">
        <f t="shared" si="292"/>
        <v>2.1596879108721902E-2</v>
      </c>
      <c r="BX1079" s="48">
        <f t="shared" si="293"/>
        <v>8.184451829644069E-10</v>
      </c>
      <c r="BY1079" s="48">
        <f t="shared" si="294"/>
        <v>4.8567506148871741E-4</v>
      </c>
      <c r="BZ1079" s="48">
        <f t="shared" si="295"/>
        <v>2.2038036697689688E-2</v>
      </c>
      <c r="CA1079" s="48">
        <f t="shared" si="296"/>
        <v>2.1596879108721902E-2</v>
      </c>
      <c r="CB1079" s="49">
        <f t="shared" si="297"/>
        <v>4.9938032429313516E-2</v>
      </c>
      <c r="CC1079" s="50">
        <f t="shared" si="298"/>
        <v>2.0741037826683999E-5</v>
      </c>
      <c r="CD1079" s="50">
        <f t="shared" si="299"/>
        <v>8.812848024934777E-5</v>
      </c>
      <c r="CI1079" s="43"/>
      <c r="CJ1079" s="43"/>
    </row>
    <row r="1080" spans="63:88" x14ac:dyDescent="0.2">
      <c r="BK1080" s="42">
        <v>1078</v>
      </c>
      <c r="BL1080" s="1" t="s">
        <v>2308</v>
      </c>
      <c r="BM1080" s="1" t="s">
        <v>2309</v>
      </c>
      <c r="BN1080" s="43">
        <v>14361</v>
      </c>
      <c r="BO1080" s="44">
        <v>26.566737750460089</v>
      </c>
      <c r="BP1080" s="45">
        <f t="shared" si="285"/>
        <v>1188.0121482920174</v>
      </c>
      <c r="BQ1080" s="46">
        <f t="shared" si="286"/>
        <v>1786.1710550695113</v>
      </c>
      <c r="BR1080" s="46">
        <f t="shared" si="287"/>
        <v>42.263116958756264</v>
      </c>
      <c r="BS1080" s="46">
        <f t="shared" si="288"/>
        <v>41.417093556783122</v>
      </c>
      <c r="BT1080" s="47">
        <f t="shared" si="289"/>
        <v>0.61998702997910793</v>
      </c>
      <c r="BU1080" s="47">
        <f t="shared" si="290"/>
        <v>4.8645927980165712E-4</v>
      </c>
      <c r="BV1080" s="47">
        <f t="shared" si="291"/>
        <v>2.2055821902655478E-2</v>
      </c>
      <c r="BW1080" s="47">
        <f t="shared" si="292"/>
        <v>2.1614308289317208E-2</v>
      </c>
      <c r="BX1080" s="48">
        <f t="shared" si="293"/>
        <v>8.1934919786484275E-10</v>
      </c>
      <c r="BY1080" s="48">
        <f t="shared" si="294"/>
        <v>4.8645927980165712E-4</v>
      </c>
      <c r="BZ1080" s="48">
        <f t="shared" si="295"/>
        <v>2.2055821902655478E-2</v>
      </c>
      <c r="CA1080" s="48">
        <f t="shared" si="296"/>
        <v>2.1614308289317208E-2</v>
      </c>
      <c r="CB1080" s="49">
        <f t="shared" si="297"/>
        <v>2.8330527346058822E-2</v>
      </c>
      <c r="CC1080" s="50">
        <f t="shared" si="298"/>
        <v>1.1766673830537008E-5</v>
      </c>
      <c r="CD1080" s="50">
        <f t="shared" si="299"/>
        <v>4.9996489613499077E-5</v>
      </c>
      <c r="CI1080" s="43"/>
      <c r="CJ1080" s="43"/>
    </row>
    <row r="1081" spans="63:88" x14ac:dyDescent="0.2">
      <c r="BK1081" s="42">
        <v>1079</v>
      </c>
      <c r="BL1081" s="1" t="s">
        <v>2310</v>
      </c>
      <c r="BM1081" s="1" t="s">
        <v>2311</v>
      </c>
      <c r="BN1081" s="43">
        <v>26827</v>
      </c>
      <c r="BO1081" s="44">
        <v>26.579894029545454</v>
      </c>
      <c r="BP1081" s="45">
        <f t="shared" si="285"/>
        <v>1199.3450406032262</v>
      </c>
      <c r="BQ1081" s="46">
        <f t="shared" si="286"/>
        <v>1811.1151308821848</v>
      </c>
      <c r="BR1081" s="46">
        <f t="shared" si="287"/>
        <v>42.557198343901646</v>
      </c>
      <c r="BS1081" s="46">
        <f t="shared" si="288"/>
        <v>41.705288018487423</v>
      </c>
      <c r="BT1081" s="47">
        <f t="shared" si="289"/>
        <v>0.62590131819173322</v>
      </c>
      <c r="BU1081" s="47">
        <f t="shared" si="290"/>
        <v>4.9325273730432254E-4</v>
      </c>
      <c r="BV1081" s="47">
        <f t="shared" si="291"/>
        <v>2.2209293939797422E-2</v>
      </c>
      <c r="BW1081" s="47">
        <f t="shared" si="292"/>
        <v>2.1764708122033311E-2</v>
      </c>
      <c r="BX1081" s="48">
        <f t="shared" si="293"/>
        <v>8.2716527637719481E-10</v>
      </c>
      <c r="BY1081" s="48">
        <f t="shared" si="294"/>
        <v>4.9325273730432254E-4</v>
      </c>
      <c r="BZ1081" s="48">
        <f t="shared" si="295"/>
        <v>2.2209293939797422E-2</v>
      </c>
      <c r="CA1081" s="48">
        <f t="shared" si="296"/>
        <v>2.1764708122033311E-2</v>
      </c>
      <c r="CB1081" s="49">
        <f t="shared" si="297"/>
        <v>5.3427560850557866E-2</v>
      </c>
      <c r="CC1081" s="50">
        <f t="shared" si="298"/>
        <v>2.2190362869371005E-5</v>
      </c>
      <c r="CD1081" s="50">
        <f t="shared" si="299"/>
        <v>9.42866491156618E-5</v>
      </c>
      <c r="CI1081" s="43"/>
      <c r="CJ1081" s="43"/>
    </row>
    <row r="1082" spans="63:88" x14ac:dyDescent="0.2">
      <c r="BK1082" s="42">
        <v>1080</v>
      </c>
      <c r="BL1082" s="1" t="s">
        <v>2312</v>
      </c>
      <c r="BM1082" s="1" t="s">
        <v>2313</v>
      </c>
      <c r="BN1082" s="43">
        <v>11461</v>
      </c>
      <c r="BO1082" s="44">
        <v>26.583670176776739</v>
      </c>
      <c r="BP1082" s="45">
        <f t="shared" si="285"/>
        <v>1202.6177592382205</v>
      </c>
      <c r="BQ1082" s="46">
        <f t="shared" si="286"/>
        <v>1818.3344999600824</v>
      </c>
      <c r="BR1082" s="46">
        <f t="shared" si="287"/>
        <v>42.641933586084981</v>
      </c>
      <c r="BS1082" s="46">
        <f t="shared" si="288"/>
        <v>41.788327029937726</v>
      </c>
      <c r="BT1082" s="47">
        <f t="shared" si="289"/>
        <v>0.62760924946952745</v>
      </c>
      <c r="BU1082" s="47">
        <f t="shared" si="290"/>
        <v>4.9521891466028389E-4</v>
      </c>
      <c r="BV1082" s="47">
        <f t="shared" si="291"/>
        <v>2.225351465859458E-2</v>
      </c>
      <c r="BW1082" s="47">
        <f t="shared" si="292"/>
        <v>2.1808043630139762E-2</v>
      </c>
      <c r="BX1082" s="48">
        <f t="shared" si="293"/>
        <v>8.294224076634987E-10</v>
      </c>
      <c r="BY1082" s="48">
        <f t="shared" si="294"/>
        <v>4.9521891466028389E-4</v>
      </c>
      <c r="BZ1082" s="48">
        <f t="shared" si="295"/>
        <v>2.225351465859458E-2</v>
      </c>
      <c r="CA1082" s="48">
        <f t="shared" si="296"/>
        <v>2.1808043630139762E-2</v>
      </c>
      <c r="CB1082" s="49">
        <f t="shared" si="297"/>
        <v>2.2887545469925306E-2</v>
      </c>
      <c r="CC1082" s="50">
        <f t="shared" si="298"/>
        <v>9.5060102142313587E-6</v>
      </c>
      <c r="CD1082" s="50">
        <f t="shared" si="299"/>
        <v>4.0390950559725338E-5</v>
      </c>
      <c r="CI1082" s="43"/>
      <c r="CJ1082" s="43"/>
    </row>
    <row r="1083" spans="63:88" x14ac:dyDescent="0.2">
      <c r="BK1083" s="42">
        <v>1081</v>
      </c>
      <c r="BL1083" s="1" t="s">
        <v>2314</v>
      </c>
      <c r="BM1083" s="1" t="s">
        <v>2315</v>
      </c>
      <c r="BN1083" s="43">
        <v>28642</v>
      </c>
      <c r="BO1083" s="44">
        <v>26.591023111420242</v>
      </c>
      <c r="BP1083" s="45">
        <f t="shared" si="285"/>
        <v>1209.0160640334207</v>
      </c>
      <c r="BQ1083" s="46">
        <f t="shared" si="286"/>
        <v>1832.4692523027481</v>
      </c>
      <c r="BR1083" s="46">
        <f t="shared" si="287"/>
        <v>42.807350447122374</v>
      </c>
      <c r="BS1083" s="46">
        <f t="shared" si="288"/>
        <v>41.950432574972204</v>
      </c>
      <c r="BT1083" s="47">
        <f t="shared" si="289"/>
        <v>0.63094832810822632</v>
      </c>
      <c r="BU1083" s="47">
        <f t="shared" si="290"/>
        <v>4.9906847958590503E-4</v>
      </c>
      <c r="BV1083" s="47">
        <f t="shared" si="291"/>
        <v>2.2339840634747265E-2</v>
      </c>
      <c r="BW1083" s="47">
        <f t="shared" si="292"/>
        <v>2.1892641532234525E-2</v>
      </c>
      <c r="BX1083" s="48">
        <f t="shared" si="293"/>
        <v>8.3383519578959599E-10</v>
      </c>
      <c r="BY1083" s="48">
        <f t="shared" si="294"/>
        <v>4.9906847958590503E-4</v>
      </c>
      <c r="BZ1083" s="48">
        <f t="shared" si="295"/>
        <v>2.2339840634747265E-2</v>
      </c>
      <c r="CA1083" s="48">
        <f t="shared" si="296"/>
        <v>2.1892641532234525E-2</v>
      </c>
      <c r="CB1083" s="49">
        <f t="shared" si="297"/>
        <v>5.7502206036174341E-2</v>
      </c>
      <c r="CC1083" s="50">
        <f t="shared" si="298"/>
        <v>2.3882707677805607E-5</v>
      </c>
      <c r="CD1083" s="50">
        <f t="shared" si="299"/>
        <v>1.0147740674657151E-4</v>
      </c>
      <c r="CI1083" s="43"/>
      <c r="CJ1083" s="43"/>
    </row>
    <row r="1084" spans="63:88" x14ac:dyDescent="0.2">
      <c r="BK1084" s="42">
        <v>1082</v>
      </c>
      <c r="BL1084" s="1" t="s">
        <v>2316</v>
      </c>
      <c r="BM1084" s="1" t="s">
        <v>2317</v>
      </c>
      <c r="BN1084" s="43">
        <v>49969</v>
      </c>
      <c r="BO1084" s="44">
        <v>26.591902133056834</v>
      </c>
      <c r="BP1084" s="45">
        <f t="shared" si="285"/>
        <v>1209.7832371088566</v>
      </c>
      <c r="BQ1084" s="46">
        <f t="shared" si="286"/>
        <v>1834.1658669934459</v>
      </c>
      <c r="BR1084" s="46">
        <f t="shared" si="287"/>
        <v>42.827162724063868</v>
      </c>
      <c r="BS1084" s="46">
        <f t="shared" si="288"/>
        <v>41.969848249600737</v>
      </c>
      <c r="BT1084" s="47">
        <f t="shared" si="289"/>
        <v>0.63134869215938827</v>
      </c>
      <c r="BU1084" s="47">
        <f t="shared" si="290"/>
        <v>4.9953054841080633E-4</v>
      </c>
      <c r="BV1084" s="47">
        <f t="shared" si="291"/>
        <v>2.2350180053207765E-2</v>
      </c>
      <c r="BW1084" s="47">
        <f t="shared" si="292"/>
        <v>2.190277397613636E-2</v>
      </c>
      <c r="BX1084" s="48">
        <f t="shared" si="293"/>
        <v>8.3436430034874134E-10</v>
      </c>
      <c r="BY1084" s="48">
        <f t="shared" si="294"/>
        <v>4.9953054841080633E-4</v>
      </c>
      <c r="BZ1084" s="48">
        <f t="shared" si="295"/>
        <v>2.2350180053207765E-2</v>
      </c>
      <c r="CA1084" s="48">
        <f t="shared" si="296"/>
        <v>2.190277397613636E-2</v>
      </c>
      <c r="CB1084" s="49">
        <f t="shared" si="297"/>
        <v>0.10038234007264059</v>
      </c>
      <c r="CC1084" s="50">
        <f t="shared" si="298"/>
        <v>4.1692349724126259E-5</v>
      </c>
      <c r="CD1084" s="50">
        <f t="shared" si="299"/>
        <v>1.7715041310442431E-4</v>
      </c>
      <c r="CI1084" s="43"/>
      <c r="CJ1084" s="43"/>
    </row>
    <row r="1085" spans="63:88" x14ac:dyDescent="0.2">
      <c r="BK1085" s="42">
        <v>1083</v>
      </c>
      <c r="BL1085" s="1" t="s">
        <v>2318</v>
      </c>
      <c r="BM1085" s="1" t="s">
        <v>2319</v>
      </c>
      <c r="BN1085" s="43">
        <v>32491</v>
      </c>
      <c r="BO1085" s="44">
        <v>26.598035201090408</v>
      </c>
      <c r="BP1085" s="45">
        <f t="shared" si="285"/>
        <v>1215.1494860607661</v>
      </c>
      <c r="BQ1085" s="46">
        <f t="shared" si="286"/>
        <v>1846.0442696782011</v>
      </c>
      <c r="BR1085" s="46">
        <f t="shared" si="287"/>
        <v>42.965617296603583</v>
      </c>
      <c r="BS1085" s="46">
        <f t="shared" si="288"/>
        <v>42.105531237437098</v>
      </c>
      <c r="BT1085" s="47">
        <f t="shared" si="289"/>
        <v>0.63414917257081038</v>
      </c>
      <c r="BU1085" s="47">
        <f t="shared" si="290"/>
        <v>5.0276560207425695E-4</v>
      </c>
      <c r="BV1085" s="47">
        <f t="shared" si="291"/>
        <v>2.2422435239604483E-2</v>
      </c>
      <c r="BW1085" s="47">
        <f t="shared" si="292"/>
        <v>2.1973582757653258E-2</v>
      </c>
      <c r="BX1085" s="48">
        <f t="shared" si="293"/>
        <v>8.3806529934998186E-10</v>
      </c>
      <c r="BY1085" s="48">
        <f t="shared" si="294"/>
        <v>5.0276560207425695E-4</v>
      </c>
      <c r="BZ1085" s="48">
        <f t="shared" si="295"/>
        <v>2.2422435239604483E-2</v>
      </c>
      <c r="CA1085" s="48">
        <f t="shared" si="296"/>
        <v>2.1973582757653258E-2</v>
      </c>
      <c r="CB1085" s="49">
        <f t="shared" si="297"/>
        <v>6.5560443142744743E-2</v>
      </c>
      <c r="CC1085" s="50">
        <f t="shared" si="298"/>
        <v>2.7229579641180262E-5</v>
      </c>
      <c r="CD1085" s="50">
        <f t="shared" si="299"/>
        <v>1.1569823514416937E-4</v>
      </c>
      <c r="CI1085" s="43"/>
      <c r="CJ1085" s="43"/>
    </row>
    <row r="1086" spans="63:88" x14ac:dyDescent="0.2">
      <c r="BK1086" s="42">
        <v>1084</v>
      </c>
      <c r="BL1086" s="1" t="s">
        <v>2320</v>
      </c>
      <c r="BM1086" s="1" t="s">
        <v>2321</v>
      </c>
      <c r="BN1086" s="43">
        <v>37052</v>
      </c>
      <c r="BO1086" s="44">
        <v>26.601560872648431</v>
      </c>
      <c r="BP1086" s="45">
        <f t="shared" si="285"/>
        <v>1218.24511087261</v>
      </c>
      <c r="BQ1086" s="46">
        <f t="shared" si="286"/>
        <v>1852.9051762828797</v>
      </c>
      <c r="BR1086" s="46">
        <f t="shared" si="287"/>
        <v>43.045385075323459</v>
      </c>
      <c r="BS1086" s="46">
        <f t="shared" si="288"/>
        <v>42.183702224145961</v>
      </c>
      <c r="BT1086" s="47">
        <f t="shared" si="289"/>
        <v>0.63576468402478359</v>
      </c>
      <c r="BU1086" s="47">
        <f t="shared" si="290"/>
        <v>5.0463415306002636E-4</v>
      </c>
      <c r="BV1086" s="47">
        <f t="shared" si="291"/>
        <v>2.2464063591879951E-2</v>
      </c>
      <c r="BW1086" s="47">
        <f t="shared" si="292"/>
        <v>2.2014377793251088E-2</v>
      </c>
      <c r="BX1086" s="48">
        <f t="shared" si="293"/>
        <v>8.4020029242233566E-10</v>
      </c>
      <c r="BY1086" s="48">
        <f t="shared" si="294"/>
        <v>5.0463415306002636E-4</v>
      </c>
      <c r="BZ1086" s="48">
        <f t="shared" si="295"/>
        <v>2.2464063591879951E-2</v>
      </c>
      <c r="CA1086" s="48">
        <f t="shared" si="296"/>
        <v>2.2014377793251088E-2</v>
      </c>
      <c r="CB1086" s="49">
        <f t="shared" si="297"/>
        <v>7.4954105769250601E-2</v>
      </c>
      <c r="CC1086" s="50">
        <f t="shared" si="298"/>
        <v>3.1131101234832384E-5</v>
      </c>
      <c r="CD1086" s="50">
        <f t="shared" si="299"/>
        <v>1.3227576475390859E-4</v>
      </c>
      <c r="CI1086" s="43"/>
      <c r="CJ1086" s="43"/>
    </row>
    <row r="1087" spans="63:88" x14ac:dyDescent="0.2">
      <c r="BK1087" s="42">
        <v>1085</v>
      </c>
      <c r="BL1087" s="1" t="s">
        <v>2322</v>
      </c>
      <c r="BM1087" s="1" t="s">
        <v>2323</v>
      </c>
      <c r="BN1087" s="43">
        <v>29872</v>
      </c>
      <c r="BO1087" s="44">
        <v>26.604161425875862</v>
      </c>
      <c r="BP1087" s="45">
        <f t="shared" si="285"/>
        <v>1220.5335124179423</v>
      </c>
      <c r="BQ1087" s="46">
        <f t="shared" si="286"/>
        <v>1857.981054864001</v>
      </c>
      <c r="BR1087" s="46">
        <f t="shared" si="287"/>
        <v>43.104304365851924</v>
      </c>
      <c r="BS1087" s="46">
        <f t="shared" si="288"/>
        <v>42.241442067861179</v>
      </c>
      <c r="BT1087" s="47">
        <f t="shared" si="289"/>
        <v>0.63695893046370211</v>
      </c>
      <c r="BU1087" s="47">
        <f t="shared" si="290"/>
        <v>5.0601655606779042E-4</v>
      </c>
      <c r="BV1087" s="47">
        <f t="shared" si="291"/>
        <v>2.2494811758887658E-2</v>
      </c>
      <c r="BW1087" s="47">
        <f t="shared" si="292"/>
        <v>2.2044510443213951E-2</v>
      </c>
      <c r="BX1087" s="48">
        <f t="shared" si="293"/>
        <v>8.4177855908674272E-10</v>
      </c>
      <c r="BY1087" s="48">
        <f t="shared" si="294"/>
        <v>5.0601655606779042E-4</v>
      </c>
      <c r="BZ1087" s="48">
        <f t="shared" si="295"/>
        <v>2.2494811758887658E-2</v>
      </c>
      <c r="CA1087" s="48">
        <f t="shared" si="296"/>
        <v>2.2044510443213951E-2</v>
      </c>
      <c r="CB1087" s="49">
        <f t="shared" si="297"/>
        <v>6.0542883824550801E-2</v>
      </c>
      <c r="CC1087" s="50">
        <f t="shared" si="298"/>
        <v>2.5145609117039177E-5</v>
      </c>
      <c r="CD1087" s="50">
        <f t="shared" si="299"/>
        <v>1.0684346342485311E-4</v>
      </c>
      <c r="CI1087" s="43"/>
      <c r="CJ1087" s="43"/>
    </row>
    <row r="1088" spans="63:88" x14ac:dyDescent="0.2">
      <c r="BK1088" s="42">
        <v>1086</v>
      </c>
      <c r="BL1088" s="1" t="s">
        <v>2324</v>
      </c>
      <c r="BM1088" s="1" t="s">
        <v>2325</v>
      </c>
      <c r="BN1088" s="43">
        <v>33837</v>
      </c>
      <c r="BO1088" s="44">
        <v>26.614647867777496</v>
      </c>
      <c r="BP1088" s="45">
        <f t="shared" si="285"/>
        <v>1229.8049385590416</v>
      </c>
      <c r="BQ1088" s="46">
        <f t="shared" si="286"/>
        <v>1878.5808799989672</v>
      </c>
      <c r="BR1088" s="46">
        <f t="shared" si="287"/>
        <v>43.342598906837225</v>
      </c>
      <c r="BS1088" s="46">
        <f t="shared" si="288"/>
        <v>42.474966426883029</v>
      </c>
      <c r="BT1088" s="47">
        <f t="shared" si="289"/>
        <v>0.64179740283551645</v>
      </c>
      <c r="BU1088" s="47">
        <f t="shared" si="290"/>
        <v>5.1162686761704022E-4</v>
      </c>
      <c r="BV1088" s="47">
        <f t="shared" si="291"/>
        <v>2.2619170356514853E-2</v>
      </c>
      <c r="BW1088" s="47">
        <f t="shared" si="292"/>
        <v>2.2166379629472557E-2</v>
      </c>
      <c r="BX1088" s="48">
        <f t="shared" si="293"/>
        <v>8.481728839113626E-10</v>
      </c>
      <c r="BY1088" s="48">
        <f t="shared" si="294"/>
        <v>5.1162686761704022E-4</v>
      </c>
      <c r="BZ1088" s="48">
        <f t="shared" si="295"/>
        <v>2.2619170356514853E-2</v>
      </c>
      <c r="CA1088" s="48">
        <f t="shared" si="296"/>
        <v>2.2166379629472557E-2</v>
      </c>
      <c r="CB1088" s="49">
        <f t="shared" si="297"/>
        <v>6.9099861806655616E-2</v>
      </c>
      <c r="CC1088" s="50">
        <f t="shared" si="298"/>
        <v>2.8699625872908778E-5</v>
      </c>
      <c r="CD1088" s="50">
        <f t="shared" si="299"/>
        <v>1.2194444815342586E-4</v>
      </c>
      <c r="CI1088" s="43"/>
      <c r="CJ1088" s="43"/>
    </row>
    <row r="1089" spans="63:88" x14ac:dyDescent="0.2">
      <c r="BK1089" s="42">
        <v>1087</v>
      </c>
      <c r="BL1089" s="1" t="s">
        <v>2326</v>
      </c>
      <c r="BM1089" s="1" t="s">
        <v>2327</v>
      </c>
      <c r="BN1089" s="43">
        <v>38332</v>
      </c>
      <c r="BO1089" s="44">
        <v>26.617362562259245</v>
      </c>
      <c r="BP1089" s="45">
        <f t="shared" si="285"/>
        <v>1232.21654924368</v>
      </c>
      <c r="BQ1089" s="46">
        <f t="shared" si="286"/>
        <v>1883.9482977761693</v>
      </c>
      <c r="BR1089" s="46">
        <f t="shared" si="287"/>
        <v>43.404473246154815</v>
      </c>
      <c r="BS1089" s="46">
        <f t="shared" si="288"/>
        <v>42.535602165197872</v>
      </c>
      <c r="BT1089" s="47">
        <f t="shared" si="289"/>
        <v>0.64305594833775315</v>
      </c>
      <c r="BU1089" s="47">
        <f t="shared" si="290"/>
        <v>5.1308867060555674E-4</v>
      </c>
      <c r="BV1089" s="47">
        <f t="shared" si="291"/>
        <v>2.2651460672670907E-2</v>
      </c>
      <c r="BW1089" s="47">
        <f t="shared" si="292"/>
        <v>2.2198023557830196E-2</v>
      </c>
      <c r="BX1089" s="48">
        <f t="shared" si="293"/>
        <v>8.4983612555654442E-10</v>
      </c>
      <c r="BY1089" s="48">
        <f t="shared" si="294"/>
        <v>5.1308867060555674E-4</v>
      </c>
      <c r="BZ1089" s="48">
        <f t="shared" si="295"/>
        <v>2.2651460672670907E-2</v>
      </c>
      <c r="CA1089" s="48">
        <f t="shared" si="296"/>
        <v>2.2198023557830196E-2</v>
      </c>
      <c r="CB1089" s="49">
        <f t="shared" si="297"/>
        <v>7.8432780524840512E-2</v>
      </c>
      <c r="CC1089" s="50">
        <f t="shared" si="298"/>
        <v>3.2575918364833459E-5</v>
      </c>
      <c r="CD1089" s="50">
        <f t="shared" si="299"/>
        <v>1.3841477954040134E-4</v>
      </c>
      <c r="CI1089" s="43"/>
      <c r="CJ1089" s="43"/>
    </row>
    <row r="1090" spans="63:88" x14ac:dyDescent="0.2">
      <c r="BK1090" s="42">
        <v>1088</v>
      </c>
      <c r="BL1090" s="1" t="s">
        <v>2328</v>
      </c>
      <c r="BM1090" s="1" t="s">
        <v>2329</v>
      </c>
      <c r="BN1090" s="43">
        <v>76108</v>
      </c>
      <c r="BO1090" s="44">
        <v>26.621375762339607</v>
      </c>
      <c r="BP1090" s="45">
        <f t="shared" si="285"/>
        <v>1235.7903595527382</v>
      </c>
      <c r="BQ1090" s="46">
        <f t="shared" si="286"/>
        <v>1891.9092874938087</v>
      </c>
      <c r="BR1090" s="46">
        <f t="shared" si="287"/>
        <v>43.496083587994548</v>
      </c>
      <c r="BS1090" s="46">
        <f t="shared" si="288"/>
        <v>42.625378650506512</v>
      </c>
      <c r="BT1090" s="47">
        <f t="shared" si="289"/>
        <v>0.6449210101070344</v>
      </c>
      <c r="BU1090" s="47">
        <f t="shared" si="290"/>
        <v>5.1525682651287362E-4</v>
      </c>
      <c r="BV1090" s="47">
        <f t="shared" si="291"/>
        <v>2.2699269294690384E-2</v>
      </c>
      <c r="BW1090" s="47">
        <f t="shared" si="292"/>
        <v>2.224487514648453E-2</v>
      </c>
      <c r="BX1090" s="48">
        <f t="shared" si="293"/>
        <v>8.5230091399684445E-10</v>
      </c>
      <c r="BY1090" s="48">
        <f t="shared" si="294"/>
        <v>5.1525682651287362E-4</v>
      </c>
      <c r="BZ1090" s="48">
        <f t="shared" si="295"/>
        <v>2.2699269294690384E-2</v>
      </c>
      <c r="CA1090" s="48">
        <f t="shared" si="296"/>
        <v>2.224487514648453E-2</v>
      </c>
      <c r="CB1090" s="49">
        <f t="shared" si="297"/>
        <v>0.15617956439151962</v>
      </c>
      <c r="CC1090" s="50">
        <f t="shared" si="298"/>
        <v>6.4866917962471836E-5</v>
      </c>
      <c r="CD1090" s="50">
        <f t="shared" si="299"/>
        <v>2.7561894184181785E-4</v>
      </c>
      <c r="CI1090" s="43"/>
      <c r="CJ1090" s="43"/>
    </row>
    <row r="1091" spans="63:88" x14ac:dyDescent="0.2">
      <c r="BK1091" s="42">
        <v>1089</v>
      </c>
      <c r="BL1091" s="1" t="s">
        <v>2330</v>
      </c>
      <c r="BM1091" s="1" t="s">
        <v>2331</v>
      </c>
      <c r="BN1091" s="43">
        <v>49103</v>
      </c>
      <c r="BO1091" s="44">
        <v>26.623929053193176</v>
      </c>
      <c r="BP1091" s="45">
        <f t="shared" si="285"/>
        <v>1238.069494042946</v>
      </c>
      <c r="BQ1091" s="46">
        <f t="shared" si="286"/>
        <v>1896.9905686384848</v>
      </c>
      <c r="BR1091" s="46">
        <f t="shared" si="287"/>
        <v>43.5544552099838</v>
      </c>
      <c r="BS1091" s="46">
        <f t="shared" si="288"/>
        <v>42.68258178891557</v>
      </c>
      <c r="BT1091" s="47">
        <f t="shared" si="289"/>
        <v>0.6461104203546808</v>
      </c>
      <c r="BU1091" s="47">
        <f t="shared" si="290"/>
        <v>5.1664070089550696E-4</v>
      </c>
      <c r="BV1091" s="47">
        <f t="shared" si="291"/>
        <v>2.2729731650318861E-2</v>
      </c>
      <c r="BW1091" s="47">
        <f t="shared" si="292"/>
        <v>2.2274727706442562E-2</v>
      </c>
      <c r="BX1091" s="48">
        <f t="shared" si="293"/>
        <v>8.5387278935103337E-10</v>
      </c>
      <c r="BY1091" s="48">
        <f t="shared" si="294"/>
        <v>5.1664070089550696E-4</v>
      </c>
      <c r="BZ1091" s="48">
        <f t="shared" si="295"/>
        <v>2.2729731650318861E-2</v>
      </c>
      <c r="CA1091" s="48">
        <f t="shared" si="296"/>
        <v>2.2274727706442562E-2</v>
      </c>
      <c r="CB1091" s="49">
        <f t="shared" si="297"/>
        <v>0.10094902856803138</v>
      </c>
      <c r="CC1091" s="50">
        <f t="shared" si="298"/>
        <v>4.1927715575503793E-5</v>
      </c>
      <c r="CD1091" s="50">
        <f t="shared" si="299"/>
        <v>1.7815048045678264E-4</v>
      </c>
      <c r="CI1091" s="43"/>
      <c r="CJ1091" s="43"/>
    </row>
    <row r="1092" spans="63:88" x14ac:dyDescent="0.2">
      <c r="BK1092" s="42">
        <v>1090</v>
      </c>
      <c r="BL1092" s="1" t="s">
        <v>2332</v>
      </c>
      <c r="BM1092" s="1" t="s">
        <v>2333</v>
      </c>
      <c r="BN1092" s="43">
        <v>47545</v>
      </c>
      <c r="BO1092" s="44">
        <v>26.627507647223094</v>
      </c>
      <c r="BP1092" s="45">
        <f t="shared" ref="BP1092:BP1155" si="300">IFERROR(IF(MATCH(BM1092,$W$4:$W$20,0),VLOOKUP(BM1092,$W$4:$BI$20,28,FALSE)),AVERAGE((2^(($AL$23*BO1092)+$AL$24)),(2^(($AM$23*BO1092)+$AM$24)),(2^(($AN$23*BO1092)+$AN$24)),(2^(($AO$23*BO1092)+$AO$24))))</f>
        <v>1241.2709174518536</v>
      </c>
      <c r="BQ1092" s="46">
        <f t="shared" ref="BQ1092:BQ1155" si="301">IFERROR(IF(MATCH(BM1092,$W$4:$W$20,0),VLOOKUP(BM1092,$W$4:$BI$20,29,FALSE)),_xlfn.VAR.S((2^(($AL$23*BO1092)+$AL$24)),(2^(($AM$23*BO1092)+$AM$24)),(2^(($AN$23*BO1092)+$AN$24)),(2^(($AO$23*BO1092)+$AO$24))))</f>
        <v>1904.1337126411624</v>
      </c>
      <c r="BR1092" s="46">
        <f t="shared" ref="BR1092:BR1155" si="302">SQRT(BQ1092)</f>
        <v>43.636380608858502</v>
      </c>
      <c r="BS1092" s="46">
        <f t="shared" ref="BS1092:BS1155" si="303">_xlfn.CONFIDENCE.NORM(0.05,BR1092,4)</f>
        <v>42.762867204522323</v>
      </c>
      <c r="BT1092" s="47">
        <f t="shared" ref="BT1092:BT1155" si="304">IFERROR(IF(MATCH(BM1092,$W$4:$W$20,0),VLOOKUP(BM1092,$W$4:$BI$20,32,FALSE)),AVERAGE((2^(($AP$23*BO1092)+$AP$24)),(2^(($AQ$23*BO1092)+$AQ$24)),(2^(($AR$23*BO1092)+$AR$24)),(2^(($AS$23*BO1092)+$AS$24))))</f>
        <v>0.64778114484503835</v>
      </c>
      <c r="BU1092" s="47">
        <f t="shared" ref="BU1092:BU1155" si="305">IFERROR(IF(MATCH(BM1092,$W$4:$W$20,0),VLOOKUP(BM1092,$W$4:$BI$20,33,FALSE)),_xlfn.VAR.S((2^(($AP$23*BO1092)+$AP$24)),(2^(($AQ$23*BO1092)+$AQ$24)),(2^(($AR$23*BO1092)+$AR$24)),(2^(($AS$23*BO1092)+$AS$24))))</f>
        <v>5.1858611854028959E-4</v>
      </c>
      <c r="BV1092" s="47">
        <f t="shared" ref="BV1092:BV1155" si="306">SQRT(BU1092)</f>
        <v>2.2772485998245551E-2</v>
      </c>
      <c r="BW1092" s="47">
        <f t="shared" ref="BW1092:BW1155" si="307">_xlfn.CONFIDENCE.NORM(0.05,BV1092,4)</f>
        <v>2.2316626197501965E-2</v>
      </c>
      <c r="BX1092" s="48">
        <f t="shared" ref="BX1092:BX1155" si="308">IFERROR(IF(MATCH(BM1092,$W$4:$W$20,0),VLOOKUP(BM1092,$W$4:$BI$20,36,FALSE)),AVERAGE((2^(($AT$23*BO1092)+$AT$24)),(2^(($AU$23*BO1092)+$AU$24)),(2^(($AV$23*BO1092)+$AV$24)),(2^(($AW$23*BO1092)+$AW$24))))</f>
        <v>8.5608074968703325E-10</v>
      </c>
      <c r="BY1092" s="48">
        <f t="shared" ref="BY1092:BY1155" si="309">IFERROR(IF(MATCH(BM1092,$W$4:$W$20,0),VLOOKUP(BM1092,$W$4:$BI$20,37,FALSE)),_xlfn.VAR.S((2^(($AP$23*BO1092)+$AP$24)),(2^(($AQ$23*BO1092)+$AQ$24)),(2^(($AR$23*BO1092)+$AR$24)),(2^(($AS$23*BO1092)+$AS$24))))</f>
        <v>5.1858611854028959E-4</v>
      </c>
      <c r="BZ1092" s="48">
        <f t="shared" ref="BZ1092:BZ1155" si="310">SQRT(BY1092)</f>
        <v>2.2772485998245551E-2</v>
      </c>
      <c r="CA1092" s="48">
        <f t="shared" ref="CA1092:CA1155" si="311">_xlfn.CONFIDENCE.NORM(0.05,BZ1092,4)</f>
        <v>2.2316626197501965E-2</v>
      </c>
      <c r="CB1092" s="49">
        <f t="shared" ref="CB1092:CB1155" si="312">(((BT1092*0.000001)*BN1092)*1000000000000000)*$W$24</f>
        <v>9.7998747837726247E-2</v>
      </c>
      <c r="CC1092" s="50">
        <f t="shared" ref="CC1092:CC1155" si="313">(BX1092*BN1092)</f>
        <v>4.0702359243869994E-5</v>
      </c>
      <c r="CD1092" s="50">
        <f t="shared" ref="CD1092:CD1155" si="314">CC1092/(0.523*0.45)</f>
        <v>1.7294395259770552E-4</v>
      </c>
      <c r="CI1092" s="43"/>
      <c r="CJ1092" s="43"/>
    </row>
    <row r="1093" spans="63:88" x14ac:dyDescent="0.2">
      <c r="BK1093" s="42">
        <v>1091</v>
      </c>
      <c r="BL1093" s="1" t="s">
        <v>2334</v>
      </c>
      <c r="BM1093" s="1" t="s">
        <v>2335</v>
      </c>
      <c r="BN1093" s="43">
        <v>39450</v>
      </c>
      <c r="BO1093" s="44">
        <v>26.648151698742556</v>
      </c>
      <c r="BP1093" s="45">
        <f t="shared" si="300"/>
        <v>1259.9014630600786</v>
      </c>
      <c r="BQ1093" s="46">
        <f t="shared" si="301"/>
        <v>1945.8326509339588</v>
      </c>
      <c r="BR1093" s="46">
        <f t="shared" si="302"/>
        <v>44.111593157966524</v>
      </c>
      <c r="BS1093" s="46">
        <f t="shared" si="303"/>
        <v>43.22856694514892</v>
      </c>
      <c r="BT1093" s="47">
        <f t="shared" si="304"/>
        <v>0.65750385404051304</v>
      </c>
      <c r="BU1093" s="47">
        <f t="shared" si="305"/>
        <v>5.2994272149988798E-4</v>
      </c>
      <c r="BV1093" s="47">
        <f t="shared" si="306"/>
        <v>2.3020484823302222E-2</v>
      </c>
      <c r="BW1093" s="47">
        <f t="shared" si="307"/>
        <v>2.2559660580161629E-2</v>
      </c>
      <c r="BX1093" s="48">
        <f t="shared" si="308"/>
        <v>8.6892987974166333E-10</v>
      </c>
      <c r="BY1093" s="48">
        <f t="shared" si="309"/>
        <v>5.2994272149988798E-4</v>
      </c>
      <c r="BZ1093" s="48">
        <f t="shared" si="310"/>
        <v>2.3020484823302222E-2</v>
      </c>
      <c r="CA1093" s="48">
        <f t="shared" si="311"/>
        <v>2.2559660580161629E-2</v>
      </c>
      <c r="CB1093" s="49">
        <f t="shared" si="312"/>
        <v>8.2533959879715998E-2</v>
      </c>
      <c r="CC1093" s="50">
        <f t="shared" si="313"/>
        <v>3.4279283755808619E-5</v>
      </c>
      <c r="CD1093" s="50">
        <f t="shared" si="314"/>
        <v>1.4565236352584923E-4</v>
      </c>
      <c r="CI1093" s="43"/>
      <c r="CJ1093" s="43"/>
    </row>
    <row r="1094" spans="63:88" x14ac:dyDescent="0.2">
      <c r="BK1094" s="42">
        <v>1092</v>
      </c>
      <c r="BL1094" s="1" t="s">
        <v>2336</v>
      </c>
      <c r="BM1094" s="1" t="s">
        <v>2337</v>
      </c>
      <c r="BN1094" s="43">
        <v>38553</v>
      </c>
      <c r="BO1094" s="44">
        <v>26.650144232128401</v>
      </c>
      <c r="BP1094" s="45">
        <f t="shared" si="300"/>
        <v>1261.7143877724241</v>
      </c>
      <c r="BQ1094" s="46">
        <f t="shared" si="301"/>
        <v>1949.9020738241315</v>
      </c>
      <c r="BR1094" s="46">
        <f t="shared" si="302"/>
        <v>44.15769552211858</v>
      </c>
      <c r="BS1094" s="46">
        <f t="shared" si="303"/>
        <v>43.273746431819006</v>
      </c>
      <c r="BT1094" s="47">
        <f t="shared" si="304"/>
        <v>0.65844996373274034</v>
      </c>
      <c r="BU1094" s="47">
        <f t="shared" si="305"/>
        <v>5.3105101878348762E-4</v>
      </c>
      <c r="BV1094" s="47">
        <f t="shared" si="306"/>
        <v>2.3044544230326786E-2</v>
      </c>
      <c r="BW1094" s="47">
        <f t="shared" si="307"/>
        <v>2.2583238365790393E-2</v>
      </c>
      <c r="BX1094" s="48">
        <f t="shared" si="308"/>
        <v>8.7018021915190044E-10</v>
      </c>
      <c r="BY1094" s="48">
        <f t="shared" si="309"/>
        <v>5.3105101878348762E-4</v>
      </c>
      <c r="BZ1094" s="48">
        <f t="shared" si="310"/>
        <v>2.3044544230326786E-2</v>
      </c>
      <c r="CA1094" s="48">
        <f t="shared" si="311"/>
        <v>2.2583238365790393E-2</v>
      </c>
      <c r="CB1094" s="49">
        <f t="shared" si="312"/>
        <v>8.0773393394904108E-2</v>
      </c>
      <c r="CC1094" s="50">
        <f t="shared" si="313"/>
        <v>3.3548057988963218E-5</v>
      </c>
      <c r="CD1094" s="50">
        <f t="shared" si="314"/>
        <v>1.4254539192251207E-4</v>
      </c>
      <c r="CI1094" s="43"/>
      <c r="CJ1094" s="43"/>
    </row>
    <row r="1095" spans="63:88" x14ac:dyDescent="0.2">
      <c r="BK1095" s="42">
        <v>1093</v>
      </c>
      <c r="BL1095" s="1" t="s">
        <v>2338</v>
      </c>
      <c r="BM1095" s="1" t="s">
        <v>2339</v>
      </c>
      <c r="BN1095" s="43">
        <v>14543</v>
      </c>
      <c r="BO1095" s="44">
        <v>26.658429373088882</v>
      </c>
      <c r="BP1095" s="45">
        <f t="shared" si="300"/>
        <v>1269.2807189130647</v>
      </c>
      <c r="BQ1095" s="46">
        <f t="shared" si="301"/>
        <v>1966.9082691462702</v>
      </c>
      <c r="BR1095" s="46">
        <f t="shared" si="302"/>
        <v>44.349839561674521</v>
      </c>
      <c r="BS1095" s="46">
        <f t="shared" si="303"/>
        <v>43.462044130505852</v>
      </c>
      <c r="BT1095" s="47">
        <f t="shared" si="304"/>
        <v>0.66239859942511781</v>
      </c>
      <c r="BU1095" s="47">
        <f t="shared" si="305"/>
        <v>5.3568261411982454E-4</v>
      </c>
      <c r="BV1095" s="47">
        <f t="shared" si="306"/>
        <v>2.3144818299563826E-2</v>
      </c>
      <c r="BW1095" s="47">
        <f t="shared" si="307"/>
        <v>2.2681505147934333E-2</v>
      </c>
      <c r="BX1095" s="48">
        <f t="shared" si="308"/>
        <v>8.753985726508735E-10</v>
      </c>
      <c r="BY1095" s="48">
        <f t="shared" si="309"/>
        <v>5.3568261411982454E-4</v>
      </c>
      <c r="BZ1095" s="48">
        <f t="shared" si="310"/>
        <v>2.3144818299563826E-2</v>
      </c>
      <c r="CA1095" s="48">
        <f t="shared" si="311"/>
        <v>2.2681505147934333E-2</v>
      </c>
      <c r="CB1095" s="49">
        <f t="shared" si="312"/>
        <v>3.0652138679907133E-2</v>
      </c>
      <c r="CC1095" s="50">
        <f t="shared" si="313"/>
        <v>1.2730921442061653E-5</v>
      </c>
      <c r="CD1095" s="50">
        <f t="shared" si="314"/>
        <v>5.4093568906146813E-5</v>
      </c>
      <c r="CI1095" s="43"/>
      <c r="CJ1095" s="43"/>
    </row>
    <row r="1096" spans="63:88" x14ac:dyDescent="0.2">
      <c r="BK1096" s="42">
        <v>1094</v>
      </c>
      <c r="BL1096" s="1" t="s">
        <v>2340</v>
      </c>
      <c r="BM1096" s="1" t="s">
        <v>2341</v>
      </c>
      <c r="BN1096" s="43">
        <v>48679</v>
      </c>
      <c r="BO1096" s="44">
        <v>26.660739862233839</v>
      </c>
      <c r="BP1096" s="45">
        <f t="shared" si="300"/>
        <v>1271.398832656995</v>
      </c>
      <c r="BQ1096" s="46">
        <f t="shared" si="301"/>
        <v>1971.67538178633</v>
      </c>
      <c r="BR1096" s="46">
        <f t="shared" si="302"/>
        <v>44.40355145465653</v>
      </c>
      <c r="BS1096" s="46">
        <f t="shared" si="303"/>
        <v>43.514680818398951</v>
      </c>
      <c r="BT1096" s="47">
        <f t="shared" si="304"/>
        <v>0.66350397789380178</v>
      </c>
      <c r="BU1096" s="47">
        <f t="shared" si="305"/>
        <v>5.3698092548537394E-4</v>
      </c>
      <c r="BV1096" s="47">
        <f t="shared" si="306"/>
        <v>2.3172848885827005E-2</v>
      </c>
      <c r="BW1096" s="47">
        <f t="shared" si="307"/>
        <v>2.2708974617705019E-2</v>
      </c>
      <c r="BX1096" s="48">
        <f t="shared" si="308"/>
        <v>8.7685939508402056E-10</v>
      </c>
      <c r="BY1096" s="48">
        <f t="shared" si="309"/>
        <v>5.3698092548537394E-4</v>
      </c>
      <c r="BZ1096" s="48">
        <f t="shared" si="310"/>
        <v>2.3172848885827005E-2</v>
      </c>
      <c r="CA1096" s="48">
        <f t="shared" si="311"/>
        <v>2.2708974617705019E-2</v>
      </c>
      <c r="CB1096" s="49">
        <f t="shared" si="312"/>
        <v>0.10277146587955863</v>
      </c>
      <c r="CC1096" s="50">
        <f t="shared" si="313"/>
        <v>4.268463849329504E-5</v>
      </c>
      <c r="CD1096" s="50">
        <f t="shared" si="314"/>
        <v>1.8136663901973673E-4</v>
      </c>
      <c r="CI1096" s="43"/>
      <c r="CJ1096" s="43"/>
    </row>
    <row r="1097" spans="63:88" x14ac:dyDescent="0.2">
      <c r="BK1097" s="42">
        <v>1095</v>
      </c>
      <c r="BL1097" s="1" t="s">
        <v>2342</v>
      </c>
      <c r="BM1097" s="1" t="s">
        <v>2343</v>
      </c>
      <c r="BN1097" s="43">
        <v>9380</v>
      </c>
      <c r="BO1097" s="44">
        <v>26.660785921050774</v>
      </c>
      <c r="BP1097" s="45">
        <f t="shared" si="300"/>
        <v>1271.4410924515846</v>
      </c>
      <c r="BQ1097" s="46">
        <f t="shared" si="301"/>
        <v>1971.7705218305489</v>
      </c>
      <c r="BR1097" s="46">
        <f t="shared" si="302"/>
        <v>44.404622752935857</v>
      </c>
      <c r="BS1097" s="46">
        <f t="shared" si="303"/>
        <v>43.515730671421046</v>
      </c>
      <c r="BT1097" s="47">
        <f t="shared" si="304"/>
        <v>0.66352603198186189</v>
      </c>
      <c r="BU1097" s="47">
        <f t="shared" si="305"/>
        <v>5.3700683664171134E-4</v>
      </c>
      <c r="BV1097" s="47">
        <f t="shared" si="306"/>
        <v>2.3173407963476399E-2</v>
      </c>
      <c r="BW1097" s="47">
        <f t="shared" si="307"/>
        <v>2.2709522503733707E-2</v>
      </c>
      <c r="BX1097" s="48">
        <f t="shared" si="308"/>
        <v>8.7688854085399261E-10</v>
      </c>
      <c r="BY1097" s="48">
        <f t="shared" si="309"/>
        <v>5.3700683664171134E-4</v>
      </c>
      <c r="BZ1097" s="48">
        <f t="shared" si="310"/>
        <v>2.3173407963476399E-2</v>
      </c>
      <c r="CA1097" s="48">
        <f t="shared" si="311"/>
        <v>2.2709522503733707E-2</v>
      </c>
      <c r="CB1097" s="49">
        <f t="shared" si="312"/>
        <v>1.9803783809232502E-2</v>
      </c>
      <c r="CC1097" s="50">
        <f t="shared" si="313"/>
        <v>8.2252145132104513E-6</v>
      </c>
      <c r="CD1097" s="50">
        <f t="shared" si="314"/>
        <v>3.4948861326579353E-5</v>
      </c>
      <c r="CI1097" s="43"/>
      <c r="CJ1097" s="43"/>
    </row>
    <row r="1098" spans="63:88" x14ac:dyDescent="0.2">
      <c r="BK1098" s="42">
        <v>1096</v>
      </c>
      <c r="BL1098" s="1" t="s">
        <v>2344</v>
      </c>
      <c r="BM1098" s="1" t="s">
        <v>2345</v>
      </c>
      <c r="BN1098" s="43">
        <v>33514</v>
      </c>
      <c r="BO1098" s="44">
        <v>26.670053478643624</v>
      </c>
      <c r="BP1098" s="45">
        <f t="shared" si="300"/>
        <v>1279.9728851651139</v>
      </c>
      <c r="BQ1098" s="46">
        <f t="shared" si="301"/>
        <v>1991.0009690124705</v>
      </c>
      <c r="BR1098" s="46">
        <f t="shared" si="302"/>
        <v>44.620633892992494</v>
      </c>
      <c r="BS1098" s="46">
        <f t="shared" si="303"/>
        <v>43.727417698806264</v>
      </c>
      <c r="BT1098" s="47">
        <f t="shared" si="304"/>
        <v>0.66797851239838257</v>
      </c>
      <c r="BU1098" s="47">
        <f t="shared" si="305"/>
        <v>5.4224420148409232E-4</v>
      </c>
      <c r="BV1098" s="47">
        <f t="shared" si="306"/>
        <v>2.3286137538975678E-2</v>
      </c>
      <c r="BW1098" s="47">
        <f t="shared" si="307"/>
        <v>2.2819995457719244E-2</v>
      </c>
      <c r="BX1098" s="48">
        <f t="shared" si="308"/>
        <v>8.827727546865118E-10</v>
      </c>
      <c r="BY1098" s="48">
        <f t="shared" si="309"/>
        <v>5.4224420148409232E-4</v>
      </c>
      <c r="BZ1098" s="48">
        <f t="shared" si="310"/>
        <v>2.3286137538975678E-2</v>
      </c>
      <c r="CA1098" s="48">
        <f t="shared" si="311"/>
        <v>2.2819995457719244E-2</v>
      </c>
      <c r="CB1098" s="49">
        <f t="shared" si="312"/>
        <v>7.1232162611381655E-2</v>
      </c>
      <c r="CC1098" s="50">
        <f t="shared" si="313"/>
        <v>2.9585246100563755E-5</v>
      </c>
      <c r="CD1098" s="50">
        <f t="shared" si="314"/>
        <v>1.257074404102985E-4</v>
      </c>
      <c r="CI1098" s="43"/>
      <c r="CJ1098" s="43"/>
    </row>
    <row r="1099" spans="63:88" x14ac:dyDescent="0.2">
      <c r="BK1099" s="42">
        <v>1097</v>
      </c>
      <c r="BL1099" s="1" t="s">
        <v>2346</v>
      </c>
      <c r="BM1099" s="1" t="s">
        <v>2347</v>
      </c>
      <c r="BN1099" s="43">
        <v>45832</v>
      </c>
      <c r="BO1099" s="44">
        <v>26.672862887629961</v>
      </c>
      <c r="BP1099" s="45">
        <f t="shared" si="300"/>
        <v>1282.5705426320326</v>
      </c>
      <c r="BQ1099" s="46">
        <f t="shared" si="301"/>
        <v>1996.8649658891761</v>
      </c>
      <c r="BR1099" s="46">
        <f t="shared" si="302"/>
        <v>44.686295056640979</v>
      </c>
      <c r="BS1099" s="46">
        <f t="shared" si="303"/>
        <v>43.791764456773279</v>
      </c>
      <c r="BT1099" s="47">
        <f t="shared" si="304"/>
        <v>0.6693341499986657</v>
      </c>
      <c r="BU1099" s="47">
        <f t="shared" si="305"/>
        <v>5.4384124656513895E-4</v>
      </c>
      <c r="BV1099" s="47">
        <f t="shared" si="306"/>
        <v>2.3320404082372563E-2</v>
      </c>
      <c r="BW1099" s="47">
        <f t="shared" si="307"/>
        <v>2.2853576053185529E-2</v>
      </c>
      <c r="BX1099" s="48">
        <f t="shared" si="308"/>
        <v>8.8456430922987827E-10</v>
      </c>
      <c r="BY1099" s="48">
        <f t="shared" si="309"/>
        <v>5.4384124656513895E-4</v>
      </c>
      <c r="BZ1099" s="48">
        <f t="shared" si="310"/>
        <v>2.3320404082372563E-2</v>
      </c>
      <c r="CA1099" s="48">
        <f t="shared" si="311"/>
        <v>2.2853576053185529E-2</v>
      </c>
      <c r="CB1099" s="49">
        <f t="shared" si="312"/>
        <v>9.7611090577475815E-2</v>
      </c>
      <c r="CC1099" s="50">
        <f t="shared" si="313"/>
        <v>4.0541351420623779E-5</v>
      </c>
      <c r="CD1099" s="50">
        <f t="shared" si="314"/>
        <v>1.7225983182759201E-4</v>
      </c>
      <c r="CI1099" s="43"/>
      <c r="CJ1099" s="43"/>
    </row>
    <row r="1100" spans="63:88" x14ac:dyDescent="0.2">
      <c r="BK1100" s="42">
        <v>1098</v>
      </c>
      <c r="BL1100" s="1" t="s">
        <v>2348</v>
      </c>
      <c r="BM1100" s="1" t="s">
        <v>2349</v>
      </c>
      <c r="BN1100" s="43">
        <v>25341</v>
      </c>
      <c r="BO1100" s="44">
        <v>26.675865792843965</v>
      </c>
      <c r="BP1100" s="45">
        <f t="shared" si="300"/>
        <v>1285.352941779518</v>
      </c>
      <c r="BQ1100" s="46">
        <f t="shared" si="301"/>
        <v>2003.1506111549704</v>
      </c>
      <c r="BR1100" s="46">
        <f t="shared" si="302"/>
        <v>44.75657059198091</v>
      </c>
      <c r="BS1100" s="46">
        <f t="shared" si="303"/>
        <v>43.860633215903547</v>
      </c>
      <c r="BT1100" s="47">
        <f t="shared" si="304"/>
        <v>0.67078619860452071</v>
      </c>
      <c r="BU1100" s="47">
        <f t="shared" si="305"/>
        <v>5.4555312654461447E-4</v>
      </c>
      <c r="BV1100" s="47">
        <f t="shared" si="306"/>
        <v>2.3357078724545465E-2</v>
      </c>
      <c r="BW1100" s="47">
        <f t="shared" si="307"/>
        <v>2.2889516542087922E-2</v>
      </c>
      <c r="BX1100" s="48">
        <f t="shared" si="308"/>
        <v>8.8648327656780436E-10</v>
      </c>
      <c r="BY1100" s="48">
        <f t="shared" si="309"/>
        <v>5.4555312654461447E-4</v>
      </c>
      <c r="BZ1100" s="48">
        <f t="shared" si="310"/>
        <v>2.3357078724545465E-2</v>
      </c>
      <c r="CA1100" s="48">
        <f t="shared" si="311"/>
        <v>2.2889516542087922E-2</v>
      </c>
      <c r="CB1100" s="49">
        <f t="shared" si="312"/>
        <v>5.4087292176288451E-2</v>
      </c>
      <c r="CC1100" s="50">
        <f t="shared" si="313"/>
        <v>2.2464372711504729E-5</v>
      </c>
      <c r="CD1100" s="50">
        <f t="shared" si="314"/>
        <v>9.5450914431717565E-5</v>
      </c>
      <c r="CI1100" s="43"/>
      <c r="CJ1100" s="43"/>
    </row>
    <row r="1101" spans="63:88" x14ac:dyDescent="0.2">
      <c r="BK1101" s="42">
        <v>1099</v>
      </c>
      <c r="BL1101" s="1" t="s">
        <v>2350</v>
      </c>
      <c r="BM1101" s="1" t="s">
        <v>2351</v>
      </c>
      <c r="BN1101" s="43">
        <v>31169</v>
      </c>
      <c r="BO1101" s="44">
        <v>26.6759199956911</v>
      </c>
      <c r="BP1101" s="45">
        <f t="shared" si="300"/>
        <v>1285.4032198866412</v>
      </c>
      <c r="BQ1101" s="46">
        <f t="shared" si="301"/>
        <v>2003.2642368912111</v>
      </c>
      <c r="BR1101" s="46">
        <f t="shared" si="302"/>
        <v>44.757839948898464</v>
      </c>
      <c r="BS1101" s="46">
        <f t="shared" si="303"/>
        <v>43.861877162824513</v>
      </c>
      <c r="BT1101" s="47">
        <f t="shared" si="304"/>
        <v>0.67081243720347128</v>
      </c>
      <c r="BU1101" s="47">
        <f t="shared" si="305"/>
        <v>5.4558407223355594E-4</v>
      </c>
      <c r="BV1101" s="47">
        <f t="shared" si="306"/>
        <v>2.3357741162911193E-2</v>
      </c>
      <c r="BW1101" s="47">
        <f t="shared" si="307"/>
        <v>2.2890165719757324E-2</v>
      </c>
      <c r="BX1101" s="48">
        <f t="shared" si="308"/>
        <v>8.8651795241417431E-10</v>
      </c>
      <c r="BY1101" s="48">
        <f t="shared" si="309"/>
        <v>5.4558407223355594E-4</v>
      </c>
      <c r="BZ1101" s="48">
        <f t="shared" si="310"/>
        <v>2.3357741162911193E-2</v>
      </c>
      <c r="CA1101" s="48">
        <f t="shared" si="311"/>
        <v>2.2890165719757324E-2</v>
      </c>
      <c r="CB1101" s="49">
        <f t="shared" si="312"/>
        <v>6.6529053855145112E-2</v>
      </c>
      <c r="CC1101" s="50">
        <f t="shared" si="313"/>
        <v>2.7631878058797401E-5</v>
      </c>
      <c r="CD1101" s="50">
        <f t="shared" si="314"/>
        <v>1.1740759744549565E-4</v>
      </c>
      <c r="CI1101" s="43"/>
      <c r="CJ1101" s="43"/>
    </row>
    <row r="1102" spans="63:88" x14ac:dyDescent="0.2">
      <c r="BK1102" s="42">
        <v>1100</v>
      </c>
      <c r="BL1102" s="1" t="s">
        <v>2352</v>
      </c>
      <c r="BM1102" s="1" t="s">
        <v>2353</v>
      </c>
      <c r="BN1102" s="43">
        <v>25643</v>
      </c>
      <c r="BO1102" s="44">
        <v>26.679824451144857</v>
      </c>
      <c r="BP1102" s="45">
        <f t="shared" si="300"/>
        <v>1289.0301385758225</v>
      </c>
      <c r="BQ1102" s="46">
        <f t="shared" si="301"/>
        <v>2011.4649631140885</v>
      </c>
      <c r="BR1102" s="46">
        <f t="shared" si="302"/>
        <v>44.849358558557874</v>
      </c>
      <c r="BS1102" s="46">
        <f t="shared" si="303"/>
        <v>43.951563752248326</v>
      </c>
      <c r="BT1102" s="47">
        <f t="shared" si="304"/>
        <v>0.67270521460420252</v>
      </c>
      <c r="BU1102" s="47">
        <f t="shared" si="305"/>
        <v>5.4781751978658999E-4</v>
      </c>
      <c r="BV1102" s="47">
        <f t="shared" si="306"/>
        <v>2.3405501912725349E-2</v>
      </c>
      <c r="BW1102" s="47">
        <f t="shared" si="307"/>
        <v>2.293697039451251E-2</v>
      </c>
      <c r="BX1102" s="48">
        <f t="shared" si="308"/>
        <v>8.8901936868586352E-10</v>
      </c>
      <c r="BY1102" s="48">
        <f t="shared" si="309"/>
        <v>5.4781751978658999E-4</v>
      </c>
      <c r="BZ1102" s="48">
        <f t="shared" si="310"/>
        <v>2.3405501912725349E-2</v>
      </c>
      <c r="CA1102" s="48">
        <f t="shared" si="311"/>
        <v>2.293697039451251E-2</v>
      </c>
      <c r="CB1102" s="49">
        <f t="shared" si="312"/>
        <v>5.4888454025352189E-2</v>
      </c>
      <c r="CC1102" s="50">
        <f t="shared" si="313"/>
        <v>2.27971236712116E-5</v>
      </c>
      <c r="CD1102" s="50">
        <f t="shared" si="314"/>
        <v>9.6864770219722108E-5</v>
      </c>
      <c r="CI1102" s="43"/>
      <c r="CJ1102" s="43"/>
    </row>
    <row r="1103" spans="63:88" x14ac:dyDescent="0.2">
      <c r="BK1103" s="42">
        <v>1101</v>
      </c>
      <c r="BL1103" s="1" t="s">
        <v>2354</v>
      </c>
      <c r="BM1103" s="1" t="s">
        <v>2355</v>
      </c>
      <c r="BN1103" s="43">
        <v>14714</v>
      </c>
      <c r="BO1103" s="44">
        <v>26.680169479948606</v>
      </c>
      <c r="BP1103" s="45">
        <f t="shared" si="300"/>
        <v>1289.3511337608452</v>
      </c>
      <c r="BQ1103" s="46">
        <f t="shared" si="301"/>
        <v>2012.191144729183</v>
      </c>
      <c r="BR1103" s="46">
        <f t="shared" si="302"/>
        <v>44.857453613966797</v>
      </c>
      <c r="BS1103" s="46">
        <f t="shared" si="303"/>
        <v>43.959496760775494</v>
      </c>
      <c r="BT1103" s="47">
        <f t="shared" si="304"/>
        <v>0.67287273212638155</v>
      </c>
      <c r="BU1103" s="47">
        <f t="shared" si="305"/>
        <v>5.480152935577082E-4</v>
      </c>
      <c r="BV1103" s="47">
        <f t="shared" si="306"/>
        <v>2.3409726473363764E-2</v>
      </c>
      <c r="BW1103" s="47">
        <f t="shared" si="307"/>
        <v>2.2941110387863409E-2</v>
      </c>
      <c r="BX1103" s="48">
        <f t="shared" si="308"/>
        <v>8.8924075290970857E-10</v>
      </c>
      <c r="BY1103" s="48">
        <f t="shared" si="309"/>
        <v>5.480152935577082E-4</v>
      </c>
      <c r="BZ1103" s="48">
        <f t="shared" si="310"/>
        <v>2.3409726473363764E-2</v>
      </c>
      <c r="CA1103" s="48">
        <f t="shared" si="311"/>
        <v>2.2941110387863409E-2</v>
      </c>
      <c r="CB1103" s="49">
        <f t="shared" si="312"/>
        <v>3.1502937596804552E-2</v>
      </c>
      <c r="CC1103" s="50">
        <f t="shared" si="313"/>
        <v>1.3084288438313451E-5</v>
      </c>
      <c r="CD1103" s="50">
        <f t="shared" si="314"/>
        <v>5.559502204509646E-5</v>
      </c>
      <c r="CI1103" s="43"/>
      <c r="CJ1103" s="43"/>
    </row>
    <row r="1104" spans="63:88" x14ac:dyDescent="0.2">
      <c r="BK1104" s="42">
        <v>1102</v>
      </c>
      <c r="BL1104" s="1" t="s">
        <v>2356</v>
      </c>
      <c r="BM1104" s="1" t="s">
        <v>2357</v>
      </c>
      <c r="BN1104" s="43">
        <v>36253</v>
      </c>
      <c r="BO1104" s="44">
        <v>26.682997983874486</v>
      </c>
      <c r="BP1104" s="45">
        <f t="shared" si="300"/>
        <v>1291.9856286976942</v>
      </c>
      <c r="BQ1104" s="46">
        <f t="shared" si="301"/>
        <v>2018.153495317614</v>
      </c>
      <c r="BR1104" s="46">
        <f t="shared" si="302"/>
        <v>44.923863316923381</v>
      </c>
      <c r="BS1104" s="46">
        <f t="shared" si="303"/>
        <v>44.024577073784947</v>
      </c>
      <c r="BT1104" s="47">
        <f t="shared" si="304"/>
        <v>0.67424759407012547</v>
      </c>
      <c r="BU1104" s="47">
        <f t="shared" si="305"/>
        <v>5.4963912502949022E-4</v>
      </c>
      <c r="BV1104" s="47">
        <f t="shared" si="306"/>
        <v>2.3444383656421642E-2</v>
      </c>
      <c r="BW1104" s="47">
        <f t="shared" si="307"/>
        <v>2.2975073803162938E-2</v>
      </c>
      <c r="BX1104" s="48">
        <f t="shared" si="308"/>
        <v>8.9105771354970597E-10</v>
      </c>
      <c r="BY1104" s="48">
        <f t="shared" si="309"/>
        <v>5.4963912502949022E-4</v>
      </c>
      <c r="BZ1104" s="48">
        <f t="shared" si="310"/>
        <v>2.3444383656421642E-2</v>
      </c>
      <c r="CA1104" s="48">
        <f t="shared" si="311"/>
        <v>2.2975073803162938E-2</v>
      </c>
      <c r="CB1104" s="49">
        <f t="shared" si="312"/>
        <v>7.777691779836414E-2</v>
      </c>
      <c r="CC1104" s="50">
        <f t="shared" si="313"/>
        <v>3.2303515289317487E-5</v>
      </c>
      <c r="CD1104" s="50">
        <f t="shared" si="314"/>
        <v>1.3725734136102607E-4</v>
      </c>
      <c r="CI1104" s="43"/>
      <c r="CJ1104" s="43"/>
    </row>
    <row r="1105" spans="63:88" x14ac:dyDescent="0.2">
      <c r="BK1105" s="42">
        <v>1103</v>
      </c>
      <c r="BL1105" s="1" t="s">
        <v>2358</v>
      </c>
      <c r="BM1105" s="1" t="s">
        <v>2359</v>
      </c>
      <c r="BN1105" s="43">
        <v>31724</v>
      </c>
      <c r="BO1105" s="44">
        <v>26.684193870460401</v>
      </c>
      <c r="BP1105" s="45">
        <f t="shared" si="300"/>
        <v>1293.1011071883968</v>
      </c>
      <c r="BQ1105" s="46">
        <f t="shared" si="301"/>
        <v>2020.6793070644551</v>
      </c>
      <c r="BR1105" s="46">
        <f t="shared" si="302"/>
        <v>44.951966665146642</v>
      </c>
      <c r="BS1105" s="46">
        <f t="shared" si="303"/>
        <v>44.05211784896624</v>
      </c>
      <c r="BT1105" s="47">
        <f t="shared" si="304"/>
        <v>0.67482972801332652</v>
      </c>
      <c r="BU1105" s="47">
        <f t="shared" si="305"/>
        <v>5.5032702362673737E-4</v>
      </c>
      <c r="BV1105" s="47">
        <f t="shared" si="306"/>
        <v>2.3459049930181261E-2</v>
      </c>
      <c r="BW1105" s="47">
        <f t="shared" si="307"/>
        <v>2.2989446487341067E-2</v>
      </c>
      <c r="BX1105" s="48">
        <f t="shared" si="308"/>
        <v>8.9182703767480756E-10</v>
      </c>
      <c r="BY1105" s="48">
        <f t="shared" si="309"/>
        <v>5.5032702362673737E-4</v>
      </c>
      <c r="BZ1105" s="48">
        <f t="shared" si="310"/>
        <v>2.3459049930181261E-2</v>
      </c>
      <c r="CA1105" s="48">
        <f t="shared" si="311"/>
        <v>2.2989446487341067E-2</v>
      </c>
      <c r="CB1105" s="49">
        <f t="shared" si="312"/>
        <v>6.8119196954751812E-2</v>
      </c>
      <c r="CC1105" s="50">
        <f t="shared" si="313"/>
        <v>2.8292320943195596E-5</v>
      </c>
      <c r="CD1105" s="50">
        <f t="shared" si="314"/>
        <v>1.2021381322793964E-4</v>
      </c>
      <c r="CI1105" s="43"/>
      <c r="CJ1105" s="43"/>
    </row>
    <row r="1106" spans="63:88" x14ac:dyDescent="0.2">
      <c r="BK1106" s="42">
        <v>1104</v>
      </c>
      <c r="BL1106" s="1" t="s">
        <v>2360</v>
      </c>
      <c r="BM1106" s="1" t="s">
        <v>2361</v>
      </c>
      <c r="BN1106" s="43">
        <v>25205</v>
      </c>
      <c r="BO1106" s="44">
        <v>26.687013090822074</v>
      </c>
      <c r="BP1106" s="45">
        <f t="shared" si="300"/>
        <v>1295.7345841377378</v>
      </c>
      <c r="BQ1106" s="46">
        <f t="shared" si="301"/>
        <v>2026.6453766850564</v>
      </c>
      <c r="BR1106" s="46">
        <f t="shared" si="302"/>
        <v>45.018278251006627</v>
      </c>
      <c r="BS1106" s="46">
        <f t="shared" si="303"/>
        <v>44.117102008987892</v>
      </c>
      <c r="BT1106" s="47">
        <f t="shared" si="304"/>
        <v>0.67620405870067501</v>
      </c>
      <c r="BU1106" s="47">
        <f t="shared" si="305"/>
        <v>5.5195186796778864E-4</v>
      </c>
      <c r="BV1106" s="47">
        <f t="shared" si="306"/>
        <v>2.3493655908942496E-2</v>
      </c>
      <c r="BW1106" s="47">
        <f t="shared" si="307"/>
        <v>2.3023359723351955E-2</v>
      </c>
      <c r="BX1106" s="48">
        <f t="shared" si="308"/>
        <v>8.93643296228341E-10</v>
      </c>
      <c r="BY1106" s="48">
        <f t="shared" si="309"/>
        <v>5.5195186796778864E-4</v>
      </c>
      <c r="BZ1106" s="48">
        <f t="shared" si="310"/>
        <v>2.3493655908942496E-2</v>
      </c>
      <c r="CA1106" s="48">
        <f t="shared" si="311"/>
        <v>2.3023359723351955E-2</v>
      </c>
      <c r="CB1106" s="49">
        <f t="shared" si="312"/>
        <v>5.4231528750027992E-2</v>
      </c>
      <c r="CC1106" s="50">
        <f t="shared" si="313"/>
        <v>2.2524279281435336E-5</v>
      </c>
      <c r="CD1106" s="50">
        <f t="shared" si="314"/>
        <v>9.5705456900086402E-5</v>
      </c>
      <c r="CI1106" s="43"/>
      <c r="CJ1106" s="43"/>
    </row>
    <row r="1107" spans="63:88" x14ac:dyDescent="0.2">
      <c r="BK1107" s="42">
        <v>1105</v>
      </c>
      <c r="BL1107" s="1" t="s">
        <v>2362</v>
      </c>
      <c r="BM1107" s="1" t="s">
        <v>2363</v>
      </c>
      <c r="BN1107" s="43">
        <v>27263</v>
      </c>
      <c r="BO1107" s="44">
        <v>26.692184778574987</v>
      </c>
      <c r="BP1107" s="45">
        <f t="shared" si="300"/>
        <v>1300.5794892152226</v>
      </c>
      <c r="BQ1107" s="46">
        <f t="shared" si="301"/>
        <v>2037.6323844289391</v>
      </c>
      <c r="BR1107" s="46">
        <f t="shared" si="302"/>
        <v>45.140141608428067</v>
      </c>
      <c r="BS1107" s="46">
        <f t="shared" si="303"/>
        <v>44.236525904778468</v>
      </c>
      <c r="BT1107" s="47">
        <f t="shared" si="304"/>
        <v>0.67873246576607327</v>
      </c>
      <c r="BU1107" s="47">
        <f t="shared" si="305"/>
        <v>5.549441524183835E-4</v>
      </c>
      <c r="BV1107" s="47">
        <f t="shared" si="306"/>
        <v>2.3557252650052034E-2</v>
      </c>
      <c r="BW1107" s="47">
        <f t="shared" si="307"/>
        <v>2.308568338440636E-2</v>
      </c>
      <c r="BX1107" s="48">
        <f t="shared" si="308"/>
        <v>8.9698473435645766E-10</v>
      </c>
      <c r="BY1107" s="48">
        <f t="shared" si="309"/>
        <v>5.549441524183835E-4</v>
      </c>
      <c r="BZ1107" s="48">
        <f t="shared" si="310"/>
        <v>2.3557252650052034E-2</v>
      </c>
      <c r="CA1107" s="48">
        <f t="shared" si="311"/>
        <v>2.308568338440636E-2</v>
      </c>
      <c r="CB1107" s="49">
        <f t="shared" si="312"/>
        <v>5.8878893390328216E-2</v>
      </c>
      <c r="CC1107" s="50">
        <f t="shared" si="313"/>
        <v>2.4454494812760105E-5</v>
      </c>
      <c r="CD1107" s="50">
        <f t="shared" si="314"/>
        <v>1.0390692505952881E-4</v>
      </c>
      <c r="CI1107" s="43"/>
      <c r="CJ1107" s="43"/>
    </row>
    <row r="1108" spans="63:88" x14ac:dyDescent="0.2">
      <c r="BK1108" s="42">
        <v>1106</v>
      </c>
      <c r="BL1108" s="1" t="s">
        <v>2364</v>
      </c>
      <c r="BM1108" s="1" t="s">
        <v>2365</v>
      </c>
      <c r="BN1108" s="43">
        <v>31710</v>
      </c>
      <c r="BO1108" s="44">
        <v>26.69546829581655</v>
      </c>
      <c r="BP1108" s="45">
        <f t="shared" si="300"/>
        <v>1303.6649298292994</v>
      </c>
      <c r="BQ1108" s="46">
        <f t="shared" si="301"/>
        <v>2044.6367852077483</v>
      </c>
      <c r="BR1108" s="46">
        <f t="shared" si="302"/>
        <v>45.217660103191413</v>
      </c>
      <c r="BS1108" s="46">
        <f t="shared" si="303"/>
        <v>44.312492633714427</v>
      </c>
      <c r="BT1108" s="47">
        <f t="shared" si="304"/>
        <v>0.68034266240021379</v>
      </c>
      <c r="BU1108" s="47">
        <f t="shared" si="305"/>
        <v>5.5685178368846495E-4</v>
      </c>
      <c r="BV1108" s="47">
        <f t="shared" si="306"/>
        <v>2.35977071701567E-2</v>
      </c>
      <c r="BW1108" s="47">
        <f t="shared" si="307"/>
        <v>2.312532808561486E-2</v>
      </c>
      <c r="BX1108" s="48">
        <f t="shared" si="308"/>
        <v>8.9911270358289782E-10</v>
      </c>
      <c r="BY1108" s="48">
        <f t="shared" si="309"/>
        <v>5.5685178368846495E-4</v>
      </c>
      <c r="BZ1108" s="48">
        <f t="shared" si="310"/>
        <v>2.35977071701567E-2</v>
      </c>
      <c r="CA1108" s="48">
        <f t="shared" si="311"/>
        <v>2.312532808561486E-2</v>
      </c>
      <c r="CB1108" s="49">
        <f t="shared" si="312"/>
        <v>6.8645380933117714E-2</v>
      </c>
      <c r="CC1108" s="50">
        <f t="shared" si="313"/>
        <v>2.8510863830613688E-5</v>
      </c>
      <c r="CD1108" s="50">
        <f t="shared" si="314"/>
        <v>1.2114239996011765E-4</v>
      </c>
      <c r="CI1108" s="43"/>
      <c r="CJ1108" s="43"/>
    </row>
    <row r="1109" spans="63:88" x14ac:dyDescent="0.2">
      <c r="BK1109" s="42">
        <v>1107</v>
      </c>
      <c r="BL1109" s="1" t="s">
        <v>2366</v>
      </c>
      <c r="BM1109" s="1" t="s">
        <v>2367</v>
      </c>
      <c r="BN1109" s="43">
        <v>18443</v>
      </c>
      <c r="BO1109" s="44">
        <v>26.695780708623843</v>
      </c>
      <c r="BP1109" s="45">
        <f t="shared" si="300"/>
        <v>1303.9588775918307</v>
      </c>
      <c r="BQ1109" s="46">
        <f t="shared" si="301"/>
        <v>2045.3043895587841</v>
      </c>
      <c r="BR1109" s="46">
        <f t="shared" si="302"/>
        <v>45.225041620310137</v>
      </c>
      <c r="BS1109" s="46">
        <f t="shared" si="303"/>
        <v>44.319726387566412</v>
      </c>
      <c r="BT1109" s="47">
        <f t="shared" si="304"/>
        <v>0.68049606470382096</v>
      </c>
      <c r="BU1109" s="47">
        <f t="shared" si="305"/>
        <v>5.5703360408625125E-4</v>
      </c>
      <c r="BV1109" s="47">
        <f t="shared" si="306"/>
        <v>2.3601559357090185E-2</v>
      </c>
      <c r="BW1109" s="47">
        <f t="shared" si="307"/>
        <v>2.3129103159440532E-2</v>
      </c>
      <c r="BX1109" s="48">
        <f t="shared" si="308"/>
        <v>8.9931543371809896E-10</v>
      </c>
      <c r="BY1109" s="48">
        <f t="shared" si="309"/>
        <v>5.5703360408625125E-4</v>
      </c>
      <c r="BZ1109" s="48">
        <f t="shared" si="310"/>
        <v>2.3601559357090185E-2</v>
      </c>
      <c r="CA1109" s="48">
        <f t="shared" si="311"/>
        <v>2.3129103159440532E-2</v>
      </c>
      <c r="CB1109" s="49">
        <f t="shared" si="312"/>
        <v>3.9934160256475768E-2</v>
      </c>
      <c r="CC1109" s="50">
        <f t="shared" si="313"/>
        <v>1.6586074544062898E-5</v>
      </c>
      <c r="CD1109" s="50">
        <f t="shared" si="314"/>
        <v>7.0474079218452941E-5</v>
      </c>
      <c r="CI1109" s="43"/>
      <c r="CJ1109" s="43"/>
    </row>
    <row r="1110" spans="63:88" x14ac:dyDescent="0.2">
      <c r="BK1110" s="42">
        <v>1108</v>
      </c>
      <c r="BL1110" s="1" t="s">
        <v>2368</v>
      </c>
      <c r="BM1110" s="1" t="s">
        <v>2369</v>
      </c>
      <c r="BN1110" s="43">
        <v>44044</v>
      </c>
      <c r="BO1110" s="44">
        <v>26.70077746925125</v>
      </c>
      <c r="BP1110" s="45">
        <f t="shared" si="300"/>
        <v>1308.6693247957994</v>
      </c>
      <c r="BQ1110" s="46">
        <f t="shared" si="301"/>
        <v>2056.0097008563398</v>
      </c>
      <c r="BR1110" s="46">
        <f t="shared" si="302"/>
        <v>45.343243166499896</v>
      </c>
      <c r="BS1110" s="46">
        <f t="shared" si="303"/>
        <v>44.435561774290846</v>
      </c>
      <c r="BT1110" s="47">
        <f t="shared" si="304"/>
        <v>0.68295430233721599</v>
      </c>
      <c r="BU1110" s="47">
        <f t="shared" si="305"/>
        <v>5.5994916920475537E-4</v>
      </c>
      <c r="BV1110" s="47">
        <f t="shared" si="306"/>
        <v>2.3663245111454078E-2</v>
      </c>
      <c r="BW1110" s="47">
        <f t="shared" si="307"/>
        <v>2.318955408789674E-2</v>
      </c>
      <c r="BX1110" s="48">
        <f t="shared" si="308"/>
        <v>9.0256413882915921E-10</v>
      </c>
      <c r="BY1110" s="48">
        <f t="shared" si="309"/>
        <v>5.5994916920475537E-4</v>
      </c>
      <c r="BZ1110" s="48">
        <f t="shared" si="310"/>
        <v>2.3663245111454078E-2</v>
      </c>
      <c r="CA1110" s="48">
        <f t="shared" si="311"/>
        <v>2.318955408789674E-2</v>
      </c>
      <c r="CB1110" s="49">
        <f t="shared" si="312"/>
        <v>9.5711863364779104E-2</v>
      </c>
      <c r="CC1110" s="50">
        <f t="shared" si="313"/>
        <v>3.9752534930591489E-5</v>
      </c>
      <c r="CD1110" s="50">
        <f t="shared" si="314"/>
        <v>1.6890815776754404E-4</v>
      </c>
      <c r="CI1110" s="43"/>
      <c r="CJ1110" s="43"/>
    </row>
    <row r="1111" spans="63:88" x14ac:dyDescent="0.2">
      <c r="BK1111" s="42">
        <v>1109</v>
      </c>
      <c r="BL1111" s="1" t="s">
        <v>2370</v>
      </c>
      <c r="BM1111" s="1" t="s">
        <v>2371</v>
      </c>
      <c r="BN1111" s="43">
        <v>42373</v>
      </c>
      <c r="BO1111" s="44">
        <v>26.709605232263272</v>
      </c>
      <c r="BP1111" s="45">
        <f t="shared" si="300"/>
        <v>1317.0328868501642</v>
      </c>
      <c r="BQ1111" s="46">
        <f t="shared" si="301"/>
        <v>2075.0501485847949</v>
      </c>
      <c r="BR1111" s="46">
        <f t="shared" si="302"/>
        <v>45.55271834462566</v>
      </c>
      <c r="BS1111" s="46">
        <f t="shared" si="303"/>
        <v>44.640843676681655</v>
      </c>
      <c r="BT1111" s="47">
        <f t="shared" si="304"/>
        <v>0.68731898834281502</v>
      </c>
      <c r="BU1111" s="47">
        <f t="shared" si="305"/>
        <v>5.6513478816483571E-4</v>
      </c>
      <c r="BV1111" s="47">
        <f t="shared" si="306"/>
        <v>2.3772563769287394E-2</v>
      </c>
      <c r="BW1111" s="47">
        <f t="shared" si="307"/>
        <v>2.3296684403992518E-2</v>
      </c>
      <c r="BX1111" s="48">
        <f t="shared" si="308"/>
        <v>9.083323272019697E-10</v>
      </c>
      <c r="BY1111" s="48">
        <f t="shared" si="309"/>
        <v>5.6513478816483571E-4</v>
      </c>
      <c r="BZ1111" s="48">
        <f t="shared" si="310"/>
        <v>2.3772563769287394E-2</v>
      </c>
      <c r="CA1111" s="48">
        <f t="shared" si="311"/>
        <v>2.3296684403992518E-2</v>
      </c>
      <c r="CB1111" s="49">
        <f t="shared" si="312"/>
        <v>9.2669096203300286E-2</v>
      </c>
      <c r="CC1111" s="50">
        <f t="shared" si="313"/>
        <v>3.8488765700529059E-5</v>
      </c>
      <c r="CD1111" s="50">
        <f t="shared" si="314"/>
        <v>1.6353841385395818E-4</v>
      </c>
      <c r="CI1111" s="43"/>
      <c r="CJ1111" s="43"/>
    </row>
    <row r="1112" spans="63:88" x14ac:dyDescent="0.2">
      <c r="BK1112" s="42">
        <v>1110</v>
      </c>
      <c r="BL1112" s="1" t="s">
        <v>2372</v>
      </c>
      <c r="BM1112" s="1" t="s">
        <v>2373</v>
      </c>
      <c r="BN1112" s="43">
        <v>17750</v>
      </c>
      <c r="BO1112" s="44">
        <v>26.711903309225637</v>
      </c>
      <c r="BP1112" s="45">
        <f t="shared" si="300"/>
        <v>1319.2188764885536</v>
      </c>
      <c r="BQ1112" s="46">
        <f t="shared" si="301"/>
        <v>2080.0336460256372</v>
      </c>
      <c r="BR1112" s="46">
        <f t="shared" si="302"/>
        <v>45.607385871431362</v>
      </c>
      <c r="BS1112" s="46">
        <f t="shared" si="303"/>
        <v>44.69441686851318</v>
      </c>
      <c r="BT1112" s="47">
        <f t="shared" si="304"/>
        <v>0.68845978915484241</v>
      </c>
      <c r="BU1112" s="47">
        <f t="shared" si="305"/>
        <v>5.6649203139703865E-4</v>
      </c>
      <c r="BV1112" s="47">
        <f t="shared" si="306"/>
        <v>2.3801093071475491E-2</v>
      </c>
      <c r="BW1112" s="47">
        <f t="shared" si="307"/>
        <v>2.3324642606388883E-2</v>
      </c>
      <c r="BX1112" s="48">
        <f t="shared" si="308"/>
        <v>9.0983996233796609E-10</v>
      </c>
      <c r="BY1112" s="48">
        <f t="shared" si="309"/>
        <v>5.6649203139703865E-4</v>
      </c>
      <c r="BZ1112" s="48">
        <f t="shared" si="310"/>
        <v>2.3801093071475491E-2</v>
      </c>
      <c r="CA1112" s="48">
        <f t="shared" si="311"/>
        <v>2.3324642606388883E-2</v>
      </c>
      <c r="CB1112" s="49">
        <f t="shared" si="312"/>
        <v>3.8883406807213486E-2</v>
      </c>
      <c r="CC1112" s="50">
        <f t="shared" si="313"/>
        <v>1.6149659331498897E-5</v>
      </c>
      <c r="CD1112" s="50">
        <f t="shared" si="314"/>
        <v>6.8619754967065631E-5</v>
      </c>
      <c r="CI1112" s="43"/>
      <c r="CJ1112" s="43"/>
    </row>
    <row r="1113" spans="63:88" x14ac:dyDescent="0.2">
      <c r="BK1113" s="42">
        <v>1111</v>
      </c>
      <c r="BL1113" s="1" t="s">
        <v>2374</v>
      </c>
      <c r="BM1113" s="1" t="s">
        <v>2375</v>
      </c>
      <c r="BN1113" s="43">
        <v>45809</v>
      </c>
      <c r="BO1113" s="44">
        <v>26.712037295057794</v>
      </c>
      <c r="BP1113" s="45">
        <f t="shared" si="300"/>
        <v>1319.3464391293612</v>
      </c>
      <c r="BQ1113" s="46">
        <f t="shared" si="301"/>
        <v>2080.3245440177038</v>
      </c>
      <c r="BR1113" s="46">
        <f t="shared" si="302"/>
        <v>45.610574914351865</v>
      </c>
      <c r="BS1113" s="46">
        <f t="shared" si="303"/>
        <v>44.697542073147851</v>
      </c>
      <c r="BT1113" s="47">
        <f t="shared" si="304"/>
        <v>0.68852636017680047</v>
      </c>
      <c r="BU1113" s="47">
        <f t="shared" si="305"/>
        <v>5.6657125674738223E-4</v>
      </c>
      <c r="BV1113" s="47">
        <f t="shared" si="306"/>
        <v>2.3802757334968196E-2</v>
      </c>
      <c r="BW1113" s="47">
        <f t="shared" si="307"/>
        <v>2.3326273554642125E-2</v>
      </c>
      <c r="BX1113" s="48">
        <f t="shared" si="308"/>
        <v>9.0992793984524475E-10</v>
      </c>
      <c r="BY1113" s="48">
        <f t="shared" si="309"/>
        <v>5.6657125674738223E-4</v>
      </c>
      <c r="BZ1113" s="48">
        <f t="shared" si="310"/>
        <v>2.3802757334968196E-2</v>
      </c>
      <c r="CA1113" s="48">
        <f t="shared" si="311"/>
        <v>2.3326273554642125E-2</v>
      </c>
      <c r="CB1113" s="49">
        <f t="shared" si="312"/>
        <v>0.10035956155338786</v>
      </c>
      <c r="CC1113" s="50">
        <f t="shared" si="313"/>
        <v>4.168288899637082E-5</v>
      </c>
      <c r="CD1113" s="50">
        <f t="shared" si="314"/>
        <v>1.7711021455861831E-4</v>
      </c>
      <c r="CI1113" s="43"/>
      <c r="CJ1113" s="43"/>
    </row>
    <row r="1114" spans="63:88" x14ac:dyDescent="0.2">
      <c r="BK1114" s="42">
        <v>1112</v>
      </c>
      <c r="BL1114" s="1" t="s">
        <v>2376</v>
      </c>
      <c r="BM1114" s="1" t="s">
        <v>2377</v>
      </c>
      <c r="BN1114" s="43">
        <v>48763</v>
      </c>
      <c r="BO1114" s="44">
        <v>26.716486016503918</v>
      </c>
      <c r="BP1114" s="45">
        <f t="shared" si="300"/>
        <v>1323.588903533401</v>
      </c>
      <c r="BQ1114" s="46">
        <f t="shared" si="301"/>
        <v>2090.0047010092703</v>
      </c>
      <c r="BR1114" s="46">
        <f t="shared" si="302"/>
        <v>45.716569217399396</v>
      </c>
      <c r="BS1114" s="46">
        <f t="shared" si="303"/>
        <v>44.801414581417639</v>
      </c>
      <c r="BT1114" s="47">
        <f t="shared" si="304"/>
        <v>0.69074037196904881</v>
      </c>
      <c r="BU1114" s="47">
        <f t="shared" si="305"/>
        <v>5.6920762362003513E-4</v>
      </c>
      <c r="BV1114" s="47">
        <f t="shared" si="306"/>
        <v>2.3858072504291606E-2</v>
      </c>
      <c r="BW1114" s="47">
        <f t="shared" si="307"/>
        <v>2.3380481424478437E-2</v>
      </c>
      <c r="BX1114" s="48">
        <f t="shared" si="308"/>
        <v>9.1285388619302972E-10</v>
      </c>
      <c r="BY1114" s="48">
        <f t="shared" si="309"/>
        <v>5.6920762362003513E-4</v>
      </c>
      <c r="BZ1114" s="48">
        <f t="shared" si="310"/>
        <v>2.3858072504291606E-2</v>
      </c>
      <c r="CA1114" s="48">
        <f t="shared" si="311"/>
        <v>2.3380481424478437E-2</v>
      </c>
      <c r="CB1114" s="49">
        <f t="shared" si="312"/>
        <v>0.10717478691796642</v>
      </c>
      <c r="CC1114" s="50">
        <f t="shared" si="313"/>
        <v>4.4513494052430706E-5</v>
      </c>
      <c r="CD1114" s="50">
        <f t="shared" si="314"/>
        <v>1.8913742958330445E-4</v>
      </c>
      <c r="CI1114" s="43"/>
      <c r="CJ1114" s="43"/>
    </row>
    <row r="1115" spans="63:88" x14ac:dyDescent="0.2">
      <c r="BK1115" s="42">
        <v>1113</v>
      </c>
      <c r="BL1115" s="1" t="s">
        <v>2378</v>
      </c>
      <c r="BM1115" s="1" t="s">
        <v>2379</v>
      </c>
      <c r="BN1115" s="43">
        <v>34923</v>
      </c>
      <c r="BO1115" s="44">
        <v>26.718001132535075</v>
      </c>
      <c r="BP1115" s="45">
        <f t="shared" si="300"/>
        <v>1325.0368861600405</v>
      </c>
      <c r="BQ1115" s="46">
        <f t="shared" si="301"/>
        <v>2093.3110472659973</v>
      </c>
      <c r="BR1115" s="46">
        <f t="shared" si="302"/>
        <v>45.752716282926826</v>
      </c>
      <c r="BS1115" s="46">
        <f t="shared" si="303"/>
        <v>44.836838054707925</v>
      </c>
      <c r="BT1115" s="47">
        <f t="shared" si="304"/>
        <v>0.69149602960221546</v>
      </c>
      <c r="BU1115" s="47">
        <f t="shared" si="305"/>
        <v>5.7010809886526151E-4</v>
      </c>
      <c r="BV1115" s="47">
        <f t="shared" si="306"/>
        <v>2.3876936546911993E-2</v>
      </c>
      <c r="BW1115" s="47">
        <f t="shared" si="307"/>
        <v>2.3398967846547828E-2</v>
      </c>
      <c r="BX1115" s="48">
        <f t="shared" si="308"/>
        <v>9.1385253204472865E-10</v>
      </c>
      <c r="BY1115" s="48">
        <f t="shared" si="309"/>
        <v>5.7010809886526151E-4</v>
      </c>
      <c r="BZ1115" s="48">
        <f t="shared" si="310"/>
        <v>2.3876936546911993E-2</v>
      </c>
      <c r="CA1115" s="48">
        <f t="shared" si="311"/>
        <v>2.3398967846547828E-2</v>
      </c>
      <c r="CB1115" s="49">
        <f t="shared" si="312"/>
        <v>7.6840221296996331E-2</v>
      </c>
      <c r="CC1115" s="50">
        <f t="shared" si="313"/>
        <v>3.1914471976598056E-5</v>
      </c>
      <c r="CD1115" s="50">
        <f t="shared" si="314"/>
        <v>1.356042998793204E-4</v>
      </c>
      <c r="CI1115" s="43"/>
      <c r="CJ1115" s="43"/>
    </row>
    <row r="1116" spans="63:88" x14ac:dyDescent="0.2">
      <c r="BK1116" s="42">
        <v>1114</v>
      </c>
      <c r="BL1116" s="1" t="s">
        <v>2380</v>
      </c>
      <c r="BM1116" s="1" t="s">
        <v>2381</v>
      </c>
      <c r="BN1116" s="43">
        <v>26629</v>
      </c>
      <c r="BO1116" s="44">
        <v>26.724240995280024</v>
      </c>
      <c r="BP1116" s="45">
        <f t="shared" si="300"/>
        <v>1331.0169823503261</v>
      </c>
      <c r="BQ1116" s="46">
        <f t="shared" si="301"/>
        <v>2106.979205087378</v>
      </c>
      <c r="BR1116" s="46">
        <f t="shared" si="302"/>
        <v>45.901843155666178</v>
      </c>
      <c r="BS1116" s="46">
        <f t="shared" si="303"/>
        <v>44.982979704556037</v>
      </c>
      <c r="BT1116" s="47">
        <f t="shared" si="304"/>
        <v>0.69461685802247608</v>
      </c>
      <c r="BU1116" s="47">
        <f t="shared" si="305"/>
        <v>5.7383058792426385E-4</v>
      </c>
      <c r="BV1116" s="47">
        <f t="shared" si="306"/>
        <v>2.3954761278799332E-2</v>
      </c>
      <c r="BW1116" s="47">
        <f t="shared" si="307"/>
        <v>2.3475234682350663E-2</v>
      </c>
      <c r="BX1116" s="48">
        <f t="shared" si="308"/>
        <v>9.1797688971540507E-10</v>
      </c>
      <c r="BY1116" s="48">
        <f t="shared" si="309"/>
        <v>5.7383058792426385E-4</v>
      </c>
      <c r="BZ1116" s="48">
        <f t="shared" si="310"/>
        <v>2.3954761278799332E-2</v>
      </c>
      <c r="CA1116" s="48">
        <f t="shared" si="311"/>
        <v>2.3475234682350663E-2</v>
      </c>
      <c r="CB1116" s="49">
        <f t="shared" si="312"/>
        <v>5.8855567148159017E-2</v>
      </c>
      <c r="CC1116" s="50">
        <f t="shared" si="313"/>
        <v>2.4444806596231523E-5</v>
      </c>
      <c r="CD1116" s="50">
        <f t="shared" si="314"/>
        <v>1.0386575991600393E-4</v>
      </c>
      <c r="CI1116" s="43"/>
      <c r="CJ1116" s="43"/>
    </row>
    <row r="1117" spans="63:88" x14ac:dyDescent="0.2">
      <c r="BK1117" s="42">
        <v>1115</v>
      </c>
      <c r="BL1117" s="1" t="s">
        <v>2382</v>
      </c>
      <c r="BM1117" s="1" t="s">
        <v>2383</v>
      </c>
      <c r="BN1117" s="43">
        <v>29638</v>
      </c>
      <c r="BO1117" s="44">
        <v>26.728488361777053</v>
      </c>
      <c r="BP1117" s="45">
        <f t="shared" si="300"/>
        <v>1335.1029619194915</v>
      </c>
      <c r="BQ1117" s="46">
        <f t="shared" si="301"/>
        <v>2116.3302505426295</v>
      </c>
      <c r="BR1117" s="46">
        <f t="shared" si="302"/>
        <v>46.003589539759062</v>
      </c>
      <c r="BS1117" s="46">
        <f t="shared" si="303"/>
        <v>45.082689328745651</v>
      </c>
      <c r="BT1117" s="47">
        <f t="shared" si="304"/>
        <v>0.69674920518852468</v>
      </c>
      <c r="BU1117" s="47">
        <f t="shared" si="305"/>
        <v>5.7637732208206825E-4</v>
      </c>
      <c r="BV1117" s="47">
        <f t="shared" si="306"/>
        <v>2.4007859589769101E-2</v>
      </c>
      <c r="BW1117" s="47">
        <f t="shared" si="307"/>
        <v>2.3527270070920991E-2</v>
      </c>
      <c r="BX1117" s="48">
        <f t="shared" si="308"/>
        <v>9.207949114732634E-10</v>
      </c>
      <c r="BY1117" s="48">
        <f t="shared" si="309"/>
        <v>5.7637732208206825E-4</v>
      </c>
      <c r="BZ1117" s="48">
        <f t="shared" si="310"/>
        <v>2.4007859589769101E-2</v>
      </c>
      <c r="CA1117" s="48">
        <f t="shared" si="311"/>
        <v>2.3527270070920991E-2</v>
      </c>
      <c r="CB1117" s="49">
        <f t="shared" si="312"/>
        <v>6.5707167765605617E-2</v>
      </c>
      <c r="CC1117" s="50">
        <f t="shared" si="313"/>
        <v>2.7290519586244582E-5</v>
      </c>
      <c r="CD1117" s="50">
        <f t="shared" si="314"/>
        <v>1.1595716841404114E-4</v>
      </c>
      <c r="CI1117" s="43"/>
      <c r="CJ1117" s="43"/>
    </row>
    <row r="1118" spans="63:88" x14ac:dyDescent="0.2">
      <c r="BK1118" s="42">
        <v>1116</v>
      </c>
      <c r="BL1118" s="1" t="s">
        <v>2384</v>
      </c>
      <c r="BM1118" s="1" t="s">
        <v>2385</v>
      </c>
      <c r="BN1118" s="43">
        <v>7621</v>
      </c>
      <c r="BO1118" s="44">
        <v>26.729638338128172</v>
      </c>
      <c r="BP1118" s="45">
        <f t="shared" si="300"/>
        <v>1336.2113990265661</v>
      </c>
      <c r="BQ1118" s="46">
        <f t="shared" si="301"/>
        <v>2118.8686724794311</v>
      </c>
      <c r="BR1118" s="46">
        <f t="shared" si="302"/>
        <v>46.031170661622667</v>
      </c>
      <c r="BS1118" s="46">
        <f t="shared" si="303"/>
        <v>45.109718331498591</v>
      </c>
      <c r="BT1118" s="47">
        <f t="shared" si="304"/>
        <v>0.69732766445000749</v>
      </c>
      <c r="BU1118" s="47">
        <f t="shared" si="305"/>
        <v>5.7706865503347063E-4</v>
      </c>
      <c r="BV1118" s="47">
        <f t="shared" si="306"/>
        <v>2.4022253329641467E-2</v>
      </c>
      <c r="BW1118" s="47">
        <f t="shared" si="307"/>
        <v>2.354137567679733E-2</v>
      </c>
      <c r="BX1118" s="48">
        <f t="shared" si="308"/>
        <v>9.2155937929109877E-10</v>
      </c>
      <c r="BY1118" s="48">
        <f t="shared" si="309"/>
        <v>5.7706865503347063E-4</v>
      </c>
      <c r="BZ1118" s="48">
        <f t="shared" si="310"/>
        <v>2.4022253329641467E-2</v>
      </c>
      <c r="CA1118" s="48">
        <f t="shared" si="311"/>
        <v>2.354137567679733E-2</v>
      </c>
      <c r="CB1118" s="49">
        <f t="shared" si="312"/>
        <v>1.6909712692173264E-2</v>
      </c>
      <c r="CC1118" s="50">
        <f t="shared" si="313"/>
        <v>7.0232040295774639E-6</v>
      </c>
      <c r="CD1118" s="50">
        <f t="shared" si="314"/>
        <v>2.9841529762385653E-5</v>
      </c>
      <c r="CI1118" s="43"/>
      <c r="CJ1118" s="43"/>
    </row>
    <row r="1119" spans="63:88" x14ac:dyDescent="0.2">
      <c r="BK1119" s="42">
        <v>1117</v>
      </c>
      <c r="BL1119" s="1" t="s">
        <v>2386</v>
      </c>
      <c r="BM1119" s="1" t="s">
        <v>2387</v>
      </c>
      <c r="BN1119" s="43">
        <v>68199</v>
      </c>
      <c r="BO1119" s="44">
        <v>26.729750252269866</v>
      </c>
      <c r="BP1119" s="45">
        <f t="shared" si="300"/>
        <v>1336.3193197533685</v>
      </c>
      <c r="BQ1119" s="46">
        <f t="shared" si="301"/>
        <v>2119.1158591785115</v>
      </c>
      <c r="BR1119" s="46">
        <f t="shared" si="302"/>
        <v>46.03385557585321</v>
      </c>
      <c r="BS1119" s="46">
        <f t="shared" si="303"/>
        <v>45.112349499095309</v>
      </c>
      <c r="BT1119" s="47">
        <f t="shared" si="304"/>
        <v>0.69738398496068632</v>
      </c>
      <c r="BU1119" s="47">
        <f t="shared" si="305"/>
        <v>5.7713597572105245E-4</v>
      </c>
      <c r="BV1119" s="47">
        <f t="shared" si="306"/>
        <v>2.402365450386457E-2</v>
      </c>
      <c r="BW1119" s="47">
        <f t="shared" si="307"/>
        <v>2.3542748802304003E-2</v>
      </c>
      <c r="BX1119" s="48">
        <f t="shared" si="308"/>
        <v>9.2163381014693206E-10</v>
      </c>
      <c r="BY1119" s="48">
        <f t="shared" si="309"/>
        <v>5.7713597572105245E-4</v>
      </c>
      <c r="BZ1119" s="48">
        <f t="shared" si="310"/>
        <v>2.402365450386457E-2</v>
      </c>
      <c r="CA1119" s="48">
        <f t="shared" si="311"/>
        <v>2.3542748802304003E-2</v>
      </c>
      <c r="CB1119" s="49">
        <f t="shared" si="312"/>
        <v>0.15133429176524726</v>
      </c>
      <c r="CC1119" s="50">
        <f t="shared" si="313"/>
        <v>6.2854504218210619E-5</v>
      </c>
      <c r="CD1119" s="50">
        <f t="shared" si="314"/>
        <v>2.6706821422651633E-4</v>
      </c>
      <c r="CI1119" s="43"/>
      <c r="CJ1119" s="43"/>
    </row>
    <row r="1120" spans="63:88" x14ac:dyDescent="0.2">
      <c r="BK1120" s="42">
        <v>1118</v>
      </c>
      <c r="BL1120" s="1" t="s">
        <v>2388</v>
      </c>
      <c r="BM1120" s="1" t="s">
        <v>2389</v>
      </c>
      <c r="BN1120" s="43">
        <v>20606</v>
      </c>
      <c r="BO1120" s="44">
        <v>26.7360342309705</v>
      </c>
      <c r="BP1120" s="45">
        <f t="shared" si="300"/>
        <v>1342.3930753110271</v>
      </c>
      <c r="BQ1120" s="46">
        <f t="shared" si="301"/>
        <v>2133.038433122791</v>
      </c>
      <c r="BR1120" s="46">
        <f t="shared" si="302"/>
        <v>46.184829036414015</v>
      </c>
      <c r="BS1120" s="46">
        <f t="shared" si="303"/>
        <v>45.260300771755588</v>
      </c>
      <c r="BT1120" s="47">
        <f t="shared" si="304"/>
        <v>0.70055369132642142</v>
      </c>
      <c r="BU1120" s="47">
        <f t="shared" si="305"/>
        <v>5.8092775438339187E-4</v>
      </c>
      <c r="BV1120" s="47">
        <f t="shared" si="306"/>
        <v>2.4102442913186039E-2</v>
      </c>
      <c r="BW1120" s="47">
        <f t="shared" si="307"/>
        <v>2.3619960024638644E-2</v>
      </c>
      <c r="BX1120" s="48">
        <f t="shared" si="308"/>
        <v>9.2582276288731478E-10</v>
      </c>
      <c r="BY1120" s="48">
        <f t="shared" si="309"/>
        <v>5.8092775438339187E-4</v>
      </c>
      <c r="BZ1120" s="48">
        <f t="shared" si="310"/>
        <v>2.4102442913186039E-2</v>
      </c>
      <c r="CA1120" s="48">
        <f t="shared" si="311"/>
        <v>2.3619960024638644E-2</v>
      </c>
      <c r="CB1120" s="49">
        <f t="shared" si="312"/>
        <v>4.5932754859964439E-2</v>
      </c>
      <c r="CC1120" s="50">
        <f t="shared" si="313"/>
        <v>1.9077503852056008E-5</v>
      </c>
      <c r="CD1120" s="50">
        <f t="shared" si="314"/>
        <v>8.1060139588085868E-5</v>
      </c>
      <c r="CI1120" s="43"/>
      <c r="CJ1120" s="43"/>
    </row>
    <row r="1121" spans="63:88" x14ac:dyDescent="0.2">
      <c r="BK1121" s="42">
        <v>1119</v>
      </c>
      <c r="BL1121" s="1" t="s">
        <v>2390</v>
      </c>
      <c r="BM1121" s="1" t="s">
        <v>2391</v>
      </c>
      <c r="BN1121" s="43">
        <v>20216</v>
      </c>
      <c r="BO1121" s="44">
        <v>26.736386811815617</v>
      </c>
      <c r="BP1121" s="45">
        <f t="shared" si="300"/>
        <v>1342.7346777831153</v>
      </c>
      <c r="BQ1121" s="46">
        <f t="shared" si="301"/>
        <v>2133.8221101641516</v>
      </c>
      <c r="BR1121" s="46">
        <f t="shared" si="302"/>
        <v>46.193312396538005</v>
      </c>
      <c r="BS1121" s="46">
        <f t="shared" si="303"/>
        <v>45.268614311911037</v>
      </c>
      <c r="BT1121" s="47">
        <f t="shared" si="304"/>
        <v>0.70073196315841191</v>
      </c>
      <c r="BU1121" s="47">
        <f t="shared" si="305"/>
        <v>5.8114118689202765E-4</v>
      </c>
      <c r="BV1121" s="47">
        <f t="shared" si="306"/>
        <v>2.4106870118122504E-2</v>
      </c>
      <c r="BW1121" s="47">
        <f t="shared" si="307"/>
        <v>2.3624298605752467E-2</v>
      </c>
      <c r="BX1121" s="48">
        <f t="shared" si="308"/>
        <v>9.2605835956189076E-10</v>
      </c>
      <c r="BY1121" s="48">
        <f t="shared" si="309"/>
        <v>5.8114118689202765E-4</v>
      </c>
      <c r="BZ1121" s="48">
        <f t="shared" si="310"/>
        <v>2.4106870118122504E-2</v>
      </c>
      <c r="CA1121" s="48">
        <f t="shared" si="311"/>
        <v>2.3624298605752467E-2</v>
      </c>
      <c r="CB1121" s="49">
        <f t="shared" si="312"/>
        <v>4.507487477885512E-2</v>
      </c>
      <c r="CC1121" s="50">
        <f t="shared" si="313"/>
        <v>1.8721195796903182E-5</v>
      </c>
      <c r="CD1121" s="50">
        <f t="shared" si="314"/>
        <v>7.95461899167333E-5</v>
      </c>
      <c r="CI1121" s="43"/>
      <c r="CJ1121" s="43"/>
    </row>
    <row r="1122" spans="63:88" x14ac:dyDescent="0.2">
      <c r="BK1122" s="42">
        <v>1120</v>
      </c>
      <c r="BL1122" s="1" t="s">
        <v>2392</v>
      </c>
      <c r="BM1122" s="1" t="s">
        <v>2393</v>
      </c>
      <c r="BN1122" s="43">
        <v>39489</v>
      </c>
      <c r="BO1122" s="44">
        <v>26.738337428867116</v>
      </c>
      <c r="BP1122" s="45">
        <f t="shared" si="300"/>
        <v>1344.6261296326052</v>
      </c>
      <c r="BQ1122" s="46">
        <f t="shared" si="301"/>
        <v>2138.162554588796</v>
      </c>
      <c r="BR1122" s="46">
        <f t="shared" si="302"/>
        <v>46.240269836894292</v>
      </c>
      <c r="BS1122" s="46">
        <f t="shared" si="303"/>
        <v>45.314631757863296</v>
      </c>
      <c r="BT1122" s="47">
        <f t="shared" si="304"/>
        <v>0.70171905375020449</v>
      </c>
      <c r="BU1122" s="47">
        <f t="shared" si="305"/>
        <v>5.8232329622183649E-4</v>
      </c>
      <c r="BV1122" s="47">
        <f t="shared" si="306"/>
        <v>2.41313757631395E-2</v>
      </c>
      <c r="BW1122" s="47">
        <f t="shared" si="307"/>
        <v>2.3648313696578084E-2</v>
      </c>
      <c r="BX1122" s="48">
        <f t="shared" si="308"/>
        <v>9.2736285763281372E-10</v>
      </c>
      <c r="BY1122" s="48">
        <f t="shared" si="309"/>
        <v>5.8232329622183649E-4</v>
      </c>
      <c r="BZ1122" s="48">
        <f t="shared" si="310"/>
        <v>2.41313757631395E-2</v>
      </c>
      <c r="CA1122" s="48">
        <f t="shared" si="311"/>
        <v>2.3648313696578084E-2</v>
      </c>
      <c r="CB1122" s="49">
        <f t="shared" si="312"/>
        <v>8.8171205218353463E-2</v>
      </c>
      <c r="CC1122" s="50">
        <f t="shared" si="313"/>
        <v>3.6620631885062183E-5</v>
      </c>
      <c r="CD1122" s="50">
        <f t="shared" si="314"/>
        <v>1.5560073033805898E-4</v>
      </c>
      <c r="CI1122" s="43"/>
      <c r="CJ1122" s="43"/>
    </row>
    <row r="1123" spans="63:88" x14ac:dyDescent="0.2">
      <c r="BK1123" s="42">
        <v>1121</v>
      </c>
      <c r="BL1123" s="1" t="s">
        <v>2394</v>
      </c>
      <c r="BM1123" s="1" t="s">
        <v>2395</v>
      </c>
      <c r="BN1123" s="43">
        <v>41966</v>
      </c>
      <c r="BO1123" s="44">
        <v>26.739183676259938</v>
      </c>
      <c r="BP1123" s="45">
        <f t="shared" si="300"/>
        <v>1345.4475375834193</v>
      </c>
      <c r="BQ1123" s="46">
        <f t="shared" si="301"/>
        <v>2140.0481425429657</v>
      </c>
      <c r="BR1123" s="46">
        <f t="shared" si="302"/>
        <v>46.260654367863907</v>
      </c>
      <c r="BS1123" s="46">
        <f t="shared" si="303"/>
        <v>45.334608231134389</v>
      </c>
      <c r="BT1123" s="47">
        <f t="shared" si="304"/>
        <v>0.70214772131606851</v>
      </c>
      <c r="BU1123" s="47">
        <f t="shared" si="305"/>
        <v>5.8283683144884368E-4</v>
      </c>
      <c r="BV1123" s="47">
        <f t="shared" si="306"/>
        <v>2.4142013823391862E-2</v>
      </c>
      <c r="BW1123" s="47">
        <f t="shared" si="307"/>
        <v>2.3658738804058083E-2</v>
      </c>
      <c r="BX1123" s="48">
        <f t="shared" si="308"/>
        <v>9.2792936694552217E-10</v>
      </c>
      <c r="BY1123" s="48">
        <f t="shared" si="309"/>
        <v>5.8283683144884368E-4</v>
      </c>
      <c r="BZ1123" s="48">
        <f t="shared" si="310"/>
        <v>2.4142013823391862E-2</v>
      </c>
      <c r="CA1123" s="48">
        <f t="shared" si="311"/>
        <v>2.3658738804058083E-2</v>
      </c>
      <c r="CB1123" s="49">
        <f t="shared" si="312"/>
        <v>9.3759102016056611E-2</v>
      </c>
      <c r="CC1123" s="50">
        <f t="shared" si="313"/>
        <v>3.8941483813235784E-5</v>
      </c>
      <c r="CD1123" s="50">
        <f t="shared" si="314"/>
        <v>1.6546200897911954E-4</v>
      </c>
      <c r="CI1123" s="43"/>
      <c r="CJ1123" s="43"/>
    </row>
    <row r="1124" spans="63:88" x14ac:dyDescent="0.2">
      <c r="BK1124" s="42">
        <v>1122</v>
      </c>
      <c r="BL1124" s="1" t="s">
        <v>2396</v>
      </c>
      <c r="BM1124" s="1" t="s">
        <v>2397</v>
      </c>
      <c r="BN1124" s="43">
        <v>26958</v>
      </c>
      <c r="BO1124" s="44">
        <v>26.740293898337399</v>
      </c>
      <c r="BP1124" s="45">
        <f t="shared" si="300"/>
        <v>1346.5259329999055</v>
      </c>
      <c r="BQ1124" s="46">
        <f t="shared" si="301"/>
        <v>2142.5242535010234</v>
      </c>
      <c r="BR1124" s="46">
        <f t="shared" si="302"/>
        <v>46.287409232976344</v>
      </c>
      <c r="BS1124" s="46">
        <f t="shared" si="303"/>
        <v>45.360827517150192</v>
      </c>
      <c r="BT1124" s="47">
        <f t="shared" si="304"/>
        <v>0.70271050274248092</v>
      </c>
      <c r="BU1124" s="47">
        <f t="shared" si="305"/>
        <v>5.8351119415888286E-4</v>
      </c>
      <c r="BV1124" s="47">
        <f t="shared" si="306"/>
        <v>2.415597636525758E-2</v>
      </c>
      <c r="BW1124" s="47">
        <f t="shared" si="307"/>
        <v>2.3672421843652803E-2</v>
      </c>
      <c r="BX1124" s="48">
        <f t="shared" si="308"/>
        <v>9.2867311558542568E-10</v>
      </c>
      <c r="BY1124" s="48">
        <f t="shared" si="309"/>
        <v>5.8351119415888286E-4</v>
      </c>
      <c r="BZ1124" s="48">
        <f t="shared" si="310"/>
        <v>2.415597636525758E-2</v>
      </c>
      <c r="CA1124" s="48">
        <f t="shared" si="311"/>
        <v>2.3672421843652803E-2</v>
      </c>
      <c r="CB1124" s="49">
        <f t="shared" si="312"/>
        <v>6.0276980076273565E-2</v>
      </c>
      <c r="CC1124" s="50">
        <f t="shared" si="313"/>
        <v>2.5035169849951906E-5</v>
      </c>
      <c r="CD1124" s="50">
        <f t="shared" si="314"/>
        <v>1.0637420798789848E-4</v>
      </c>
      <c r="CI1124" s="43"/>
      <c r="CJ1124" s="43"/>
    </row>
    <row r="1125" spans="63:88" x14ac:dyDescent="0.2">
      <c r="BK1125" s="42">
        <v>1123</v>
      </c>
      <c r="BL1125" s="1" t="s">
        <v>2398</v>
      </c>
      <c r="BM1125" s="1" t="s">
        <v>2399</v>
      </c>
      <c r="BN1125" s="43">
        <v>50128</v>
      </c>
      <c r="BO1125" s="44">
        <v>26.742613221126742</v>
      </c>
      <c r="BP1125" s="45">
        <f t="shared" si="300"/>
        <v>1348.7815578671839</v>
      </c>
      <c r="BQ1125" s="46">
        <f t="shared" si="301"/>
        <v>2147.7055859947891</v>
      </c>
      <c r="BR1125" s="46">
        <f t="shared" si="302"/>
        <v>46.343344570658566</v>
      </c>
      <c r="BS1125" s="46">
        <f t="shared" si="303"/>
        <v>45.41564314081031</v>
      </c>
      <c r="BT1125" s="47">
        <f t="shared" si="304"/>
        <v>0.70388764404042259</v>
      </c>
      <c r="BU1125" s="47">
        <f t="shared" si="305"/>
        <v>5.8492231727957781E-4</v>
      </c>
      <c r="BV1125" s="47">
        <f t="shared" si="306"/>
        <v>2.4185167298978474E-2</v>
      </c>
      <c r="BW1125" s="47">
        <f t="shared" si="307"/>
        <v>2.3701028433036828E-2</v>
      </c>
      <c r="BX1125" s="48">
        <f t="shared" si="308"/>
        <v>9.3022877680348982E-10</v>
      </c>
      <c r="BY1125" s="48">
        <f t="shared" si="309"/>
        <v>5.8492231727957781E-4</v>
      </c>
      <c r="BZ1125" s="48">
        <f t="shared" si="310"/>
        <v>2.4185167298978474E-2</v>
      </c>
      <c r="CA1125" s="48">
        <f t="shared" si="311"/>
        <v>2.3701028433036828E-2</v>
      </c>
      <c r="CB1125" s="49">
        <f t="shared" si="312"/>
        <v>0.11227190492252544</v>
      </c>
      <c r="CC1125" s="50">
        <f t="shared" si="313"/>
        <v>4.6630508123605338E-5</v>
      </c>
      <c r="CD1125" s="50">
        <f t="shared" si="314"/>
        <v>1.9813260303210256E-4</v>
      </c>
      <c r="CI1125" s="43"/>
      <c r="CJ1125" s="43"/>
    </row>
    <row r="1126" spans="63:88" x14ac:dyDescent="0.2">
      <c r="BK1126" s="42">
        <v>1124</v>
      </c>
      <c r="BL1126" s="1" t="s">
        <v>2400</v>
      </c>
      <c r="BM1126" s="1" t="s">
        <v>2401</v>
      </c>
      <c r="BN1126" s="43">
        <v>29849</v>
      </c>
      <c r="BO1126" s="44">
        <v>26.744386246929391</v>
      </c>
      <c r="BP1126" s="45">
        <f t="shared" si="300"/>
        <v>1350.5084374346577</v>
      </c>
      <c r="BQ1126" s="46">
        <f t="shared" si="301"/>
        <v>2151.674340263769</v>
      </c>
      <c r="BR1126" s="46">
        <f t="shared" si="302"/>
        <v>46.386143839122575</v>
      </c>
      <c r="BS1126" s="46">
        <f t="shared" si="303"/>
        <v>45.457585653187373</v>
      </c>
      <c r="BT1126" s="47">
        <f t="shared" si="304"/>
        <v>0.70478884941589692</v>
      </c>
      <c r="BU1126" s="47">
        <f t="shared" si="305"/>
        <v>5.8600319771258522E-4</v>
      </c>
      <c r="BV1126" s="47">
        <f t="shared" si="306"/>
        <v>2.4207502921874971E-2</v>
      </c>
      <c r="BW1126" s="47">
        <f t="shared" si="307"/>
        <v>2.3722916941261531E-2</v>
      </c>
      <c r="BX1126" s="48">
        <f t="shared" si="308"/>
        <v>9.3141977252727364E-10</v>
      </c>
      <c r="BY1126" s="48">
        <f t="shared" si="309"/>
        <v>5.8600319771258522E-4</v>
      </c>
      <c r="BZ1126" s="48">
        <f t="shared" si="310"/>
        <v>2.4207502921874971E-2</v>
      </c>
      <c r="CA1126" s="48">
        <f t="shared" si="311"/>
        <v>2.3722916941261531E-2</v>
      </c>
      <c r="CB1126" s="49">
        <f t="shared" si="312"/>
        <v>6.6938531807471294E-2</v>
      </c>
      <c r="CC1126" s="50">
        <f t="shared" si="313"/>
        <v>2.7801948790166591E-5</v>
      </c>
      <c r="CD1126" s="50">
        <f t="shared" si="314"/>
        <v>1.1813022642943101E-4</v>
      </c>
      <c r="CI1126" s="43"/>
      <c r="CJ1126" s="43"/>
    </row>
    <row r="1127" spans="63:88" x14ac:dyDescent="0.2">
      <c r="BK1127" s="42">
        <v>1125</v>
      </c>
      <c r="BL1127" s="1" t="s">
        <v>2402</v>
      </c>
      <c r="BM1127" s="1" t="s">
        <v>2403</v>
      </c>
      <c r="BN1127" s="43">
        <v>39583</v>
      </c>
      <c r="BO1127" s="44">
        <v>26.74583185728331</v>
      </c>
      <c r="BP1127" s="45">
        <f t="shared" si="300"/>
        <v>1351.9180593657734</v>
      </c>
      <c r="BQ1127" s="46">
        <f t="shared" si="301"/>
        <v>2154.9152414420978</v>
      </c>
      <c r="BR1127" s="46">
        <f t="shared" si="302"/>
        <v>46.421064630640451</v>
      </c>
      <c r="BS1127" s="46">
        <f t="shared" si="303"/>
        <v>45.491807400030709</v>
      </c>
      <c r="BT1127" s="47">
        <f t="shared" si="304"/>
        <v>0.70552448778097809</v>
      </c>
      <c r="BU1127" s="47">
        <f t="shared" si="305"/>
        <v>5.8688584915218649E-4</v>
      </c>
      <c r="BV1127" s="47">
        <f t="shared" si="306"/>
        <v>2.4225727009775919E-2</v>
      </c>
      <c r="BW1127" s="47">
        <f t="shared" si="307"/>
        <v>2.3740776219230004E-2</v>
      </c>
      <c r="BX1127" s="48">
        <f t="shared" si="308"/>
        <v>9.3239196174285752E-10</v>
      </c>
      <c r="BY1127" s="48">
        <f t="shared" si="309"/>
        <v>5.8688584915218649E-4</v>
      </c>
      <c r="BZ1127" s="48">
        <f t="shared" si="310"/>
        <v>2.4225727009775919E-2</v>
      </c>
      <c r="CA1127" s="48">
        <f t="shared" si="311"/>
        <v>2.3740776219230004E-2</v>
      </c>
      <c r="CB1127" s="49">
        <f t="shared" si="312"/>
        <v>8.8860380919481952E-2</v>
      </c>
      <c r="CC1127" s="50">
        <f t="shared" si="313"/>
        <v>3.6906871021667528E-5</v>
      </c>
      <c r="CD1127" s="50">
        <f t="shared" si="314"/>
        <v>1.5681695781460603E-4</v>
      </c>
      <c r="CI1127" s="43"/>
      <c r="CJ1127" s="43"/>
    </row>
    <row r="1128" spans="63:88" x14ac:dyDescent="0.2">
      <c r="BK1128" s="42">
        <v>1126</v>
      </c>
      <c r="BL1128" s="1" t="s">
        <v>2404</v>
      </c>
      <c r="BM1128" s="1" t="s">
        <v>2405</v>
      </c>
      <c r="BN1128" s="43">
        <v>47350</v>
      </c>
      <c r="BO1128" s="44">
        <v>26.753012131908037</v>
      </c>
      <c r="BP1128" s="45">
        <f t="shared" si="300"/>
        <v>1358.9414162313653</v>
      </c>
      <c r="BQ1128" s="46">
        <f t="shared" si="301"/>
        <v>2171.0798717481784</v>
      </c>
      <c r="BR1128" s="46">
        <f t="shared" si="302"/>
        <v>46.594848124531737</v>
      </c>
      <c r="BS1128" s="46">
        <f t="shared" si="303"/>
        <v>45.66211209459793</v>
      </c>
      <c r="BT1128" s="47">
        <f t="shared" si="304"/>
        <v>0.70918976188599592</v>
      </c>
      <c r="BU1128" s="47">
        <f t="shared" si="305"/>
        <v>5.9128824633278884E-4</v>
      </c>
      <c r="BV1128" s="47">
        <f t="shared" si="306"/>
        <v>2.4316419274490002E-2</v>
      </c>
      <c r="BW1128" s="47">
        <f t="shared" si="307"/>
        <v>2.3829653005487991E-2</v>
      </c>
      <c r="BX1128" s="48">
        <f t="shared" si="308"/>
        <v>9.3723583629617498E-10</v>
      </c>
      <c r="BY1128" s="48">
        <f t="shared" si="309"/>
        <v>5.9128824633278884E-4</v>
      </c>
      <c r="BZ1128" s="48">
        <f t="shared" si="310"/>
        <v>2.4316419274490002E-2</v>
      </c>
      <c r="CA1128" s="48">
        <f t="shared" si="311"/>
        <v>2.3829653005487991E-2</v>
      </c>
      <c r="CB1128" s="49">
        <f t="shared" si="312"/>
        <v>0.1068488402970503</v>
      </c>
      <c r="CC1128" s="50">
        <f t="shared" si="313"/>
        <v>4.4378116848623883E-5</v>
      </c>
      <c r="CD1128" s="50">
        <f t="shared" si="314"/>
        <v>1.8856221308104475E-4</v>
      </c>
      <c r="CI1128" s="43"/>
      <c r="CJ1128" s="43"/>
    </row>
    <row r="1129" spans="63:88" x14ac:dyDescent="0.2">
      <c r="BK1129" s="42">
        <v>1127</v>
      </c>
      <c r="BL1129" s="1" t="s">
        <v>2406</v>
      </c>
      <c r="BM1129" s="1" t="s">
        <v>2407</v>
      </c>
      <c r="BN1129" s="43">
        <v>37498</v>
      </c>
      <c r="BO1129" s="44">
        <v>26.754297606592885</v>
      </c>
      <c r="BP1129" s="45">
        <f t="shared" si="300"/>
        <v>1360.2026438146113</v>
      </c>
      <c r="BQ1129" s="46">
        <f t="shared" si="301"/>
        <v>2173.9856501613208</v>
      </c>
      <c r="BR1129" s="46">
        <f t="shared" si="302"/>
        <v>46.62601902544673</v>
      </c>
      <c r="BS1129" s="46">
        <f t="shared" si="303"/>
        <v>45.692659016177458</v>
      </c>
      <c r="BT1129" s="47">
        <f t="shared" si="304"/>
        <v>0.70984795780140741</v>
      </c>
      <c r="BU1129" s="47">
        <f t="shared" si="305"/>
        <v>5.9207962791416404E-4</v>
      </c>
      <c r="BV1129" s="47">
        <f t="shared" si="306"/>
        <v>2.4332686409728049E-2</v>
      </c>
      <c r="BW1129" s="47">
        <f t="shared" si="307"/>
        <v>2.3845594505087098E-2</v>
      </c>
      <c r="BX1129" s="48">
        <f t="shared" si="308"/>
        <v>9.3810568077557898E-10</v>
      </c>
      <c r="BY1129" s="48">
        <f t="shared" si="309"/>
        <v>5.9207962791416404E-4</v>
      </c>
      <c r="BZ1129" s="48">
        <f t="shared" si="310"/>
        <v>2.4332686409728049E-2</v>
      </c>
      <c r="CA1129" s="48">
        <f t="shared" si="311"/>
        <v>2.3845594505087098E-2</v>
      </c>
      <c r="CB1129" s="49">
        <f t="shared" si="312"/>
        <v>8.469559319795425E-2</v>
      </c>
      <c r="CC1129" s="50">
        <f t="shared" si="313"/>
        <v>3.517708681772266E-5</v>
      </c>
      <c r="CD1129" s="50">
        <f t="shared" si="314"/>
        <v>1.4946712053419444E-4</v>
      </c>
      <c r="CI1129" s="43"/>
      <c r="CJ1129" s="43"/>
    </row>
    <row r="1130" spans="63:88" x14ac:dyDescent="0.2">
      <c r="BK1130" s="42">
        <v>1128</v>
      </c>
      <c r="BL1130" s="1" t="s">
        <v>2408</v>
      </c>
      <c r="BM1130" s="1" t="s">
        <v>2409</v>
      </c>
      <c r="BN1130" s="43">
        <v>36738</v>
      </c>
      <c r="BO1130" s="44">
        <v>26.755184912197876</v>
      </c>
      <c r="BP1130" s="45">
        <f t="shared" si="300"/>
        <v>1361.0738955554343</v>
      </c>
      <c r="BQ1130" s="46">
        <f t="shared" si="301"/>
        <v>2175.993483204682</v>
      </c>
      <c r="BR1130" s="46">
        <f t="shared" si="302"/>
        <v>46.647545307386558</v>
      </c>
      <c r="BS1130" s="46">
        <f t="shared" si="303"/>
        <v>45.713754384839021</v>
      </c>
      <c r="BT1130" s="47">
        <f t="shared" si="304"/>
        <v>0.71030263730946952</v>
      </c>
      <c r="BU1130" s="47">
        <f t="shared" si="305"/>
        <v>5.9262645628957011E-4</v>
      </c>
      <c r="BV1130" s="47">
        <f t="shared" si="306"/>
        <v>2.4343920314722732E-2</v>
      </c>
      <c r="BW1130" s="47">
        <f t="shared" si="307"/>
        <v>2.3856603529684762E-2</v>
      </c>
      <c r="BX1130" s="48">
        <f t="shared" si="308"/>
        <v>9.3870656639447375E-10</v>
      </c>
      <c r="BY1130" s="48">
        <f t="shared" si="309"/>
        <v>5.9262645628957011E-4</v>
      </c>
      <c r="BZ1130" s="48">
        <f t="shared" si="310"/>
        <v>2.4343920314722732E-2</v>
      </c>
      <c r="CA1130" s="48">
        <f t="shared" si="311"/>
        <v>2.3856603529684762E-2</v>
      </c>
      <c r="CB1130" s="49">
        <f t="shared" si="312"/>
        <v>8.3032154902315705E-2</v>
      </c>
      <c r="CC1130" s="50">
        <f t="shared" si="313"/>
        <v>3.448620183620018E-5</v>
      </c>
      <c r="CD1130" s="50">
        <f t="shared" si="314"/>
        <v>1.4653155655916796E-4</v>
      </c>
      <c r="CI1130" s="43"/>
      <c r="CJ1130" s="43"/>
    </row>
    <row r="1131" spans="63:88" x14ac:dyDescent="0.2">
      <c r="BK1131" s="42">
        <v>1129</v>
      </c>
      <c r="BL1131" s="1" t="s">
        <v>2410</v>
      </c>
      <c r="BM1131" s="1" t="s">
        <v>2411</v>
      </c>
      <c r="BN1131" s="43">
        <v>53323</v>
      </c>
      <c r="BO1131" s="44">
        <v>26.757272974580548</v>
      </c>
      <c r="BP1131" s="45">
        <f t="shared" si="300"/>
        <v>1363.12638166174</v>
      </c>
      <c r="BQ1131" s="46">
        <f t="shared" si="301"/>
        <v>2180.7252294635068</v>
      </c>
      <c r="BR1131" s="46">
        <f t="shared" si="302"/>
        <v>46.698235828171356</v>
      </c>
      <c r="BS1131" s="46">
        <f t="shared" si="303"/>
        <v>45.763430182386912</v>
      </c>
      <c r="BT1131" s="47">
        <f t="shared" si="304"/>
        <v>0.71137376673095765</v>
      </c>
      <c r="BU1131" s="47">
        <f t="shared" si="305"/>
        <v>5.9391513570843113E-4</v>
      </c>
      <c r="BV1131" s="47">
        <f t="shared" si="306"/>
        <v>2.4370374139689181E-2</v>
      </c>
      <c r="BW1131" s="47">
        <f t="shared" si="307"/>
        <v>2.3882527801778543E-2</v>
      </c>
      <c r="BX1131" s="48">
        <f t="shared" si="308"/>
        <v>9.401221267043975E-10</v>
      </c>
      <c r="BY1131" s="48">
        <f t="shared" si="309"/>
        <v>5.9391513570843113E-4</v>
      </c>
      <c r="BZ1131" s="48">
        <f t="shared" si="310"/>
        <v>2.4370374139689181E-2</v>
      </c>
      <c r="CA1131" s="48">
        <f t="shared" si="311"/>
        <v>2.3882527801778543E-2</v>
      </c>
      <c r="CB1131" s="49">
        <f t="shared" si="312"/>
        <v>0.12069792199038068</v>
      </c>
      <c r="CC1131" s="50">
        <f t="shared" si="313"/>
        <v>5.0130132162258591E-5</v>
      </c>
      <c r="CD1131" s="50">
        <f t="shared" si="314"/>
        <v>2.1300247360211849E-4</v>
      </c>
      <c r="CI1131" s="43"/>
      <c r="CJ1131" s="43"/>
    </row>
    <row r="1132" spans="63:88" x14ac:dyDescent="0.2">
      <c r="BK1132" s="42">
        <v>1130</v>
      </c>
      <c r="BL1132" s="1" t="s">
        <v>2412</v>
      </c>
      <c r="BM1132" s="1" t="s">
        <v>2413</v>
      </c>
      <c r="BN1132" s="43">
        <v>59445</v>
      </c>
      <c r="BO1132" s="44">
        <v>26.76181286925123</v>
      </c>
      <c r="BP1132" s="45">
        <f t="shared" si="300"/>
        <v>1367.5996133859126</v>
      </c>
      <c r="BQ1132" s="46">
        <f t="shared" si="301"/>
        <v>2191.046012382481</v>
      </c>
      <c r="BR1132" s="46">
        <f t="shared" si="302"/>
        <v>46.808610451309924</v>
      </c>
      <c r="BS1132" s="46">
        <f t="shared" si="303"/>
        <v>45.871595325466295</v>
      </c>
      <c r="BT1132" s="47">
        <f t="shared" si="304"/>
        <v>0.71370820889559849</v>
      </c>
      <c r="BU1132" s="47">
        <f t="shared" si="305"/>
        <v>5.9672597547178949E-4</v>
      </c>
      <c r="BV1132" s="47">
        <f t="shared" si="306"/>
        <v>2.4427975263451317E-2</v>
      </c>
      <c r="BW1132" s="47">
        <f t="shared" si="307"/>
        <v>2.3938975865799954E-2</v>
      </c>
      <c r="BX1132" s="48">
        <f t="shared" si="308"/>
        <v>9.4320722884778493E-10</v>
      </c>
      <c r="BY1132" s="48">
        <f t="shared" si="309"/>
        <v>5.9672597547178949E-4</v>
      </c>
      <c r="BZ1132" s="48">
        <f t="shared" si="310"/>
        <v>2.4427975263451317E-2</v>
      </c>
      <c r="CA1132" s="48">
        <f t="shared" si="311"/>
        <v>2.3938975865799954E-2</v>
      </c>
      <c r="CB1132" s="49">
        <f t="shared" si="312"/>
        <v>0.1349967755946947</v>
      </c>
      <c r="CC1132" s="50">
        <f t="shared" si="313"/>
        <v>5.6068953718856574E-5</v>
      </c>
      <c r="CD1132" s="50">
        <f t="shared" si="314"/>
        <v>2.3823647214300648E-4</v>
      </c>
      <c r="CI1132" s="43"/>
      <c r="CJ1132" s="43"/>
    </row>
    <row r="1133" spans="63:88" x14ac:dyDescent="0.2">
      <c r="BK1133" s="42">
        <v>1131</v>
      </c>
      <c r="BL1133" s="1" t="s">
        <v>2414</v>
      </c>
      <c r="BM1133" s="1" t="s">
        <v>2415</v>
      </c>
      <c r="BN1133" s="43">
        <v>52472</v>
      </c>
      <c r="BO1133" s="44">
        <v>26.765214414330732</v>
      </c>
      <c r="BP1133" s="45">
        <f t="shared" si="300"/>
        <v>1370.9608285875622</v>
      </c>
      <c r="BQ1133" s="46">
        <f t="shared" si="301"/>
        <v>2198.808592660353</v>
      </c>
      <c r="BR1133" s="46">
        <f t="shared" si="302"/>
        <v>46.891455433376699</v>
      </c>
      <c r="BS1133" s="46">
        <f t="shared" si="303"/>
        <v>45.952781916041673</v>
      </c>
      <c r="BT1133" s="47">
        <f t="shared" si="304"/>
        <v>0.71546232381183639</v>
      </c>
      <c r="BU1133" s="47">
        <f t="shared" si="305"/>
        <v>5.9884009505778251E-4</v>
      </c>
      <c r="BV1133" s="47">
        <f t="shared" si="306"/>
        <v>2.4471209513585192E-2</v>
      </c>
      <c r="BW1133" s="47">
        <f t="shared" si="307"/>
        <v>2.398134465238045E-2</v>
      </c>
      <c r="BX1133" s="48">
        <f t="shared" si="308"/>
        <v>9.4552539451913944E-10</v>
      </c>
      <c r="BY1133" s="48">
        <f t="shared" si="309"/>
        <v>5.9884009505778251E-4</v>
      </c>
      <c r="BZ1133" s="48">
        <f t="shared" si="310"/>
        <v>2.4471209513585192E-2</v>
      </c>
      <c r="CA1133" s="48">
        <f t="shared" si="311"/>
        <v>2.398134465238045E-2</v>
      </c>
      <c r="CB1133" s="49">
        <f t="shared" si="312"/>
        <v>0.119454292064454</v>
      </c>
      <c r="CC1133" s="50">
        <f t="shared" si="313"/>
        <v>4.9613608501208284E-5</v>
      </c>
      <c r="CD1133" s="50">
        <f t="shared" si="314"/>
        <v>2.1080776928493003E-4</v>
      </c>
      <c r="CI1133" s="43"/>
      <c r="CJ1133" s="43"/>
    </row>
    <row r="1134" spans="63:88" x14ac:dyDescent="0.2">
      <c r="BK1134" s="42">
        <v>1132</v>
      </c>
      <c r="BL1134" s="1" t="s">
        <v>2416</v>
      </c>
      <c r="BM1134" s="1" t="s">
        <v>2417</v>
      </c>
      <c r="BN1134" s="43">
        <v>34087</v>
      </c>
      <c r="BO1134" s="44">
        <v>26.771312232252097</v>
      </c>
      <c r="BP1134" s="45">
        <f t="shared" si="300"/>
        <v>1377.0070422254316</v>
      </c>
      <c r="BQ1134" s="46">
        <f t="shared" si="301"/>
        <v>2212.7881401107547</v>
      </c>
      <c r="BR1134" s="46">
        <f t="shared" si="302"/>
        <v>47.04028210067149</v>
      </c>
      <c r="BS1134" s="46">
        <f t="shared" si="303"/>
        <v>46.098629369960129</v>
      </c>
      <c r="BT1134" s="47">
        <f t="shared" si="304"/>
        <v>0.71861765689605783</v>
      </c>
      <c r="BU1134" s="47">
        <f t="shared" si="305"/>
        <v>6.0264739031393622E-4</v>
      </c>
      <c r="BV1134" s="47">
        <f t="shared" si="306"/>
        <v>2.4548877577476657E-2</v>
      </c>
      <c r="BW1134" s="47">
        <f t="shared" si="307"/>
        <v>2.4057457956368565E-2</v>
      </c>
      <c r="BX1134" s="48">
        <f t="shared" si="308"/>
        <v>9.4969535212557325E-10</v>
      </c>
      <c r="BY1134" s="48">
        <f t="shared" si="309"/>
        <v>6.0264739031393622E-4</v>
      </c>
      <c r="BZ1134" s="48">
        <f t="shared" si="310"/>
        <v>2.4548877577476657E-2</v>
      </c>
      <c r="CA1134" s="48">
        <f t="shared" si="311"/>
        <v>2.4057457956368565E-2</v>
      </c>
      <c r="CB1134" s="49">
        <f t="shared" si="312"/>
        <v>7.794244705859131E-2</v>
      </c>
      <c r="CC1134" s="50">
        <f t="shared" si="313"/>
        <v>3.2372265467904415E-5</v>
      </c>
      <c r="CD1134" s="50">
        <f t="shared" si="314"/>
        <v>1.3754946024178633E-4</v>
      </c>
      <c r="CI1134" s="43"/>
      <c r="CJ1134" s="43"/>
    </row>
    <row r="1135" spans="63:88" x14ac:dyDescent="0.2">
      <c r="BK1135" s="42">
        <v>1133</v>
      </c>
      <c r="BL1135" s="1" t="s">
        <v>2418</v>
      </c>
      <c r="BM1135" s="1" t="s">
        <v>2419</v>
      </c>
      <c r="BN1135" s="43">
        <v>11279</v>
      </c>
      <c r="BO1135" s="44">
        <v>26.778294180903298</v>
      </c>
      <c r="BP1135" s="45">
        <f t="shared" si="300"/>
        <v>1383.9626584383227</v>
      </c>
      <c r="BQ1135" s="46">
        <f t="shared" si="301"/>
        <v>2228.8957665098505</v>
      </c>
      <c r="BR1135" s="46">
        <f t="shared" si="302"/>
        <v>47.21118264256733</v>
      </c>
      <c r="BS1135" s="46">
        <f t="shared" si="303"/>
        <v>46.266108823487244</v>
      </c>
      <c r="BT1135" s="47">
        <f t="shared" si="304"/>
        <v>0.7222475792362496</v>
      </c>
      <c r="BU1135" s="47">
        <f t="shared" si="305"/>
        <v>6.0703426262112981E-4</v>
      </c>
      <c r="BV1135" s="47">
        <f t="shared" si="306"/>
        <v>2.4638065318143991E-2</v>
      </c>
      <c r="BW1135" s="47">
        <f t="shared" si="307"/>
        <v>2.41448603361538E-2</v>
      </c>
      <c r="BX1135" s="48">
        <f t="shared" si="308"/>
        <v>9.5449250724968805E-10</v>
      </c>
      <c r="BY1135" s="48">
        <f t="shared" si="309"/>
        <v>6.0703426262112981E-4</v>
      </c>
      <c r="BZ1135" s="48">
        <f t="shared" si="310"/>
        <v>2.4638065318143991E-2</v>
      </c>
      <c r="CA1135" s="48">
        <f t="shared" si="311"/>
        <v>2.41448603361538E-2</v>
      </c>
      <c r="CB1135" s="49">
        <f t="shared" si="312"/>
        <v>2.5920541121399604E-2</v>
      </c>
      <c r="CC1135" s="50">
        <f t="shared" si="313"/>
        <v>1.0765720989269231E-5</v>
      </c>
      <c r="CD1135" s="50">
        <f t="shared" si="314"/>
        <v>4.5743450134987172E-5</v>
      </c>
      <c r="CI1135" s="43"/>
      <c r="CJ1135" s="43"/>
    </row>
    <row r="1136" spans="63:88" x14ac:dyDescent="0.2">
      <c r="BK1136" s="42">
        <v>1134</v>
      </c>
      <c r="BL1136" s="1" t="s">
        <v>2420</v>
      </c>
      <c r="BM1136" s="1" t="s">
        <v>2421</v>
      </c>
      <c r="BN1136" s="43">
        <v>53476</v>
      </c>
      <c r="BO1136" s="44">
        <v>26.781639695806991</v>
      </c>
      <c r="BP1136" s="45">
        <f t="shared" si="300"/>
        <v>1387.3079968730151</v>
      </c>
      <c r="BQ1136" s="46">
        <f t="shared" si="301"/>
        <v>2236.6524518655897</v>
      </c>
      <c r="BR1136" s="46">
        <f t="shared" si="302"/>
        <v>47.293260110353884</v>
      </c>
      <c r="BS1136" s="46">
        <f t="shared" si="303"/>
        <v>46.346543263889188</v>
      </c>
      <c r="BT1136" s="47">
        <f t="shared" si="304"/>
        <v>0.72399340855574079</v>
      </c>
      <c r="BU1136" s="47">
        <f t="shared" si="305"/>
        <v>6.0914677673956717E-4</v>
      </c>
      <c r="BV1136" s="47">
        <f t="shared" si="306"/>
        <v>2.4680899026161246E-2</v>
      </c>
      <c r="BW1136" s="47">
        <f t="shared" si="307"/>
        <v>2.4186836598672861E-2</v>
      </c>
      <c r="BX1136" s="48">
        <f t="shared" si="308"/>
        <v>9.5679972301931722E-10</v>
      </c>
      <c r="BY1136" s="48">
        <f t="shared" si="309"/>
        <v>6.0914677673956717E-4</v>
      </c>
      <c r="BZ1136" s="48">
        <f t="shared" si="310"/>
        <v>2.4680899026161246E-2</v>
      </c>
      <c r="CA1136" s="48">
        <f t="shared" si="311"/>
        <v>2.4186836598672861E-2</v>
      </c>
      <c r="CB1136" s="49">
        <f t="shared" si="312"/>
        <v>0.12319154417774704</v>
      </c>
      <c r="CC1136" s="50">
        <f t="shared" si="313"/>
        <v>5.1165821988181008E-5</v>
      </c>
      <c r="CD1136" s="50">
        <f t="shared" si="314"/>
        <v>2.1740311021109415E-4</v>
      </c>
      <c r="CI1136" s="43"/>
      <c r="CJ1136" s="43"/>
    </row>
    <row r="1137" spans="63:88" x14ac:dyDescent="0.2">
      <c r="BK1137" s="42">
        <v>1135</v>
      </c>
      <c r="BL1137" s="1" t="s">
        <v>2422</v>
      </c>
      <c r="BM1137" s="1" t="s">
        <v>2423</v>
      </c>
      <c r="BN1137" s="43">
        <v>8625</v>
      </c>
      <c r="BO1137" s="44">
        <v>26.786039622686996</v>
      </c>
      <c r="BP1137" s="45">
        <f t="shared" si="300"/>
        <v>1391.7200066565542</v>
      </c>
      <c r="BQ1137" s="46">
        <f t="shared" si="301"/>
        <v>2246.8919117032424</v>
      </c>
      <c r="BR1137" s="46">
        <f t="shared" si="302"/>
        <v>47.401391453239455</v>
      </c>
      <c r="BS1137" s="46">
        <f t="shared" si="303"/>
        <v>46.452510032717022</v>
      </c>
      <c r="BT1137" s="47">
        <f t="shared" si="304"/>
        <v>0.72629590087104856</v>
      </c>
      <c r="BU1137" s="47">
        <f t="shared" si="305"/>
        <v>6.1193546836241382E-4</v>
      </c>
      <c r="BV1137" s="47">
        <f t="shared" si="306"/>
        <v>2.4737329450900996E-2</v>
      </c>
      <c r="BW1137" s="47">
        <f t="shared" si="307"/>
        <v>2.4242137398733966E-2</v>
      </c>
      <c r="BX1137" s="48">
        <f t="shared" si="308"/>
        <v>9.598426015642137E-10</v>
      </c>
      <c r="BY1137" s="48">
        <f t="shared" si="309"/>
        <v>6.1193546836241382E-4</v>
      </c>
      <c r="BZ1137" s="48">
        <f t="shared" si="310"/>
        <v>2.4737329450900996E-2</v>
      </c>
      <c r="CA1137" s="48">
        <f t="shared" si="311"/>
        <v>2.4242137398733966E-2</v>
      </c>
      <c r="CB1137" s="49">
        <f t="shared" si="312"/>
        <v>1.9932421801583854E-2</v>
      </c>
      <c r="CC1137" s="50">
        <f t="shared" si="313"/>
        <v>8.2786424384913424E-6</v>
      </c>
      <c r="CD1137" s="50">
        <f t="shared" si="314"/>
        <v>3.5175876093016114E-5</v>
      </c>
      <c r="CI1137" s="43"/>
      <c r="CJ1137" s="43"/>
    </row>
    <row r="1138" spans="63:88" x14ac:dyDescent="0.2">
      <c r="BK1138" s="42">
        <v>1136</v>
      </c>
      <c r="BL1138" s="1" t="s">
        <v>2424</v>
      </c>
      <c r="BM1138" s="1" t="s">
        <v>2425</v>
      </c>
      <c r="BN1138" s="43">
        <v>100416</v>
      </c>
      <c r="BO1138" s="44">
        <v>26.787068844564956</v>
      </c>
      <c r="BP1138" s="45">
        <f t="shared" si="300"/>
        <v>1392.7540784270338</v>
      </c>
      <c r="BQ1138" s="46">
        <f t="shared" si="301"/>
        <v>2249.2933653483706</v>
      </c>
      <c r="BR1138" s="46">
        <f t="shared" si="302"/>
        <v>47.42671573436612</v>
      </c>
      <c r="BS1138" s="46">
        <f t="shared" si="303"/>
        <v>46.477327372188334</v>
      </c>
      <c r="BT1138" s="47">
        <f t="shared" si="304"/>
        <v>0.72683555114877263</v>
      </c>
      <c r="BU1138" s="47">
        <f t="shared" si="305"/>
        <v>6.1258949833749245E-4</v>
      </c>
      <c r="BV1138" s="47">
        <f t="shared" si="306"/>
        <v>2.4750545414949799E-2</v>
      </c>
      <c r="BW1138" s="47">
        <f t="shared" si="307"/>
        <v>2.4255088805512283E-2</v>
      </c>
      <c r="BX1138" s="48">
        <f t="shared" si="308"/>
        <v>9.605557810353963E-10</v>
      </c>
      <c r="BY1138" s="48">
        <f t="shared" si="309"/>
        <v>6.1258949833749245E-4</v>
      </c>
      <c r="BZ1138" s="48">
        <f t="shared" si="310"/>
        <v>2.4750545414949799E-2</v>
      </c>
      <c r="CA1138" s="48">
        <f t="shared" si="311"/>
        <v>2.4255088805512283E-2</v>
      </c>
      <c r="CB1138" s="49">
        <f t="shared" si="312"/>
        <v>0.23223434686105129</v>
      </c>
      <c r="CC1138" s="50">
        <f t="shared" si="313"/>
        <v>9.6455169308450354E-5</v>
      </c>
      <c r="CD1138" s="50">
        <f t="shared" si="314"/>
        <v>4.098371332417691E-4</v>
      </c>
      <c r="CI1138" s="43"/>
      <c r="CJ1138" s="43"/>
    </row>
    <row r="1139" spans="63:88" x14ac:dyDescent="0.2">
      <c r="BK1139" s="42">
        <v>1137</v>
      </c>
      <c r="BL1139" s="1" t="s">
        <v>2426</v>
      </c>
      <c r="BM1139" s="1" t="s">
        <v>2427</v>
      </c>
      <c r="BN1139" s="43">
        <v>15871</v>
      </c>
      <c r="BO1139" s="44">
        <v>26.78766525328707</v>
      </c>
      <c r="BP1139" s="45">
        <f t="shared" si="300"/>
        <v>1393.3536491468751</v>
      </c>
      <c r="BQ1139" s="46">
        <f t="shared" si="301"/>
        <v>2250.6860366230876</v>
      </c>
      <c r="BR1139" s="46">
        <f t="shared" si="302"/>
        <v>47.441395812339749</v>
      </c>
      <c r="BS1139" s="46">
        <f t="shared" si="303"/>
        <v>46.491713584247613</v>
      </c>
      <c r="BT1139" s="47">
        <f t="shared" si="304"/>
        <v>0.72714844868133732</v>
      </c>
      <c r="BU1139" s="47">
        <f t="shared" si="305"/>
        <v>6.129687889230266E-4</v>
      </c>
      <c r="BV1139" s="47">
        <f t="shared" si="306"/>
        <v>2.4758206496493775E-2</v>
      </c>
      <c r="BW1139" s="47">
        <f t="shared" si="307"/>
        <v>2.4262596527466689E-2</v>
      </c>
      <c r="BX1139" s="48">
        <f t="shared" si="308"/>
        <v>9.6096929346376069E-10</v>
      </c>
      <c r="BY1139" s="48">
        <f t="shared" si="309"/>
        <v>6.129687889230266E-4</v>
      </c>
      <c r="BZ1139" s="48">
        <f t="shared" si="310"/>
        <v>2.4758206496493775E-2</v>
      </c>
      <c r="CA1139" s="48">
        <f t="shared" si="311"/>
        <v>2.4262596527466689E-2</v>
      </c>
      <c r="CB1139" s="49">
        <f t="shared" si="312"/>
        <v>3.6721020813080374E-2</v>
      </c>
      <c r="CC1139" s="50">
        <f t="shared" si="313"/>
        <v>1.5251543656563346E-5</v>
      </c>
      <c r="CD1139" s="50">
        <f t="shared" si="314"/>
        <v>6.4803669668847864E-5</v>
      </c>
      <c r="CI1139" s="43"/>
      <c r="CJ1139" s="43"/>
    </row>
    <row r="1140" spans="63:88" x14ac:dyDescent="0.2">
      <c r="BK1140" s="42">
        <v>1138</v>
      </c>
      <c r="BL1140" s="1" t="s">
        <v>2428</v>
      </c>
      <c r="BM1140" s="1" t="s">
        <v>2429</v>
      </c>
      <c r="BN1140" s="43">
        <v>72110</v>
      </c>
      <c r="BO1140" s="44">
        <v>26.796685241575137</v>
      </c>
      <c r="BP1140" s="45">
        <f t="shared" si="300"/>
        <v>1402.4529959293598</v>
      </c>
      <c r="BQ1140" s="46">
        <f t="shared" si="301"/>
        <v>2271.8462043949553</v>
      </c>
      <c r="BR1140" s="46">
        <f t="shared" si="302"/>
        <v>47.663887843890322</v>
      </c>
      <c r="BS1140" s="46">
        <f t="shared" si="303"/>
        <v>46.709751768590749</v>
      </c>
      <c r="BT1140" s="47">
        <f t="shared" si="304"/>
        <v>0.7318971181242655</v>
      </c>
      <c r="BU1140" s="47">
        <f t="shared" si="305"/>
        <v>6.1873170840686753E-4</v>
      </c>
      <c r="BV1140" s="47">
        <f t="shared" si="306"/>
        <v>2.4874318250092151E-2</v>
      </c>
      <c r="BW1140" s="47">
        <f t="shared" si="307"/>
        <v>2.4376383955083993E-2</v>
      </c>
      <c r="BX1140" s="48">
        <f t="shared" si="308"/>
        <v>9.6724493845446219E-10</v>
      </c>
      <c r="BY1140" s="48">
        <f t="shared" si="309"/>
        <v>6.1873170840686753E-4</v>
      </c>
      <c r="BZ1140" s="48">
        <f t="shared" si="310"/>
        <v>2.4874318250092151E-2</v>
      </c>
      <c r="CA1140" s="48">
        <f t="shared" si="311"/>
        <v>2.4376383955083993E-2</v>
      </c>
      <c r="CB1140" s="49">
        <f t="shared" si="312"/>
        <v>0.16793178521575919</v>
      </c>
      <c r="CC1140" s="50">
        <f t="shared" si="313"/>
        <v>6.9748032511951272E-5</v>
      </c>
      <c r="CD1140" s="50">
        <f t="shared" si="314"/>
        <v>2.9635875297196205E-4</v>
      </c>
      <c r="CI1140" s="43"/>
      <c r="CJ1140" s="43"/>
    </row>
    <row r="1141" spans="63:88" x14ac:dyDescent="0.2">
      <c r="BK1141" s="42">
        <v>1139</v>
      </c>
      <c r="BL1141" s="1" t="s">
        <v>2430</v>
      </c>
      <c r="BM1141" s="1" t="s">
        <v>2431</v>
      </c>
      <c r="BN1141" s="43">
        <v>34268</v>
      </c>
      <c r="BO1141" s="44">
        <v>26.819594416868814</v>
      </c>
      <c r="BP1141" s="45">
        <f t="shared" si="300"/>
        <v>1425.8317688920426</v>
      </c>
      <c r="BQ1141" s="46">
        <f t="shared" si="301"/>
        <v>2326.4202012121814</v>
      </c>
      <c r="BR1141" s="46">
        <f t="shared" si="302"/>
        <v>48.232978357262795</v>
      </c>
      <c r="BS1141" s="46">
        <f t="shared" si="303"/>
        <v>47.267450223667481</v>
      </c>
      <c r="BT1141" s="47">
        <f t="shared" si="304"/>
        <v>0.7440977812526085</v>
      </c>
      <c r="BU1141" s="47">
        <f t="shared" si="305"/>
        <v>6.3359480178879727E-4</v>
      </c>
      <c r="BV1141" s="47">
        <f t="shared" si="306"/>
        <v>2.5171309099623666E-2</v>
      </c>
      <c r="BW1141" s="47">
        <f t="shared" si="307"/>
        <v>2.4667429639493855E-2</v>
      </c>
      <c r="BX1141" s="48">
        <f t="shared" si="308"/>
        <v>9.8336882986548849E-10</v>
      </c>
      <c r="BY1141" s="48">
        <f t="shared" si="309"/>
        <v>6.3359480178879727E-4</v>
      </c>
      <c r="BZ1141" s="48">
        <f t="shared" si="310"/>
        <v>2.5171309099623666E-2</v>
      </c>
      <c r="CA1141" s="48">
        <f t="shared" si="311"/>
        <v>2.4667429639493855E-2</v>
      </c>
      <c r="CB1141" s="49">
        <f t="shared" si="312"/>
        <v>8.1134607574091397E-2</v>
      </c>
      <c r="CC1141" s="50">
        <f t="shared" si="313"/>
        <v>3.3698083061830561E-5</v>
      </c>
      <c r="CD1141" s="50">
        <f t="shared" si="314"/>
        <v>1.431828470865968E-4</v>
      </c>
      <c r="CI1141" s="43"/>
      <c r="CJ1141" s="43"/>
    </row>
    <row r="1142" spans="63:88" x14ac:dyDescent="0.2">
      <c r="BK1142" s="42">
        <v>1140</v>
      </c>
      <c r="BL1142" s="1" t="s">
        <v>2432</v>
      </c>
      <c r="BM1142" s="1" t="s">
        <v>2433</v>
      </c>
      <c r="BN1142" s="43">
        <v>118203</v>
      </c>
      <c r="BO1142" s="44">
        <v>26.820654963969847</v>
      </c>
      <c r="BP1142" s="45">
        <f t="shared" si="300"/>
        <v>1426.9234448422644</v>
      </c>
      <c r="BQ1142" s="46">
        <f t="shared" si="301"/>
        <v>2328.9757704846579</v>
      </c>
      <c r="BR1142" s="46">
        <f t="shared" si="302"/>
        <v>48.259463014880907</v>
      </c>
      <c r="BS1142" s="46">
        <f t="shared" si="303"/>
        <v>47.293404711204666</v>
      </c>
      <c r="BT1142" s="47">
        <f t="shared" si="304"/>
        <v>0.74466749338143745</v>
      </c>
      <c r="BU1142" s="47">
        <f t="shared" si="305"/>
        <v>6.3429080477479566E-4</v>
      </c>
      <c r="BV1142" s="47">
        <f t="shared" si="306"/>
        <v>2.5185130628503711E-2</v>
      </c>
      <c r="BW1142" s="47">
        <f t="shared" si="307"/>
        <v>2.4680974488901938E-2</v>
      </c>
      <c r="BX1142" s="48">
        <f t="shared" si="308"/>
        <v>9.8412173783484503E-10</v>
      </c>
      <c r="BY1142" s="48">
        <f t="shared" si="309"/>
        <v>6.3429080477479566E-4</v>
      </c>
      <c r="BZ1142" s="48">
        <f t="shared" si="310"/>
        <v>2.5185130628503711E-2</v>
      </c>
      <c r="CA1142" s="48">
        <f t="shared" si="311"/>
        <v>2.4680974488901938E-2</v>
      </c>
      <c r="CB1142" s="49">
        <f t="shared" si="312"/>
        <v>0.28007752982243483</v>
      </c>
      <c r="CC1142" s="50">
        <f t="shared" si="313"/>
        <v>1.1632614177729219E-4</v>
      </c>
      <c r="CD1142" s="50">
        <f t="shared" si="314"/>
        <v>4.9426871373397998E-4</v>
      </c>
      <c r="CI1142" s="43"/>
      <c r="CJ1142" s="43"/>
    </row>
    <row r="1143" spans="63:88" x14ac:dyDescent="0.2">
      <c r="BK1143" s="42">
        <v>1141</v>
      </c>
      <c r="BL1143" s="1" t="s">
        <v>2434</v>
      </c>
      <c r="BM1143" s="1" t="s">
        <v>2435</v>
      </c>
      <c r="BN1143" s="43">
        <v>58524</v>
      </c>
      <c r="BO1143" s="44">
        <v>26.824562041082885</v>
      </c>
      <c r="BP1143" s="45">
        <f t="shared" si="300"/>
        <v>1430.9524183217961</v>
      </c>
      <c r="BQ1143" s="46">
        <f t="shared" si="301"/>
        <v>2338.4129659502992</v>
      </c>
      <c r="BR1143" s="46">
        <f t="shared" si="302"/>
        <v>48.35713976188314</v>
      </c>
      <c r="BS1143" s="46">
        <f t="shared" si="303"/>
        <v>47.389126164330371</v>
      </c>
      <c r="BT1143" s="47">
        <f t="shared" si="304"/>
        <v>0.74677009082122758</v>
      </c>
      <c r="BU1143" s="47">
        <f t="shared" si="305"/>
        <v>6.3686100167535252E-4</v>
      </c>
      <c r="BV1143" s="47">
        <f t="shared" si="306"/>
        <v>2.5236105120944329E-2</v>
      </c>
      <c r="BW1143" s="47">
        <f t="shared" si="307"/>
        <v>2.4730928573558849E-2</v>
      </c>
      <c r="BX1143" s="48">
        <f t="shared" si="308"/>
        <v>9.869004435858088E-10</v>
      </c>
      <c r="BY1143" s="48">
        <f t="shared" si="309"/>
        <v>6.3686100167535252E-4</v>
      </c>
      <c r="BZ1143" s="48">
        <f t="shared" si="310"/>
        <v>2.5236105120944329E-2</v>
      </c>
      <c r="CA1143" s="48">
        <f t="shared" si="311"/>
        <v>2.4730928573558849E-2</v>
      </c>
      <c r="CB1143" s="49">
        <f t="shared" si="312"/>
        <v>0.1390619417763608</v>
      </c>
      <c r="CC1143" s="50">
        <f t="shared" si="313"/>
        <v>5.7757361560415873E-5</v>
      </c>
      <c r="CD1143" s="50">
        <f t="shared" si="314"/>
        <v>2.4541050163762851E-4</v>
      </c>
      <c r="CI1143" s="43"/>
      <c r="CJ1143" s="43"/>
    </row>
    <row r="1144" spans="63:88" x14ac:dyDescent="0.2">
      <c r="BK1144" s="42">
        <v>1142</v>
      </c>
      <c r="BL1144" s="1" t="s">
        <v>2436</v>
      </c>
      <c r="BM1144" s="1" t="s">
        <v>2437</v>
      </c>
      <c r="BN1144" s="43">
        <v>32515</v>
      </c>
      <c r="BO1144" s="44">
        <v>26.826293085889343</v>
      </c>
      <c r="BP1144" s="45">
        <f t="shared" si="300"/>
        <v>1432.7411047378389</v>
      </c>
      <c r="BQ1144" s="46">
        <f t="shared" si="301"/>
        <v>2342.60544817044</v>
      </c>
      <c r="BR1144" s="46">
        <f t="shared" si="302"/>
        <v>48.400469503615767</v>
      </c>
      <c r="BS1144" s="46">
        <f t="shared" si="303"/>
        <v>47.431588530958052</v>
      </c>
      <c r="BT1144" s="47">
        <f t="shared" si="304"/>
        <v>0.74770355129151045</v>
      </c>
      <c r="BU1144" s="47">
        <f t="shared" si="305"/>
        <v>6.3800281386382804E-4</v>
      </c>
      <c r="BV1144" s="47">
        <f t="shared" si="306"/>
        <v>2.5258717581536638E-2</v>
      </c>
      <c r="BW1144" s="47">
        <f t="shared" si="307"/>
        <v>2.4753088377740227E-2</v>
      </c>
      <c r="BX1144" s="48">
        <f t="shared" si="308"/>
        <v>9.8813406630786705E-10</v>
      </c>
      <c r="BY1144" s="48">
        <f t="shared" si="309"/>
        <v>6.3800281386382804E-4</v>
      </c>
      <c r="BZ1144" s="48">
        <f t="shared" si="310"/>
        <v>2.5258717581536638E-2</v>
      </c>
      <c r="CA1144" s="48">
        <f t="shared" si="311"/>
        <v>2.4753088377740227E-2</v>
      </c>
      <c r="CB1144" s="49">
        <f t="shared" si="312"/>
        <v>7.7357170095642344E-2</v>
      </c>
      <c r="CC1144" s="50">
        <f t="shared" si="313"/>
        <v>3.2129179166000297E-5</v>
      </c>
      <c r="CD1144" s="50">
        <f t="shared" si="314"/>
        <v>1.365165887656694E-4</v>
      </c>
      <c r="CI1144" s="43"/>
      <c r="CJ1144" s="43"/>
    </row>
    <row r="1145" spans="63:88" x14ac:dyDescent="0.2">
      <c r="BK1145" s="42">
        <v>1143</v>
      </c>
      <c r="BL1145" s="1" t="s">
        <v>2438</v>
      </c>
      <c r="BM1145" s="1" t="s">
        <v>2439</v>
      </c>
      <c r="BN1145" s="43">
        <v>46814</v>
      </c>
      <c r="BO1145" s="44">
        <v>26.835873595878539</v>
      </c>
      <c r="BP1145" s="45">
        <f t="shared" si="300"/>
        <v>1442.6811434852543</v>
      </c>
      <c r="BQ1145" s="46">
        <f t="shared" si="301"/>
        <v>2365.9348306875195</v>
      </c>
      <c r="BR1145" s="46">
        <f t="shared" si="302"/>
        <v>48.640876129933346</v>
      </c>
      <c r="BS1145" s="46">
        <f t="shared" si="303"/>
        <v>47.667182695571675</v>
      </c>
      <c r="BT1145" s="47">
        <f t="shared" si="304"/>
        <v>0.75289095203463263</v>
      </c>
      <c r="BU1145" s="47">
        <f t="shared" si="305"/>
        <v>6.4435651363139979E-4</v>
      </c>
      <c r="BV1145" s="47">
        <f t="shared" si="306"/>
        <v>2.5384178411589371E-2</v>
      </c>
      <c r="BW1145" s="47">
        <f t="shared" si="307"/>
        <v>2.4876037731927154E-2</v>
      </c>
      <c r="BX1145" s="48">
        <f t="shared" si="308"/>
        <v>9.9498952042603402E-10</v>
      </c>
      <c r="BY1145" s="48">
        <f t="shared" si="309"/>
        <v>6.4435651363139979E-4</v>
      </c>
      <c r="BZ1145" s="48">
        <f t="shared" si="310"/>
        <v>2.5384178411589371E-2</v>
      </c>
      <c r="CA1145" s="48">
        <f t="shared" si="311"/>
        <v>2.4876037731927154E-2</v>
      </c>
      <c r="CB1145" s="49">
        <f t="shared" si="312"/>
        <v>0.11214894718356413</v>
      </c>
      <c r="CC1145" s="50">
        <f t="shared" si="313"/>
        <v>4.6579439409224355E-5</v>
      </c>
      <c r="CD1145" s="50">
        <f t="shared" si="314"/>
        <v>1.9791561253122735E-4</v>
      </c>
      <c r="CI1145" s="43"/>
      <c r="CJ1145" s="43"/>
    </row>
    <row r="1146" spans="63:88" x14ac:dyDescent="0.2">
      <c r="BK1146" s="42">
        <v>1144</v>
      </c>
      <c r="BL1146" s="1" t="s">
        <v>2440</v>
      </c>
      <c r="BM1146" s="1" t="s">
        <v>2441</v>
      </c>
      <c r="BN1146" s="43">
        <v>27582</v>
      </c>
      <c r="BO1146" s="44">
        <v>26.848778725459066</v>
      </c>
      <c r="BP1146" s="45">
        <f t="shared" si="300"/>
        <v>1456.1796713407871</v>
      </c>
      <c r="BQ1146" s="46">
        <f t="shared" si="301"/>
        <v>2397.6995903783845</v>
      </c>
      <c r="BR1146" s="46">
        <f t="shared" si="302"/>
        <v>48.966310769531987</v>
      </c>
      <c r="BS1146" s="46">
        <f t="shared" si="303"/>
        <v>47.986102782039225</v>
      </c>
      <c r="BT1146" s="47">
        <f t="shared" si="304"/>
        <v>0.75993541888311833</v>
      </c>
      <c r="BU1146" s="47">
        <f t="shared" si="305"/>
        <v>6.5300756755951506E-4</v>
      </c>
      <c r="BV1146" s="47">
        <f t="shared" si="306"/>
        <v>2.5554012748676382E-2</v>
      </c>
      <c r="BW1146" s="47">
        <f t="shared" si="307"/>
        <v>2.5042472323941543E-2</v>
      </c>
      <c r="BX1146" s="48">
        <f t="shared" si="308"/>
        <v>1.0042991962460051E-9</v>
      </c>
      <c r="BY1146" s="48">
        <f t="shared" si="309"/>
        <v>6.5300756755951506E-4</v>
      </c>
      <c r="BZ1146" s="48">
        <f t="shared" si="310"/>
        <v>2.5554012748676382E-2</v>
      </c>
      <c r="CA1146" s="48">
        <f t="shared" si="311"/>
        <v>2.5042472323941543E-2</v>
      </c>
      <c r="CB1146" s="49">
        <f t="shared" si="312"/>
        <v>6.6694468011975996E-2</v>
      </c>
      <c r="CC1146" s="50">
        <f t="shared" si="313"/>
        <v>2.7700580430857311E-5</v>
      </c>
      <c r="CD1146" s="50">
        <f t="shared" si="314"/>
        <v>1.1769951319675934E-4</v>
      </c>
      <c r="CI1146" s="43"/>
      <c r="CJ1146" s="43"/>
    </row>
    <row r="1147" spans="63:88" x14ac:dyDescent="0.2">
      <c r="BK1147" s="42">
        <v>1145</v>
      </c>
      <c r="BL1147" s="1" t="s">
        <v>2442</v>
      </c>
      <c r="BM1147" s="1" t="s">
        <v>2443</v>
      </c>
      <c r="BN1147" s="43">
        <v>32751</v>
      </c>
      <c r="BO1147" s="44">
        <v>26.850907730954777</v>
      </c>
      <c r="BP1147" s="45">
        <f t="shared" si="300"/>
        <v>1458.4186780737703</v>
      </c>
      <c r="BQ1147" s="46">
        <f t="shared" si="301"/>
        <v>2402.977657003752</v>
      </c>
      <c r="BR1147" s="46">
        <f t="shared" si="302"/>
        <v>49.020176019714086</v>
      </c>
      <c r="BS1147" s="46">
        <f t="shared" si="303"/>
        <v>48.038889757226805</v>
      </c>
      <c r="BT1147" s="47">
        <f t="shared" si="304"/>
        <v>0.76110388768748261</v>
      </c>
      <c r="BU1147" s="47">
        <f t="shared" si="305"/>
        <v>6.5444503598231915E-4</v>
      </c>
      <c r="BV1147" s="47">
        <f t="shared" si="306"/>
        <v>2.5582123367350083E-2</v>
      </c>
      <c r="BW1147" s="47">
        <f t="shared" si="307"/>
        <v>2.5070020224033342E-2</v>
      </c>
      <c r="BX1147" s="48">
        <f t="shared" si="308"/>
        <v>1.0058433962555107E-9</v>
      </c>
      <c r="BY1147" s="48">
        <f t="shared" si="309"/>
        <v>6.5444503598231915E-4</v>
      </c>
      <c r="BZ1147" s="48">
        <f t="shared" si="310"/>
        <v>2.5582123367350083E-2</v>
      </c>
      <c r="CA1147" s="48">
        <f t="shared" si="311"/>
        <v>2.5070020224033342E-2</v>
      </c>
      <c r="CB1147" s="49">
        <f t="shared" si="312"/>
        <v>7.9315100247397033E-2</v>
      </c>
      <c r="CC1147" s="50">
        <f t="shared" si="313"/>
        <v>3.2942377070764231E-5</v>
      </c>
      <c r="CD1147" s="50">
        <f t="shared" si="314"/>
        <v>1.3997185923417986E-4</v>
      </c>
      <c r="CI1147" s="43"/>
      <c r="CJ1147" s="43"/>
    </row>
    <row r="1148" spans="63:88" x14ac:dyDescent="0.2">
      <c r="BK1148" s="42">
        <v>1146</v>
      </c>
      <c r="BL1148" s="1" t="s">
        <v>2444</v>
      </c>
      <c r="BM1148" s="1" t="s">
        <v>2445</v>
      </c>
      <c r="BN1148" s="43">
        <v>24760</v>
      </c>
      <c r="BO1148" s="44">
        <v>26.863387890309053</v>
      </c>
      <c r="BP1148" s="45">
        <f t="shared" si="300"/>
        <v>1471.6130791299347</v>
      </c>
      <c r="BQ1148" s="46">
        <f t="shared" si="301"/>
        <v>2434.1340209682453</v>
      </c>
      <c r="BR1148" s="46">
        <f t="shared" si="302"/>
        <v>49.336943774095346</v>
      </c>
      <c r="BS1148" s="46">
        <f t="shared" si="303"/>
        <v>48.349316452252253</v>
      </c>
      <c r="BT1148" s="47">
        <f t="shared" si="304"/>
        <v>0.76798964010586135</v>
      </c>
      <c r="BU1148" s="47">
        <f t="shared" si="305"/>
        <v>6.6293039483544423E-4</v>
      </c>
      <c r="BV1148" s="47">
        <f t="shared" si="306"/>
        <v>2.5747434723394177E-2</v>
      </c>
      <c r="BW1148" s="47">
        <f t="shared" si="307"/>
        <v>2.5232022376074293E-2</v>
      </c>
      <c r="BX1148" s="48">
        <f t="shared" si="308"/>
        <v>1.0149433216537621E-9</v>
      </c>
      <c r="BY1148" s="48">
        <f t="shared" si="309"/>
        <v>6.6293039483544423E-4</v>
      </c>
      <c r="BZ1148" s="48">
        <f t="shared" si="310"/>
        <v>2.5747434723394177E-2</v>
      </c>
      <c r="CA1148" s="48">
        <f t="shared" si="311"/>
        <v>2.5232022376074293E-2</v>
      </c>
      <c r="CB1148" s="49">
        <f t="shared" si="312"/>
        <v>6.0505293797277447E-2</v>
      </c>
      <c r="CC1148" s="50">
        <f t="shared" si="313"/>
        <v>2.5129996644147147E-5</v>
      </c>
      <c r="CD1148" s="50">
        <f t="shared" si="314"/>
        <v>1.0677712617015996E-4</v>
      </c>
      <c r="CI1148" s="43"/>
      <c r="CJ1148" s="43"/>
    </row>
    <row r="1149" spans="63:88" x14ac:dyDescent="0.2">
      <c r="BK1149" s="42">
        <v>1147</v>
      </c>
      <c r="BL1149" s="1" t="s">
        <v>2446</v>
      </c>
      <c r="BM1149" s="1" t="s">
        <v>2447</v>
      </c>
      <c r="BN1149" s="43">
        <v>23243</v>
      </c>
      <c r="BO1149" s="44">
        <v>26.866386268868045</v>
      </c>
      <c r="BP1149" s="45">
        <f t="shared" si="300"/>
        <v>1474.800800724475</v>
      </c>
      <c r="BQ1149" s="46">
        <f t="shared" si="301"/>
        <v>2441.6747708557837</v>
      </c>
      <c r="BR1149" s="46">
        <f t="shared" si="302"/>
        <v>49.41330560543166</v>
      </c>
      <c r="BS1149" s="46">
        <f t="shared" si="303"/>
        <v>48.424149671858601</v>
      </c>
      <c r="BT1149" s="47">
        <f t="shared" si="304"/>
        <v>0.76965321404038745</v>
      </c>
      <c r="BU1149" s="47">
        <f t="shared" si="305"/>
        <v>6.6498409946195471E-4</v>
      </c>
      <c r="BV1149" s="47">
        <f t="shared" si="306"/>
        <v>2.5787285616403186E-2</v>
      </c>
      <c r="BW1149" s="47">
        <f t="shared" si="307"/>
        <v>2.5271075533598999E-2</v>
      </c>
      <c r="BX1149" s="48">
        <f t="shared" si="308"/>
        <v>1.017141832111134E-9</v>
      </c>
      <c r="BY1149" s="48">
        <f t="shared" si="309"/>
        <v>6.6498409946195471E-4</v>
      </c>
      <c r="BZ1149" s="48">
        <f t="shared" si="310"/>
        <v>2.5787285616403186E-2</v>
      </c>
      <c r="CA1149" s="48">
        <f t="shared" si="311"/>
        <v>2.5271075533598999E-2</v>
      </c>
      <c r="CB1149" s="49">
        <f t="shared" si="312"/>
        <v>5.6921277913726177E-2</v>
      </c>
      <c r="CC1149" s="50">
        <f t="shared" si="313"/>
        <v>2.3641427603759089E-5</v>
      </c>
      <c r="CD1149" s="50">
        <f t="shared" si="314"/>
        <v>1.0045220991612105E-4</v>
      </c>
      <c r="CI1149" s="43"/>
      <c r="CJ1149" s="43"/>
    </row>
    <row r="1150" spans="63:88" x14ac:dyDescent="0.2">
      <c r="BK1150" s="42">
        <v>1148</v>
      </c>
      <c r="BL1150" s="1" t="s">
        <v>2448</v>
      </c>
      <c r="BM1150" s="1" t="s">
        <v>2449</v>
      </c>
      <c r="BN1150" s="43">
        <v>47270</v>
      </c>
      <c r="BO1150" s="44">
        <v>26.866630574687729</v>
      </c>
      <c r="BP1150" s="45">
        <f t="shared" si="300"/>
        <v>1475.0608381358129</v>
      </c>
      <c r="BQ1150" s="46">
        <f t="shared" si="301"/>
        <v>2442.2901354448177</v>
      </c>
      <c r="BR1150" s="46">
        <f t="shared" si="302"/>
        <v>49.419531922558896</v>
      </c>
      <c r="BS1150" s="46">
        <f t="shared" si="303"/>
        <v>48.430251350521452</v>
      </c>
      <c r="BT1150" s="47">
        <f t="shared" si="304"/>
        <v>0.76978891957384632</v>
      </c>
      <c r="BU1150" s="47">
        <f t="shared" si="305"/>
        <v>6.6515169248944686E-4</v>
      </c>
      <c r="BV1150" s="47">
        <f t="shared" si="306"/>
        <v>2.5790534939962896E-2</v>
      </c>
      <c r="BW1150" s="47">
        <f t="shared" si="307"/>
        <v>2.5274259812174574E-2</v>
      </c>
      <c r="BX1150" s="48">
        <f t="shared" si="308"/>
        <v>1.0173211749273687E-9</v>
      </c>
      <c r="BY1150" s="48">
        <f t="shared" si="309"/>
        <v>6.6515169248944686E-4</v>
      </c>
      <c r="BZ1150" s="48">
        <f t="shared" si="310"/>
        <v>2.5790534939962896E-2</v>
      </c>
      <c r="CA1150" s="48">
        <f t="shared" si="311"/>
        <v>2.5274259812174574E-2</v>
      </c>
      <c r="CB1150" s="49">
        <f t="shared" si="312"/>
        <v>0.11578295515554839</v>
      </c>
      <c r="CC1150" s="50">
        <f t="shared" si="313"/>
        <v>4.8088771938816719E-5</v>
      </c>
      <c r="CD1150" s="50">
        <f t="shared" si="314"/>
        <v>2.0432875266121402E-4</v>
      </c>
      <c r="CI1150" s="43"/>
      <c r="CJ1150" s="43"/>
    </row>
    <row r="1151" spans="63:88" x14ac:dyDescent="0.2">
      <c r="BK1151" s="42">
        <v>1149</v>
      </c>
      <c r="BL1151" s="1" t="s">
        <v>2450</v>
      </c>
      <c r="BM1151" s="1" t="s">
        <v>2451</v>
      </c>
      <c r="BN1151" s="43">
        <v>34631</v>
      </c>
      <c r="BO1151" s="44">
        <v>26.872810679251483</v>
      </c>
      <c r="BP1151" s="45">
        <f t="shared" si="300"/>
        <v>1481.6541712865551</v>
      </c>
      <c r="BQ1151" s="46">
        <f t="shared" si="301"/>
        <v>2457.9044722151771</v>
      </c>
      <c r="BR1151" s="46">
        <f t="shared" si="302"/>
        <v>49.577257610876153</v>
      </c>
      <c r="BS1151" s="46">
        <f t="shared" si="303"/>
        <v>48.584819684790759</v>
      </c>
      <c r="BT1151" s="47">
        <f t="shared" si="304"/>
        <v>0.77322977751765376</v>
      </c>
      <c r="BU1151" s="47">
        <f t="shared" si="305"/>
        <v>6.6940421858341164E-4</v>
      </c>
      <c r="BV1151" s="47">
        <f t="shared" si="306"/>
        <v>2.5872847129440772E-2</v>
      </c>
      <c r="BW1151" s="47">
        <f t="shared" si="307"/>
        <v>2.5354924275607212E-2</v>
      </c>
      <c r="BX1151" s="48">
        <f t="shared" si="308"/>
        <v>1.0218684703705003E-9</v>
      </c>
      <c r="BY1151" s="48">
        <f t="shared" si="309"/>
        <v>6.6940421858341164E-4</v>
      </c>
      <c r="BZ1151" s="48">
        <f t="shared" si="310"/>
        <v>2.5872847129440772E-2</v>
      </c>
      <c r="CA1151" s="48">
        <f t="shared" si="311"/>
        <v>2.5354924275607212E-2</v>
      </c>
      <c r="CB1151" s="49">
        <f t="shared" si="312"/>
        <v>8.5204194504759176E-2</v>
      </c>
      <c r="CC1151" s="50">
        <f t="shared" si="313"/>
        <v>3.5388326997400797E-5</v>
      </c>
      <c r="CD1151" s="50">
        <f t="shared" si="314"/>
        <v>1.5036467812789802E-4</v>
      </c>
      <c r="CI1151" s="43"/>
      <c r="CJ1151" s="43"/>
    </row>
    <row r="1152" spans="63:88" x14ac:dyDescent="0.2">
      <c r="BK1152" s="42">
        <v>1150</v>
      </c>
      <c r="BL1152" s="1" t="s">
        <v>2452</v>
      </c>
      <c r="BM1152" s="1" t="s">
        <v>2453</v>
      </c>
      <c r="BN1152" s="43">
        <v>40341</v>
      </c>
      <c r="BO1152" s="44">
        <v>26.8823482096318</v>
      </c>
      <c r="BP1152" s="45">
        <f t="shared" si="300"/>
        <v>1491.887309870546</v>
      </c>
      <c r="BQ1152" s="46">
        <f t="shared" si="301"/>
        <v>2482.1824438484741</v>
      </c>
      <c r="BR1152" s="46">
        <f t="shared" si="302"/>
        <v>49.821505836821856</v>
      </c>
      <c r="BS1152" s="46">
        <f t="shared" si="303"/>
        <v>48.82417854786145</v>
      </c>
      <c r="BT1152" s="47">
        <f t="shared" si="304"/>
        <v>0.77857013805788455</v>
      </c>
      <c r="BU1152" s="47">
        <f t="shared" si="305"/>
        <v>6.7601626425634487E-4</v>
      </c>
      <c r="BV1152" s="47">
        <f t="shared" si="306"/>
        <v>2.60003127722792E-2</v>
      </c>
      <c r="BW1152" s="47">
        <f t="shared" si="307"/>
        <v>2.5479838310221995E-2</v>
      </c>
      <c r="BX1152" s="48">
        <f t="shared" si="308"/>
        <v>1.0289260698255968E-9</v>
      </c>
      <c r="BY1152" s="48">
        <f t="shared" si="309"/>
        <v>6.7601626425634487E-4</v>
      </c>
      <c r="BZ1152" s="48">
        <f t="shared" si="310"/>
        <v>2.60003127722792E-2</v>
      </c>
      <c r="CA1152" s="48">
        <f t="shared" si="311"/>
        <v>2.5479838310221995E-2</v>
      </c>
      <c r="CB1152" s="49">
        <f t="shared" si="312"/>
        <v>9.9938257782826362E-2</v>
      </c>
      <c r="CC1152" s="50">
        <f t="shared" si="313"/>
        <v>4.1507906582834398E-5</v>
      </c>
      <c r="CD1152" s="50">
        <f t="shared" si="314"/>
        <v>1.7636671588202422E-4</v>
      </c>
      <c r="CI1152" s="43"/>
      <c r="CJ1152" s="43"/>
    </row>
    <row r="1153" spans="63:88" x14ac:dyDescent="0.2">
      <c r="BK1153" s="42">
        <v>1151</v>
      </c>
      <c r="BL1153" s="1" t="s">
        <v>2454</v>
      </c>
      <c r="BM1153" s="1" t="s">
        <v>2455</v>
      </c>
      <c r="BN1153" s="43">
        <v>35255</v>
      </c>
      <c r="BO1153" s="44">
        <v>26.885785775480798</v>
      </c>
      <c r="BP1153" s="45">
        <f t="shared" si="300"/>
        <v>1495.5928935527886</v>
      </c>
      <c r="BQ1153" s="46">
        <f t="shared" si="301"/>
        <v>2490.9869551294487</v>
      </c>
      <c r="BR1153" s="46">
        <f t="shared" si="302"/>
        <v>49.909788169550957</v>
      </c>
      <c r="BS1153" s="46">
        <f t="shared" si="303"/>
        <v>48.910693644171559</v>
      </c>
      <c r="BT1153" s="47">
        <f t="shared" si="304"/>
        <v>0.78050396830094804</v>
      </c>
      <c r="BU1153" s="47">
        <f t="shared" si="305"/>
        <v>6.7841415118018297E-4</v>
      </c>
      <c r="BV1153" s="47">
        <f t="shared" si="306"/>
        <v>2.6046384608620504E-2</v>
      </c>
      <c r="BW1153" s="47">
        <f t="shared" si="307"/>
        <v>2.5524987880187283E-2</v>
      </c>
      <c r="BX1153" s="48">
        <f t="shared" si="308"/>
        <v>1.0314817398345547E-9</v>
      </c>
      <c r="BY1153" s="48">
        <f t="shared" si="309"/>
        <v>6.7841415118018297E-4</v>
      </c>
      <c r="BZ1153" s="48">
        <f t="shared" si="310"/>
        <v>2.6046384608620504E-2</v>
      </c>
      <c r="CA1153" s="48">
        <f t="shared" si="311"/>
        <v>2.5524987880187283E-2</v>
      </c>
      <c r="CB1153" s="49">
        <f t="shared" si="312"/>
        <v>8.7555454469287003E-2</v>
      </c>
      <c r="CC1153" s="50">
        <f t="shared" si="313"/>
        <v>3.6364888737867228E-5</v>
      </c>
      <c r="CD1153" s="50">
        <f t="shared" si="314"/>
        <v>1.5451408004192577E-4</v>
      </c>
      <c r="CI1153" s="43"/>
      <c r="CJ1153" s="43"/>
    </row>
    <row r="1154" spans="63:88" x14ac:dyDescent="0.2">
      <c r="BK1154" s="42">
        <v>1152</v>
      </c>
      <c r="BL1154" s="1" t="s">
        <v>2456</v>
      </c>
      <c r="BM1154" s="1" t="s">
        <v>2457</v>
      </c>
      <c r="BN1154" s="43">
        <v>98750</v>
      </c>
      <c r="BO1154" s="44">
        <v>26.898710399333083</v>
      </c>
      <c r="BP1154" s="45">
        <f t="shared" si="300"/>
        <v>1509.6077681601712</v>
      </c>
      <c r="BQ1154" s="46">
        <f t="shared" si="301"/>
        <v>2524.3487556288705</v>
      </c>
      <c r="BR1154" s="46">
        <f t="shared" si="302"/>
        <v>50.242897564022627</v>
      </c>
      <c r="BS1154" s="46">
        <f t="shared" si="303"/>
        <v>49.23713485220977</v>
      </c>
      <c r="BT1154" s="47">
        <f t="shared" si="304"/>
        <v>0.78781790065075818</v>
      </c>
      <c r="BU1154" s="47">
        <f t="shared" si="305"/>
        <v>6.8750015523212551E-4</v>
      </c>
      <c r="BV1154" s="47">
        <f t="shared" si="306"/>
        <v>2.6220224164414108E-2</v>
      </c>
      <c r="BW1154" s="47">
        <f t="shared" si="307"/>
        <v>2.5695347514409234E-2</v>
      </c>
      <c r="BX1154" s="48">
        <f t="shared" si="308"/>
        <v>1.0411475301080325E-9</v>
      </c>
      <c r="BY1154" s="48">
        <f t="shared" si="309"/>
        <v>6.8750015523212551E-4</v>
      </c>
      <c r="BZ1154" s="48">
        <f t="shared" si="310"/>
        <v>2.6220224164414108E-2</v>
      </c>
      <c r="CA1154" s="48">
        <f t="shared" si="311"/>
        <v>2.5695347514409234E-2</v>
      </c>
      <c r="CB1154" s="49">
        <f t="shared" si="312"/>
        <v>0.24754281252576632</v>
      </c>
      <c r="CC1154" s="50">
        <f t="shared" si="313"/>
        <v>1.0281331859816821E-4</v>
      </c>
      <c r="CD1154" s="50">
        <f t="shared" si="314"/>
        <v>4.3685285148998605E-4</v>
      </c>
      <c r="CI1154" s="43"/>
      <c r="CJ1154" s="43"/>
    </row>
    <row r="1155" spans="63:88" x14ac:dyDescent="0.2">
      <c r="BK1155" s="42">
        <v>1153</v>
      </c>
      <c r="BL1155" s="1" t="s">
        <v>2458</v>
      </c>
      <c r="BM1155" s="1" t="s">
        <v>2459</v>
      </c>
      <c r="BN1155" s="43">
        <v>16960</v>
      </c>
      <c r="BO1155" s="44">
        <v>26.898903729462699</v>
      </c>
      <c r="BP1155" s="45">
        <f t="shared" si="300"/>
        <v>1509.8184005161602</v>
      </c>
      <c r="BQ1155" s="46">
        <f t="shared" si="301"/>
        <v>2524.8509041588654</v>
      </c>
      <c r="BR1155" s="46">
        <f t="shared" si="302"/>
        <v>50.247894524635214</v>
      </c>
      <c r="BS1155" s="46">
        <f t="shared" si="303"/>
        <v>49.242031783626189</v>
      </c>
      <c r="BT1155" s="47">
        <f t="shared" si="304"/>
        <v>0.78792782320415478</v>
      </c>
      <c r="BU1155" s="47">
        <f t="shared" si="305"/>
        <v>6.8763691414530041E-4</v>
      </c>
      <c r="BV1155" s="47">
        <f t="shared" si="306"/>
        <v>2.6222831924590073E-2</v>
      </c>
      <c r="BW1155" s="47">
        <f t="shared" si="307"/>
        <v>2.569790307242184E-2</v>
      </c>
      <c r="BX1155" s="48">
        <f t="shared" si="308"/>
        <v>1.0412927992049631E-9</v>
      </c>
      <c r="BY1155" s="48">
        <f t="shared" si="309"/>
        <v>6.8763691414530041E-4</v>
      </c>
      <c r="BZ1155" s="48">
        <f t="shared" si="310"/>
        <v>2.6222831924590073E-2</v>
      </c>
      <c r="CA1155" s="48">
        <f t="shared" si="311"/>
        <v>2.569790307242184E-2</v>
      </c>
      <c r="CB1155" s="49">
        <f t="shared" si="312"/>
        <v>4.2520626672750743E-2</v>
      </c>
      <c r="CC1155" s="50">
        <f t="shared" si="313"/>
        <v>1.7660325874516174E-5</v>
      </c>
      <c r="CD1155" s="50">
        <f t="shared" si="314"/>
        <v>7.5038563307908113E-5</v>
      </c>
      <c r="CI1155" s="43"/>
      <c r="CJ1155" s="43"/>
    </row>
    <row r="1156" spans="63:88" x14ac:dyDescent="0.2">
      <c r="BK1156" s="42">
        <v>1154</v>
      </c>
      <c r="BL1156" s="1" t="s">
        <v>2460</v>
      </c>
      <c r="BM1156" s="1" t="s">
        <v>2461</v>
      </c>
      <c r="BN1156" s="43">
        <v>47947</v>
      </c>
      <c r="BO1156" s="44">
        <v>26.902449232655613</v>
      </c>
      <c r="BP1156" s="45">
        <f t="shared" ref="BP1156:BP1219" si="315">IFERROR(IF(MATCH(BM1156,$W$4:$W$20,0),VLOOKUP(BM1156,$W$4:$BI$20,28,FALSE)),AVERAGE((2^(($AL$23*BO1156)+$AL$24)),(2^(($AM$23*BO1156)+$AM$24)),(2^(($AN$23*BO1156)+$AN$24)),(2^(($AO$23*BO1156)+$AO$24))))</f>
        <v>1513.6864273950573</v>
      </c>
      <c r="BQ1156" s="46">
        <f t="shared" ref="BQ1156:BQ1219" si="316">IFERROR(IF(MATCH(BM1156,$W$4:$W$20,0),VLOOKUP(BM1156,$W$4:$BI$20,29,FALSE)),_xlfn.VAR.S((2^(($AL$23*BO1156)+$AL$24)),(2^(($AM$23*BO1156)+$AM$24)),(2^(($AN$23*BO1156)+$AN$24)),(2^(($AO$23*BO1156)+$AO$24))))</f>
        <v>2534.076211333891</v>
      </c>
      <c r="BR1156" s="46">
        <f t="shared" ref="BR1156:BR1219" si="317">SQRT(BQ1156)</f>
        <v>50.339608772157646</v>
      </c>
      <c r="BS1156" s="46">
        <f t="shared" ref="BS1156:BS1219" si="318">_xlfn.CONFIDENCE.NORM(0.05,BR1156,4)</f>
        <v>49.331910094632768</v>
      </c>
      <c r="BT1156" s="47">
        <f t="shared" ref="BT1156:BT1219" si="319">IFERROR(IF(MATCH(BM1156,$W$4:$W$20,0),VLOOKUP(BM1156,$W$4:$BI$20,32,FALSE)),AVERAGE((2^(($AP$23*BO1156)+$AP$24)),(2^(($AQ$23*BO1156)+$AQ$24)),(2^(($AR$23*BO1156)+$AR$24)),(2^(($AS$23*BO1156)+$AS$24))))</f>
        <v>0.78994642755931666</v>
      </c>
      <c r="BU1156" s="47">
        <f t="shared" ref="BU1156:BU1219" si="320">IFERROR(IF(MATCH(BM1156,$W$4:$W$20,0),VLOOKUP(BM1156,$W$4:$BI$20,33,FALSE)),_xlfn.VAR.S((2^(($AP$23*BO1156)+$AP$24)),(2^(($AQ$23*BO1156)+$AQ$24)),(2^(($AR$23*BO1156)+$AR$24)),(2^(($AS$23*BO1156)+$AS$24))))</f>
        <v>6.9014940379269463E-4</v>
      </c>
      <c r="BV1156" s="47">
        <f t="shared" ref="BV1156:BV1219" si="321">SQRT(BU1156)</f>
        <v>2.6270694771792669E-2</v>
      </c>
      <c r="BW1156" s="47">
        <f t="shared" ref="BW1156:BW1219" si="322">_xlfn.CONFIDENCE.NORM(0.05,BV1156,4)</f>
        <v>2.5744807800779156E-2</v>
      </c>
      <c r="BX1156" s="48">
        <f t="shared" ref="BX1156:BX1219" si="323">IFERROR(IF(MATCH(BM1156,$W$4:$W$20,0),VLOOKUP(BM1156,$W$4:$BI$20,36,FALSE)),AVERAGE((2^(($AT$23*BO1156)+$AT$24)),(2^(($AU$23*BO1156)+$AU$24)),(2^(($AV$23*BO1156)+$AV$24)),(2^(($AW$23*BO1156)+$AW$24))))</f>
        <v>1.0439605031717109E-9</v>
      </c>
      <c r="BY1156" s="48">
        <f t="shared" ref="BY1156:BY1219" si="324">IFERROR(IF(MATCH(BM1156,$W$4:$W$20,0),VLOOKUP(BM1156,$W$4:$BI$20,37,FALSE)),_xlfn.VAR.S((2^(($AP$23*BO1156)+$AP$24)),(2^(($AQ$23*BO1156)+$AQ$24)),(2^(($AR$23*BO1156)+$AR$24)),(2^(($AS$23*BO1156)+$AS$24))))</f>
        <v>6.9014940379269463E-4</v>
      </c>
      <c r="BZ1156" s="48">
        <f t="shared" ref="BZ1156:BZ1219" si="325">SQRT(BY1156)</f>
        <v>2.6270694771792669E-2</v>
      </c>
      <c r="CA1156" s="48">
        <f t="shared" ref="CA1156:CA1219" si="326">_xlfn.CONFIDENCE.NORM(0.05,BZ1156,4)</f>
        <v>2.5744807800779156E-2</v>
      </c>
      <c r="CB1156" s="49">
        <f t="shared" ref="CB1156:CB1219" si="327">(((BT1156*0.000001)*BN1156)*1000000000000000)*$W$24</f>
        <v>0.12051648333149366</v>
      </c>
      <c r="CC1156" s="50">
        <f t="shared" ref="CC1156:CC1219" si="328">(BX1156*BN1156)</f>
        <v>5.0054774245574024E-5</v>
      </c>
      <c r="CD1156" s="50">
        <f t="shared" ref="CD1156:CD1219" si="329">CC1156/(0.523*0.45)</f>
        <v>2.1268227850254525E-4</v>
      </c>
      <c r="CI1156" s="43"/>
      <c r="CJ1156" s="43"/>
    </row>
    <row r="1157" spans="63:88" x14ac:dyDescent="0.2">
      <c r="BK1157" s="42">
        <v>1155</v>
      </c>
      <c r="BL1157" s="1" t="s">
        <v>2462</v>
      </c>
      <c r="BM1157" s="1" t="s">
        <v>2463</v>
      </c>
      <c r="BN1157" s="43">
        <v>30095</v>
      </c>
      <c r="BO1157" s="44">
        <v>26.906462328385718</v>
      </c>
      <c r="BP1157" s="45">
        <f t="shared" si="315"/>
        <v>1518.0765406196642</v>
      </c>
      <c r="BQ1157" s="46">
        <f t="shared" si="316"/>
        <v>2544.5556710802607</v>
      </c>
      <c r="BR1157" s="46">
        <f t="shared" si="317"/>
        <v>50.44358899880401</v>
      </c>
      <c r="BS1157" s="46">
        <f t="shared" si="318"/>
        <v>49.433808844298362</v>
      </c>
      <c r="BT1157" s="47">
        <f t="shared" si="319"/>
        <v>0.79223749273344712</v>
      </c>
      <c r="BU1157" s="47">
        <f t="shared" si="320"/>
        <v>6.9300345879846979E-4</v>
      </c>
      <c r="BV1157" s="47">
        <f t="shared" si="321"/>
        <v>2.6324958856538974E-2</v>
      </c>
      <c r="BW1157" s="47">
        <f t="shared" si="322"/>
        <v>2.5797985626657551E-2</v>
      </c>
      <c r="BX1157" s="48">
        <f t="shared" si="323"/>
        <v>1.0469882800797916E-9</v>
      </c>
      <c r="BY1157" s="48">
        <f t="shared" si="324"/>
        <v>6.9300345879846979E-4</v>
      </c>
      <c r="BZ1157" s="48">
        <f t="shared" si="325"/>
        <v>2.6324958856538974E-2</v>
      </c>
      <c r="CA1157" s="48">
        <f t="shared" si="326"/>
        <v>2.5797985626657551E-2</v>
      </c>
      <c r="CB1157" s="49">
        <f t="shared" si="327"/>
        <v>7.5864239989122742E-2</v>
      </c>
      <c r="CC1157" s="50">
        <f t="shared" si="328"/>
        <v>3.1509112289001325E-5</v>
      </c>
      <c r="CD1157" s="50">
        <f t="shared" si="329"/>
        <v>1.3388193026981656E-4</v>
      </c>
      <c r="CI1157" s="43"/>
      <c r="CJ1157" s="43"/>
    </row>
    <row r="1158" spans="63:88" x14ac:dyDescent="0.2">
      <c r="BK1158" s="42">
        <v>1156</v>
      </c>
      <c r="BL1158" s="1" t="s">
        <v>2464</v>
      </c>
      <c r="BM1158" s="1" t="s">
        <v>2465</v>
      </c>
      <c r="BN1158" s="43">
        <v>34268</v>
      </c>
      <c r="BO1158" s="44">
        <v>26.916141829148653</v>
      </c>
      <c r="BP1158" s="45">
        <f t="shared" si="315"/>
        <v>1528.7178669849559</v>
      </c>
      <c r="BQ1158" s="46">
        <f t="shared" si="316"/>
        <v>2569.9964821584267</v>
      </c>
      <c r="BR1158" s="46">
        <f t="shared" si="317"/>
        <v>50.69513272650962</v>
      </c>
      <c r="BS1158" s="46">
        <f t="shared" si="318"/>
        <v>49.680317167718336</v>
      </c>
      <c r="BT1158" s="47">
        <f t="shared" si="319"/>
        <v>0.7977908739322338</v>
      </c>
      <c r="BU1158" s="47">
        <f t="shared" si="320"/>
        <v>6.9993220092510924E-4</v>
      </c>
      <c r="BV1158" s="47">
        <f t="shared" si="321"/>
        <v>2.6456231797538917E-2</v>
      </c>
      <c r="BW1158" s="47">
        <f t="shared" si="322"/>
        <v>2.592663074490982E-2</v>
      </c>
      <c r="BX1158" s="48">
        <f t="shared" si="323"/>
        <v>1.0543273988204146E-9</v>
      </c>
      <c r="BY1158" s="48">
        <f t="shared" si="324"/>
        <v>6.9993220092510924E-4</v>
      </c>
      <c r="BZ1158" s="48">
        <f t="shared" si="325"/>
        <v>2.6456231797538917E-2</v>
      </c>
      <c r="CA1158" s="48">
        <f t="shared" si="326"/>
        <v>2.592663074490982E-2</v>
      </c>
      <c r="CB1158" s="49">
        <f t="shared" si="327"/>
        <v>8.6989171468459206E-2</v>
      </c>
      <c r="CC1158" s="50">
        <f t="shared" si="328"/>
        <v>3.6129691302777967E-5</v>
      </c>
      <c r="CD1158" s="50">
        <f t="shared" si="329"/>
        <v>1.5351472828883776E-4</v>
      </c>
      <c r="CI1158" s="43"/>
      <c r="CJ1158" s="43"/>
    </row>
    <row r="1159" spans="63:88" x14ac:dyDescent="0.2">
      <c r="BK1159" s="42">
        <v>1157</v>
      </c>
      <c r="BL1159" s="1" t="s">
        <v>2466</v>
      </c>
      <c r="BM1159" s="1" t="s">
        <v>2467</v>
      </c>
      <c r="BN1159" s="43">
        <v>62139</v>
      </c>
      <c r="BO1159" s="44">
        <v>26.920793008447024</v>
      </c>
      <c r="BP1159" s="45">
        <f t="shared" si="315"/>
        <v>1533.8577244839689</v>
      </c>
      <c r="BQ1159" s="46">
        <f t="shared" si="316"/>
        <v>2582.304448303606</v>
      </c>
      <c r="BR1159" s="46">
        <f t="shared" si="317"/>
        <v>50.816379724490467</v>
      </c>
      <c r="BS1159" s="46">
        <f t="shared" si="318"/>
        <v>49.799137042356364</v>
      </c>
      <c r="BT1159" s="47">
        <f t="shared" si="319"/>
        <v>0.80047320760189389</v>
      </c>
      <c r="BU1159" s="47">
        <f t="shared" si="320"/>
        <v>7.0328424513712488E-4</v>
      </c>
      <c r="BV1159" s="47">
        <f t="shared" si="321"/>
        <v>2.6519506879599492E-2</v>
      </c>
      <c r="BW1159" s="47">
        <f t="shared" si="322"/>
        <v>2.5988639185888594E-2</v>
      </c>
      <c r="BX1159" s="48">
        <f t="shared" si="323"/>
        <v>1.0578722599777783E-9</v>
      </c>
      <c r="BY1159" s="48">
        <f t="shared" si="324"/>
        <v>7.0328424513712488E-4</v>
      </c>
      <c r="BZ1159" s="48">
        <f t="shared" si="325"/>
        <v>2.6519506879599492E-2</v>
      </c>
      <c r="CA1159" s="48">
        <f t="shared" si="326"/>
        <v>2.5988639185888594E-2</v>
      </c>
      <c r="CB1159" s="49">
        <f t="shared" si="327"/>
        <v>0.15826993806207459</v>
      </c>
      <c r="CC1159" s="50">
        <f t="shared" si="328"/>
        <v>6.5735124362759165E-5</v>
      </c>
      <c r="CD1159" s="50">
        <f t="shared" si="329"/>
        <v>2.7930794290528642E-4</v>
      </c>
      <c r="CI1159" s="43"/>
      <c r="CJ1159" s="43"/>
    </row>
    <row r="1160" spans="63:88" x14ac:dyDescent="0.2">
      <c r="BK1160" s="42">
        <v>1158</v>
      </c>
      <c r="BL1160" s="1" t="s">
        <v>2468</v>
      </c>
      <c r="BM1160" s="1" t="s">
        <v>2469</v>
      </c>
      <c r="BN1160" s="43">
        <v>47788</v>
      </c>
      <c r="BO1160" s="44">
        <v>26.92383619658051</v>
      </c>
      <c r="BP1160" s="45">
        <f t="shared" si="315"/>
        <v>1537.2299959382901</v>
      </c>
      <c r="BQ1160" s="46">
        <f t="shared" si="316"/>
        <v>2590.3867046343858</v>
      </c>
      <c r="BR1160" s="46">
        <f t="shared" si="317"/>
        <v>50.895841722427441</v>
      </c>
      <c r="BS1160" s="46">
        <f t="shared" si="318"/>
        <v>49.877008369404393</v>
      </c>
      <c r="BT1160" s="47">
        <f t="shared" si="319"/>
        <v>0.802233092436619</v>
      </c>
      <c r="BU1160" s="47">
        <f t="shared" si="320"/>
        <v>7.0548542770741424E-4</v>
      </c>
      <c r="BV1160" s="47">
        <f t="shared" si="321"/>
        <v>2.6560975654283E-2</v>
      </c>
      <c r="BW1160" s="47">
        <f t="shared" si="322"/>
        <v>2.6029277838319934E-2</v>
      </c>
      <c r="BX1160" s="48">
        <f t="shared" si="323"/>
        <v>1.0601980509345901E-9</v>
      </c>
      <c r="BY1160" s="48">
        <f t="shared" si="324"/>
        <v>7.0548542770741424E-4</v>
      </c>
      <c r="BZ1160" s="48">
        <f t="shared" si="325"/>
        <v>2.6560975654283E-2</v>
      </c>
      <c r="CA1160" s="48">
        <f t="shared" si="326"/>
        <v>2.6029277838319934E-2</v>
      </c>
      <c r="CB1160" s="49">
        <f t="shared" si="327"/>
        <v>0.12198510377887371</v>
      </c>
      <c r="CC1160" s="50">
        <f t="shared" si="328"/>
        <v>5.0664744458062194E-5</v>
      </c>
      <c r="CD1160" s="50">
        <f t="shared" si="329"/>
        <v>2.1527403636312808E-4</v>
      </c>
      <c r="CI1160" s="43"/>
      <c r="CJ1160" s="43"/>
    </row>
    <row r="1161" spans="63:88" x14ac:dyDescent="0.2">
      <c r="BK1161" s="42">
        <v>1159</v>
      </c>
      <c r="BL1161" s="1" t="s">
        <v>2470</v>
      </c>
      <c r="BM1161" s="1" t="s">
        <v>2471</v>
      </c>
      <c r="BN1161" s="43">
        <v>14861</v>
      </c>
      <c r="BO1161" s="44">
        <v>26.932676676276902</v>
      </c>
      <c r="BP1161" s="45">
        <f t="shared" si="315"/>
        <v>1547.0685797017541</v>
      </c>
      <c r="BQ1161" s="46">
        <f t="shared" si="316"/>
        <v>2613.9980405588944</v>
      </c>
      <c r="BR1161" s="46">
        <f t="shared" si="317"/>
        <v>51.127272962274198</v>
      </c>
      <c r="BS1161" s="46">
        <f t="shared" si="318"/>
        <v>50.103806816902946</v>
      </c>
      <c r="BT1161" s="47">
        <f t="shared" si="319"/>
        <v>0.80736754694154989</v>
      </c>
      <c r="BU1161" s="47">
        <f t="shared" si="320"/>
        <v>7.1191591678977509E-4</v>
      </c>
      <c r="BV1161" s="47">
        <f t="shared" si="321"/>
        <v>2.6681752505968853E-2</v>
      </c>
      <c r="BW1161" s="47">
        <f t="shared" si="322"/>
        <v>2.6147636978055135E-2</v>
      </c>
      <c r="BX1161" s="48">
        <f t="shared" si="323"/>
        <v>1.0669835334957831E-9</v>
      </c>
      <c r="BY1161" s="48">
        <f t="shared" si="324"/>
        <v>7.1191591678977509E-4</v>
      </c>
      <c r="BZ1161" s="48">
        <f t="shared" si="325"/>
        <v>2.6681752505968853E-2</v>
      </c>
      <c r="CA1161" s="48">
        <f t="shared" si="326"/>
        <v>2.6147636978055135E-2</v>
      </c>
      <c r="CB1161" s="49">
        <f t="shared" si="327"/>
        <v>3.8177430462847613E-2</v>
      </c>
      <c r="CC1161" s="50">
        <f t="shared" si="328"/>
        <v>1.5856442291280832E-5</v>
      </c>
      <c r="CD1161" s="50">
        <f t="shared" si="329"/>
        <v>6.73738784418136E-5</v>
      </c>
      <c r="CI1161" s="43"/>
      <c r="CJ1161" s="43"/>
    </row>
    <row r="1162" spans="63:88" x14ac:dyDescent="0.2">
      <c r="BK1162" s="42">
        <v>1160</v>
      </c>
      <c r="BL1162" s="1" t="s">
        <v>2472</v>
      </c>
      <c r="BM1162" s="1" t="s">
        <v>2473</v>
      </c>
      <c r="BN1162" s="43">
        <v>26763</v>
      </c>
      <c r="BO1162" s="44">
        <v>26.934349664694963</v>
      </c>
      <c r="BP1162" s="45">
        <f t="shared" si="315"/>
        <v>1548.9375251654599</v>
      </c>
      <c r="BQ1162" s="46">
        <f t="shared" si="316"/>
        <v>2618.488530151596</v>
      </c>
      <c r="BR1162" s="46">
        <f t="shared" si="317"/>
        <v>51.171168934778066</v>
      </c>
      <c r="BS1162" s="46">
        <f t="shared" si="318"/>
        <v>50.146824079489917</v>
      </c>
      <c r="BT1162" s="47">
        <f t="shared" si="319"/>
        <v>0.80834289214227173</v>
      </c>
      <c r="BU1162" s="47">
        <f t="shared" si="320"/>
        <v>7.1313889055098223E-4</v>
      </c>
      <c r="BV1162" s="47">
        <f t="shared" si="321"/>
        <v>2.6704660465000904E-2</v>
      </c>
      <c r="BW1162" s="47">
        <f t="shared" si="322"/>
        <v>2.6170086365386206E-2</v>
      </c>
      <c r="BX1162" s="48">
        <f t="shared" si="323"/>
        <v>1.0682725093440041E-9</v>
      </c>
      <c r="BY1162" s="48">
        <f t="shared" si="324"/>
        <v>7.1313889055098223E-4</v>
      </c>
      <c r="BZ1162" s="48">
        <f t="shared" si="325"/>
        <v>2.6704660465000904E-2</v>
      </c>
      <c r="CA1162" s="48">
        <f t="shared" si="326"/>
        <v>2.6170086365386206E-2</v>
      </c>
      <c r="CB1162" s="49">
        <f t="shared" si="327"/>
        <v>6.8836343026060037E-2</v>
      </c>
      <c r="CC1162" s="50">
        <f t="shared" si="328"/>
        <v>2.8590177167573583E-5</v>
      </c>
      <c r="CD1162" s="50">
        <f t="shared" si="329"/>
        <v>1.214794016043067E-4</v>
      </c>
      <c r="CI1162" s="43"/>
      <c r="CJ1162" s="43"/>
    </row>
    <row r="1163" spans="63:88" x14ac:dyDescent="0.2">
      <c r="BK1163" s="42">
        <v>1161</v>
      </c>
      <c r="BL1163" s="1" t="s">
        <v>2474</v>
      </c>
      <c r="BM1163" s="1" t="s">
        <v>2475</v>
      </c>
      <c r="BN1163" s="43">
        <v>49763</v>
      </c>
      <c r="BO1163" s="44">
        <v>26.934866308580101</v>
      </c>
      <c r="BP1163" s="45">
        <f t="shared" si="315"/>
        <v>1549.5151397076152</v>
      </c>
      <c r="BQ1163" s="46">
        <f t="shared" si="316"/>
        <v>2619.8766951548528</v>
      </c>
      <c r="BR1163" s="46">
        <f t="shared" si="317"/>
        <v>51.184731074362915</v>
      </c>
      <c r="BS1163" s="46">
        <f t="shared" si="318"/>
        <v>50.160114732059718</v>
      </c>
      <c r="BT1163" s="47">
        <f t="shared" si="319"/>
        <v>0.80864433142046321</v>
      </c>
      <c r="BU1163" s="47">
        <f t="shared" si="320"/>
        <v>7.1351695386449561E-4</v>
      </c>
      <c r="BV1163" s="47">
        <f t="shared" si="321"/>
        <v>2.6711738128854429E-2</v>
      </c>
      <c r="BW1163" s="47">
        <f t="shared" si="322"/>
        <v>2.6177022348510003E-2</v>
      </c>
      <c r="BX1163" s="48">
        <f t="shared" si="323"/>
        <v>1.0686708790176395E-9</v>
      </c>
      <c r="BY1163" s="48">
        <f t="shared" si="324"/>
        <v>7.1351695386449561E-4</v>
      </c>
      <c r="BZ1163" s="48">
        <f t="shared" si="325"/>
        <v>2.6711738128854429E-2</v>
      </c>
      <c r="CA1163" s="48">
        <f t="shared" si="326"/>
        <v>2.6177022348510003E-2</v>
      </c>
      <c r="CB1163" s="49">
        <f t="shared" si="327"/>
        <v>0.1280417121719738</v>
      </c>
      <c r="CC1163" s="50">
        <f t="shared" si="328"/>
        <v>5.3180268952554789E-5</v>
      </c>
      <c r="CD1163" s="50">
        <f t="shared" si="329"/>
        <v>2.2596247696007982E-4</v>
      </c>
      <c r="CI1163" s="43"/>
      <c r="CJ1163" s="43"/>
    </row>
    <row r="1164" spans="63:88" x14ac:dyDescent="0.2">
      <c r="BK1164" s="42">
        <v>1162</v>
      </c>
      <c r="BL1164" s="1" t="s">
        <v>2476</v>
      </c>
      <c r="BM1164" s="1" t="s">
        <v>2477</v>
      </c>
      <c r="BN1164" s="43">
        <v>65488</v>
      </c>
      <c r="BO1164" s="44">
        <v>26.935280357032141</v>
      </c>
      <c r="BP1164" s="45">
        <f t="shared" si="315"/>
        <v>1549.9782067215535</v>
      </c>
      <c r="BQ1164" s="46">
        <f t="shared" si="316"/>
        <v>2620.9896865816404</v>
      </c>
      <c r="BR1164" s="46">
        <f t="shared" si="317"/>
        <v>51.195602219151993</v>
      </c>
      <c r="BS1164" s="46">
        <f t="shared" si="318"/>
        <v>50.170768258188374</v>
      </c>
      <c r="BT1164" s="47">
        <f t="shared" si="319"/>
        <v>0.8088859918639737</v>
      </c>
      <c r="BU1164" s="47">
        <f t="shared" si="320"/>
        <v>7.1382007433352772E-4</v>
      </c>
      <c r="BV1164" s="47">
        <f t="shared" si="321"/>
        <v>2.6717411445226644E-2</v>
      </c>
      <c r="BW1164" s="47">
        <f t="shared" si="322"/>
        <v>2.6182582096391221E-2</v>
      </c>
      <c r="BX1164" s="48">
        <f t="shared" si="323"/>
        <v>1.0689902474575782E-9</v>
      </c>
      <c r="BY1164" s="48">
        <f t="shared" si="324"/>
        <v>7.1382007433352772E-4</v>
      </c>
      <c r="BZ1164" s="48">
        <f t="shared" si="325"/>
        <v>2.6717411445226644E-2</v>
      </c>
      <c r="CA1164" s="48">
        <f t="shared" si="326"/>
        <v>2.6182582096391221E-2</v>
      </c>
      <c r="CB1164" s="49">
        <f t="shared" si="327"/>
        <v>0.16855297173022082</v>
      </c>
      <c r="CC1164" s="50">
        <f t="shared" si="328"/>
        <v>7.0006033325501884E-5</v>
      </c>
      <c r="CD1164" s="50">
        <f t="shared" si="329"/>
        <v>2.9745499607181596E-4</v>
      </c>
      <c r="CI1164" s="43"/>
      <c r="CJ1164" s="43"/>
    </row>
    <row r="1165" spans="63:88" x14ac:dyDescent="0.2">
      <c r="BK1165" s="42">
        <v>1163</v>
      </c>
      <c r="BL1165" s="1" t="s">
        <v>2478</v>
      </c>
      <c r="BM1165" s="1" t="s">
        <v>2479</v>
      </c>
      <c r="BN1165" s="43">
        <v>89440</v>
      </c>
      <c r="BO1165" s="44">
        <v>26.938393453561531</v>
      </c>
      <c r="BP1165" s="45">
        <f t="shared" si="315"/>
        <v>1553.4642929410511</v>
      </c>
      <c r="BQ1165" s="46">
        <f t="shared" si="316"/>
        <v>2629.3718588857746</v>
      </c>
      <c r="BR1165" s="46">
        <f t="shared" si="317"/>
        <v>51.277401054321921</v>
      </c>
      <c r="BS1165" s="46">
        <f t="shared" si="318"/>
        <v>50.250929643643566</v>
      </c>
      <c r="BT1165" s="47">
        <f t="shared" si="319"/>
        <v>0.81070527312686769</v>
      </c>
      <c r="BU1165" s="47">
        <f t="shared" si="320"/>
        <v>7.1610293827904065E-4</v>
      </c>
      <c r="BV1165" s="47">
        <f t="shared" si="321"/>
        <v>2.676009974344342E-2</v>
      </c>
      <c r="BW1165" s="47">
        <f t="shared" si="322"/>
        <v>2.6224415859924317E-2</v>
      </c>
      <c r="BX1165" s="48">
        <f t="shared" si="323"/>
        <v>1.0713945342754679E-9</v>
      </c>
      <c r="BY1165" s="48">
        <f t="shared" si="324"/>
        <v>7.1610293827904065E-4</v>
      </c>
      <c r="BZ1165" s="48">
        <f t="shared" si="325"/>
        <v>2.676009974344342E-2</v>
      </c>
      <c r="CA1165" s="48">
        <f t="shared" si="326"/>
        <v>2.6224415859924317E-2</v>
      </c>
      <c r="CB1165" s="49">
        <f t="shared" si="327"/>
        <v>0.23071836241465413</v>
      </c>
      <c r="CC1165" s="50">
        <f t="shared" si="328"/>
        <v>9.5825527145597855E-5</v>
      </c>
      <c r="CD1165" s="50">
        <f t="shared" si="329"/>
        <v>4.07161789443798E-4</v>
      </c>
      <c r="CI1165" s="43"/>
      <c r="CJ1165" s="43"/>
    </row>
    <row r="1166" spans="63:88" x14ac:dyDescent="0.2">
      <c r="BK1166" s="42">
        <v>1164</v>
      </c>
      <c r="BL1166" s="1" t="s">
        <v>2480</v>
      </c>
      <c r="BM1166" s="1" t="s">
        <v>2481</v>
      </c>
      <c r="BN1166" s="43">
        <v>52940</v>
      </c>
      <c r="BO1166" s="44">
        <v>26.939205337991421</v>
      </c>
      <c r="BP1166" s="45">
        <f t="shared" si="315"/>
        <v>1554.374740171656</v>
      </c>
      <c r="BQ1166" s="46">
        <f t="shared" si="316"/>
        <v>2631.5619524807698</v>
      </c>
      <c r="BR1166" s="46">
        <f t="shared" si="317"/>
        <v>51.298751958315414</v>
      </c>
      <c r="BS1166" s="46">
        <f t="shared" si="318"/>
        <v>50.27185314507588</v>
      </c>
      <c r="BT1166" s="47">
        <f t="shared" si="319"/>
        <v>0.81118040755648402</v>
      </c>
      <c r="BU1166" s="47">
        <f t="shared" si="320"/>
        <v>7.1669940486603339E-4</v>
      </c>
      <c r="BV1166" s="47">
        <f t="shared" si="321"/>
        <v>2.6771242124078467E-2</v>
      </c>
      <c r="BW1166" s="47">
        <f t="shared" si="322"/>
        <v>2.623533519229768E-2</v>
      </c>
      <c r="BX1166" s="48">
        <f t="shared" si="323"/>
        <v>1.0720224522720709E-9</v>
      </c>
      <c r="BY1166" s="48">
        <f t="shared" si="324"/>
        <v>7.1669940486603339E-4</v>
      </c>
      <c r="BZ1166" s="48">
        <f t="shared" si="325"/>
        <v>2.6771242124078467E-2</v>
      </c>
      <c r="CA1166" s="48">
        <f t="shared" si="326"/>
        <v>2.623533519229768E-2</v>
      </c>
      <c r="CB1166" s="49">
        <f t="shared" si="327"/>
        <v>0.13664343209093924</v>
      </c>
      <c r="CC1166" s="50">
        <f t="shared" si="328"/>
        <v>5.675286862328343E-5</v>
      </c>
      <c r="CD1166" s="50">
        <f t="shared" si="329"/>
        <v>2.411424203241276E-4</v>
      </c>
      <c r="CI1166" s="43"/>
      <c r="CJ1166" s="43"/>
    </row>
    <row r="1167" spans="63:88" x14ac:dyDescent="0.2">
      <c r="BK1167" s="42">
        <v>1165</v>
      </c>
      <c r="BL1167" s="1" t="s">
        <v>2482</v>
      </c>
      <c r="BM1167" s="1" t="s">
        <v>2483</v>
      </c>
      <c r="BN1167" s="43">
        <v>14448</v>
      </c>
      <c r="BO1167" s="44">
        <v>26.957296012473552</v>
      </c>
      <c r="BP1167" s="45">
        <f t="shared" si="315"/>
        <v>1574.8006201191738</v>
      </c>
      <c r="BQ1167" s="46">
        <f t="shared" si="316"/>
        <v>2680.7998859235527</v>
      </c>
      <c r="BR1167" s="46">
        <f t="shared" si="317"/>
        <v>51.77644141811556</v>
      </c>
      <c r="BS1167" s="46">
        <f t="shared" si="318"/>
        <v>50.739980213577219</v>
      </c>
      <c r="BT1167" s="47">
        <f t="shared" si="319"/>
        <v>0.82184004656907994</v>
      </c>
      <c r="BU1167" s="47">
        <f t="shared" si="320"/>
        <v>7.3010923455367395E-4</v>
      </c>
      <c r="BV1167" s="47">
        <f t="shared" si="321"/>
        <v>2.7020533572704925E-2</v>
      </c>
      <c r="BW1167" s="47">
        <f t="shared" si="322"/>
        <v>2.6479636322778517E-2</v>
      </c>
      <c r="BX1167" s="48">
        <f t="shared" si="323"/>
        <v>1.0861097899939481E-9</v>
      </c>
      <c r="BY1167" s="48">
        <f t="shared" si="324"/>
        <v>7.3010923455367395E-4</v>
      </c>
      <c r="BZ1167" s="48">
        <f t="shared" si="325"/>
        <v>2.7020533572704925E-2</v>
      </c>
      <c r="CA1167" s="48">
        <f t="shared" si="326"/>
        <v>2.6479636322778517E-2</v>
      </c>
      <c r="CB1167" s="49">
        <f t="shared" si="327"/>
        <v>3.7781779129909786E-2</v>
      </c>
      <c r="CC1167" s="50">
        <f t="shared" si="328"/>
        <v>1.5692114245832563E-5</v>
      </c>
      <c r="CD1167" s="50">
        <f t="shared" si="329"/>
        <v>6.6675650077894897E-5</v>
      </c>
      <c r="CI1167" s="43"/>
      <c r="CJ1167" s="43"/>
    </row>
    <row r="1168" spans="63:88" x14ac:dyDescent="0.2">
      <c r="BK1168" s="42">
        <v>1166</v>
      </c>
      <c r="BL1168" s="1" t="s">
        <v>2484</v>
      </c>
      <c r="BM1168" s="1" t="s">
        <v>2485</v>
      </c>
      <c r="BN1168" s="43">
        <v>25614</v>
      </c>
      <c r="BO1168" s="44">
        <v>26.961758579098447</v>
      </c>
      <c r="BP1168" s="45">
        <f t="shared" si="315"/>
        <v>1579.8803700360759</v>
      </c>
      <c r="BQ1168" s="46">
        <f t="shared" si="316"/>
        <v>2693.0753870430685</v>
      </c>
      <c r="BR1168" s="46">
        <f t="shared" si="317"/>
        <v>51.894849330574885</v>
      </c>
      <c r="BS1168" s="46">
        <f t="shared" si="318"/>
        <v>50.856017835529642</v>
      </c>
      <c r="BT1168" s="47">
        <f t="shared" si="319"/>
        <v>0.82449101193887275</v>
      </c>
      <c r="BU1168" s="47">
        <f t="shared" si="320"/>
        <v>7.3345243699607507E-4</v>
      </c>
      <c r="BV1168" s="47">
        <f t="shared" si="321"/>
        <v>2.7082327023283562E-2</v>
      </c>
      <c r="BW1168" s="47">
        <f t="shared" si="322"/>
        <v>2.6540192791585811E-2</v>
      </c>
      <c r="BX1168" s="48">
        <f t="shared" si="323"/>
        <v>1.0896131961045274E-9</v>
      </c>
      <c r="BY1168" s="48">
        <f t="shared" si="324"/>
        <v>7.3345243699607507E-4</v>
      </c>
      <c r="BZ1168" s="48">
        <f t="shared" si="325"/>
        <v>2.7082327023283562E-2</v>
      </c>
      <c r="CA1168" s="48">
        <f t="shared" si="326"/>
        <v>2.6540192791585811E-2</v>
      </c>
      <c r="CB1168" s="49">
        <f t="shared" si="327"/>
        <v>6.7197126639921778E-2</v>
      </c>
      <c r="CC1168" s="50">
        <f t="shared" si="328"/>
        <v>2.7909352405021366E-5</v>
      </c>
      <c r="CD1168" s="50">
        <f t="shared" si="329"/>
        <v>1.1858658340778146E-4</v>
      </c>
      <c r="CI1168" s="43"/>
      <c r="CJ1168" s="43"/>
    </row>
    <row r="1169" spans="63:88" x14ac:dyDescent="0.2">
      <c r="BK1169" s="42">
        <v>1167</v>
      </c>
      <c r="BL1169" s="1" t="s">
        <v>2486</v>
      </c>
      <c r="BM1169" s="1" t="s">
        <v>2487</v>
      </c>
      <c r="BN1169" s="43">
        <v>18444</v>
      </c>
      <c r="BO1169" s="44">
        <v>26.962651058013467</v>
      </c>
      <c r="BP1169" s="45">
        <f t="shared" si="315"/>
        <v>1580.8982454769039</v>
      </c>
      <c r="BQ1169" s="46">
        <f t="shared" si="316"/>
        <v>2695.5365859688595</v>
      </c>
      <c r="BR1169" s="46">
        <f t="shared" si="317"/>
        <v>51.918557240825358</v>
      </c>
      <c r="BS1169" s="46">
        <f t="shared" si="318"/>
        <v>50.87925116064946</v>
      </c>
      <c r="BT1169" s="47">
        <f t="shared" si="319"/>
        <v>0.82502220984990093</v>
      </c>
      <c r="BU1169" s="47">
        <f t="shared" si="320"/>
        <v>7.3412273845092782E-4</v>
      </c>
      <c r="BV1169" s="47">
        <f t="shared" si="321"/>
        <v>2.7094699453046676E-2</v>
      </c>
      <c r="BW1169" s="47">
        <f t="shared" si="322"/>
        <v>2.6552317549954286E-2</v>
      </c>
      <c r="BX1169" s="48">
        <f t="shared" si="323"/>
        <v>1.0903152052777226E-9</v>
      </c>
      <c r="BY1169" s="48">
        <f t="shared" si="324"/>
        <v>7.3412273845092782E-4</v>
      </c>
      <c r="BZ1169" s="48">
        <f t="shared" si="325"/>
        <v>2.7094699453046676E-2</v>
      </c>
      <c r="CA1169" s="48">
        <f t="shared" si="326"/>
        <v>2.6552317549954286E-2</v>
      </c>
      <c r="CB1169" s="49">
        <f t="shared" si="327"/>
        <v>4.8418142663778314E-2</v>
      </c>
      <c r="CC1169" s="50">
        <f t="shared" si="328"/>
        <v>2.0109773646142317E-5</v>
      </c>
      <c r="CD1169" s="50">
        <f t="shared" si="329"/>
        <v>8.5446244513032998E-5</v>
      </c>
      <c r="CI1169" s="43"/>
      <c r="CJ1169" s="43"/>
    </row>
    <row r="1170" spans="63:88" x14ac:dyDescent="0.2">
      <c r="BK1170" s="42">
        <v>1168</v>
      </c>
      <c r="BL1170" s="1" t="s">
        <v>2488</v>
      </c>
      <c r="BM1170" s="1" t="s">
        <v>2489</v>
      </c>
      <c r="BN1170" s="43">
        <v>52550</v>
      </c>
      <c r="BO1170" s="44">
        <v>26.962688644894456</v>
      </c>
      <c r="BP1170" s="45">
        <f t="shared" si="315"/>
        <v>1580.9411278401021</v>
      </c>
      <c r="BQ1170" s="46">
        <f t="shared" si="316"/>
        <v>2695.6402850919194</v>
      </c>
      <c r="BR1170" s="46">
        <f t="shared" si="317"/>
        <v>51.919555902298697</v>
      </c>
      <c r="BS1170" s="46">
        <f t="shared" si="318"/>
        <v>50.880229830909705</v>
      </c>
      <c r="BT1170" s="47">
        <f t="shared" si="319"/>
        <v>0.82504458883738419</v>
      </c>
      <c r="BU1170" s="47">
        <f t="shared" si="320"/>
        <v>7.3415098065128233E-4</v>
      </c>
      <c r="BV1170" s="47">
        <f t="shared" si="321"/>
        <v>2.7095220623779434E-2</v>
      </c>
      <c r="BW1170" s="47">
        <f t="shared" si="322"/>
        <v>2.6552828287887287E-2</v>
      </c>
      <c r="BX1170" s="48">
        <f t="shared" si="323"/>
        <v>1.0903447804213263E-9</v>
      </c>
      <c r="BY1170" s="48">
        <f t="shared" si="324"/>
        <v>7.3415098065128233E-4</v>
      </c>
      <c r="BZ1170" s="48">
        <f t="shared" si="325"/>
        <v>2.7095220623779434E-2</v>
      </c>
      <c r="CA1170" s="48">
        <f t="shared" si="326"/>
        <v>2.6552828287887287E-2</v>
      </c>
      <c r="CB1170" s="49">
        <f t="shared" si="327"/>
        <v>0.13795502135718454</v>
      </c>
      <c r="CC1170" s="50">
        <f t="shared" si="328"/>
        <v>5.7297618211140697E-5</v>
      </c>
      <c r="CD1170" s="50">
        <f t="shared" si="329"/>
        <v>2.4345705634646567E-4</v>
      </c>
      <c r="CI1170" s="43"/>
      <c r="CJ1170" s="43"/>
    </row>
    <row r="1171" spans="63:88" x14ac:dyDescent="0.2">
      <c r="BK1171" s="42">
        <v>1169</v>
      </c>
      <c r="BL1171" s="1" t="s">
        <v>2490</v>
      </c>
      <c r="BM1171" s="1" t="s">
        <v>2491</v>
      </c>
      <c r="BN1171" s="43">
        <v>54599</v>
      </c>
      <c r="BO1171" s="44">
        <v>26.972060642690902</v>
      </c>
      <c r="BP1171" s="45">
        <f t="shared" si="315"/>
        <v>1591.6699014293433</v>
      </c>
      <c r="BQ1171" s="46">
        <f t="shared" si="316"/>
        <v>2721.6116242472776</v>
      </c>
      <c r="BR1171" s="46">
        <f t="shared" si="317"/>
        <v>52.169067695783845</v>
      </c>
      <c r="BS1171" s="46">
        <f t="shared" si="318"/>
        <v>51.124746895384149</v>
      </c>
      <c r="BT1171" s="47">
        <f t="shared" si="319"/>
        <v>0.83064360605490595</v>
      </c>
      <c r="BU1171" s="47">
        <f t="shared" si="320"/>
        <v>7.4122421079076404E-4</v>
      </c>
      <c r="BV1171" s="47">
        <f t="shared" si="321"/>
        <v>2.7225433160755479E-2</v>
      </c>
      <c r="BW1171" s="47">
        <f t="shared" si="322"/>
        <v>2.6680434229291606E-2</v>
      </c>
      <c r="BX1171" s="48">
        <f t="shared" si="323"/>
        <v>1.0977442098354584E-9</v>
      </c>
      <c r="BY1171" s="48">
        <f t="shared" si="324"/>
        <v>7.4122421079076404E-4</v>
      </c>
      <c r="BZ1171" s="48">
        <f t="shared" si="325"/>
        <v>2.7225433160755479E-2</v>
      </c>
      <c r="CA1171" s="48">
        <f t="shared" si="326"/>
        <v>2.6680434229291606E-2</v>
      </c>
      <c r="CB1171" s="49">
        <f t="shared" si="327"/>
        <v>0.14430679692534024</v>
      </c>
      <c r="CC1171" s="50">
        <f t="shared" si="328"/>
        <v>5.9935736112806189E-5</v>
      </c>
      <c r="CD1171" s="50">
        <f t="shared" si="329"/>
        <v>2.5466639521056378E-4</v>
      </c>
      <c r="CI1171" s="43"/>
      <c r="CJ1171" s="43"/>
    </row>
    <row r="1172" spans="63:88" x14ac:dyDescent="0.2">
      <c r="BK1172" s="42">
        <v>1170</v>
      </c>
      <c r="BL1172" s="1" t="s">
        <v>2492</v>
      </c>
      <c r="BM1172" s="1" t="s">
        <v>2493</v>
      </c>
      <c r="BN1172" s="43">
        <v>27725</v>
      </c>
      <c r="BO1172" s="44">
        <v>26.973848166423142</v>
      </c>
      <c r="BP1172" s="45">
        <f t="shared" si="315"/>
        <v>1593.7244566639697</v>
      </c>
      <c r="BQ1172" s="46">
        <f t="shared" si="316"/>
        <v>2726.591183713907</v>
      </c>
      <c r="BR1172" s="46">
        <f t="shared" si="317"/>
        <v>52.216771096209186</v>
      </c>
      <c r="BS1172" s="46">
        <f t="shared" si="318"/>
        <v>51.171495368771026</v>
      </c>
      <c r="BT1172" s="47">
        <f t="shared" si="319"/>
        <v>0.83171581529087713</v>
      </c>
      <c r="BU1172" s="47">
        <f t="shared" si="320"/>
        <v>7.4258038152538253E-4</v>
      </c>
      <c r="BV1172" s="47">
        <f t="shared" si="321"/>
        <v>2.7250328099407951E-2</v>
      </c>
      <c r="BW1172" s="47">
        <f t="shared" si="322"/>
        <v>2.6704830820869697E-2</v>
      </c>
      <c r="BX1172" s="48">
        <f t="shared" si="323"/>
        <v>1.0991611971835099E-9</v>
      </c>
      <c r="BY1172" s="48">
        <f t="shared" si="324"/>
        <v>7.4258038152538253E-4</v>
      </c>
      <c r="BZ1172" s="48">
        <f t="shared" si="325"/>
        <v>2.7250328099407951E-2</v>
      </c>
      <c r="CA1172" s="48">
        <f t="shared" si="326"/>
        <v>2.6704830820869697E-2</v>
      </c>
      <c r="CB1172" s="49">
        <f t="shared" si="327"/>
        <v>7.3372596271758572E-2</v>
      </c>
      <c r="CC1172" s="50">
        <f t="shared" si="328"/>
        <v>3.0474244191912811E-5</v>
      </c>
      <c r="CD1172" s="50">
        <f t="shared" si="329"/>
        <v>1.294847851791494E-4</v>
      </c>
      <c r="CI1172" s="43"/>
      <c r="CJ1172" s="43"/>
    </row>
    <row r="1173" spans="63:88" x14ac:dyDescent="0.2">
      <c r="BK1173" s="42">
        <v>1171</v>
      </c>
      <c r="BL1173" s="1" t="s">
        <v>2494</v>
      </c>
      <c r="BM1173" s="1" t="s">
        <v>2495</v>
      </c>
      <c r="BN1173" s="43">
        <v>59477</v>
      </c>
      <c r="BO1173" s="44">
        <v>26.973859644380592</v>
      </c>
      <c r="BP1173" s="45">
        <f t="shared" si="315"/>
        <v>1593.7376578369419</v>
      </c>
      <c r="BQ1173" s="46">
        <f t="shared" si="316"/>
        <v>2726.6231852459878</v>
      </c>
      <c r="BR1173" s="46">
        <f t="shared" si="317"/>
        <v>52.217077524943768</v>
      </c>
      <c r="BS1173" s="46">
        <f t="shared" si="318"/>
        <v>51.171795663412837</v>
      </c>
      <c r="BT1173" s="47">
        <f t="shared" si="319"/>
        <v>0.83172270457735031</v>
      </c>
      <c r="BU1173" s="47">
        <f t="shared" si="320"/>
        <v>7.4258909706359955E-4</v>
      </c>
      <c r="BV1173" s="47">
        <f t="shared" si="321"/>
        <v>2.72504880151457E-2</v>
      </c>
      <c r="BW1173" s="47">
        <f t="shared" si="322"/>
        <v>2.670498753541297E-2</v>
      </c>
      <c r="BX1173" s="48">
        <f t="shared" si="323"/>
        <v>1.099170301779368E-9</v>
      </c>
      <c r="BY1173" s="48">
        <f t="shared" si="324"/>
        <v>7.4258909706359955E-4</v>
      </c>
      <c r="BZ1173" s="48">
        <f t="shared" si="325"/>
        <v>2.72504880151457E-2</v>
      </c>
      <c r="CA1173" s="48">
        <f t="shared" si="326"/>
        <v>2.670498753541297E-2</v>
      </c>
      <c r="CB1173" s="49">
        <f t="shared" si="327"/>
        <v>0.1574037170887265</v>
      </c>
      <c r="CC1173" s="50">
        <f t="shared" si="328"/>
        <v>6.537535203893147E-5</v>
      </c>
      <c r="CD1173" s="50">
        <f t="shared" si="329"/>
        <v>2.7777927358798161E-4</v>
      </c>
      <c r="CI1173" s="43"/>
      <c r="CJ1173" s="43"/>
    </row>
    <row r="1174" spans="63:88" x14ac:dyDescent="0.2">
      <c r="BK1174" s="42">
        <v>1172</v>
      </c>
      <c r="BL1174" s="1" t="s">
        <v>2496</v>
      </c>
      <c r="BM1174" s="1" t="s">
        <v>2497</v>
      </c>
      <c r="BN1174" s="43">
        <v>73350</v>
      </c>
      <c r="BO1174" s="44">
        <v>26.990092061497858</v>
      </c>
      <c r="BP1174" s="45">
        <f t="shared" si="315"/>
        <v>1612.5169536843221</v>
      </c>
      <c r="BQ1174" s="46">
        <f t="shared" si="316"/>
        <v>2772.2274704391389</v>
      </c>
      <c r="BR1174" s="46">
        <f t="shared" si="317"/>
        <v>52.65194650190189</v>
      </c>
      <c r="BS1174" s="46">
        <f t="shared" si="318"/>
        <v>51.597959429828684</v>
      </c>
      <c r="BT1174" s="47">
        <f t="shared" si="319"/>
        <v>0.84152304195121841</v>
      </c>
      <c r="BU1174" s="47">
        <f t="shared" si="320"/>
        <v>7.5500931161587737E-4</v>
      </c>
      <c r="BV1174" s="47">
        <f t="shared" si="321"/>
        <v>2.7477432769745382E-2</v>
      </c>
      <c r="BW1174" s="47">
        <f t="shared" si="322"/>
        <v>2.6927389308160798E-2</v>
      </c>
      <c r="BX1174" s="48">
        <f t="shared" si="323"/>
        <v>1.1121220220215717E-9</v>
      </c>
      <c r="BY1174" s="48">
        <f t="shared" si="324"/>
        <v>7.5500931161587737E-4</v>
      </c>
      <c r="BZ1174" s="48">
        <f t="shared" si="325"/>
        <v>2.7477432769745382E-2</v>
      </c>
      <c r="CA1174" s="48">
        <f t="shared" si="326"/>
        <v>2.6927389308160798E-2</v>
      </c>
      <c r="CB1174" s="49">
        <f t="shared" si="327"/>
        <v>0.19640543534409696</v>
      </c>
      <c r="CC1174" s="50">
        <f t="shared" si="328"/>
        <v>8.1574150315282291E-5</v>
      </c>
      <c r="CD1174" s="50">
        <f t="shared" si="329"/>
        <v>3.4660781948282255E-4</v>
      </c>
      <c r="CI1174" s="43"/>
      <c r="CJ1174" s="43"/>
    </row>
    <row r="1175" spans="63:88" x14ac:dyDescent="0.2">
      <c r="BK1175" s="42">
        <v>1173</v>
      </c>
      <c r="BL1175" s="1" t="s">
        <v>2498</v>
      </c>
      <c r="BM1175" s="1" t="s">
        <v>2499</v>
      </c>
      <c r="BN1175" s="43">
        <v>35749</v>
      </c>
      <c r="BO1175" s="44">
        <v>26.993743141089762</v>
      </c>
      <c r="BP1175" s="45">
        <f t="shared" si="315"/>
        <v>1616.7712835522311</v>
      </c>
      <c r="BQ1175" s="46">
        <f t="shared" si="316"/>
        <v>2782.5810484492281</v>
      </c>
      <c r="BR1175" s="46">
        <f t="shared" si="317"/>
        <v>52.750175814391632</v>
      </c>
      <c r="BS1175" s="46">
        <f t="shared" si="318"/>
        <v>51.694222387181696</v>
      </c>
      <c r="BT1175" s="47">
        <f t="shared" si="319"/>
        <v>0.84374324596440897</v>
      </c>
      <c r="BU1175" s="47">
        <f t="shared" si="320"/>
        <v>7.5782908304133272E-4</v>
      </c>
      <c r="BV1175" s="47">
        <f t="shared" si="321"/>
        <v>2.7528695629130937E-2</v>
      </c>
      <c r="BW1175" s="47">
        <f t="shared" si="322"/>
        <v>2.6977625987230913E-2</v>
      </c>
      <c r="BX1175" s="48">
        <f t="shared" si="323"/>
        <v>1.1150561517522594E-9</v>
      </c>
      <c r="BY1175" s="48">
        <f t="shared" si="324"/>
        <v>7.5782908304133272E-4</v>
      </c>
      <c r="BZ1175" s="48">
        <f t="shared" si="325"/>
        <v>2.7528695629130937E-2</v>
      </c>
      <c r="CA1175" s="48">
        <f t="shared" si="326"/>
        <v>2.6977625987230913E-2</v>
      </c>
      <c r="CB1175" s="49">
        <f t="shared" si="327"/>
        <v>9.5975764325717305E-2</v>
      </c>
      <c r="CC1175" s="50">
        <f t="shared" si="328"/>
        <v>3.986214236899152E-5</v>
      </c>
      <c r="CD1175" s="50">
        <f t="shared" si="329"/>
        <v>1.6937387877200561E-4</v>
      </c>
      <c r="CI1175" s="43"/>
      <c r="CJ1175" s="43"/>
    </row>
    <row r="1176" spans="63:88" x14ac:dyDescent="0.2">
      <c r="BK1176" s="42">
        <v>1174</v>
      </c>
      <c r="BL1176" s="1" t="s">
        <v>2500</v>
      </c>
      <c r="BM1176" s="1" t="s">
        <v>2501</v>
      </c>
      <c r="BN1176" s="43">
        <v>50344</v>
      </c>
      <c r="BO1176" s="44">
        <v>27.00614068888363</v>
      </c>
      <c r="BP1176" s="45">
        <f t="shared" si="315"/>
        <v>1631.3011656440115</v>
      </c>
      <c r="BQ1176" s="46">
        <f t="shared" si="316"/>
        <v>2818.0029601979968</v>
      </c>
      <c r="BR1176" s="46">
        <f t="shared" si="317"/>
        <v>53.084865641706173</v>
      </c>
      <c r="BS1176" s="46">
        <f t="shared" si="318"/>
        <v>52.02221239094591</v>
      </c>
      <c r="BT1176" s="47">
        <f t="shared" si="319"/>
        <v>0.8513259448930186</v>
      </c>
      <c r="BU1176" s="47">
        <f t="shared" si="320"/>
        <v>7.6747615330916312E-4</v>
      </c>
      <c r="BV1176" s="47">
        <f t="shared" si="321"/>
        <v>2.7703359964256376E-2</v>
      </c>
      <c r="BW1176" s="47">
        <f t="shared" si="322"/>
        <v>2.7148793890345663E-2</v>
      </c>
      <c r="BX1176" s="48">
        <f t="shared" si="323"/>
        <v>1.1250771328121649E-9</v>
      </c>
      <c r="BY1176" s="48">
        <f t="shared" si="324"/>
        <v>7.6747615330916312E-4</v>
      </c>
      <c r="BZ1176" s="48">
        <f t="shared" si="325"/>
        <v>2.7703359964256376E-2</v>
      </c>
      <c r="CA1176" s="48">
        <f t="shared" si="326"/>
        <v>2.7148793890345663E-2</v>
      </c>
      <c r="CB1176" s="49">
        <f t="shared" si="327"/>
        <v>0.13637380561275156</v>
      </c>
      <c r="CC1176" s="50">
        <f t="shared" si="328"/>
        <v>5.6640883174295632E-5</v>
      </c>
      <c r="CD1176" s="50">
        <f t="shared" si="329"/>
        <v>2.4066659517440252E-4</v>
      </c>
      <c r="CI1176" s="43"/>
      <c r="CJ1176" s="43"/>
    </row>
    <row r="1177" spans="63:88" x14ac:dyDescent="0.2">
      <c r="BK1177" s="42">
        <v>1175</v>
      </c>
      <c r="BL1177" s="1" t="s">
        <v>2502</v>
      </c>
      <c r="BM1177" s="1" t="s">
        <v>2503</v>
      </c>
      <c r="BN1177" s="43">
        <v>32052</v>
      </c>
      <c r="BO1177" s="44">
        <v>27.009137670698518</v>
      </c>
      <c r="BP1177" s="45">
        <f t="shared" si="315"/>
        <v>1634.8331734093795</v>
      </c>
      <c r="BQ1177" s="46">
        <f t="shared" si="316"/>
        <v>2826.6277226329148</v>
      </c>
      <c r="BR1177" s="46">
        <f t="shared" si="317"/>
        <v>53.166039185112474</v>
      </c>
      <c r="BS1177" s="46">
        <f t="shared" si="318"/>
        <v>52.101761001732832</v>
      </c>
      <c r="BT1177" s="47">
        <f t="shared" si="319"/>
        <v>0.85316919119943235</v>
      </c>
      <c r="BU1177" s="47">
        <f t="shared" si="320"/>
        <v>7.6982508607833123E-4</v>
      </c>
      <c r="BV1177" s="47">
        <f t="shared" si="321"/>
        <v>2.7745721941919824E-2</v>
      </c>
      <c r="BW1177" s="47">
        <f t="shared" si="322"/>
        <v>2.7190307865612787E-2</v>
      </c>
      <c r="BX1177" s="48">
        <f t="shared" si="323"/>
        <v>1.1275130908396713E-9</v>
      </c>
      <c r="BY1177" s="48">
        <f t="shared" si="324"/>
        <v>7.6982508607833123E-4</v>
      </c>
      <c r="BZ1177" s="48">
        <f t="shared" si="325"/>
        <v>2.7745721941919824E-2</v>
      </c>
      <c r="CA1177" s="48">
        <f t="shared" si="326"/>
        <v>2.7190307865612787E-2</v>
      </c>
      <c r="CB1177" s="49">
        <f t="shared" si="327"/>
        <v>8.7011703336656268E-2</v>
      </c>
      <c r="CC1177" s="50">
        <f t="shared" si="328"/>
        <v>3.6139049587593147E-5</v>
      </c>
      <c r="CD1177" s="50">
        <f t="shared" si="329"/>
        <v>1.5355449155552643E-4</v>
      </c>
      <c r="CI1177" s="43"/>
      <c r="CJ1177" s="43"/>
    </row>
    <row r="1178" spans="63:88" x14ac:dyDescent="0.2">
      <c r="BK1178" s="42">
        <v>1176</v>
      </c>
      <c r="BL1178" s="1" t="s">
        <v>2504</v>
      </c>
      <c r="BM1178" s="1" t="s">
        <v>2505</v>
      </c>
      <c r="BN1178" s="43">
        <v>104978</v>
      </c>
      <c r="BO1178" s="44">
        <v>27.012250646701887</v>
      </c>
      <c r="BP1178" s="45">
        <f t="shared" si="315"/>
        <v>1638.5099806746045</v>
      </c>
      <c r="BQ1178" s="46">
        <f t="shared" si="316"/>
        <v>2835.6119291073501</v>
      </c>
      <c r="BR1178" s="46">
        <f t="shared" si="317"/>
        <v>53.250464121051095</v>
      </c>
      <c r="BS1178" s="46">
        <f t="shared" si="318"/>
        <v>52.184495918651237</v>
      </c>
      <c r="BT1178" s="47">
        <f t="shared" si="319"/>
        <v>0.85508800391481565</v>
      </c>
      <c r="BU1178" s="47">
        <f t="shared" si="320"/>
        <v>7.7227191254469762E-4</v>
      </c>
      <c r="BV1178" s="47">
        <f t="shared" si="321"/>
        <v>2.7789780721421634E-2</v>
      </c>
      <c r="BW1178" s="47">
        <f t="shared" si="322"/>
        <v>2.7233484676125956E-2</v>
      </c>
      <c r="BX1178" s="48">
        <f t="shared" si="323"/>
        <v>1.1300489143056165E-9</v>
      </c>
      <c r="BY1178" s="48">
        <f t="shared" si="324"/>
        <v>7.7227191254469762E-4</v>
      </c>
      <c r="BZ1178" s="48">
        <f t="shared" si="325"/>
        <v>2.7789780721421634E-2</v>
      </c>
      <c r="CA1178" s="48">
        <f t="shared" si="326"/>
        <v>2.7233484676125956E-2</v>
      </c>
      <c r="CB1178" s="49">
        <f t="shared" si="327"/>
        <v>0.28562517294723239</v>
      </c>
      <c r="CC1178" s="50">
        <f t="shared" si="328"/>
        <v>1.1863027492597501E-4</v>
      </c>
      <c r="CD1178" s="50">
        <f t="shared" si="329"/>
        <v>5.0405895443371581E-4</v>
      </c>
      <c r="CI1178" s="43"/>
      <c r="CJ1178" s="43"/>
    </row>
    <row r="1179" spans="63:88" x14ac:dyDescent="0.2">
      <c r="BK1179" s="42">
        <v>1177</v>
      </c>
      <c r="BL1179" s="1" t="s">
        <v>2506</v>
      </c>
      <c r="BM1179" s="1" t="s">
        <v>2507</v>
      </c>
      <c r="BN1179" s="43">
        <v>44168</v>
      </c>
      <c r="BO1179" s="44">
        <v>27.015487604928747</v>
      </c>
      <c r="BP1179" s="45">
        <f t="shared" si="315"/>
        <v>1642.3419969682318</v>
      </c>
      <c r="BQ1179" s="46">
        <f t="shared" si="316"/>
        <v>2844.9817258179755</v>
      </c>
      <c r="BR1179" s="46">
        <f t="shared" si="317"/>
        <v>53.338370108374846</v>
      </c>
      <c r="BS1179" s="46">
        <f t="shared" si="318"/>
        <v>52.270642203241231</v>
      </c>
      <c r="BT1179" s="47">
        <f t="shared" si="319"/>
        <v>0.85708781545220902</v>
      </c>
      <c r="BU1179" s="47">
        <f t="shared" si="320"/>
        <v>7.7482375356066342E-4</v>
      </c>
      <c r="BV1179" s="47">
        <f t="shared" si="321"/>
        <v>2.7835656154663633E-2</v>
      </c>
      <c r="BW1179" s="47">
        <f t="shared" si="322"/>
        <v>2.7278441774590701E-2</v>
      </c>
      <c r="BX1179" s="48">
        <f t="shared" si="323"/>
        <v>1.1326917824622268E-9</v>
      </c>
      <c r="BY1179" s="48">
        <f t="shared" si="324"/>
        <v>7.7482375356066342E-4</v>
      </c>
      <c r="BZ1179" s="48">
        <f t="shared" si="325"/>
        <v>2.7835656154663633E-2</v>
      </c>
      <c r="CA1179" s="48">
        <f t="shared" si="326"/>
        <v>2.7278441774590701E-2</v>
      </c>
      <c r="CB1179" s="49">
        <f t="shared" si="327"/>
        <v>0.12045377836747494</v>
      </c>
      <c r="CC1179" s="50">
        <f t="shared" si="328"/>
        <v>5.0028730647791634E-5</v>
      </c>
      <c r="CD1179" s="50">
        <f t="shared" si="329"/>
        <v>2.1257161949348474E-4</v>
      </c>
      <c r="CI1179" s="43"/>
      <c r="CJ1179" s="43"/>
    </row>
    <row r="1180" spans="63:88" x14ac:dyDescent="0.2">
      <c r="BK1180" s="42">
        <v>1178</v>
      </c>
      <c r="BL1180" s="1" t="s">
        <v>2508</v>
      </c>
      <c r="BM1180" s="1" t="s">
        <v>2509</v>
      </c>
      <c r="BN1180" s="43">
        <v>41697</v>
      </c>
      <c r="BO1180" s="44">
        <v>27.022694690513621</v>
      </c>
      <c r="BP1180" s="45">
        <f t="shared" si="315"/>
        <v>1650.9062028323197</v>
      </c>
      <c r="BQ1180" s="46">
        <f t="shared" si="316"/>
        <v>2865.9456408266283</v>
      </c>
      <c r="BR1180" s="46">
        <f t="shared" si="317"/>
        <v>53.534527557704557</v>
      </c>
      <c r="BS1180" s="46">
        <f t="shared" si="318"/>
        <v>52.462872971233963</v>
      </c>
      <c r="BT1180" s="47">
        <f t="shared" si="319"/>
        <v>0.86155721129587848</v>
      </c>
      <c r="BU1180" s="47">
        <f t="shared" si="320"/>
        <v>7.805332240886859E-4</v>
      </c>
      <c r="BV1180" s="47">
        <f t="shared" si="321"/>
        <v>2.7938024699120836E-2</v>
      </c>
      <c r="BW1180" s="47">
        <f t="shared" si="322"/>
        <v>2.7378761104733654E-2</v>
      </c>
      <c r="BX1180" s="48">
        <f t="shared" si="323"/>
        <v>1.1385983510231451E-9</v>
      </c>
      <c r="BY1180" s="48">
        <f t="shared" si="324"/>
        <v>7.805332240886859E-4</v>
      </c>
      <c r="BZ1180" s="48">
        <f t="shared" si="325"/>
        <v>2.7938024699120836E-2</v>
      </c>
      <c r="CA1180" s="48">
        <f t="shared" si="326"/>
        <v>2.7378761104733654E-2</v>
      </c>
      <c r="CB1180" s="49">
        <f t="shared" si="327"/>
        <v>0.11430791511799121</v>
      </c>
      <c r="CC1180" s="50">
        <f t="shared" si="328"/>
        <v>4.7476135442612086E-5</v>
      </c>
      <c r="CD1180" s="50">
        <f t="shared" si="329"/>
        <v>2.0172566578547732E-4</v>
      </c>
      <c r="CI1180" s="43"/>
      <c r="CJ1180" s="43"/>
    </row>
    <row r="1181" spans="63:88" x14ac:dyDescent="0.2">
      <c r="BK1181" s="42">
        <v>1179</v>
      </c>
      <c r="BL1181" s="1" t="s">
        <v>2510</v>
      </c>
      <c r="BM1181" s="1" t="s">
        <v>2511</v>
      </c>
      <c r="BN1181" s="43">
        <v>28838</v>
      </c>
      <c r="BO1181" s="44">
        <v>27.029857450430409</v>
      </c>
      <c r="BP1181" s="45">
        <f t="shared" si="315"/>
        <v>1659.4619871921736</v>
      </c>
      <c r="BQ1181" s="46">
        <f t="shared" si="316"/>
        <v>2886.9208494746599</v>
      </c>
      <c r="BR1181" s="46">
        <f t="shared" si="317"/>
        <v>53.730073976076561</v>
      </c>
      <c r="BS1181" s="46">
        <f t="shared" si="318"/>
        <v>52.654504939891432</v>
      </c>
      <c r="BT1181" s="47">
        <f t="shared" si="319"/>
        <v>0.86602221221529918</v>
      </c>
      <c r="BU1181" s="47">
        <f t="shared" si="320"/>
        <v>7.862457704115234E-4</v>
      </c>
      <c r="BV1181" s="47">
        <f t="shared" si="321"/>
        <v>2.8040074365299452E-2</v>
      </c>
      <c r="BW1181" s="47">
        <f t="shared" si="322"/>
        <v>2.7478767939905863E-2</v>
      </c>
      <c r="BX1181" s="48">
        <f t="shared" si="323"/>
        <v>1.144499111434078E-9</v>
      </c>
      <c r="BY1181" s="48">
        <f t="shared" si="324"/>
        <v>7.862457704115234E-4</v>
      </c>
      <c r="BZ1181" s="48">
        <f t="shared" si="325"/>
        <v>2.8040074365299452E-2</v>
      </c>
      <c r="CA1181" s="48">
        <f t="shared" si="326"/>
        <v>2.7478767939905863E-2</v>
      </c>
      <c r="CB1181" s="49">
        <f t="shared" si="327"/>
        <v>7.9466034382071948E-2</v>
      </c>
      <c r="CC1181" s="50">
        <f t="shared" si="328"/>
        <v>3.3005065375535938E-5</v>
      </c>
      <c r="CD1181" s="50">
        <f t="shared" si="329"/>
        <v>1.4023822126847646E-4</v>
      </c>
      <c r="CI1181" s="43"/>
      <c r="CJ1181" s="43"/>
    </row>
    <row r="1182" spans="63:88" x14ac:dyDescent="0.2">
      <c r="BK1182" s="42">
        <v>1180</v>
      </c>
      <c r="BL1182" s="1" t="s">
        <v>2512</v>
      </c>
      <c r="BM1182" s="1" t="s">
        <v>2513</v>
      </c>
      <c r="BN1182" s="43">
        <v>21155</v>
      </c>
      <c r="BO1182" s="44">
        <v>27.030171557391046</v>
      </c>
      <c r="BP1182" s="45">
        <f t="shared" si="315"/>
        <v>1659.8381954100589</v>
      </c>
      <c r="BQ1182" s="46">
        <f t="shared" si="316"/>
        <v>2887.8438829178231</v>
      </c>
      <c r="BR1182" s="46">
        <f t="shared" si="317"/>
        <v>53.738662831501706</v>
      </c>
      <c r="BS1182" s="46">
        <f t="shared" si="318"/>
        <v>52.66292186354228</v>
      </c>
      <c r="BT1182" s="47">
        <f t="shared" si="319"/>
        <v>0.86621854372251239</v>
      </c>
      <c r="BU1182" s="47">
        <f t="shared" si="320"/>
        <v>7.8649715629232439E-4</v>
      </c>
      <c r="BV1182" s="47">
        <f t="shared" si="321"/>
        <v>2.804455662499096E-2</v>
      </c>
      <c r="BW1182" s="47">
        <f t="shared" si="322"/>
        <v>2.748316047368822E-2</v>
      </c>
      <c r="BX1182" s="48">
        <f t="shared" si="323"/>
        <v>1.1447585750279488E-9</v>
      </c>
      <c r="BY1182" s="48">
        <f t="shared" si="324"/>
        <v>7.8649715629232439E-4</v>
      </c>
      <c r="BZ1182" s="48">
        <f t="shared" si="325"/>
        <v>2.804455662499096E-2</v>
      </c>
      <c r="CA1182" s="48">
        <f t="shared" si="326"/>
        <v>2.748316047368822E-2</v>
      </c>
      <c r="CB1182" s="49">
        <f t="shared" si="327"/>
        <v>5.8307964210833098E-2</v>
      </c>
      <c r="CC1182" s="50">
        <f t="shared" si="328"/>
        <v>2.4217367654716257E-5</v>
      </c>
      <c r="CD1182" s="50">
        <f t="shared" si="329"/>
        <v>1.0289937393123543E-4</v>
      </c>
      <c r="CI1182" s="43"/>
      <c r="CJ1182" s="43"/>
    </row>
    <row r="1183" spans="63:88" x14ac:dyDescent="0.2">
      <c r="BK1183" s="42">
        <v>1181</v>
      </c>
      <c r="BL1183" s="1" t="s">
        <v>2514</v>
      </c>
      <c r="BM1183" s="1" t="s">
        <v>2515</v>
      </c>
      <c r="BN1183" s="43">
        <v>65133</v>
      </c>
      <c r="BO1183" s="44">
        <v>27.033004052245133</v>
      </c>
      <c r="BP1183" s="45">
        <f t="shared" si="315"/>
        <v>1663.2345502151306</v>
      </c>
      <c r="BQ1183" s="46">
        <f t="shared" si="316"/>
        <v>2896.1796644971269</v>
      </c>
      <c r="BR1183" s="46">
        <f t="shared" si="317"/>
        <v>53.816165457017902</v>
      </c>
      <c r="BS1183" s="46">
        <f t="shared" si="318"/>
        <v>52.738873040901801</v>
      </c>
      <c r="BT1183" s="47">
        <f t="shared" si="319"/>
        <v>0.8679909969178593</v>
      </c>
      <c r="BU1183" s="47">
        <f t="shared" si="320"/>
        <v>7.8876738583842588E-4</v>
      </c>
      <c r="BV1183" s="47">
        <f t="shared" si="321"/>
        <v>2.8085002863422071E-2</v>
      </c>
      <c r="BW1183" s="47">
        <f t="shared" si="322"/>
        <v>2.7522797059005767E-2</v>
      </c>
      <c r="BX1183" s="48">
        <f t="shared" si="323"/>
        <v>1.147100975809961E-9</v>
      </c>
      <c r="BY1183" s="48">
        <f t="shared" si="324"/>
        <v>7.8876738583842588E-4</v>
      </c>
      <c r="BZ1183" s="48">
        <f t="shared" si="325"/>
        <v>2.8085002863422071E-2</v>
      </c>
      <c r="CA1183" s="48">
        <f t="shared" si="326"/>
        <v>2.7522797059005767E-2</v>
      </c>
      <c r="CB1183" s="49">
        <f t="shared" si="327"/>
        <v>0.17988861362916325</v>
      </c>
      <c r="CC1183" s="50">
        <f t="shared" si="328"/>
        <v>7.4714127857430186E-5</v>
      </c>
      <c r="CD1183" s="50">
        <f t="shared" si="329"/>
        <v>3.1745964672798038E-4</v>
      </c>
      <c r="CI1183" s="43"/>
      <c r="CJ1183" s="43"/>
    </row>
    <row r="1184" spans="63:88" x14ac:dyDescent="0.2">
      <c r="BK1184" s="42">
        <v>1182</v>
      </c>
      <c r="BL1184" s="1" t="s">
        <v>2516</v>
      </c>
      <c r="BM1184" s="1" t="s">
        <v>2517</v>
      </c>
      <c r="BN1184" s="43">
        <v>43785</v>
      </c>
      <c r="BO1184" s="44">
        <v>27.035129996637796</v>
      </c>
      <c r="BP1184" s="45">
        <f t="shared" si="315"/>
        <v>1665.7882678265571</v>
      </c>
      <c r="BQ1184" s="46">
        <f t="shared" si="316"/>
        <v>2902.45060821468</v>
      </c>
      <c r="BR1184" s="46">
        <f t="shared" si="317"/>
        <v>53.874396592580787</v>
      </c>
      <c r="BS1184" s="46">
        <f t="shared" si="318"/>
        <v>52.795938505142864</v>
      </c>
      <c r="BT1184" s="47">
        <f t="shared" si="319"/>
        <v>0.8693237036579291</v>
      </c>
      <c r="BU1184" s="47">
        <f t="shared" si="320"/>
        <v>7.904752618875118E-4</v>
      </c>
      <c r="BV1184" s="47">
        <f t="shared" si="321"/>
        <v>2.8115391903502106E-2</v>
      </c>
      <c r="BW1184" s="47">
        <f t="shared" si="322"/>
        <v>2.7552577771046576E-2</v>
      </c>
      <c r="BX1184" s="48">
        <f t="shared" si="323"/>
        <v>1.1488622258775633E-9</v>
      </c>
      <c r="BY1184" s="48">
        <f t="shared" si="324"/>
        <v>7.904752618875118E-4</v>
      </c>
      <c r="BZ1184" s="48">
        <f t="shared" si="325"/>
        <v>2.8115391903502106E-2</v>
      </c>
      <c r="CA1184" s="48">
        <f t="shared" si="326"/>
        <v>2.7552577771046576E-2</v>
      </c>
      <c r="CB1184" s="49">
        <f t="shared" si="327"/>
        <v>0.12111397213892065</v>
      </c>
      <c r="CC1184" s="50">
        <f t="shared" si="328"/>
        <v>5.0302932560049108E-5</v>
      </c>
      <c r="CD1184" s="50">
        <f t="shared" si="329"/>
        <v>2.1373670091374169E-4</v>
      </c>
      <c r="CI1184" s="43"/>
      <c r="CJ1184" s="43"/>
    </row>
    <row r="1185" spans="63:88" x14ac:dyDescent="0.2">
      <c r="BK1185" s="42">
        <v>1183</v>
      </c>
      <c r="BL1185" s="1" t="s">
        <v>2518</v>
      </c>
      <c r="BM1185" s="1" t="s">
        <v>2519</v>
      </c>
      <c r="BN1185" s="43">
        <v>12355</v>
      </c>
      <c r="BO1185" s="44">
        <v>27.038827591225544</v>
      </c>
      <c r="BP1185" s="45">
        <f t="shared" si="315"/>
        <v>1670.2392208159656</v>
      </c>
      <c r="BQ1185" s="46">
        <f t="shared" si="316"/>
        <v>2913.3871239852956</v>
      </c>
      <c r="BR1185" s="46">
        <f t="shared" si="317"/>
        <v>53.975801281549266</v>
      </c>
      <c r="BS1185" s="46">
        <f t="shared" si="318"/>
        <v>52.895313274263714</v>
      </c>
      <c r="BT1185" s="47">
        <f t="shared" si="319"/>
        <v>0.87164651923557068</v>
      </c>
      <c r="BU1185" s="47">
        <f t="shared" si="320"/>
        <v>7.9345379497380982E-4</v>
      </c>
      <c r="BV1185" s="47">
        <f t="shared" si="321"/>
        <v>2.8168311894286632E-2</v>
      </c>
      <c r="BW1185" s="47">
        <f t="shared" si="322"/>
        <v>2.7604438409046507E-2</v>
      </c>
      <c r="BX1185" s="48">
        <f t="shared" si="323"/>
        <v>1.1519319628047927E-9</v>
      </c>
      <c r="BY1185" s="48">
        <f t="shared" si="324"/>
        <v>7.9345379497380982E-4</v>
      </c>
      <c r="BZ1185" s="48">
        <f t="shared" si="325"/>
        <v>2.8168311894286632E-2</v>
      </c>
      <c r="CA1185" s="48">
        <f t="shared" si="326"/>
        <v>2.7604438409046507E-2</v>
      </c>
      <c r="CB1185" s="49">
        <f t="shared" si="327"/>
        <v>3.4266561109267395E-2</v>
      </c>
      <c r="CC1185" s="50">
        <f t="shared" si="328"/>
        <v>1.4232119400453214E-5</v>
      </c>
      <c r="CD1185" s="50">
        <f t="shared" si="329"/>
        <v>6.0472145317413274E-5</v>
      </c>
      <c r="CI1185" s="43"/>
      <c r="CJ1185" s="43"/>
    </row>
    <row r="1186" spans="63:88" x14ac:dyDescent="0.2">
      <c r="BK1186" s="42">
        <v>1184</v>
      </c>
      <c r="BL1186" s="1" t="s">
        <v>2520</v>
      </c>
      <c r="BM1186" s="1" t="s">
        <v>2521</v>
      </c>
      <c r="BN1186" s="43">
        <v>86087</v>
      </c>
      <c r="BO1186" s="44">
        <v>27.039956431940173</v>
      </c>
      <c r="BP1186" s="45">
        <f t="shared" si="315"/>
        <v>1671.6004230588737</v>
      </c>
      <c r="BQ1186" s="46">
        <f t="shared" si="316"/>
        <v>2916.7334527796843</v>
      </c>
      <c r="BR1186" s="46">
        <f t="shared" si="317"/>
        <v>54.006790802450801</v>
      </c>
      <c r="BS1186" s="46">
        <f t="shared" si="318"/>
        <v>52.925682446696293</v>
      </c>
      <c r="BT1186" s="47">
        <f t="shared" si="319"/>
        <v>0.87235688885341856</v>
      </c>
      <c r="BU1186" s="47">
        <f t="shared" si="320"/>
        <v>7.9436515936455281E-4</v>
      </c>
      <c r="BV1186" s="47">
        <f t="shared" si="321"/>
        <v>2.8184484372869991E-2</v>
      </c>
      <c r="BW1186" s="47">
        <f t="shared" si="322"/>
        <v>2.762028714682857E-2</v>
      </c>
      <c r="BX1186" s="48">
        <f t="shared" si="323"/>
        <v>1.1528707578898935E-9</v>
      </c>
      <c r="BY1186" s="48">
        <f t="shared" si="324"/>
        <v>7.9436515936455281E-4</v>
      </c>
      <c r="BZ1186" s="48">
        <f t="shared" si="325"/>
        <v>2.8184484372869991E-2</v>
      </c>
      <c r="CA1186" s="48">
        <f t="shared" si="326"/>
        <v>2.762028714682857E-2</v>
      </c>
      <c r="CB1186" s="49">
        <f t="shared" si="327"/>
        <v>0.23895666076068672</v>
      </c>
      <c r="CC1186" s="50">
        <f t="shared" si="328"/>
        <v>9.924718493446727E-5</v>
      </c>
      <c r="CD1186" s="50">
        <f t="shared" si="329"/>
        <v>4.2170038213072984E-4</v>
      </c>
      <c r="CI1186" s="43"/>
      <c r="CJ1186" s="43"/>
    </row>
    <row r="1187" spans="63:88" x14ac:dyDescent="0.2">
      <c r="BK1187" s="42">
        <v>1185</v>
      </c>
      <c r="BL1187" s="1" t="s">
        <v>2522</v>
      </c>
      <c r="BM1187" s="1" t="s">
        <v>2523</v>
      </c>
      <c r="BN1187" s="43">
        <v>56520</v>
      </c>
      <c r="BO1187" s="44">
        <v>27.040183817775375</v>
      </c>
      <c r="BP1187" s="45">
        <f t="shared" si="315"/>
        <v>1671.8747484031317</v>
      </c>
      <c r="BQ1187" s="46">
        <f t="shared" si="316"/>
        <v>2917.4079398872277</v>
      </c>
      <c r="BR1187" s="46">
        <f t="shared" si="317"/>
        <v>54.013034907207611</v>
      </c>
      <c r="BS1187" s="46">
        <f t="shared" si="318"/>
        <v>52.931801556915815</v>
      </c>
      <c r="BT1187" s="47">
        <f t="shared" si="319"/>
        <v>0.87250005081996873</v>
      </c>
      <c r="BU1187" s="47">
        <f t="shared" si="320"/>
        <v>7.945488542640645E-4</v>
      </c>
      <c r="BV1187" s="47">
        <f t="shared" si="321"/>
        <v>2.8187742979246574E-2</v>
      </c>
      <c r="BW1187" s="47">
        <f t="shared" si="322"/>
        <v>2.762348052239752E-2</v>
      </c>
      <c r="BX1187" s="48">
        <f t="shared" si="323"/>
        <v>1.1530599548194834E-9</v>
      </c>
      <c r="BY1187" s="48">
        <f t="shared" si="324"/>
        <v>7.945488542640645E-4</v>
      </c>
      <c r="BZ1187" s="48">
        <f t="shared" si="325"/>
        <v>2.8187742979246574E-2</v>
      </c>
      <c r="CA1187" s="48">
        <f t="shared" si="326"/>
        <v>2.762348052239752E-2</v>
      </c>
      <c r="CB1187" s="49">
        <f t="shared" si="327"/>
        <v>0.15691157666015534</v>
      </c>
      <c r="CC1187" s="50">
        <f t="shared" si="328"/>
        <v>6.5170948646397196E-5</v>
      </c>
      <c r="CD1187" s="50">
        <f t="shared" si="329"/>
        <v>2.7691076544039597E-4</v>
      </c>
      <c r="CI1187" s="43"/>
      <c r="CJ1187" s="43"/>
    </row>
    <row r="1188" spans="63:88" x14ac:dyDescent="0.2">
      <c r="BK1188" s="42">
        <v>1186</v>
      </c>
      <c r="BL1188" s="1" t="s">
        <v>2524</v>
      </c>
      <c r="BM1188" s="1" t="s">
        <v>2525</v>
      </c>
      <c r="BN1188" s="43">
        <v>65679</v>
      </c>
      <c r="BO1188" s="44">
        <v>27.041329543935035</v>
      </c>
      <c r="BP1188" s="45">
        <f t="shared" si="315"/>
        <v>1673.2576731849565</v>
      </c>
      <c r="BQ1188" s="46">
        <f t="shared" si="316"/>
        <v>2920.8086436172275</v>
      </c>
      <c r="BR1188" s="46">
        <f t="shared" si="317"/>
        <v>54.044506137231259</v>
      </c>
      <c r="BS1188" s="46">
        <f t="shared" si="318"/>
        <v>52.962642795613583</v>
      </c>
      <c r="BT1188" s="47">
        <f t="shared" si="319"/>
        <v>0.8732217567632965</v>
      </c>
      <c r="BU1188" s="47">
        <f t="shared" si="320"/>
        <v>7.9547502753431708E-4</v>
      </c>
      <c r="BV1188" s="47">
        <f t="shared" si="321"/>
        <v>2.8204166847016012E-2</v>
      </c>
      <c r="BW1188" s="47">
        <f t="shared" si="322"/>
        <v>2.7639575617054993E-2</v>
      </c>
      <c r="BX1188" s="48">
        <f t="shared" si="323"/>
        <v>1.1540137315231355E-9</v>
      </c>
      <c r="BY1188" s="48">
        <f t="shared" si="324"/>
        <v>7.9547502753431708E-4</v>
      </c>
      <c r="BZ1188" s="48">
        <f t="shared" si="325"/>
        <v>2.8204166847016012E-2</v>
      </c>
      <c r="CA1188" s="48">
        <f t="shared" si="326"/>
        <v>2.7639575617054993E-2</v>
      </c>
      <c r="CB1188" s="49">
        <f t="shared" si="327"/>
        <v>0.18248973972364552</v>
      </c>
      <c r="CC1188" s="50">
        <f t="shared" si="328"/>
        <v>7.5794467872708024E-5</v>
      </c>
      <c r="CD1188" s="50">
        <f t="shared" si="329"/>
        <v>3.2205000158363296E-4</v>
      </c>
      <c r="CI1188" s="43"/>
      <c r="CJ1188" s="43"/>
    </row>
    <row r="1189" spans="63:88" x14ac:dyDescent="0.2">
      <c r="BK1189" s="42">
        <v>1187</v>
      </c>
      <c r="BL1189" s="1" t="s">
        <v>2526</v>
      </c>
      <c r="BM1189" s="1" t="s">
        <v>2527</v>
      </c>
      <c r="BN1189" s="43">
        <v>27859</v>
      </c>
      <c r="BO1189" s="44">
        <v>27.056240884614198</v>
      </c>
      <c r="BP1189" s="45">
        <f t="shared" si="315"/>
        <v>1691.3607732031389</v>
      </c>
      <c r="BQ1189" s="46">
        <f t="shared" si="316"/>
        <v>2965.4002554277995</v>
      </c>
      <c r="BR1189" s="46">
        <f t="shared" si="317"/>
        <v>54.455488753915333</v>
      </c>
      <c r="BS1189" s="46">
        <f t="shared" si="318"/>
        <v>53.365398359099984</v>
      </c>
      <c r="BT1189" s="47">
        <f t="shared" si="319"/>
        <v>0.88266920831488549</v>
      </c>
      <c r="BU1189" s="47">
        <f t="shared" si="320"/>
        <v>8.0761944298939027E-4</v>
      </c>
      <c r="BV1189" s="47">
        <f t="shared" si="321"/>
        <v>2.8418646044268019E-2</v>
      </c>
      <c r="BW1189" s="47">
        <f t="shared" si="322"/>
        <v>2.7849761368078488E-2</v>
      </c>
      <c r="BX1189" s="48">
        <f t="shared" si="323"/>
        <v>1.1664990924683834E-9</v>
      </c>
      <c r="BY1189" s="48">
        <f t="shared" si="324"/>
        <v>8.0761944298939027E-4</v>
      </c>
      <c r="BZ1189" s="48">
        <f t="shared" si="325"/>
        <v>2.8418646044268019E-2</v>
      </c>
      <c r="CA1189" s="48">
        <f t="shared" si="326"/>
        <v>2.7849761368078488E-2</v>
      </c>
      <c r="CB1189" s="49">
        <f t="shared" si="327"/>
        <v>7.824396895646514E-2</v>
      </c>
      <c r="CC1189" s="50">
        <f t="shared" si="328"/>
        <v>3.2497498217076695E-5</v>
      </c>
      <c r="CD1189" s="50">
        <f t="shared" si="329"/>
        <v>1.3808157304897681E-4</v>
      </c>
      <c r="CI1189" s="43"/>
      <c r="CJ1189" s="43"/>
    </row>
    <row r="1190" spans="63:88" x14ac:dyDescent="0.2">
      <c r="BK1190" s="42">
        <v>1188</v>
      </c>
      <c r="BL1190" s="1" t="s">
        <v>2528</v>
      </c>
      <c r="BM1190" s="1" t="s">
        <v>2529</v>
      </c>
      <c r="BN1190" s="43">
        <v>21732</v>
      </c>
      <c r="BO1190" s="44">
        <v>27.058082710274842</v>
      </c>
      <c r="BP1190" s="45">
        <f t="shared" si="315"/>
        <v>1693.6103884737086</v>
      </c>
      <c r="BQ1190" s="46">
        <f t="shared" si="316"/>
        <v>2970.9511699997834</v>
      </c>
      <c r="BR1190" s="46">
        <f t="shared" si="317"/>
        <v>54.506432372700594</v>
      </c>
      <c r="BS1190" s="46">
        <f t="shared" si="318"/>
        <v>53.41532218813061</v>
      </c>
      <c r="BT1190" s="47">
        <f t="shared" si="319"/>
        <v>0.88384321338899308</v>
      </c>
      <c r="BU1190" s="47">
        <f t="shared" si="320"/>
        <v>8.0913122087721652E-4</v>
      </c>
      <c r="BV1190" s="47">
        <f t="shared" si="321"/>
        <v>2.8445231953303115E-2</v>
      </c>
      <c r="BW1190" s="47">
        <f t="shared" si="322"/>
        <v>2.7875815080181013E-2</v>
      </c>
      <c r="BX1190" s="48">
        <f t="shared" si="323"/>
        <v>1.1680506089828364E-9</v>
      </c>
      <c r="BY1190" s="48">
        <f t="shared" si="324"/>
        <v>8.0913122087721652E-4</v>
      </c>
      <c r="BZ1190" s="48">
        <f t="shared" si="325"/>
        <v>2.8445231953303115E-2</v>
      </c>
      <c r="CA1190" s="48">
        <f t="shared" si="326"/>
        <v>2.7875815080181013E-2</v>
      </c>
      <c r="CB1190" s="49">
        <f t="shared" si="327"/>
        <v>6.111703825043515E-2</v>
      </c>
      <c r="CC1190" s="50">
        <f t="shared" si="328"/>
        <v>2.5384075834415E-5</v>
      </c>
      <c r="CD1190" s="50">
        <f t="shared" si="329"/>
        <v>1.0785670632851073E-4</v>
      </c>
      <c r="CI1190" s="43"/>
      <c r="CJ1190" s="43"/>
    </row>
    <row r="1191" spans="63:88" x14ac:dyDescent="0.2">
      <c r="BK1191" s="42">
        <v>1189</v>
      </c>
      <c r="BL1191" s="1" t="s">
        <v>2530</v>
      </c>
      <c r="BM1191" s="1" t="s">
        <v>2531</v>
      </c>
      <c r="BN1191" s="43">
        <v>43132</v>
      </c>
      <c r="BO1191" s="44">
        <v>27.064175704867765</v>
      </c>
      <c r="BP1191" s="45">
        <f t="shared" si="315"/>
        <v>1701.0737482813852</v>
      </c>
      <c r="BQ1191" s="46">
        <f t="shared" si="316"/>
        <v>2989.382130087859</v>
      </c>
      <c r="BR1191" s="46">
        <f t="shared" si="317"/>
        <v>54.675242387097462</v>
      </c>
      <c r="BS1191" s="46">
        <f t="shared" si="318"/>
        <v>53.580752962354389</v>
      </c>
      <c r="BT1191" s="47">
        <f t="shared" si="319"/>
        <v>0.88773811150723114</v>
      </c>
      <c r="BU1191" s="47">
        <f t="shared" si="320"/>
        <v>8.1415084738221521E-4</v>
      </c>
      <c r="BV1191" s="47">
        <f t="shared" si="321"/>
        <v>2.8533328711915391E-2</v>
      </c>
      <c r="BW1191" s="47">
        <f t="shared" si="322"/>
        <v>2.7962148317198402E-2</v>
      </c>
      <c r="BX1191" s="48">
        <f t="shared" si="323"/>
        <v>1.1731979451279984E-9</v>
      </c>
      <c r="BY1191" s="48">
        <f t="shared" si="324"/>
        <v>8.1415084738221521E-4</v>
      </c>
      <c r="BZ1191" s="48">
        <f t="shared" si="325"/>
        <v>2.8533328711915391E-2</v>
      </c>
      <c r="CA1191" s="48">
        <f t="shared" si="326"/>
        <v>2.7962148317198402E-2</v>
      </c>
      <c r="CB1191" s="49">
        <f t="shared" si="327"/>
        <v>0.12183493436565389</v>
      </c>
      <c r="CC1191" s="50">
        <f t="shared" si="328"/>
        <v>5.060237376926083E-5</v>
      </c>
      <c r="CD1191" s="50">
        <f t="shared" si="329"/>
        <v>2.1500902387618792E-4</v>
      </c>
      <c r="CI1191" s="43"/>
      <c r="CJ1191" s="43"/>
    </row>
    <row r="1192" spans="63:88" x14ac:dyDescent="0.2">
      <c r="BK1192" s="42">
        <v>1190</v>
      </c>
      <c r="BL1192" s="1" t="s">
        <v>2532</v>
      </c>
      <c r="BM1192" s="1" t="s">
        <v>2533</v>
      </c>
      <c r="BN1192" s="43">
        <v>35215</v>
      </c>
      <c r="BO1192" s="44">
        <v>27.065632944251558</v>
      </c>
      <c r="BP1192" s="45">
        <f t="shared" si="315"/>
        <v>1702.8636015198001</v>
      </c>
      <c r="BQ1192" s="46">
        <f t="shared" si="316"/>
        <v>2993.8056695096116</v>
      </c>
      <c r="BR1192" s="46">
        <f t="shared" si="317"/>
        <v>54.715680289196911</v>
      </c>
      <c r="BS1192" s="46">
        <f t="shared" si="318"/>
        <v>53.620381378217026</v>
      </c>
      <c r="BT1192" s="47">
        <f t="shared" si="319"/>
        <v>0.88867218090625133</v>
      </c>
      <c r="BU1192" s="47">
        <f t="shared" si="320"/>
        <v>8.1535558742949548E-4</v>
      </c>
      <c r="BV1192" s="47">
        <f t="shared" si="321"/>
        <v>2.8554432010276364E-2</v>
      </c>
      <c r="BW1192" s="47">
        <f t="shared" si="322"/>
        <v>2.7982829169569658E-2</v>
      </c>
      <c r="BX1192" s="48">
        <f t="shared" si="323"/>
        <v>1.1744323725850735E-9</v>
      </c>
      <c r="BY1192" s="48">
        <f t="shared" si="324"/>
        <v>8.1535558742949548E-4</v>
      </c>
      <c r="BZ1192" s="48">
        <f t="shared" si="325"/>
        <v>2.8554432010276364E-2</v>
      </c>
      <c r="CA1192" s="48">
        <f t="shared" si="326"/>
        <v>2.7982829169569658E-2</v>
      </c>
      <c r="CB1192" s="49">
        <f t="shared" si="327"/>
        <v>9.9576452492641382E-2</v>
      </c>
      <c r="CC1192" s="50">
        <f t="shared" si="328"/>
        <v>4.1357636000583366E-5</v>
      </c>
      <c r="CD1192" s="50">
        <f t="shared" si="329"/>
        <v>1.7572821755081099E-4</v>
      </c>
      <c r="CI1192" s="43"/>
      <c r="CJ1192" s="43"/>
    </row>
    <row r="1193" spans="63:88" x14ac:dyDescent="0.2">
      <c r="BK1193" s="42">
        <v>1191</v>
      </c>
      <c r="BL1193" s="1" t="s">
        <v>2534</v>
      </c>
      <c r="BM1193" s="1" t="s">
        <v>2535</v>
      </c>
      <c r="BN1193" s="43">
        <v>58598</v>
      </c>
      <c r="BO1193" s="44">
        <v>27.067095018060055</v>
      </c>
      <c r="BP1193" s="45">
        <f t="shared" si="315"/>
        <v>1704.6612854283599</v>
      </c>
      <c r="BQ1193" s="46">
        <f t="shared" si="316"/>
        <v>2998.2499011662053</v>
      </c>
      <c r="BR1193" s="46">
        <f t="shared" si="317"/>
        <v>54.75627727636536</v>
      </c>
      <c r="BS1193" s="46">
        <f t="shared" si="318"/>
        <v>53.660165694582524</v>
      </c>
      <c r="BT1193" s="47">
        <f t="shared" si="319"/>
        <v>0.88961033689136526</v>
      </c>
      <c r="BU1193" s="47">
        <f t="shared" si="320"/>
        <v>8.1656596295587292E-4</v>
      </c>
      <c r="BV1193" s="47">
        <f t="shared" si="321"/>
        <v>2.8575618330245679E-2</v>
      </c>
      <c r="BW1193" s="47">
        <f t="shared" si="322"/>
        <v>2.8003591381622058E-2</v>
      </c>
      <c r="BX1193" s="48">
        <f t="shared" si="323"/>
        <v>1.1756722007051905E-9</v>
      </c>
      <c r="BY1193" s="48">
        <f t="shared" si="324"/>
        <v>8.1656596295587292E-4</v>
      </c>
      <c r="BZ1193" s="48">
        <f t="shared" si="325"/>
        <v>2.8575618330245679E-2</v>
      </c>
      <c r="CA1193" s="48">
        <f t="shared" si="326"/>
        <v>2.8003591381622058E-2</v>
      </c>
      <c r="CB1193" s="49">
        <f t="shared" si="327"/>
        <v>0.16587081790503949</v>
      </c>
      <c r="CC1193" s="50">
        <f t="shared" si="328"/>
        <v>6.8892039616922756E-5</v>
      </c>
      <c r="CD1193" s="50">
        <f t="shared" si="329"/>
        <v>2.927216469807638E-4</v>
      </c>
      <c r="CI1193" s="43"/>
      <c r="CJ1193" s="43"/>
    </row>
    <row r="1194" spans="63:88" x14ac:dyDescent="0.2">
      <c r="BK1194" s="42">
        <v>1192</v>
      </c>
      <c r="BL1194" s="1" t="s">
        <v>2536</v>
      </c>
      <c r="BM1194" s="1" t="s">
        <v>2537</v>
      </c>
      <c r="BN1194" s="43">
        <v>75003</v>
      </c>
      <c r="BO1194" s="44">
        <v>27.074215637657286</v>
      </c>
      <c r="BP1194" s="45">
        <f t="shared" si="315"/>
        <v>1713.4435668187662</v>
      </c>
      <c r="BQ1194" s="46">
        <f t="shared" si="316"/>
        <v>3019.9806645041776</v>
      </c>
      <c r="BR1194" s="46">
        <f t="shared" si="317"/>
        <v>54.954350733169228</v>
      </c>
      <c r="BS1194" s="46">
        <f t="shared" si="318"/>
        <v>53.85427411539699</v>
      </c>
      <c r="BT1194" s="47">
        <f t="shared" si="319"/>
        <v>0.89419353965028214</v>
      </c>
      <c r="BU1194" s="47">
        <f t="shared" si="320"/>
        <v>8.2248428273434912E-4</v>
      </c>
      <c r="BV1194" s="47">
        <f t="shared" si="321"/>
        <v>2.8678986780120895E-2</v>
      </c>
      <c r="BW1194" s="47">
        <f t="shared" si="322"/>
        <v>2.8104890601068636E-2</v>
      </c>
      <c r="BX1194" s="48">
        <f t="shared" si="323"/>
        <v>1.1817291717748889E-9</v>
      </c>
      <c r="BY1194" s="48">
        <f t="shared" si="324"/>
        <v>8.2248428273434912E-4</v>
      </c>
      <c r="BZ1194" s="48">
        <f t="shared" si="325"/>
        <v>2.8678986780120895E-2</v>
      </c>
      <c r="CA1194" s="48">
        <f t="shared" si="326"/>
        <v>2.8104890601068636E-2</v>
      </c>
      <c r="CB1194" s="49">
        <f t="shared" si="327"/>
        <v>0.21340153296001935</v>
      </c>
      <c r="CC1194" s="50">
        <f t="shared" si="328"/>
        <v>8.8633233070631998E-5</v>
      </c>
      <c r="CD1194" s="50">
        <f t="shared" si="329"/>
        <v>3.7660179762325044E-4</v>
      </c>
      <c r="CI1194" s="43"/>
      <c r="CJ1194" s="43"/>
    </row>
    <row r="1195" spans="63:88" x14ac:dyDescent="0.2">
      <c r="BK1195" s="42">
        <v>1193</v>
      </c>
      <c r="BL1195" s="1" t="s">
        <v>2538</v>
      </c>
      <c r="BM1195" s="1" t="s">
        <v>2539</v>
      </c>
      <c r="BN1195" s="43">
        <v>51023</v>
      </c>
      <c r="BO1195" s="44">
        <v>27.077744975548949</v>
      </c>
      <c r="BP1195" s="45">
        <f t="shared" si="315"/>
        <v>1717.8132655200284</v>
      </c>
      <c r="BQ1195" s="46">
        <f t="shared" si="316"/>
        <v>3030.8048234390553</v>
      </c>
      <c r="BR1195" s="46">
        <f t="shared" si="317"/>
        <v>55.052745830149611</v>
      </c>
      <c r="BS1195" s="46">
        <f t="shared" si="318"/>
        <v>53.950699538565424</v>
      </c>
      <c r="BT1195" s="47">
        <f t="shared" si="319"/>
        <v>0.89647395111206296</v>
      </c>
      <c r="BU1195" s="47">
        <f t="shared" si="320"/>
        <v>8.2543221571358726E-4</v>
      </c>
      <c r="BV1195" s="47">
        <f t="shared" si="321"/>
        <v>2.8730336157337028E-2</v>
      </c>
      <c r="BW1195" s="47">
        <f t="shared" si="322"/>
        <v>2.8155212066054727E-2</v>
      </c>
      <c r="BX1195" s="48">
        <f t="shared" si="323"/>
        <v>1.1847428691776778E-9</v>
      </c>
      <c r="BY1195" s="48">
        <f t="shared" si="324"/>
        <v>8.2543221571358726E-4</v>
      </c>
      <c r="BZ1195" s="48">
        <f t="shared" si="325"/>
        <v>2.8730336157337028E-2</v>
      </c>
      <c r="CA1195" s="48">
        <f t="shared" si="326"/>
        <v>2.8155212066054727E-2</v>
      </c>
      <c r="CB1195" s="49">
        <f t="shared" si="327"/>
        <v>0.14554290435492367</v>
      </c>
      <c r="CC1195" s="50">
        <f t="shared" si="328"/>
        <v>6.0449135414052655E-5</v>
      </c>
      <c r="CD1195" s="50">
        <f t="shared" si="329"/>
        <v>2.5684782415148782E-4</v>
      </c>
      <c r="CI1195" s="43"/>
      <c r="CJ1195" s="43"/>
    </row>
    <row r="1196" spans="63:88" x14ac:dyDescent="0.2">
      <c r="BK1196" s="42">
        <v>1194</v>
      </c>
      <c r="BL1196" s="1" t="s">
        <v>2540</v>
      </c>
      <c r="BM1196" s="1" t="s">
        <v>2541</v>
      </c>
      <c r="BN1196" s="43">
        <v>16076</v>
      </c>
      <c r="BO1196" s="44">
        <v>27.077932840157427</v>
      </c>
      <c r="BP1196" s="45">
        <f t="shared" si="315"/>
        <v>1718.0461741952104</v>
      </c>
      <c r="BQ1196" s="46">
        <f t="shared" si="316"/>
        <v>3031.381980174579</v>
      </c>
      <c r="BR1196" s="46">
        <f t="shared" si="317"/>
        <v>55.057987433019917</v>
      </c>
      <c r="BS1196" s="46">
        <f t="shared" si="318"/>
        <v>53.955836214988956</v>
      </c>
      <c r="BT1196" s="47">
        <f t="shared" si="319"/>
        <v>0.89659549899184687</v>
      </c>
      <c r="BU1196" s="47">
        <f t="shared" si="320"/>
        <v>8.2558940292648379E-4</v>
      </c>
      <c r="BV1196" s="47">
        <f t="shared" si="321"/>
        <v>2.8733071588789176E-2</v>
      </c>
      <c r="BW1196" s="47">
        <f t="shared" si="322"/>
        <v>2.8157892739618922E-2</v>
      </c>
      <c r="BX1196" s="48">
        <f t="shared" si="323"/>
        <v>1.1849035018247937E-9</v>
      </c>
      <c r="BY1196" s="48">
        <f t="shared" si="324"/>
        <v>8.2558940292648379E-4</v>
      </c>
      <c r="BZ1196" s="48">
        <f t="shared" si="325"/>
        <v>2.8733071588789176E-2</v>
      </c>
      <c r="CA1196" s="48">
        <f t="shared" si="326"/>
        <v>2.8157892739618922E-2</v>
      </c>
      <c r="CB1196" s="49">
        <f t="shared" si="327"/>
        <v>4.5862943450877443E-2</v>
      </c>
      <c r="CC1196" s="50">
        <f t="shared" si="328"/>
        <v>1.9048508695335385E-5</v>
      </c>
      <c r="CD1196" s="50">
        <f t="shared" si="329"/>
        <v>8.0936939432060272E-5</v>
      </c>
      <c r="CI1196" s="43"/>
      <c r="CJ1196" s="43"/>
    </row>
    <row r="1197" spans="63:88" x14ac:dyDescent="0.2">
      <c r="BK1197" s="42">
        <v>1195</v>
      </c>
      <c r="BL1197" s="1" t="s">
        <v>2542</v>
      </c>
      <c r="BM1197" s="1" t="s">
        <v>2543</v>
      </c>
      <c r="BN1197" s="43">
        <v>12407</v>
      </c>
      <c r="BO1197" s="44">
        <v>27.084189391326646</v>
      </c>
      <c r="BP1197" s="45">
        <f t="shared" si="315"/>
        <v>1725.8209169076731</v>
      </c>
      <c r="BQ1197" s="46">
        <f t="shared" si="316"/>
        <v>3050.660811900771</v>
      </c>
      <c r="BR1197" s="46">
        <f t="shared" si="317"/>
        <v>55.232787471761469</v>
      </c>
      <c r="BS1197" s="46">
        <f t="shared" si="318"/>
        <v>54.127137105203779</v>
      </c>
      <c r="BT1197" s="47">
        <f t="shared" si="319"/>
        <v>0.90065289827861483</v>
      </c>
      <c r="BU1197" s="47">
        <f t="shared" si="320"/>
        <v>8.308399451801943E-4</v>
      </c>
      <c r="BV1197" s="47">
        <f t="shared" si="321"/>
        <v>2.8824294357021028E-2</v>
      </c>
      <c r="BW1197" s="47">
        <f t="shared" si="322"/>
        <v>2.8247289409771156E-2</v>
      </c>
      <c r="BX1197" s="48">
        <f t="shared" si="323"/>
        <v>1.1902655927884427E-9</v>
      </c>
      <c r="BY1197" s="48">
        <f t="shared" si="324"/>
        <v>8.308399451801943E-4</v>
      </c>
      <c r="BZ1197" s="48">
        <f t="shared" si="325"/>
        <v>2.8824294357021028E-2</v>
      </c>
      <c r="CA1197" s="48">
        <f t="shared" si="326"/>
        <v>2.8247289409771156E-2</v>
      </c>
      <c r="CB1197" s="49">
        <f t="shared" si="327"/>
        <v>3.5555894203060628E-2</v>
      </c>
      <c r="CC1197" s="50">
        <f t="shared" si="328"/>
        <v>1.4767625209726209E-5</v>
      </c>
      <c r="CD1197" s="50">
        <f t="shared" si="329"/>
        <v>6.2747504608991745E-5</v>
      </c>
      <c r="CI1197" s="43"/>
      <c r="CJ1197" s="43"/>
    </row>
    <row r="1198" spans="63:88" x14ac:dyDescent="0.2">
      <c r="BK1198" s="42">
        <v>1196</v>
      </c>
      <c r="BL1198" s="1" t="s">
        <v>2544</v>
      </c>
      <c r="BM1198" s="1" t="s">
        <v>2545</v>
      </c>
      <c r="BN1198" s="43">
        <v>52291</v>
      </c>
      <c r="BO1198" s="44">
        <v>27.088031423832845</v>
      </c>
      <c r="BP1198" s="45">
        <f t="shared" si="315"/>
        <v>1730.6126704411627</v>
      </c>
      <c r="BQ1198" s="46">
        <f t="shared" si="316"/>
        <v>3062.5550534113322</v>
      </c>
      <c r="BR1198" s="46">
        <f t="shared" si="317"/>
        <v>55.340356462633416</v>
      </c>
      <c r="BS1198" s="46">
        <f t="shared" si="318"/>
        <v>54.23255277918495</v>
      </c>
      <c r="BT1198" s="47">
        <f t="shared" si="319"/>
        <v>0.90315356718666506</v>
      </c>
      <c r="BU1198" s="47">
        <f t="shared" si="320"/>
        <v>8.3407931250872858E-4</v>
      </c>
      <c r="BV1198" s="47">
        <f t="shared" si="321"/>
        <v>2.888043130752601E-2</v>
      </c>
      <c r="BW1198" s="47">
        <f t="shared" si="322"/>
        <v>2.8302302610366994E-2</v>
      </c>
      <c r="BX1198" s="48">
        <f t="shared" si="323"/>
        <v>1.1935703733158766E-9</v>
      </c>
      <c r="BY1198" s="48">
        <f t="shared" si="324"/>
        <v>8.3407931250872858E-4</v>
      </c>
      <c r="BZ1198" s="48">
        <f t="shared" si="325"/>
        <v>2.888043130752601E-2</v>
      </c>
      <c r="CA1198" s="48">
        <f t="shared" si="326"/>
        <v>2.8302302610366994E-2</v>
      </c>
      <c r="CB1198" s="49">
        <f t="shared" si="327"/>
        <v>0.15027125760666168</v>
      </c>
      <c r="CC1198" s="50">
        <f t="shared" si="328"/>
        <v>6.2412988391060496E-5</v>
      </c>
      <c r="CD1198" s="50">
        <f t="shared" si="329"/>
        <v>2.6519221751034841E-4</v>
      </c>
      <c r="CI1198" s="43"/>
      <c r="CJ1198" s="43"/>
    </row>
    <row r="1199" spans="63:88" x14ac:dyDescent="0.2">
      <c r="BK1199" s="42">
        <v>1197</v>
      </c>
      <c r="BL1199" s="1" t="s">
        <v>2546</v>
      </c>
      <c r="BM1199" s="1" t="s">
        <v>2547</v>
      </c>
      <c r="BN1199" s="43">
        <v>106263</v>
      </c>
      <c r="BO1199" s="44">
        <v>27.089364133259522</v>
      </c>
      <c r="BP1199" s="45">
        <f t="shared" si="315"/>
        <v>1732.2779216799236</v>
      </c>
      <c r="BQ1199" s="46">
        <f t="shared" si="316"/>
        <v>3066.6907707541282</v>
      </c>
      <c r="BR1199" s="46">
        <f t="shared" si="317"/>
        <v>55.377710053361071</v>
      </c>
      <c r="BS1199" s="46">
        <f t="shared" si="318"/>
        <v>54.269158625444675</v>
      </c>
      <c r="BT1199" s="47">
        <f t="shared" si="319"/>
        <v>0.90402261063135747</v>
      </c>
      <c r="BU1199" s="47">
        <f t="shared" si="320"/>
        <v>8.3520566492290905E-4</v>
      </c>
      <c r="BV1199" s="47">
        <f t="shared" si="321"/>
        <v>2.8899924998568926E-2</v>
      </c>
      <c r="BW1199" s="47">
        <f t="shared" si="322"/>
        <v>2.8321406076551928E-2</v>
      </c>
      <c r="BX1199" s="48">
        <f t="shared" si="323"/>
        <v>1.194718865163107E-9</v>
      </c>
      <c r="BY1199" s="48">
        <f t="shared" si="324"/>
        <v>8.3520566492290905E-4</v>
      </c>
      <c r="BZ1199" s="48">
        <f t="shared" si="325"/>
        <v>2.8899924998568926E-2</v>
      </c>
      <c r="CA1199" s="48">
        <f t="shared" si="326"/>
        <v>2.8321406076551928E-2</v>
      </c>
      <c r="CB1199" s="49">
        <f t="shared" si="327"/>
        <v>0.30566712885801928</v>
      </c>
      <c r="CC1199" s="50">
        <f t="shared" si="328"/>
        <v>1.2695441076882724E-4</v>
      </c>
      <c r="CD1199" s="50">
        <f t="shared" si="329"/>
        <v>5.3942813158626402E-4</v>
      </c>
      <c r="CI1199" s="43"/>
      <c r="CJ1199" s="43"/>
    </row>
    <row r="1200" spans="63:88" x14ac:dyDescent="0.2">
      <c r="BK1200" s="42">
        <v>1198</v>
      </c>
      <c r="BL1200" s="1" t="s">
        <v>2548</v>
      </c>
      <c r="BM1200" s="1" t="s">
        <v>2549</v>
      </c>
      <c r="BN1200" s="43">
        <v>22956</v>
      </c>
      <c r="BO1200" s="44">
        <v>27.093407580142269</v>
      </c>
      <c r="BP1200" s="45">
        <f t="shared" si="315"/>
        <v>1737.3401149535666</v>
      </c>
      <c r="BQ1200" s="46">
        <f t="shared" si="316"/>
        <v>3079.2698027478114</v>
      </c>
      <c r="BR1200" s="46">
        <f t="shared" si="317"/>
        <v>55.491168691493705</v>
      </c>
      <c r="BS1200" s="46">
        <f t="shared" si="318"/>
        <v>54.380346047682139</v>
      </c>
      <c r="BT1200" s="47">
        <f t="shared" si="319"/>
        <v>0.90666441372858864</v>
      </c>
      <c r="BU1200" s="47">
        <f t="shared" si="320"/>
        <v>8.3863153324994957E-4</v>
      </c>
      <c r="BV1200" s="47">
        <f t="shared" si="321"/>
        <v>2.8959135574977882E-2</v>
      </c>
      <c r="BW1200" s="47">
        <f t="shared" si="322"/>
        <v>2.8379431375184633E-2</v>
      </c>
      <c r="BX1200" s="48">
        <f t="shared" si="323"/>
        <v>1.198210162793487E-9</v>
      </c>
      <c r="BY1200" s="48">
        <f t="shared" si="324"/>
        <v>8.3863153324994957E-4</v>
      </c>
      <c r="BZ1200" s="48">
        <f t="shared" si="325"/>
        <v>2.8959135574977882E-2</v>
      </c>
      <c r="CA1200" s="48">
        <f t="shared" si="326"/>
        <v>2.8379431375184633E-2</v>
      </c>
      <c r="CB1200" s="49">
        <f t="shared" si="327"/>
        <v>6.6226249108745569E-2</v>
      </c>
      <c r="CC1200" s="50">
        <f t="shared" si="328"/>
        <v>2.7506112497087286E-5</v>
      </c>
      <c r="CD1200" s="50">
        <f t="shared" si="329"/>
        <v>1.1687322072269932E-4</v>
      </c>
      <c r="CI1200" s="43"/>
      <c r="CJ1200" s="43"/>
    </row>
    <row r="1201" spans="63:88" x14ac:dyDescent="0.2">
      <c r="BK1201" s="42">
        <v>1199</v>
      </c>
      <c r="BL1201" s="1" t="s">
        <v>2550</v>
      </c>
      <c r="BM1201" s="1" t="s">
        <v>2551</v>
      </c>
      <c r="BN1201" s="43">
        <v>42509</v>
      </c>
      <c r="BO1201" s="44">
        <v>27.098125627727999</v>
      </c>
      <c r="BP1201" s="45">
        <f t="shared" si="315"/>
        <v>1743.2655800924576</v>
      </c>
      <c r="BQ1201" s="46">
        <f t="shared" si="316"/>
        <v>3094.0070688548908</v>
      </c>
      <c r="BR1201" s="46">
        <f t="shared" si="317"/>
        <v>55.623799482369868</v>
      </c>
      <c r="BS1201" s="46">
        <f t="shared" si="318"/>
        <v>54.510321834361307</v>
      </c>
      <c r="BT1201" s="47">
        <f t="shared" si="319"/>
        <v>0.90975673188205841</v>
      </c>
      <c r="BU1201" s="47">
        <f t="shared" si="320"/>
        <v>8.4264519131275518E-4</v>
      </c>
      <c r="BV1201" s="47">
        <f t="shared" si="321"/>
        <v>2.9028351508701887E-2</v>
      </c>
      <c r="BW1201" s="47">
        <f t="shared" si="322"/>
        <v>2.8447261743812312E-2</v>
      </c>
      <c r="BX1201" s="48">
        <f t="shared" si="323"/>
        <v>1.2022968424755963E-9</v>
      </c>
      <c r="BY1201" s="48">
        <f t="shared" si="324"/>
        <v>8.4264519131275518E-4</v>
      </c>
      <c r="BZ1201" s="48">
        <f t="shared" si="325"/>
        <v>2.9028351508701887E-2</v>
      </c>
      <c r="CA1201" s="48">
        <f t="shared" si="326"/>
        <v>2.8447261743812312E-2</v>
      </c>
      <c r="CB1201" s="49">
        <f t="shared" si="327"/>
        <v>0.12305337753668963</v>
      </c>
      <c r="CC1201" s="50">
        <f t="shared" si="328"/>
        <v>5.1108436476795122E-5</v>
      </c>
      <c r="CD1201" s="50">
        <f t="shared" si="329"/>
        <v>2.1715927969745113E-4</v>
      </c>
      <c r="CI1201" s="43"/>
      <c r="CJ1201" s="43"/>
    </row>
    <row r="1202" spans="63:88" x14ac:dyDescent="0.2">
      <c r="BK1202" s="42">
        <v>1200</v>
      </c>
      <c r="BL1202" s="1" t="s">
        <v>2552</v>
      </c>
      <c r="BM1202" s="1" t="s">
        <v>2553</v>
      </c>
      <c r="BN1202" s="43">
        <v>40794</v>
      </c>
      <c r="BO1202" s="44">
        <v>27.100273614341472</v>
      </c>
      <c r="BP1202" s="45">
        <f t="shared" si="315"/>
        <v>1745.9699592150278</v>
      </c>
      <c r="BQ1202" s="46">
        <f t="shared" si="316"/>
        <v>3100.7378224624267</v>
      </c>
      <c r="BR1202" s="46">
        <f t="shared" si="317"/>
        <v>55.684269075407883</v>
      </c>
      <c r="BS1202" s="46">
        <f t="shared" si="318"/>
        <v>54.569580946618458</v>
      </c>
      <c r="BT1202" s="47">
        <f t="shared" si="319"/>
        <v>0.91116806423463537</v>
      </c>
      <c r="BU1202" s="47">
        <f t="shared" si="320"/>
        <v>8.4447829545093516E-4</v>
      </c>
      <c r="BV1202" s="47">
        <f t="shared" si="321"/>
        <v>2.9059908730946406E-2</v>
      </c>
      <c r="BW1202" s="47">
        <f t="shared" si="322"/>
        <v>2.8478187253338005E-2</v>
      </c>
      <c r="BX1202" s="48">
        <f t="shared" si="323"/>
        <v>1.2041620008984192E-9</v>
      </c>
      <c r="BY1202" s="48">
        <f t="shared" si="324"/>
        <v>8.4447829545093516E-4</v>
      </c>
      <c r="BZ1202" s="48">
        <f t="shared" si="325"/>
        <v>2.9059908730946406E-2</v>
      </c>
      <c r="CA1202" s="48">
        <f t="shared" si="326"/>
        <v>2.8478187253338005E-2</v>
      </c>
      <c r="CB1202" s="49">
        <f t="shared" si="327"/>
        <v>0.11827205786390403</v>
      </c>
      <c r="CC1202" s="50">
        <f t="shared" si="328"/>
        <v>4.912258466465011E-5</v>
      </c>
      <c r="CD1202" s="50">
        <f t="shared" si="329"/>
        <v>2.0872141348905933E-4</v>
      </c>
      <c r="CI1202" s="43"/>
      <c r="CJ1202" s="43"/>
    </row>
    <row r="1203" spans="63:88" x14ac:dyDescent="0.2">
      <c r="BK1203" s="42">
        <v>1201</v>
      </c>
      <c r="BL1203" s="1" t="s">
        <v>2554</v>
      </c>
      <c r="BM1203" s="1" t="s">
        <v>2555</v>
      </c>
      <c r="BN1203" s="43">
        <v>60229</v>
      </c>
      <c r="BO1203" s="44">
        <v>27.100750715775167</v>
      </c>
      <c r="BP1203" s="45">
        <f t="shared" si="315"/>
        <v>1746.5712133641259</v>
      </c>
      <c r="BQ1203" s="46">
        <f t="shared" si="316"/>
        <v>3102.2346417259455</v>
      </c>
      <c r="BR1203" s="46">
        <f t="shared" si="317"/>
        <v>55.697707688251818</v>
      </c>
      <c r="BS1203" s="46">
        <f t="shared" si="318"/>
        <v>54.582750545206608</v>
      </c>
      <c r="BT1203" s="47">
        <f t="shared" si="319"/>
        <v>0.91148184029719392</v>
      </c>
      <c r="BU1203" s="47">
        <f t="shared" si="320"/>
        <v>8.4488595048416628E-4</v>
      </c>
      <c r="BV1203" s="47">
        <f t="shared" si="321"/>
        <v>2.9066921929990563E-2</v>
      </c>
      <c r="BW1203" s="47">
        <f t="shared" si="322"/>
        <v>2.8485060062109484E-2</v>
      </c>
      <c r="BX1203" s="48">
        <f t="shared" si="323"/>
        <v>1.2045766743556594E-9</v>
      </c>
      <c r="BY1203" s="48">
        <f t="shared" si="324"/>
        <v>8.4488595048416628E-4</v>
      </c>
      <c r="BZ1203" s="48">
        <f t="shared" si="325"/>
        <v>2.9066921929990563E-2</v>
      </c>
      <c r="CA1203" s="48">
        <f t="shared" si="326"/>
        <v>2.8485060062109484E-2</v>
      </c>
      <c r="CB1203" s="49">
        <f t="shared" si="327"/>
        <v>0.17467914003224211</v>
      </c>
      <c r="CC1203" s="50">
        <f t="shared" si="328"/>
        <v>7.255044851976701E-5</v>
      </c>
      <c r="CD1203" s="50">
        <f t="shared" si="329"/>
        <v>3.082661929881751E-4</v>
      </c>
      <c r="CI1203" s="43"/>
      <c r="CJ1203" s="43"/>
    </row>
    <row r="1204" spans="63:88" x14ac:dyDescent="0.2">
      <c r="BK1204" s="42">
        <v>1202</v>
      </c>
      <c r="BL1204" s="1" t="s">
        <v>2556</v>
      </c>
      <c r="BM1204" s="1" t="s">
        <v>2557</v>
      </c>
      <c r="BN1204" s="43">
        <v>101947</v>
      </c>
      <c r="BO1204" s="44">
        <v>27.104004853363175</v>
      </c>
      <c r="BP1204" s="45">
        <f t="shared" si="315"/>
        <v>1750.6776784145854</v>
      </c>
      <c r="BQ1204" s="46">
        <f t="shared" si="316"/>
        <v>3112.4615176419734</v>
      </c>
      <c r="BR1204" s="46">
        <f t="shared" si="317"/>
        <v>55.789439122848094</v>
      </c>
      <c r="BS1204" s="46">
        <f t="shared" si="318"/>
        <v>54.67264569923605</v>
      </c>
      <c r="BT1204" s="47">
        <f t="shared" si="319"/>
        <v>0.91362487820636651</v>
      </c>
      <c r="BU1204" s="47">
        <f t="shared" si="320"/>
        <v>8.4767121490704597E-4</v>
      </c>
      <c r="BV1204" s="47">
        <f t="shared" si="321"/>
        <v>2.9114793746599785E-2</v>
      </c>
      <c r="BW1204" s="47">
        <f t="shared" si="322"/>
        <v>2.8531973580323777E-2</v>
      </c>
      <c r="BX1204" s="48">
        <f t="shared" si="323"/>
        <v>1.2074088245571475E-9</v>
      </c>
      <c r="BY1204" s="48">
        <f t="shared" si="324"/>
        <v>8.4767121490704597E-4</v>
      </c>
      <c r="BZ1204" s="48">
        <f t="shared" si="325"/>
        <v>2.9114793746599785E-2</v>
      </c>
      <c r="CA1204" s="48">
        <f t="shared" si="326"/>
        <v>2.8531973580323777E-2</v>
      </c>
      <c r="CB1204" s="49">
        <f t="shared" si="327"/>
        <v>0.29636692865323172</v>
      </c>
      <c r="CC1204" s="50">
        <f t="shared" si="328"/>
        <v>1.2309170743712752E-4</v>
      </c>
      <c r="CD1204" s="50">
        <f t="shared" si="329"/>
        <v>5.230155404169429E-4</v>
      </c>
      <c r="CI1204" s="43"/>
      <c r="CJ1204" s="43"/>
    </row>
    <row r="1205" spans="63:88" x14ac:dyDescent="0.2">
      <c r="BK1205" s="42">
        <v>1203</v>
      </c>
      <c r="BL1205" s="1" t="s">
        <v>2558</v>
      </c>
      <c r="BM1205" s="1" t="s">
        <v>2559</v>
      </c>
      <c r="BN1205" s="43">
        <v>18384</v>
      </c>
      <c r="BO1205" s="44">
        <v>27.104409429907232</v>
      </c>
      <c r="BP1205" s="45">
        <f t="shared" si="315"/>
        <v>1751.1888965038722</v>
      </c>
      <c r="BQ1205" s="46">
        <f t="shared" si="316"/>
        <v>3113.7351415455819</v>
      </c>
      <c r="BR1205" s="46">
        <f t="shared" si="317"/>
        <v>55.800852516297475</v>
      </c>
      <c r="BS1205" s="46">
        <f t="shared" si="318"/>
        <v>54.683830619287136</v>
      </c>
      <c r="BT1205" s="47">
        <f t="shared" si="319"/>
        <v>0.9138916672163141</v>
      </c>
      <c r="BU1205" s="47">
        <f t="shared" si="320"/>
        <v>8.4801808323468507E-4</v>
      </c>
      <c r="BV1205" s="47">
        <f t="shared" si="321"/>
        <v>2.9120750045881116E-2</v>
      </c>
      <c r="BW1205" s="47">
        <f t="shared" si="322"/>
        <v>2.8537810646360049E-2</v>
      </c>
      <c r="BX1205" s="48">
        <f t="shared" si="323"/>
        <v>1.2077614018704285E-9</v>
      </c>
      <c r="BY1205" s="48">
        <f t="shared" si="324"/>
        <v>8.4801808323468507E-4</v>
      </c>
      <c r="BZ1205" s="48">
        <f t="shared" si="325"/>
        <v>2.9120750045881116E-2</v>
      </c>
      <c r="CA1205" s="48">
        <f t="shared" si="326"/>
        <v>2.8537810646360049E-2</v>
      </c>
      <c r="CB1205" s="49">
        <f t="shared" si="327"/>
        <v>5.3459156373971133E-2</v>
      </c>
      <c r="CC1205" s="50">
        <f t="shared" si="328"/>
        <v>2.2203485611985957E-5</v>
      </c>
      <c r="CD1205" s="50">
        <f t="shared" si="329"/>
        <v>9.4342407529152147E-5</v>
      </c>
      <c r="CI1205" s="43"/>
      <c r="CJ1205" s="43"/>
    </row>
    <row r="1206" spans="63:88" x14ac:dyDescent="0.2">
      <c r="BK1206" s="42">
        <v>1204</v>
      </c>
      <c r="BL1206" s="1" t="s">
        <v>2560</v>
      </c>
      <c r="BM1206" s="1" t="s">
        <v>2561</v>
      </c>
      <c r="BN1206" s="43">
        <v>62512</v>
      </c>
      <c r="BO1206" s="44">
        <v>27.112064639214129</v>
      </c>
      <c r="BP1206" s="45">
        <f t="shared" si="315"/>
        <v>1760.890114356916</v>
      </c>
      <c r="BQ1206" s="46">
        <f t="shared" si="316"/>
        <v>3137.9239029968521</v>
      </c>
      <c r="BR1206" s="46">
        <f t="shared" si="317"/>
        <v>56.017175071551513</v>
      </c>
      <c r="BS1206" s="46">
        <f t="shared" si="318"/>
        <v>54.895822827957936</v>
      </c>
      <c r="BT1206" s="47">
        <f t="shared" si="319"/>
        <v>0.91895443467415228</v>
      </c>
      <c r="BU1206" s="47">
        <f t="shared" si="320"/>
        <v>8.5460583273466945E-4</v>
      </c>
      <c r="BV1206" s="47">
        <f t="shared" si="321"/>
        <v>2.9233642139402841E-2</v>
      </c>
      <c r="BW1206" s="47">
        <f t="shared" si="322"/>
        <v>2.8648442865081003E-2</v>
      </c>
      <c r="BX1206" s="48">
        <f t="shared" si="323"/>
        <v>1.2144521457972743E-9</v>
      </c>
      <c r="BY1206" s="48">
        <f t="shared" si="324"/>
        <v>8.5460583273466945E-4</v>
      </c>
      <c r="BZ1206" s="48">
        <f t="shared" si="325"/>
        <v>2.9233642139402841E-2</v>
      </c>
      <c r="CA1206" s="48">
        <f t="shared" si="326"/>
        <v>2.8648442865081003E-2</v>
      </c>
      <c r="CB1206" s="49">
        <f t="shared" si="327"/>
        <v>0.18278676385095394</v>
      </c>
      <c r="CC1206" s="50">
        <f t="shared" si="328"/>
        <v>7.5917832538079219E-5</v>
      </c>
      <c r="CD1206" s="50">
        <f t="shared" si="329"/>
        <v>3.2257417691981821E-4</v>
      </c>
      <c r="CI1206" s="43"/>
      <c r="CJ1206" s="43"/>
    </row>
    <row r="1207" spans="63:88" x14ac:dyDescent="0.2">
      <c r="BK1207" s="42">
        <v>1205</v>
      </c>
      <c r="BL1207" s="1" t="s">
        <v>2562</v>
      </c>
      <c r="BM1207" s="1" t="s">
        <v>2563</v>
      </c>
      <c r="BN1207" s="43">
        <v>26772</v>
      </c>
      <c r="BO1207" s="44">
        <v>27.118974487575841</v>
      </c>
      <c r="BP1207" s="45">
        <f t="shared" si="315"/>
        <v>1769.6929020828625</v>
      </c>
      <c r="BQ1207" s="46">
        <f t="shared" si="316"/>
        <v>3159.9046098147924</v>
      </c>
      <c r="BR1207" s="46">
        <f t="shared" si="317"/>
        <v>56.213028826196442</v>
      </c>
      <c r="BS1207" s="46">
        <f t="shared" si="318"/>
        <v>55.087755980628437</v>
      </c>
      <c r="BT1207" s="47">
        <f t="shared" si="319"/>
        <v>0.92354833905938261</v>
      </c>
      <c r="BU1207" s="47">
        <f t="shared" si="320"/>
        <v>8.6059222400320181E-4</v>
      </c>
      <c r="BV1207" s="47">
        <f t="shared" si="321"/>
        <v>2.9335852194937201E-2</v>
      </c>
      <c r="BW1207" s="47">
        <f t="shared" si="322"/>
        <v>2.8748606878933596E-2</v>
      </c>
      <c r="BX1207" s="48">
        <f t="shared" si="323"/>
        <v>1.2205232596933706E-9</v>
      </c>
      <c r="BY1207" s="48">
        <f t="shared" si="324"/>
        <v>8.6059222400320181E-4</v>
      </c>
      <c r="BZ1207" s="48">
        <f t="shared" si="325"/>
        <v>2.9335852194937201E-2</v>
      </c>
      <c r="CA1207" s="48">
        <f t="shared" si="326"/>
        <v>2.8748606878933596E-2</v>
      </c>
      <c r="CB1207" s="49">
        <f t="shared" si="327"/>
        <v>7.8673382021493668E-2</v>
      </c>
      <c r="CC1207" s="50">
        <f t="shared" si="328"/>
        <v>3.2675848708510922E-5</v>
      </c>
      <c r="CD1207" s="50">
        <f t="shared" si="329"/>
        <v>1.388393826577902E-4</v>
      </c>
      <c r="CI1207" s="43"/>
      <c r="CJ1207" s="43"/>
    </row>
    <row r="1208" spans="63:88" x14ac:dyDescent="0.2">
      <c r="BK1208" s="42">
        <v>1206</v>
      </c>
      <c r="BL1208" s="1" t="s">
        <v>2564</v>
      </c>
      <c r="BM1208" s="1" t="s">
        <v>2565</v>
      </c>
      <c r="BN1208" s="43">
        <v>66715</v>
      </c>
      <c r="BO1208" s="44">
        <v>27.136957536213298</v>
      </c>
      <c r="BP1208" s="45">
        <f t="shared" si="315"/>
        <v>1792.8092291989356</v>
      </c>
      <c r="BQ1208" s="46">
        <f t="shared" si="316"/>
        <v>3217.7698767119473</v>
      </c>
      <c r="BR1208" s="46">
        <f t="shared" si="317"/>
        <v>56.725390053413889</v>
      </c>
      <c r="BS1208" s="46">
        <f t="shared" si="318"/>
        <v>55.589860756838902</v>
      </c>
      <c r="BT1208" s="47">
        <f t="shared" si="319"/>
        <v>0.93561203976591545</v>
      </c>
      <c r="BU1208" s="47">
        <f t="shared" si="320"/>
        <v>8.7635168667089857E-4</v>
      </c>
      <c r="BV1208" s="47">
        <f t="shared" si="321"/>
        <v>2.9603237773441246E-2</v>
      </c>
      <c r="BW1208" s="47">
        <f t="shared" si="322"/>
        <v>2.9010639930860265E-2</v>
      </c>
      <c r="BX1208" s="48">
        <f t="shared" si="323"/>
        <v>1.2364661472365413E-9</v>
      </c>
      <c r="BY1208" s="48">
        <f t="shared" si="324"/>
        <v>8.7635168667089857E-4</v>
      </c>
      <c r="BZ1208" s="48">
        <f t="shared" si="325"/>
        <v>2.9603237773441246E-2</v>
      </c>
      <c r="CA1208" s="48">
        <f t="shared" si="326"/>
        <v>2.9010639930860265E-2</v>
      </c>
      <c r="CB1208" s="49">
        <f t="shared" si="327"/>
        <v>0.19861253945774052</v>
      </c>
      <c r="CC1208" s="50">
        <f t="shared" si="328"/>
        <v>8.2490839012885851E-5</v>
      </c>
      <c r="CD1208" s="50">
        <f t="shared" si="329"/>
        <v>3.50502821384686E-4</v>
      </c>
      <c r="CI1208" s="43"/>
      <c r="CJ1208" s="43"/>
    </row>
    <row r="1209" spans="63:88" x14ac:dyDescent="0.2">
      <c r="BK1209" s="42">
        <v>1207</v>
      </c>
      <c r="BL1209" s="1" t="s">
        <v>2566</v>
      </c>
      <c r="BM1209" s="1" t="s">
        <v>2567</v>
      </c>
      <c r="BN1209" s="43">
        <v>51079</v>
      </c>
      <c r="BO1209" s="44">
        <v>27.150839863878076</v>
      </c>
      <c r="BP1209" s="45">
        <f t="shared" si="315"/>
        <v>1810.8606130243015</v>
      </c>
      <c r="BQ1209" s="46">
        <f t="shared" si="316"/>
        <v>3263.098713050118</v>
      </c>
      <c r="BR1209" s="46">
        <f t="shared" si="317"/>
        <v>57.123539045214258</v>
      </c>
      <c r="BS1209" s="46">
        <f t="shared" si="318"/>
        <v>55.980039599043735</v>
      </c>
      <c r="BT1209" s="47">
        <f t="shared" si="319"/>
        <v>0.94503250222582547</v>
      </c>
      <c r="BU1209" s="47">
        <f t="shared" si="320"/>
        <v>8.8869688340700089E-4</v>
      </c>
      <c r="BV1209" s="47">
        <f t="shared" si="321"/>
        <v>2.9811019496270182E-2</v>
      </c>
      <c r="BW1209" s="47">
        <f t="shared" si="322"/>
        <v>2.9214262277555463E-2</v>
      </c>
      <c r="BX1209" s="48">
        <f t="shared" si="323"/>
        <v>1.2489158405152882E-9</v>
      </c>
      <c r="BY1209" s="48">
        <f t="shared" si="324"/>
        <v>8.8869688340700089E-4</v>
      </c>
      <c r="BZ1209" s="48">
        <f t="shared" si="325"/>
        <v>2.9811019496270182E-2</v>
      </c>
      <c r="CA1209" s="48">
        <f t="shared" si="326"/>
        <v>2.9214262277555463E-2</v>
      </c>
      <c r="CB1209" s="49">
        <f t="shared" si="327"/>
        <v>0.15359479680825178</v>
      </c>
      <c r="CC1209" s="50">
        <f t="shared" si="328"/>
        <v>6.3793372217680401E-5</v>
      </c>
      <c r="CD1209" s="50">
        <f t="shared" si="329"/>
        <v>2.710574557793941E-4</v>
      </c>
      <c r="CI1209" s="43"/>
      <c r="CJ1209" s="43"/>
    </row>
    <row r="1210" spans="63:88" x14ac:dyDescent="0.2">
      <c r="BK1210" s="42">
        <v>1208</v>
      </c>
      <c r="BL1210" s="1" t="s">
        <v>2568</v>
      </c>
      <c r="BM1210" s="1" t="s">
        <v>2569</v>
      </c>
      <c r="BN1210" s="43">
        <v>36137</v>
      </c>
      <c r="BO1210" s="44">
        <v>27.152505185048074</v>
      </c>
      <c r="BP1210" s="45">
        <f t="shared" si="315"/>
        <v>1813.0382277522062</v>
      </c>
      <c r="BQ1210" s="46">
        <f t="shared" si="316"/>
        <v>3268.5752418875295</v>
      </c>
      <c r="BR1210" s="46">
        <f t="shared" si="317"/>
        <v>57.171454781976024</v>
      </c>
      <c r="BS1210" s="46">
        <f t="shared" si="318"/>
        <v>56.026996158216612</v>
      </c>
      <c r="BT1210" s="47">
        <f t="shared" si="319"/>
        <v>0.94616893242944911</v>
      </c>
      <c r="BU1210" s="47">
        <f t="shared" si="320"/>
        <v>8.9018840252357999E-4</v>
      </c>
      <c r="BV1210" s="47">
        <f t="shared" si="321"/>
        <v>2.9836025246731172E-2</v>
      </c>
      <c r="BW1210" s="47">
        <f t="shared" si="322"/>
        <v>2.9238767462710431E-2</v>
      </c>
      <c r="BX1210" s="48">
        <f t="shared" si="323"/>
        <v>1.2504176996361166E-9</v>
      </c>
      <c r="BY1210" s="48">
        <f t="shared" si="324"/>
        <v>8.9018840252357999E-4</v>
      </c>
      <c r="BZ1210" s="48">
        <f t="shared" si="325"/>
        <v>2.9836025246731172E-2</v>
      </c>
      <c r="CA1210" s="48">
        <f t="shared" si="326"/>
        <v>2.9238767462710431E-2</v>
      </c>
      <c r="CB1210" s="49">
        <f t="shared" si="327"/>
        <v>0.10879480339662827</v>
      </c>
      <c r="CC1210" s="50">
        <f t="shared" si="328"/>
        <v>4.5186344411750344E-5</v>
      </c>
      <c r="CD1210" s="50">
        <f t="shared" si="329"/>
        <v>1.9199636461334328E-4</v>
      </c>
      <c r="CI1210" s="43"/>
      <c r="CJ1210" s="43"/>
    </row>
    <row r="1211" spans="63:88" x14ac:dyDescent="0.2">
      <c r="BK1211" s="42">
        <v>1209</v>
      </c>
      <c r="BL1211" s="1" t="s">
        <v>2570</v>
      </c>
      <c r="BM1211" s="1" t="s">
        <v>2571</v>
      </c>
      <c r="BN1211" s="43">
        <v>27883</v>
      </c>
      <c r="BO1211" s="44">
        <v>27.157415752823741</v>
      </c>
      <c r="BP1211" s="45">
        <f t="shared" si="315"/>
        <v>1819.4746647792699</v>
      </c>
      <c r="BQ1211" s="46">
        <f t="shared" si="316"/>
        <v>3284.7727578024419</v>
      </c>
      <c r="BR1211" s="46">
        <f t="shared" si="317"/>
        <v>57.312937089303333</v>
      </c>
      <c r="BS1211" s="46">
        <f t="shared" si="318"/>
        <v>56.165646271622194</v>
      </c>
      <c r="BT1211" s="47">
        <f t="shared" si="319"/>
        <v>0.94952791110807255</v>
      </c>
      <c r="BU1211" s="47">
        <f t="shared" si="320"/>
        <v>8.9459975601860996E-4</v>
      </c>
      <c r="BV1211" s="47">
        <f t="shared" si="321"/>
        <v>2.9909860514863822E-2</v>
      </c>
      <c r="BW1211" s="47">
        <f t="shared" si="322"/>
        <v>2.9311124695874859E-2</v>
      </c>
      <c r="BX1211" s="48">
        <f t="shared" si="323"/>
        <v>1.2548567868313229E-9</v>
      </c>
      <c r="BY1211" s="48">
        <f t="shared" si="324"/>
        <v>8.9459975601860996E-4</v>
      </c>
      <c r="BZ1211" s="48">
        <f t="shared" si="325"/>
        <v>2.9909860514863822E-2</v>
      </c>
      <c r="CA1211" s="48">
        <f t="shared" si="326"/>
        <v>2.9311124695874859E-2</v>
      </c>
      <c r="CB1211" s="49">
        <f t="shared" si="327"/>
        <v>8.4243151667992192E-2</v>
      </c>
      <c r="CC1211" s="50">
        <f t="shared" si="328"/>
        <v>3.4989171787217779E-5</v>
      </c>
      <c r="CD1211" s="50">
        <f t="shared" si="329"/>
        <v>1.4866867128624506E-4</v>
      </c>
      <c r="CI1211" s="43"/>
      <c r="CJ1211" s="43"/>
    </row>
    <row r="1212" spans="63:88" x14ac:dyDescent="0.2">
      <c r="BK1212" s="42">
        <v>1210</v>
      </c>
      <c r="BL1212" s="1" t="s">
        <v>2572</v>
      </c>
      <c r="BM1212" s="1" t="s">
        <v>2573</v>
      </c>
      <c r="BN1212" s="43">
        <v>22299</v>
      </c>
      <c r="BO1212" s="44">
        <v>27.160879285664297</v>
      </c>
      <c r="BP1212" s="45">
        <f t="shared" si="315"/>
        <v>1824.0281653762331</v>
      </c>
      <c r="BQ1212" s="46">
        <f t="shared" si="316"/>
        <v>3296.2411353302614</v>
      </c>
      <c r="BR1212" s="46">
        <f t="shared" si="317"/>
        <v>57.412900426038931</v>
      </c>
      <c r="BS1212" s="46">
        <f t="shared" si="318"/>
        <v>56.263608541510301</v>
      </c>
      <c r="BT1212" s="47">
        <f t="shared" si="319"/>
        <v>0.95190424313058342</v>
      </c>
      <c r="BU1212" s="47">
        <f t="shared" si="320"/>
        <v>8.9772314034216542E-4</v>
      </c>
      <c r="BV1212" s="47">
        <f t="shared" si="321"/>
        <v>2.9962028308213137E-2</v>
      </c>
      <c r="BW1212" s="47">
        <f t="shared" si="322"/>
        <v>2.9362248193933651E-2</v>
      </c>
      <c r="BX1212" s="48">
        <f t="shared" si="323"/>
        <v>1.25799724887707E-9</v>
      </c>
      <c r="BY1212" s="48">
        <f t="shared" si="324"/>
        <v>8.9772314034216542E-4</v>
      </c>
      <c r="BZ1212" s="48">
        <f t="shared" si="325"/>
        <v>2.9962028308213137E-2</v>
      </c>
      <c r="CA1212" s="48">
        <f t="shared" si="326"/>
        <v>2.9362248193933651E-2</v>
      </c>
      <c r="CB1212" s="49">
        <f t="shared" si="327"/>
        <v>6.754077231094395E-2</v>
      </c>
      <c r="CC1212" s="50">
        <f t="shared" si="328"/>
        <v>2.8052080652709783E-5</v>
      </c>
      <c r="CD1212" s="50">
        <f t="shared" si="329"/>
        <v>1.1919303442833984E-4</v>
      </c>
      <c r="CI1212" s="43"/>
      <c r="CJ1212" s="43"/>
    </row>
    <row r="1213" spans="63:88" x14ac:dyDescent="0.2">
      <c r="BK1213" s="42">
        <v>1211</v>
      </c>
      <c r="BL1213" s="1" t="s">
        <v>2574</v>
      </c>
      <c r="BM1213" s="1" t="s">
        <v>2575</v>
      </c>
      <c r="BN1213" s="43">
        <v>36115</v>
      </c>
      <c r="BO1213" s="44">
        <v>27.161646450208796</v>
      </c>
      <c r="BP1213" s="45">
        <f t="shared" si="315"/>
        <v>1825.0382959999552</v>
      </c>
      <c r="BQ1213" s="46">
        <f t="shared" si="316"/>
        <v>3298.786279611641</v>
      </c>
      <c r="BR1213" s="46">
        <f t="shared" si="317"/>
        <v>57.4350614138406</v>
      </c>
      <c r="BS1213" s="46">
        <f t="shared" si="318"/>
        <v>56.285325910486854</v>
      </c>
      <c r="BT1213" s="47">
        <f t="shared" si="319"/>
        <v>0.95243139925957876</v>
      </c>
      <c r="BU1213" s="47">
        <f t="shared" si="320"/>
        <v>8.9841630410756321E-4</v>
      </c>
      <c r="BV1213" s="47">
        <f t="shared" si="321"/>
        <v>2.997359344669176E-2</v>
      </c>
      <c r="BW1213" s="47">
        <f t="shared" si="322"/>
        <v>2.937358182138081E-2</v>
      </c>
      <c r="BX1213" s="48">
        <f t="shared" si="323"/>
        <v>1.2586939165984203E-9</v>
      </c>
      <c r="BY1213" s="48">
        <f t="shared" si="324"/>
        <v>8.9841630410756321E-4</v>
      </c>
      <c r="BZ1213" s="48">
        <f t="shared" si="325"/>
        <v>2.997359344669176E-2</v>
      </c>
      <c r="CA1213" s="48">
        <f t="shared" si="326"/>
        <v>2.937358182138081E-2</v>
      </c>
      <c r="CB1213" s="49">
        <f t="shared" si="327"/>
        <v>0.10944821824829862</v>
      </c>
      <c r="CC1213" s="50">
        <f t="shared" si="328"/>
        <v>4.5457730797951947E-5</v>
      </c>
      <c r="CD1213" s="50">
        <f t="shared" si="329"/>
        <v>1.931494828891096E-4</v>
      </c>
      <c r="CI1213" s="43"/>
      <c r="CJ1213" s="43"/>
    </row>
    <row r="1214" spans="63:88" x14ac:dyDescent="0.2">
      <c r="BK1214" s="42">
        <v>1212</v>
      </c>
      <c r="BL1214" s="1" t="s">
        <v>2576</v>
      </c>
      <c r="BM1214" s="1" t="s">
        <v>2577</v>
      </c>
      <c r="BN1214" s="43">
        <v>10800</v>
      </c>
      <c r="BO1214" s="44">
        <v>27.162029599858897</v>
      </c>
      <c r="BP1214" s="45">
        <f t="shared" si="315"/>
        <v>1825.5430011317774</v>
      </c>
      <c r="BQ1214" s="46">
        <f t="shared" si="316"/>
        <v>3300.0580860802943</v>
      </c>
      <c r="BR1214" s="46">
        <f t="shared" si="317"/>
        <v>57.446132037590608</v>
      </c>
      <c r="BS1214" s="46">
        <f t="shared" si="318"/>
        <v>56.296174922405058</v>
      </c>
      <c r="BT1214" s="47">
        <f t="shared" si="319"/>
        <v>0.95269478935718221</v>
      </c>
      <c r="BU1214" s="47">
        <f t="shared" si="320"/>
        <v>8.9876267746140414E-4</v>
      </c>
      <c r="BV1214" s="47">
        <f t="shared" si="321"/>
        <v>2.9979370865003224E-2</v>
      </c>
      <c r="BW1214" s="47">
        <f t="shared" si="322"/>
        <v>2.9379243587287857E-2</v>
      </c>
      <c r="BX1214" s="48">
        <f t="shared" si="323"/>
        <v>1.2590420020498278E-9</v>
      </c>
      <c r="BY1214" s="48">
        <f t="shared" si="324"/>
        <v>8.9876267746140414E-4</v>
      </c>
      <c r="BZ1214" s="48">
        <f t="shared" si="325"/>
        <v>2.9979370865003224E-2</v>
      </c>
      <c r="CA1214" s="48">
        <f t="shared" si="326"/>
        <v>2.9379243587287857E-2</v>
      </c>
      <c r="CB1214" s="49">
        <f t="shared" si="327"/>
        <v>3.2738962882141794E-2</v>
      </c>
      <c r="CC1214" s="50">
        <f t="shared" si="328"/>
        <v>1.3597653622138141E-5</v>
      </c>
      <c r="CD1214" s="50">
        <f t="shared" si="329"/>
        <v>5.777630602140701E-5</v>
      </c>
      <c r="CI1214" s="43"/>
      <c r="CJ1214" s="43"/>
    </row>
    <row r="1215" spans="63:88" x14ac:dyDescent="0.2">
      <c r="BK1215" s="42">
        <v>1213</v>
      </c>
      <c r="BL1215" s="1" t="s">
        <v>2578</v>
      </c>
      <c r="BM1215" s="1" t="s">
        <v>2579</v>
      </c>
      <c r="BN1215" s="43">
        <v>85383</v>
      </c>
      <c r="BO1215" s="44">
        <v>27.165330511950589</v>
      </c>
      <c r="BP1215" s="45">
        <f t="shared" si="315"/>
        <v>1829.8969238167024</v>
      </c>
      <c r="BQ1215" s="46">
        <f t="shared" si="316"/>
        <v>3311.0334535043544</v>
      </c>
      <c r="BR1215" s="46">
        <f t="shared" si="317"/>
        <v>57.541580213827586</v>
      </c>
      <c r="BS1215" s="46">
        <f t="shared" si="318"/>
        <v>56.389712416312314</v>
      </c>
      <c r="BT1215" s="47">
        <f t="shared" si="319"/>
        <v>0.95496696780086765</v>
      </c>
      <c r="BU1215" s="47">
        <f t="shared" si="320"/>
        <v>9.017517916995758E-4</v>
      </c>
      <c r="BV1215" s="47">
        <f t="shared" si="321"/>
        <v>3.0029182334848477E-2</v>
      </c>
      <c r="BW1215" s="47">
        <f t="shared" si="322"/>
        <v>2.9428057930744704E-2</v>
      </c>
      <c r="BX1215" s="48">
        <f t="shared" si="323"/>
        <v>1.2620448190366637E-9</v>
      </c>
      <c r="BY1215" s="48">
        <f t="shared" si="324"/>
        <v>9.017517916995758E-4</v>
      </c>
      <c r="BZ1215" s="48">
        <f t="shared" si="325"/>
        <v>3.0029182334848477E-2</v>
      </c>
      <c r="CA1215" s="48">
        <f t="shared" si="326"/>
        <v>2.9428057930744704E-2</v>
      </c>
      <c r="CB1215" s="49">
        <f t="shared" si="327"/>
        <v>0.25944609107485722</v>
      </c>
      <c r="CC1215" s="50">
        <f t="shared" si="328"/>
        <v>1.0775717278380745E-4</v>
      </c>
      <c r="CD1215" s="50">
        <f t="shared" si="329"/>
        <v>4.5785924276102593E-4</v>
      </c>
      <c r="CI1215" s="43"/>
      <c r="CJ1215" s="43"/>
    </row>
    <row r="1216" spans="63:88" x14ac:dyDescent="0.2">
      <c r="BK1216" s="42">
        <v>1214</v>
      </c>
      <c r="BL1216" s="1" t="s">
        <v>2580</v>
      </c>
      <c r="BM1216" s="1" t="s">
        <v>2581</v>
      </c>
      <c r="BN1216" s="43">
        <v>59626</v>
      </c>
      <c r="BO1216" s="44">
        <v>27.16769443627615</v>
      </c>
      <c r="BP1216" s="45">
        <f t="shared" si="315"/>
        <v>1833.0213341549647</v>
      </c>
      <c r="BQ1216" s="46">
        <f t="shared" si="316"/>
        <v>3318.9137829352258</v>
      </c>
      <c r="BR1216" s="46">
        <f t="shared" si="317"/>
        <v>57.610014606275058</v>
      </c>
      <c r="BS1216" s="46">
        <f t="shared" si="318"/>
        <v>56.456776888562779</v>
      </c>
      <c r="BT1216" s="47">
        <f t="shared" si="319"/>
        <v>0.95659750153643597</v>
      </c>
      <c r="BU1216" s="47">
        <f t="shared" si="320"/>
        <v>9.0389797997683608E-4</v>
      </c>
      <c r="BV1216" s="47">
        <f t="shared" si="321"/>
        <v>3.006489614112838E-2</v>
      </c>
      <c r="BW1216" s="47">
        <f t="shared" si="322"/>
        <v>2.9463056817774433E-2</v>
      </c>
      <c r="BX1216" s="48">
        <f t="shared" si="323"/>
        <v>1.26419966493461E-9</v>
      </c>
      <c r="BY1216" s="48">
        <f t="shared" si="324"/>
        <v>9.0389797997683608E-4</v>
      </c>
      <c r="BZ1216" s="48">
        <f t="shared" si="325"/>
        <v>3.006489614112838E-2</v>
      </c>
      <c r="CA1216" s="48">
        <f t="shared" si="326"/>
        <v>2.9463056817774433E-2</v>
      </c>
      <c r="CB1216" s="49">
        <f t="shared" si="327"/>
        <v>0.18148982845157624</v>
      </c>
      <c r="CC1216" s="50">
        <f t="shared" si="328"/>
        <v>7.5379169221391062E-5</v>
      </c>
      <c r="CD1216" s="50">
        <f t="shared" si="329"/>
        <v>3.2028540140807758E-4</v>
      </c>
      <c r="CI1216" s="43"/>
      <c r="CJ1216" s="43"/>
    </row>
    <row r="1217" spans="63:88" x14ac:dyDescent="0.2">
      <c r="BK1217" s="42">
        <v>1215</v>
      </c>
      <c r="BL1217" s="1" t="s">
        <v>2582</v>
      </c>
      <c r="BM1217" s="1" t="s">
        <v>2583</v>
      </c>
      <c r="BN1217" s="43">
        <v>25614</v>
      </c>
      <c r="BO1217" s="44">
        <v>27.167905227247747</v>
      </c>
      <c r="BP1217" s="45">
        <f t="shared" si="315"/>
        <v>1833.3001965537483</v>
      </c>
      <c r="BQ1217" s="46">
        <f t="shared" si="316"/>
        <v>3319.6172993784635</v>
      </c>
      <c r="BR1217" s="46">
        <f t="shared" si="317"/>
        <v>57.616120134719793</v>
      </c>
      <c r="BS1217" s="46">
        <f t="shared" si="318"/>
        <v>56.462760196491907</v>
      </c>
      <c r="BT1217" s="47">
        <f t="shared" si="319"/>
        <v>0.95674303125230997</v>
      </c>
      <c r="BU1217" s="47">
        <f t="shared" si="320"/>
        <v>9.0408958094436625E-4</v>
      </c>
      <c r="BV1217" s="47">
        <f t="shared" si="321"/>
        <v>3.0068082428787609E-2</v>
      </c>
      <c r="BW1217" s="47">
        <f t="shared" si="322"/>
        <v>2.9466179322302666E-2</v>
      </c>
      <c r="BX1217" s="48">
        <f t="shared" si="323"/>
        <v>1.2643919909837055E-9</v>
      </c>
      <c r="BY1217" s="48">
        <f t="shared" si="324"/>
        <v>9.0408958094436625E-4</v>
      </c>
      <c r="BZ1217" s="48">
        <f t="shared" si="325"/>
        <v>3.0068082428787609E-2</v>
      </c>
      <c r="CA1217" s="48">
        <f t="shared" si="326"/>
        <v>2.9466179322302666E-2</v>
      </c>
      <c r="CB1217" s="49">
        <f t="shared" si="327"/>
        <v>7.7975844129263311E-2</v>
      </c>
      <c r="CC1217" s="50">
        <f t="shared" si="328"/>
        <v>3.238613645705663E-5</v>
      </c>
      <c r="CD1217" s="50">
        <f t="shared" si="329"/>
        <v>1.3760839794797804E-4</v>
      </c>
      <c r="CI1217" s="43"/>
      <c r="CJ1217" s="43"/>
    </row>
    <row r="1218" spans="63:88" x14ac:dyDescent="0.2">
      <c r="BK1218" s="42">
        <v>1216</v>
      </c>
      <c r="BL1218" s="1" t="s">
        <v>2584</v>
      </c>
      <c r="BM1218" s="1" t="s">
        <v>2585</v>
      </c>
      <c r="BN1218" s="43">
        <v>44229</v>
      </c>
      <c r="BO1218" s="44">
        <v>27.179147857962533</v>
      </c>
      <c r="BP1218" s="45">
        <f t="shared" si="315"/>
        <v>1848.2350879545102</v>
      </c>
      <c r="BQ1218" s="46">
        <f t="shared" si="316"/>
        <v>3357.3368106668954</v>
      </c>
      <c r="BR1218" s="46">
        <f t="shared" si="317"/>
        <v>57.942530240462361</v>
      </c>
      <c r="BS1218" s="46">
        <f t="shared" si="318"/>
        <v>56.782636222214578</v>
      </c>
      <c r="BT1218" s="47">
        <f t="shared" si="319"/>
        <v>0.96453709209245386</v>
      </c>
      <c r="BU1218" s="47">
        <f t="shared" si="320"/>
        <v>9.1436239677784436E-4</v>
      </c>
      <c r="BV1218" s="47">
        <f t="shared" si="321"/>
        <v>3.0238425831677223E-2</v>
      </c>
      <c r="BW1218" s="47">
        <f t="shared" si="322"/>
        <v>2.9633112789636488E-2</v>
      </c>
      <c r="BX1218" s="48">
        <f t="shared" si="323"/>
        <v>1.2746922991977276E-9</v>
      </c>
      <c r="BY1218" s="48">
        <f t="shared" si="324"/>
        <v>9.1436239677784436E-4</v>
      </c>
      <c r="BZ1218" s="48">
        <f t="shared" si="325"/>
        <v>3.0238425831677223E-2</v>
      </c>
      <c r="CA1218" s="48">
        <f t="shared" si="326"/>
        <v>2.9633112789636488E-2</v>
      </c>
      <c r="CB1218" s="49">
        <f t="shared" si="327"/>
        <v>0.13574174437293124</v>
      </c>
      <c r="CC1218" s="50">
        <f t="shared" si="328"/>
        <v>5.6378365701216293E-5</v>
      </c>
      <c r="CD1218" s="50">
        <f t="shared" si="329"/>
        <v>2.3955116082947223E-4</v>
      </c>
      <c r="CI1218" s="43"/>
      <c r="CJ1218" s="43"/>
    </row>
    <row r="1219" spans="63:88" x14ac:dyDescent="0.2">
      <c r="BK1219" s="42">
        <v>1217</v>
      </c>
      <c r="BL1219" s="1" t="s">
        <v>2586</v>
      </c>
      <c r="BM1219" s="1" t="s">
        <v>2587</v>
      </c>
      <c r="BN1219" s="43">
        <v>96273</v>
      </c>
      <c r="BO1219" s="44">
        <v>27.192659720280854</v>
      </c>
      <c r="BP1219" s="45">
        <f t="shared" si="315"/>
        <v>1866.3455440371695</v>
      </c>
      <c r="BQ1219" s="46">
        <f t="shared" si="316"/>
        <v>3403.1850735273097</v>
      </c>
      <c r="BR1219" s="46">
        <f t="shared" si="317"/>
        <v>58.336824335297081</v>
      </c>
      <c r="BS1219" s="46">
        <f t="shared" si="318"/>
        <v>57.169037334811016</v>
      </c>
      <c r="BT1219" s="47">
        <f t="shared" si="319"/>
        <v>0.97398838254802445</v>
      </c>
      <c r="BU1219" s="47">
        <f t="shared" si="320"/>
        <v>9.2684905804583711E-4</v>
      </c>
      <c r="BV1219" s="47">
        <f t="shared" si="321"/>
        <v>3.0444195802251651E-2</v>
      </c>
      <c r="BW1219" s="47">
        <f t="shared" si="322"/>
        <v>2.9834763655349358E-2</v>
      </c>
      <c r="BX1219" s="48">
        <f t="shared" si="323"/>
        <v>1.2871827334795882E-9</v>
      </c>
      <c r="BY1219" s="48">
        <f t="shared" si="324"/>
        <v>9.2684905804583711E-4</v>
      </c>
      <c r="BZ1219" s="48">
        <f t="shared" si="325"/>
        <v>3.0444195802251651E-2</v>
      </c>
      <c r="CA1219" s="48">
        <f t="shared" si="326"/>
        <v>2.9834763655349358E-2</v>
      </c>
      <c r="CB1219" s="49">
        <f t="shared" si="327"/>
        <v>0.2983634732703197</v>
      </c>
      <c r="CC1219" s="50">
        <f t="shared" si="328"/>
        <v>1.2392094330028041E-4</v>
      </c>
      <c r="CD1219" s="50">
        <f t="shared" si="329"/>
        <v>5.2653895602413595E-4</v>
      </c>
      <c r="CI1219" s="43"/>
      <c r="CJ1219" s="43"/>
    </row>
    <row r="1220" spans="63:88" x14ac:dyDescent="0.2">
      <c r="BK1220" s="42">
        <v>1218</v>
      </c>
      <c r="BL1220" s="1" t="s">
        <v>2588</v>
      </c>
      <c r="BM1220" s="1" t="s">
        <v>2589</v>
      </c>
      <c r="BN1220" s="43">
        <v>33905</v>
      </c>
      <c r="BO1220" s="44">
        <v>27.198754819277202</v>
      </c>
      <c r="BP1220" s="45">
        <f t="shared" ref="BP1220:BP1283" si="330">IFERROR(IF(MATCH(BM1220,$W$4:$W$20,0),VLOOKUP(BM1220,$W$4:$BI$20,28,FALSE)),AVERAGE((2^(($AL$23*BO1220)+$AL$24)),(2^(($AM$23*BO1220)+$AM$24)),(2^(($AN$23*BO1220)+$AN$24)),(2^(($AO$23*BO1220)+$AO$24))))</f>
        <v>1874.5730152883527</v>
      </c>
      <c r="BQ1220" s="46">
        <f t="shared" ref="BQ1220:BQ1283" si="331">IFERROR(IF(MATCH(BM1220,$W$4:$W$20,0),VLOOKUP(BM1220,$W$4:$BI$20,29,FALSE)),_xlfn.VAR.S((2^(($AL$23*BO1220)+$AL$24)),(2^(($AM$23*BO1220)+$AM$24)),(2^(($AN$23*BO1220)+$AN$24)),(2^(($AO$23*BO1220)+$AO$24))))</f>
        <v>3424.0524726581111</v>
      </c>
      <c r="BR1220" s="46">
        <f t="shared" ref="BR1220:BR1283" si="332">SQRT(BQ1220)</f>
        <v>58.515403721226356</v>
      </c>
      <c r="BS1220" s="46">
        <f t="shared" ref="BS1220:BS1283" si="333">_xlfn.CONFIDENCE.NORM(0.05,BR1220,4)</f>
        <v>57.344041917212344</v>
      </c>
      <c r="BT1220" s="47">
        <f t="shared" ref="BT1220:BT1283" si="334">IFERROR(IF(MATCH(BM1220,$W$4:$W$20,0),VLOOKUP(BM1220,$W$4:$BI$20,32,FALSE)),AVERAGE((2^(($AP$23*BO1220)+$AP$24)),(2^(($AQ$23*BO1220)+$AQ$24)),(2^(($AR$23*BO1220)+$AR$24)),(2^(($AS$23*BO1220)+$AS$24))))</f>
        <v>0.97828204694581133</v>
      </c>
      <c r="BU1220" s="47">
        <f t="shared" ref="BU1220:BU1283" si="335">IFERROR(IF(MATCH(BM1220,$W$4:$W$20,0),VLOOKUP(BM1220,$W$4:$BI$20,33,FALSE)),_xlfn.VAR.S((2^(($AP$23*BO1220)+$AP$24)),(2^(($AQ$23*BO1220)+$AQ$24)),(2^(($AR$23*BO1220)+$AR$24)),(2^(($AS$23*BO1220)+$AS$24))))</f>
        <v>9.3253224271266227E-4</v>
      </c>
      <c r="BV1220" s="47">
        <f t="shared" ref="BV1220:BV1283" si="336">SQRT(BU1220)</f>
        <v>3.0537390895632559E-2</v>
      </c>
      <c r="BW1220" s="47">
        <f t="shared" ref="BW1220:BW1283" si="337">_xlfn.CONFIDENCE.NORM(0.05,BV1220,4)</f>
        <v>2.9926093168630572E-2</v>
      </c>
      <c r="BX1220" s="48">
        <f t="shared" ref="BX1220:BX1283" si="338">IFERROR(IF(MATCH(BM1220,$W$4:$W$20,0),VLOOKUP(BM1220,$W$4:$BI$20,36,FALSE)),AVERAGE((2^(($AT$23*BO1220)+$AT$24)),(2^(($AU$23*BO1220)+$AU$24)),(2^(($AV$23*BO1220)+$AV$24)),(2^(($AW$23*BO1220)+$AW$24))))</f>
        <v>1.2928570626350655E-9</v>
      </c>
      <c r="BY1220" s="48">
        <f t="shared" ref="BY1220:BY1283" si="339">IFERROR(IF(MATCH(BM1220,$W$4:$W$20,0),VLOOKUP(BM1220,$W$4:$BI$20,37,FALSE)),_xlfn.VAR.S((2^(($AP$23*BO1220)+$AP$24)),(2^(($AQ$23*BO1220)+$AQ$24)),(2^(($AR$23*BO1220)+$AR$24)),(2^(($AS$23*BO1220)+$AS$24))))</f>
        <v>9.3253224271266227E-4</v>
      </c>
      <c r="BZ1220" s="48">
        <f t="shared" ref="BZ1220:BZ1283" si="340">SQRT(BY1220)</f>
        <v>3.0537390895632559E-2</v>
      </c>
      <c r="CA1220" s="48">
        <f t="shared" ref="CA1220:CA1283" si="341">_xlfn.CONFIDENCE.NORM(0.05,BZ1220,4)</f>
        <v>2.9926093168630572E-2</v>
      </c>
      <c r="CB1220" s="49">
        <f t="shared" ref="CB1220:CB1283" si="342">(((BT1220*0.000001)*BN1220)*1000000000000000)*$W$24</f>
        <v>0.10553954182431521</v>
      </c>
      <c r="CC1220" s="50">
        <f t="shared" ref="CC1220:CC1283" si="343">(BX1220*BN1220)</f>
        <v>4.3834318708641896E-5</v>
      </c>
      <c r="CD1220" s="50">
        <f t="shared" ref="CD1220:CD1283" si="344">CC1220/(0.523*0.45)</f>
        <v>1.8625161975203695E-4</v>
      </c>
      <c r="CI1220" s="43"/>
      <c r="CJ1220" s="43"/>
    </row>
    <row r="1221" spans="63:88" x14ac:dyDescent="0.2">
      <c r="BK1221" s="42">
        <v>1219</v>
      </c>
      <c r="BL1221" s="1" t="s">
        <v>2590</v>
      </c>
      <c r="BM1221" s="1" t="s">
        <v>2591</v>
      </c>
      <c r="BN1221" s="43">
        <v>47730</v>
      </c>
      <c r="BO1221" s="44">
        <v>27.215466348617891</v>
      </c>
      <c r="BP1221" s="45">
        <f t="shared" si="330"/>
        <v>1897.3176175193587</v>
      </c>
      <c r="BQ1221" s="46">
        <f t="shared" si="331"/>
        <v>3481.8640518812831</v>
      </c>
      <c r="BR1221" s="46">
        <f t="shared" si="332"/>
        <v>59.007322019231502</v>
      </c>
      <c r="BS1221" s="46">
        <f t="shared" si="333"/>
        <v>57.826112990925509</v>
      </c>
      <c r="BT1221" s="47">
        <f t="shared" si="334"/>
        <v>0.9901517558587476</v>
      </c>
      <c r="BU1221" s="47">
        <f t="shared" si="335"/>
        <v>9.4827708367466103E-4</v>
      </c>
      <c r="BV1221" s="47">
        <f t="shared" si="336"/>
        <v>3.0794107937634124E-2</v>
      </c>
      <c r="BW1221" s="47">
        <f t="shared" si="337"/>
        <v>3.0177671246900937E-2</v>
      </c>
      <c r="BX1221" s="48">
        <f t="shared" si="338"/>
        <v>1.3085435786530389E-9</v>
      </c>
      <c r="BY1221" s="48">
        <f t="shared" si="339"/>
        <v>9.4827708367466103E-4</v>
      </c>
      <c r="BZ1221" s="48">
        <f t="shared" si="340"/>
        <v>3.0794107937634124E-2</v>
      </c>
      <c r="CA1221" s="48">
        <f t="shared" si="341"/>
        <v>3.0177671246900937E-2</v>
      </c>
      <c r="CB1221" s="49">
        <f t="shared" si="342"/>
        <v>0.15037670637690656</v>
      </c>
      <c r="CC1221" s="50">
        <f t="shared" si="343"/>
        <v>6.2456785009109542E-5</v>
      </c>
      <c r="CD1221" s="50">
        <f t="shared" si="344"/>
        <v>2.653783089403422E-4</v>
      </c>
      <c r="CI1221" s="43"/>
      <c r="CJ1221" s="43"/>
    </row>
    <row r="1222" spans="63:88" x14ac:dyDescent="0.2">
      <c r="BK1222" s="42">
        <v>1220</v>
      </c>
      <c r="BL1222" s="1" t="s">
        <v>2592</v>
      </c>
      <c r="BM1222" s="1" t="s">
        <v>2593</v>
      </c>
      <c r="BN1222" s="43">
        <v>75196</v>
      </c>
      <c r="BO1222" s="44">
        <v>27.220668687514589</v>
      </c>
      <c r="BP1222" s="45">
        <f t="shared" si="330"/>
        <v>1904.4542405936404</v>
      </c>
      <c r="BQ1222" s="46">
        <f t="shared" si="331"/>
        <v>3500.0408947379833</v>
      </c>
      <c r="BR1222" s="46">
        <f t="shared" si="332"/>
        <v>59.161143453604609</v>
      </c>
      <c r="BS1222" s="46">
        <f t="shared" si="333"/>
        <v>57.976855226636296</v>
      </c>
      <c r="BT1222" s="47">
        <f t="shared" si="334"/>
        <v>0.99387614011716263</v>
      </c>
      <c r="BU1222" s="47">
        <f t="shared" si="335"/>
        <v>9.5322750197871745E-4</v>
      </c>
      <c r="BV1222" s="47">
        <f t="shared" si="336"/>
        <v>3.0874382616964464E-2</v>
      </c>
      <c r="BW1222" s="47">
        <f t="shared" si="337"/>
        <v>3.0256338987079918E-2</v>
      </c>
      <c r="BX1222" s="48">
        <f t="shared" si="338"/>
        <v>1.3134655707385434E-9</v>
      </c>
      <c r="BY1222" s="48">
        <f t="shared" si="339"/>
        <v>9.5322750197871745E-4</v>
      </c>
      <c r="BZ1222" s="48">
        <f t="shared" si="340"/>
        <v>3.0874382616964464E-2</v>
      </c>
      <c r="CA1222" s="48">
        <f t="shared" si="341"/>
        <v>3.0256338987079918E-2</v>
      </c>
      <c r="CB1222" s="49">
        <f t="shared" si="342"/>
        <v>0.23780138298274148</v>
      </c>
      <c r="CC1222" s="50">
        <f t="shared" si="343"/>
        <v>9.8767357057255505E-5</v>
      </c>
      <c r="CD1222" s="50">
        <f t="shared" si="344"/>
        <v>4.1966159786384322E-4</v>
      </c>
      <c r="CI1222" s="43"/>
      <c r="CJ1222" s="43"/>
    </row>
    <row r="1223" spans="63:88" x14ac:dyDescent="0.2">
      <c r="BK1223" s="42">
        <v>1221</v>
      </c>
      <c r="BL1223" s="1" t="s">
        <v>2594</v>
      </c>
      <c r="BM1223" s="1" t="s">
        <v>2595</v>
      </c>
      <c r="BN1223" s="43">
        <v>40337</v>
      </c>
      <c r="BO1223" s="44">
        <v>27.235118289128298</v>
      </c>
      <c r="BP1223" s="45">
        <f t="shared" si="330"/>
        <v>1924.417505276454</v>
      </c>
      <c r="BQ1223" s="46">
        <f t="shared" si="331"/>
        <v>3550.9798262033414</v>
      </c>
      <c r="BR1223" s="46">
        <f t="shared" si="332"/>
        <v>59.590098390616383</v>
      </c>
      <c r="BS1223" s="46">
        <f t="shared" si="333"/>
        <v>58.397223340403158</v>
      </c>
      <c r="BT1223" s="47">
        <f t="shared" si="334"/>
        <v>1.0042943544402889</v>
      </c>
      <c r="BU1223" s="47">
        <f t="shared" si="335"/>
        <v>9.6710059428088203E-4</v>
      </c>
      <c r="BV1223" s="47">
        <f t="shared" si="336"/>
        <v>3.1098241015865866E-2</v>
      </c>
      <c r="BW1223" s="47">
        <f t="shared" si="337"/>
        <v>3.0475716186821693E-2</v>
      </c>
      <c r="BX1223" s="48">
        <f t="shared" si="338"/>
        <v>1.3272338515832665E-9</v>
      </c>
      <c r="BY1223" s="48">
        <f t="shared" si="339"/>
        <v>9.6710059428088203E-4</v>
      </c>
      <c r="BZ1223" s="48">
        <f t="shared" si="340"/>
        <v>3.1098241015865866E-2</v>
      </c>
      <c r="CA1223" s="48">
        <f t="shared" si="341"/>
        <v>3.0475716186821693E-2</v>
      </c>
      <c r="CB1223" s="49">
        <f t="shared" si="342"/>
        <v>0.12889972434775399</v>
      </c>
      <c r="CC1223" s="50">
        <f t="shared" si="343"/>
        <v>5.3536631871314221E-5</v>
      </c>
      <c r="CD1223" s="50">
        <f t="shared" si="344"/>
        <v>2.2747665974639567E-4</v>
      </c>
      <c r="CI1223" s="43"/>
      <c r="CJ1223" s="43"/>
    </row>
    <row r="1224" spans="63:88" x14ac:dyDescent="0.2">
      <c r="BK1224" s="42">
        <v>1222</v>
      </c>
      <c r="BL1224" s="1" t="s">
        <v>2596</v>
      </c>
      <c r="BM1224" s="1" t="s">
        <v>2597</v>
      </c>
      <c r="BN1224" s="43">
        <v>41369</v>
      </c>
      <c r="BO1224" s="44">
        <v>27.241502684092126</v>
      </c>
      <c r="BP1224" s="45">
        <f t="shared" si="330"/>
        <v>1933.3045827589067</v>
      </c>
      <c r="BQ1224" s="46">
        <f t="shared" si="331"/>
        <v>3573.699918947505</v>
      </c>
      <c r="BR1224" s="46">
        <f t="shared" si="332"/>
        <v>59.780430902992869</v>
      </c>
      <c r="BS1224" s="46">
        <f t="shared" si="333"/>
        <v>58.583745775075627</v>
      </c>
      <c r="BT1224" s="47">
        <f t="shared" si="334"/>
        <v>1.0089322470590316</v>
      </c>
      <c r="BU1224" s="47">
        <f t="shared" si="335"/>
        <v>9.7328835548212876E-4</v>
      </c>
      <c r="BV1224" s="47">
        <f t="shared" si="336"/>
        <v>3.1197569704740285E-2</v>
      </c>
      <c r="BW1224" s="47">
        <f t="shared" si="337"/>
        <v>3.0573056513234415E-2</v>
      </c>
      <c r="BX1224" s="48">
        <f t="shared" si="338"/>
        <v>1.333363098508121E-9</v>
      </c>
      <c r="BY1224" s="48">
        <f t="shared" si="339"/>
        <v>9.7328835548212876E-4</v>
      </c>
      <c r="BZ1224" s="48">
        <f t="shared" si="340"/>
        <v>3.1197569704740285E-2</v>
      </c>
      <c r="CA1224" s="48">
        <f t="shared" si="341"/>
        <v>3.0573056513234415E-2</v>
      </c>
      <c r="CB1224" s="49">
        <f t="shared" si="342"/>
        <v>0.13280804939690741</v>
      </c>
      <c r="CC1224" s="50">
        <f t="shared" si="343"/>
        <v>5.5159898022182459E-5</v>
      </c>
      <c r="CD1224" s="50">
        <f t="shared" si="344"/>
        <v>2.3437390279236226E-4</v>
      </c>
      <c r="CI1224" s="43"/>
      <c r="CJ1224" s="43"/>
    </row>
    <row r="1225" spans="63:88" x14ac:dyDescent="0.2">
      <c r="BK1225" s="42">
        <v>1223</v>
      </c>
      <c r="BL1225" s="1" t="s">
        <v>2598</v>
      </c>
      <c r="BM1225" s="1" t="s">
        <v>2599</v>
      </c>
      <c r="BN1225" s="43">
        <v>20636</v>
      </c>
      <c r="BO1225" s="44">
        <v>27.241657209317555</v>
      </c>
      <c r="BP1225" s="45">
        <f t="shared" si="330"/>
        <v>1933.5201898324076</v>
      </c>
      <c r="BQ1225" s="46">
        <f t="shared" si="331"/>
        <v>3574.2514554166914</v>
      </c>
      <c r="BR1225" s="46">
        <f t="shared" si="332"/>
        <v>59.785043743537493</v>
      </c>
      <c r="BS1225" s="46">
        <f t="shared" si="333"/>
        <v>58.588266275742576</v>
      </c>
      <c r="BT1225" s="47">
        <f t="shared" si="334"/>
        <v>1.0090447657646138</v>
      </c>
      <c r="BU1225" s="47">
        <f t="shared" si="335"/>
        <v>9.7343856507877118E-4</v>
      </c>
      <c r="BV1225" s="47">
        <f t="shared" si="336"/>
        <v>3.1199977004459013E-2</v>
      </c>
      <c r="BW1225" s="47">
        <f t="shared" si="337"/>
        <v>3.0575415623608767E-2</v>
      </c>
      <c r="BX1225" s="48">
        <f t="shared" si="338"/>
        <v>1.3335117985723254E-9</v>
      </c>
      <c r="BY1225" s="48">
        <f t="shared" si="339"/>
        <v>9.7343856507877118E-4</v>
      </c>
      <c r="BZ1225" s="48">
        <f t="shared" si="340"/>
        <v>3.1199977004459013E-2</v>
      </c>
      <c r="CA1225" s="48">
        <f t="shared" si="341"/>
        <v>3.0575415623608767E-2</v>
      </c>
      <c r="CB1225" s="49">
        <f t="shared" si="342"/>
        <v>6.6255711984318788E-2</v>
      </c>
      <c r="CC1225" s="50">
        <f t="shared" si="343"/>
        <v>2.7518349475338506E-5</v>
      </c>
      <c r="CD1225" s="50">
        <f t="shared" si="344"/>
        <v>1.1692521553149992E-4</v>
      </c>
      <c r="CI1225" s="43"/>
      <c r="CJ1225" s="43"/>
    </row>
    <row r="1226" spans="63:88" x14ac:dyDescent="0.2">
      <c r="BK1226" s="42">
        <v>1224</v>
      </c>
      <c r="BL1226" s="1" t="s">
        <v>2600</v>
      </c>
      <c r="BM1226" s="1" t="s">
        <v>2601</v>
      </c>
      <c r="BN1226" s="43">
        <v>9421</v>
      </c>
      <c r="BO1226" s="44">
        <v>27.243712702081208</v>
      </c>
      <c r="BP1226" s="45">
        <f t="shared" si="330"/>
        <v>1936.3904810745721</v>
      </c>
      <c r="BQ1226" s="46">
        <f t="shared" si="331"/>
        <v>3581.5953259039161</v>
      </c>
      <c r="BR1226" s="46">
        <f t="shared" si="332"/>
        <v>59.846431187698371</v>
      </c>
      <c r="BS1226" s="46">
        <f t="shared" si="333"/>
        <v>58.64842486557172</v>
      </c>
      <c r="BT1226" s="47">
        <f t="shared" si="334"/>
        <v>1.0105426825535662</v>
      </c>
      <c r="BU1226" s="47">
        <f t="shared" si="335"/>
        <v>9.7543865008628062E-4</v>
      </c>
      <c r="BV1226" s="47">
        <f t="shared" si="336"/>
        <v>3.1232013224995289E-2</v>
      </c>
      <c r="BW1226" s="47">
        <f t="shared" si="337"/>
        <v>3.0606810542834709E-2</v>
      </c>
      <c r="BX1226" s="48">
        <f t="shared" si="338"/>
        <v>1.3354913834025717E-9</v>
      </c>
      <c r="BY1226" s="48">
        <f t="shared" si="339"/>
        <v>9.7543865008628062E-4</v>
      </c>
      <c r="BZ1226" s="48">
        <f t="shared" si="340"/>
        <v>3.1232013224995289E-2</v>
      </c>
      <c r="CA1226" s="48">
        <f t="shared" si="341"/>
        <v>3.0606810542834709E-2</v>
      </c>
      <c r="CB1226" s="49">
        <f t="shared" si="342"/>
        <v>3.0292773497098475E-2</v>
      </c>
      <c r="CC1226" s="50">
        <f t="shared" si="343"/>
        <v>1.2581664323035628E-5</v>
      </c>
      <c r="CD1226" s="50">
        <f t="shared" si="344"/>
        <v>5.3459376770918329E-5</v>
      </c>
      <c r="CI1226" s="43"/>
      <c r="CJ1226" s="43"/>
    </row>
    <row r="1227" spans="63:88" x14ac:dyDescent="0.2">
      <c r="BK1227" s="42">
        <v>1225</v>
      </c>
      <c r="BL1227" s="1" t="s">
        <v>2602</v>
      </c>
      <c r="BM1227" s="1" t="s">
        <v>2603</v>
      </c>
      <c r="BN1227" s="43">
        <v>35481</v>
      </c>
      <c r="BO1227" s="44">
        <v>27.244735237572115</v>
      </c>
      <c r="BP1227" s="45">
        <f t="shared" si="330"/>
        <v>1937.8199369847787</v>
      </c>
      <c r="BQ1227" s="46">
        <f t="shared" si="331"/>
        <v>3585.2537324274076</v>
      </c>
      <c r="BR1227" s="46">
        <f t="shared" si="332"/>
        <v>59.876988337986802</v>
      </c>
      <c r="BS1227" s="46">
        <f t="shared" si="333"/>
        <v>58.678370322589466</v>
      </c>
      <c r="BT1227" s="47">
        <f t="shared" si="334"/>
        <v>1.0112886716627931</v>
      </c>
      <c r="BU1227" s="47">
        <f t="shared" si="335"/>
        <v>9.764350080765119E-4</v>
      </c>
      <c r="BV1227" s="47">
        <f t="shared" si="336"/>
        <v>3.1247960062642681E-2</v>
      </c>
      <c r="BW1227" s="47">
        <f t="shared" si="337"/>
        <v>3.0622438156562806E-2</v>
      </c>
      <c r="BX1227" s="48">
        <f t="shared" si="338"/>
        <v>1.3364772517332075E-9</v>
      </c>
      <c r="BY1227" s="48">
        <f t="shared" si="339"/>
        <v>9.764350080765119E-4</v>
      </c>
      <c r="BZ1227" s="48">
        <f t="shared" si="340"/>
        <v>3.1247960062642681E-2</v>
      </c>
      <c r="CA1227" s="48">
        <f t="shared" si="341"/>
        <v>3.0622438156562806E-2</v>
      </c>
      <c r="CB1227" s="49">
        <f t="shared" si="342"/>
        <v>0.11417167327631554</v>
      </c>
      <c r="CC1227" s="50">
        <f t="shared" si="343"/>
        <v>4.7419549368745937E-5</v>
      </c>
      <c r="CD1227" s="50">
        <f t="shared" si="344"/>
        <v>2.0148523207455253E-4</v>
      </c>
      <c r="CI1227" s="43"/>
      <c r="CJ1227" s="43"/>
    </row>
    <row r="1228" spans="63:88" x14ac:dyDescent="0.2">
      <c r="BK1228" s="42">
        <v>1226</v>
      </c>
      <c r="BL1228" s="1" t="s">
        <v>2604</v>
      </c>
      <c r="BM1228" s="1" t="s">
        <v>2605</v>
      </c>
      <c r="BN1228" s="43">
        <v>77587</v>
      </c>
      <c r="BO1228" s="44">
        <v>27.248181950321051</v>
      </c>
      <c r="BP1228" s="45">
        <f t="shared" si="330"/>
        <v>1942.6460555755859</v>
      </c>
      <c r="BQ1228" s="46">
        <f t="shared" si="331"/>
        <v>3597.6102571997544</v>
      </c>
      <c r="BR1228" s="46">
        <f t="shared" si="332"/>
        <v>59.980082170665241</v>
      </c>
      <c r="BS1228" s="46">
        <f t="shared" si="333"/>
        <v>58.77940042212844</v>
      </c>
      <c r="BT1228" s="47">
        <f t="shared" si="334"/>
        <v>1.0138072746381426</v>
      </c>
      <c r="BU1228" s="47">
        <f t="shared" si="335"/>
        <v>9.798002771108556E-4</v>
      </c>
      <c r="BV1228" s="47">
        <f t="shared" si="336"/>
        <v>3.1301761565618882E-2</v>
      </c>
      <c r="BW1228" s="47">
        <f t="shared" si="337"/>
        <v>3.0675162660636544E-2</v>
      </c>
      <c r="BX1228" s="48">
        <f t="shared" si="338"/>
        <v>1.3398057331817016E-9</v>
      </c>
      <c r="BY1228" s="48">
        <f t="shared" si="339"/>
        <v>9.798002771108556E-4</v>
      </c>
      <c r="BZ1228" s="48">
        <f t="shared" si="340"/>
        <v>3.1301761565618882E-2</v>
      </c>
      <c r="CA1228" s="48">
        <f t="shared" si="341"/>
        <v>3.0675162660636544E-2</v>
      </c>
      <c r="CB1228" s="49">
        <f t="shared" si="342"/>
        <v>0.25028322073429893</v>
      </c>
      <c r="CC1228" s="50">
        <f t="shared" si="343"/>
        <v>1.0395150742036868E-4</v>
      </c>
      <c r="CD1228" s="50">
        <f t="shared" si="344"/>
        <v>4.4168900539778491E-4</v>
      </c>
      <c r="CI1228" s="43"/>
      <c r="CJ1228" s="43"/>
    </row>
    <row r="1229" spans="63:88" x14ac:dyDescent="0.2">
      <c r="BK1229" s="42">
        <v>1227</v>
      </c>
      <c r="BL1229" s="1" t="s">
        <v>2606</v>
      </c>
      <c r="BM1229" s="1" t="s">
        <v>2607</v>
      </c>
      <c r="BN1229" s="43">
        <v>16040</v>
      </c>
      <c r="BO1229" s="44">
        <v>27.249355424423097</v>
      </c>
      <c r="BP1229" s="45">
        <f t="shared" si="330"/>
        <v>1944.2919060898894</v>
      </c>
      <c r="BQ1229" s="46">
        <f t="shared" si="331"/>
        <v>3601.8259747226052</v>
      </c>
      <c r="BR1229" s="46">
        <f t="shared" si="332"/>
        <v>60.015214527006442</v>
      </c>
      <c r="BS1229" s="46">
        <f t="shared" si="333"/>
        <v>58.813829498688825</v>
      </c>
      <c r="BT1229" s="47">
        <f t="shared" si="334"/>
        <v>1.0146661934409682</v>
      </c>
      <c r="BU1229" s="47">
        <f t="shared" si="335"/>
        <v>9.809484173766423E-4</v>
      </c>
      <c r="BV1229" s="47">
        <f t="shared" si="336"/>
        <v>3.1320096062698186E-2</v>
      </c>
      <c r="BW1229" s="47">
        <f t="shared" si="337"/>
        <v>3.0693130137611591E-2</v>
      </c>
      <c r="BX1229" s="48">
        <f t="shared" si="338"/>
        <v>1.3409408447212942E-9</v>
      </c>
      <c r="BY1229" s="48">
        <f t="shared" si="339"/>
        <v>9.809484173766423E-4</v>
      </c>
      <c r="BZ1229" s="48">
        <f t="shared" si="340"/>
        <v>3.1320096062698186E-2</v>
      </c>
      <c r="CA1229" s="48">
        <f t="shared" si="341"/>
        <v>3.0693130137611591E-2</v>
      </c>
      <c r="CB1229" s="49">
        <f t="shared" si="342"/>
        <v>5.1786305251583939E-2</v>
      </c>
      <c r="CC1229" s="50">
        <f t="shared" si="343"/>
        <v>2.1508691149329559E-5</v>
      </c>
      <c r="CD1229" s="50">
        <f t="shared" si="344"/>
        <v>9.139023220450205E-5</v>
      </c>
      <c r="CI1229" s="43"/>
      <c r="CJ1229" s="43"/>
    </row>
    <row r="1230" spans="63:88" x14ac:dyDescent="0.2">
      <c r="BK1230" s="42">
        <v>1228</v>
      </c>
      <c r="BL1230" s="1" t="s">
        <v>2608</v>
      </c>
      <c r="BM1230" s="1" t="s">
        <v>2609</v>
      </c>
      <c r="BN1230" s="43">
        <v>39766</v>
      </c>
      <c r="BO1230" s="44">
        <v>27.256636468671047</v>
      </c>
      <c r="BP1230" s="45">
        <f t="shared" si="330"/>
        <v>1954.5351150454776</v>
      </c>
      <c r="BQ1230" s="46">
        <f t="shared" si="331"/>
        <v>3628.0833279975373</v>
      </c>
      <c r="BR1230" s="46">
        <f t="shared" si="332"/>
        <v>60.233573096716896</v>
      </c>
      <c r="BS1230" s="46">
        <f t="shared" si="333"/>
        <v>59.027816964862915</v>
      </c>
      <c r="BT1230" s="47">
        <f t="shared" si="334"/>
        <v>1.020011809398651</v>
      </c>
      <c r="BU1230" s="47">
        <f t="shared" si="335"/>
        <v>9.8809954275591301E-4</v>
      </c>
      <c r="BV1230" s="47">
        <f t="shared" si="336"/>
        <v>3.1434050689593172E-2</v>
      </c>
      <c r="BW1230" s="47">
        <f t="shared" si="337"/>
        <v>3.0804803619904526E-2</v>
      </c>
      <c r="BX1230" s="48">
        <f t="shared" si="338"/>
        <v>1.3480053895185744E-9</v>
      </c>
      <c r="BY1230" s="48">
        <f t="shared" si="339"/>
        <v>9.8809954275591301E-4</v>
      </c>
      <c r="BZ1230" s="48">
        <f t="shared" si="340"/>
        <v>3.1434050689593172E-2</v>
      </c>
      <c r="CA1230" s="48">
        <f t="shared" si="341"/>
        <v>3.0804803619904526E-2</v>
      </c>
      <c r="CB1230" s="49">
        <f t="shared" si="342"/>
        <v>0.12906380964207675</v>
      </c>
      <c r="CC1230" s="50">
        <f t="shared" si="343"/>
        <v>5.3604782319595631E-5</v>
      </c>
      <c r="CD1230" s="50">
        <f t="shared" si="344"/>
        <v>2.2776623037856653E-4</v>
      </c>
      <c r="CI1230" s="43"/>
      <c r="CJ1230" s="43"/>
    </row>
    <row r="1231" spans="63:88" x14ac:dyDescent="0.2">
      <c r="BK1231" s="42">
        <v>1229</v>
      </c>
      <c r="BL1231" s="1" t="s">
        <v>2610</v>
      </c>
      <c r="BM1231" s="1" t="s">
        <v>2611</v>
      </c>
      <c r="BN1231" s="43">
        <v>88669</v>
      </c>
      <c r="BO1231" s="44">
        <v>27.262007512669829</v>
      </c>
      <c r="BP1231" s="45">
        <f t="shared" si="330"/>
        <v>1962.1258475484879</v>
      </c>
      <c r="BQ1231" s="46">
        <f t="shared" si="331"/>
        <v>3647.563636073392</v>
      </c>
      <c r="BR1231" s="46">
        <f t="shared" si="332"/>
        <v>60.395063010757696</v>
      </c>
      <c r="BS1231" s="46">
        <f t="shared" si="333"/>
        <v>59.186074172556133</v>
      </c>
      <c r="BT1231" s="47">
        <f t="shared" si="334"/>
        <v>1.0239731794121427</v>
      </c>
      <c r="BU1231" s="47">
        <f t="shared" si="335"/>
        <v>9.9340495659635771E-4</v>
      </c>
      <c r="BV1231" s="47">
        <f t="shared" si="336"/>
        <v>3.1518327312793068E-2</v>
      </c>
      <c r="BW1231" s="47">
        <f t="shared" si="337"/>
        <v>3.088739319300975E-2</v>
      </c>
      <c r="BX1231" s="48">
        <f t="shared" si="338"/>
        <v>1.3532405721692665E-9</v>
      </c>
      <c r="BY1231" s="48">
        <f t="shared" si="339"/>
        <v>9.9340495659635771E-4</v>
      </c>
      <c r="BZ1231" s="48">
        <f t="shared" si="340"/>
        <v>3.1518327312793068E-2</v>
      </c>
      <c r="CA1231" s="48">
        <f t="shared" si="341"/>
        <v>3.088739319300975E-2</v>
      </c>
      <c r="CB1231" s="49">
        <f t="shared" si="342"/>
        <v>0.28890014789471014</v>
      </c>
      <c r="CC1231" s="50">
        <f t="shared" si="343"/>
        <v>1.1999048829367669E-4</v>
      </c>
      <c r="CD1231" s="50">
        <f t="shared" si="344"/>
        <v>5.0983848860708175E-4</v>
      </c>
      <c r="CI1231" s="43"/>
      <c r="CJ1231" s="43"/>
    </row>
    <row r="1232" spans="63:88" x14ac:dyDescent="0.2">
      <c r="BK1232" s="42">
        <v>1230</v>
      </c>
      <c r="BL1232" s="1" t="s">
        <v>2612</v>
      </c>
      <c r="BM1232" s="1" t="s">
        <v>2613</v>
      </c>
      <c r="BN1232" s="43">
        <v>29836</v>
      </c>
      <c r="BO1232" s="44">
        <v>27.262250128634424</v>
      </c>
      <c r="BP1232" s="45">
        <f t="shared" si="330"/>
        <v>1962.4694243695667</v>
      </c>
      <c r="BQ1232" s="46">
        <f t="shared" si="331"/>
        <v>3648.4458131659489</v>
      </c>
      <c r="BR1232" s="46">
        <f t="shared" si="332"/>
        <v>60.402365956690382</v>
      </c>
      <c r="BS1232" s="46">
        <f t="shared" si="333"/>
        <v>59.193230928060686</v>
      </c>
      <c r="BT1232" s="47">
        <f t="shared" si="334"/>
        <v>1.0241524815961953</v>
      </c>
      <c r="BU1232" s="47">
        <f t="shared" si="335"/>
        <v>9.9364521535085675E-4</v>
      </c>
      <c r="BV1232" s="47">
        <f t="shared" si="336"/>
        <v>3.1522138495839028E-2</v>
      </c>
      <c r="BW1232" s="47">
        <f t="shared" si="337"/>
        <v>3.0891128083764038E-2</v>
      </c>
      <c r="BX1232" s="48">
        <f t="shared" si="338"/>
        <v>1.3534775305144802E-9</v>
      </c>
      <c r="BY1232" s="48">
        <f t="shared" si="339"/>
        <v>9.9364521535085675E-4</v>
      </c>
      <c r="BZ1232" s="48">
        <f t="shared" si="340"/>
        <v>3.1522138495839028E-2</v>
      </c>
      <c r="CA1232" s="48">
        <f t="shared" si="341"/>
        <v>3.0891128083764038E-2</v>
      </c>
      <c r="CB1232" s="49">
        <f t="shared" si="342"/>
        <v>9.722827760103242E-2</v>
      </c>
      <c r="CC1232" s="50">
        <f t="shared" si="343"/>
        <v>4.038235560043003E-5</v>
      </c>
      <c r="CD1232" s="50">
        <f t="shared" si="344"/>
        <v>1.7158426004006811E-4</v>
      </c>
      <c r="CI1232" s="43"/>
      <c r="CJ1232" s="43"/>
    </row>
    <row r="1233" spans="63:88" x14ac:dyDescent="0.2">
      <c r="BK1233" s="42">
        <v>1231</v>
      </c>
      <c r="BL1233" s="1" t="s">
        <v>2614</v>
      </c>
      <c r="BM1233" s="1" t="s">
        <v>2615</v>
      </c>
      <c r="BN1233" s="43">
        <v>51813</v>
      </c>
      <c r="BO1233" s="44">
        <v>27.265387328989007</v>
      </c>
      <c r="BP1233" s="45">
        <f t="shared" si="330"/>
        <v>1966.9175445943958</v>
      </c>
      <c r="BQ1233" s="46">
        <f t="shared" si="331"/>
        <v>3659.8704027139411</v>
      </c>
      <c r="BR1233" s="46">
        <f t="shared" si="332"/>
        <v>60.49686275100504</v>
      </c>
      <c r="BS1233" s="46">
        <f t="shared" si="333"/>
        <v>59.285836084816296</v>
      </c>
      <c r="BT1233" s="47">
        <f t="shared" si="334"/>
        <v>1.0264738188410603</v>
      </c>
      <c r="BU1233" s="47">
        <f t="shared" si="335"/>
        <v>9.9675667412624301E-4</v>
      </c>
      <c r="BV1233" s="47">
        <f t="shared" si="336"/>
        <v>3.1571453468699266E-2</v>
      </c>
      <c r="BW1233" s="47">
        <f t="shared" si="337"/>
        <v>3.0939455869116356E-2</v>
      </c>
      <c r="BX1233" s="48">
        <f t="shared" si="338"/>
        <v>1.3565453137382978E-9</v>
      </c>
      <c r="BY1233" s="48">
        <f t="shared" si="339"/>
        <v>9.9675667412624301E-4</v>
      </c>
      <c r="BZ1233" s="48">
        <f t="shared" si="340"/>
        <v>3.1571453468699266E-2</v>
      </c>
      <c r="CA1233" s="48">
        <f t="shared" si="341"/>
        <v>3.0939455869116356E-2</v>
      </c>
      <c r="CB1233" s="49">
        <f t="shared" si="342"/>
        <v>0.16922868814038589</v>
      </c>
      <c r="CC1233" s="50">
        <f t="shared" si="343"/>
        <v>7.0286682340722428E-5</v>
      </c>
      <c r="CD1233" s="50">
        <f t="shared" si="344"/>
        <v>2.9864747117366657E-4</v>
      </c>
      <c r="CI1233" s="43"/>
      <c r="CJ1233" s="43"/>
    </row>
    <row r="1234" spans="63:88" x14ac:dyDescent="0.2">
      <c r="BK1234" s="42">
        <v>1232</v>
      </c>
      <c r="BL1234" s="1" t="s">
        <v>2616</v>
      </c>
      <c r="BM1234" s="1" t="s">
        <v>2617</v>
      </c>
      <c r="BN1234" s="43">
        <v>68652</v>
      </c>
      <c r="BO1234" s="44">
        <v>27.268682643906629</v>
      </c>
      <c r="BP1234" s="45">
        <f t="shared" si="330"/>
        <v>1971.6007079163439</v>
      </c>
      <c r="BQ1234" s="46">
        <f t="shared" si="331"/>
        <v>3671.9056331979141</v>
      </c>
      <c r="BR1234" s="46">
        <f t="shared" si="332"/>
        <v>60.596250983026287</v>
      </c>
      <c r="BS1234" s="46">
        <f t="shared" si="333"/>
        <v>59.383234762440672</v>
      </c>
      <c r="BT1234" s="47">
        <f t="shared" si="334"/>
        <v>1.0289178178549219</v>
      </c>
      <c r="BU1234" s="47">
        <f t="shared" si="335"/>
        <v>1.0000344394538267E-3</v>
      </c>
      <c r="BV1234" s="47">
        <f t="shared" si="336"/>
        <v>3.1623321132572824E-2</v>
      </c>
      <c r="BW1234" s="47">
        <f t="shared" si="337"/>
        <v>3.0990285245693555E-2</v>
      </c>
      <c r="BX1234" s="48">
        <f t="shared" si="338"/>
        <v>1.3597752016791104E-9</v>
      </c>
      <c r="BY1234" s="48">
        <f t="shared" si="339"/>
        <v>1.0000344394538267E-3</v>
      </c>
      <c r="BZ1234" s="48">
        <f t="shared" si="340"/>
        <v>3.1623321132572824E-2</v>
      </c>
      <c r="CA1234" s="48">
        <f t="shared" si="341"/>
        <v>3.0990285245693555E-2</v>
      </c>
      <c r="CB1234" s="49">
        <f t="shared" si="342"/>
        <v>0.22476115437200131</v>
      </c>
      <c r="CC1234" s="50">
        <f t="shared" si="343"/>
        <v>9.3351287145674284E-5</v>
      </c>
      <c r="CD1234" s="50">
        <f t="shared" si="344"/>
        <v>3.966487662871225E-4</v>
      </c>
      <c r="CI1234" s="43"/>
      <c r="CJ1234" s="43"/>
    </row>
    <row r="1235" spans="63:88" x14ac:dyDescent="0.2">
      <c r="BK1235" s="42">
        <v>1233</v>
      </c>
      <c r="BL1235" s="1" t="s">
        <v>2618</v>
      </c>
      <c r="BM1235" s="1" t="s">
        <v>2619</v>
      </c>
      <c r="BN1235" s="43">
        <v>11764</v>
      </c>
      <c r="BO1235" s="44">
        <v>27.268700663116732</v>
      </c>
      <c r="BP1235" s="45">
        <f t="shared" si="330"/>
        <v>1971.6263466927103</v>
      </c>
      <c r="BQ1235" s="46">
        <f t="shared" si="331"/>
        <v>3671.971541697048</v>
      </c>
      <c r="BR1235" s="46">
        <f t="shared" si="332"/>
        <v>60.596794813727961</v>
      </c>
      <c r="BS1235" s="46">
        <f t="shared" si="333"/>
        <v>59.383767706735156</v>
      </c>
      <c r="BT1235" s="47">
        <f t="shared" si="334"/>
        <v>1.0289311979443714</v>
      </c>
      <c r="BU1235" s="47">
        <f t="shared" si="335"/>
        <v>1.0000523894709281E-3</v>
      </c>
      <c r="BV1235" s="47">
        <f t="shared" si="336"/>
        <v>3.1623604941102591E-2</v>
      </c>
      <c r="BW1235" s="47">
        <f t="shared" si="337"/>
        <v>3.0990563372941982E-2</v>
      </c>
      <c r="BX1235" s="48">
        <f t="shared" si="338"/>
        <v>1.3597928842515335E-9</v>
      </c>
      <c r="BY1235" s="48">
        <f t="shared" si="339"/>
        <v>1.0000523894709281E-3</v>
      </c>
      <c r="BZ1235" s="48">
        <f t="shared" si="340"/>
        <v>3.1623604941102591E-2</v>
      </c>
      <c r="CA1235" s="48">
        <f t="shared" si="341"/>
        <v>3.0990563372941982E-2</v>
      </c>
      <c r="CB1235" s="49">
        <f t="shared" si="342"/>
        <v>3.8514895471213527E-2</v>
      </c>
      <c r="CC1235" s="50">
        <f t="shared" si="343"/>
        <v>1.5996603490335041E-5</v>
      </c>
      <c r="CD1235" s="50">
        <f t="shared" si="344"/>
        <v>6.7969422096176085E-5</v>
      </c>
      <c r="CI1235" s="43"/>
      <c r="CJ1235" s="43"/>
    </row>
    <row r="1236" spans="63:88" x14ac:dyDescent="0.2">
      <c r="BK1236" s="42">
        <v>1234</v>
      </c>
      <c r="BL1236" s="1" t="s">
        <v>2620</v>
      </c>
      <c r="BM1236" s="1" t="s">
        <v>2621</v>
      </c>
      <c r="BN1236" s="43">
        <v>90659</v>
      </c>
      <c r="BO1236" s="44">
        <v>27.270804574673011</v>
      </c>
      <c r="BP1236" s="45">
        <f t="shared" si="330"/>
        <v>1974.6222073966787</v>
      </c>
      <c r="BQ1236" s="46">
        <f t="shared" si="331"/>
        <v>3679.6743362689072</v>
      </c>
      <c r="BR1236" s="46">
        <f t="shared" si="332"/>
        <v>60.660319289210037</v>
      </c>
      <c r="BS1236" s="46">
        <f t="shared" si="333"/>
        <v>59.446020548775991</v>
      </c>
      <c r="BT1236" s="47">
        <f t="shared" si="334"/>
        <v>1.0304946455764132</v>
      </c>
      <c r="BU1236" s="47">
        <f t="shared" si="335"/>
        <v>1.0021502265674172E-3</v>
      </c>
      <c r="BV1236" s="47">
        <f t="shared" si="336"/>
        <v>3.1656756412611467E-2</v>
      </c>
      <c r="BW1236" s="47">
        <f t="shared" si="337"/>
        <v>3.1023051218037931E-2</v>
      </c>
      <c r="BX1236" s="48">
        <f t="shared" si="338"/>
        <v>1.3618590719317189E-9</v>
      </c>
      <c r="BY1236" s="48">
        <f t="shared" si="339"/>
        <v>1.0021502265674172E-3</v>
      </c>
      <c r="BZ1236" s="48">
        <f t="shared" si="340"/>
        <v>3.1656756412611467E-2</v>
      </c>
      <c r="CA1236" s="48">
        <f t="shared" si="341"/>
        <v>3.1023051218037931E-2</v>
      </c>
      <c r="CB1236" s="49">
        <f t="shared" si="342"/>
        <v>0.29726517636448357</v>
      </c>
      <c r="CC1236" s="50">
        <f t="shared" si="343"/>
        <v>1.2346478160225771E-4</v>
      </c>
      <c r="CD1236" s="50">
        <f t="shared" si="344"/>
        <v>5.2460072913642535E-4</v>
      </c>
      <c r="CI1236" s="43"/>
      <c r="CJ1236" s="43"/>
    </row>
    <row r="1237" spans="63:88" x14ac:dyDescent="0.2">
      <c r="BK1237" s="42">
        <v>1235</v>
      </c>
      <c r="BL1237" s="1" t="s">
        <v>2622</v>
      </c>
      <c r="BM1237" s="1" t="s">
        <v>2623</v>
      </c>
      <c r="BN1237" s="43">
        <v>24528</v>
      </c>
      <c r="BO1237" s="44">
        <v>27.271951508390213</v>
      </c>
      <c r="BP1237" s="45">
        <f t="shared" si="330"/>
        <v>1976.2572983026762</v>
      </c>
      <c r="BQ1237" s="46">
        <f t="shared" si="331"/>
        <v>3683.8796165052972</v>
      </c>
      <c r="BR1237" s="46">
        <f t="shared" si="332"/>
        <v>60.694971921117954</v>
      </c>
      <c r="BS1237" s="46">
        <f t="shared" si="333"/>
        <v>59.47997950403051</v>
      </c>
      <c r="BT1237" s="47">
        <f t="shared" si="334"/>
        <v>1.0313479492703301</v>
      </c>
      <c r="BU1237" s="47">
        <f t="shared" si="335"/>
        <v>1.0032955242639842E-3</v>
      </c>
      <c r="BV1237" s="47">
        <f t="shared" si="336"/>
        <v>3.1674840556251964E-2</v>
      </c>
      <c r="BW1237" s="47">
        <f t="shared" si="337"/>
        <v>3.1040773353151245E-2</v>
      </c>
      <c r="BX1237" s="48">
        <f t="shared" si="338"/>
        <v>1.3629867627757831E-9</v>
      </c>
      <c r="BY1237" s="48">
        <f t="shared" si="339"/>
        <v>1.0032955242639842E-3</v>
      </c>
      <c r="BZ1237" s="48">
        <f t="shared" si="340"/>
        <v>3.1674840556251964E-2</v>
      </c>
      <c r="CA1237" s="48">
        <f t="shared" si="341"/>
        <v>3.1040773353151245E-2</v>
      </c>
      <c r="CB1237" s="49">
        <f t="shared" si="342"/>
        <v>8.0492370774140648E-2</v>
      </c>
      <c r="CC1237" s="50">
        <f t="shared" si="343"/>
        <v>3.3431339317364407E-5</v>
      </c>
      <c r="CD1237" s="50">
        <f t="shared" si="344"/>
        <v>1.4204945535315234E-4</v>
      </c>
      <c r="CI1237" s="43"/>
      <c r="CJ1237" s="43"/>
    </row>
    <row r="1238" spans="63:88" x14ac:dyDescent="0.2">
      <c r="BK1238" s="42">
        <v>1236</v>
      </c>
      <c r="BL1238" s="1" t="s">
        <v>2624</v>
      </c>
      <c r="BM1238" s="1" t="s">
        <v>2625</v>
      </c>
      <c r="BN1238" s="43">
        <v>34721</v>
      </c>
      <c r="BO1238" s="44">
        <v>27.272468235798243</v>
      </c>
      <c r="BP1238" s="45">
        <f t="shared" si="330"/>
        <v>1976.9943972671394</v>
      </c>
      <c r="BQ1238" s="46">
        <f t="shared" si="331"/>
        <v>3685.7756387796912</v>
      </c>
      <c r="BR1238" s="46">
        <f t="shared" si="332"/>
        <v>60.710589181622105</v>
      </c>
      <c r="BS1238" s="46">
        <f t="shared" si="333"/>
        <v>59.495284138093169</v>
      </c>
      <c r="BT1238" s="47">
        <f t="shared" si="334"/>
        <v>1.0317326185672187</v>
      </c>
      <c r="BU1238" s="47">
        <f t="shared" si="335"/>
        <v>1.0038119012524397E-3</v>
      </c>
      <c r="BV1238" s="47">
        <f t="shared" si="336"/>
        <v>3.1682990724558178E-2</v>
      </c>
      <c r="BW1238" s="47">
        <f t="shared" si="337"/>
        <v>3.1048760371325305E-2</v>
      </c>
      <c r="BX1238" s="48">
        <f t="shared" si="338"/>
        <v>1.3634951257972778E-9</v>
      </c>
      <c r="BY1238" s="48">
        <f t="shared" si="339"/>
        <v>1.0038119012524397E-3</v>
      </c>
      <c r="BZ1238" s="48">
        <f t="shared" si="340"/>
        <v>3.1682990724558178E-2</v>
      </c>
      <c r="CA1238" s="48">
        <f t="shared" si="341"/>
        <v>3.1048760371325305E-2</v>
      </c>
      <c r="CB1238" s="49">
        <f t="shared" si="342"/>
        <v>0.11398475184690517</v>
      </c>
      <c r="CC1238" s="50">
        <f t="shared" si="343"/>
        <v>4.7341914262807286E-5</v>
      </c>
      <c r="CD1238" s="50">
        <f t="shared" si="344"/>
        <v>2.0115536121864154E-4</v>
      </c>
      <c r="CI1238" s="43"/>
      <c r="CJ1238" s="43"/>
    </row>
    <row r="1239" spans="63:88" x14ac:dyDescent="0.2">
      <c r="BK1239" s="42">
        <v>1237</v>
      </c>
      <c r="BL1239" s="1" t="s">
        <v>2626</v>
      </c>
      <c r="BM1239" s="1" t="s">
        <v>2627</v>
      </c>
      <c r="BN1239" s="43">
        <v>17519</v>
      </c>
      <c r="BO1239" s="44">
        <v>27.275291117056508</v>
      </c>
      <c r="BP1239" s="45">
        <f t="shared" si="330"/>
        <v>1981.0260245195336</v>
      </c>
      <c r="BQ1239" s="46">
        <f t="shared" si="331"/>
        <v>3696.149192781395</v>
      </c>
      <c r="BR1239" s="46">
        <f t="shared" si="332"/>
        <v>60.795963622442855</v>
      </c>
      <c r="BS1239" s="46">
        <f t="shared" si="333"/>
        <v>59.578949552697622</v>
      </c>
      <c r="BT1239" s="47">
        <f t="shared" si="334"/>
        <v>1.0338366009295101</v>
      </c>
      <c r="BU1239" s="47">
        <f t="shared" si="335"/>
        <v>1.0066371130898742E-3</v>
      </c>
      <c r="BV1239" s="47">
        <f t="shared" si="336"/>
        <v>3.1727545021477378E-2</v>
      </c>
      <c r="BW1239" s="47">
        <f t="shared" si="337"/>
        <v>3.109242277998437E-2</v>
      </c>
      <c r="BX1239" s="48">
        <f t="shared" si="338"/>
        <v>1.3662756618044975E-9</v>
      </c>
      <c r="BY1239" s="48">
        <f t="shared" si="339"/>
        <v>1.0066371130898742E-3</v>
      </c>
      <c r="BZ1239" s="48">
        <f t="shared" si="340"/>
        <v>3.1727545021477378E-2</v>
      </c>
      <c r="CA1239" s="48">
        <f t="shared" si="341"/>
        <v>3.109242277998437E-2</v>
      </c>
      <c r="CB1239" s="49">
        <f t="shared" si="342"/>
        <v>5.7629995837290421E-2</v>
      </c>
      <c r="CC1239" s="50">
        <f t="shared" si="343"/>
        <v>2.3935783319152991E-5</v>
      </c>
      <c r="CD1239" s="50">
        <f t="shared" si="344"/>
        <v>1.0170292466179304E-4</v>
      </c>
      <c r="CI1239" s="43"/>
      <c r="CJ1239" s="43"/>
    </row>
    <row r="1240" spans="63:88" x14ac:dyDescent="0.2">
      <c r="BK1240" s="42">
        <v>1238</v>
      </c>
      <c r="BL1240" s="1" t="s">
        <v>2628</v>
      </c>
      <c r="BM1240" s="1" t="s">
        <v>2629</v>
      </c>
      <c r="BN1240" s="43">
        <v>24161</v>
      </c>
      <c r="BO1240" s="44">
        <v>27.276055692665807</v>
      </c>
      <c r="BP1240" s="45">
        <f t="shared" si="330"/>
        <v>1982.1194025940947</v>
      </c>
      <c r="BQ1240" s="46">
        <f t="shared" si="331"/>
        <v>3698.9634028335768</v>
      </c>
      <c r="BR1240" s="46">
        <f t="shared" si="332"/>
        <v>60.819103929880264</v>
      </c>
      <c r="BS1240" s="46">
        <f t="shared" si="333"/>
        <v>59.601626637281875</v>
      </c>
      <c r="BT1240" s="47">
        <f t="shared" si="334"/>
        <v>1.0344072013447214</v>
      </c>
      <c r="BU1240" s="47">
        <f t="shared" si="335"/>
        <v>1.0074035562540465E-3</v>
      </c>
      <c r="BV1240" s="47">
        <f t="shared" si="336"/>
        <v>3.1739621236776698E-2</v>
      </c>
      <c r="BW1240" s="47">
        <f t="shared" si="337"/>
        <v>3.1104257253512482E-2</v>
      </c>
      <c r="BX1240" s="48">
        <f t="shared" si="338"/>
        <v>1.3670297436963724E-9</v>
      </c>
      <c r="BY1240" s="48">
        <f t="shared" si="339"/>
        <v>1.0074035562540465E-3</v>
      </c>
      <c r="BZ1240" s="48">
        <f t="shared" si="340"/>
        <v>3.1739621236776698E-2</v>
      </c>
      <c r="CA1240" s="48">
        <f t="shared" si="341"/>
        <v>3.1104257253512482E-2</v>
      </c>
      <c r="CB1240" s="49">
        <f t="shared" si="342"/>
        <v>7.9523193622566726E-2</v>
      </c>
      <c r="CC1240" s="50">
        <f t="shared" si="343"/>
        <v>3.3028805637448053E-5</v>
      </c>
      <c r="CD1240" s="50">
        <f t="shared" si="344"/>
        <v>1.403390934244659E-4</v>
      </c>
      <c r="CI1240" s="43"/>
      <c r="CJ1240" s="43"/>
    </row>
    <row r="1241" spans="63:88" x14ac:dyDescent="0.2">
      <c r="BK1241" s="42">
        <v>1239</v>
      </c>
      <c r="BL1241" s="1" t="s">
        <v>2630</v>
      </c>
      <c r="BM1241" s="1" t="s">
        <v>2631</v>
      </c>
      <c r="BN1241" s="43">
        <v>33047</v>
      </c>
      <c r="BO1241" s="44">
        <v>27.281266129521878</v>
      </c>
      <c r="BP1241" s="45">
        <f t="shared" si="330"/>
        <v>1989.5866530411429</v>
      </c>
      <c r="BQ1241" s="46">
        <f t="shared" si="331"/>
        <v>3718.1933440741632</v>
      </c>
      <c r="BR1241" s="46">
        <f t="shared" si="332"/>
        <v>60.97699028382889</v>
      </c>
      <c r="BS1241" s="46">
        <f t="shared" si="333"/>
        <v>59.756352420976704</v>
      </c>
      <c r="BT1241" s="47">
        <f t="shared" si="334"/>
        <v>1.0383041298680806</v>
      </c>
      <c r="BU1241" s="47">
        <f t="shared" si="335"/>
        <v>1.0126407833046405E-3</v>
      </c>
      <c r="BV1241" s="47">
        <f t="shared" si="336"/>
        <v>3.1822017272709793E-2</v>
      </c>
      <c r="BW1241" s="47">
        <f t="shared" si="337"/>
        <v>3.1185003884961347E-2</v>
      </c>
      <c r="BX1241" s="48">
        <f t="shared" si="338"/>
        <v>1.3721797631409054E-9</v>
      </c>
      <c r="BY1241" s="48">
        <f t="shared" si="339"/>
        <v>1.0126407833046405E-3</v>
      </c>
      <c r="BZ1241" s="48">
        <f t="shared" si="340"/>
        <v>3.1822017272709793E-2</v>
      </c>
      <c r="CA1241" s="48">
        <f t="shared" si="341"/>
        <v>3.1185003884961347E-2</v>
      </c>
      <c r="CB1241" s="49">
        <f t="shared" si="342"/>
        <v>0.10918022727573994</v>
      </c>
      <c r="CC1241" s="50">
        <f t="shared" si="343"/>
        <v>4.5346424632517499E-5</v>
      </c>
      <c r="CD1241" s="50">
        <f t="shared" si="344"/>
        <v>1.9267654400899724E-4</v>
      </c>
      <c r="CI1241" s="43"/>
      <c r="CJ1241" s="43"/>
    </row>
    <row r="1242" spans="63:88" x14ac:dyDescent="0.2">
      <c r="BK1242" s="42">
        <v>1240</v>
      </c>
      <c r="BL1242" s="1" t="s">
        <v>2632</v>
      </c>
      <c r="BM1242" s="1" t="s">
        <v>2633</v>
      </c>
      <c r="BN1242" s="43">
        <v>26561</v>
      </c>
      <c r="BO1242" s="44">
        <v>27.282376771627025</v>
      </c>
      <c r="BP1242" s="45">
        <f t="shared" si="330"/>
        <v>1991.1819851808045</v>
      </c>
      <c r="BQ1242" s="46">
        <f t="shared" si="331"/>
        <v>3722.3040091148791</v>
      </c>
      <c r="BR1242" s="46">
        <f t="shared" si="332"/>
        <v>61.010687663022445</v>
      </c>
      <c r="BS1242" s="46">
        <f t="shared" si="333"/>
        <v>59.78937524577308</v>
      </c>
      <c r="BT1242" s="47">
        <f t="shared" si="334"/>
        <v>1.0391366846837204</v>
      </c>
      <c r="BU1242" s="47">
        <f t="shared" si="335"/>
        <v>1.0137603127861495E-3</v>
      </c>
      <c r="BV1242" s="47">
        <f t="shared" si="336"/>
        <v>3.1839602899316276E-2</v>
      </c>
      <c r="BW1242" s="47">
        <f t="shared" si="337"/>
        <v>3.1202237482358487E-2</v>
      </c>
      <c r="BX1242" s="48">
        <f t="shared" si="338"/>
        <v>1.3732800331262242E-9</v>
      </c>
      <c r="BY1242" s="48">
        <f t="shared" si="339"/>
        <v>1.0137603127861495E-3</v>
      </c>
      <c r="BZ1242" s="48">
        <f t="shared" si="340"/>
        <v>3.1839602899316276E-2</v>
      </c>
      <c r="CA1242" s="48">
        <f t="shared" si="341"/>
        <v>3.1202237482358487E-2</v>
      </c>
      <c r="CB1242" s="49">
        <f t="shared" si="342"/>
        <v>8.7822232101227748E-2</v>
      </c>
      <c r="CC1242" s="50">
        <f t="shared" si="343"/>
        <v>3.6475690959865643E-5</v>
      </c>
      <c r="CD1242" s="50">
        <f t="shared" si="344"/>
        <v>1.5498487767098213E-4</v>
      </c>
      <c r="CI1242" s="43"/>
      <c r="CJ1242" s="43"/>
    </row>
    <row r="1243" spans="63:88" x14ac:dyDescent="0.2">
      <c r="BK1243" s="42">
        <v>1241</v>
      </c>
      <c r="BL1243" s="1" t="s">
        <v>2634</v>
      </c>
      <c r="BM1243" s="1" t="s">
        <v>2635</v>
      </c>
      <c r="BN1243" s="43">
        <v>34209</v>
      </c>
      <c r="BO1243" s="44">
        <v>27.289920912147394</v>
      </c>
      <c r="BP1243" s="45">
        <f t="shared" si="330"/>
        <v>2002.0523384882224</v>
      </c>
      <c r="BQ1243" s="46">
        <f t="shared" si="331"/>
        <v>3750.3349451641302</v>
      </c>
      <c r="BR1243" s="46">
        <f t="shared" si="332"/>
        <v>61.23997832432773</v>
      </c>
      <c r="BS1243" s="46">
        <f t="shared" si="333"/>
        <v>60.014075964847947</v>
      </c>
      <c r="BT1243" s="47">
        <f t="shared" si="334"/>
        <v>1.0448095880051025</v>
      </c>
      <c r="BU1243" s="47">
        <f t="shared" si="335"/>
        <v>1.0213944690580612E-3</v>
      </c>
      <c r="BV1243" s="47">
        <f t="shared" si="336"/>
        <v>3.1959262648848158E-2</v>
      </c>
      <c r="BW1243" s="47">
        <f t="shared" si="337"/>
        <v>3.1319501882099275E-2</v>
      </c>
      <c r="BX1243" s="48">
        <f t="shared" si="338"/>
        <v>1.3807771073571092E-9</v>
      </c>
      <c r="BY1243" s="48">
        <f t="shared" si="339"/>
        <v>1.0213944690580612E-3</v>
      </c>
      <c r="BZ1243" s="48">
        <f t="shared" si="340"/>
        <v>3.1959262648848158E-2</v>
      </c>
      <c r="CA1243" s="48">
        <f t="shared" si="341"/>
        <v>3.1319501882099275E-2</v>
      </c>
      <c r="CB1243" s="49">
        <f t="shared" si="342"/>
        <v>0.11372734501216494</v>
      </c>
      <c r="CC1243" s="50">
        <f t="shared" si="343"/>
        <v>4.7235004065579346E-5</v>
      </c>
      <c r="CD1243" s="50">
        <f t="shared" si="344"/>
        <v>2.0070110076727998E-4</v>
      </c>
      <c r="CI1243" s="43"/>
      <c r="CJ1243" s="43"/>
    </row>
    <row r="1244" spans="63:88" x14ac:dyDescent="0.2">
      <c r="BK1244" s="42">
        <v>1242</v>
      </c>
      <c r="BL1244" s="1" t="s">
        <v>2636</v>
      </c>
      <c r="BM1244" s="1" t="s">
        <v>2637</v>
      </c>
      <c r="BN1244" s="43">
        <v>63286</v>
      </c>
      <c r="BO1244" s="44">
        <v>27.290911960005445</v>
      </c>
      <c r="BP1244" s="45">
        <f t="shared" si="330"/>
        <v>2003.4847428435946</v>
      </c>
      <c r="BQ1244" s="46">
        <f t="shared" si="331"/>
        <v>3754.0314094930968</v>
      </c>
      <c r="BR1244" s="46">
        <f t="shared" si="332"/>
        <v>61.270151048394659</v>
      </c>
      <c r="BS1244" s="46">
        <f t="shared" si="333"/>
        <v>60.043644691091266</v>
      </c>
      <c r="BT1244" s="47">
        <f t="shared" si="334"/>
        <v>1.0455571158172501</v>
      </c>
      <c r="BU1244" s="47">
        <f t="shared" si="335"/>
        <v>1.0224011919976767E-3</v>
      </c>
      <c r="BV1244" s="47">
        <f t="shared" si="336"/>
        <v>3.197500886626424E-2</v>
      </c>
      <c r="BW1244" s="47">
        <f t="shared" si="337"/>
        <v>3.1334932891613404E-2</v>
      </c>
      <c r="BX1244" s="48">
        <f t="shared" si="338"/>
        <v>1.381765009173837E-9</v>
      </c>
      <c r="BY1244" s="48">
        <f t="shared" si="339"/>
        <v>1.0224011919976767E-3</v>
      </c>
      <c r="BZ1244" s="48">
        <f t="shared" si="340"/>
        <v>3.197500886626424E-2</v>
      </c>
      <c r="CA1244" s="48">
        <f t="shared" si="341"/>
        <v>3.1334932891613404E-2</v>
      </c>
      <c r="CB1244" s="49">
        <f t="shared" si="342"/>
        <v>0.21054395711837168</v>
      </c>
      <c r="CC1244" s="50">
        <f t="shared" si="343"/>
        <v>8.7446380370575453E-5</v>
      </c>
      <c r="CD1244" s="50">
        <f t="shared" si="344"/>
        <v>3.7155887134300168E-4</v>
      </c>
      <c r="CI1244" s="43"/>
      <c r="CJ1244" s="43"/>
    </row>
    <row r="1245" spans="63:88" x14ac:dyDescent="0.2">
      <c r="BK1245" s="42">
        <v>1243</v>
      </c>
      <c r="BL1245" s="1" t="s">
        <v>2638</v>
      </c>
      <c r="BM1245" s="1" t="s">
        <v>2639</v>
      </c>
      <c r="BN1245" s="43">
        <v>22905</v>
      </c>
      <c r="BO1245" s="44">
        <v>27.294799140144487</v>
      </c>
      <c r="BP1245" s="45">
        <f t="shared" si="330"/>
        <v>2009.1129532686596</v>
      </c>
      <c r="BQ1245" s="46">
        <f t="shared" si="331"/>
        <v>3768.561813594772</v>
      </c>
      <c r="BR1245" s="46">
        <f t="shared" si="332"/>
        <v>61.388613061338759</v>
      </c>
      <c r="BS1245" s="46">
        <f t="shared" si="333"/>
        <v>60.159735330544549</v>
      </c>
      <c r="BT1245" s="47">
        <f t="shared" si="334"/>
        <v>1.0484943058708616</v>
      </c>
      <c r="BU1245" s="47">
        <f t="shared" si="335"/>
        <v>1.0263585117036421E-3</v>
      </c>
      <c r="BV1245" s="47">
        <f t="shared" si="336"/>
        <v>3.2036830550222072E-2</v>
      </c>
      <c r="BW1245" s="47">
        <f t="shared" si="337"/>
        <v>3.1395517028623886E-2</v>
      </c>
      <c r="BX1245" s="48">
        <f t="shared" si="338"/>
        <v>1.3856466779798514E-9</v>
      </c>
      <c r="BY1245" s="48">
        <f t="shared" si="339"/>
        <v>1.0263585117036421E-3</v>
      </c>
      <c r="BZ1245" s="48">
        <f t="shared" si="340"/>
        <v>3.2036830550222072E-2</v>
      </c>
      <c r="CA1245" s="48">
        <f t="shared" si="341"/>
        <v>3.1395517028623886E-2</v>
      </c>
      <c r="CB1245" s="49">
        <f t="shared" si="342"/>
        <v>7.641590212340868E-2</v>
      </c>
      <c r="CC1245" s="50">
        <f t="shared" si="343"/>
        <v>3.1738237159128497E-5</v>
      </c>
      <c r="CD1245" s="50">
        <f t="shared" si="344"/>
        <v>1.3485547974985551E-4</v>
      </c>
      <c r="CI1245" s="43"/>
      <c r="CJ1245" s="43"/>
    </row>
    <row r="1246" spans="63:88" x14ac:dyDescent="0.2">
      <c r="BK1246" s="42">
        <v>1244</v>
      </c>
      <c r="BL1246" s="1" t="s">
        <v>2640</v>
      </c>
      <c r="BM1246" s="1" t="s">
        <v>2641</v>
      </c>
      <c r="BN1246" s="43">
        <v>23224</v>
      </c>
      <c r="BO1246" s="44">
        <v>27.313337806841677</v>
      </c>
      <c r="BP1246" s="45">
        <f t="shared" si="330"/>
        <v>2036.1732063162376</v>
      </c>
      <c r="BQ1246" s="46">
        <f t="shared" si="331"/>
        <v>3838.5609069705861</v>
      </c>
      <c r="BR1246" s="46">
        <f t="shared" si="332"/>
        <v>61.956120819258736</v>
      </c>
      <c r="BS1246" s="46">
        <f t="shared" si="333"/>
        <v>60.715882713779664</v>
      </c>
      <c r="BT1246" s="47">
        <f t="shared" si="334"/>
        <v>1.0626162203155682</v>
      </c>
      <c r="BU1246" s="47">
        <f t="shared" si="335"/>
        <v>1.0454225920747708E-3</v>
      </c>
      <c r="BV1246" s="47">
        <f t="shared" si="336"/>
        <v>3.2332995408325078E-2</v>
      </c>
      <c r="BW1246" s="47">
        <f t="shared" si="337"/>
        <v>3.1685753256308041E-2</v>
      </c>
      <c r="BX1246" s="48">
        <f t="shared" si="338"/>
        <v>1.4043096156109437E-9</v>
      </c>
      <c r="BY1246" s="48">
        <f t="shared" si="339"/>
        <v>1.0454225920747708E-3</v>
      </c>
      <c r="BZ1246" s="48">
        <f t="shared" si="340"/>
        <v>3.2332995408325078E-2</v>
      </c>
      <c r="CA1246" s="48">
        <f t="shared" si="341"/>
        <v>3.1685753256308041E-2</v>
      </c>
      <c r="CB1246" s="49">
        <f t="shared" si="342"/>
        <v>7.8523714595793395E-2</v>
      </c>
      <c r="CC1246" s="50">
        <f t="shared" si="343"/>
        <v>3.2613686512948554E-5</v>
      </c>
      <c r="CD1246" s="50">
        <f t="shared" si="344"/>
        <v>1.385752560567179E-4</v>
      </c>
      <c r="CI1246" s="43"/>
      <c r="CJ1246" s="43"/>
    </row>
    <row r="1247" spans="63:88" x14ac:dyDescent="0.2">
      <c r="BK1247" s="42">
        <v>1245</v>
      </c>
      <c r="BL1247" s="1" t="s">
        <v>2642</v>
      </c>
      <c r="BM1247" s="1" t="s">
        <v>2643</v>
      </c>
      <c r="BN1247" s="43">
        <v>44755</v>
      </c>
      <c r="BO1247" s="44">
        <v>27.313771991836418</v>
      </c>
      <c r="BP1247" s="45">
        <f t="shared" si="330"/>
        <v>2036.811320466011</v>
      </c>
      <c r="BQ1247" s="46">
        <f t="shared" si="331"/>
        <v>3840.2142885978205</v>
      </c>
      <c r="BR1247" s="46">
        <f t="shared" si="332"/>
        <v>61.969462548886291</v>
      </c>
      <c r="BS1247" s="46">
        <f t="shared" si="333"/>
        <v>60.728957368560401</v>
      </c>
      <c r="BT1247" s="47">
        <f t="shared" si="334"/>
        <v>1.062949232479689</v>
      </c>
      <c r="BU1247" s="47">
        <f t="shared" si="335"/>
        <v>1.0458728864815106E-3</v>
      </c>
      <c r="BV1247" s="47">
        <f t="shared" si="336"/>
        <v>3.2339958046996763E-2</v>
      </c>
      <c r="BW1247" s="47">
        <f t="shared" si="337"/>
        <v>3.1692576516824972E-2</v>
      </c>
      <c r="BX1247" s="48">
        <f t="shared" si="338"/>
        <v>1.4047497107038386E-9</v>
      </c>
      <c r="BY1247" s="48">
        <f t="shared" si="339"/>
        <v>1.0458728864815106E-3</v>
      </c>
      <c r="BZ1247" s="48">
        <f t="shared" si="340"/>
        <v>3.2339958046996763E-2</v>
      </c>
      <c r="CA1247" s="48">
        <f t="shared" si="341"/>
        <v>3.1692576516824972E-2</v>
      </c>
      <c r="CB1247" s="49">
        <f t="shared" si="342"/>
        <v>0.15137057348020858</v>
      </c>
      <c r="CC1247" s="50">
        <f t="shared" si="343"/>
        <v>6.2869573302550301E-5</v>
      </c>
      <c r="CD1247" s="50">
        <f t="shared" si="344"/>
        <v>2.6713224262821456E-4</v>
      </c>
      <c r="CI1247" s="43"/>
      <c r="CJ1247" s="43"/>
    </row>
    <row r="1248" spans="63:88" x14ac:dyDescent="0.2">
      <c r="BK1248" s="42">
        <v>1246</v>
      </c>
      <c r="BL1248" s="1" t="s">
        <v>2644</v>
      </c>
      <c r="BM1248" s="1" t="s">
        <v>2645</v>
      </c>
      <c r="BN1248" s="43">
        <v>39665</v>
      </c>
      <c r="BO1248" s="44">
        <v>27.316548534687332</v>
      </c>
      <c r="BP1248" s="45">
        <f t="shared" si="330"/>
        <v>2040.8966886721321</v>
      </c>
      <c r="BQ1248" s="46">
        <f t="shared" si="331"/>
        <v>3850.8025926620103</v>
      </c>
      <c r="BR1248" s="46">
        <f t="shared" si="332"/>
        <v>62.054835368905863</v>
      </c>
      <c r="BS1248" s="46">
        <f t="shared" si="333"/>
        <v>60.812621194808891</v>
      </c>
      <c r="BT1248" s="47">
        <f t="shared" si="334"/>
        <v>1.0650812605941531</v>
      </c>
      <c r="BU1248" s="47">
        <f t="shared" si="335"/>
        <v>1.0487565849687959E-3</v>
      </c>
      <c r="BV1248" s="47">
        <f t="shared" si="336"/>
        <v>3.2384511498072595E-2</v>
      </c>
      <c r="BW1248" s="47">
        <f t="shared" si="337"/>
        <v>3.1736238096572771E-2</v>
      </c>
      <c r="BX1248" s="48">
        <f t="shared" si="338"/>
        <v>1.4075673108163286E-9</v>
      </c>
      <c r="BY1248" s="48">
        <f t="shared" si="339"/>
        <v>1.0487565849687959E-3</v>
      </c>
      <c r="BZ1248" s="48">
        <f t="shared" si="340"/>
        <v>3.2384511498072595E-2</v>
      </c>
      <c r="CA1248" s="48">
        <f t="shared" si="341"/>
        <v>3.1736238096572771E-2</v>
      </c>
      <c r="CB1248" s="49">
        <f t="shared" si="342"/>
        <v>0.13442423524235766</v>
      </c>
      <c r="CC1248" s="50">
        <f t="shared" si="343"/>
        <v>5.5831157383529672E-5</v>
      </c>
      <c r="CD1248" s="50">
        <f t="shared" si="344"/>
        <v>2.3722607768655055E-4</v>
      </c>
      <c r="CI1248" s="43"/>
      <c r="CJ1248" s="43"/>
    </row>
    <row r="1249" spans="63:88" x14ac:dyDescent="0.2">
      <c r="BK1249" s="42">
        <v>1247</v>
      </c>
      <c r="BL1249" s="1" t="s">
        <v>2646</v>
      </c>
      <c r="BM1249" s="1" t="s">
        <v>2647</v>
      </c>
      <c r="BN1249" s="43">
        <v>21311</v>
      </c>
      <c r="BO1249" s="44">
        <v>27.319658693699523</v>
      </c>
      <c r="BP1249" s="45">
        <f t="shared" si="330"/>
        <v>2045.4826670950699</v>
      </c>
      <c r="BQ1249" s="46">
        <f t="shared" si="331"/>
        <v>3862.6943935868417</v>
      </c>
      <c r="BR1249" s="46">
        <f t="shared" si="332"/>
        <v>62.150578384974359</v>
      </c>
      <c r="BS1249" s="46">
        <f t="shared" si="333"/>
        <v>60.90644762644164</v>
      </c>
      <c r="BT1249" s="47">
        <f t="shared" si="334"/>
        <v>1.0674745417959268</v>
      </c>
      <c r="BU1249" s="47">
        <f t="shared" si="335"/>
        <v>1.0519952876097553E-3</v>
      </c>
      <c r="BV1249" s="47">
        <f t="shared" si="336"/>
        <v>3.2434476835764676E-2</v>
      </c>
      <c r="BW1249" s="47">
        <f t="shared" si="337"/>
        <v>3.17852032277487E-2</v>
      </c>
      <c r="BX1249" s="48">
        <f t="shared" si="338"/>
        <v>1.4107301721958708E-9</v>
      </c>
      <c r="BY1249" s="48">
        <f t="shared" si="339"/>
        <v>1.0519952876097553E-3</v>
      </c>
      <c r="BZ1249" s="48">
        <f t="shared" si="340"/>
        <v>3.2434476835764676E-2</v>
      </c>
      <c r="CA1249" s="48">
        <f t="shared" si="341"/>
        <v>3.17852032277487E-2</v>
      </c>
      <c r="CB1249" s="49">
        <f t="shared" si="342"/>
        <v>7.2385024804572803E-2</v>
      </c>
      <c r="CC1249" s="50">
        <f t="shared" si="343"/>
        <v>3.0064070699666203E-5</v>
      </c>
      <c r="CD1249" s="50">
        <f t="shared" si="344"/>
        <v>1.2774196175766391E-4</v>
      </c>
      <c r="CI1249" s="43"/>
      <c r="CJ1249" s="43"/>
    </row>
    <row r="1250" spans="63:88" x14ac:dyDescent="0.2">
      <c r="BK1250" s="42">
        <v>1248</v>
      </c>
      <c r="BL1250" s="1" t="s">
        <v>2648</v>
      </c>
      <c r="BM1250" s="1" t="s">
        <v>2649</v>
      </c>
      <c r="BN1250" s="43">
        <v>41858</v>
      </c>
      <c r="BO1250" s="44">
        <v>27.321185392241674</v>
      </c>
      <c r="BP1250" s="45">
        <f t="shared" si="330"/>
        <v>2047.7375776979748</v>
      </c>
      <c r="BQ1250" s="46">
        <f t="shared" si="331"/>
        <v>3868.5438858807343</v>
      </c>
      <c r="BR1250" s="46">
        <f t="shared" si="332"/>
        <v>62.197619615872235</v>
      </c>
      <c r="BS1250" s="46">
        <f t="shared" si="333"/>
        <v>60.952547185615771</v>
      </c>
      <c r="BT1250" s="47">
        <f t="shared" si="334"/>
        <v>1.0686513103412429</v>
      </c>
      <c r="BU1250" s="47">
        <f t="shared" si="335"/>
        <v>1.0535883824034696E-3</v>
      </c>
      <c r="BV1250" s="47">
        <f t="shared" si="336"/>
        <v>3.2459026208490442E-2</v>
      </c>
      <c r="BW1250" s="47">
        <f t="shared" si="337"/>
        <v>3.1809261170941475E-2</v>
      </c>
      <c r="BX1250" s="48">
        <f t="shared" si="338"/>
        <v>1.4122853407994939E-9</v>
      </c>
      <c r="BY1250" s="48">
        <f t="shared" si="339"/>
        <v>1.0535883824034696E-3</v>
      </c>
      <c r="BZ1250" s="48">
        <f t="shared" si="340"/>
        <v>3.2459026208490442E-2</v>
      </c>
      <c r="CA1250" s="48">
        <f t="shared" si="341"/>
        <v>3.1809261170941475E-2</v>
      </c>
      <c r="CB1250" s="49">
        <f t="shared" si="342"/>
        <v>0.14233177598119551</v>
      </c>
      <c r="CC1250" s="50">
        <f t="shared" si="343"/>
        <v>5.9115439795185213E-5</v>
      </c>
      <c r="CD1250" s="50">
        <f t="shared" si="344"/>
        <v>2.511809636506701E-4</v>
      </c>
      <c r="CI1250" s="43"/>
      <c r="CJ1250" s="43"/>
    </row>
    <row r="1251" spans="63:88" x14ac:dyDescent="0.2">
      <c r="BK1251" s="42">
        <v>1249</v>
      </c>
      <c r="BL1251" s="1" t="s">
        <v>2650</v>
      </c>
      <c r="BM1251" s="1" t="s">
        <v>2651</v>
      </c>
      <c r="BN1251" s="43">
        <v>27427</v>
      </c>
      <c r="BO1251" s="44">
        <v>27.322432163293257</v>
      </c>
      <c r="BP1251" s="45">
        <f t="shared" si="330"/>
        <v>2049.5808835500661</v>
      </c>
      <c r="BQ1251" s="46">
        <f t="shared" si="331"/>
        <v>3873.3267682971905</v>
      </c>
      <c r="BR1251" s="46">
        <f t="shared" si="332"/>
        <v>62.236056818352417</v>
      </c>
      <c r="BS1251" s="46">
        <f t="shared" si="333"/>
        <v>60.990214951879587</v>
      </c>
      <c r="BT1251" s="47">
        <f t="shared" si="334"/>
        <v>1.069613275016625</v>
      </c>
      <c r="BU1251" s="47">
        <f t="shared" si="335"/>
        <v>1.0548909886287147E-3</v>
      </c>
      <c r="BV1251" s="47">
        <f t="shared" si="336"/>
        <v>3.2479085403205474E-2</v>
      </c>
      <c r="BW1251" s="47">
        <f t="shared" si="337"/>
        <v>3.1828918820541646E-2</v>
      </c>
      <c r="BX1251" s="48">
        <f t="shared" si="338"/>
        <v>1.4135566334992386E-9</v>
      </c>
      <c r="BY1251" s="48">
        <f t="shared" si="339"/>
        <v>1.0548909886287147E-3</v>
      </c>
      <c r="BZ1251" s="48">
        <f t="shared" si="340"/>
        <v>3.2479085403205474E-2</v>
      </c>
      <c r="CA1251" s="48">
        <f t="shared" si="341"/>
        <v>3.1828918820541646E-2</v>
      </c>
      <c r="CB1251" s="49">
        <f t="shared" si="342"/>
        <v>9.3345301546466045E-2</v>
      </c>
      <c r="CC1251" s="50">
        <f t="shared" si="343"/>
        <v>3.8769617786983619E-5</v>
      </c>
      <c r="CD1251" s="50">
        <f t="shared" si="344"/>
        <v>1.6473175180362702E-4</v>
      </c>
      <c r="CI1251" s="43"/>
      <c r="CJ1251" s="43"/>
    </row>
    <row r="1252" spans="63:88" x14ac:dyDescent="0.2">
      <c r="BK1252" s="42">
        <v>1250</v>
      </c>
      <c r="BL1252" s="1" t="s">
        <v>2652</v>
      </c>
      <c r="BM1252" s="1" t="s">
        <v>2653</v>
      </c>
      <c r="BN1252" s="43">
        <v>68087</v>
      </c>
      <c r="BO1252" s="44">
        <v>27.323527055209905</v>
      </c>
      <c r="BP1252" s="45">
        <f t="shared" si="330"/>
        <v>2051.201010051931</v>
      </c>
      <c r="BQ1252" s="46">
        <f t="shared" si="331"/>
        <v>3877.5314050855254</v>
      </c>
      <c r="BR1252" s="46">
        <f t="shared" si="332"/>
        <v>62.269827405297384</v>
      </c>
      <c r="BS1252" s="46">
        <f t="shared" si="333"/>
        <v>61.023309518954044</v>
      </c>
      <c r="BT1252" s="47">
        <f t="shared" si="334"/>
        <v>1.0704587692479133</v>
      </c>
      <c r="BU1252" s="47">
        <f t="shared" si="335"/>
        <v>1.0560361110838565E-3</v>
      </c>
      <c r="BV1252" s="47">
        <f t="shared" si="336"/>
        <v>3.2496709234688004E-2</v>
      </c>
      <c r="BW1252" s="47">
        <f t="shared" si="337"/>
        <v>3.1846189858029325E-2</v>
      </c>
      <c r="BX1252" s="48">
        <f t="shared" si="338"/>
        <v>1.4146740036807218E-9</v>
      </c>
      <c r="BY1252" s="48">
        <f t="shared" si="339"/>
        <v>1.0560361110838565E-3</v>
      </c>
      <c r="BZ1252" s="48">
        <f t="shared" si="340"/>
        <v>3.2496709234688004E-2</v>
      </c>
      <c r="CA1252" s="48">
        <f t="shared" si="341"/>
        <v>3.1846189858029325E-2</v>
      </c>
      <c r="CB1252" s="49">
        <f t="shared" si="342"/>
        <v>0.23191108911204081</v>
      </c>
      <c r="CC1252" s="50">
        <f t="shared" si="343"/>
        <v>9.6320908888609298E-5</v>
      </c>
      <c r="CD1252" s="50">
        <f t="shared" si="344"/>
        <v>4.0926666194437771E-4</v>
      </c>
      <c r="CI1252" s="43"/>
      <c r="CJ1252" s="43"/>
    </row>
    <row r="1253" spans="63:88" x14ac:dyDescent="0.2">
      <c r="BK1253" s="42">
        <v>1251</v>
      </c>
      <c r="BL1253" s="1" t="s">
        <v>2654</v>
      </c>
      <c r="BM1253" s="1" t="s">
        <v>2655</v>
      </c>
      <c r="BN1253" s="43">
        <v>18740</v>
      </c>
      <c r="BO1253" s="44">
        <v>27.333336408062298</v>
      </c>
      <c r="BP1253" s="45">
        <f t="shared" si="330"/>
        <v>2065.7733017383939</v>
      </c>
      <c r="BQ1253" s="46">
        <f t="shared" si="331"/>
        <v>3915.3854974170313</v>
      </c>
      <c r="BR1253" s="46">
        <f t="shared" si="332"/>
        <v>62.573041299085276</v>
      </c>
      <c r="BS1253" s="46">
        <f t="shared" si="333"/>
        <v>61.320453674672251</v>
      </c>
      <c r="BT1253" s="47">
        <f t="shared" si="334"/>
        <v>1.0780636004406483</v>
      </c>
      <c r="BU1253" s="47">
        <f t="shared" si="335"/>
        <v>1.0663455797323691E-3</v>
      </c>
      <c r="BV1253" s="47">
        <f t="shared" si="336"/>
        <v>3.2654947247428977E-2</v>
      </c>
      <c r="BW1253" s="47">
        <f t="shared" si="337"/>
        <v>3.200126026100808E-2</v>
      </c>
      <c r="BX1253" s="48">
        <f t="shared" si="338"/>
        <v>1.4247242338248509E-9</v>
      </c>
      <c r="BY1253" s="48">
        <f t="shared" si="339"/>
        <v>1.0663455797323691E-3</v>
      </c>
      <c r="BZ1253" s="48">
        <f t="shared" si="340"/>
        <v>3.2654947247428977E-2</v>
      </c>
      <c r="CA1253" s="48">
        <f t="shared" si="341"/>
        <v>3.200126026100808E-2</v>
      </c>
      <c r="CB1253" s="49">
        <f t="shared" si="342"/>
        <v>6.4283770440202045E-2</v>
      </c>
      <c r="CC1253" s="50">
        <f t="shared" si="343"/>
        <v>2.6699332141877708E-5</v>
      </c>
      <c r="CD1253" s="50">
        <f t="shared" si="344"/>
        <v>1.134452183636189E-4</v>
      </c>
      <c r="CI1253" s="43"/>
      <c r="CJ1253" s="43"/>
    </row>
    <row r="1254" spans="63:88" x14ac:dyDescent="0.2">
      <c r="BK1254" s="42">
        <v>1252</v>
      </c>
      <c r="BL1254" s="1" t="s">
        <v>2656</v>
      </c>
      <c r="BM1254" s="1" t="s">
        <v>2657</v>
      </c>
      <c r="BN1254" s="43">
        <v>59842</v>
      </c>
      <c r="BO1254" s="44">
        <v>27.347672258686003</v>
      </c>
      <c r="BP1254" s="45">
        <f t="shared" si="330"/>
        <v>2087.2563578828394</v>
      </c>
      <c r="BQ1254" s="46">
        <f t="shared" si="331"/>
        <v>3971.306102446988</v>
      </c>
      <c r="BR1254" s="46">
        <f t="shared" si="332"/>
        <v>63.01829974259055</v>
      </c>
      <c r="BS1254" s="46">
        <f t="shared" si="333"/>
        <v>61.756798931213602</v>
      </c>
      <c r="BT1254" s="47">
        <f t="shared" si="334"/>
        <v>1.0892749472210814</v>
      </c>
      <c r="BU1254" s="47">
        <f t="shared" si="335"/>
        <v>1.0815754185385434E-3</v>
      </c>
      <c r="BV1254" s="47">
        <f t="shared" si="336"/>
        <v>3.2887313945327665E-2</v>
      </c>
      <c r="BW1254" s="47">
        <f t="shared" si="337"/>
        <v>3.2228975440552039E-2</v>
      </c>
      <c r="BX1254" s="48">
        <f t="shared" si="338"/>
        <v>1.4395406856977906E-9</v>
      </c>
      <c r="BY1254" s="48">
        <f t="shared" si="339"/>
        <v>1.0815754185385434E-3</v>
      </c>
      <c r="BZ1254" s="48">
        <f t="shared" si="340"/>
        <v>3.2887313945327665E-2</v>
      </c>
      <c r="CA1254" s="48">
        <f t="shared" si="341"/>
        <v>3.2228975440552039E-2</v>
      </c>
      <c r="CB1254" s="49">
        <f t="shared" si="342"/>
        <v>0.20741061877600861</v>
      </c>
      <c r="CC1254" s="50">
        <f t="shared" si="343"/>
        <v>8.6144993713527189E-5</v>
      </c>
      <c r="CD1254" s="50">
        <f t="shared" si="344"/>
        <v>3.6602929132580064E-4</v>
      </c>
      <c r="CI1254" s="43"/>
      <c r="CJ1254" s="43"/>
    </row>
    <row r="1255" spans="63:88" x14ac:dyDescent="0.2">
      <c r="BK1255" s="42">
        <v>1253</v>
      </c>
      <c r="BL1255" s="1" t="s">
        <v>2658</v>
      </c>
      <c r="BM1255" s="1" t="s">
        <v>2659</v>
      </c>
      <c r="BN1255" s="43">
        <v>37900</v>
      </c>
      <c r="BO1255" s="44">
        <v>27.350377211747343</v>
      </c>
      <c r="BP1255" s="45">
        <f t="shared" si="330"/>
        <v>2091.3348640123022</v>
      </c>
      <c r="BQ1255" s="46">
        <f t="shared" si="331"/>
        <v>3981.9377226897282</v>
      </c>
      <c r="BR1255" s="46">
        <f t="shared" si="332"/>
        <v>63.102596798307182</v>
      </c>
      <c r="BS1255" s="46">
        <f t="shared" si="333"/>
        <v>61.839408527817284</v>
      </c>
      <c r="BT1255" s="47">
        <f t="shared" si="334"/>
        <v>1.0914033942286236</v>
      </c>
      <c r="BU1255" s="47">
        <f t="shared" si="335"/>
        <v>1.0844709140801802E-3</v>
      </c>
      <c r="BV1255" s="47">
        <f t="shared" si="336"/>
        <v>3.2931305988074332E-2</v>
      </c>
      <c r="BW1255" s="47">
        <f t="shared" si="337"/>
        <v>3.2272086850246948E-2</v>
      </c>
      <c r="BX1255" s="48">
        <f t="shared" si="338"/>
        <v>1.4423535531675943E-9</v>
      </c>
      <c r="BY1255" s="48">
        <f t="shared" si="339"/>
        <v>1.0844709140801802E-3</v>
      </c>
      <c r="BZ1255" s="48">
        <f t="shared" si="340"/>
        <v>3.2931305988074332E-2</v>
      </c>
      <c r="CA1255" s="48">
        <f t="shared" si="341"/>
        <v>3.2272086850246948E-2</v>
      </c>
      <c r="CB1255" s="49">
        <f t="shared" si="342"/>
        <v>0.13161696808229076</v>
      </c>
      <c r="CC1255" s="50">
        <f t="shared" si="343"/>
        <v>5.4665199665051825E-5</v>
      </c>
      <c r="CD1255" s="50">
        <f t="shared" si="344"/>
        <v>2.3227193399214712E-4</v>
      </c>
      <c r="CI1255" s="43"/>
      <c r="CJ1255" s="43"/>
    </row>
    <row r="1256" spans="63:88" x14ac:dyDescent="0.2">
      <c r="BK1256" s="42">
        <v>1254</v>
      </c>
      <c r="BL1256" s="1" t="s">
        <v>2660</v>
      </c>
      <c r="BM1256" s="1" t="s">
        <v>2661</v>
      </c>
      <c r="BN1256" s="43">
        <v>22344</v>
      </c>
      <c r="BO1256" s="44">
        <v>27.353321240942211</v>
      </c>
      <c r="BP1256" s="45">
        <f t="shared" si="330"/>
        <v>2095.7829054835192</v>
      </c>
      <c r="BQ1256" s="46">
        <f t="shared" si="331"/>
        <v>3993.538114871068</v>
      </c>
      <c r="BR1256" s="46">
        <f t="shared" si="332"/>
        <v>63.1944468673559</v>
      </c>
      <c r="BS1256" s="46">
        <f t="shared" si="333"/>
        <v>61.929419941473789</v>
      </c>
      <c r="BT1256" s="47">
        <f t="shared" si="334"/>
        <v>1.0937246903744002</v>
      </c>
      <c r="BU1256" s="47">
        <f t="shared" si="335"/>
        <v>1.0876302522689039E-3</v>
      </c>
      <c r="BV1256" s="47">
        <f t="shared" si="336"/>
        <v>3.2979239716356468E-2</v>
      </c>
      <c r="BW1256" s="47">
        <f t="shared" si="337"/>
        <v>3.2319061040785801E-2</v>
      </c>
      <c r="BX1256" s="48">
        <f t="shared" si="338"/>
        <v>1.4454212820765572E-9</v>
      </c>
      <c r="BY1256" s="48">
        <f t="shared" si="339"/>
        <v>1.0876302522689039E-3</v>
      </c>
      <c r="BZ1256" s="48">
        <f t="shared" si="340"/>
        <v>3.2979239716356468E-2</v>
      </c>
      <c r="CA1256" s="48">
        <f t="shared" si="341"/>
        <v>3.2319061040785801E-2</v>
      </c>
      <c r="CB1256" s="49">
        <f t="shared" si="342"/>
        <v>7.7760010593116227E-2</v>
      </c>
      <c r="CC1256" s="50">
        <f t="shared" si="343"/>
        <v>3.2296493126718595E-5</v>
      </c>
      <c r="CD1256" s="50">
        <f t="shared" si="344"/>
        <v>1.3722750425629315E-4</v>
      </c>
      <c r="CI1256" s="43"/>
      <c r="CJ1256" s="43"/>
    </row>
    <row r="1257" spans="63:88" x14ac:dyDescent="0.2">
      <c r="BK1257" s="42">
        <v>1255</v>
      </c>
      <c r="BL1257" s="1" t="s">
        <v>2662</v>
      </c>
      <c r="BM1257" s="1" t="s">
        <v>2663</v>
      </c>
      <c r="BN1257" s="43">
        <v>36923</v>
      </c>
      <c r="BO1257" s="44">
        <v>27.358761100720816</v>
      </c>
      <c r="BP1257" s="45">
        <f t="shared" si="330"/>
        <v>2104.0267264770428</v>
      </c>
      <c r="BQ1257" s="46">
        <f t="shared" si="331"/>
        <v>4015.052874948004</v>
      </c>
      <c r="BR1257" s="46">
        <f t="shared" si="332"/>
        <v>63.364444879979843</v>
      </c>
      <c r="BS1257" s="46">
        <f t="shared" si="333"/>
        <v>62.096014932566945</v>
      </c>
      <c r="BT1257" s="47">
        <f t="shared" si="334"/>
        <v>1.0980268872002501</v>
      </c>
      <c r="BU1257" s="47">
        <f t="shared" si="335"/>
        <v>1.0934897440921345E-3</v>
      </c>
      <c r="BV1257" s="47">
        <f t="shared" si="336"/>
        <v>3.3067956454733254E-2</v>
      </c>
      <c r="BW1257" s="47">
        <f t="shared" si="337"/>
        <v>3.2406001846807989E-2</v>
      </c>
      <c r="BX1257" s="48">
        <f t="shared" si="338"/>
        <v>1.4511068873358088E-9</v>
      </c>
      <c r="BY1257" s="48">
        <f t="shared" si="339"/>
        <v>1.0934897440921345E-3</v>
      </c>
      <c r="BZ1257" s="48">
        <f t="shared" si="340"/>
        <v>3.3067956454733254E-2</v>
      </c>
      <c r="CA1257" s="48">
        <f t="shared" si="341"/>
        <v>3.2406001846807989E-2</v>
      </c>
      <c r="CB1257" s="49">
        <f t="shared" si="342"/>
        <v>0.12900226248730642</v>
      </c>
      <c r="CC1257" s="50">
        <f t="shared" si="343"/>
        <v>5.3579219601100071E-5</v>
      </c>
      <c r="CD1257" s="50">
        <f t="shared" si="344"/>
        <v>2.2765761462120276E-4</v>
      </c>
      <c r="CI1257" s="43"/>
      <c r="CJ1257" s="43"/>
    </row>
    <row r="1258" spans="63:88" x14ac:dyDescent="0.2">
      <c r="BK1258" s="42">
        <v>1256</v>
      </c>
      <c r="BL1258" s="1" t="s">
        <v>2664</v>
      </c>
      <c r="BM1258" s="1" t="s">
        <v>2665</v>
      </c>
      <c r="BN1258" s="43">
        <v>35395</v>
      </c>
      <c r="BO1258" s="44">
        <v>27.365585137751395</v>
      </c>
      <c r="BP1258" s="45">
        <f t="shared" si="330"/>
        <v>2114.4140677101245</v>
      </c>
      <c r="BQ1258" s="46">
        <f t="shared" si="331"/>
        <v>4042.1894576701957</v>
      </c>
      <c r="BR1258" s="46">
        <f t="shared" si="332"/>
        <v>63.578215275911887</v>
      </c>
      <c r="BS1258" s="46">
        <f t="shared" si="333"/>
        <v>62.305506071060783</v>
      </c>
      <c r="BT1258" s="47">
        <f t="shared" si="334"/>
        <v>1.1034477213640561</v>
      </c>
      <c r="BU1258" s="47">
        <f t="shared" si="335"/>
        <v>1.1008803254421236E-3</v>
      </c>
      <c r="BV1258" s="47">
        <f t="shared" si="336"/>
        <v>3.3179516654739317E-2</v>
      </c>
      <c r="BW1258" s="47">
        <f t="shared" si="337"/>
        <v>3.2515328833867971E-2</v>
      </c>
      <c r="BX1258" s="48">
        <f t="shared" si="338"/>
        <v>1.4582708374010574E-9</v>
      </c>
      <c r="BY1258" s="48">
        <f t="shared" si="339"/>
        <v>1.1008803254421236E-3</v>
      </c>
      <c r="BZ1258" s="48">
        <f t="shared" si="340"/>
        <v>3.3179516654739317E-2</v>
      </c>
      <c r="CA1258" s="48">
        <f t="shared" si="341"/>
        <v>3.2515328833867971E-2</v>
      </c>
      <c r="CB1258" s="49">
        <f t="shared" si="342"/>
        <v>0.12427422143069086</v>
      </c>
      <c r="CC1258" s="50">
        <f t="shared" si="343"/>
        <v>5.1615496289810429E-5</v>
      </c>
      <c r="CD1258" s="50">
        <f t="shared" si="344"/>
        <v>2.1931377221079426E-4</v>
      </c>
      <c r="CI1258" s="43"/>
      <c r="CJ1258" s="43"/>
    </row>
    <row r="1259" spans="63:88" x14ac:dyDescent="0.2">
      <c r="BK1259" s="42">
        <v>1257</v>
      </c>
      <c r="BL1259" s="1" t="s">
        <v>2666</v>
      </c>
      <c r="BM1259" s="1" t="s">
        <v>2667</v>
      </c>
      <c r="BN1259" s="43">
        <v>59171</v>
      </c>
      <c r="BO1259" s="44">
        <v>27.379814492052237</v>
      </c>
      <c r="BP1259" s="45">
        <f t="shared" si="330"/>
        <v>2136.2388141652236</v>
      </c>
      <c r="BQ1259" s="46">
        <f t="shared" si="331"/>
        <v>4099.3050631642773</v>
      </c>
      <c r="BR1259" s="46">
        <f t="shared" si="332"/>
        <v>64.025815599368016</v>
      </c>
      <c r="BS1259" s="46">
        <f t="shared" si="333"/>
        <v>62.744146327782026</v>
      </c>
      <c r="BT1259" s="47">
        <f t="shared" si="334"/>
        <v>1.1148373858167278</v>
      </c>
      <c r="BU1259" s="47">
        <f t="shared" si="335"/>
        <v>1.1164356196762249E-3</v>
      </c>
      <c r="BV1259" s="47">
        <f t="shared" si="336"/>
        <v>3.3413105507812721E-2</v>
      </c>
      <c r="BW1259" s="47">
        <f t="shared" si="337"/>
        <v>3.2744241703474918E-2</v>
      </c>
      <c r="BX1259" s="48">
        <f t="shared" si="338"/>
        <v>1.473322946529148E-9</v>
      </c>
      <c r="BY1259" s="48">
        <f t="shared" si="339"/>
        <v>1.1164356196762249E-3</v>
      </c>
      <c r="BZ1259" s="48">
        <f t="shared" si="340"/>
        <v>3.3413105507812721E-2</v>
      </c>
      <c r="CA1259" s="48">
        <f t="shared" si="341"/>
        <v>3.2744241703474918E-2</v>
      </c>
      <c r="CB1259" s="49">
        <f t="shared" si="342"/>
        <v>0.2098977607314832</v>
      </c>
      <c r="CC1259" s="50">
        <f t="shared" si="343"/>
        <v>8.7177992069076217E-5</v>
      </c>
      <c r="CD1259" s="50">
        <f t="shared" si="344"/>
        <v>3.7041849190174727E-4</v>
      </c>
      <c r="CI1259" s="43"/>
      <c r="CJ1259" s="43"/>
    </row>
    <row r="1260" spans="63:88" x14ac:dyDescent="0.2">
      <c r="BK1260" s="42">
        <v>1258</v>
      </c>
      <c r="BL1260" s="1" t="s">
        <v>2668</v>
      </c>
      <c r="BM1260" s="1" t="s">
        <v>2669</v>
      </c>
      <c r="BN1260" s="43">
        <v>26315</v>
      </c>
      <c r="BO1260" s="44">
        <v>27.39138204563038</v>
      </c>
      <c r="BP1260" s="45">
        <f t="shared" si="330"/>
        <v>2154.1468444674456</v>
      </c>
      <c r="BQ1260" s="46">
        <f t="shared" si="331"/>
        <v>4146.2693826502755</v>
      </c>
      <c r="BR1260" s="46">
        <f t="shared" si="332"/>
        <v>64.39153191725039</v>
      </c>
      <c r="BS1260" s="46">
        <f t="shared" si="333"/>
        <v>63.102541733586058</v>
      </c>
      <c r="BT1260" s="47">
        <f t="shared" si="334"/>
        <v>1.1241830364784766</v>
      </c>
      <c r="BU1260" s="47">
        <f t="shared" si="335"/>
        <v>1.1292262362123868E-3</v>
      </c>
      <c r="BV1260" s="47">
        <f t="shared" si="336"/>
        <v>3.3603961614851109E-2</v>
      </c>
      <c r="BW1260" s="47">
        <f t="shared" si="337"/>
        <v>3.2931277251487298E-2</v>
      </c>
      <c r="BX1260" s="48">
        <f t="shared" si="338"/>
        <v>1.4856737716318714E-9</v>
      </c>
      <c r="BY1260" s="48">
        <f t="shared" si="339"/>
        <v>1.1292262362123868E-3</v>
      </c>
      <c r="BZ1260" s="48">
        <f t="shared" si="340"/>
        <v>3.3603961614851109E-2</v>
      </c>
      <c r="CA1260" s="48">
        <f t="shared" si="341"/>
        <v>3.2931277251487298E-2</v>
      </c>
      <c r="CB1260" s="49">
        <f t="shared" si="342"/>
        <v>9.4129938330503302E-2</v>
      </c>
      <c r="CC1260" s="50">
        <f t="shared" si="343"/>
        <v>3.9095505300492696E-5</v>
      </c>
      <c r="CD1260" s="50">
        <f t="shared" si="344"/>
        <v>1.6611644487143698E-4</v>
      </c>
      <c r="CI1260" s="43"/>
      <c r="CJ1260" s="43"/>
    </row>
    <row r="1261" spans="63:88" x14ac:dyDescent="0.2">
      <c r="BK1261" s="42">
        <v>1259</v>
      </c>
      <c r="BL1261" s="1" t="s">
        <v>2670</v>
      </c>
      <c r="BM1261" s="1" t="s">
        <v>2671</v>
      </c>
      <c r="BN1261" s="43">
        <v>59794</v>
      </c>
      <c r="BO1261" s="44">
        <v>27.393212169923942</v>
      </c>
      <c r="BP1261" s="45">
        <f t="shared" si="330"/>
        <v>2156.993830683607</v>
      </c>
      <c r="BQ1261" s="46">
        <f t="shared" si="331"/>
        <v>4153.7437799037016</v>
      </c>
      <c r="BR1261" s="46">
        <f t="shared" si="332"/>
        <v>64.449544450707336</v>
      </c>
      <c r="BS1261" s="46">
        <f t="shared" si="333"/>
        <v>63.159392971699823</v>
      </c>
      <c r="BT1261" s="47">
        <f t="shared" si="334"/>
        <v>1.1256687910905712</v>
      </c>
      <c r="BU1261" s="47">
        <f t="shared" si="335"/>
        <v>1.1312618698626578E-3</v>
      </c>
      <c r="BV1261" s="47">
        <f t="shared" si="336"/>
        <v>3.3634236573210012E-2</v>
      </c>
      <c r="BW1261" s="47">
        <f t="shared" si="337"/>
        <v>3.2960946165495747E-2</v>
      </c>
      <c r="BX1261" s="48">
        <f t="shared" si="338"/>
        <v>1.4876372834325689E-9</v>
      </c>
      <c r="BY1261" s="48">
        <f t="shared" si="339"/>
        <v>1.1312618698626578E-3</v>
      </c>
      <c r="BZ1261" s="48">
        <f t="shared" si="340"/>
        <v>3.3634236573210012E-2</v>
      </c>
      <c r="CA1261" s="48">
        <f t="shared" si="341"/>
        <v>3.2960946165495747E-2</v>
      </c>
      <c r="CB1261" s="49">
        <f t="shared" si="342"/>
        <v>0.21416850484780342</v>
      </c>
      <c r="CC1261" s="50">
        <f t="shared" si="343"/>
        <v>8.8951783725567025E-5</v>
      </c>
      <c r="CD1261" s="50">
        <f t="shared" si="344"/>
        <v>3.7795531644600392E-4</v>
      </c>
      <c r="CI1261" s="43"/>
      <c r="CJ1261" s="43"/>
    </row>
    <row r="1262" spans="63:88" x14ac:dyDescent="0.2">
      <c r="BK1262" s="42">
        <v>1260</v>
      </c>
      <c r="BL1262" s="1" t="s">
        <v>2672</v>
      </c>
      <c r="BM1262" s="1" t="s">
        <v>2673</v>
      </c>
      <c r="BN1262" s="43">
        <v>19260</v>
      </c>
      <c r="BO1262" s="44">
        <v>27.403701958382261</v>
      </c>
      <c r="BP1262" s="45">
        <f t="shared" si="330"/>
        <v>2173.3847500246052</v>
      </c>
      <c r="BQ1262" s="46">
        <f t="shared" si="331"/>
        <v>4196.8187268740448</v>
      </c>
      <c r="BR1262" s="46">
        <f t="shared" si="332"/>
        <v>64.782858279594649</v>
      </c>
      <c r="BS1262" s="46">
        <f t="shared" si="333"/>
        <v>63.486034521783964</v>
      </c>
      <c r="BT1262" s="47">
        <f t="shared" si="334"/>
        <v>1.1342227081657983</v>
      </c>
      <c r="BU1262" s="47">
        <f t="shared" si="335"/>
        <v>1.1429932253907095E-3</v>
      </c>
      <c r="BV1262" s="47">
        <f t="shared" si="336"/>
        <v>3.3808182817044598E-2</v>
      </c>
      <c r="BW1262" s="47">
        <f t="shared" si="337"/>
        <v>3.3131410352076653E-2</v>
      </c>
      <c r="BX1262" s="48">
        <f t="shared" si="338"/>
        <v>1.498941786196806E-9</v>
      </c>
      <c r="BY1262" s="48">
        <f t="shared" si="339"/>
        <v>1.1429932253907095E-3</v>
      </c>
      <c r="BZ1262" s="48">
        <f t="shared" si="340"/>
        <v>3.3808182817044598E-2</v>
      </c>
      <c r="CA1262" s="48">
        <f t="shared" si="341"/>
        <v>3.3131410352076653E-2</v>
      </c>
      <c r="CB1262" s="49">
        <f t="shared" si="342"/>
        <v>6.9509152435416083E-2</v>
      </c>
      <c r="CC1262" s="50">
        <f t="shared" si="343"/>
        <v>2.8869618802150485E-5</v>
      </c>
      <c r="CD1262" s="50">
        <f t="shared" si="344"/>
        <v>1.2266674655683231E-4</v>
      </c>
      <c r="CI1262" s="43"/>
      <c r="CJ1262" s="43"/>
    </row>
    <row r="1263" spans="63:88" x14ac:dyDescent="0.2">
      <c r="BK1263" s="42">
        <v>1261</v>
      </c>
      <c r="BL1263" s="1" t="s">
        <v>2674</v>
      </c>
      <c r="BM1263" s="1" t="s">
        <v>2675</v>
      </c>
      <c r="BN1263" s="43">
        <v>46833</v>
      </c>
      <c r="BO1263" s="44">
        <v>27.40670331295172</v>
      </c>
      <c r="BP1263" s="45">
        <f t="shared" si="330"/>
        <v>2178.0974228708578</v>
      </c>
      <c r="BQ1263" s="46">
        <f t="shared" si="331"/>
        <v>4209.2168813135468</v>
      </c>
      <c r="BR1263" s="46">
        <f t="shared" si="332"/>
        <v>64.878477797444873</v>
      </c>
      <c r="BS1263" s="46">
        <f t="shared" si="333"/>
        <v>63.579739927386726</v>
      </c>
      <c r="BT1263" s="47">
        <f t="shared" si="334"/>
        <v>1.1366821072935027</v>
      </c>
      <c r="BU1263" s="47">
        <f t="shared" si="335"/>
        <v>1.1463698321620233E-3</v>
      </c>
      <c r="BV1263" s="47">
        <f t="shared" si="336"/>
        <v>3.3858083704811519E-2</v>
      </c>
      <c r="BW1263" s="47">
        <f t="shared" si="337"/>
        <v>3.3180312323486519E-2</v>
      </c>
      <c r="BX1263" s="48">
        <f t="shared" si="338"/>
        <v>1.502192026290671E-9</v>
      </c>
      <c r="BY1263" s="48">
        <f t="shared" si="339"/>
        <v>1.1463698321620233E-3</v>
      </c>
      <c r="BZ1263" s="48">
        <f t="shared" si="340"/>
        <v>3.3858083704811519E-2</v>
      </c>
      <c r="CA1263" s="48">
        <f t="shared" si="341"/>
        <v>3.3180312323486519E-2</v>
      </c>
      <c r="CB1263" s="49">
        <f t="shared" si="342"/>
        <v>0.16938633617684729</v>
      </c>
      <c r="CC1263" s="50">
        <f t="shared" si="343"/>
        <v>7.0352159167270991E-5</v>
      </c>
      <c r="CD1263" s="50">
        <f t="shared" si="344"/>
        <v>2.9892568161151898E-4</v>
      </c>
      <c r="CI1263" s="43"/>
      <c r="CJ1263" s="43"/>
    </row>
    <row r="1264" spans="63:88" x14ac:dyDescent="0.2">
      <c r="BK1264" s="42">
        <v>1262</v>
      </c>
      <c r="BL1264" s="1" t="s">
        <v>2676</v>
      </c>
      <c r="BM1264" s="1" t="s">
        <v>2677</v>
      </c>
      <c r="BN1264" s="43">
        <v>21336</v>
      </c>
      <c r="BO1264" s="44">
        <v>27.42008498004181</v>
      </c>
      <c r="BP1264" s="45">
        <f t="shared" si="330"/>
        <v>2199.2337436030602</v>
      </c>
      <c r="BQ1264" s="46">
        <f t="shared" si="331"/>
        <v>4264.8949805512939</v>
      </c>
      <c r="BR1264" s="46">
        <f t="shared" si="332"/>
        <v>65.306163419322786</v>
      </c>
      <c r="BS1264" s="46">
        <f t="shared" si="333"/>
        <v>63.998864135179886</v>
      </c>
      <c r="BT1264" s="47">
        <f t="shared" si="334"/>
        <v>1.1477125035182247</v>
      </c>
      <c r="BU1264" s="47">
        <f t="shared" si="335"/>
        <v>1.1615336251140089E-3</v>
      </c>
      <c r="BV1264" s="47">
        <f t="shared" si="336"/>
        <v>3.4081279687153895E-2</v>
      </c>
      <c r="BW1264" s="47">
        <f t="shared" si="337"/>
        <v>3.3399040366929068E-2</v>
      </c>
      <c r="BX1264" s="48">
        <f t="shared" si="338"/>
        <v>1.516769341398637E-9</v>
      </c>
      <c r="BY1264" s="48">
        <f t="shared" si="339"/>
        <v>1.1615336251140089E-3</v>
      </c>
      <c r="BZ1264" s="48">
        <f t="shared" si="340"/>
        <v>3.4081279687153895E-2</v>
      </c>
      <c r="CA1264" s="48">
        <f t="shared" si="341"/>
        <v>3.3399040366929068E-2</v>
      </c>
      <c r="CB1264" s="49">
        <f t="shared" si="342"/>
        <v>7.7917226966056422E-2</v>
      </c>
      <c r="CC1264" s="50">
        <f t="shared" si="343"/>
        <v>3.2361790668081318E-5</v>
      </c>
      <c r="CD1264" s="50">
        <f t="shared" si="344"/>
        <v>1.3750495291302875E-4</v>
      </c>
      <c r="CI1264" s="43"/>
      <c r="CJ1264" s="43"/>
    </row>
    <row r="1265" spans="63:88" x14ac:dyDescent="0.2">
      <c r="BK1265" s="42">
        <v>1263</v>
      </c>
      <c r="BL1265" s="1" t="s">
        <v>2678</v>
      </c>
      <c r="BM1265" s="1" t="s">
        <v>2679</v>
      </c>
      <c r="BN1265" s="43">
        <v>18900</v>
      </c>
      <c r="BO1265" s="44">
        <v>27.422297490843572</v>
      </c>
      <c r="BP1265" s="45">
        <f t="shared" si="330"/>
        <v>2202.748108703423</v>
      </c>
      <c r="BQ1265" s="46">
        <f t="shared" si="331"/>
        <v>4274.1640305838991</v>
      </c>
      <c r="BR1265" s="46">
        <f t="shared" si="332"/>
        <v>65.377091022650276</v>
      </c>
      <c r="BS1265" s="46">
        <f t="shared" si="333"/>
        <v>64.068371909195704</v>
      </c>
      <c r="BT1265" s="47">
        <f t="shared" si="334"/>
        <v>1.1495465426599696</v>
      </c>
      <c r="BU1265" s="47">
        <f t="shared" si="335"/>
        <v>1.16405802802074E-3</v>
      </c>
      <c r="BV1265" s="47">
        <f t="shared" si="336"/>
        <v>3.411829462357021E-2</v>
      </c>
      <c r="BW1265" s="47">
        <f t="shared" si="337"/>
        <v>3.3435314338062079E-2</v>
      </c>
      <c r="BX1265" s="48">
        <f t="shared" si="338"/>
        <v>1.5191931316183955E-9</v>
      </c>
      <c r="BY1265" s="48">
        <f t="shared" si="339"/>
        <v>1.16405802802074E-3</v>
      </c>
      <c r="BZ1265" s="48">
        <f t="shared" si="340"/>
        <v>3.411829462357021E-2</v>
      </c>
      <c r="CA1265" s="48">
        <f t="shared" si="341"/>
        <v>3.3435314338062079E-2</v>
      </c>
      <c r="CB1265" s="49">
        <f t="shared" si="342"/>
        <v>6.9131461115114826E-2</v>
      </c>
      <c r="CC1265" s="50">
        <f t="shared" si="343"/>
        <v>2.8712750187587674E-5</v>
      </c>
      <c r="CD1265" s="50">
        <f t="shared" si="344"/>
        <v>1.2200021324660154E-4</v>
      </c>
      <c r="CI1265" s="43"/>
      <c r="CJ1265" s="43"/>
    </row>
    <row r="1266" spans="63:88" x14ac:dyDescent="0.2">
      <c r="BK1266" s="42">
        <v>1264</v>
      </c>
      <c r="BL1266" s="1" t="s">
        <v>2680</v>
      </c>
      <c r="BM1266" s="1" t="s">
        <v>2681</v>
      </c>
      <c r="BN1266" s="43">
        <v>20451</v>
      </c>
      <c r="BO1266" s="44">
        <v>27.426133982645805</v>
      </c>
      <c r="BP1266" s="45">
        <f t="shared" si="330"/>
        <v>2208.855332810961</v>
      </c>
      <c r="BQ1266" s="46">
        <f t="shared" si="331"/>
        <v>4290.279321764142</v>
      </c>
      <c r="BR1266" s="46">
        <f t="shared" si="332"/>
        <v>65.50022382987818</v>
      </c>
      <c r="BS1266" s="46">
        <f t="shared" si="333"/>
        <v>64.189039842936708</v>
      </c>
      <c r="BT1266" s="47">
        <f t="shared" si="334"/>
        <v>1.1527337152333241</v>
      </c>
      <c r="BU1266" s="47">
        <f t="shared" si="335"/>
        <v>1.1684469878122424E-3</v>
      </c>
      <c r="BV1266" s="47">
        <f t="shared" si="336"/>
        <v>3.41825538515226E-2</v>
      </c>
      <c r="BW1266" s="47">
        <f t="shared" si="337"/>
        <v>3.3498287224292593E-2</v>
      </c>
      <c r="BX1266" s="48">
        <f t="shared" si="338"/>
        <v>1.5234051669758533E-9</v>
      </c>
      <c r="BY1266" s="48">
        <f t="shared" si="339"/>
        <v>1.1684469878122424E-3</v>
      </c>
      <c r="BZ1266" s="48">
        <f t="shared" si="340"/>
        <v>3.41825538515226E-2</v>
      </c>
      <c r="CA1266" s="48">
        <f t="shared" si="341"/>
        <v>3.3498287224292593E-2</v>
      </c>
      <c r="CB1266" s="49">
        <f t="shared" si="342"/>
        <v>7.5012029627930479E-2</v>
      </c>
      <c r="CC1266" s="50">
        <f t="shared" si="343"/>
        <v>3.115515906982318E-5</v>
      </c>
      <c r="CD1266" s="50">
        <f t="shared" si="344"/>
        <v>1.3237798627500821E-4</v>
      </c>
      <c r="CI1266" s="43"/>
      <c r="CJ1266" s="43"/>
    </row>
    <row r="1267" spans="63:88" x14ac:dyDescent="0.2">
      <c r="BK1267" s="42">
        <v>1265</v>
      </c>
      <c r="BL1267" s="1" t="s">
        <v>2682</v>
      </c>
      <c r="BM1267" s="1" t="s">
        <v>2683</v>
      </c>
      <c r="BN1267" s="43">
        <v>23952</v>
      </c>
      <c r="BO1267" s="44">
        <v>27.427787580867705</v>
      </c>
      <c r="BP1267" s="45">
        <f t="shared" si="330"/>
        <v>2211.4928778487247</v>
      </c>
      <c r="BQ1267" s="46">
        <f t="shared" si="331"/>
        <v>4297.2420676847169</v>
      </c>
      <c r="BR1267" s="46">
        <f t="shared" si="332"/>
        <v>65.553352833281664</v>
      </c>
      <c r="BS1267" s="46">
        <f t="shared" si="333"/>
        <v>64.241105309539378</v>
      </c>
      <c r="BT1267" s="47">
        <f t="shared" si="334"/>
        <v>1.1541101689309998</v>
      </c>
      <c r="BU1267" s="47">
        <f t="shared" si="335"/>
        <v>1.1703432744844678E-3</v>
      </c>
      <c r="BV1267" s="47">
        <f t="shared" si="336"/>
        <v>3.4210280245628916E-2</v>
      </c>
      <c r="BW1267" s="47">
        <f t="shared" si="337"/>
        <v>3.3525458591227367E-2</v>
      </c>
      <c r="BX1267" s="48">
        <f t="shared" si="338"/>
        <v>1.525224231211963E-9</v>
      </c>
      <c r="BY1267" s="48">
        <f t="shared" si="339"/>
        <v>1.1703432744844678E-3</v>
      </c>
      <c r="BZ1267" s="48">
        <f t="shared" si="340"/>
        <v>3.4210280245628916E-2</v>
      </c>
      <c r="CA1267" s="48">
        <f t="shared" si="341"/>
        <v>3.3525458591227367E-2</v>
      </c>
      <c r="CB1267" s="49">
        <f t="shared" si="342"/>
        <v>8.7958218131054991E-2</v>
      </c>
      <c r="CC1267" s="50">
        <f t="shared" si="343"/>
        <v>3.6532170785988936E-5</v>
      </c>
      <c r="CD1267" s="50">
        <f t="shared" si="344"/>
        <v>1.5522485993621813E-4</v>
      </c>
      <c r="CI1267" s="43"/>
      <c r="CJ1267" s="43"/>
    </row>
    <row r="1268" spans="63:88" x14ac:dyDescent="0.2">
      <c r="BK1268" s="42">
        <v>1266</v>
      </c>
      <c r="BL1268" s="1" t="s">
        <v>2684</v>
      </c>
      <c r="BM1268" s="1" t="s">
        <v>2685</v>
      </c>
      <c r="BN1268" s="43">
        <v>56450</v>
      </c>
      <c r="BO1268" s="44">
        <v>27.43009893318029</v>
      </c>
      <c r="BP1268" s="45">
        <f t="shared" si="330"/>
        <v>2215.1848418366967</v>
      </c>
      <c r="BQ1268" s="46">
        <f t="shared" si="331"/>
        <v>4306.9913449681544</v>
      </c>
      <c r="BR1268" s="46">
        <f t="shared" si="332"/>
        <v>65.627672097737516</v>
      </c>
      <c r="BS1268" s="46">
        <f t="shared" si="333"/>
        <v>64.313936850384863</v>
      </c>
      <c r="BT1268" s="47">
        <f t="shared" si="334"/>
        <v>1.1560368914741863</v>
      </c>
      <c r="BU1268" s="47">
        <f t="shared" si="335"/>
        <v>1.1729984660979749E-3</v>
      </c>
      <c r="BV1268" s="47">
        <f t="shared" si="336"/>
        <v>3.4249065185753241E-2</v>
      </c>
      <c r="BW1268" s="47">
        <f t="shared" si="337"/>
        <v>3.3563467134120478E-2</v>
      </c>
      <c r="BX1268" s="48">
        <f t="shared" si="338"/>
        <v>1.5277705079789463E-9</v>
      </c>
      <c r="BY1268" s="48">
        <f t="shared" si="339"/>
        <v>1.1729984660979749E-3</v>
      </c>
      <c r="BZ1268" s="48">
        <f t="shared" si="340"/>
        <v>3.4249065185753241E-2</v>
      </c>
      <c r="CA1268" s="48">
        <f t="shared" si="341"/>
        <v>3.3563467134120478E-2</v>
      </c>
      <c r="CB1268" s="49">
        <f t="shared" si="342"/>
        <v>0.20764573342702569</v>
      </c>
      <c r="CC1268" s="50">
        <f t="shared" si="343"/>
        <v>8.6242645175411514E-5</v>
      </c>
      <c r="CD1268" s="50">
        <f t="shared" si="344"/>
        <v>3.6644421149526878E-4</v>
      </c>
      <c r="CI1268" s="43"/>
      <c r="CJ1268" s="43"/>
    </row>
    <row r="1269" spans="63:88" x14ac:dyDescent="0.2">
      <c r="BK1269" s="42">
        <v>1267</v>
      </c>
      <c r="BL1269" s="1" t="s">
        <v>2686</v>
      </c>
      <c r="BM1269" s="1" t="s">
        <v>2687</v>
      </c>
      <c r="BN1269" s="43">
        <v>68483</v>
      </c>
      <c r="BO1269" s="44">
        <v>27.438818650044151</v>
      </c>
      <c r="BP1269" s="45">
        <f t="shared" si="330"/>
        <v>2229.1685763294986</v>
      </c>
      <c r="BQ1269" s="46">
        <f t="shared" si="331"/>
        <v>4343.9495210859968</v>
      </c>
      <c r="BR1269" s="46">
        <f t="shared" si="332"/>
        <v>65.908645268174013</v>
      </c>
      <c r="BS1269" s="46">
        <f t="shared" si="333"/>
        <v>64.589285497723651</v>
      </c>
      <c r="BT1269" s="47">
        <f t="shared" si="334"/>
        <v>1.1633345727551994</v>
      </c>
      <c r="BU1269" s="47">
        <f t="shared" si="335"/>
        <v>1.1830639341762887E-3</v>
      </c>
      <c r="BV1269" s="47">
        <f t="shared" si="336"/>
        <v>3.4395696448484489E-2</v>
      </c>
      <c r="BW1269" s="47">
        <f t="shared" si="337"/>
        <v>3.3707163131100913E-2</v>
      </c>
      <c r="BX1269" s="48">
        <f t="shared" si="338"/>
        <v>1.5374148215125282E-9</v>
      </c>
      <c r="BY1269" s="48">
        <f t="shared" si="339"/>
        <v>1.1830639341762887E-3</v>
      </c>
      <c r="BZ1269" s="48">
        <f t="shared" si="340"/>
        <v>3.4395696448484489E-2</v>
      </c>
      <c r="CA1269" s="48">
        <f t="shared" si="341"/>
        <v>3.3707163131100913E-2</v>
      </c>
      <c r="CB1269" s="49">
        <f t="shared" si="342"/>
        <v>0.2534981440699175</v>
      </c>
      <c r="CC1269" s="50">
        <f t="shared" si="343"/>
        <v>1.0528677922164247E-4</v>
      </c>
      <c r="CD1269" s="50">
        <f t="shared" si="344"/>
        <v>4.4736256308324825E-4</v>
      </c>
      <c r="CI1269" s="43"/>
      <c r="CJ1269" s="43"/>
    </row>
    <row r="1270" spans="63:88" x14ac:dyDescent="0.2">
      <c r="BK1270" s="42">
        <v>1268</v>
      </c>
      <c r="BL1270" s="1" t="s">
        <v>2688</v>
      </c>
      <c r="BM1270" s="1" t="s">
        <v>2689</v>
      </c>
      <c r="BN1270" s="43">
        <v>20702</v>
      </c>
      <c r="BO1270" s="44">
        <v>27.442184399443846</v>
      </c>
      <c r="BP1270" s="45">
        <f t="shared" si="330"/>
        <v>2234.5897836182112</v>
      </c>
      <c r="BQ1270" s="46">
        <f t="shared" si="331"/>
        <v>4358.290830595909</v>
      </c>
      <c r="BR1270" s="46">
        <f t="shared" si="332"/>
        <v>66.017352496112025</v>
      </c>
      <c r="BS1270" s="46">
        <f t="shared" si="333"/>
        <v>64.695816623532494</v>
      </c>
      <c r="BT1270" s="47">
        <f t="shared" si="334"/>
        <v>1.1661637342336091</v>
      </c>
      <c r="BU1270" s="47">
        <f t="shared" si="335"/>
        <v>1.1869697544366756E-3</v>
      </c>
      <c r="BV1270" s="47">
        <f t="shared" si="336"/>
        <v>3.4452427409932609E-2</v>
      </c>
      <c r="BW1270" s="47">
        <f t="shared" si="337"/>
        <v>3.3762758451724238E-2</v>
      </c>
      <c r="BX1270" s="48">
        <f t="shared" si="338"/>
        <v>1.5411537242248049E-9</v>
      </c>
      <c r="BY1270" s="48">
        <f t="shared" si="339"/>
        <v>1.1869697544366756E-3</v>
      </c>
      <c r="BZ1270" s="48">
        <f t="shared" si="340"/>
        <v>3.4452427409932609E-2</v>
      </c>
      <c r="CA1270" s="48">
        <f t="shared" si="341"/>
        <v>3.3762758451724238E-2</v>
      </c>
      <c r="CB1270" s="49">
        <f t="shared" si="342"/>
        <v>7.6817329977512575E-2</v>
      </c>
      <c r="CC1270" s="50">
        <f t="shared" si="343"/>
        <v>3.1904964398901915E-5</v>
      </c>
      <c r="CD1270" s="50">
        <f t="shared" si="344"/>
        <v>1.3556390226854436E-4</v>
      </c>
      <c r="CI1270" s="43"/>
      <c r="CJ1270" s="43"/>
    </row>
    <row r="1271" spans="63:88" x14ac:dyDescent="0.2">
      <c r="BK1271" s="42">
        <v>1269</v>
      </c>
      <c r="BL1271" s="1" t="s">
        <v>2690</v>
      </c>
      <c r="BM1271" s="1" t="s">
        <v>2691</v>
      </c>
      <c r="BN1271" s="43">
        <v>58930</v>
      </c>
      <c r="BO1271" s="44">
        <v>27.442309798244253</v>
      </c>
      <c r="BP1271" s="45">
        <f t="shared" si="330"/>
        <v>2234.7920178418976</v>
      </c>
      <c r="BQ1271" s="46">
        <f t="shared" si="331"/>
        <v>4358.8259665467876</v>
      </c>
      <c r="BR1271" s="46">
        <f t="shared" si="332"/>
        <v>66.021405366341511</v>
      </c>
      <c r="BS1271" s="46">
        <f t="shared" si="333"/>
        <v>64.699788363374395</v>
      </c>
      <c r="BT1271" s="47">
        <f t="shared" si="334"/>
        <v>1.1662692740598517</v>
      </c>
      <c r="BU1271" s="47">
        <f t="shared" si="335"/>
        <v>1.1871154973926087E-3</v>
      </c>
      <c r="BV1271" s="47">
        <f t="shared" si="336"/>
        <v>3.4454542478352675E-2</v>
      </c>
      <c r="BW1271" s="47">
        <f t="shared" si="337"/>
        <v>3.3764831180688321E-2</v>
      </c>
      <c r="BX1271" s="48">
        <f t="shared" si="338"/>
        <v>1.5412932012909241E-9</v>
      </c>
      <c r="BY1271" s="48">
        <f t="shared" si="339"/>
        <v>1.1871154973926087E-3</v>
      </c>
      <c r="BZ1271" s="48">
        <f t="shared" si="340"/>
        <v>3.4454542478352675E-2</v>
      </c>
      <c r="CA1271" s="48">
        <f t="shared" si="341"/>
        <v>3.3764831180688321E-2</v>
      </c>
      <c r="CB1271" s="49">
        <f t="shared" si="342"/>
        <v>0.21868683909121323</v>
      </c>
      <c r="CC1271" s="50">
        <f t="shared" si="343"/>
        <v>9.0828408352074152E-5</v>
      </c>
      <c r="CD1271" s="50">
        <f t="shared" si="344"/>
        <v>3.8592907734044679E-4</v>
      </c>
      <c r="CI1271" s="43"/>
      <c r="CJ1271" s="43"/>
    </row>
    <row r="1272" spans="63:88" x14ac:dyDescent="0.2">
      <c r="BK1272" s="42">
        <v>1270</v>
      </c>
      <c r="BL1272" s="1" t="s">
        <v>2692</v>
      </c>
      <c r="BM1272" s="1" t="s">
        <v>2693</v>
      </c>
      <c r="BN1272" s="43">
        <v>21286</v>
      </c>
      <c r="BO1272" s="44">
        <v>27.445218606123927</v>
      </c>
      <c r="BP1272" s="45">
        <f t="shared" si="330"/>
        <v>2239.4882754912205</v>
      </c>
      <c r="BQ1272" s="46">
        <f t="shared" si="331"/>
        <v>4371.2557243683668</v>
      </c>
      <c r="BR1272" s="46">
        <f t="shared" si="332"/>
        <v>66.115472654805743</v>
      </c>
      <c r="BS1272" s="46">
        <f t="shared" si="333"/>
        <v>64.791972612131005</v>
      </c>
      <c r="BT1272" s="47">
        <f t="shared" si="334"/>
        <v>1.1687201066007524</v>
      </c>
      <c r="BU1272" s="47">
        <f t="shared" si="335"/>
        <v>1.1905007112671311E-3</v>
      </c>
      <c r="BV1272" s="47">
        <f t="shared" si="336"/>
        <v>3.4503633305307591E-2</v>
      </c>
      <c r="BW1272" s="47">
        <f t="shared" si="337"/>
        <v>3.3812939307089784E-2</v>
      </c>
      <c r="BX1272" s="48">
        <f t="shared" si="338"/>
        <v>1.5445321201382357E-9</v>
      </c>
      <c r="BY1272" s="48">
        <f t="shared" si="339"/>
        <v>1.1905007112671311E-3</v>
      </c>
      <c r="BZ1272" s="48">
        <f t="shared" si="340"/>
        <v>3.4503633305307591E-2</v>
      </c>
      <c r="CA1272" s="48">
        <f t="shared" si="341"/>
        <v>3.3812939307089784E-2</v>
      </c>
      <c r="CB1272" s="49">
        <f t="shared" si="342"/>
        <v>7.9157477407545959E-2</v>
      </c>
      <c r="CC1272" s="50">
        <f t="shared" si="343"/>
        <v>3.2876910709262487E-5</v>
      </c>
      <c r="CD1272" s="50">
        <f t="shared" si="344"/>
        <v>1.3969369326221579E-4</v>
      </c>
      <c r="CI1272" s="43"/>
      <c r="CJ1272" s="43"/>
    </row>
    <row r="1273" spans="63:88" x14ac:dyDescent="0.2">
      <c r="BK1273" s="42">
        <v>1271</v>
      </c>
      <c r="BL1273" s="1" t="s">
        <v>2694</v>
      </c>
      <c r="BM1273" s="1" t="s">
        <v>2695</v>
      </c>
      <c r="BN1273" s="43">
        <v>306831</v>
      </c>
      <c r="BO1273" s="44">
        <v>27.446848173871587</v>
      </c>
      <c r="BP1273" s="45">
        <f t="shared" si="330"/>
        <v>2242.123517515266</v>
      </c>
      <c r="BQ1273" s="46">
        <f t="shared" si="331"/>
        <v>4378.2329444842762</v>
      </c>
      <c r="BR1273" s="46">
        <f t="shared" si="332"/>
        <v>66.168217026638075</v>
      </c>
      <c r="BS1273" s="46">
        <f t="shared" si="333"/>
        <v>64.843661146720294</v>
      </c>
      <c r="BT1273" s="47">
        <f t="shared" si="334"/>
        <v>1.1700953584263445</v>
      </c>
      <c r="BU1273" s="47">
        <f t="shared" si="335"/>
        <v>1.1924009399507307E-3</v>
      </c>
      <c r="BV1273" s="47">
        <f t="shared" si="336"/>
        <v>3.4531158972017299E-2</v>
      </c>
      <c r="BW1273" s="47">
        <f t="shared" si="337"/>
        <v>3.3839913964790524E-2</v>
      </c>
      <c r="BX1273" s="48">
        <f t="shared" si="338"/>
        <v>1.5463495960299494E-9</v>
      </c>
      <c r="BY1273" s="48">
        <f t="shared" si="339"/>
        <v>1.1924009399507307E-3</v>
      </c>
      <c r="BZ1273" s="48">
        <f t="shared" si="340"/>
        <v>3.4531158972017299E-2</v>
      </c>
      <c r="CA1273" s="48">
        <f t="shared" si="341"/>
        <v>3.3839913964790524E-2</v>
      </c>
      <c r="CB1273" s="49">
        <f t="shared" si="342"/>
        <v>1.1423728269566962</v>
      </c>
      <c r="CC1273" s="50">
        <f t="shared" si="343"/>
        <v>4.744679928994654E-4</v>
      </c>
      <c r="CD1273" s="50">
        <f t="shared" si="344"/>
        <v>2.0160101674079685E-3</v>
      </c>
      <c r="CI1273" s="43"/>
      <c r="CJ1273" s="43"/>
    </row>
    <row r="1274" spans="63:88" x14ac:dyDescent="0.2">
      <c r="BK1274" s="42">
        <v>1272</v>
      </c>
      <c r="BL1274" s="1" t="s">
        <v>2696</v>
      </c>
      <c r="BM1274" s="1" t="s">
        <v>2697</v>
      </c>
      <c r="BN1274" s="43">
        <v>43188</v>
      </c>
      <c r="BO1274" s="44">
        <v>27.448790338933673</v>
      </c>
      <c r="BP1274" s="45">
        <f t="shared" si="330"/>
        <v>2245.2683245676826</v>
      </c>
      <c r="BQ1274" s="46">
        <f t="shared" si="331"/>
        <v>4386.5615953698298</v>
      </c>
      <c r="BR1274" s="46">
        <f t="shared" si="332"/>
        <v>66.231122558581404</v>
      </c>
      <c r="BS1274" s="46">
        <f t="shared" si="333"/>
        <v>64.905307435238925</v>
      </c>
      <c r="BT1274" s="47">
        <f t="shared" si="334"/>
        <v>1.1717365365801944</v>
      </c>
      <c r="BU1274" s="47">
        <f t="shared" si="335"/>
        <v>1.1946692274699849E-3</v>
      </c>
      <c r="BV1274" s="47">
        <f t="shared" si="336"/>
        <v>3.4563987435913476E-2</v>
      </c>
      <c r="BW1274" s="47">
        <f t="shared" si="337"/>
        <v>3.3872085268242667E-2</v>
      </c>
      <c r="BX1274" s="48">
        <f t="shared" si="338"/>
        <v>1.5485185091505274E-9</v>
      </c>
      <c r="BY1274" s="48">
        <f t="shared" si="339"/>
        <v>1.1946692274699849E-3</v>
      </c>
      <c r="BZ1274" s="48">
        <f t="shared" si="340"/>
        <v>3.4563987435913476E-2</v>
      </c>
      <c r="CA1274" s="48">
        <f t="shared" si="341"/>
        <v>3.3872085268242667E-2</v>
      </c>
      <c r="CB1274" s="49">
        <f t="shared" si="342"/>
        <v>0.16102022789209613</v>
      </c>
      <c r="CC1274" s="50">
        <f t="shared" si="343"/>
        <v>6.6877417373192977E-5</v>
      </c>
      <c r="CD1274" s="50">
        <f t="shared" si="344"/>
        <v>2.8416153547139569E-4</v>
      </c>
      <c r="CI1274" s="43"/>
      <c r="CJ1274" s="43"/>
    </row>
    <row r="1275" spans="63:88" x14ac:dyDescent="0.2">
      <c r="BK1275" s="42">
        <v>1273</v>
      </c>
      <c r="BL1275" s="1" t="s">
        <v>2698</v>
      </c>
      <c r="BM1275" s="1" t="s">
        <v>2699</v>
      </c>
      <c r="BN1275" s="43">
        <v>18470</v>
      </c>
      <c r="BO1275" s="44">
        <v>27.456380034448049</v>
      </c>
      <c r="BP1275" s="45">
        <f t="shared" si="330"/>
        <v>2257.6001276952675</v>
      </c>
      <c r="BQ1275" s="46">
        <f t="shared" si="331"/>
        <v>4419.2446883440671</v>
      </c>
      <c r="BR1275" s="46">
        <f t="shared" si="332"/>
        <v>66.477399831401854</v>
      </c>
      <c r="BS1275" s="46">
        <f t="shared" si="333"/>
        <v>65.146654727708338</v>
      </c>
      <c r="BT1275" s="47">
        <f t="shared" si="334"/>
        <v>1.1781721256491695</v>
      </c>
      <c r="BU1275" s="47">
        <f t="shared" si="335"/>
        <v>1.2035703872021312E-3</v>
      </c>
      <c r="BV1275" s="47">
        <f t="shared" si="336"/>
        <v>3.4692511975960044E-2</v>
      </c>
      <c r="BW1275" s="47">
        <f t="shared" si="337"/>
        <v>3.3998037003053087E-2</v>
      </c>
      <c r="BX1275" s="48">
        <f t="shared" si="338"/>
        <v>1.5570235172982464E-9</v>
      </c>
      <c r="BY1275" s="48">
        <f t="shared" si="339"/>
        <v>1.2035703872021312E-3</v>
      </c>
      <c r="BZ1275" s="48">
        <f t="shared" si="340"/>
        <v>3.4692511975960044E-2</v>
      </c>
      <c r="CA1275" s="48">
        <f t="shared" si="341"/>
        <v>3.3998037003053087E-2</v>
      </c>
      <c r="CB1275" s="49">
        <f t="shared" si="342"/>
        <v>6.9240948930539004E-2</v>
      </c>
      <c r="CC1275" s="50">
        <f t="shared" si="343"/>
        <v>2.875822436449861E-5</v>
      </c>
      <c r="CD1275" s="50">
        <f t="shared" si="344"/>
        <v>1.2219343260887449E-4</v>
      </c>
      <c r="CI1275" s="43"/>
      <c r="CJ1275" s="43"/>
    </row>
    <row r="1276" spans="63:88" x14ac:dyDescent="0.2">
      <c r="BK1276" s="42">
        <v>1274</v>
      </c>
      <c r="BL1276" s="1" t="s">
        <v>2700</v>
      </c>
      <c r="BM1276" s="1" t="s">
        <v>2701</v>
      </c>
      <c r="BN1276" s="43">
        <v>48179</v>
      </c>
      <c r="BO1276" s="44">
        <v>27.47184724399381</v>
      </c>
      <c r="BP1276" s="45">
        <f t="shared" si="330"/>
        <v>2282.941459948524</v>
      </c>
      <c r="BQ1276" s="46">
        <f t="shared" si="331"/>
        <v>4486.5243768399368</v>
      </c>
      <c r="BR1276" s="46">
        <f t="shared" si="332"/>
        <v>66.981522652444511</v>
      </c>
      <c r="BS1276" s="46">
        <f t="shared" si="333"/>
        <v>65.640686014222496</v>
      </c>
      <c r="BT1276" s="47">
        <f t="shared" si="334"/>
        <v>1.1913969881575195</v>
      </c>
      <c r="BU1276" s="47">
        <f t="shared" si="335"/>
        <v>1.2218938443637609E-3</v>
      </c>
      <c r="BV1276" s="47">
        <f t="shared" si="336"/>
        <v>3.4955598183463561E-2</v>
      </c>
      <c r="BW1276" s="47">
        <f t="shared" si="337"/>
        <v>3.4255856748821152E-2</v>
      </c>
      <c r="BX1276" s="48">
        <f t="shared" si="338"/>
        <v>1.5745009482187838E-9</v>
      </c>
      <c r="BY1276" s="48">
        <f t="shared" si="339"/>
        <v>1.2218938443637609E-3</v>
      </c>
      <c r="BZ1276" s="48">
        <f t="shared" si="340"/>
        <v>3.4955598183463561E-2</v>
      </c>
      <c r="CA1276" s="48">
        <f t="shared" si="341"/>
        <v>3.4255856748821152E-2</v>
      </c>
      <c r="CB1276" s="49">
        <f t="shared" si="342"/>
        <v>0.18264241945133511</v>
      </c>
      <c r="CC1276" s="50">
        <f t="shared" si="343"/>
        <v>7.5857881184232789E-5</v>
      </c>
      <c r="CD1276" s="50">
        <f t="shared" si="344"/>
        <v>3.2231944416500014E-4</v>
      </c>
      <c r="CI1276" s="43"/>
      <c r="CJ1276" s="43"/>
    </row>
    <row r="1277" spans="63:88" x14ac:dyDescent="0.2">
      <c r="BK1277" s="42">
        <v>1275</v>
      </c>
      <c r="BL1277" s="1" t="s">
        <v>2702</v>
      </c>
      <c r="BM1277" s="1" t="s">
        <v>2703</v>
      </c>
      <c r="BN1277" s="43">
        <v>65988</v>
      </c>
      <c r="BO1277" s="44">
        <v>27.48477359092362</v>
      </c>
      <c r="BP1277" s="45">
        <f t="shared" si="330"/>
        <v>2304.337948656439</v>
      </c>
      <c r="BQ1277" s="46">
        <f t="shared" si="331"/>
        <v>4543.4512992477466</v>
      </c>
      <c r="BR1277" s="46">
        <f t="shared" si="332"/>
        <v>67.405128137610916</v>
      </c>
      <c r="BS1277" s="46">
        <f t="shared" si="333"/>
        <v>66.055811761512388</v>
      </c>
      <c r="BT1277" s="47">
        <f t="shared" si="334"/>
        <v>1.2025631580532345</v>
      </c>
      <c r="BU1277" s="47">
        <f t="shared" si="335"/>
        <v>1.2373977512248754E-3</v>
      </c>
      <c r="BV1277" s="47">
        <f t="shared" si="336"/>
        <v>3.5176664867847769E-2</v>
      </c>
      <c r="BW1277" s="47">
        <f t="shared" si="337"/>
        <v>3.4472498118608516E-2</v>
      </c>
      <c r="BX1277" s="48">
        <f t="shared" si="338"/>
        <v>1.5892576961907314E-9</v>
      </c>
      <c r="BY1277" s="48">
        <f t="shared" si="339"/>
        <v>1.2373977512248754E-3</v>
      </c>
      <c r="BZ1277" s="48">
        <f t="shared" si="340"/>
        <v>3.5176664867847769E-2</v>
      </c>
      <c r="CA1277" s="48">
        <f t="shared" si="341"/>
        <v>3.4472498118608516E-2</v>
      </c>
      <c r="CB1277" s="49">
        <f t="shared" si="342"/>
        <v>0.25249933139381442</v>
      </c>
      <c r="CC1277" s="50">
        <f t="shared" si="343"/>
        <v>1.0487193685623398E-4</v>
      </c>
      <c r="CD1277" s="50">
        <f t="shared" si="344"/>
        <v>4.4559990166234963E-4</v>
      </c>
      <c r="CI1277" s="43"/>
      <c r="CJ1277" s="43"/>
    </row>
    <row r="1278" spans="63:88" x14ac:dyDescent="0.2">
      <c r="BK1278" s="42">
        <v>1276</v>
      </c>
      <c r="BL1278" s="1" t="s">
        <v>2704</v>
      </c>
      <c r="BM1278" s="1" t="s">
        <v>2705</v>
      </c>
      <c r="BN1278" s="43">
        <v>37024</v>
      </c>
      <c r="BO1278" s="44">
        <v>27.488210254114829</v>
      </c>
      <c r="BP1278" s="45">
        <f t="shared" si="330"/>
        <v>2310.06019645995</v>
      </c>
      <c r="BQ1278" s="46">
        <f t="shared" si="331"/>
        <v>4558.6941464564188</v>
      </c>
      <c r="BR1278" s="46">
        <f t="shared" si="332"/>
        <v>67.518102361192135</v>
      </c>
      <c r="BS1278" s="46">
        <f t="shared" si="333"/>
        <v>66.166524466212664</v>
      </c>
      <c r="BT1278" s="47">
        <f t="shared" si="334"/>
        <v>1.2055494233246831</v>
      </c>
      <c r="BU1278" s="47">
        <f t="shared" si="335"/>
        <v>1.2415491030532352E-3</v>
      </c>
      <c r="BV1278" s="47">
        <f t="shared" si="336"/>
        <v>3.5235622643189309E-2</v>
      </c>
      <c r="BW1278" s="47">
        <f t="shared" si="337"/>
        <v>3.4530275676747525E-2</v>
      </c>
      <c r="BX1278" s="48">
        <f t="shared" si="338"/>
        <v>1.5932042207734389E-9</v>
      </c>
      <c r="BY1278" s="48">
        <f t="shared" si="339"/>
        <v>1.2415491030532352E-3</v>
      </c>
      <c r="BZ1278" s="48">
        <f t="shared" si="340"/>
        <v>3.5235622643189309E-2</v>
      </c>
      <c r="CA1278" s="48">
        <f t="shared" si="341"/>
        <v>3.4530275676747525E-2</v>
      </c>
      <c r="CB1278" s="49">
        <f t="shared" si="342"/>
        <v>0.14202203428012372</v>
      </c>
      <c r="CC1278" s="50">
        <f t="shared" si="343"/>
        <v>5.8986793069915804E-5</v>
      </c>
      <c r="CD1278" s="50">
        <f t="shared" si="344"/>
        <v>2.5063434489023075E-4</v>
      </c>
      <c r="CI1278" s="43"/>
      <c r="CJ1278" s="43"/>
    </row>
    <row r="1279" spans="63:88" x14ac:dyDescent="0.2">
      <c r="BK1279" s="42">
        <v>1277</v>
      </c>
      <c r="BL1279" s="1" t="s">
        <v>2706</v>
      </c>
      <c r="BM1279" s="1" t="s">
        <v>2707</v>
      </c>
      <c r="BN1279" s="43">
        <v>18592</v>
      </c>
      <c r="BO1279" s="44">
        <v>27.492093102157199</v>
      </c>
      <c r="BP1279" s="45">
        <f t="shared" si="330"/>
        <v>2316.5424684214486</v>
      </c>
      <c r="BQ1279" s="46">
        <f t="shared" si="331"/>
        <v>4575.9708078467838</v>
      </c>
      <c r="BR1279" s="46">
        <f t="shared" si="332"/>
        <v>67.645922329781143</v>
      </c>
      <c r="BS1279" s="46">
        <f t="shared" si="333"/>
        <v>66.291785733682417</v>
      </c>
      <c r="BT1279" s="47">
        <f t="shared" si="334"/>
        <v>1.2089323218469774</v>
      </c>
      <c r="BU1279" s="47">
        <f t="shared" si="335"/>
        <v>1.2462543591560237E-3</v>
      </c>
      <c r="BV1279" s="47">
        <f t="shared" si="336"/>
        <v>3.5302327956609654E-2</v>
      </c>
      <c r="BW1279" s="47">
        <f t="shared" si="337"/>
        <v>3.4595645682688192E-2</v>
      </c>
      <c r="BX1279" s="48">
        <f t="shared" si="338"/>
        <v>1.5976749194440125E-9</v>
      </c>
      <c r="BY1279" s="48">
        <f t="shared" si="339"/>
        <v>1.2462543591560237E-3</v>
      </c>
      <c r="BZ1279" s="48">
        <f t="shared" si="340"/>
        <v>3.5302327956609654E-2</v>
      </c>
      <c r="CA1279" s="48">
        <f t="shared" si="341"/>
        <v>3.4595645682688192E-2</v>
      </c>
      <c r="CB1279" s="49">
        <f t="shared" si="342"/>
        <v>7.1518018265018843E-2</v>
      </c>
      <c r="CC1279" s="50">
        <f t="shared" si="343"/>
        <v>2.970397210230308E-5</v>
      </c>
      <c r="CD1279" s="50">
        <f t="shared" si="344"/>
        <v>1.2621190610708765E-4</v>
      </c>
      <c r="CI1279" s="43"/>
      <c r="CJ1279" s="43"/>
    </row>
    <row r="1280" spans="63:88" x14ac:dyDescent="0.2">
      <c r="BK1280" s="42">
        <v>1278</v>
      </c>
      <c r="BL1280" s="1" t="s">
        <v>2708</v>
      </c>
      <c r="BM1280" s="1" t="s">
        <v>2709</v>
      </c>
      <c r="BN1280" s="43">
        <v>46348</v>
      </c>
      <c r="BO1280" s="44">
        <v>27.494556632025176</v>
      </c>
      <c r="BP1280" s="45">
        <f t="shared" si="330"/>
        <v>2320.6646699626353</v>
      </c>
      <c r="BQ1280" s="46">
        <f t="shared" si="331"/>
        <v>4586.962465271029</v>
      </c>
      <c r="BR1280" s="46">
        <f t="shared" si="332"/>
        <v>67.727117650694609</v>
      </c>
      <c r="BS1280" s="46">
        <f t="shared" si="333"/>
        <v>66.371355686034207</v>
      </c>
      <c r="BT1280" s="47">
        <f t="shared" si="334"/>
        <v>1.2110835721470443</v>
      </c>
      <c r="BU1280" s="47">
        <f t="shared" si="335"/>
        <v>1.2492479099355531E-3</v>
      </c>
      <c r="BV1280" s="47">
        <f t="shared" si="336"/>
        <v>3.5344701299283222E-2</v>
      </c>
      <c r="BW1280" s="47">
        <f t="shared" si="337"/>
        <v>3.4637170795460574E-2</v>
      </c>
      <c r="BX1280" s="48">
        <f t="shared" si="338"/>
        <v>1.6005179228013981E-9</v>
      </c>
      <c r="BY1280" s="48">
        <f t="shared" si="339"/>
        <v>1.2492479099355531E-3</v>
      </c>
      <c r="BZ1280" s="48">
        <f t="shared" si="340"/>
        <v>3.5344701299283222E-2</v>
      </c>
      <c r="CA1280" s="48">
        <f t="shared" si="341"/>
        <v>3.4637170795460574E-2</v>
      </c>
      <c r="CB1280" s="49">
        <f t="shared" si="342"/>
        <v>0.17860453565520779</v>
      </c>
      <c r="CC1280" s="50">
        <f t="shared" si="343"/>
        <v>7.4180804685999201E-5</v>
      </c>
      <c r="CD1280" s="50">
        <f t="shared" si="344"/>
        <v>3.1519356144465348E-4</v>
      </c>
      <c r="CI1280" s="43"/>
      <c r="CJ1280" s="43"/>
    </row>
    <row r="1281" spans="63:88" x14ac:dyDescent="0.2">
      <c r="BK1281" s="42">
        <v>1279</v>
      </c>
      <c r="BL1281" s="1" t="s">
        <v>2710</v>
      </c>
      <c r="BM1281" s="1" t="s">
        <v>2711</v>
      </c>
      <c r="BN1281" s="43">
        <v>76720</v>
      </c>
      <c r="BO1281" s="44">
        <v>27.501568162224824</v>
      </c>
      <c r="BP1281" s="45">
        <f t="shared" si="330"/>
        <v>2332.4371933242182</v>
      </c>
      <c r="BQ1281" s="46">
        <f t="shared" si="331"/>
        <v>4618.3750009362529</v>
      </c>
      <c r="BR1281" s="46">
        <f t="shared" si="332"/>
        <v>67.958627126629423</v>
      </c>
      <c r="BS1281" s="46">
        <f t="shared" si="333"/>
        <v>66.598230803490196</v>
      </c>
      <c r="BT1281" s="47">
        <f t="shared" si="334"/>
        <v>1.2172272902940358</v>
      </c>
      <c r="BU1281" s="47">
        <f t="shared" si="335"/>
        <v>1.2578030365193659E-3</v>
      </c>
      <c r="BV1281" s="47">
        <f t="shared" si="336"/>
        <v>3.5465518979980626E-2</v>
      </c>
      <c r="BW1281" s="47">
        <f t="shared" si="337"/>
        <v>3.4755569946891864E-2</v>
      </c>
      <c r="BX1281" s="48">
        <f t="shared" si="338"/>
        <v>1.608637206419013E-9</v>
      </c>
      <c r="BY1281" s="48">
        <f t="shared" si="339"/>
        <v>1.2578030365193659E-3</v>
      </c>
      <c r="BZ1281" s="48">
        <f t="shared" si="340"/>
        <v>3.5465518979980626E-2</v>
      </c>
      <c r="CA1281" s="48">
        <f t="shared" si="341"/>
        <v>3.4755569946891864E-2</v>
      </c>
      <c r="CB1281" s="49">
        <f t="shared" si="342"/>
        <v>0.29714446641937359</v>
      </c>
      <c r="CC1281" s="50">
        <f t="shared" si="343"/>
        <v>1.2341464647646667E-4</v>
      </c>
      <c r="CD1281" s="50">
        <f t="shared" si="344"/>
        <v>5.2438770544494017E-4</v>
      </c>
      <c r="CI1281" s="43"/>
      <c r="CJ1281" s="43"/>
    </row>
    <row r="1282" spans="63:88" x14ac:dyDescent="0.2">
      <c r="BK1282" s="42">
        <v>1280</v>
      </c>
      <c r="BL1282" s="1" t="s">
        <v>2712</v>
      </c>
      <c r="BM1282" s="1" t="s">
        <v>2713</v>
      </c>
      <c r="BN1282" s="43">
        <v>61865</v>
      </c>
      <c r="BO1282" s="44">
        <v>27.502860435148751</v>
      </c>
      <c r="BP1282" s="45">
        <f t="shared" si="330"/>
        <v>2334.6134591563127</v>
      </c>
      <c r="BQ1282" s="46">
        <f t="shared" si="331"/>
        <v>4624.185406624375</v>
      </c>
      <c r="BR1282" s="46">
        <f t="shared" si="332"/>
        <v>68.001363270337265</v>
      </c>
      <c r="BS1282" s="46">
        <f t="shared" si="333"/>
        <v>66.640111454742936</v>
      </c>
      <c r="BT1282" s="47">
        <f t="shared" si="334"/>
        <v>1.2183630165503914</v>
      </c>
      <c r="BU1282" s="47">
        <f t="shared" si="335"/>
        <v>1.2593854861723786E-3</v>
      </c>
      <c r="BV1282" s="47">
        <f t="shared" si="336"/>
        <v>3.5487821660005824E-2</v>
      </c>
      <c r="BW1282" s="47">
        <f t="shared" si="337"/>
        <v>3.4777426171695915E-2</v>
      </c>
      <c r="BX1282" s="48">
        <f t="shared" si="338"/>
        <v>1.6101381352322686E-9</v>
      </c>
      <c r="BY1282" s="48">
        <f t="shared" si="339"/>
        <v>1.2593854861723786E-3</v>
      </c>
      <c r="BZ1282" s="48">
        <f t="shared" si="340"/>
        <v>3.5487821660005824E-2</v>
      </c>
      <c r="CA1282" s="48">
        <f t="shared" si="341"/>
        <v>3.4777426171695915E-2</v>
      </c>
      <c r="CB1282" s="49">
        <f t="shared" si="342"/>
        <v>0.23983308668356801</v>
      </c>
      <c r="CC1282" s="50">
        <f t="shared" si="343"/>
        <v>9.9611195736144299E-5</v>
      </c>
      <c r="CD1282" s="50">
        <f t="shared" si="344"/>
        <v>4.2324706070169662E-4</v>
      </c>
      <c r="CI1282" s="43"/>
      <c r="CJ1282" s="43"/>
    </row>
    <row r="1283" spans="63:88" x14ac:dyDescent="0.2">
      <c r="BK1283" s="42">
        <v>1281</v>
      </c>
      <c r="BL1283" s="1" t="s">
        <v>2714</v>
      </c>
      <c r="BM1283" s="1" t="s">
        <v>2715</v>
      </c>
      <c r="BN1283" s="43">
        <v>11613</v>
      </c>
      <c r="BO1283" s="44">
        <v>27.518391202192259</v>
      </c>
      <c r="BP1283" s="45">
        <f t="shared" si="330"/>
        <v>2360.9276133380636</v>
      </c>
      <c r="BQ1283" s="46">
        <f t="shared" si="331"/>
        <v>4694.5265897285399</v>
      </c>
      <c r="BR1283" s="46">
        <f t="shared" si="332"/>
        <v>68.516615428146622</v>
      </c>
      <c r="BS1283" s="46">
        <f t="shared" si="333"/>
        <v>67.145049290874383</v>
      </c>
      <c r="BT1283" s="47">
        <f t="shared" si="334"/>
        <v>1.2320955649262735</v>
      </c>
      <c r="BU1283" s="47">
        <f t="shared" si="335"/>
        <v>1.2785427338369486E-3</v>
      </c>
      <c r="BV1283" s="47">
        <f t="shared" si="336"/>
        <v>3.5756715926339611E-2</v>
      </c>
      <c r="BW1283" s="47">
        <f t="shared" si="337"/>
        <v>3.5040937710527686E-2</v>
      </c>
      <c r="BX1283" s="48">
        <f t="shared" si="338"/>
        <v>1.6282865027824723E-9</v>
      </c>
      <c r="BY1283" s="48">
        <f t="shared" si="339"/>
        <v>1.2785427338369486E-3</v>
      </c>
      <c r="BZ1283" s="48">
        <f t="shared" si="340"/>
        <v>3.5756715926339611E-2</v>
      </c>
      <c r="CA1283" s="48">
        <f t="shared" si="341"/>
        <v>3.5040937710527686E-2</v>
      </c>
      <c r="CB1283" s="49">
        <f t="shared" si="342"/>
        <v>4.5527750486496273E-2</v>
      </c>
      <c r="CC1283" s="50">
        <f t="shared" si="343"/>
        <v>1.890929115681285E-5</v>
      </c>
      <c r="CD1283" s="50">
        <f t="shared" si="344"/>
        <v>8.034540538267623E-5</v>
      </c>
      <c r="CI1283" s="43"/>
      <c r="CJ1283" s="43"/>
    </row>
    <row r="1284" spans="63:88" x14ac:dyDescent="0.2">
      <c r="BK1284" s="42">
        <v>1282</v>
      </c>
      <c r="BL1284" s="1" t="s">
        <v>2716</v>
      </c>
      <c r="BM1284" s="1" t="s">
        <v>2717</v>
      </c>
      <c r="BN1284" s="43">
        <v>22852</v>
      </c>
      <c r="BO1284" s="44">
        <v>27.518410144990341</v>
      </c>
      <c r="BP1284" s="45">
        <f t="shared" ref="BP1284:BP1347" si="345">IFERROR(IF(MATCH(BM1284,$W$4:$W$20,0),VLOOKUP(BM1284,$W$4:$BI$20,28,FALSE)),AVERAGE((2^(($AL$23*BO1284)+$AL$24)),(2^(($AM$23*BO1284)+$AM$24)),(2^(($AN$23*BO1284)+$AN$24)),(2^(($AO$23*BO1284)+$AO$24))))</f>
        <v>2360.959889015016</v>
      </c>
      <c r="BQ1284" s="46">
        <f t="shared" ref="BQ1284:BQ1347" si="346">IFERROR(IF(MATCH(BM1284,$W$4:$W$20,0),VLOOKUP(BM1284,$W$4:$BI$20,29,FALSE)),_xlfn.VAR.S((2^(($AL$23*BO1284)+$AL$24)),(2^(($AM$23*BO1284)+$AM$24)),(2^(($AN$23*BO1284)+$AN$24)),(2^(($AO$23*BO1284)+$AO$24))))</f>
        <v>4694.6129624614541</v>
      </c>
      <c r="BR1284" s="46">
        <f t="shared" ref="BR1284:BR1347" si="347">SQRT(BQ1284)</f>
        <v>68.517245730264534</v>
      </c>
      <c r="BS1284" s="46">
        <f t="shared" ref="BS1284:BS1347" si="348">_xlfn.CONFIDENCE.NORM(0.05,BR1284,4)</f>
        <v>67.145666975599624</v>
      </c>
      <c r="BT1284" s="47">
        <f t="shared" ref="BT1284:BT1347" si="349">IFERROR(IF(MATCH(BM1284,$W$4:$W$20,0),VLOOKUP(BM1284,$W$4:$BI$20,32,FALSE)),AVERAGE((2^(($AP$23*BO1284)+$AP$24)),(2^(($AQ$23*BO1284)+$AQ$24)),(2^(($AR$23*BO1284)+$AR$24)),(2^(($AS$23*BO1284)+$AS$24))))</f>
        <v>1.2321124086101722</v>
      </c>
      <c r="BU1284" s="47">
        <f t="shared" ref="BU1284:BU1347" si="350">IFERROR(IF(MATCH(BM1284,$W$4:$W$20,0),VLOOKUP(BM1284,$W$4:$BI$20,33,FALSE)),_xlfn.VAR.S((2^(($AP$23*BO1284)+$AP$24)),(2^(($AQ$23*BO1284)+$AQ$24)),(2^(($AR$23*BO1284)+$AR$24)),(2^(($AS$23*BO1284)+$AS$24))))</f>
        <v>1.2785662572377535E-3</v>
      </c>
      <c r="BV1284" s="47">
        <f t="shared" ref="BV1284:BV1347" si="351">SQRT(BU1284)</f>
        <v>3.5757044861645847E-2</v>
      </c>
      <c r="BW1284" s="47">
        <f t="shared" ref="BW1284:BW1347" si="352">_xlfn.CONFIDENCE.NORM(0.05,BV1284,4)</f>
        <v>3.5041260061204421E-2</v>
      </c>
      <c r="BX1284" s="48">
        <f t="shared" ref="BX1284:BX1347" si="353">IFERROR(IF(MATCH(BM1284,$W$4:$W$20,0),VLOOKUP(BM1284,$W$4:$BI$20,36,FALSE)),AVERAGE((2^(($AT$23*BO1284)+$AT$24)),(2^(($AU$23*BO1284)+$AU$24)),(2^(($AV$23*BO1284)+$AV$24)),(2^(($AW$23*BO1284)+$AW$24))))</f>
        <v>1.6283087626979608E-9</v>
      </c>
      <c r="BY1284" s="48">
        <f t="shared" ref="BY1284:BY1347" si="354">IFERROR(IF(MATCH(BM1284,$W$4:$W$20,0),VLOOKUP(BM1284,$W$4:$BI$20,37,FALSE)),_xlfn.VAR.S((2^(($AP$23*BO1284)+$AP$24)),(2^(($AQ$23*BO1284)+$AQ$24)),(2^(($AR$23*BO1284)+$AR$24)),(2^(($AS$23*BO1284)+$AS$24))))</f>
        <v>1.2785662572377535E-3</v>
      </c>
      <c r="BZ1284" s="48">
        <f t="shared" ref="BZ1284:BZ1347" si="355">SQRT(BY1284)</f>
        <v>3.5757044861645847E-2</v>
      </c>
      <c r="CA1284" s="48">
        <f t="shared" ref="CA1284:CA1347" si="356">_xlfn.CONFIDENCE.NORM(0.05,BZ1284,4)</f>
        <v>3.5041260061204421E-2</v>
      </c>
      <c r="CB1284" s="49">
        <f t="shared" ref="CB1284:CB1347" si="357">(((BT1284*0.000001)*BN1284)*1000000000000000)*$W$24</f>
        <v>8.9590491447445186E-2</v>
      </c>
      <c r="CC1284" s="50">
        <f t="shared" ref="CC1284:CC1347" si="358">(BX1284*BN1284)</f>
        <v>3.72101118451738E-5</v>
      </c>
      <c r="CD1284" s="50">
        <f t="shared" ref="CD1284:CD1347" si="359">CC1284/(0.523*0.45)</f>
        <v>1.5810542530347906E-4</v>
      </c>
      <c r="CI1284" s="43"/>
      <c r="CJ1284" s="43"/>
    </row>
    <row r="1285" spans="63:88" x14ac:dyDescent="0.2">
      <c r="BK1285" s="42">
        <v>1283</v>
      </c>
      <c r="BL1285" s="1" t="s">
        <v>2718</v>
      </c>
      <c r="BM1285" s="1" t="s">
        <v>2719</v>
      </c>
      <c r="BN1285" s="43">
        <v>30999</v>
      </c>
      <c r="BO1285" s="44">
        <v>27.527704943169031</v>
      </c>
      <c r="BP1285" s="45">
        <f t="shared" si="345"/>
        <v>2376.8501739461617</v>
      </c>
      <c r="BQ1285" s="46">
        <f t="shared" si="346"/>
        <v>4737.1649062978859</v>
      </c>
      <c r="BR1285" s="46">
        <f t="shared" si="347"/>
        <v>68.827065216365909</v>
      </c>
      <c r="BS1285" s="46">
        <f t="shared" si="348"/>
        <v>67.449284492833328</v>
      </c>
      <c r="BT1285" s="47">
        <f t="shared" si="349"/>
        <v>1.2404050599724894</v>
      </c>
      <c r="BU1285" s="47">
        <f t="shared" si="350"/>
        <v>1.2901551741526034E-3</v>
      </c>
      <c r="BV1285" s="47">
        <f t="shared" si="351"/>
        <v>3.5918730130011602E-2</v>
      </c>
      <c r="BW1285" s="47">
        <f t="shared" si="352"/>
        <v>3.5199708712618211E-2</v>
      </c>
      <c r="BX1285" s="48">
        <f t="shared" si="353"/>
        <v>1.6392679875096737E-9</v>
      </c>
      <c r="BY1285" s="48">
        <f t="shared" si="354"/>
        <v>1.2901551741526034E-3</v>
      </c>
      <c r="BZ1285" s="48">
        <f t="shared" si="355"/>
        <v>3.5918730130011602E-2</v>
      </c>
      <c r="CA1285" s="48">
        <f t="shared" si="356"/>
        <v>3.5199708712618211E-2</v>
      </c>
      <c r="CB1285" s="49">
        <f t="shared" si="357"/>
        <v>0.12234848202512465</v>
      </c>
      <c r="CC1285" s="50">
        <f t="shared" si="358"/>
        <v>5.0815668344812376E-5</v>
      </c>
      <c r="CD1285" s="50">
        <f t="shared" si="359"/>
        <v>2.1591531057919003E-4</v>
      </c>
      <c r="CI1285" s="43"/>
      <c r="CJ1285" s="43"/>
    </row>
    <row r="1286" spans="63:88" x14ac:dyDescent="0.2">
      <c r="BK1286" s="42">
        <v>1284</v>
      </c>
      <c r="BL1286" s="1" t="s">
        <v>2720</v>
      </c>
      <c r="BM1286" s="1" t="s">
        <v>2721</v>
      </c>
      <c r="BN1286" s="43">
        <v>13989</v>
      </c>
      <c r="BO1286" s="44">
        <v>27.53670329969674</v>
      </c>
      <c r="BP1286" s="45">
        <f t="shared" si="345"/>
        <v>2392.3355523547048</v>
      </c>
      <c r="BQ1286" s="46">
        <f t="shared" si="346"/>
        <v>4778.6858790207934</v>
      </c>
      <c r="BR1286" s="46">
        <f t="shared" si="347"/>
        <v>69.128039745249495</v>
      </c>
      <c r="BS1286" s="46">
        <f t="shared" si="348"/>
        <v>67.744234111271197</v>
      </c>
      <c r="BT1286" s="47">
        <f t="shared" si="349"/>
        <v>1.2484864030643239</v>
      </c>
      <c r="BU1286" s="47">
        <f t="shared" si="350"/>
        <v>1.3014633086282429E-3</v>
      </c>
      <c r="BV1286" s="47">
        <f t="shared" si="351"/>
        <v>3.6075799487027903E-2</v>
      </c>
      <c r="BW1286" s="47">
        <f t="shared" si="352"/>
        <v>3.5353633854031612E-2</v>
      </c>
      <c r="BX1286" s="48">
        <f t="shared" si="353"/>
        <v>1.6499479560570607E-9</v>
      </c>
      <c r="BY1286" s="48">
        <f t="shared" si="354"/>
        <v>1.3014633086282429E-3</v>
      </c>
      <c r="BZ1286" s="48">
        <f t="shared" si="355"/>
        <v>3.6075799487027903E-2</v>
      </c>
      <c r="CA1286" s="48">
        <f t="shared" si="356"/>
        <v>3.5353633854031612E-2</v>
      </c>
      <c r="CB1286" s="49">
        <f t="shared" si="357"/>
        <v>5.5572234448404E-2</v>
      </c>
      <c r="CC1286" s="50">
        <f t="shared" si="358"/>
        <v>2.3081121957282223E-5</v>
      </c>
      <c r="CD1286" s="50">
        <f t="shared" si="359"/>
        <v>9.8071476342818031E-5</v>
      </c>
      <c r="CI1286" s="43"/>
      <c r="CJ1286" s="43"/>
    </row>
    <row r="1287" spans="63:88" x14ac:dyDescent="0.2">
      <c r="BK1287" s="42">
        <v>1285</v>
      </c>
      <c r="BL1287" s="1" t="s">
        <v>2722</v>
      </c>
      <c r="BM1287" s="1" t="s">
        <v>2723</v>
      </c>
      <c r="BN1287" s="43">
        <v>28299</v>
      </c>
      <c r="BO1287" s="44">
        <v>27.549100759905144</v>
      </c>
      <c r="BP1287" s="45">
        <f t="shared" si="345"/>
        <v>2413.8358885619091</v>
      </c>
      <c r="BQ1287" s="46">
        <f t="shared" si="346"/>
        <v>4836.4204938755638</v>
      </c>
      <c r="BR1287" s="46">
        <f t="shared" si="347"/>
        <v>69.544377873955881</v>
      </c>
      <c r="BS1287" s="46">
        <f t="shared" si="348"/>
        <v>68.15223798009886</v>
      </c>
      <c r="BT1287" s="47">
        <f t="shared" si="349"/>
        <v>1.2597067677784568</v>
      </c>
      <c r="BU1287" s="47">
        <f t="shared" si="350"/>
        <v>1.3171871885344262E-3</v>
      </c>
      <c r="BV1287" s="47">
        <f t="shared" si="351"/>
        <v>3.6293073561417005E-2</v>
      </c>
      <c r="BW1287" s="47">
        <f t="shared" si="352"/>
        <v>3.5566558534320072E-2</v>
      </c>
      <c r="BX1287" s="48">
        <f t="shared" si="353"/>
        <v>1.6647763256579316E-9</v>
      </c>
      <c r="BY1287" s="48">
        <f t="shared" si="354"/>
        <v>1.3171871885344262E-3</v>
      </c>
      <c r="BZ1287" s="48">
        <f t="shared" si="355"/>
        <v>3.6293073561417005E-2</v>
      </c>
      <c r="CA1287" s="48">
        <f t="shared" si="356"/>
        <v>3.5566558534320072E-2</v>
      </c>
      <c r="CB1287" s="49">
        <f t="shared" si="357"/>
        <v>0.11342999786789008</v>
      </c>
      <c r="CC1287" s="50">
        <f t="shared" si="358"/>
        <v>4.7111505239793806E-5</v>
      </c>
      <c r="CD1287" s="50">
        <f t="shared" si="359"/>
        <v>2.001763553847198E-4</v>
      </c>
      <c r="CI1287" s="43"/>
      <c r="CJ1287" s="43"/>
    </row>
    <row r="1288" spans="63:88" x14ac:dyDescent="0.2">
      <c r="BK1288" s="42">
        <v>1286</v>
      </c>
      <c r="BL1288" s="1" t="s">
        <v>2724</v>
      </c>
      <c r="BM1288" s="1" t="s">
        <v>2725</v>
      </c>
      <c r="BN1288" s="43">
        <v>44605</v>
      </c>
      <c r="BO1288" s="44">
        <v>27.55447533445432</v>
      </c>
      <c r="BP1288" s="45">
        <f t="shared" si="345"/>
        <v>2423.2167070101823</v>
      </c>
      <c r="BQ1288" s="46">
        <f t="shared" si="346"/>
        <v>4861.6414482970422</v>
      </c>
      <c r="BR1288" s="46">
        <f t="shared" si="347"/>
        <v>69.725472019177047</v>
      </c>
      <c r="BS1288" s="46">
        <f t="shared" si="348"/>
        <v>68.329706981321138</v>
      </c>
      <c r="BT1288" s="47">
        <f t="shared" si="349"/>
        <v>1.2646023286335213</v>
      </c>
      <c r="BU1288" s="47">
        <f t="shared" si="350"/>
        <v>1.324056053243129E-3</v>
      </c>
      <c r="BV1288" s="47">
        <f t="shared" si="351"/>
        <v>3.6387581030389048E-2</v>
      </c>
      <c r="BW1288" s="47">
        <f t="shared" si="352"/>
        <v>3.5659174152047696E-2</v>
      </c>
      <c r="BX1288" s="48">
        <f t="shared" si="353"/>
        <v>1.6712460962591505E-9</v>
      </c>
      <c r="BY1288" s="48">
        <f t="shared" si="354"/>
        <v>1.324056053243129E-3</v>
      </c>
      <c r="BZ1288" s="48">
        <f t="shared" si="355"/>
        <v>3.6387581030389048E-2</v>
      </c>
      <c r="CA1288" s="48">
        <f t="shared" si="356"/>
        <v>3.5659174152047696E-2</v>
      </c>
      <c r="CB1288" s="49">
        <f t="shared" si="357"/>
        <v>0.17948365009364967</v>
      </c>
      <c r="CC1288" s="50">
        <f t="shared" si="358"/>
        <v>7.4545932123639409E-5</v>
      </c>
      <c r="CD1288" s="50">
        <f t="shared" si="359"/>
        <v>3.1674498459162697E-4</v>
      </c>
      <c r="CI1288" s="43"/>
      <c r="CJ1288" s="43"/>
    </row>
    <row r="1289" spans="63:88" x14ac:dyDescent="0.2">
      <c r="BK1289" s="42">
        <v>1287</v>
      </c>
      <c r="BL1289" s="1" t="s">
        <v>2726</v>
      </c>
      <c r="BM1289" s="1" t="s">
        <v>2727</v>
      </c>
      <c r="BN1289" s="43">
        <v>40808</v>
      </c>
      <c r="BO1289" s="44">
        <v>27.555191596024162</v>
      </c>
      <c r="BP1289" s="45">
        <f t="shared" si="345"/>
        <v>2424.4696248625628</v>
      </c>
      <c r="BQ1289" s="46">
        <f t="shared" si="346"/>
        <v>4865.0114000964186</v>
      </c>
      <c r="BR1289" s="46">
        <f t="shared" si="347"/>
        <v>69.74963369148557</v>
      </c>
      <c r="BS1289" s="46">
        <f t="shared" si="348"/>
        <v>68.353384985086606</v>
      </c>
      <c r="BT1289" s="47">
        <f t="shared" si="349"/>
        <v>1.2652561879557687</v>
      </c>
      <c r="BU1289" s="47">
        <f t="shared" si="350"/>
        <v>1.3249738513010664E-3</v>
      </c>
      <c r="BV1289" s="47">
        <f t="shared" si="351"/>
        <v>3.6400190264627277E-2</v>
      </c>
      <c r="BW1289" s="47">
        <f t="shared" si="352"/>
        <v>3.5671530974537471E-2</v>
      </c>
      <c r="BX1289" s="48">
        <f t="shared" si="353"/>
        <v>1.6721102096765172E-9</v>
      </c>
      <c r="BY1289" s="48">
        <f t="shared" si="354"/>
        <v>1.3249738513010664E-3</v>
      </c>
      <c r="BZ1289" s="48">
        <f t="shared" si="355"/>
        <v>3.6400190264627277E-2</v>
      </c>
      <c r="CA1289" s="48">
        <f t="shared" si="356"/>
        <v>3.5671530974537471E-2</v>
      </c>
      <c r="CB1289" s="49">
        <f t="shared" si="357"/>
        <v>0.16429000871482671</v>
      </c>
      <c r="CC1289" s="50">
        <f t="shared" si="358"/>
        <v>6.823547343647931E-5</v>
      </c>
      <c r="CD1289" s="50">
        <f t="shared" si="359"/>
        <v>2.8993190327800854E-4</v>
      </c>
      <c r="CI1289" s="43"/>
      <c r="CJ1289" s="43"/>
    </row>
    <row r="1290" spans="63:88" x14ac:dyDescent="0.2">
      <c r="BK1290" s="42">
        <v>1288</v>
      </c>
      <c r="BL1290" s="1" t="s">
        <v>2728</v>
      </c>
      <c r="BM1290" s="1" t="s">
        <v>2729</v>
      </c>
      <c r="BN1290" s="43">
        <v>18490</v>
      </c>
      <c r="BO1290" s="44">
        <v>27.558278850683632</v>
      </c>
      <c r="BP1290" s="45">
        <f t="shared" si="345"/>
        <v>2429.8774119692316</v>
      </c>
      <c r="BQ1290" s="46">
        <f t="shared" si="346"/>
        <v>4879.5603942033731</v>
      </c>
      <c r="BR1290" s="46">
        <f t="shared" si="347"/>
        <v>69.853850246091469</v>
      </c>
      <c r="BS1290" s="46">
        <f t="shared" si="348"/>
        <v>68.455515331896819</v>
      </c>
      <c r="BT1290" s="47">
        <f t="shared" si="349"/>
        <v>1.2680783458536009</v>
      </c>
      <c r="BU1290" s="47">
        <f t="shared" si="350"/>
        <v>1.3289362339490268E-3</v>
      </c>
      <c r="BV1290" s="47">
        <f t="shared" si="351"/>
        <v>3.6454577681671568E-2</v>
      </c>
      <c r="BW1290" s="47">
        <f t="shared" si="352"/>
        <v>3.5724829663846956E-2</v>
      </c>
      <c r="BX1290" s="48">
        <f t="shared" si="353"/>
        <v>1.6758398567465788E-9</v>
      </c>
      <c r="BY1290" s="48">
        <f t="shared" si="354"/>
        <v>1.3289362339490268E-3</v>
      </c>
      <c r="BZ1290" s="48">
        <f t="shared" si="355"/>
        <v>3.6454577681671568E-2</v>
      </c>
      <c r="CA1290" s="48">
        <f t="shared" si="356"/>
        <v>3.5724829663846956E-2</v>
      </c>
      <c r="CB1290" s="49">
        <f t="shared" si="357"/>
        <v>7.4605418304585377E-2</v>
      </c>
      <c r="CC1290" s="50">
        <f t="shared" si="358"/>
        <v>3.0986278951244242E-5</v>
      </c>
      <c r="CD1290" s="50">
        <f t="shared" si="359"/>
        <v>1.3166041619394196E-4</v>
      </c>
      <c r="CI1290" s="43"/>
      <c r="CJ1290" s="43"/>
    </row>
    <row r="1291" spans="63:88" x14ac:dyDescent="0.2">
      <c r="BK1291" s="42">
        <v>1289</v>
      </c>
      <c r="BL1291" s="1" t="s">
        <v>2730</v>
      </c>
      <c r="BM1291" s="1" t="s">
        <v>2731</v>
      </c>
      <c r="BN1291" s="43">
        <v>43009</v>
      </c>
      <c r="BO1291" s="44">
        <v>27.565796286846634</v>
      </c>
      <c r="BP1291" s="45">
        <f t="shared" si="345"/>
        <v>2443.09582517952</v>
      </c>
      <c r="BQ1291" s="46">
        <f t="shared" si="346"/>
        <v>4915.1484662127523</v>
      </c>
      <c r="BR1291" s="46">
        <f t="shared" si="347"/>
        <v>70.108119830820968</v>
      </c>
      <c r="BS1291" s="46">
        <f t="shared" si="348"/>
        <v>68.704694946113705</v>
      </c>
      <c r="BT1291" s="47">
        <f t="shared" si="349"/>
        <v>1.2749766294772704</v>
      </c>
      <c r="BU1291" s="47">
        <f t="shared" si="350"/>
        <v>1.3386285575537997E-3</v>
      </c>
      <c r="BV1291" s="47">
        <f t="shared" si="351"/>
        <v>3.6587273163680836E-2</v>
      </c>
      <c r="BW1291" s="47">
        <f t="shared" si="352"/>
        <v>3.5854868846671634E-2</v>
      </c>
      <c r="BX1291" s="48">
        <f t="shared" si="353"/>
        <v>1.6849563428670835E-9</v>
      </c>
      <c r="BY1291" s="48">
        <f t="shared" si="354"/>
        <v>1.3386285575537997E-3</v>
      </c>
      <c r="BZ1291" s="48">
        <f t="shared" si="355"/>
        <v>3.6587273163680836E-2</v>
      </c>
      <c r="CA1291" s="48">
        <f t="shared" si="356"/>
        <v>3.5854868846671634E-2</v>
      </c>
      <c r="CB1291" s="49">
        <f t="shared" si="357"/>
        <v>0.17448132123570717</v>
      </c>
      <c r="CC1291" s="50">
        <f t="shared" si="358"/>
        <v>7.2468287350370398E-5</v>
      </c>
      <c r="CD1291" s="50">
        <f t="shared" si="359"/>
        <v>3.0791709092997834E-4</v>
      </c>
      <c r="CI1291" s="43"/>
      <c r="CJ1291" s="43"/>
    </row>
    <row r="1292" spans="63:88" x14ac:dyDescent="0.2">
      <c r="BK1292" s="42">
        <v>1290</v>
      </c>
      <c r="BL1292" s="1" t="s">
        <v>2732</v>
      </c>
      <c r="BM1292" s="1" t="s">
        <v>2733</v>
      </c>
      <c r="BN1292" s="43">
        <v>35682</v>
      </c>
      <c r="BO1292" s="44">
        <v>27.571292522536258</v>
      </c>
      <c r="BP1292" s="45">
        <f t="shared" si="345"/>
        <v>2452.8057131627006</v>
      </c>
      <c r="BQ1292" s="46">
        <f t="shared" si="346"/>
        <v>4941.3133700891685</v>
      </c>
      <c r="BR1292" s="46">
        <f t="shared" si="347"/>
        <v>70.294476099400356</v>
      </c>
      <c r="BS1292" s="46">
        <f t="shared" si="348"/>
        <v>68.887320733468144</v>
      </c>
      <c r="BT1292" s="47">
        <f t="shared" si="349"/>
        <v>1.2800439216095747</v>
      </c>
      <c r="BU1292" s="47">
        <f t="shared" si="350"/>
        <v>1.345754504567459E-3</v>
      </c>
      <c r="BV1292" s="47">
        <f t="shared" si="351"/>
        <v>3.6684526773115921E-2</v>
      </c>
      <c r="BW1292" s="47">
        <f t="shared" si="352"/>
        <v>3.5950175632601278E-2</v>
      </c>
      <c r="BX1292" s="48">
        <f t="shared" si="353"/>
        <v>1.6916530664164305E-9</v>
      </c>
      <c r="BY1292" s="48">
        <f t="shared" si="354"/>
        <v>1.345754504567459E-3</v>
      </c>
      <c r="BZ1292" s="48">
        <f t="shared" si="355"/>
        <v>3.6684526773115921E-2</v>
      </c>
      <c r="CA1292" s="48">
        <f t="shared" si="356"/>
        <v>3.5950175632601278E-2</v>
      </c>
      <c r="CB1292" s="49">
        <f t="shared" si="357"/>
        <v>0.14533206107879676</v>
      </c>
      <c r="CC1292" s="50">
        <f t="shared" si="358"/>
        <v>6.0361564715871071E-5</v>
      </c>
      <c r="CD1292" s="50">
        <f t="shared" si="359"/>
        <v>2.5647573705490153E-4</v>
      </c>
      <c r="CI1292" s="43"/>
      <c r="CJ1292" s="43"/>
    </row>
    <row r="1293" spans="63:88" x14ac:dyDescent="0.2">
      <c r="BK1293" s="42">
        <v>1291</v>
      </c>
      <c r="BL1293" s="1" t="s">
        <v>2734</v>
      </c>
      <c r="BM1293" s="1" t="s">
        <v>2735</v>
      </c>
      <c r="BN1293" s="43">
        <v>67583</v>
      </c>
      <c r="BO1293" s="44">
        <v>27.580205544301467</v>
      </c>
      <c r="BP1293" s="45">
        <f t="shared" si="345"/>
        <v>2468.6339510711941</v>
      </c>
      <c r="BQ1293" s="46">
        <f t="shared" si="346"/>
        <v>4984.0061645612741</v>
      </c>
      <c r="BR1293" s="46">
        <f t="shared" si="347"/>
        <v>70.597494038820344</v>
      </c>
      <c r="BS1293" s="46">
        <f t="shared" si="348"/>
        <v>69.184272857434507</v>
      </c>
      <c r="BT1293" s="47">
        <f t="shared" si="349"/>
        <v>1.2883041925376109</v>
      </c>
      <c r="BU1293" s="47">
        <f t="shared" si="350"/>
        <v>1.3573817818053793E-3</v>
      </c>
      <c r="BV1293" s="47">
        <f t="shared" si="351"/>
        <v>3.6842662523294642E-2</v>
      </c>
      <c r="BW1293" s="47">
        <f t="shared" si="352"/>
        <v>3.6105145820110533E-2</v>
      </c>
      <c r="BX1293" s="48">
        <f t="shared" si="353"/>
        <v>1.7025694985864088E-9</v>
      </c>
      <c r="BY1293" s="48">
        <f t="shared" si="354"/>
        <v>1.3573817818053793E-3</v>
      </c>
      <c r="BZ1293" s="48">
        <f t="shared" si="355"/>
        <v>3.6842662523294642E-2</v>
      </c>
      <c r="CA1293" s="48">
        <f t="shared" si="356"/>
        <v>3.6105145820110533E-2</v>
      </c>
      <c r="CB1293" s="49">
        <f t="shared" si="357"/>
        <v>0.27704049748429066</v>
      </c>
      <c r="CC1293" s="50">
        <f t="shared" si="358"/>
        <v>1.1506475442296527E-4</v>
      </c>
      <c r="CD1293" s="50">
        <f t="shared" si="359"/>
        <v>4.889090903886351E-4</v>
      </c>
      <c r="CI1293" s="43"/>
      <c r="CJ1293" s="43"/>
    </row>
    <row r="1294" spans="63:88" x14ac:dyDescent="0.2">
      <c r="BK1294" s="42">
        <v>1292</v>
      </c>
      <c r="BL1294" s="1" t="s">
        <v>2736</v>
      </c>
      <c r="BM1294" s="1" t="s">
        <v>2737</v>
      </c>
      <c r="BN1294" s="43">
        <v>49623</v>
      </c>
      <c r="BO1294" s="44">
        <v>27.581562663808864</v>
      </c>
      <c r="BP1294" s="45">
        <f t="shared" si="345"/>
        <v>2471.0529436436359</v>
      </c>
      <c r="BQ1294" s="46">
        <f t="shared" si="346"/>
        <v>4990.535236995971</v>
      </c>
      <c r="BR1294" s="46">
        <f t="shared" si="347"/>
        <v>70.643720435690327</v>
      </c>
      <c r="BS1294" s="46">
        <f t="shared" si="348"/>
        <v>69.229573893934614</v>
      </c>
      <c r="BT1294" s="47">
        <f t="shared" si="349"/>
        <v>1.2895665904202289</v>
      </c>
      <c r="BU1294" s="47">
        <f t="shared" si="350"/>
        <v>1.3591599585737882E-3</v>
      </c>
      <c r="BV1294" s="47">
        <f t="shared" si="351"/>
        <v>3.6866786659184012E-2</v>
      </c>
      <c r="BW1294" s="47">
        <f t="shared" si="352"/>
        <v>3.6128787038861195E-2</v>
      </c>
      <c r="BX1294" s="48">
        <f t="shared" si="353"/>
        <v>1.7042378313780547E-9</v>
      </c>
      <c r="BY1294" s="48">
        <f t="shared" si="354"/>
        <v>1.3591599585737882E-3</v>
      </c>
      <c r="BZ1294" s="48">
        <f t="shared" si="355"/>
        <v>3.6866786659184012E-2</v>
      </c>
      <c r="CA1294" s="48">
        <f t="shared" si="356"/>
        <v>3.6128787038861195E-2</v>
      </c>
      <c r="CB1294" s="49">
        <f t="shared" si="357"/>
        <v>0.20361705960516227</v>
      </c>
      <c r="CC1294" s="50">
        <f t="shared" si="358"/>
        <v>8.4569393906473204E-5</v>
      </c>
      <c r="CD1294" s="50">
        <f t="shared" si="359"/>
        <v>3.5933458213925303E-4</v>
      </c>
      <c r="CI1294" s="43"/>
      <c r="CJ1294" s="43"/>
    </row>
    <row r="1295" spans="63:88" x14ac:dyDescent="0.2">
      <c r="BK1295" s="42">
        <v>1293</v>
      </c>
      <c r="BL1295" s="1" t="s">
        <v>2738</v>
      </c>
      <c r="BM1295" s="1" t="s">
        <v>2739</v>
      </c>
      <c r="BN1295" s="43">
        <v>50576</v>
      </c>
      <c r="BO1295" s="44">
        <v>27.583667762305549</v>
      </c>
      <c r="BP1295" s="45">
        <f t="shared" si="345"/>
        <v>2474.8098597547537</v>
      </c>
      <c r="BQ1295" s="46">
        <f t="shared" si="346"/>
        <v>5000.6777945057174</v>
      </c>
      <c r="BR1295" s="46">
        <f t="shared" si="347"/>
        <v>70.715470687153868</v>
      </c>
      <c r="BS1295" s="46">
        <f t="shared" si="348"/>
        <v>69.299887848309723</v>
      </c>
      <c r="BT1295" s="47">
        <f t="shared" si="349"/>
        <v>1.291527209480364</v>
      </c>
      <c r="BU1295" s="47">
        <f t="shared" si="350"/>
        <v>1.361922259086566E-3</v>
      </c>
      <c r="BV1295" s="47">
        <f t="shared" si="351"/>
        <v>3.6904230910378907E-2</v>
      </c>
      <c r="BW1295" s="47">
        <f t="shared" si="352"/>
        <v>3.6165481730746227E-2</v>
      </c>
      <c r="BX1295" s="48">
        <f t="shared" si="353"/>
        <v>1.7068289043788771E-9</v>
      </c>
      <c r="BY1295" s="48">
        <f t="shared" si="354"/>
        <v>1.361922259086566E-3</v>
      </c>
      <c r="BZ1295" s="48">
        <f t="shared" si="355"/>
        <v>3.6904230910378907E-2</v>
      </c>
      <c r="CA1295" s="48">
        <f t="shared" si="356"/>
        <v>3.6165481730746227E-2</v>
      </c>
      <c r="CB1295" s="49">
        <f t="shared" si="357"/>
        <v>0.20784300404759101</v>
      </c>
      <c r="CC1295" s="50">
        <f t="shared" si="358"/>
        <v>8.6324578667866089E-5</v>
      </c>
      <c r="CD1295" s="50">
        <f t="shared" si="359"/>
        <v>3.6679234615621877E-4</v>
      </c>
      <c r="CI1295" s="43"/>
      <c r="CJ1295" s="43"/>
    </row>
    <row r="1296" spans="63:88" x14ac:dyDescent="0.2">
      <c r="BK1296" s="42">
        <v>1294</v>
      </c>
      <c r="BL1296" s="1" t="s">
        <v>2740</v>
      </c>
      <c r="BM1296" s="1" t="s">
        <v>2741</v>
      </c>
      <c r="BN1296" s="43">
        <v>35344</v>
      </c>
      <c r="BO1296" s="44">
        <v>27.584694807674833</v>
      </c>
      <c r="BP1296" s="45">
        <f t="shared" si="345"/>
        <v>2476.6448744806489</v>
      </c>
      <c r="BQ1296" s="46">
        <f t="shared" si="346"/>
        <v>5005.632809063497</v>
      </c>
      <c r="BR1296" s="46">
        <f t="shared" si="347"/>
        <v>70.750496882096144</v>
      </c>
      <c r="BS1296" s="46">
        <f t="shared" si="348"/>
        <v>69.334212888610892</v>
      </c>
      <c r="BT1296" s="47">
        <f t="shared" si="349"/>
        <v>1.2924848472717883</v>
      </c>
      <c r="BU1296" s="47">
        <f t="shared" si="350"/>
        <v>1.3632717450758234E-3</v>
      </c>
      <c r="BV1296" s="47">
        <f t="shared" si="351"/>
        <v>3.6922510005087998E-2</v>
      </c>
      <c r="BW1296" s="47">
        <f t="shared" si="352"/>
        <v>3.6183394914396136E-2</v>
      </c>
      <c r="BX1296" s="48">
        <f t="shared" si="353"/>
        <v>1.7080944788478724E-9</v>
      </c>
      <c r="BY1296" s="48">
        <f t="shared" si="354"/>
        <v>1.3632717450758234E-3</v>
      </c>
      <c r="BZ1296" s="48">
        <f t="shared" si="355"/>
        <v>3.6922510005087998E-2</v>
      </c>
      <c r="CA1296" s="48">
        <f t="shared" si="356"/>
        <v>3.6183394914396136E-2</v>
      </c>
      <c r="CB1296" s="49">
        <f t="shared" si="357"/>
        <v>0.14535451652615622</v>
      </c>
      <c r="CC1296" s="50">
        <f t="shared" si="358"/>
        <v>6.0370891260399202E-5</v>
      </c>
      <c r="CD1296" s="50">
        <f t="shared" si="359"/>
        <v>2.5651536545740047E-4</v>
      </c>
      <c r="CI1296" s="43"/>
      <c r="CJ1296" s="43"/>
    </row>
    <row r="1297" spans="63:88" x14ac:dyDescent="0.2">
      <c r="BK1297" s="42">
        <v>1295</v>
      </c>
      <c r="BL1297" s="1" t="s">
        <v>2742</v>
      </c>
      <c r="BM1297" s="1" t="s">
        <v>2743</v>
      </c>
      <c r="BN1297" s="43">
        <v>40815</v>
      </c>
      <c r="BO1297" s="44">
        <v>27.586757161104554</v>
      </c>
      <c r="BP1297" s="45">
        <f t="shared" si="345"/>
        <v>2480.3337774291554</v>
      </c>
      <c r="BQ1297" s="46">
        <f t="shared" si="346"/>
        <v>5015.595820390603</v>
      </c>
      <c r="BR1297" s="46">
        <f t="shared" si="347"/>
        <v>70.820871361418611</v>
      </c>
      <c r="BS1297" s="46">
        <f t="shared" si="348"/>
        <v>69.403178611062302</v>
      </c>
      <c r="BT1297" s="47">
        <f t="shared" si="349"/>
        <v>1.2944099723525495</v>
      </c>
      <c r="BU1297" s="47">
        <f t="shared" si="350"/>
        <v>1.3659851466288374E-3</v>
      </c>
      <c r="BV1297" s="47">
        <f t="shared" si="351"/>
        <v>3.6959236283084063E-2</v>
      </c>
      <c r="BW1297" s="47">
        <f t="shared" si="352"/>
        <v>3.6219386005475383E-2</v>
      </c>
      <c r="BX1297" s="48">
        <f t="shared" si="353"/>
        <v>1.7106386444746337E-9</v>
      </c>
      <c r="BY1297" s="48">
        <f t="shared" si="354"/>
        <v>1.3659851466288374E-3</v>
      </c>
      <c r="BZ1297" s="48">
        <f t="shared" si="355"/>
        <v>3.6959236283084063E-2</v>
      </c>
      <c r="CA1297" s="48">
        <f t="shared" si="356"/>
        <v>3.6219386005475383E-2</v>
      </c>
      <c r="CB1297" s="49">
        <f t="shared" si="357"/>
        <v>0.16810437764220143</v>
      </c>
      <c r="CC1297" s="50">
        <f t="shared" si="358"/>
        <v>6.9819716274232177E-5</v>
      </c>
      <c r="CD1297" s="50">
        <f t="shared" si="359"/>
        <v>2.9666333662303876E-4</v>
      </c>
      <c r="CI1297" s="43"/>
      <c r="CJ1297" s="43"/>
    </row>
    <row r="1298" spans="63:88" x14ac:dyDescent="0.2">
      <c r="BK1298" s="42">
        <v>1296</v>
      </c>
      <c r="BL1298" s="1" t="s">
        <v>2744</v>
      </c>
      <c r="BM1298" s="1" t="s">
        <v>2745</v>
      </c>
      <c r="BN1298" s="43">
        <v>22882</v>
      </c>
      <c r="BO1298" s="44">
        <v>27.586878605481274</v>
      </c>
      <c r="BP1298" s="45">
        <f t="shared" si="345"/>
        <v>2480.5511745353679</v>
      </c>
      <c r="BQ1298" s="46">
        <f t="shared" si="346"/>
        <v>5016.1830517773678</v>
      </c>
      <c r="BR1298" s="46">
        <f t="shared" si="347"/>
        <v>70.825017132206668</v>
      </c>
      <c r="BS1298" s="46">
        <f t="shared" si="348"/>
        <v>69.407241391778669</v>
      </c>
      <c r="BT1298" s="47">
        <f t="shared" si="349"/>
        <v>1.2945234252211935</v>
      </c>
      <c r="BU1298" s="47">
        <f t="shared" si="350"/>
        <v>1.3661450776481846E-3</v>
      </c>
      <c r="BV1298" s="47">
        <f t="shared" si="351"/>
        <v>3.6961399833450363E-2</v>
      </c>
      <c r="BW1298" s="47">
        <f t="shared" si="352"/>
        <v>3.6221506245873725E-2</v>
      </c>
      <c r="BX1298" s="48">
        <f t="shared" si="353"/>
        <v>1.7107885790900735E-9</v>
      </c>
      <c r="BY1298" s="48">
        <f t="shared" si="354"/>
        <v>1.3661450776481846E-3</v>
      </c>
      <c r="BZ1298" s="48">
        <f t="shared" si="355"/>
        <v>3.6961399833450363E-2</v>
      </c>
      <c r="CA1298" s="48">
        <f t="shared" si="356"/>
        <v>3.6221506245873725E-2</v>
      </c>
      <c r="CB1298" s="49">
        <f t="shared" si="357"/>
        <v>9.4252150291335393E-2</v>
      </c>
      <c r="CC1298" s="50">
        <f t="shared" si="358"/>
        <v>3.914626426673906E-5</v>
      </c>
      <c r="CD1298" s="50">
        <f t="shared" si="359"/>
        <v>1.6633211925531788E-4</v>
      </c>
      <c r="CI1298" s="43"/>
      <c r="CJ1298" s="43"/>
    </row>
    <row r="1299" spans="63:88" x14ac:dyDescent="0.2">
      <c r="BK1299" s="42">
        <v>1297</v>
      </c>
      <c r="BL1299" s="1" t="s">
        <v>2746</v>
      </c>
      <c r="BM1299" s="1" t="s">
        <v>2747</v>
      </c>
      <c r="BN1299" s="43">
        <v>15680</v>
      </c>
      <c r="BO1299" s="44">
        <v>27.587973104163634</v>
      </c>
      <c r="BP1299" s="45">
        <f t="shared" si="345"/>
        <v>2482.5112923216707</v>
      </c>
      <c r="BQ1299" s="46">
        <f t="shared" si="346"/>
        <v>5021.4781280128154</v>
      </c>
      <c r="BR1299" s="46">
        <f t="shared" si="347"/>
        <v>70.862388669962399</v>
      </c>
      <c r="BS1299" s="46">
        <f t="shared" si="348"/>
        <v>69.44386482580272</v>
      </c>
      <c r="BT1299" s="47">
        <f t="shared" si="349"/>
        <v>1.2955463504551519</v>
      </c>
      <c r="BU1299" s="47">
        <f t="shared" si="350"/>
        <v>1.3675871785963504E-3</v>
      </c>
      <c r="BV1299" s="47">
        <f t="shared" si="351"/>
        <v>3.6980902890496742E-2</v>
      </c>
      <c r="BW1299" s="47">
        <f t="shared" si="352"/>
        <v>3.6240618890573388E-2</v>
      </c>
      <c r="BX1299" s="48">
        <f t="shared" si="353"/>
        <v>1.7121404347409086E-9</v>
      </c>
      <c r="BY1299" s="48">
        <f t="shared" si="354"/>
        <v>1.3675871785963504E-3</v>
      </c>
      <c r="BZ1299" s="48">
        <f t="shared" si="355"/>
        <v>3.6980902890496742E-2</v>
      </c>
      <c r="CA1299" s="48">
        <f t="shared" si="356"/>
        <v>3.6240618890573388E-2</v>
      </c>
      <c r="CB1299" s="49">
        <f t="shared" si="357"/>
        <v>6.4637773104879462E-2</v>
      </c>
      <c r="CC1299" s="50">
        <f t="shared" si="358"/>
        <v>2.6846362016737446E-5</v>
      </c>
      <c r="CD1299" s="50">
        <f t="shared" si="359"/>
        <v>1.1406994695873145E-4</v>
      </c>
      <c r="CI1299" s="43"/>
      <c r="CJ1299" s="43"/>
    </row>
    <row r="1300" spans="63:88" x14ac:dyDescent="0.2">
      <c r="BK1300" s="42">
        <v>1298</v>
      </c>
      <c r="BL1300" s="1" t="s">
        <v>2748</v>
      </c>
      <c r="BM1300" s="1" t="s">
        <v>2749</v>
      </c>
      <c r="BN1300" s="43">
        <v>19537</v>
      </c>
      <c r="BO1300" s="44">
        <v>27.589219877556108</v>
      </c>
      <c r="BP1300" s="45">
        <f t="shared" si="345"/>
        <v>2484.7460034278774</v>
      </c>
      <c r="BQ1300" s="46">
        <f t="shared" si="346"/>
        <v>5027.5159162692007</v>
      </c>
      <c r="BR1300" s="46">
        <f t="shared" si="347"/>
        <v>70.904978078194205</v>
      </c>
      <c r="BS1300" s="46">
        <f t="shared" si="348"/>
        <v>69.485601678931332</v>
      </c>
      <c r="BT1300" s="47">
        <f t="shared" si="349"/>
        <v>1.2967125775039168</v>
      </c>
      <c r="BU1300" s="47">
        <f t="shared" si="350"/>
        <v>1.3692315553309091E-3</v>
      </c>
      <c r="BV1300" s="47">
        <f t="shared" si="351"/>
        <v>3.700312899378793E-2</v>
      </c>
      <c r="BW1300" s="47">
        <f t="shared" si="352"/>
        <v>3.6262400071557087E-2</v>
      </c>
      <c r="BX1300" s="48">
        <f t="shared" si="353"/>
        <v>1.7136816721389968E-9</v>
      </c>
      <c r="BY1300" s="48">
        <f t="shared" si="354"/>
        <v>1.3692315553309091E-3</v>
      </c>
      <c r="BZ1300" s="48">
        <f t="shared" si="355"/>
        <v>3.700312899378793E-2</v>
      </c>
      <c r="CA1300" s="48">
        <f t="shared" si="356"/>
        <v>3.6262400071557087E-2</v>
      </c>
      <c r="CB1300" s="49">
        <f t="shared" si="357"/>
        <v>8.0610009432144789E-2</v>
      </c>
      <c r="CC1300" s="50">
        <f t="shared" si="358"/>
        <v>3.3480198828579582E-5</v>
      </c>
      <c r="CD1300" s="50">
        <f t="shared" si="359"/>
        <v>1.4225705896995787E-4</v>
      </c>
      <c r="CI1300" s="43"/>
      <c r="CJ1300" s="43"/>
    </row>
    <row r="1301" spans="63:88" x14ac:dyDescent="0.2">
      <c r="BK1301" s="42">
        <v>1299</v>
      </c>
      <c r="BL1301" s="1" t="s">
        <v>2750</v>
      </c>
      <c r="BM1301" s="1" t="s">
        <v>2751</v>
      </c>
      <c r="BN1301" s="43">
        <v>13720</v>
      </c>
      <c r="BO1301" s="44">
        <v>27.595723922224295</v>
      </c>
      <c r="BP1301" s="45">
        <f t="shared" si="345"/>
        <v>2496.4364875481542</v>
      </c>
      <c r="BQ1301" s="46">
        <f t="shared" si="346"/>
        <v>5059.1174585430072</v>
      </c>
      <c r="BR1301" s="46">
        <f t="shared" si="347"/>
        <v>71.127473303520404</v>
      </c>
      <c r="BS1301" s="46">
        <f t="shared" si="348"/>
        <v>69.703642993117072</v>
      </c>
      <c r="BT1301" s="47">
        <f t="shared" si="349"/>
        <v>1.3028134818921162</v>
      </c>
      <c r="BU1301" s="47">
        <f t="shared" si="350"/>
        <v>1.3778381573980784E-3</v>
      </c>
      <c r="BV1301" s="47">
        <f t="shared" si="351"/>
        <v>3.7119242414118292E-2</v>
      </c>
      <c r="BW1301" s="47">
        <f t="shared" si="352"/>
        <v>3.6376189132541724E-2</v>
      </c>
      <c r="BX1301" s="48">
        <f t="shared" si="353"/>
        <v>1.7217443748650323E-9</v>
      </c>
      <c r="BY1301" s="48">
        <f t="shared" si="354"/>
        <v>1.3778381573980784E-3</v>
      </c>
      <c r="BZ1301" s="48">
        <f t="shared" si="355"/>
        <v>3.7119242414118292E-2</v>
      </c>
      <c r="CA1301" s="48">
        <f t="shared" si="356"/>
        <v>3.6376189132541724E-2</v>
      </c>
      <c r="CB1301" s="49">
        <f t="shared" si="357"/>
        <v>5.6875303561751092E-2</v>
      </c>
      <c r="CC1301" s="50">
        <f t="shared" si="358"/>
        <v>2.3622332823148244E-5</v>
      </c>
      <c r="CD1301" s="50">
        <f t="shared" si="359"/>
        <v>1.003710763677427E-4</v>
      </c>
      <c r="CI1301" s="43"/>
      <c r="CJ1301" s="43"/>
    </row>
    <row r="1302" spans="63:88" x14ac:dyDescent="0.2">
      <c r="BK1302" s="42">
        <v>1300</v>
      </c>
      <c r="BL1302" s="1" t="s">
        <v>2752</v>
      </c>
      <c r="BM1302" s="1" t="s">
        <v>2753</v>
      </c>
      <c r="BN1302" s="43">
        <v>33339</v>
      </c>
      <c r="BO1302" s="44">
        <v>27.605188361898911</v>
      </c>
      <c r="BP1302" s="45">
        <f t="shared" si="345"/>
        <v>2513.5463678357687</v>
      </c>
      <c r="BQ1302" s="46">
        <f t="shared" si="346"/>
        <v>5105.416406344536</v>
      </c>
      <c r="BR1302" s="46">
        <f t="shared" si="347"/>
        <v>71.452196651639312</v>
      </c>
      <c r="BS1302" s="46">
        <f t="shared" si="348"/>
        <v>70.021866026743226</v>
      </c>
      <c r="BT1302" s="47">
        <f t="shared" si="349"/>
        <v>1.3117426025901378</v>
      </c>
      <c r="BU1302" s="47">
        <f t="shared" si="350"/>
        <v>1.3904475615978866E-3</v>
      </c>
      <c r="BV1302" s="47">
        <f t="shared" si="351"/>
        <v>3.7288705550044057E-2</v>
      </c>
      <c r="BW1302" s="47">
        <f t="shared" si="352"/>
        <v>3.6542259954102582E-2</v>
      </c>
      <c r="BX1302" s="48">
        <f t="shared" si="353"/>
        <v>1.733544731207664E-9</v>
      </c>
      <c r="BY1302" s="48">
        <f t="shared" si="354"/>
        <v>1.3904475615978866E-3</v>
      </c>
      <c r="BZ1302" s="48">
        <f t="shared" si="355"/>
        <v>3.7288705550044057E-2</v>
      </c>
      <c r="CA1302" s="48">
        <f t="shared" si="356"/>
        <v>3.6542259954102582E-2</v>
      </c>
      <c r="CB1302" s="49">
        <f t="shared" si="357"/>
        <v>0.13915171554487168</v>
      </c>
      <c r="CC1302" s="50">
        <f t="shared" si="358"/>
        <v>5.7794647793732314E-5</v>
      </c>
      <c r="CD1302" s="50">
        <f t="shared" si="359"/>
        <v>2.4556893050236802E-4</v>
      </c>
      <c r="CI1302" s="43"/>
      <c r="CJ1302" s="43"/>
    </row>
    <row r="1303" spans="63:88" x14ac:dyDescent="0.2">
      <c r="BK1303" s="42">
        <v>1301</v>
      </c>
      <c r="BL1303" s="1" t="s">
        <v>2754</v>
      </c>
      <c r="BM1303" s="1" t="s">
        <v>2755</v>
      </c>
      <c r="BN1303" s="43">
        <v>43148</v>
      </c>
      <c r="BO1303" s="44">
        <v>27.608726433147837</v>
      </c>
      <c r="BP1303" s="45">
        <f t="shared" si="345"/>
        <v>2519.9725896395148</v>
      </c>
      <c r="BQ1303" s="46">
        <f t="shared" si="346"/>
        <v>5122.8201024702021</v>
      </c>
      <c r="BR1303" s="46">
        <f t="shared" si="347"/>
        <v>71.57387863229296</v>
      </c>
      <c r="BS1303" s="46">
        <f t="shared" si="348"/>
        <v>70.14111217656756</v>
      </c>
      <c r="BT1303" s="47">
        <f t="shared" si="349"/>
        <v>1.3150962502576466</v>
      </c>
      <c r="BU1303" s="47">
        <f t="shared" si="350"/>
        <v>1.3951874152971821E-3</v>
      </c>
      <c r="BV1303" s="47">
        <f t="shared" si="351"/>
        <v>3.7352207636191757E-2</v>
      </c>
      <c r="BW1303" s="47">
        <f t="shared" si="352"/>
        <v>3.6604490854998908E-2</v>
      </c>
      <c r="BX1303" s="48">
        <f t="shared" si="353"/>
        <v>1.7379767731592291E-9</v>
      </c>
      <c r="BY1303" s="48">
        <f t="shared" si="354"/>
        <v>1.3951874152971821E-3</v>
      </c>
      <c r="BZ1303" s="48">
        <f t="shared" si="355"/>
        <v>3.7352207636191757E-2</v>
      </c>
      <c r="CA1303" s="48">
        <f t="shared" si="356"/>
        <v>3.6604490854998908E-2</v>
      </c>
      <c r="CB1303" s="49">
        <f t="shared" si="357"/>
        <v>0.18055336284692261</v>
      </c>
      <c r="CC1303" s="50">
        <f t="shared" si="358"/>
        <v>7.4990221808274424E-5</v>
      </c>
      <c r="CD1303" s="50">
        <f t="shared" si="359"/>
        <v>3.186327674029081E-4</v>
      </c>
      <c r="CI1303" s="43"/>
      <c r="CJ1303" s="43"/>
    </row>
    <row r="1304" spans="63:88" x14ac:dyDescent="0.2">
      <c r="BK1304" s="42">
        <v>1302</v>
      </c>
      <c r="BL1304" s="1" t="s">
        <v>2756</v>
      </c>
      <c r="BM1304" s="1" t="s">
        <v>2757</v>
      </c>
      <c r="BN1304" s="43">
        <v>38293</v>
      </c>
      <c r="BO1304" s="44">
        <v>27.612049587321582</v>
      </c>
      <c r="BP1304" s="45">
        <f t="shared" si="345"/>
        <v>2526.0234193313049</v>
      </c>
      <c r="BQ1304" s="46">
        <f t="shared" si="346"/>
        <v>5139.2143064680031</v>
      </c>
      <c r="BR1304" s="46">
        <f t="shared" si="347"/>
        <v>71.688313597601123</v>
      </c>
      <c r="BS1304" s="46">
        <f t="shared" si="348"/>
        <v>70.253256381855607</v>
      </c>
      <c r="BT1304" s="47">
        <f t="shared" si="349"/>
        <v>1.3182539923185461</v>
      </c>
      <c r="BU1304" s="47">
        <f t="shared" si="350"/>
        <v>1.3996523363064126E-3</v>
      </c>
      <c r="BV1304" s="47">
        <f t="shared" si="351"/>
        <v>3.7411927727750309E-2</v>
      </c>
      <c r="BW1304" s="47">
        <f t="shared" si="352"/>
        <v>3.6663015469303006E-2</v>
      </c>
      <c r="BX1304" s="48">
        <f t="shared" si="353"/>
        <v>1.7421499143695386E-9</v>
      </c>
      <c r="BY1304" s="48">
        <f t="shared" si="354"/>
        <v>1.3996523363064126E-3</v>
      </c>
      <c r="BZ1304" s="48">
        <f t="shared" si="355"/>
        <v>3.7411927727750309E-2</v>
      </c>
      <c r="CA1304" s="48">
        <f t="shared" si="356"/>
        <v>3.6663015469303006E-2</v>
      </c>
      <c r="CB1304" s="49">
        <f t="shared" si="357"/>
        <v>0.16062230693186966</v>
      </c>
      <c r="CC1304" s="50">
        <f t="shared" si="358"/>
        <v>6.6712146670952748E-5</v>
      </c>
      <c r="CD1304" s="50">
        <f t="shared" si="359"/>
        <v>2.8345930176737943E-4</v>
      </c>
      <c r="CI1304" s="43"/>
      <c r="CJ1304" s="43"/>
    </row>
    <row r="1305" spans="63:88" x14ac:dyDescent="0.2">
      <c r="BK1305" s="42">
        <v>1303</v>
      </c>
      <c r="BL1305" s="1" t="s">
        <v>2758</v>
      </c>
      <c r="BM1305" s="1" t="s">
        <v>2759</v>
      </c>
      <c r="BN1305" s="43">
        <v>30532</v>
      </c>
      <c r="BO1305" s="44">
        <v>27.622323639172617</v>
      </c>
      <c r="BP1305" s="45">
        <f t="shared" si="345"/>
        <v>2544.8225638661079</v>
      </c>
      <c r="BQ1305" s="46">
        <f t="shared" si="346"/>
        <v>5190.1927794505673</v>
      </c>
      <c r="BR1305" s="46">
        <f t="shared" si="347"/>
        <v>72.042992577006174</v>
      </c>
      <c r="BS1305" s="46">
        <f t="shared" si="348"/>
        <v>70.600835394709264</v>
      </c>
      <c r="BT1305" s="47">
        <f t="shared" si="349"/>
        <v>1.3280646881123881</v>
      </c>
      <c r="BU1305" s="47">
        <f t="shared" si="350"/>
        <v>1.4135361976432993E-3</v>
      </c>
      <c r="BV1305" s="47">
        <f t="shared" si="351"/>
        <v>3.7597023787040634E-2</v>
      </c>
      <c r="BW1305" s="47">
        <f t="shared" si="352"/>
        <v>3.6844406274247669E-2</v>
      </c>
      <c r="BX1305" s="48">
        <f t="shared" si="353"/>
        <v>1.7551153238708507E-9</v>
      </c>
      <c r="BY1305" s="48">
        <f t="shared" si="354"/>
        <v>1.4135361976432993E-3</v>
      </c>
      <c r="BZ1305" s="48">
        <f t="shared" si="355"/>
        <v>3.7597023787040634E-2</v>
      </c>
      <c r="CA1305" s="48">
        <f t="shared" si="356"/>
        <v>3.6844406274247669E-2</v>
      </c>
      <c r="CB1305" s="49">
        <f t="shared" si="357"/>
        <v>0.12902143124909987</v>
      </c>
      <c r="CC1305" s="50">
        <f t="shared" si="358"/>
        <v>5.3587181068424814E-5</v>
      </c>
      <c r="CD1305" s="50">
        <f t="shared" si="359"/>
        <v>2.2769144282313496E-4</v>
      </c>
      <c r="CI1305" s="43"/>
      <c r="CJ1305" s="43"/>
    </row>
    <row r="1306" spans="63:88" x14ac:dyDescent="0.2">
      <c r="BK1306" s="42">
        <v>1304</v>
      </c>
      <c r="BL1306" s="1" t="s">
        <v>2760</v>
      </c>
      <c r="BM1306" s="1" t="s">
        <v>2761</v>
      </c>
      <c r="BN1306" s="43">
        <v>60406</v>
      </c>
      <c r="BO1306" s="44">
        <v>27.624816208524123</v>
      </c>
      <c r="BP1306" s="45">
        <f t="shared" si="345"/>
        <v>2549.4044414319587</v>
      </c>
      <c r="BQ1306" s="46">
        <f t="shared" si="346"/>
        <v>5202.6276018724448</v>
      </c>
      <c r="BR1306" s="46">
        <f t="shared" si="347"/>
        <v>72.129242349219538</v>
      </c>
      <c r="BS1306" s="46">
        <f t="shared" si="348"/>
        <v>70.685358618315746</v>
      </c>
      <c r="BT1306" s="47">
        <f t="shared" si="349"/>
        <v>1.3304558292028761</v>
      </c>
      <c r="BU1306" s="47">
        <f t="shared" si="350"/>
        <v>1.416922790849143E-3</v>
      </c>
      <c r="BV1306" s="47">
        <f t="shared" si="351"/>
        <v>3.7642034892512694E-2</v>
      </c>
      <c r="BW1306" s="47">
        <f t="shared" si="352"/>
        <v>3.6888516347062451E-2</v>
      </c>
      <c r="BX1306" s="48">
        <f t="shared" si="353"/>
        <v>1.7582753569678955E-9</v>
      </c>
      <c r="BY1306" s="48">
        <f t="shared" si="354"/>
        <v>1.416922790849143E-3</v>
      </c>
      <c r="BZ1306" s="48">
        <f t="shared" si="355"/>
        <v>3.7642034892512694E-2</v>
      </c>
      <c r="CA1306" s="48">
        <f t="shared" si="356"/>
        <v>3.6888516347062451E-2</v>
      </c>
      <c r="CB1306" s="49">
        <f t="shared" si="357"/>
        <v>0.25572189326616007</v>
      </c>
      <c r="CC1306" s="50">
        <f t="shared" si="358"/>
        <v>1.0621038121300269E-4</v>
      </c>
      <c r="CD1306" s="50">
        <f t="shared" si="359"/>
        <v>4.5128693950712852E-4</v>
      </c>
      <c r="CI1306" s="43"/>
      <c r="CJ1306" s="43"/>
    </row>
    <row r="1307" spans="63:88" x14ac:dyDescent="0.2">
      <c r="BK1307" s="42">
        <v>1305</v>
      </c>
      <c r="BL1307" s="1" t="s">
        <v>2762</v>
      </c>
      <c r="BM1307" s="1" t="s">
        <v>2763</v>
      </c>
      <c r="BN1307" s="43">
        <v>58281</v>
      </c>
      <c r="BO1307" s="44">
        <v>27.627135531983068</v>
      </c>
      <c r="BP1307" s="45">
        <f t="shared" si="345"/>
        <v>2553.6752654861457</v>
      </c>
      <c r="BQ1307" s="46">
        <f t="shared" si="346"/>
        <v>5214.2217266068883</v>
      </c>
      <c r="BR1307" s="46">
        <f t="shared" si="347"/>
        <v>72.209568109821078</v>
      </c>
      <c r="BS1307" s="46">
        <f t="shared" si="348"/>
        <v>70.76407641722065</v>
      </c>
      <c r="BT1307" s="47">
        <f t="shared" si="349"/>
        <v>1.3326846410249822</v>
      </c>
      <c r="BU1307" s="47">
        <f t="shared" si="350"/>
        <v>1.4200804221142296E-3</v>
      </c>
      <c r="BV1307" s="47">
        <f t="shared" si="351"/>
        <v>3.7683954438384376E-2</v>
      </c>
      <c r="BW1307" s="47">
        <f t="shared" si="352"/>
        <v>3.6929596747140837E-2</v>
      </c>
      <c r="BX1307" s="48">
        <f t="shared" si="353"/>
        <v>1.7612208624225737E-9</v>
      </c>
      <c r="BY1307" s="48">
        <f t="shared" si="354"/>
        <v>1.4200804221142296E-3</v>
      </c>
      <c r="BZ1307" s="48">
        <f t="shared" si="355"/>
        <v>3.7683954438384376E-2</v>
      </c>
      <c r="CA1307" s="48">
        <f t="shared" si="356"/>
        <v>3.6929596747140837E-2</v>
      </c>
      <c r="CB1307" s="49">
        <f t="shared" si="357"/>
        <v>0.24713927005459249</v>
      </c>
      <c r="CC1307" s="50">
        <f t="shared" si="358"/>
        <v>1.0264571308285001E-4</v>
      </c>
      <c r="CD1307" s="50">
        <f t="shared" si="359"/>
        <v>4.3614069718653074E-4</v>
      </c>
      <c r="CI1307" s="43"/>
      <c r="CJ1307" s="43"/>
    </row>
    <row r="1308" spans="63:88" x14ac:dyDescent="0.2">
      <c r="BK1308" s="42">
        <v>1306</v>
      </c>
      <c r="BL1308" s="1" t="s">
        <v>2764</v>
      </c>
      <c r="BM1308" s="1" t="s">
        <v>2765</v>
      </c>
      <c r="BN1308" s="43">
        <v>69784</v>
      </c>
      <c r="BO1308" s="44">
        <v>27.628092385398968</v>
      </c>
      <c r="BP1308" s="45">
        <f t="shared" si="345"/>
        <v>2555.4393085530119</v>
      </c>
      <c r="BQ1308" s="46">
        <f t="shared" si="346"/>
        <v>5219.0115981065401</v>
      </c>
      <c r="BR1308" s="46">
        <f t="shared" si="347"/>
        <v>72.242726956466285</v>
      </c>
      <c r="BS1308" s="46">
        <f t="shared" si="348"/>
        <v>70.796571489817396</v>
      </c>
      <c r="BT1308" s="47">
        <f t="shared" si="349"/>
        <v>1.3336052408886725</v>
      </c>
      <c r="BU1308" s="47">
        <f t="shared" si="350"/>
        <v>1.4213849317991219E-3</v>
      </c>
      <c r="BV1308" s="47">
        <f t="shared" si="351"/>
        <v>3.7701259021405663E-2</v>
      </c>
      <c r="BW1308" s="47">
        <f t="shared" si="352"/>
        <v>3.6946554926885443E-2</v>
      </c>
      <c r="BX1308" s="48">
        <f t="shared" si="353"/>
        <v>1.7624374890992575E-9</v>
      </c>
      <c r="BY1308" s="48">
        <f t="shared" si="354"/>
        <v>1.4213849317991219E-3</v>
      </c>
      <c r="BZ1308" s="48">
        <f t="shared" si="355"/>
        <v>3.7701259021405663E-2</v>
      </c>
      <c r="CA1308" s="48">
        <f t="shared" si="356"/>
        <v>3.6946554926885443E-2</v>
      </c>
      <c r="CB1308" s="49">
        <f t="shared" si="357"/>
        <v>0.29612189855817239</v>
      </c>
      <c r="CC1308" s="50">
        <f t="shared" si="358"/>
        <v>1.229899377393026E-4</v>
      </c>
      <c r="CD1308" s="50">
        <f t="shared" si="359"/>
        <v>5.2258312190058465E-4</v>
      </c>
      <c r="CI1308" s="43"/>
      <c r="CJ1308" s="43"/>
    </row>
    <row r="1309" spans="63:88" x14ac:dyDescent="0.2">
      <c r="BK1309" s="42">
        <v>1307</v>
      </c>
      <c r="BL1309" s="1" t="s">
        <v>2766</v>
      </c>
      <c r="BM1309" s="1" t="s">
        <v>2767</v>
      </c>
      <c r="BN1309" s="43">
        <v>37606</v>
      </c>
      <c r="BO1309" s="44">
        <v>27.628616019549799</v>
      </c>
      <c r="BP1309" s="45">
        <f t="shared" si="345"/>
        <v>2556.4051898499893</v>
      </c>
      <c r="BQ1309" s="46">
        <f t="shared" si="346"/>
        <v>5221.6344774649815</v>
      </c>
      <c r="BR1309" s="46">
        <f t="shared" si="347"/>
        <v>72.260877917895385</v>
      </c>
      <c r="BS1309" s="46">
        <f t="shared" si="348"/>
        <v>70.814359105160307</v>
      </c>
      <c r="BT1309" s="47">
        <f t="shared" si="349"/>
        <v>1.3341093046539196</v>
      </c>
      <c r="BU1309" s="47">
        <f t="shared" si="350"/>
        <v>1.4220992665208718E-3</v>
      </c>
      <c r="BV1309" s="47">
        <f t="shared" si="351"/>
        <v>3.7710731450356035E-2</v>
      </c>
      <c r="BW1309" s="47">
        <f t="shared" si="352"/>
        <v>3.6955837736679861E-2</v>
      </c>
      <c r="BX1309" s="48">
        <f t="shared" si="353"/>
        <v>1.763103638908458E-9</v>
      </c>
      <c r="BY1309" s="48">
        <f t="shared" si="354"/>
        <v>1.4220992665208718E-3</v>
      </c>
      <c r="BZ1309" s="48">
        <f t="shared" si="355"/>
        <v>3.7710731450356035E-2</v>
      </c>
      <c r="CA1309" s="48">
        <f t="shared" si="356"/>
        <v>3.6955837736679861E-2</v>
      </c>
      <c r="CB1309" s="49">
        <f t="shared" si="357"/>
        <v>0.15963787092041865</v>
      </c>
      <c r="CC1309" s="50">
        <f t="shared" si="358"/>
        <v>6.6303275444791465E-5</v>
      </c>
      <c r="CD1309" s="50">
        <f t="shared" si="359"/>
        <v>2.8172201166259383E-4</v>
      </c>
      <c r="CI1309" s="43"/>
      <c r="CJ1309" s="43"/>
    </row>
    <row r="1310" spans="63:88" x14ac:dyDescent="0.2">
      <c r="BK1310" s="42">
        <v>1308</v>
      </c>
      <c r="BL1310" s="1" t="s">
        <v>2768</v>
      </c>
      <c r="BM1310" s="1" t="s">
        <v>2769</v>
      </c>
      <c r="BN1310" s="43">
        <v>25801</v>
      </c>
      <c r="BO1310" s="44">
        <v>27.630699452053396</v>
      </c>
      <c r="BP1310" s="45">
        <f t="shared" si="345"/>
        <v>2560.2518503384972</v>
      </c>
      <c r="BQ1310" s="46">
        <f t="shared" si="346"/>
        <v>5232.0818852630446</v>
      </c>
      <c r="BR1310" s="46">
        <f t="shared" si="347"/>
        <v>72.333131311059972</v>
      </c>
      <c r="BS1310" s="46">
        <f t="shared" si="348"/>
        <v>70.885166129342011</v>
      </c>
      <c r="BT1310" s="47">
        <f t="shared" si="349"/>
        <v>1.3361167585465727</v>
      </c>
      <c r="BU1310" s="47">
        <f t="shared" si="350"/>
        <v>1.4249445922576113E-3</v>
      </c>
      <c r="BV1310" s="47">
        <f t="shared" si="351"/>
        <v>3.7748438275743423E-2</v>
      </c>
      <c r="BW1310" s="47">
        <f t="shared" si="352"/>
        <v>3.6992789746545178E-2</v>
      </c>
      <c r="BX1310" s="48">
        <f t="shared" si="353"/>
        <v>1.7657566068854662E-9</v>
      </c>
      <c r="BY1310" s="48">
        <f t="shared" si="354"/>
        <v>1.4249445922576113E-3</v>
      </c>
      <c r="BZ1310" s="48">
        <f t="shared" si="355"/>
        <v>3.7748438275743423E-2</v>
      </c>
      <c r="CA1310" s="48">
        <f t="shared" si="356"/>
        <v>3.6992789746545178E-2</v>
      </c>
      <c r="CB1310" s="49">
        <f t="shared" si="357"/>
        <v>0.109690324727352</v>
      </c>
      <c r="CC1310" s="50">
        <f t="shared" si="358"/>
        <v>4.5558286214251911E-5</v>
      </c>
      <c r="CD1310" s="50">
        <f t="shared" si="359"/>
        <v>1.9357674193436122E-4</v>
      </c>
      <c r="CI1310" s="43"/>
      <c r="CJ1310" s="43"/>
    </row>
    <row r="1311" spans="63:88" x14ac:dyDescent="0.2">
      <c r="BK1311" s="42">
        <v>1309</v>
      </c>
      <c r="BL1311" s="1" t="s">
        <v>2770</v>
      </c>
      <c r="BM1311" s="1" t="s">
        <v>2771</v>
      </c>
      <c r="BN1311" s="43">
        <v>26640</v>
      </c>
      <c r="BO1311" s="44">
        <v>27.657699964785664</v>
      </c>
      <c r="BP1311" s="45">
        <f t="shared" si="345"/>
        <v>2610.6299071561589</v>
      </c>
      <c r="BQ1311" s="46">
        <f t="shared" si="346"/>
        <v>5369.1512203132315</v>
      </c>
      <c r="BR1311" s="46">
        <f t="shared" si="347"/>
        <v>73.274492289699495</v>
      </c>
      <c r="BS1311" s="46">
        <f t="shared" si="348"/>
        <v>71.807682936634436</v>
      </c>
      <c r="BT1311" s="47">
        <f t="shared" si="349"/>
        <v>1.3624075181717203</v>
      </c>
      <c r="BU1311" s="47">
        <f t="shared" si="350"/>
        <v>1.4622750874653224E-3</v>
      </c>
      <c r="BV1311" s="47">
        <f t="shared" si="351"/>
        <v>3.8239705640411542E-2</v>
      </c>
      <c r="BW1311" s="47">
        <f t="shared" si="352"/>
        <v>3.7474222917309882E-2</v>
      </c>
      <c r="BX1311" s="48">
        <f t="shared" si="353"/>
        <v>1.8005013866445674E-9</v>
      </c>
      <c r="BY1311" s="48">
        <f t="shared" si="354"/>
        <v>1.4622750874653224E-3</v>
      </c>
      <c r="BZ1311" s="48">
        <f t="shared" si="355"/>
        <v>3.8239705640411542E-2</v>
      </c>
      <c r="CA1311" s="48">
        <f t="shared" si="356"/>
        <v>3.7474222917309882E-2</v>
      </c>
      <c r="CB1311" s="49">
        <f t="shared" si="357"/>
        <v>0.115485809841311</v>
      </c>
      <c r="CC1311" s="50">
        <f t="shared" si="358"/>
        <v>4.7965356940211274E-5</v>
      </c>
      <c r="CD1311" s="50">
        <f t="shared" si="359"/>
        <v>2.0380436345957627E-4</v>
      </c>
      <c r="CI1311" s="43"/>
      <c r="CJ1311" s="43"/>
    </row>
    <row r="1312" spans="63:88" x14ac:dyDescent="0.2">
      <c r="BK1312" s="97">
        <v>1310</v>
      </c>
      <c r="BL1312" s="98" t="s">
        <v>2772</v>
      </c>
      <c r="BM1312" s="1" t="s">
        <v>67</v>
      </c>
      <c r="BN1312" s="43">
        <v>25531</v>
      </c>
      <c r="BO1312" s="44">
        <v>28.906638556137622</v>
      </c>
      <c r="BP1312" s="45">
        <f t="shared" si="345"/>
        <v>2614.404264383224</v>
      </c>
      <c r="BQ1312" s="46">
        <f t="shared" si="346"/>
        <v>18443.505323311369</v>
      </c>
      <c r="BR1312" s="46">
        <f t="shared" si="347"/>
        <v>135.80686773249491</v>
      </c>
      <c r="BS1312" s="46">
        <f t="shared" si="348"/>
        <v>133.08828480444237</v>
      </c>
      <c r="BT1312" s="47">
        <f t="shared" si="349"/>
        <v>1.3643772392142641</v>
      </c>
      <c r="BU1312" s="47">
        <f t="shared" si="350"/>
        <v>5.023043168867313E-3</v>
      </c>
      <c r="BV1312" s="47">
        <f t="shared" si="351"/>
        <v>7.0873430627191411E-2</v>
      </c>
      <c r="BW1312" s="47">
        <f t="shared" si="352"/>
        <v>6.9454685745046568E-2</v>
      </c>
      <c r="BX1312" s="48">
        <f t="shared" si="353"/>
        <v>1.8031044884486185E-9</v>
      </c>
      <c r="BY1312" s="48">
        <f t="shared" si="354"/>
        <v>8.772831094753065E-21</v>
      </c>
      <c r="BZ1312" s="48">
        <f t="shared" si="355"/>
        <v>9.3663392500768754E-11</v>
      </c>
      <c r="CA1312" s="48">
        <f t="shared" si="356"/>
        <v>9.1788437985672848E-11</v>
      </c>
      <c r="CB1312" s="49">
        <f t="shared" si="357"/>
        <v>0.11083825086581846</v>
      </c>
      <c r="CC1312" s="50">
        <f t="shared" si="358"/>
        <v>4.603506069458168E-5</v>
      </c>
      <c r="CD1312" s="50">
        <f t="shared" si="359"/>
        <v>1.9560255234579003E-4</v>
      </c>
      <c r="CI1312" s="43"/>
      <c r="CJ1312" s="43"/>
    </row>
    <row r="1313" spans="63:88" x14ac:dyDescent="0.2">
      <c r="BK1313" s="42">
        <v>1311</v>
      </c>
      <c r="BL1313" s="1" t="s">
        <v>2773</v>
      </c>
      <c r="BM1313" s="1" t="s">
        <v>2774</v>
      </c>
      <c r="BN1313" s="43">
        <v>32275</v>
      </c>
      <c r="BO1313" s="44">
        <v>27.663650739461144</v>
      </c>
      <c r="BP1313" s="45">
        <f t="shared" si="345"/>
        <v>2621.8656198348749</v>
      </c>
      <c r="BQ1313" s="46">
        <f t="shared" si="346"/>
        <v>5399.7819483367166</v>
      </c>
      <c r="BR1313" s="46">
        <f t="shared" si="347"/>
        <v>73.483208614871444</v>
      </c>
      <c r="BS1313" s="46">
        <f t="shared" si="348"/>
        <v>72.01222117679572</v>
      </c>
      <c r="BT1313" s="47">
        <f t="shared" si="349"/>
        <v>1.3682710913206901</v>
      </c>
      <c r="BU1313" s="47">
        <f t="shared" si="350"/>
        <v>1.4706172906668051E-3</v>
      </c>
      <c r="BV1313" s="47">
        <f t="shared" si="351"/>
        <v>3.834862827620833E-2</v>
      </c>
      <c r="BW1313" s="47">
        <f t="shared" si="352"/>
        <v>3.7580965138941325E-2</v>
      </c>
      <c r="BX1313" s="48">
        <f t="shared" si="353"/>
        <v>1.8082504422278637E-9</v>
      </c>
      <c r="BY1313" s="48">
        <f t="shared" si="354"/>
        <v>1.4706172906668051E-3</v>
      </c>
      <c r="BZ1313" s="48">
        <f t="shared" si="355"/>
        <v>3.834862827620833E-2</v>
      </c>
      <c r="CA1313" s="48">
        <f t="shared" si="356"/>
        <v>3.7580965138941325E-2</v>
      </c>
      <c r="CB1313" s="49">
        <f t="shared" si="357"/>
        <v>0.140515998696295</v>
      </c>
      <c r="CC1313" s="50">
        <f t="shared" si="358"/>
        <v>5.8361283022904299E-5</v>
      </c>
      <c r="CD1313" s="50">
        <f t="shared" si="359"/>
        <v>2.4797655841471975E-4</v>
      </c>
      <c r="CI1313" s="43"/>
      <c r="CJ1313" s="43"/>
    </row>
    <row r="1314" spans="63:88" x14ac:dyDescent="0.2">
      <c r="BK1314" s="42">
        <v>1312</v>
      </c>
      <c r="BL1314" s="1" t="s">
        <v>2775</v>
      </c>
      <c r="BM1314" s="1" t="s">
        <v>2776</v>
      </c>
      <c r="BN1314" s="43">
        <v>6741</v>
      </c>
      <c r="BO1314" s="44">
        <v>27.667198836546905</v>
      </c>
      <c r="BP1314" s="45">
        <f t="shared" si="345"/>
        <v>2628.5878147371932</v>
      </c>
      <c r="BQ1314" s="46">
        <f t="shared" si="346"/>
        <v>5418.1182360447856</v>
      </c>
      <c r="BR1314" s="46">
        <f t="shared" si="347"/>
        <v>73.607868030834751</v>
      </c>
      <c r="BS1314" s="46">
        <f t="shared" si="348"/>
        <v>72.134385159606651</v>
      </c>
      <c r="BT1314" s="47">
        <f t="shared" si="349"/>
        <v>1.3717791982524421</v>
      </c>
      <c r="BU1314" s="47">
        <f t="shared" si="350"/>
        <v>1.4756111333827043E-3</v>
      </c>
      <c r="BV1314" s="47">
        <f t="shared" si="351"/>
        <v>3.841368419434283E-2</v>
      </c>
      <c r="BW1314" s="47">
        <f t="shared" si="352"/>
        <v>3.7644718767203725E-2</v>
      </c>
      <c r="BX1314" s="48">
        <f t="shared" si="353"/>
        <v>1.8128866111500612E-9</v>
      </c>
      <c r="BY1314" s="48">
        <f t="shared" si="354"/>
        <v>1.4756111333827043E-3</v>
      </c>
      <c r="BZ1314" s="48">
        <f t="shared" si="355"/>
        <v>3.841368419434283E-2</v>
      </c>
      <c r="CA1314" s="48">
        <f t="shared" si="356"/>
        <v>3.7644718767203725E-2</v>
      </c>
      <c r="CB1314" s="49">
        <f t="shared" si="357"/>
        <v>2.9423607065353567E-2</v>
      </c>
      <c r="CC1314" s="50">
        <f t="shared" si="358"/>
        <v>1.2220668645762563E-5</v>
      </c>
      <c r="CD1314" s="50">
        <f t="shared" si="359"/>
        <v>5.1925509435999843E-5</v>
      </c>
      <c r="CI1314" s="43"/>
      <c r="CJ1314" s="43"/>
    </row>
    <row r="1315" spans="63:88" x14ac:dyDescent="0.2">
      <c r="BK1315" s="42">
        <v>1313</v>
      </c>
      <c r="BL1315" s="1" t="s">
        <v>2777</v>
      </c>
      <c r="BM1315" s="1" t="s">
        <v>2778</v>
      </c>
      <c r="BN1315" s="43">
        <v>27153</v>
      </c>
      <c r="BO1315" s="44">
        <v>27.66915153301845</v>
      </c>
      <c r="BP1315" s="45">
        <f t="shared" si="345"/>
        <v>2632.2947275464026</v>
      </c>
      <c r="BQ1315" s="46">
        <f t="shared" si="346"/>
        <v>5428.232935940744</v>
      </c>
      <c r="BR1315" s="46">
        <f t="shared" si="347"/>
        <v>73.676542643780081</v>
      </c>
      <c r="BS1315" s="46">
        <f t="shared" si="348"/>
        <v>72.201685043619193</v>
      </c>
      <c r="BT1315" s="47">
        <f t="shared" si="349"/>
        <v>1.3737137221260227</v>
      </c>
      <c r="BU1315" s="47">
        <f t="shared" si="350"/>
        <v>1.478365846943249E-3</v>
      </c>
      <c r="BV1315" s="47">
        <f t="shared" si="351"/>
        <v>3.8449523364318172E-2</v>
      </c>
      <c r="BW1315" s="47">
        <f t="shared" si="352"/>
        <v>3.7679840508397469E-2</v>
      </c>
      <c r="BX1315" s="48">
        <f t="shared" si="353"/>
        <v>1.8154431978323987E-9</v>
      </c>
      <c r="BY1315" s="48">
        <f t="shared" si="354"/>
        <v>1.478365846943249E-3</v>
      </c>
      <c r="BZ1315" s="48">
        <f t="shared" si="355"/>
        <v>3.8449523364318172E-2</v>
      </c>
      <c r="CA1315" s="48">
        <f t="shared" si="356"/>
        <v>3.7679840508397469E-2</v>
      </c>
      <c r="CB1315" s="49">
        <f t="shared" si="357"/>
        <v>0.11868652877904726</v>
      </c>
      <c r="CC1315" s="50">
        <f t="shared" si="358"/>
        <v>4.929472915074312E-5</v>
      </c>
      <c r="CD1315" s="50">
        <f t="shared" si="359"/>
        <v>2.0945285383787177E-4</v>
      </c>
      <c r="CI1315" s="43"/>
      <c r="CJ1315" s="43"/>
    </row>
    <row r="1316" spans="63:88" x14ac:dyDescent="0.2">
      <c r="BK1316" s="42">
        <v>1314</v>
      </c>
      <c r="BL1316" s="1" t="s">
        <v>2779</v>
      </c>
      <c r="BM1316" s="1" t="s">
        <v>2780</v>
      </c>
      <c r="BN1316" s="43">
        <v>64064</v>
      </c>
      <c r="BO1316" s="44">
        <v>27.671505444253722</v>
      </c>
      <c r="BP1316" s="45">
        <f t="shared" si="345"/>
        <v>2636.7702390416098</v>
      </c>
      <c r="BQ1316" s="46">
        <f t="shared" si="346"/>
        <v>5440.4479162529724</v>
      </c>
      <c r="BR1316" s="46">
        <f t="shared" si="347"/>
        <v>73.759392054523957</v>
      </c>
      <c r="BS1316" s="46">
        <f t="shared" si="348"/>
        <v>72.282875974218371</v>
      </c>
      <c r="BT1316" s="47">
        <f t="shared" si="349"/>
        <v>1.3760493540331027</v>
      </c>
      <c r="BU1316" s="47">
        <f t="shared" si="350"/>
        <v>1.4816925666932248E-3</v>
      </c>
      <c r="BV1316" s="47">
        <f t="shared" si="351"/>
        <v>3.849275992564348E-2</v>
      </c>
      <c r="BW1316" s="47">
        <f t="shared" si="352"/>
        <v>3.7722211559903948E-2</v>
      </c>
      <c r="BX1316" s="48">
        <f t="shared" si="353"/>
        <v>1.818529872290155E-9</v>
      </c>
      <c r="BY1316" s="48">
        <f t="shared" si="354"/>
        <v>1.4816925666932248E-3</v>
      </c>
      <c r="BZ1316" s="48">
        <f t="shared" si="355"/>
        <v>3.849275992564348E-2</v>
      </c>
      <c r="CA1316" s="48">
        <f t="shared" si="356"/>
        <v>3.7722211559903948E-2</v>
      </c>
      <c r="CB1316" s="49">
        <f t="shared" si="357"/>
        <v>0.28050165913417618</v>
      </c>
      <c r="CC1316" s="50">
        <f t="shared" si="358"/>
        <v>1.1650229773839648E-4</v>
      </c>
      <c r="CD1316" s="50">
        <f t="shared" si="359"/>
        <v>4.9501719880346918E-4</v>
      </c>
      <c r="CI1316" s="43"/>
      <c r="CJ1316" s="43"/>
    </row>
    <row r="1317" spans="63:88" x14ac:dyDescent="0.2">
      <c r="BK1317" s="42">
        <v>1315</v>
      </c>
      <c r="BL1317" s="1" t="s">
        <v>2781</v>
      </c>
      <c r="BM1317" s="1" t="s">
        <v>2782</v>
      </c>
      <c r="BN1317" s="43">
        <v>32919</v>
      </c>
      <c r="BO1317" s="44">
        <v>27.671645387087874</v>
      </c>
      <c r="BP1317" s="45">
        <f t="shared" si="345"/>
        <v>2637.03655307693</v>
      </c>
      <c r="BQ1317" s="46">
        <f t="shared" si="346"/>
        <v>5441.1748710030161</v>
      </c>
      <c r="BR1317" s="46">
        <f t="shared" si="347"/>
        <v>73.764319769133749</v>
      </c>
      <c r="BS1317" s="46">
        <f t="shared" si="348"/>
        <v>72.287705045799015</v>
      </c>
      <c r="BT1317" s="47">
        <f t="shared" si="349"/>
        <v>1.3761883351437239</v>
      </c>
      <c r="BU1317" s="47">
        <f t="shared" si="350"/>
        <v>1.481890551025642E-3</v>
      </c>
      <c r="BV1317" s="47">
        <f t="shared" si="351"/>
        <v>3.8495331548457169E-2</v>
      </c>
      <c r="BW1317" s="47">
        <f t="shared" si="352"/>
        <v>3.7724731703952276E-2</v>
      </c>
      <c r="BX1317" s="48">
        <f t="shared" si="353"/>
        <v>1.8187135439735904E-9</v>
      </c>
      <c r="BY1317" s="48">
        <f t="shared" si="354"/>
        <v>1.481890551025642E-3</v>
      </c>
      <c r="BZ1317" s="48">
        <f t="shared" si="355"/>
        <v>3.8495331548457169E-2</v>
      </c>
      <c r="CA1317" s="48">
        <f t="shared" si="356"/>
        <v>3.7724731703952276E-2</v>
      </c>
      <c r="CB1317" s="49">
        <f t="shared" si="357"/>
        <v>0.14414908115522546</v>
      </c>
      <c r="CC1317" s="50">
        <f t="shared" si="358"/>
        <v>5.9870231154066626E-5</v>
      </c>
      <c r="CD1317" s="50">
        <f t="shared" si="359"/>
        <v>2.5438806523928883E-4</v>
      </c>
      <c r="CI1317" s="43"/>
      <c r="CJ1317" s="43"/>
    </row>
    <row r="1318" spans="63:88" x14ac:dyDescent="0.2">
      <c r="BK1318" s="42">
        <v>1316</v>
      </c>
      <c r="BL1318" s="1" t="s">
        <v>2783</v>
      </c>
      <c r="BM1318" s="1" t="s">
        <v>2784</v>
      </c>
      <c r="BN1318" s="43">
        <v>50828</v>
      </c>
      <c r="BO1318" s="44">
        <v>27.676731980683911</v>
      </c>
      <c r="BP1318" s="45">
        <f t="shared" si="345"/>
        <v>2646.734723209398</v>
      </c>
      <c r="BQ1318" s="46">
        <f t="shared" si="346"/>
        <v>5467.6559248985641</v>
      </c>
      <c r="BR1318" s="46">
        <f t="shared" si="347"/>
        <v>73.943599620917595</v>
      </c>
      <c r="BS1318" s="46">
        <f t="shared" si="348"/>
        <v>72.463396072124027</v>
      </c>
      <c r="BT1318" s="47">
        <f t="shared" si="349"/>
        <v>1.3812495120898554</v>
      </c>
      <c r="BU1318" s="47">
        <f t="shared" si="350"/>
        <v>1.4891026007169772E-3</v>
      </c>
      <c r="BV1318" s="47">
        <f t="shared" si="351"/>
        <v>3.8588892193440555E-2</v>
      </c>
      <c r="BW1318" s="47">
        <f t="shared" si="352"/>
        <v>3.7816419451221162E-2</v>
      </c>
      <c r="BX1318" s="48">
        <f t="shared" si="353"/>
        <v>1.8254021859459944E-9</v>
      </c>
      <c r="BY1318" s="48">
        <f t="shared" si="354"/>
        <v>1.4891026007169772E-3</v>
      </c>
      <c r="BZ1318" s="48">
        <f t="shared" si="355"/>
        <v>3.8588892193440555E-2</v>
      </c>
      <c r="CA1318" s="48">
        <f t="shared" si="356"/>
        <v>3.7816419451221162E-2</v>
      </c>
      <c r="CB1318" s="49">
        <f t="shared" si="357"/>
        <v>0.22338938423905189</v>
      </c>
      <c r="CC1318" s="50">
        <f t="shared" si="358"/>
        <v>9.2781542307262998E-5</v>
      </c>
      <c r="CD1318" s="50">
        <f t="shared" si="359"/>
        <v>3.9422792567352029E-4</v>
      </c>
      <c r="CI1318" s="43"/>
      <c r="CJ1318" s="43"/>
    </row>
    <row r="1319" spans="63:88" x14ac:dyDescent="0.2">
      <c r="BK1319" s="42">
        <v>1317</v>
      </c>
      <c r="BL1319" s="1" t="s">
        <v>2785</v>
      </c>
      <c r="BM1319" s="1" t="s">
        <v>2786</v>
      </c>
      <c r="BN1319" s="43">
        <v>38453</v>
      </c>
      <c r="BO1319" s="44">
        <v>27.680595379935237</v>
      </c>
      <c r="BP1319" s="45">
        <f t="shared" si="345"/>
        <v>2654.1245613610272</v>
      </c>
      <c r="BQ1319" s="46">
        <f t="shared" si="346"/>
        <v>5487.8444914655674</v>
      </c>
      <c r="BR1319" s="46">
        <f t="shared" si="347"/>
        <v>74.079987118421982</v>
      </c>
      <c r="BS1319" s="46">
        <f t="shared" si="348"/>
        <v>72.597053363649096</v>
      </c>
      <c r="BT1319" s="47">
        <f t="shared" si="349"/>
        <v>1.385106041515284</v>
      </c>
      <c r="BU1319" s="47">
        <f t="shared" si="350"/>
        <v>1.494600907009945E-3</v>
      </c>
      <c r="BV1319" s="47">
        <f t="shared" si="351"/>
        <v>3.8660068636901627E-2</v>
      </c>
      <c r="BW1319" s="47">
        <f t="shared" si="352"/>
        <v>3.7886171084086838E-2</v>
      </c>
      <c r="BX1319" s="48">
        <f t="shared" si="353"/>
        <v>1.8304988156148018E-9</v>
      </c>
      <c r="BY1319" s="48">
        <f t="shared" si="354"/>
        <v>1.494600907009945E-3</v>
      </c>
      <c r="BZ1319" s="48">
        <f t="shared" si="355"/>
        <v>3.8660068636901627E-2</v>
      </c>
      <c r="CA1319" s="48">
        <f t="shared" si="356"/>
        <v>3.7886171084086838E-2</v>
      </c>
      <c r="CB1319" s="49">
        <f t="shared" si="357"/>
        <v>0.16947304147723591</v>
      </c>
      <c r="CC1319" s="50">
        <f t="shared" si="358"/>
        <v>7.0388170956835972E-5</v>
      </c>
      <c r="CD1319" s="50">
        <f t="shared" si="359"/>
        <v>2.9907869537640098E-4</v>
      </c>
      <c r="CI1319" s="43"/>
      <c r="CJ1319" s="43"/>
    </row>
    <row r="1320" spans="63:88" x14ac:dyDescent="0.2">
      <c r="BK1320" s="42">
        <v>1318</v>
      </c>
      <c r="BL1320" s="1" t="s">
        <v>2787</v>
      </c>
      <c r="BM1320" s="1" t="s">
        <v>2788</v>
      </c>
      <c r="BN1320" s="43">
        <v>42021</v>
      </c>
      <c r="BO1320" s="44">
        <v>27.682196268657041</v>
      </c>
      <c r="BP1320" s="45">
        <f t="shared" si="345"/>
        <v>2657.192754894023</v>
      </c>
      <c r="BQ1320" s="46">
        <f t="shared" si="346"/>
        <v>5496.2292391263691</v>
      </c>
      <c r="BR1320" s="46">
        <f t="shared" si="347"/>
        <v>74.136558047473244</v>
      </c>
      <c r="BS1320" s="46">
        <f t="shared" si="348"/>
        <v>72.652491855405316</v>
      </c>
      <c r="BT1320" s="47">
        <f t="shared" si="349"/>
        <v>1.3867072374278488</v>
      </c>
      <c r="BU1320" s="47">
        <f t="shared" si="350"/>
        <v>1.4968844723476313E-3</v>
      </c>
      <c r="BV1320" s="47">
        <f t="shared" si="351"/>
        <v>3.8689591266226002E-2</v>
      </c>
      <c r="BW1320" s="47">
        <f t="shared" si="352"/>
        <v>3.7915102729189187E-2</v>
      </c>
      <c r="BX1320" s="48">
        <f t="shared" si="353"/>
        <v>1.8326148898601453E-9</v>
      </c>
      <c r="BY1320" s="48">
        <f t="shared" si="354"/>
        <v>1.4968844723476313E-3</v>
      </c>
      <c r="BZ1320" s="48">
        <f t="shared" si="355"/>
        <v>3.8689591266226002E-2</v>
      </c>
      <c r="CA1320" s="48">
        <f t="shared" si="356"/>
        <v>3.7915102729189187E-2</v>
      </c>
      <c r="CB1320" s="49">
        <f t="shared" si="357"/>
        <v>0.18541229848594967</v>
      </c>
      <c r="CC1320" s="50">
        <f t="shared" si="358"/>
        <v>7.7008310286813162E-5</v>
      </c>
      <c r="CD1320" s="50">
        <f t="shared" si="359"/>
        <v>3.2720760691231428E-4</v>
      </c>
      <c r="CI1320" s="43"/>
      <c r="CJ1320" s="43"/>
    </row>
    <row r="1321" spans="63:88" x14ac:dyDescent="0.2">
      <c r="BK1321" s="42">
        <v>1319</v>
      </c>
      <c r="BL1321" s="1" t="s">
        <v>2789</v>
      </c>
      <c r="BM1321" s="1" t="s">
        <v>2790</v>
      </c>
      <c r="BN1321" s="43">
        <v>49833</v>
      </c>
      <c r="BO1321" s="44">
        <v>27.690525003125504</v>
      </c>
      <c r="BP1321" s="45">
        <f t="shared" si="345"/>
        <v>2673.2125686971649</v>
      </c>
      <c r="BQ1321" s="46">
        <f t="shared" si="346"/>
        <v>5540.0330281441202</v>
      </c>
      <c r="BR1321" s="46">
        <f t="shared" si="347"/>
        <v>74.431398133745418</v>
      </c>
      <c r="BS1321" s="46">
        <f t="shared" si="348"/>
        <v>72.941429830551385</v>
      </c>
      <c r="BT1321" s="47">
        <f t="shared" si="349"/>
        <v>1.3950674859277554</v>
      </c>
      <c r="BU1321" s="47">
        <f t="shared" si="350"/>
        <v>1.5088143262087881E-3</v>
      </c>
      <c r="BV1321" s="47">
        <f t="shared" si="351"/>
        <v>3.884345924616895E-2</v>
      </c>
      <c r="BW1321" s="47">
        <f t="shared" si="352"/>
        <v>3.8065890578720243E-2</v>
      </c>
      <c r="BX1321" s="48">
        <f t="shared" si="353"/>
        <v>1.8436634482510832E-9</v>
      </c>
      <c r="BY1321" s="48">
        <f t="shared" si="354"/>
        <v>1.5088143262087881E-3</v>
      </c>
      <c r="BZ1321" s="48">
        <f t="shared" si="355"/>
        <v>3.884345924616895E-2</v>
      </c>
      <c r="CA1321" s="48">
        <f t="shared" si="356"/>
        <v>3.8065890578720243E-2</v>
      </c>
      <c r="CB1321" s="49">
        <f t="shared" si="357"/>
        <v>0.22120738514763003</v>
      </c>
      <c r="CC1321" s="50">
        <f t="shared" si="358"/>
        <v>9.1875280616696232E-5</v>
      </c>
      <c r="CD1321" s="50">
        <f t="shared" si="359"/>
        <v>3.90377228029302E-4</v>
      </c>
      <c r="CI1321" s="43"/>
      <c r="CJ1321" s="43"/>
    </row>
    <row r="1322" spans="63:88" x14ac:dyDescent="0.2">
      <c r="BK1322" s="42">
        <v>1320</v>
      </c>
      <c r="BL1322" s="1" t="s">
        <v>2791</v>
      </c>
      <c r="BM1322" s="1" t="s">
        <v>2792</v>
      </c>
      <c r="BN1322" s="43">
        <v>27127</v>
      </c>
      <c r="BO1322" s="44">
        <v>27.69435345774059</v>
      </c>
      <c r="BP1322" s="45">
        <f t="shared" si="345"/>
        <v>2680.6087366015158</v>
      </c>
      <c r="BQ1322" s="46">
        <f t="shared" si="346"/>
        <v>5560.2707123408763</v>
      </c>
      <c r="BR1322" s="46">
        <f t="shared" si="347"/>
        <v>74.567222774761277</v>
      </c>
      <c r="BS1322" s="46">
        <f t="shared" si="348"/>
        <v>73.074535532853474</v>
      </c>
      <c r="BT1322" s="47">
        <f t="shared" si="349"/>
        <v>1.3989273186566016</v>
      </c>
      <c r="BU1322" s="47">
        <f t="shared" si="350"/>
        <v>1.514326009567182E-3</v>
      </c>
      <c r="BV1322" s="47">
        <f t="shared" si="351"/>
        <v>3.8914341952128423E-2</v>
      </c>
      <c r="BW1322" s="47">
        <f t="shared" si="352"/>
        <v>3.8135354354123893E-2</v>
      </c>
      <c r="BX1322" s="48">
        <f t="shared" si="353"/>
        <v>1.848764443428966E-9</v>
      </c>
      <c r="BY1322" s="48">
        <f t="shared" si="354"/>
        <v>1.514326009567182E-3</v>
      </c>
      <c r="BZ1322" s="48">
        <f t="shared" si="355"/>
        <v>3.8914341952128423E-2</v>
      </c>
      <c r="CA1322" s="48">
        <f t="shared" si="356"/>
        <v>3.8135354354123893E-2</v>
      </c>
      <c r="CB1322" s="49">
        <f t="shared" si="357"/>
        <v>0.12074920798562069</v>
      </c>
      <c r="CC1322" s="50">
        <f t="shared" si="358"/>
        <v>5.015143305689756E-5</v>
      </c>
      <c r="CD1322" s="50">
        <f t="shared" si="359"/>
        <v>2.1309298090884879E-4</v>
      </c>
      <c r="CI1322" s="43"/>
      <c r="CJ1322" s="43"/>
    </row>
    <row r="1323" spans="63:88" x14ac:dyDescent="0.2">
      <c r="BK1323" s="42">
        <v>1321</v>
      </c>
      <c r="BL1323" s="1" t="s">
        <v>2793</v>
      </c>
      <c r="BM1323" s="1" t="s">
        <v>2794</v>
      </c>
      <c r="BN1323" s="43">
        <v>64881</v>
      </c>
      <c r="BO1323" s="44">
        <v>27.706643428517694</v>
      </c>
      <c r="BP1323" s="45">
        <f t="shared" si="345"/>
        <v>2704.4902334650887</v>
      </c>
      <c r="BQ1323" s="46">
        <f t="shared" si="346"/>
        <v>5625.675395563735</v>
      </c>
      <c r="BR1323" s="46">
        <f t="shared" si="347"/>
        <v>75.004502501941403</v>
      </c>
      <c r="BS1323" s="46">
        <f t="shared" si="348"/>
        <v>73.503061791074742</v>
      </c>
      <c r="BT1323" s="47">
        <f t="shared" si="349"/>
        <v>1.4113903379390127</v>
      </c>
      <c r="BU1323" s="47">
        <f t="shared" si="350"/>
        <v>1.5321388136689278E-3</v>
      </c>
      <c r="BV1323" s="47">
        <f t="shared" si="351"/>
        <v>3.914254480317967E-2</v>
      </c>
      <c r="BW1323" s="47">
        <f t="shared" si="352"/>
        <v>3.83589890387388E-2</v>
      </c>
      <c r="BX1323" s="48">
        <f t="shared" si="353"/>
        <v>1.8652350538744157E-9</v>
      </c>
      <c r="BY1323" s="48">
        <f t="shared" si="354"/>
        <v>1.5321388136689278E-3</v>
      </c>
      <c r="BZ1323" s="48">
        <f t="shared" si="355"/>
        <v>3.914254480317967E-2</v>
      </c>
      <c r="CA1323" s="48">
        <f t="shared" si="356"/>
        <v>3.83589890387388E-2</v>
      </c>
      <c r="CB1323" s="49">
        <f t="shared" si="357"/>
        <v>0.29137483938842507</v>
      </c>
      <c r="CC1323" s="50">
        <f t="shared" si="358"/>
        <v>1.2101831553042596E-4</v>
      </c>
      <c r="CD1323" s="50">
        <f t="shared" si="359"/>
        <v>5.1420571714648803E-4</v>
      </c>
      <c r="CI1323" s="43"/>
      <c r="CJ1323" s="43"/>
    </row>
    <row r="1324" spans="63:88" x14ac:dyDescent="0.2">
      <c r="BK1324" s="42">
        <v>1322</v>
      </c>
      <c r="BL1324" s="1" t="s">
        <v>2795</v>
      </c>
      <c r="BM1324" s="1" t="s">
        <v>2796</v>
      </c>
      <c r="BN1324" s="43">
        <v>18171</v>
      </c>
      <c r="BO1324" s="44">
        <v>27.713560683361582</v>
      </c>
      <c r="BP1324" s="45">
        <f t="shared" si="345"/>
        <v>2718.0250925593091</v>
      </c>
      <c r="BQ1324" s="46">
        <f t="shared" si="346"/>
        <v>5662.7830269638116</v>
      </c>
      <c r="BR1324" s="46">
        <f t="shared" si="347"/>
        <v>75.251465281174504</v>
      </c>
      <c r="BS1324" s="46">
        <f t="shared" si="348"/>
        <v>73.745080867484148</v>
      </c>
      <c r="BT1324" s="47">
        <f t="shared" si="349"/>
        <v>1.4184537649444322</v>
      </c>
      <c r="BU1324" s="47">
        <f t="shared" si="350"/>
        <v>1.5422449855246089E-3</v>
      </c>
      <c r="BV1324" s="47">
        <f t="shared" si="351"/>
        <v>3.927142708795555E-2</v>
      </c>
      <c r="BW1324" s="47">
        <f t="shared" si="352"/>
        <v>3.848529135694178E-2</v>
      </c>
      <c r="BX1324" s="48">
        <f t="shared" si="353"/>
        <v>1.8745697866530392E-9</v>
      </c>
      <c r="BY1324" s="48">
        <f t="shared" si="354"/>
        <v>1.5422449855246089E-3</v>
      </c>
      <c r="BZ1324" s="48">
        <f t="shared" si="355"/>
        <v>3.927142708795555E-2</v>
      </c>
      <c r="CA1324" s="48">
        <f t="shared" si="356"/>
        <v>3.848529135694178E-2</v>
      </c>
      <c r="CB1324" s="49">
        <f t="shared" si="357"/>
        <v>8.2012751938472045E-2</v>
      </c>
      <c r="CC1324" s="50">
        <f t="shared" si="358"/>
        <v>3.4062807593272374E-5</v>
      </c>
      <c r="CD1324" s="50">
        <f t="shared" si="359"/>
        <v>1.4473255828881401E-4</v>
      </c>
      <c r="CI1324" s="43"/>
      <c r="CJ1324" s="43"/>
    </row>
    <row r="1325" spans="63:88" x14ac:dyDescent="0.2">
      <c r="BK1325" s="42">
        <v>1323</v>
      </c>
      <c r="BL1325" s="1" t="s">
        <v>2797</v>
      </c>
      <c r="BM1325" s="1" t="s">
        <v>2798</v>
      </c>
      <c r="BN1325" s="43">
        <v>14600</v>
      </c>
      <c r="BO1325" s="44">
        <v>27.713890091039335</v>
      </c>
      <c r="BP1325" s="45">
        <f t="shared" si="345"/>
        <v>2718.6713253032449</v>
      </c>
      <c r="BQ1325" s="46">
        <f t="shared" si="346"/>
        <v>5664.5554648304651</v>
      </c>
      <c r="BR1325" s="46">
        <f t="shared" si="347"/>
        <v>75.263241126266053</v>
      </c>
      <c r="BS1325" s="46">
        <f t="shared" si="348"/>
        <v>73.756620983617623</v>
      </c>
      <c r="BT1325" s="47">
        <f t="shared" si="349"/>
        <v>1.4187910139533457</v>
      </c>
      <c r="BU1325" s="47">
        <f t="shared" si="350"/>
        <v>1.5427277046042307E-3</v>
      </c>
      <c r="BV1325" s="47">
        <f t="shared" si="351"/>
        <v>3.9277572539608792E-2</v>
      </c>
      <c r="BW1325" s="47">
        <f t="shared" si="352"/>
        <v>3.8491313788896322E-2</v>
      </c>
      <c r="BX1325" s="48">
        <f t="shared" si="353"/>
        <v>1.8750154809846511E-9</v>
      </c>
      <c r="BY1325" s="48">
        <f t="shared" si="354"/>
        <v>1.5427277046042307E-3</v>
      </c>
      <c r="BZ1325" s="48">
        <f t="shared" si="355"/>
        <v>3.9277572539608792E-2</v>
      </c>
      <c r="CA1325" s="48">
        <f t="shared" si="356"/>
        <v>3.8491313788896322E-2</v>
      </c>
      <c r="CB1325" s="49">
        <f t="shared" si="357"/>
        <v>6.5911114780689548E-2</v>
      </c>
      <c r="CC1325" s="50">
        <f t="shared" si="358"/>
        <v>2.7375226022375906E-5</v>
      </c>
      <c r="CD1325" s="50">
        <f t="shared" si="359"/>
        <v>1.1631708528734185E-4</v>
      </c>
      <c r="CI1325" s="43"/>
      <c r="CJ1325" s="43"/>
    </row>
    <row r="1326" spans="63:88" x14ac:dyDescent="0.2">
      <c r="BK1326" s="42">
        <v>1324</v>
      </c>
      <c r="BL1326" s="1" t="s">
        <v>2799</v>
      </c>
      <c r="BM1326" s="1" t="s">
        <v>2800</v>
      </c>
      <c r="BN1326" s="43">
        <v>27971</v>
      </c>
      <c r="BO1326" s="44">
        <v>27.737981310397398</v>
      </c>
      <c r="BP1326" s="45">
        <f t="shared" si="345"/>
        <v>2766.3524846035975</v>
      </c>
      <c r="BQ1326" s="46">
        <f t="shared" si="346"/>
        <v>5795.5046818279916</v>
      </c>
      <c r="BR1326" s="46">
        <f t="shared" si="347"/>
        <v>76.128212128145975</v>
      </c>
      <c r="BS1326" s="46">
        <f t="shared" si="348"/>
        <v>74.604276989295712</v>
      </c>
      <c r="BT1326" s="47">
        <f t="shared" si="349"/>
        <v>1.443674345645775</v>
      </c>
      <c r="BU1326" s="47">
        <f t="shared" si="350"/>
        <v>1.5783914007605328E-3</v>
      </c>
      <c r="BV1326" s="47">
        <f t="shared" si="351"/>
        <v>3.9728974323036993E-2</v>
      </c>
      <c r="BW1326" s="47">
        <f t="shared" si="352"/>
        <v>3.8933679407934532E-2</v>
      </c>
      <c r="BX1326" s="48">
        <f t="shared" si="353"/>
        <v>1.9079002622406118E-9</v>
      </c>
      <c r="BY1326" s="48">
        <f t="shared" si="354"/>
        <v>1.5783914007605328E-3</v>
      </c>
      <c r="BZ1326" s="48">
        <f t="shared" si="355"/>
        <v>3.9728974323036993E-2</v>
      </c>
      <c r="CA1326" s="48">
        <f t="shared" si="356"/>
        <v>3.8933679407934532E-2</v>
      </c>
      <c r="CB1326" s="49">
        <f t="shared" si="357"/>
        <v>0.12848860217092098</v>
      </c>
      <c r="CC1326" s="50">
        <f t="shared" si="358"/>
        <v>5.3365878235132148E-5</v>
      </c>
      <c r="CD1326" s="50">
        <f t="shared" si="359"/>
        <v>2.2675112910614892E-4</v>
      </c>
      <c r="CI1326" s="43"/>
      <c r="CJ1326" s="43"/>
    </row>
    <row r="1327" spans="63:88" x14ac:dyDescent="0.2">
      <c r="BK1327" s="42">
        <v>1325</v>
      </c>
      <c r="BL1327" s="1" t="s">
        <v>2801</v>
      </c>
      <c r="BM1327" s="1" t="s">
        <v>2802</v>
      </c>
      <c r="BN1327" s="43">
        <v>21327</v>
      </c>
      <c r="BO1327" s="44">
        <v>27.738198972257134</v>
      </c>
      <c r="BP1327" s="45">
        <f t="shared" si="345"/>
        <v>2766.7870695610472</v>
      </c>
      <c r="BQ1327" s="46">
        <f t="shared" si="346"/>
        <v>5796.6997455724168</v>
      </c>
      <c r="BR1327" s="46">
        <f t="shared" si="347"/>
        <v>76.136060743726532</v>
      </c>
      <c r="BS1327" s="46">
        <f t="shared" si="348"/>
        <v>74.611968491228907</v>
      </c>
      <c r="BT1327" s="47">
        <f t="shared" si="349"/>
        <v>1.4439011421793215</v>
      </c>
      <c r="BU1327" s="47">
        <f t="shared" si="350"/>
        <v>1.5787168734227965E-3</v>
      </c>
      <c r="BV1327" s="47">
        <f t="shared" si="351"/>
        <v>3.9733070274304207E-2</v>
      </c>
      <c r="BW1327" s="47">
        <f t="shared" si="352"/>
        <v>3.8937693366417614E-2</v>
      </c>
      <c r="BX1327" s="48">
        <f t="shared" si="353"/>
        <v>1.9081999871523495E-9</v>
      </c>
      <c r="BY1327" s="48">
        <f t="shared" si="354"/>
        <v>1.5787168734227965E-3</v>
      </c>
      <c r="BZ1327" s="48">
        <f t="shared" si="355"/>
        <v>3.9733070274304207E-2</v>
      </c>
      <c r="CA1327" s="48">
        <f t="shared" si="356"/>
        <v>3.8937693366417614E-2</v>
      </c>
      <c r="CB1327" s="49">
        <f t="shared" si="357"/>
        <v>9.7983872832279911E-2</v>
      </c>
      <c r="CC1327" s="50">
        <f t="shared" si="358"/>
        <v>4.0696181125998156E-5</v>
      </c>
      <c r="CD1327" s="50">
        <f t="shared" si="359"/>
        <v>1.7291770183130723E-4</v>
      </c>
      <c r="CI1327" s="43"/>
      <c r="CJ1327" s="43"/>
    </row>
    <row r="1328" spans="63:88" x14ac:dyDescent="0.2">
      <c r="BK1328" s="42">
        <v>1326</v>
      </c>
      <c r="BL1328" s="1" t="s">
        <v>2803</v>
      </c>
      <c r="BM1328" s="1" t="s">
        <v>2804</v>
      </c>
      <c r="BN1328" s="43">
        <v>95428</v>
      </c>
      <c r="BO1328" s="44">
        <v>27.741332145517021</v>
      </c>
      <c r="BP1328" s="45">
        <f t="shared" si="345"/>
        <v>2773.0503522881627</v>
      </c>
      <c r="BQ1328" s="46">
        <f t="shared" si="346"/>
        <v>5813.9261532165356</v>
      </c>
      <c r="BR1328" s="46">
        <f t="shared" si="347"/>
        <v>76.249105917489516</v>
      </c>
      <c r="BS1328" s="46">
        <f t="shared" si="348"/>
        <v>74.72275072582967</v>
      </c>
      <c r="BT1328" s="47">
        <f t="shared" si="349"/>
        <v>1.4471697569502096</v>
      </c>
      <c r="BU1328" s="47">
        <f t="shared" si="350"/>
        <v>1.5834084430417668E-3</v>
      </c>
      <c r="BV1328" s="47">
        <f t="shared" si="351"/>
        <v>3.9792065076366255E-2</v>
      </c>
      <c r="BW1328" s="47">
        <f t="shared" si="352"/>
        <v>3.8995507210075962E-2</v>
      </c>
      <c r="BX1328" s="48">
        <f t="shared" si="353"/>
        <v>1.912519653147214E-9</v>
      </c>
      <c r="BY1328" s="48">
        <f t="shared" si="354"/>
        <v>1.5834084430417668E-3</v>
      </c>
      <c r="BZ1328" s="48">
        <f t="shared" si="355"/>
        <v>3.9792065076366255E-2</v>
      </c>
      <c r="CA1328" s="48">
        <f t="shared" si="356"/>
        <v>3.8995507210075962E-2</v>
      </c>
      <c r="CB1328" s="49">
        <f t="shared" si="357"/>
        <v>0.43942288599123158</v>
      </c>
      <c r="CC1328" s="50">
        <f t="shared" si="358"/>
        <v>1.8250792546053234E-4</v>
      </c>
      <c r="CD1328" s="50">
        <f t="shared" si="359"/>
        <v>7.7547450801160962E-4</v>
      </c>
      <c r="CI1328" s="43"/>
      <c r="CJ1328" s="43"/>
    </row>
    <row r="1329" spans="63:88" x14ac:dyDescent="0.2">
      <c r="BK1329" s="42">
        <v>1327</v>
      </c>
      <c r="BL1329" s="1" t="s">
        <v>2805</v>
      </c>
      <c r="BM1329" s="1" t="s">
        <v>2806</v>
      </c>
      <c r="BN1329" s="43">
        <v>95665</v>
      </c>
      <c r="BO1329" s="44">
        <v>27.744380667295882</v>
      </c>
      <c r="BP1329" s="45">
        <f t="shared" si="345"/>
        <v>2779.1580245753407</v>
      </c>
      <c r="BQ1329" s="46">
        <f t="shared" si="346"/>
        <v>5830.7299982539707</v>
      </c>
      <c r="BR1329" s="46">
        <f t="shared" si="347"/>
        <v>76.359216852021021</v>
      </c>
      <c r="BS1329" s="46">
        <f t="shared" si="348"/>
        <v>74.830657458822571</v>
      </c>
      <c r="BT1329" s="47">
        <f t="shared" si="349"/>
        <v>1.4503571634147461</v>
      </c>
      <c r="BU1329" s="47">
        <f t="shared" si="350"/>
        <v>1.5879849287772233E-3</v>
      </c>
      <c r="BV1329" s="47">
        <f t="shared" si="351"/>
        <v>3.984952858914674E-2</v>
      </c>
      <c r="BW1329" s="47">
        <f t="shared" si="352"/>
        <v>3.905182041781341E-2</v>
      </c>
      <c r="BX1329" s="48">
        <f t="shared" si="353"/>
        <v>1.916731997605574E-9</v>
      </c>
      <c r="BY1329" s="48">
        <f t="shared" si="354"/>
        <v>1.5879849287772233E-3</v>
      </c>
      <c r="BZ1329" s="48">
        <f t="shared" si="355"/>
        <v>3.984952858914674E-2</v>
      </c>
      <c r="CA1329" s="48">
        <f t="shared" si="356"/>
        <v>3.905182041781341E-2</v>
      </c>
      <c r="CB1329" s="49">
        <f t="shared" si="357"/>
        <v>0.44148445087999216</v>
      </c>
      <c r="CC1329" s="50">
        <f t="shared" si="358"/>
        <v>1.8336416655093723E-4</v>
      </c>
      <c r="CD1329" s="50">
        <f t="shared" si="359"/>
        <v>7.7911266858269484E-4</v>
      </c>
      <c r="CI1329" s="43"/>
      <c r="CJ1329" s="43"/>
    </row>
    <row r="1330" spans="63:88" x14ac:dyDescent="0.2">
      <c r="BK1330" s="42">
        <v>1328</v>
      </c>
      <c r="BL1330" s="1" t="s">
        <v>2807</v>
      </c>
      <c r="BM1330" s="1" t="s">
        <v>2808</v>
      </c>
      <c r="BN1330" s="43">
        <v>46754</v>
      </c>
      <c r="BO1330" s="44">
        <v>27.749080201611751</v>
      </c>
      <c r="BP1330" s="45">
        <f t="shared" si="345"/>
        <v>2788.5998438314855</v>
      </c>
      <c r="BQ1330" s="46">
        <f t="shared" si="346"/>
        <v>5856.7174292162808</v>
      </c>
      <c r="BR1330" s="46">
        <f t="shared" si="347"/>
        <v>76.529193313508017</v>
      </c>
      <c r="BS1330" s="46">
        <f t="shared" si="348"/>
        <v>74.997231330189607</v>
      </c>
      <c r="BT1330" s="47">
        <f t="shared" si="349"/>
        <v>1.4552845587167489</v>
      </c>
      <c r="BU1330" s="47">
        <f t="shared" si="350"/>
        <v>1.5950625414806235E-3</v>
      </c>
      <c r="BV1330" s="47">
        <f t="shared" si="351"/>
        <v>3.9938234080647873E-2</v>
      </c>
      <c r="BW1330" s="47">
        <f t="shared" si="352"/>
        <v>3.9138750202099983E-2</v>
      </c>
      <c r="BX1330" s="48">
        <f t="shared" si="353"/>
        <v>1.9232438392942522E-9</v>
      </c>
      <c r="BY1330" s="48">
        <f t="shared" si="354"/>
        <v>1.5950625414806235E-3</v>
      </c>
      <c r="BZ1330" s="48">
        <f t="shared" si="355"/>
        <v>3.9938234080647873E-2</v>
      </c>
      <c r="CA1330" s="48">
        <f t="shared" si="356"/>
        <v>3.9138750202099983E-2</v>
      </c>
      <c r="CB1330" s="49">
        <f t="shared" si="357"/>
        <v>0.21649808835173218</v>
      </c>
      <c r="CC1330" s="50">
        <f t="shared" si="358"/>
        <v>8.9919342462363471E-5</v>
      </c>
      <c r="CD1330" s="50">
        <f t="shared" si="359"/>
        <v>3.8206646467968332E-4</v>
      </c>
      <c r="CI1330" s="43"/>
      <c r="CJ1330" s="43"/>
    </row>
    <row r="1331" spans="63:88" x14ac:dyDescent="0.2">
      <c r="BK1331" s="42">
        <v>1329</v>
      </c>
      <c r="BL1331" s="1" t="s">
        <v>2809</v>
      </c>
      <c r="BM1331" s="1" t="s">
        <v>2810</v>
      </c>
      <c r="BN1331" s="43">
        <v>38654</v>
      </c>
      <c r="BO1331" s="44">
        <v>27.762324936578995</v>
      </c>
      <c r="BP1331" s="45">
        <f t="shared" si="345"/>
        <v>2815.3827615723608</v>
      </c>
      <c r="BQ1331" s="46">
        <f t="shared" si="346"/>
        <v>5930.5020233377736</v>
      </c>
      <c r="BR1331" s="46">
        <f t="shared" si="347"/>
        <v>77.009752780656129</v>
      </c>
      <c r="BS1331" s="46">
        <f t="shared" si="348"/>
        <v>75.468170954209626</v>
      </c>
      <c r="BT1331" s="47">
        <f t="shared" si="349"/>
        <v>1.4692617403880086</v>
      </c>
      <c r="BU1331" s="47">
        <f t="shared" si="350"/>
        <v>1.6151575936397744E-3</v>
      </c>
      <c r="BV1331" s="47">
        <f t="shared" si="351"/>
        <v>4.0189023297907779E-2</v>
      </c>
      <c r="BW1331" s="47">
        <f t="shared" si="352"/>
        <v>3.9384519118870191E-2</v>
      </c>
      <c r="BX1331" s="48">
        <f t="shared" si="353"/>
        <v>1.9417155040823746E-9</v>
      </c>
      <c r="BY1331" s="48">
        <f t="shared" si="354"/>
        <v>1.6151575936397744E-3</v>
      </c>
      <c r="BZ1331" s="48">
        <f t="shared" si="355"/>
        <v>4.0189023297907779E-2</v>
      </c>
      <c r="CA1331" s="48">
        <f t="shared" si="356"/>
        <v>3.9384519118870191E-2</v>
      </c>
      <c r="CB1331" s="49">
        <f t="shared" si="357"/>
        <v>0.18070949996024332</v>
      </c>
      <c r="CC1331" s="50">
        <f t="shared" si="358"/>
        <v>7.505507109480011E-5</v>
      </c>
      <c r="CD1331" s="50">
        <f t="shared" si="359"/>
        <v>3.189083114289361E-4</v>
      </c>
      <c r="CI1331" s="43"/>
      <c r="CJ1331" s="43"/>
    </row>
    <row r="1332" spans="63:88" x14ac:dyDescent="0.2">
      <c r="BK1332" s="42">
        <v>1330</v>
      </c>
      <c r="BL1332" s="1" t="s">
        <v>2811</v>
      </c>
      <c r="BM1332" s="1" t="s">
        <v>2812</v>
      </c>
      <c r="BN1332" s="43">
        <v>85112</v>
      </c>
      <c r="BO1332" s="44">
        <v>27.786336618587058</v>
      </c>
      <c r="BP1332" s="45">
        <f t="shared" si="345"/>
        <v>2864.595778471597</v>
      </c>
      <c r="BQ1332" s="46">
        <f t="shared" si="346"/>
        <v>6066.3328784014984</v>
      </c>
      <c r="BR1332" s="46">
        <f t="shared" si="347"/>
        <v>77.886666884656833</v>
      </c>
      <c r="BS1332" s="46">
        <f t="shared" si="348"/>
        <v>76.327530984897919</v>
      </c>
      <c r="BT1332" s="47">
        <f t="shared" si="349"/>
        <v>1.4949445014839573</v>
      </c>
      <c r="BU1332" s="47">
        <f t="shared" si="350"/>
        <v>1.6521507918788791E-3</v>
      </c>
      <c r="BV1332" s="47">
        <f t="shared" si="351"/>
        <v>4.0646657819295294E-2</v>
      </c>
      <c r="BW1332" s="47">
        <f t="shared" si="352"/>
        <v>3.9832992708871064E-2</v>
      </c>
      <c r="BX1332" s="48">
        <f t="shared" si="353"/>
        <v>1.9756567781500423E-9</v>
      </c>
      <c r="BY1332" s="48">
        <f t="shared" si="354"/>
        <v>1.6521507918788791E-3</v>
      </c>
      <c r="BZ1332" s="48">
        <f t="shared" si="355"/>
        <v>4.0646657819295294E-2</v>
      </c>
      <c r="CA1332" s="48">
        <f t="shared" si="356"/>
        <v>3.9832992708871064E-2</v>
      </c>
      <c r="CB1332" s="49">
        <f t="shared" si="357"/>
        <v>0.40485847806360548</v>
      </c>
      <c r="CC1332" s="50">
        <f t="shared" si="358"/>
        <v>1.681520997019064E-4</v>
      </c>
      <c r="CD1332" s="50">
        <f t="shared" si="359"/>
        <v>7.1447673550841895E-4</v>
      </c>
      <c r="CI1332" s="43"/>
      <c r="CJ1332" s="43"/>
    </row>
    <row r="1333" spans="63:88" x14ac:dyDescent="0.2">
      <c r="BK1333" s="42">
        <v>1331</v>
      </c>
      <c r="BL1333" s="1" t="s">
        <v>2813</v>
      </c>
      <c r="BM1333" s="1" t="s">
        <v>2814</v>
      </c>
      <c r="BN1333" s="43">
        <v>34928</v>
      </c>
      <c r="BO1333" s="44">
        <v>27.79798129802116</v>
      </c>
      <c r="BP1333" s="45">
        <f t="shared" si="345"/>
        <v>2888.7709204226799</v>
      </c>
      <c r="BQ1333" s="46">
        <f t="shared" si="346"/>
        <v>6133.1731511563476</v>
      </c>
      <c r="BR1333" s="46">
        <f t="shared" si="347"/>
        <v>78.314578152195566</v>
      </c>
      <c r="BS1333" s="46">
        <f t="shared" si="348"/>
        <v>76.746876321375325</v>
      </c>
      <c r="BT1333" s="47">
        <f t="shared" si="349"/>
        <v>1.5075607651131819</v>
      </c>
      <c r="BU1333" s="47">
        <f t="shared" si="350"/>
        <v>1.670354575247804E-3</v>
      </c>
      <c r="BV1333" s="47">
        <f t="shared" si="351"/>
        <v>4.0869971559175378E-2</v>
      </c>
      <c r="BW1333" s="47">
        <f t="shared" si="352"/>
        <v>4.0051836152580018E-2</v>
      </c>
      <c r="BX1333" s="48">
        <f t="shared" si="353"/>
        <v>1.9923299099815337E-9</v>
      </c>
      <c r="BY1333" s="48">
        <f t="shared" si="354"/>
        <v>1.670354575247804E-3</v>
      </c>
      <c r="BZ1333" s="48">
        <f t="shared" si="355"/>
        <v>4.0869971559175378E-2</v>
      </c>
      <c r="CA1333" s="48">
        <f t="shared" si="356"/>
        <v>4.0051836152580018E-2</v>
      </c>
      <c r="CB1333" s="49">
        <f t="shared" si="357"/>
        <v>0.16754671479704225</v>
      </c>
      <c r="CC1333" s="50">
        <f t="shared" si="358"/>
        <v>6.9588099095835011E-5</v>
      </c>
      <c r="CD1333" s="50">
        <f t="shared" si="359"/>
        <v>2.9567919734792866E-4</v>
      </c>
      <c r="CI1333" s="43"/>
      <c r="CJ1333" s="43"/>
    </row>
    <row r="1334" spans="63:88" x14ac:dyDescent="0.2">
      <c r="BK1334" s="42">
        <v>1332</v>
      </c>
      <c r="BL1334" s="1" t="s">
        <v>2815</v>
      </c>
      <c r="BM1334" s="1" t="s">
        <v>2816</v>
      </c>
      <c r="BN1334" s="43">
        <v>45990</v>
      </c>
      <c r="BO1334" s="44">
        <v>27.801890100077021</v>
      </c>
      <c r="BP1334" s="45">
        <f t="shared" si="345"/>
        <v>2896.9315123559891</v>
      </c>
      <c r="BQ1334" s="46">
        <f t="shared" si="346"/>
        <v>6155.7524483731877</v>
      </c>
      <c r="BR1334" s="46">
        <f t="shared" si="347"/>
        <v>78.458603405701709</v>
      </c>
      <c r="BS1334" s="46">
        <f t="shared" si="348"/>
        <v>76.888018476243474</v>
      </c>
      <c r="BT1334" s="47">
        <f t="shared" si="349"/>
        <v>1.5118195272503199</v>
      </c>
      <c r="BU1334" s="47">
        <f t="shared" si="350"/>
        <v>1.6765039911344262E-3</v>
      </c>
      <c r="BV1334" s="47">
        <f t="shared" si="351"/>
        <v>4.0945133912767051E-2</v>
      </c>
      <c r="BW1334" s="47">
        <f t="shared" si="352"/>
        <v>4.0125493905596492E-2</v>
      </c>
      <c r="BX1334" s="48">
        <f t="shared" si="353"/>
        <v>1.9979581137539227E-9</v>
      </c>
      <c r="BY1334" s="48">
        <f t="shared" si="354"/>
        <v>1.6765039911344262E-3</v>
      </c>
      <c r="BZ1334" s="48">
        <f t="shared" si="355"/>
        <v>4.0945133912767051E-2</v>
      </c>
      <c r="CA1334" s="48">
        <f t="shared" si="356"/>
        <v>4.0125493905596492E-2</v>
      </c>
      <c r="CB1334" s="49">
        <f t="shared" si="357"/>
        <v>0.22123341960595119</v>
      </c>
      <c r="CC1334" s="50">
        <f t="shared" si="358"/>
        <v>9.1886093651542908E-5</v>
      </c>
      <c r="CD1334" s="50">
        <f t="shared" si="359"/>
        <v>3.9042317251558492E-4</v>
      </c>
      <c r="CI1334" s="43"/>
      <c r="CJ1334" s="43"/>
    </row>
    <row r="1335" spans="63:88" x14ac:dyDescent="0.2">
      <c r="BK1335" s="42">
        <v>1333</v>
      </c>
      <c r="BL1335" s="1" t="s">
        <v>2817</v>
      </c>
      <c r="BM1335" s="1" t="s">
        <v>2818</v>
      </c>
      <c r="BN1335" s="43">
        <v>31143</v>
      </c>
      <c r="BO1335" s="44">
        <v>27.802197101667236</v>
      </c>
      <c r="BP1335" s="45">
        <f t="shared" si="345"/>
        <v>2897.5734298157467</v>
      </c>
      <c r="BQ1335" s="46">
        <f t="shared" si="346"/>
        <v>6157.5289014088657</v>
      </c>
      <c r="BR1335" s="46">
        <f t="shared" si="347"/>
        <v>78.469923546597556</v>
      </c>
      <c r="BS1335" s="46">
        <f t="shared" si="348"/>
        <v>76.899112010471356</v>
      </c>
      <c r="BT1335" s="47">
        <f t="shared" si="349"/>
        <v>1.512154524245038</v>
      </c>
      <c r="BU1335" s="47">
        <f t="shared" si="350"/>
        <v>1.6769878037356236E-3</v>
      </c>
      <c r="BV1335" s="47">
        <f t="shared" si="351"/>
        <v>4.0951041546407871E-2</v>
      </c>
      <c r="BW1335" s="47">
        <f t="shared" si="352"/>
        <v>4.0131283280181423E-2</v>
      </c>
      <c r="BX1335" s="48">
        <f t="shared" si="353"/>
        <v>1.9984008319167833E-9</v>
      </c>
      <c r="BY1335" s="48">
        <f t="shared" si="354"/>
        <v>1.6769878037356236E-3</v>
      </c>
      <c r="BZ1335" s="48">
        <f t="shared" si="355"/>
        <v>4.0951041546407871E-2</v>
      </c>
      <c r="CA1335" s="48">
        <f t="shared" si="356"/>
        <v>4.0131283280181423E-2</v>
      </c>
      <c r="CB1335" s="49">
        <f t="shared" si="357"/>
        <v>0.14984559863620545</v>
      </c>
      <c r="CC1335" s="50">
        <f t="shared" si="358"/>
        <v>6.2236197108384375E-5</v>
      </c>
      <c r="CD1335" s="50">
        <f t="shared" si="359"/>
        <v>2.6444103296530434E-4</v>
      </c>
      <c r="CI1335" s="43"/>
      <c r="CJ1335" s="43"/>
    </row>
    <row r="1336" spans="63:88" x14ac:dyDescent="0.2">
      <c r="BK1336" s="42">
        <v>1334</v>
      </c>
      <c r="BL1336" s="1" t="s">
        <v>2819</v>
      </c>
      <c r="BM1336" s="1" t="s">
        <v>2820</v>
      </c>
      <c r="BN1336" s="43">
        <v>102760</v>
      </c>
      <c r="BO1336" s="44">
        <v>27.804802473034584</v>
      </c>
      <c r="BP1336" s="45">
        <f t="shared" si="345"/>
        <v>2903.0267965528019</v>
      </c>
      <c r="BQ1336" s="46">
        <f t="shared" si="346"/>
        <v>6172.6226909098705</v>
      </c>
      <c r="BR1336" s="46">
        <f t="shared" si="347"/>
        <v>78.566040315837924</v>
      </c>
      <c r="BS1336" s="46">
        <f t="shared" si="348"/>
        <v>76.99330471348209</v>
      </c>
      <c r="BT1336" s="47">
        <f t="shared" si="349"/>
        <v>1.5150004687512069</v>
      </c>
      <c r="BU1336" s="47">
        <f t="shared" si="350"/>
        <v>1.6810985600650783E-3</v>
      </c>
      <c r="BV1336" s="47">
        <f t="shared" si="351"/>
        <v>4.1001201934395513E-2</v>
      </c>
      <c r="BW1336" s="47">
        <f t="shared" si="352"/>
        <v>4.0180439557134594E-2</v>
      </c>
      <c r="BX1336" s="48">
        <f t="shared" si="353"/>
        <v>2.0021619143839047E-9</v>
      </c>
      <c r="BY1336" s="48">
        <f t="shared" si="354"/>
        <v>1.6810985600650783E-3</v>
      </c>
      <c r="BZ1336" s="48">
        <f t="shared" si="355"/>
        <v>4.1001201934395513E-2</v>
      </c>
      <c r="CA1336" s="48">
        <f t="shared" si="356"/>
        <v>4.0180439557134594E-2</v>
      </c>
      <c r="CB1336" s="49">
        <f t="shared" si="357"/>
        <v>0.49536376435065355</v>
      </c>
      <c r="CC1336" s="50">
        <f t="shared" si="358"/>
        <v>2.0574215832209005E-4</v>
      </c>
      <c r="CD1336" s="50">
        <f t="shared" si="359"/>
        <v>8.7419655118797562E-4</v>
      </c>
      <c r="CI1336" s="43"/>
      <c r="CJ1336" s="43"/>
    </row>
    <row r="1337" spans="63:88" x14ac:dyDescent="0.2">
      <c r="BK1337" s="42">
        <v>1335</v>
      </c>
      <c r="BL1337" s="1" t="s">
        <v>2821</v>
      </c>
      <c r="BM1337" s="1" t="s">
        <v>2822</v>
      </c>
      <c r="BN1337" s="43">
        <v>54110</v>
      </c>
      <c r="BO1337" s="44">
        <v>27.808017678369836</v>
      </c>
      <c r="BP1337" s="45">
        <f t="shared" si="345"/>
        <v>2909.7707730420761</v>
      </c>
      <c r="BQ1337" s="46">
        <f t="shared" si="346"/>
        <v>6191.2936716712111</v>
      </c>
      <c r="BR1337" s="46">
        <f t="shared" si="347"/>
        <v>78.684774077779565</v>
      </c>
      <c r="BS1337" s="46">
        <f t="shared" si="348"/>
        <v>77.109661662059381</v>
      </c>
      <c r="BT1337" s="47">
        <f t="shared" si="349"/>
        <v>1.5185199428237957</v>
      </c>
      <c r="BU1337" s="47">
        <f t="shared" si="350"/>
        <v>1.6861835556082328E-3</v>
      </c>
      <c r="BV1337" s="47">
        <f t="shared" si="351"/>
        <v>4.1063165435804301E-2</v>
      </c>
      <c r="BW1337" s="47">
        <f t="shared" si="352"/>
        <v>4.0241162672693204E-2</v>
      </c>
      <c r="BX1337" s="48">
        <f t="shared" si="353"/>
        <v>2.0068131056489556E-9</v>
      </c>
      <c r="BY1337" s="48">
        <f t="shared" si="354"/>
        <v>1.6861835556082328E-3</v>
      </c>
      <c r="BZ1337" s="48">
        <f t="shared" si="355"/>
        <v>4.1063165435804301E-2</v>
      </c>
      <c r="CA1337" s="48">
        <f t="shared" si="356"/>
        <v>4.0241162672693204E-2</v>
      </c>
      <c r="CB1337" s="49">
        <f t="shared" si="357"/>
        <v>0.26144804938686689</v>
      </c>
      <c r="CC1337" s="50">
        <f t="shared" si="358"/>
        <v>1.0858865714666499E-4</v>
      </c>
      <c r="CD1337" s="50">
        <f t="shared" si="359"/>
        <v>4.6139221222292324E-4</v>
      </c>
      <c r="CI1337" s="43"/>
      <c r="CJ1337" s="43"/>
    </row>
    <row r="1338" spans="63:88" x14ac:dyDescent="0.2">
      <c r="BK1338" s="42">
        <v>1336</v>
      </c>
      <c r="BL1338" s="1" t="s">
        <v>2823</v>
      </c>
      <c r="BM1338" s="1" t="s">
        <v>2824</v>
      </c>
      <c r="BN1338" s="43">
        <v>49746</v>
      </c>
      <c r="BO1338" s="44">
        <v>27.810257453044056</v>
      </c>
      <c r="BP1338" s="45">
        <f t="shared" si="345"/>
        <v>2914.4780152648796</v>
      </c>
      <c r="BQ1338" s="46">
        <f t="shared" si="346"/>
        <v>6204.329155111187</v>
      </c>
      <c r="BR1338" s="46">
        <f t="shared" si="347"/>
        <v>78.76756410548181</v>
      </c>
      <c r="BS1338" s="46">
        <f t="shared" si="348"/>
        <v>77.190794398347123</v>
      </c>
      <c r="BT1338" s="47">
        <f t="shared" si="349"/>
        <v>1.5209765078760171</v>
      </c>
      <c r="BU1338" s="47">
        <f t="shared" si="350"/>
        <v>1.6897337373604883E-3</v>
      </c>
      <c r="BV1338" s="47">
        <f t="shared" si="351"/>
        <v>4.1106371006943539E-2</v>
      </c>
      <c r="BW1338" s="47">
        <f t="shared" si="352"/>
        <v>4.0283503354375395E-2</v>
      </c>
      <c r="BX1338" s="48">
        <f t="shared" si="353"/>
        <v>2.0100596003459595E-9</v>
      </c>
      <c r="BY1338" s="48">
        <f t="shared" si="354"/>
        <v>1.6897337373604883E-3</v>
      </c>
      <c r="BZ1338" s="48">
        <f t="shared" si="355"/>
        <v>4.1106371006943539E-2</v>
      </c>
      <c r="CA1338" s="48">
        <f t="shared" si="356"/>
        <v>4.0283503354375395E-2</v>
      </c>
      <c r="CB1338" s="49">
        <f t="shared" si="357"/>
        <v>0.24075096906961493</v>
      </c>
      <c r="CC1338" s="50">
        <f t="shared" si="358"/>
        <v>9.99924248788101E-5</v>
      </c>
      <c r="CD1338" s="50">
        <f t="shared" si="359"/>
        <v>4.2486689984622947E-4</v>
      </c>
      <c r="CI1338" s="43"/>
      <c r="CJ1338" s="43"/>
    </row>
    <row r="1339" spans="63:88" x14ac:dyDescent="0.2">
      <c r="BK1339" s="42">
        <v>1337</v>
      </c>
      <c r="BL1339" s="1" t="s">
        <v>2825</v>
      </c>
      <c r="BM1339" s="1" t="s">
        <v>2826</v>
      </c>
      <c r="BN1339" s="43">
        <v>25035</v>
      </c>
      <c r="BO1339" s="44">
        <v>27.813386424848897</v>
      </c>
      <c r="BP1339" s="45">
        <f t="shared" si="345"/>
        <v>2921.0668001730692</v>
      </c>
      <c r="BQ1339" s="46">
        <f t="shared" si="346"/>
        <v>6222.579585797047</v>
      </c>
      <c r="BR1339" s="46">
        <f t="shared" si="347"/>
        <v>78.883328947230964</v>
      </c>
      <c r="BS1339" s="46">
        <f t="shared" si="348"/>
        <v>77.304241858599283</v>
      </c>
      <c r="BT1339" s="47">
        <f t="shared" si="349"/>
        <v>1.5244149922318142</v>
      </c>
      <c r="BU1339" s="47">
        <f t="shared" si="350"/>
        <v>1.694704197128408E-3</v>
      </c>
      <c r="BV1339" s="47">
        <f t="shared" si="351"/>
        <v>4.1166785120147625E-2</v>
      </c>
      <c r="BW1339" s="47">
        <f t="shared" si="352"/>
        <v>4.0342708097394361E-2</v>
      </c>
      <c r="BX1339" s="48">
        <f t="shared" si="353"/>
        <v>2.0146037589534212E-9</v>
      </c>
      <c r="BY1339" s="48">
        <f t="shared" si="354"/>
        <v>1.694704197128408E-3</v>
      </c>
      <c r="BZ1339" s="48">
        <f t="shared" si="355"/>
        <v>4.1166785120147625E-2</v>
      </c>
      <c r="CA1339" s="48">
        <f t="shared" si="356"/>
        <v>4.0342708097394361E-2</v>
      </c>
      <c r="CB1339" s="49">
        <f t="shared" si="357"/>
        <v>0.12143340677510019</v>
      </c>
      <c r="CC1339" s="50">
        <f t="shared" si="358"/>
        <v>5.0435605105398901E-5</v>
      </c>
      <c r="CD1339" s="50">
        <f t="shared" si="359"/>
        <v>2.1430042534692544E-4</v>
      </c>
      <c r="CI1339" s="43"/>
      <c r="CJ1339" s="43"/>
    </row>
    <row r="1340" spans="63:88" x14ac:dyDescent="0.2">
      <c r="BK1340" s="42">
        <v>1338</v>
      </c>
      <c r="BL1340" s="1" t="s">
        <v>2827</v>
      </c>
      <c r="BM1340" s="1" t="s">
        <v>2828</v>
      </c>
      <c r="BN1340" s="43">
        <v>119529</v>
      </c>
      <c r="BO1340" s="44">
        <v>27.82394319614458</v>
      </c>
      <c r="BP1340" s="45">
        <f t="shared" si="345"/>
        <v>2943.4066708516457</v>
      </c>
      <c r="BQ1340" s="46">
        <f t="shared" si="346"/>
        <v>6284.4978825683502</v>
      </c>
      <c r="BR1340" s="46">
        <f t="shared" si="347"/>
        <v>79.274825023889832</v>
      </c>
      <c r="BS1340" s="46">
        <f t="shared" si="348"/>
        <v>77.687900963769337</v>
      </c>
      <c r="BT1340" s="47">
        <f t="shared" si="349"/>
        <v>1.5360734841858243</v>
      </c>
      <c r="BU1340" s="47">
        <f t="shared" si="350"/>
        <v>1.7115674924819745E-3</v>
      </c>
      <c r="BV1340" s="47">
        <f t="shared" si="351"/>
        <v>4.1371094891022336E-2</v>
      </c>
      <c r="BW1340" s="47">
        <f t="shared" si="352"/>
        <v>4.0542927993696395E-2</v>
      </c>
      <c r="BX1340" s="48">
        <f t="shared" si="353"/>
        <v>2.0300111393806454E-9</v>
      </c>
      <c r="BY1340" s="48">
        <f t="shared" si="354"/>
        <v>1.7115674924819745E-3</v>
      </c>
      <c r="BZ1340" s="48">
        <f t="shared" si="355"/>
        <v>4.1371094891022336E-2</v>
      </c>
      <c r="CA1340" s="48">
        <f t="shared" si="356"/>
        <v>4.0542927993696395E-2</v>
      </c>
      <c r="CB1340" s="49">
        <f t="shared" si="357"/>
        <v>0.58421492895055882</v>
      </c>
      <c r="CC1340" s="50">
        <f t="shared" si="358"/>
        <v>2.4264520147902917E-4</v>
      </c>
      <c r="CD1340" s="50">
        <f t="shared" si="359"/>
        <v>1.0309972444403194E-3</v>
      </c>
      <c r="CI1340" s="43"/>
      <c r="CJ1340" s="43"/>
    </row>
    <row r="1341" spans="63:88" x14ac:dyDescent="0.2">
      <c r="BK1341" s="42">
        <v>1339</v>
      </c>
      <c r="BL1341" s="1" t="s">
        <v>2829</v>
      </c>
      <c r="BM1341" s="1" t="s">
        <v>2830</v>
      </c>
      <c r="BN1341" s="43">
        <v>31705</v>
      </c>
      <c r="BO1341" s="44">
        <v>27.845590759626063</v>
      </c>
      <c r="BP1341" s="45">
        <f t="shared" si="345"/>
        <v>2989.7523413620765</v>
      </c>
      <c r="BQ1341" s="46">
        <f t="shared" si="346"/>
        <v>6413.1358442502897</v>
      </c>
      <c r="BR1341" s="46">
        <f t="shared" si="347"/>
        <v>80.082056943177292</v>
      </c>
      <c r="BS1341" s="46">
        <f t="shared" si="348"/>
        <v>78.478973708256618</v>
      </c>
      <c r="BT1341" s="47">
        <f t="shared" si="349"/>
        <v>1.5602598653212869</v>
      </c>
      <c r="BU1341" s="47">
        <f t="shared" si="350"/>
        <v>1.7466017239558278E-3</v>
      </c>
      <c r="BV1341" s="47">
        <f t="shared" si="351"/>
        <v>4.1792364421695836E-2</v>
      </c>
      <c r="BW1341" s="47">
        <f t="shared" si="352"/>
        <v>4.0955764547648474E-2</v>
      </c>
      <c r="BX1341" s="48">
        <f t="shared" si="353"/>
        <v>2.0619748596269566E-9</v>
      </c>
      <c r="BY1341" s="48">
        <f t="shared" si="354"/>
        <v>1.7466017239558278E-3</v>
      </c>
      <c r="BZ1341" s="48">
        <f t="shared" si="355"/>
        <v>4.1792364421695836E-2</v>
      </c>
      <c r="CA1341" s="48">
        <f t="shared" si="356"/>
        <v>4.0955764547648474E-2</v>
      </c>
      <c r="CB1341" s="49">
        <f t="shared" si="357"/>
        <v>0.15740265983632348</v>
      </c>
      <c r="CC1341" s="50">
        <f t="shared" si="358"/>
        <v>6.5374912924472659E-5</v>
      </c>
      <c r="CD1341" s="50">
        <f t="shared" si="359"/>
        <v>2.7777740779465757E-4</v>
      </c>
      <c r="CI1341" s="43"/>
      <c r="CJ1341" s="43"/>
    </row>
    <row r="1342" spans="63:88" x14ac:dyDescent="0.2">
      <c r="BK1342" s="42">
        <v>1340</v>
      </c>
      <c r="BL1342" s="1" t="s">
        <v>2831</v>
      </c>
      <c r="BM1342" s="1" t="s">
        <v>2832</v>
      </c>
      <c r="BN1342" s="43">
        <v>38102</v>
      </c>
      <c r="BO1342" s="44">
        <v>27.851369190151953</v>
      </c>
      <c r="BP1342" s="45">
        <f t="shared" si="345"/>
        <v>3002.2464217512829</v>
      </c>
      <c r="BQ1342" s="46">
        <f t="shared" si="346"/>
        <v>6447.8556928057087</v>
      </c>
      <c r="BR1342" s="46">
        <f t="shared" si="347"/>
        <v>80.298541037840209</v>
      </c>
      <c r="BS1342" s="46">
        <f t="shared" si="348"/>
        <v>78.691124222639161</v>
      </c>
      <c r="BT1342" s="47">
        <f t="shared" si="349"/>
        <v>1.5667801419059675</v>
      </c>
      <c r="BU1342" s="47">
        <f t="shared" si="350"/>
        <v>1.7560575890449017E-3</v>
      </c>
      <c r="BV1342" s="47">
        <f t="shared" si="351"/>
        <v>4.1905340817667877E-2</v>
      </c>
      <c r="BW1342" s="47">
        <f t="shared" si="352"/>
        <v>4.1066479381252644E-2</v>
      </c>
      <c r="BX1342" s="48">
        <f t="shared" si="353"/>
        <v>2.0705917872902559E-9</v>
      </c>
      <c r="BY1342" s="48">
        <f t="shared" si="354"/>
        <v>1.7560575890449017E-3</v>
      </c>
      <c r="BZ1342" s="48">
        <f t="shared" si="355"/>
        <v>4.1905340817667877E-2</v>
      </c>
      <c r="CA1342" s="48">
        <f t="shared" si="356"/>
        <v>4.1066479381252644E-2</v>
      </c>
      <c r="CB1342" s="49">
        <f t="shared" si="357"/>
        <v>0.18995170813935008</v>
      </c>
      <c r="CC1342" s="50">
        <f t="shared" si="358"/>
        <v>7.8893688279333326E-5</v>
      </c>
      <c r="CD1342" s="50">
        <f t="shared" si="359"/>
        <v>3.352185607789816E-4</v>
      </c>
      <c r="CI1342" s="43"/>
      <c r="CJ1342" s="43"/>
    </row>
    <row r="1343" spans="63:88" x14ac:dyDescent="0.2">
      <c r="BK1343" s="42">
        <v>1341</v>
      </c>
      <c r="BL1343" s="1" t="s">
        <v>2833</v>
      </c>
      <c r="BM1343" s="1" t="s">
        <v>2834</v>
      </c>
      <c r="BN1343" s="43">
        <v>40881</v>
      </c>
      <c r="BO1343" s="44">
        <v>27.854596761358867</v>
      </c>
      <c r="BP1343" s="45">
        <f t="shared" si="345"/>
        <v>3009.2477668919223</v>
      </c>
      <c r="BQ1343" s="46">
        <f t="shared" si="346"/>
        <v>6467.3191593920419</v>
      </c>
      <c r="BR1343" s="46">
        <f t="shared" si="347"/>
        <v>80.41964411381116</v>
      </c>
      <c r="BS1343" s="46">
        <f t="shared" si="348"/>
        <v>78.809803056299188</v>
      </c>
      <c r="BT1343" s="47">
        <f t="shared" si="349"/>
        <v>1.5704339287682023</v>
      </c>
      <c r="BU1343" s="47">
        <f t="shared" si="350"/>
        <v>1.7613584161472609E-3</v>
      </c>
      <c r="BV1343" s="47">
        <f t="shared" si="351"/>
        <v>4.196854079125531E-2</v>
      </c>
      <c r="BW1343" s="47">
        <f t="shared" si="352"/>
        <v>4.1128414217280265E-2</v>
      </c>
      <c r="BX1343" s="48">
        <f t="shared" si="353"/>
        <v>2.0754204807789605E-9</v>
      </c>
      <c r="BY1343" s="48">
        <f t="shared" si="354"/>
        <v>1.7613584161472609E-3</v>
      </c>
      <c r="BZ1343" s="48">
        <f t="shared" si="355"/>
        <v>4.196854079125531E-2</v>
      </c>
      <c r="CA1343" s="48">
        <f t="shared" si="356"/>
        <v>4.1128414217280265E-2</v>
      </c>
      <c r="CB1343" s="49">
        <f t="shared" si="357"/>
        <v>0.20428127146796132</v>
      </c>
      <c r="CC1343" s="50">
        <f t="shared" si="358"/>
        <v>8.4845264674724688E-5</v>
      </c>
      <c r="CD1343" s="50">
        <f t="shared" si="359"/>
        <v>3.60506754513383E-4</v>
      </c>
      <c r="CI1343" s="43"/>
      <c r="CJ1343" s="43"/>
    </row>
    <row r="1344" spans="63:88" x14ac:dyDescent="0.2">
      <c r="BK1344" s="42">
        <v>1342</v>
      </c>
      <c r="BL1344" s="1" t="s">
        <v>2835</v>
      </c>
      <c r="BM1344" s="1" t="s">
        <v>2836</v>
      </c>
      <c r="BN1344" s="43">
        <v>20405</v>
      </c>
      <c r="BO1344" s="44">
        <v>27.860330494207364</v>
      </c>
      <c r="BP1344" s="45">
        <f t="shared" si="345"/>
        <v>3021.7258475103786</v>
      </c>
      <c r="BQ1344" s="46">
        <f t="shared" si="346"/>
        <v>6502.0207320914596</v>
      </c>
      <c r="BR1344" s="46">
        <f t="shared" si="347"/>
        <v>80.635108557572238</v>
      </c>
      <c r="BS1344" s="46">
        <f t="shared" si="348"/>
        <v>79.02095433115953</v>
      </c>
      <c r="BT1344" s="47">
        <f t="shared" si="349"/>
        <v>1.5769458555642357</v>
      </c>
      <c r="BU1344" s="47">
        <f t="shared" si="350"/>
        <v>1.7708093038524041E-3</v>
      </c>
      <c r="BV1344" s="47">
        <f t="shared" si="351"/>
        <v>4.2080985062762068E-2</v>
      </c>
      <c r="BW1344" s="47">
        <f t="shared" si="352"/>
        <v>4.1238607578490807E-2</v>
      </c>
      <c r="BX1344" s="48">
        <f t="shared" si="353"/>
        <v>2.0840263737071816E-9</v>
      </c>
      <c r="BY1344" s="48">
        <f t="shared" si="354"/>
        <v>1.7708093038524041E-3</v>
      </c>
      <c r="BZ1344" s="48">
        <f t="shared" si="355"/>
        <v>4.2080985062762068E-2</v>
      </c>
      <c r="CA1344" s="48">
        <f t="shared" si="356"/>
        <v>4.1238607578490807E-2</v>
      </c>
      <c r="CB1344" s="49">
        <f t="shared" si="357"/>
        <v>0.10238604171866789</v>
      </c>
      <c r="CC1344" s="50">
        <f t="shared" si="358"/>
        <v>4.2524558155495043E-5</v>
      </c>
      <c r="CD1344" s="50">
        <f t="shared" si="359"/>
        <v>1.806864591268113E-4</v>
      </c>
      <c r="CI1344" s="43"/>
      <c r="CJ1344" s="43"/>
    </row>
    <row r="1345" spans="63:88" x14ac:dyDescent="0.2">
      <c r="BK1345" s="42">
        <v>1343</v>
      </c>
      <c r="BL1345" s="1" t="s">
        <v>2837</v>
      </c>
      <c r="BM1345" s="1" t="s">
        <v>2838</v>
      </c>
      <c r="BN1345" s="43">
        <v>34280</v>
      </c>
      <c r="BO1345" s="44">
        <v>27.862992907889634</v>
      </c>
      <c r="BP1345" s="45">
        <f t="shared" si="345"/>
        <v>3027.5375251741443</v>
      </c>
      <c r="BQ1345" s="46">
        <f t="shared" si="346"/>
        <v>6518.1886409696917</v>
      </c>
      <c r="BR1345" s="46">
        <f t="shared" si="347"/>
        <v>80.735299844427971</v>
      </c>
      <c r="BS1345" s="46">
        <f t="shared" si="348"/>
        <v>79.11913998806051</v>
      </c>
      <c r="BT1345" s="47">
        <f t="shared" si="349"/>
        <v>1.5799787915313763</v>
      </c>
      <c r="BU1345" s="47">
        <f t="shared" si="350"/>
        <v>1.7752125939438626E-3</v>
      </c>
      <c r="BV1345" s="47">
        <f t="shared" si="351"/>
        <v>4.2133271816272029E-2</v>
      </c>
      <c r="BW1345" s="47">
        <f t="shared" si="352"/>
        <v>4.1289847655364836E-2</v>
      </c>
      <c r="BX1345" s="48">
        <f t="shared" si="353"/>
        <v>2.0880345763496391E-9</v>
      </c>
      <c r="BY1345" s="48">
        <f t="shared" si="354"/>
        <v>1.7752125939438626E-3</v>
      </c>
      <c r="BZ1345" s="48">
        <f t="shared" si="355"/>
        <v>4.2133271816272029E-2</v>
      </c>
      <c r="CA1345" s="48">
        <f t="shared" si="356"/>
        <v>4.1289847655364836E-2</v>
      </c>
      <c r="CB1345" s="49">
        <f t="shared" si="357"/>
        <v>0.17233736275805708</v>
      </c>
      <c r="CC1345" s="50">
        <f t="shared" si="358"/>
        <v>7.157782527726563E-5</v>
      </c>
      <c r="CD1345" s="50">
        <f t="shared" si="359"/>
        <v>3.0413352571602139E-4</v>
      </c>
      <c r="CI1345" s="43"/>
      <c r="CJ1345" s="43"/>
    </row>
    <row r="1346" spans="63:88" x14ac:dyDescent="0.2">
      <c r="BK1346" s="42">
        <v>1344</v>
      </c>
      <c r="BL1346" s="1" t="s">
        <v>2839</v>
      </c>
      <c r="BM1346" s="1" t="s">
        <v>2840</v>
      </c>
      <c r="BN1346" s="43">
        <v>16264</v>
      </c>
      <c r="BO1346" s="44">
        <v>27.863225573374311</v>
      </c>
      <c r="BP1346" s="45">
        <f t="shared" si="345"/>
        <v>3028.0459322790002</v>
      </c>
      <c r="BQ1346" s="46">
        <f t="shared" si="346"/>
        <v>6519.6031823646999</v>
      </c>
      <c r="BR1346" s="46">
        <f t="shared" si="347"/>
        <v>80.744059734228742</v>
      </c>
      <c r="BS1346" s="46">
        <f t="shared" si="348"/>
        <v>79.127724522319539</v>
      </c>
      <c r="BT1346" s="47">
        <f t="shared" si="349"/>
        <v>1.5802441135749363</v>
      </c>
      <c r="BU1346" s="47">
        <f t="shared" si="350"/>
        <v>1.77559784080282E-3</v>
      </c>
      <c r="BV1346" s="47">
        <f t="shared" si="351"/>
        <v>4.2137843333550189E-2</v>
      </c>
      <c r="BW1346" s="47">
        <f t="shared" si="352"/>
        <v>4.1294327659974782E-2</v>
      </c>
      <c r="BX1346" s="48">
        <f t="shared" si="353"/>
        <v>2.0883852149808615E-9</v>
      </c>
      <c r="BY1346" s="48">
        <f t="shared" si="354"/>
        <v>1.77559784080282E-3</v>
      </c>
      <c r="BZ1346" s="48">
        <f t="shared" si="355"/>
        <v>4.2137843333550189E-2</v>
      </c>
      <c r="CA1346" s="48">
        <f t="shared" si="356"/>
        <v>4.1294327659974782E-2</v>
      </c>
      <c r="CB1346" s="49">
        <f t="shared" si="357"/>
        <v>8.1778458322637679E-2</v>
      </c>
      <c r="CC1346" s="50">
        <f t="shared" si="358"/>
        <v>3.3965497136448731E-5</v>
      </c>
      <c r="CD1346" s="50">
        <f t="shared" si="359"/>
        <v>1.4431908704673349E-4</v>
      </c>
      <c r="CI1346" s="43"/>
      <c r="CJ1346" s="43"/>
    </row>
    <row r="1347" spans="63:88" x14ac:dyDescent="0.2">
      <c r="BK1347" s="42">
        <v>1345</v>
      </c>
      <c r="BL1347" s="1" t="s">
        <v>2841</v>
      </c>
      <c r="BM1347" s="1" t="s">
        <v>2842</v>
      </c>
      <c r="BN1347" s="43">
        <v>44115</v>
      </c>
      <c r="BO1347" s="44">
        <v>27.868610546848533</v>
      </c>
      <c r="BP1347" s="45">
        <f t="shared" si="345"/>
        <v>3039.8367498377893</v>
      </c>
      <c r="BQ1347" s="46">
        <f t="shared" si="346"/>
        <v>6552.4163213810061</v>
      </c>
      <c r="BR1347" s="46">
        <f t="shared" si="347"/>
        <v>80.946996988035366</v>
      </c>
      <c r="BS1347" s="46">
        <f t="shared" si="348"/>
        <v>79.326599376610758</v>
      </c>
      <c r="BT1347" s="47">
        <f t="shared" si="349"/>
        <v>1.5863973789012287</v>
      </c>
      <c r="BU1347" s="47">
        <f t="shared" si="350"/>
        <v>1.7845344182533713E-3</v>
      </c>
      <c r="BV1347" s="47">
        <f t="shared" si="351"/>
        <v>4.224375004960345E-2</v>
      </c>
      <c r="BW1347" s="47">
        <f t="shared" si="352"/>
        <v>4.1398114334567429E-2</v>
      </c>
      <c r="BX1347" s="48">
        <f t="shared" si="353"/>
        <v>2.0965171157554891E-9</v>
      </c>
      <c r="BY1347" s="48">
        <f t="shared" si="354"/>
        <v>1.7845344182533713E-3</v>
      </c>
      <c r="BZ1347" s="48">
        <f t="shared" si="355"/>
        <v>4.224375004960345E-2</v>
      </c>
      <c r="CA1347" s="48">
        <f t="shared" si="356"/>
        <v>4.1398114334567429E-2</v>
      </c>
      <c r="CB1347" s="49">
        <f t="shared" si="357"/>
        <v>0.22268226976541952</v>
      </c>
      <c r="CC1347" s="50">
        <f t="shared" si="358"/>
        <v>9.2487852561553402E-5</v>
      </c>
      <c r="CD1347" s="50">
        <f t="shared" si="359"/>
        <v>3.9298004062695305E-4</v>
      </c>
      <c r="CI1347" s="43"/>
      <c r="CJ1347" s="43"/>
    </row>
    <row r="1348" spans="63:88" x14ac:dyDescent="0.2">
      <c r="BK1348" s="42">
        <v>1346</v>
      </c>
      <c r="BL1348" s="1" t="s">
        <v>2843</v>
      </c>
      <c r="BM1348" s="1" t="s">
        <v>2844</v>
      </c>
      <c r="BN1348" s="43">
        <v>40342</v>
      </c>
      <c r="BO1348" s="44">
        <v>27.877945653447799</v>
      </c>
      <c r="BP1348" s="45">
        <f t="shared" ref="BP1348:BP1411" si="360">IFERROR(IF(MATCH(BM1348,$W$4:$W$20,0),VLOOKUP(BM1348,$W$4:$BI$20,28,FALSE)),AVERAGE((2^(($AL$23*BO1348)+$AL$24)),(2^(($AM$23*BO1348)+$AM$24)),(2^(($AN$23*BO1348)+$AN$24)),(2^(($AO$23*BO1348)+$AO$24))))</f>
        <v>3060.3855844876316</v>
      </c>
      <c r="BQ1348" s="46">
        <f t="shared" ref="BQ1348:BQ1411" si="361">IFERROR(IF(MATCH(BM1348,$W$4:$W$20,0),VLOOKUP(BM1348,$W$4:$BI$20,29,FALSE)),_xlfn.VAR.S((2^(($AL$23*BO1348)+$AL$24)),(2^(($AM$23*BO1348)+$AM$24)),(2^(($AN$23*BO1348)+$AN$24)),(2^(($AO$23*BO1348)+$AO$24))))</f>
        <v>6609.6365407481544</v>
      </c>
      <c r="BR1348" s="46">
        <f t="shared" ref="BR1348:BR1411" si="362">SQRT(BQ1348)</f>
        <v>81.29967122164858</v>
      </c>
      <c r="BS1348" s="46">
        <f t="shared" ref="BS1348:BS1411" si="363">_xlfn.CONFIDENCE.NORM(0.05,BR1348,4)</f>
        <v>79.67221377468934</v>
      </c>
      <c r="BT1348" s="47">
        <f t="shared" ref="BT1348:BT1411" si="364">IFERROR(IF(MATCH(BM1348,$W$4:$W$20,0),VLOOKUP(BM1348,$W$4:$BI$20,32,FALSE)),AVERAGE((2^(($AP$23*BO1348)+$AP$24)),(2^(($AQ$23*BO1348)+$AQ$24)),(2^(($AR$23*BO1348)+$AR$24)),(2^(($AS$23*BO1348)+$AS$24))))</f>
        <v>1.5971211841943007</v>
      </c>
      <c r="BU1348" s="47">
        <f t="shared" ref="BU1348:BU1411" si="365">IFERROR(IF(MATCH(BM1348,$W$4:$W$20,0),VLOOKUP(BM1348,$W$4:$BI$20,33,FALSE)),_xlfn.VAR.S((2^(($AP$23*BO1348)+$AP$24)),(2^(($AQ$23*BO1348)+$AQ$24)),(2^(($AR$23*BO1348)+$AR$24)),(2^(($AS$23*BO1348)+$AS$24))))</f>
        <v>1.8001182038177479E-3</v>
      </c>
      <c r="BV1348" s="47">
        <f t="shared" ref="BV1348:BV1411" si="366">SQRT(BU1348)</f>
        <v>4.2427799893675233E-2</v>
      </c>
      <c r="BW1348" s="47">
        <f t="shared" ref="BW1348:BW1411" si="367">_xlfn.CONFIDENCE.NORM(0.05,BV1348,4)</f>
        <v>4.1578479867437887E-2</v>
      </c>
      <c r="BX1348" s="48">
        <f t="shared" ref="BX1348:BX1411" si="368">IFERROR(IF(MATCH(BM1348,$W$4:$W$20,0),VLOOKUP(BM1348,$W$4:$BI$20,36,FALSE)),AVERAGE((2^(($AT$23*BO1348)+$AT$24)),(2^(($AU$23*BO1348)+$AU$24)),(2^(($AV$23*BO1348)+$AV$24)),(2^(($AW$23*BO1348)+$AW$24))))</f>
        <v>2.1106892529778337E-9</v>
      </c>
      <c r="BY1348" s="48">
        <f t="shared" ref="BY1348:BY1411" si="369">IFERROR(IF(MATCH(BM1348,$W$4:$W$20,0),VLOOKUP(BM1348,$W$4:$BI$20,37,FALSE)),_xlfn.VAR.S((2^(($AP$23*BO1348)+$AP$24)),(2^(($AQ$23*BO1348)+$AQ$24)),(2^(($AR$23*BO1348)+$AR$24)),(2^(($AS$23*BO1348)+$AS$24))))</f>
        <v>1.8001182038177479E-3</v>
      </c>
      <c r="BZ1348" s="48">
        <f t="shared" ref="BZ1348:BZ1411" si="370">SQRT(BY1348)</f>
        <v>4.2427799893675233E-2</v>
      </c>
      <c r="CA1348" s="48">
        <f t="shared" ref="CA1348:CA1411" si="371">_xlfn.CONFIDENCE.NORM(0.05,BZ1348,4)</f>
        <v>4.1578479867437887E-2</v>
      </c>
      <c r="CB1348" s="49">
        <f t="shared" ref="CB1348:CB1411" si="372">(((BT1348*0.000001)*BN1348)*1000000000000000)*$W$24</f>
        <v>0.20501359790425344</v>
      </c>
      <c r="CC1348" s="50">
        <f t="shared" ref="CC1348:CC1411" si="373">(BX1348*BN1348)</f>
        <v>8.5149425843631768E-5</v>
      </c>
      <c r="CD1348" s="50">
        <f t="shared" ref="CD1348:CD1411" si="374">CC1348/(0.523*0.45)</f>
        <v>3.6179913254145643E-4</v>
      </c>
      <c r="CI1348" s="43"/>
      <c r="CJ1348" s="43"/>
    </row>
    <row r="1349" spans="63:88" x14ac:dyDescent="0.2">
      <c r="BK1349" s="42">
        <v>1347</v>
      </c>
      <c r="BL1349" s="1" t="s">
        <v>2845</v>
      </c>
      <c r="BM1349" s="1" t="s">
        <v>2846</v>
      </c>
      <c r="BN1349" s="43">
        <v>38082</v>
      </c>
      <c r="BO1349" s="44">
        <v>27.879382760014682</v>
      </c>
      <c r="BP1349" s="45">
        <f t="shared" si="360"/>
        <v>3063.561320342088</v>
      </c>
      <c r="BQ1349" s="46">
        <f t="shared" si="361"/>
        <v>6618.4834822772236</v>
      </c>
      <c r="BR1349" s="46">
        <f t="shared" si="362"/>
        <v>81.354062481705384</v>
      </c>
      <c r="BS1349" s="46">
        <f t="shared" si="363"/>
        <v>79.72551623008188</v>
      </c>
      <c r="BT1349" s="47">
        <f t="shared" si="364"/>
        <v>1.5987785031394255</v>
      </c>
      <c r="BU1349" s="47">
        <f t="shared" si="365"/>
        <v>1.8025276465149685E-3</v>
      </c>
      <c r="BV1349" s="47">
        <f t="shared" si="366"/>
        <v>4.2456185020736004E-2</v>
      </c>
      <c r="BW1349" s="47">
        <f t="shared" si="367"/>
        <v>4.160629678080574E-2</v>
      </c>
      <c r="BX1349" s="48">
        <f t="shared" si="368"/>
        <v>2.1128794971001026E-9</v>
      </c>
      <c r="BY1349" s="48">
        <f t="shared" si="369"/>
        <v>1.8025276465149685E-3</v>
      </c>
      <c r="BZ1349" s="48">
        <f t="shared" si="370"/>
        <v>4.2456185020736004E-2</v>
      </c>
      <c r="CA1349" s="48">
        <f t="shared" si="371"/>
        <v>4.160629678080574E-2</v>
      </c>
      <c r="CB1349" s="49">
        <f t="shared" si="372"/>
        <v>0.19372934987050996</v>
      </c>
      <c r="CC1349" s="50">
        <f t="shared" si="373"/>
        <v>8.04626770085661E-5</v>
      </c>
      <c r="CD1349" s="50">
        <f t="shared" si="374"/>
        <v>3.418851795562613E-4</v>
      </c>
      <c r="CI1349" s="43"/>
      <c r="CJ1349" s="43"/>
    </row>
    <row r="1350" spans="63:88" x14ac:dyDescent="0.2">
      <c r="BK1350" s="42">
        <v>1348</v>
      </c>
      <c r="BL1350" s="1" t="s">
        <v>2847</v>
      </c>
      <c r="BM1350" s="1" t="s">
        <v>2848</v>
      </c>
      <c r="BN1350" s="43">
        <v>20780</v>
      </c>
      <c r="BO1350" s="44">
        <v>27.881738015778279</v>
      </c>
      <c r="BP1350" s="45">
        <f t="shared" si="360"/>
        <v>3068.7731218582135</v>
      </c>
      <c r="BQ1350" s="46">
        <f t="shared" si="361"/>
        <v>6633.0046547344382</v>
      </c>
      <c r="BR1350" s="46">
        <f t="shared" si="362"/>
        <v>81.443260339542149</v>
      </c>
      <c r="BS1350" s="46">
        <f t="shared" si="363"/>
        <v>79.81292852451098</v>
      </c>
      <c r="BT1350" s="47">
        <f t="shared" si="364"/>
        <v>1.6014983821806188</v>
      </c>
      <c r="BU1350" s="47">
        <f t="shared" si="365"/>
        <v>1.806482452005426E-3</v>
      </c>
      <c r="BV1350" s="47">
        <f t="shared" si="366"/>
        <v>4.2502734641496023E-2</v>
      </c>
      <c r="BW1350" s="47">
        <f t="shared" si="367"/>
        <v>4.1651914570897557E-2</v>
      </c>
      <c r="BX1350" s="48">
        <f t="shared" si="368"/>
        <v>2.1164739766664979E-9</v>
      </c>
      <c r="BY1350" s="48">
        <f t="shared" si="369"/>
        <v>1.806482452005426E-3</v>
      </c>
      <c r="BZ1350" s="48">
        <f t="shared" si="370"/>
        <v>4.2502734641496023E-2</v>
      </c>
      <c r="CA1350" s="48">
        <f t="shared" si="371"/>
        <v>4.1651914570897557E-2</v>
      </c>
      <c r="CB1350" s="49">
        <f t="shared" si="372"/>
        <v>0.10589109021199504</v>
      </c>
      <c r="CC1350" s="50">
        <f t="shared" si="373"/>
        <v>4.3980329235129823E-5</v>
      </c>
      <c r="CD1350" s="50">
        <f t="shared" si="374"/>
        <v>1.8687201714522974E-4</v>
      </c>
      <c r="CI1350" s="43"/>
      <c r="CJ1350" s="43"/>
    </row>
    <row r="1351" spans="63:88" x14ac:dyDescent="0.2">
      <c r="BK1351" s="42">
        <v>1349</v>
      </c>
      <c r="BL1351" s="1" t="s">
        <v>2849</v>
      </c>
      <c r="BM1351" s="1" t="s">
        <v>2850</v>
      </c>
      <c r="BN1351" s="43">
        <v>27274</v>
      </c>
      <c r="BO1351" s="44">
        <v>27.882839232132142</v>
      </c>
      <c r="BP1351" s="45">
        <f t="shared" si="360"/>
        <v>3071.2129774527293</v>
      </c>
      <c r="BQ1351" s="46">
        <f t="shared" si="361"/>
        <v>6639.803528203709</v>
      </c>
      <c r="BR1351" s="46">
        <f t="shared" si="362"/>
        <v>81.484989588289878</v>
      </c>
      <c r="BS1351" s="46">
        <f t="shared" si="363"/>
        <v>79.853822436834704</v>
      </c>
      <c r="BT1351" s="47">
        <f t="shared" si="364"/>
        <v>1.6027716678332937</v>
      </c>
      <c r="BU1351" s="47">
        <f t="shared" si="365"/>
        <v>1.80833410841991E-3</v>
      </c>
      <c r="BV1351" s="47">
        <f t="shared" si="366"/>
        <v>4.252451185398734E-2</v>
      </c>
      <c r="BW1351" s="47">
        <f t="shared" si="367"/>
        <v>4.1673255846980888E-2</v>
      </c>
      <c r="BX1351" s="48">
        <f t="shared" si="368"/>
        <v>2.1181566982844128E-9</v>
      </c>
      <c r="BY1351" s="48">
        <f t="shared" si="369"/>
        <v>1.80833410841991E-3</v>
      </c>
      <c r="BZ1351" s="48">
        <f t="shared" si="370"/>
        <v>4.252451185398734E-2</v>
      </c>
      <c r="CA1351" s="48">
        <f t="shared" si="371"/>
        <v>4.1673255846980888E-2</v>
      </c>
      <c r="CB1351" s="49">
        <f t="shared" si="372"/>
        <v>0.13909382980060134</v>
      </c>
      <c r="CC1351" s="50">
        <f t="shared" si="373"/>
        <v>5.7770605789009075E-5</v>
      </c>
      <c r="CD1351" s="50">
        <f t="shared" si="374"/>
        <v>2.4546677624393064E-4</v>
      </c>
      <c r="CI1351" s="43"/>
      <c r="CJ1351" s="43"/>
    </row>
    <row r="1352" spans="63:88" x14ac:dyDescent="0.2">
      <c r="BK1352" s="42">
        <v>1350</v>
      </c>
      <c r="BL1352" s="1" t="s">
        <v>2851</v>
      </c>
      <c r="BM1352" s="1" t="s">
        <v>2852</v>
      </c>
      <c r="BN1352" s="43">
        <v>38633</v>
      </c>
      <c r="BO1352" s="44">
        <v>27.890863538570656</v>
      </c>
      <c r="BP1352" s="45">
        <f t="shared" si="360"/>
        <v>3089.0503046093954</v>
      </c>
      <c r="BQ1352" s="46">
        <f t="shared" si="361"/>
        <v>6689.5265075085108</v>
      </c>
      <c r="BR1352" s="46">
        <f t="shared" si="362"/>
        <v>81.789525658903969</v>
      </c>
      <c r="BS1352" s="46">
        <f t="shared" si="363"/>
        <v>80.152262302033193</v>
      </c>
      <c r="BT1352" s="47">
        <f t="shared" si="364"/>
        <v>1.6120804206962398</v>
      </c>
      <c r="BU1352" s="47">
        <f t="shared" si="365"/>
        <v>1.8218760391513083E-3</v>
      </c>
      <c r="BV1352" s="47">
        <f t="shared" si="366"/>
        <v>4.2683439870180431E-2</v>
      </c>
      <c r="BW1352" s="47">
        <f t="shared" si="367"/>
        <v>4.1829002440917314E-2</v>
      </c>
      <c r="BX1352" s="48">
        <f t="shared" si="368"/>
        <v>2.1304587607834206E-9</v>
      </c>
      <c r="BY1352" s="48">
        <f t="shared" si="369"/>
        <v>1.8218760391513083E-3</v>
      </c>
      <c r="BZ1352" s="48">
        <f t="shared" si="370"/>
        <v>4.2683439870180431E-2</v>
      </c>
      <c r="CA1352" s="48">
        <f t="shared" si="371"/>
        <v>4.1829002440917314E-2</v>
      </c>
      <c r="CB1352" s="49">
        <f t="shared" si="372"/>
        <v>0.19816753606620227</v>
      </c>
      <c r="CC1352" s="50">
        <f t="shared" si="373"/>
        <v>8.2306013305345887E-5</v>
      </c>
      <c r="CD1352" s="50">
        <f t="shared" si="374"/>
        <v>3.4971749864179261E-4</v>
      </c>
      <c r="CI1352" s="43"/>
      <c r="CJ1352" s="43"/>
    </row>
    <row r="1353" spans="63:88" x14ac:dyDescent="0.2">
      <c r="BK1353" s="42">
        <v>1351</v>
      </c>
      <c r="BL1353" s="1" t="s">
        <v>2853</v>
      </c>
      <c r="BM1353" s="1" t="s">
        <v>2854</v>
      </c>
      <c r="BN1353" s="43">
        <v>48583</v>
      </c>
      <c r="BO1353" s="44">
        <v>27.905883504305468</v>
      </c>
      <c r="BP1353" s="45">
        <f t="shared" si="360"/>
        <v>3122.7173008845471</v>
      </c>
      <c r="BQ1353" s="46">
        <f t="shared" si="361"/>
        <v>6783.4586460385763</v>
      </c>
      <c r="BR1353" s="46">
        <f t="shared" si="362"/>
        <v>82.361754753274752</v>
      </c>
      <c r="BS1353" s="46">
        <f t="shared" si="363"/>
        <v>80.713036509969541</v>
      </c>
      <c r="BT1353" s="47">
        <f t="shared" si="364"/>
        <v>1.6296501913917301</v>
      </c>
      <c r="BU1353" s="47">
        <f t="shared" si="365"/>
        <v>1.8474582253197567E-3</v>
      </c>
      <c r="BV1353" s="47">
        <f t="shared" si="366"/>
        <v>4.2982068648679032E-2</v>
      </c>
      <c r="BW1353" s="47">
        <f t="shared" si="367"/>
        <v>4.2121653266219534E-2</v>
      </c>
      <c r="BX1353" s="48">
        <f t="shared" si="368"/>
        <v>2.1536782425304869E-9</v>
      </c>
      <c r="BY1353" s="48">
        <f t="shared" si="369"/>
        <v>1.8474582253197567E-3</v>
      </c>
      <c r="BZ1353" s="48">
        <f t="shared" si="370"/>
        <v>4.2982068648679032E-2</v>
      </c>
      <c r="CA1353" s="48">
        <f t="shared" si="371"/>
        <v>4.2121653266219534E-2</v>
      </c>
      <c r="CB1353" s="49">
        <f t="shared" si="372"/>
        <v>0.25192199861696007</v>
      </c>
      <c r="CC1353" s="50">
        <f t="shared" si="373"/>
        <v>1.0463215005685865E-4</v>
      </c>
      <c r="CD1353" s="50">
        <f t="shared" si="374"/>
        <v>4.4458104974233546E-4</v>
      </c>
      <c r="CI1353" s="43"/>
      <c r="CJ1353" s="43"/>
    </row>
    <row r="1354" spans="63:88" x14ac:dyDescent="0.2">
      <c r="BK1354" s="42">
        <v>1352</v>
      </c>
      <c r="BL1354" s="1" t="s">
        <v>2855</v>
      </c>
      <c r="BM1354" s="1" t="s">
        <v>2856</v>
      </c>
      <c r="BN1354" s="43">
        <v>38144</v>
      </c>
      <c r="BO1354" s="44">
        <v>27.920567449320586</v>
      </c>
      <c r="BP1354" s="45">
        <f t="shared" si="360"/>
        <v>3155.9858195341235</v>
      </c>
      <c r="BQ1354" s="46">
        <f t="shared" si="361"/>
        <v>6876.3809939903576</v>
      </c>
      <c r="BR1354" s="46">
        <f t="shared" si="362"/>
        <v>82.923947047824228</v>
      </c>
      <c r="BS1354" s="46">
        <f t="shared" si="363"/>
        <v>81.263974834820999</v>
      </c>
      <c r="BT1354" s="47">
        <f t="shared" si="364"/>
        <v>1.6470120088605242</v>
      </c>
      <c r="BU1354" s="47">
        <f t="shared" si="365"/>
        <v>1.8727653975158069E-3</v>
      </c>
      <c r="BV1354" s="47">
        <f t="shared" si="366"/>
        <v>4.3275459529805188E-2</v>
      </c>
      <c r="BW1354" s="47">
        <f t="shared" si="367"/>
        <v>4.2409171046419405E-2</v>
      </c>
      <c r="BX1354" s="48">
        <f t="shared" si="368"/>
        <v>2.176622901900234E-9</v>
      </c>
      <c r="BY1354" s="48">
        <f t="shared" si="369"/>
        <v>1.8727653975158069E-3</v>
      </c>
      <c r="BZ1354" s="48">
        <f t="shared" si="370"/>
        <v>4.3275459529805188E-2</v>
      </c>
      <c r="CA1354" s="48">
        <f t="shared" si="371"/>
        <v>4.2409171046419405E-2</v>
      </c>
      <c r="CB1354" s="49">
        <f t="shared" si="372"/>
        <v>0.19989888496182218</v>
      </c>
      <c r="CC1354" s="50">
        <f t="shared" si="373"/>
        <v>8.3025103970082529E-5</v>
      </c>
      <c r="CD1354" s="50">
        <f t="shared" si="374"/>
        <v>3.5277290830712781E-4</v>
      </c>
      <c r="CI1354" s="43"/>
      <c r="CJ1354" s="43"/>
    </row>
    <row r="1355" spans="63:88" x14ac:dyDescent="0.2">
      <c r="BK1355" s="42">
        <v>1353</v>
      </c>
      <c r="BL1355" s="1" t="s">
        <v>2857</v>
      </c>
      <c r="BM1355" s="1" t="s">
        <v>2858</v>
      </c>
      <c r="BN1355" s="43">
        <v>7745</v>
      </c>
      <c r="BO1355" s="44">
        <v>27.924932636253789</v>
      </c>
      <c r="BP1355" s="45">
        <f t="shared" si="360"/>
        <v>3165.9439361071713</v>
      </c>
      <c r="BQ1355" s="46">
        <f t="shared" si="361"/>
        <v>6904.2140083612867</v>
      </c>
      <c r="BR1355" s="46">
        <f t="shared" si="362"/>
        <v>83.091600107118452</v>
      </c>
      <c r="BS1355" s="46">
        <f t="shared" si="363"/>
        <v>81.428271813878311</v>
      </c>
      <c r="BT1355" s="47">
        <f t="shared" si="364"/>
        <v>1.6522088438652709</v>
      </c>
      <c r="BU1355" s="47">
        <f t="shared" si="365"/>
        <v>1.8803456503067688E-3</v>
      </c>
      <c r="BV1355" s="47">
        <f t="shared" si="366"/>
        <v>4.336295250910354E-2</v>
      </c>
      <c r="BW1355" s="47">
        <f t="shared" si="367"/>
        <v>4.2494912590581843E-2</v>
      </c>
      <c r="BX1355" s="48">
        <f t="shared" si="368"/>
        <v>2.183490823948087E-9</v>
      </c>
      <c r="BY1355" s="48">
        <f t="shared" si="369"/>
        <v>1.8803456503067688E-3</v>
      </c>
      <c r="BZ1355" s="48">
        <f t="shared" si="370"/>
        <v>4.336295250910354E-2</v>
      </c>
      <c r="CA1355" s="48">
        <f t="shared" si="371"/>
        <v>4.2494912590581843E-2</v>
      </c>
      <c r="CB1355" s="49">
        <f t="shared" si="372"/>
        <v>4.0716809187108377E-2</v>
      </c>
      <c r="CC1355" s="50">
        <f t="shared" si="373"/>
        <v>1.6911136431477933E-5</v>
      </c>
      <c r="CD1355" s="50">
        <f t="shared" si="374"/>
        <v>7.185526420853169E-5</v>
      </c>
      <c r="CI1355" s="43"/>
      <c r="CJ1355" s="43"/>
    </row>
    <row r="1356" spans="63:88" x14ac:dyDescent="0.2">
      <c r="BK1356" s="42">
        <v>1354</v>
      </c>
      <c r="BL1356" s="1" t="s">
        <v>2859</v>
      </c>
      <c r="BM1356" s="1" t="s">
        <v>2860</v>
      </c>
      <c r="BN1356" s="43">
        <v>81996</v>
      </c>
      <c r="BO1356" s="44">
        <v>27.926994240358471</v>
      </c>
      <c r="BP1356" s="45">
        <f t="shared" si="360"/>
        <v>3170.6579052701054</v>
      </c>
      <c r="BQ1356" s="46">
        <f t="shared" si="361"/>
        <v>6917.3925676966101</v>
      </c>
      <c r="BR1356" s="46">
        <f t="shared" si="362"/>
        <v>83.170863694545162</v>
      </c>
      <c r="BS1356" s="46">
        <f t="shared" si="363"/>
        <v>81.505948702199206</v>
      </c>
      <c r="BT1356" s="47">
        <f t="shared" si="364"/>
        <v>1.654668919500812</v>
      </c>
      <c r="BU1356" s="47">
        <f t="shared" si="365"/>
        <v>1.8839347984260923E-3</v>
      </c>
      <c r="BV1356" s="47">
        <f t="shared" si="366"/>
        <v>4.3404317739438002E-2</v>
      </c>
      <c r="BW1356" s="47">
        <f t="shared" si="367"/>
        <v>4.2535449771415719E-2</v>
      </c>
      <c r="BX1356" s="48">
        <f t="shared" si="368"/>
        <v>2.1867419580867067E-9</v>
      </c>
      <c r="BY1356" s="48">
        <f t="shared" si="369"/>
        <v>1.8839347984260923E-3</v>
      </c>
      <c r="BZ1356" s="48">
        <f t="shared" si="370"/>
        <v>4.3404317739438002E-2</v>
      </c>
      <c r="CA1356" s="48">
        <f t="shared" si="371"/>
        <v>4.2535449771415719E-2</v>
      </c>
      <c r="CB1356" s="49">
        <f t="shared" si="372"/>
        <v>0.43170904539549665</v>
      </c>
      <c r="CC1356" s="50">
        <f t="shared" si="373"/>
        <v>1.7930409359527761E-4</v>
      </c>
      <c r="CD1356" s="50">
        <f t="shared" si="374"/>
        <v>7.6186145568420485E-4</v>
      </c>
      <c r="CI1356" s="43"/>
      <c r="CJ1356" s="43"/>
    </row>
    <row r="1357" spans="63:88" x14ac:dyDescent="0.2">
      <c r="BK1357" s="42">
        <v>1355</v>
      </c>
      <c r="BL1357" s="1" t="s">
        <v>2861</v>
      </c>
      <c r="BM1357" s="1" t="s">
        <v>2862</v>
      </c>
      <c r="BN1357" s="43">
        <v>74873</v>
      </c>
      <c r="BO1357" s="44">
        <v>27.929088409499617</v>
      </c>
      <c r="BP1357" s="45">
        <f t="shared" si="360"/>
        <v>3175.4535228431141</v>
      </c>
      <c r="BQ1357" s="46">
        <f t="shared" si="361"/>
        <v>6930.8013312698085</v>
      </c>
      <c r="BR1357" s="46">
        <f t="shared" si="362"/>
        <v>83.251434409683341</v>
      </c>
      <c r="BS1357" s="46">
        <f t="shared" si="363"/>
        <v>81.584906552138946</v>
      </c>
      <c r="BT1357" s="47">
        <f t="shared" si="364"/>
        <v>1.6571716049323375</v>
      </c>
      <c r="BU1357" s="47">
        <f t="shared" si="365"/>
        <v>1.8875866421016829E-3</v>
      </c>
      <c r="BV1357" s="47">
        <f t="shared" si="366"/>
        <v>4.3446365119554971E-2</v>
      </c>
      <c r="BW1357" s="47">
        <f t="shared" si="367"/>
        <v>4.257665544675248E-2</v>
      </c>
      <c r="BX1357" s="48">
        <f t="shared" si="368"/>
        <v>2.1900494035681045E-9</v>
      </c>
      <c r="BY1357" s="48">
        <f t="shared" si="369"/>
        <v>1.8875866421016829E-3</v>
      </c>
      <c r="BZ1357" s="48">
        <f t="shared" si="370"/>
        <v>4.3446365119554971E-2</v>
      </c>
      <c r="CA1357" s="48">
        <f t="shared" si="371"/>
        <v>4.257665544675248E-2</v>
      </c>
      <c r="CB1357" s="49">
        <f t="shared" si="372"/>
        <v>0.39480267817024844</v>
      </c>
      <c r="CC1357" s="50">
        <f t="shared" si="373"/>
        <v>1.639755689933547E-4</v>
      </c>
      <c r="CD1357" s="50">
        <f t="shared" si="374"/>
        <v>6.9673069468177056E-4</v>
      </c>
      <c r="CI1357" s="43"/>
      <c r="CJ1357" s="43"/>
    </row>
    <row r="1358" spans="63:88" x14ac:dyDescent="0.2">
      <c r="BK1358" s="42">
        <v>1356</v>
      </c>
      <c r="BL1358" s="1" t="s">
        <v>2863</v>
      </c>
      <c r="BM1358" s="1" t="s">
        <v>2864</v>
      </c>
      <c r="BN1358" s="43">
        <v>41033</v>
      </c>
      <c r="BO1358" s="44">
        <v>27.933070810831151</v>
      </c>
      <c r="BP1358" s="45">
        <f t="shared" si="360"/>
        <v>3184.5931878603533</v>
      </c>
      <c r="BQ1358" s="46">
        <f t="shared" si="361"/>
        <v>6956.3616281560599</v>
      </c>
      <c r="BR1358" s="46">
        <f t="shared" si="362"/>
        <v>83.404805785734311</v>
      </c>
      <c r="BS1358" s="46">
        <f t="shared" si="363"/>
        <v>81.735207738798564</v>
      </c>
      <c r="BT1358" s="47">
        <f t="shared" si="364"/>
        <v>1.6619413152229172</v>
      </c>
      <c r="BU1358" s="47">
        <f t="shared" si="365"/>
        <v>1.894547925893291E-3</v>
      </c>
      <c r="BV1358" s="47">
        <f t="shared" si="366"/>
        <v>4.3526404927277086E-2</v>
      </c>
      <c r="BW1358" s="47">
        <f t="shared" si="367"/>
        <v>4.2655093016984912E-2</v>
      </c>
      <c r="BX1358" s="48">
        <f t="shared" si="368"/>
        <v>2.1963528552721922E-9</v>
      </c>
      <c r="BY1358" s="48">
        <f t="shared" si="369"/>
        <v>1.894547925893291E-3</v>
      </c>
      <c r="BZ1358" s="48">
        <f t="shared" si="370"/>
        <v>4.3526404927277086E-2</v>
      </c>
      <c r="CA1358" s="48">
        <f t="shared" si="371"/>
        <v>4.2655093016984912E-2</v>
      </c>
      <c r="CB1358" s="49">
        <f t="shared" si="372"/>
        <v>0.21698830468638952</v>
      </c>
      <c r="CC1358" s="50">
        <f t="shared" si="373"/>
        <v>9.0122946710383863E-5</v>
      </c>
      <c r="CD1358" s="50">
        <f t="shared" si="374"/>
        <v>3.829315772695299E-4</v>
      </c>
      <c r="CI1358" s="43"/>
      <c r="CJ1358" s="43"/>
    </row>
    <row r="1359" spans="63:88" x14ac:dyDescent="0.2">
      <c r="BK1359" s="42">
        <v>1357</v>
      </c>
      <c r="BL1359" s="1" t="s">
        <v>2865</v>
      </c>
      <c r="BM1359" s="1" t="s">
        <v>2866</v>
      </c>
      <c r="BN1359" s="43">
        <v>116918</v>
      </c>
      <c r="BO1359" s="44">
        <v>27.966736988525099</v>
      </c>
      <c r="BP1359" s="45">
        <f t="shared" si="360"/>
        <v>3262.9163346389996</v>
      </c>
      <c r="BQ1359" s="46">
        <f t="shared" si="361"/>
        <v>7175.6788244734062</v>
      </c>
      <c r="BR1359" s="46">
        <f t="shared" si="362"/>
        <v>84.709378609888333</v>
      </c>
      <c r="BS1359" s="46">
        <f t="shared" si="363"/>
        <v>83.013665614074355</v>
      </c>
      <c r="BT1359" s="47">
        <f t="shared" si="364"/>
        <v>1.7028157584849033</v>
      </c>
      <c r="BU1359" s="47">
        <f t="shared" si="365"/>
        <v>1.9542784231857788E-3</v>
      </c>
      <c r="BV1359" s="47">
        <f t="shared" si="366"/>
        <v>4.4207221391824425E-2</v>
      </c>
      <c r="BW1359" s="47">
        <f t="shared" si="367"/>
        <v>4.3322280892282246E-2</v>
      </c>
      <c r="BX1359" s="48">
        <f t="shared" si="368"/>
        <v>2.2503708277143049E-9</v>
      </c>
      <c r="BY1359" s="48">
        <f t="shared" si="369"/>
        <v>1.9542784231857788E-3</v>
      </c>
      <c r="BZ1359" s="48">
        <f t="shared" si="370"/>
        <v>4.4207221391824425E-2</v>
      </c>
      <c r="CA1359" s="48">
        <f t="shared" si="371"/>
        <v>4.3322280892282246E-2</v>
      </c>
      <c r="CB1359" s="49">
        <f t="shared" si="372"/>
        <v>0.63348510883923959</v>
      </c>
      <c r="CC1359" s="50">
        <f t="shared" si="373"/>
        <v>2.6310885643470111E-4</v>
      </c>
      <c r="CD1359" s="50">
        <f t="shared" si="374"/>
        <v>1.1179471274047211E-3</v>
      </c>
      <c r="CI1359" s="43"/>
      <c r="CJ1359" s="43"/>
    </row>
    <row r="1360" spans="63:88" x14ac:dyDescent="0.2">
      <c r="BK1360" s="42">
        <v>1358</v>
      </c>
      <c r="BL1360" s="1" t="s">
        <v>2867</v>
      </c>
      <c r="BM1360" s="1" t="s">
        <v>2868</v>
      </c>
      <c r="BN1360" s="43">
        <v>27409</v>
      </c>
      <c r="BO1360" s="44">
        <v>27.972530820523744</v>
      </c>
      <c r="BP1360" s="45">
        <f t="shared" si="360"/>
        <v>3276.5884677690419</v>
      </c>
      <c r="BQ1360" s="46">
        <f t="shared" si="361"/>
        <v>7214.0109964951544</v>
      </c>
      <c r="BR1360" s="46">
        <f t="shared" si="362"/>
        <v>84.935334204882921</v>
      </c>
      <c r="BS1360" s="46">
        <f t="shared" si="363"/>
        <v>83.235098028221714</v>
      </c>
      <c r="BT1360" s="47">
        <f t="shared" si="364"/>
        <v>1.7099508245908839</v>
      </c>
      <c r="BU1360" s="47">
        <f t="shared" si="365"/>
        <v>1.9647180956583609E-3</v>
      </c>
      <c r="BV1360" s="47">
        <f t="shared" si="366"/>
        <v>4.4325140672741931E-2</v>
      </c>
      <c r="BW1360" s="47">
        <f t="shared" si="367"/>
        <v>4.3437839664122832E-2</v>
      </c>
      <c r="BX1360" s="48">
        <f t="shared" si="368"/>
        <v>2.2598002357631249E-9</v>
      </c>
      <c r="BY1360" s="48">
        <f t="shared" si="369"/>
        <v>1.9647180956583609E-3</v>
      </c>
      <c r="BZ1360" s="48">
        <f t="shared" si="370"/>
        <v>4.4325140672741931E-2</v>
      </c>
      <c r="CA1360" s="48">
        <f t="shared" si="371"/>
        <v>4.3437839664122832E-2</v>
      </c>
      <c r="CB1360" s="49">
        <f t="shared" si="372"/>
        <v>0.14912971366109798</v>
      </c>
      <c r="CC1360" s="50">
        <f t="shared" si="373"/>
        <v>6.1938864662031484E-5</v>
      </c>
      <c r="CD1360" s="50">
        <f t="shared" si="374"/>
        <v>2.6317767011698102E-4</v>
      </c>
      <c r="CI1360" s="43"/>
      <c r="CJ1360" s="43"/>
    </row>
    <row r="1361" spans="63:88" x14ac:dyDescent="0.2">
      <c r="BK1361" s="42">
        <v>1359</v>
      </c>
      <c r="BL1361" s="1" t="s">
        <v>2869</v>
      </c>
      <c r="BM1361" s="1" t="s">
        <v>2870</v>
      </c>
      <c r="BN1361" s="43">
        <v>33088</v>
      </c>
      <c r="BO1361" s="44">
        <v>27.977587098711464</v>
      </c>
      <c r="BP1361" s="45">
        <f t="shared" si="360"/>
        <v>3288.5669492868601</v>
      </c>
      <c r="BQ1361" s="46">
        <f t="shared" si="361"/>
        <v>7247.6058077966327</v>
      </c>
      <c r="BR1361" s="46">
        <f t="shared" si="362"/>
        <v>85.132871488025316</v>
      </c>
      <c r="BS1361" s="46">
        <f t="shared" si="363"/>
        <v>83.428681008503204</v>
      </c>
      <c r="BT1361" s="47">
        <f t="shared" si="364"/>
        <v>1.7162020259700697</v>
      </c>
      <c r="BU1361" s="47">
        <f t="shared" si="365"/>
        <v>1.9738675596273334E-3</v>
      </c>
      <c r="BV1361" s="47">
        <f t="shared" si="366"/>
        <v>4.4428229310060664E-2</v>
      </c>
      <c r="BW1361" s="47">
        <f t="shared" si="367"/>
        <v>4.3538864672302849E-2</v>
      </c>
      <c r="BX1361" s="48">
        <f t="shared" si="368"/>
        <v>2.2680615647717308E-9</v>
      </c>
      <c r="BY1361" s="48">
        <f t="shared" si="369"/>
        <v>1.9738675596273334E-3</v>
      </c>
      <c r="BZ1361" s="48">
        <f t="shared" si="370"/>
        <v>4.4428229310060664E-2</v>
      </c>
      <c r="CA1361" s="48">
        <f t="shared" si="371"/>
        <v>4.3538864672302849E-2</v>
      </c>
      <c r="CB1361" s="49">
        <f t="shared" si="372"/>
        <v>0.18068674717469829</v>
      </c>
      <c r="CC1361" s="50">
        <f t="shared" si="373"/>
        <v>7.5045621055167035E-5</v>
      </c>
      <c r="CD1361" s="50">
        <f t="shared" si="374"/>
        <v>3.1886815829686437E-4</v>
      </c>
      <c r="CI1361" s="43"/>
      <c r="CJ1361" s="43"/>
    </row>
    <row r="1362" spans="63:88" x14ac:dyDescent="0.2">
      <c r="BK1362" s="42">
        <v>1360</v>
      </c>
      <c r="BL1362" s="1" t="s">
        <v>2871</v>
      </c>
      <c r="BM1362" s="1" t="s">
        <v>2872</v>
      </c>
      <c r="BN1362" s="43">
        <v>26034</v>
      </c>
      <c r="BO1362" s="44">
        <v>27.978538177055992</v>
      </c>
      <c r="BP1362" s="45">
        <f t="shared" si="360"/>
        <v>3290.8249723896574</v>
      </c>
      <c r="BQ1362" s="46">
        <f t="shared" si="361"/>
        <v>7253.9397936812265</v>
      </c>
      <c r="BR1362" s="46">
        <f t="shared" si="362"/>
        <v>85.170063952548645</v>
      </c>
      <c r="BS1362" s="46">
        <f t="shared" si="363"/>
        <v>83.46512895398422</v>
      </c>
      <c r="BT1362" s="47">
        <f t="shared" si="364"/>
        <v>1.7173804188334261</v>
      </c>
      <c r="BU1362" s="47">
        <f t="shared" si="365"/>
        <v>1.9755926050549883E-3</v>
      </c>
      <c r="BV1362" s="47">
        <f t="shared" si="366"/>
        <v>4.444763891428867E-2</v>
      </c>
      <c r="BW1362" s="47">
        <f t="shared" si="367"/>
        <v>4.3557885734923384E-2</v>
      </c>
      <c r="BX1362" s="48">
        <f t="shared" si="368"/>
        <v>2.269618880006846E-9</v>
      </c>
      <c r="BY1362" s="48">
        <f t="shared" si="369"/>
        <v>1.9755926050549883E-3</v>
      </c>
      <c r="BZ1362" s="48">
        <f t="shared" si="370"/>
        <v>4.444763891428867E-2</v>
      </c>
      <c r="CA1362" s="48">
        <f t="shared" si="371"/>
        <v>4.3557885734923384E-2</v>
      </c>
      <c r="CB1362" s="49">
        <f t="shared" si="372"/>
        <v>0.14226392270866914</v>
      </c>
      <c r="CC1362" s="50">
        <f t="shared" si="373"/>
        <v>5.9087257922098228E-5</v>
      </c>
      <c r="CD1362" s="50">
        <f t="shared" si="374"/>
        <v>2.5106121912937422E-4</v>
      </c>
      <c r="CI1362" s="43"/>
      <c r="CJ1362" s="43"/>
    </row>
    <row r="1363" spans="63:88" x14ac:dyDescent="0.2">
      <c r="BK1363" s="42">
        <v>1361</v>
      </c>
      <c r="BL1363" s="1" t="s">
        <v>2873</v>
      </c>
      <c r="BM1363" s="1" t="s">
        <v>2874</v>
      </c>
      <c r="BN1363" s="43">
        <v>66458</v>
      </c>
      <c r="BO1363" s="44">
        <v>27.979206157110792</v>
      </c>
      <c r="BP1363" s="45">
        <f t="shared" si="360"/>
        <v>3292.4117984651907</v>
      </c>
      <c r="BQ1363" s="46">
        <f t="shared" si="361"/>
        <v>7258.391217920489</v>
      </c>
      <c r="BR1363" s="46">
        <f t="shared" si="362"/>
        <v>85.196192508353846</v>
      </c>
      <c r="BS1363" s="46">
        <f t="shared" si="363"/>
        <v>83.490734468157328</v>
      </c>
      <c r="BT1363" s="47">
        <f t="shared" si="364"/>
        <v>1.7182085345956062</v>
      </c>
      <c r="BU1363" s="47">
        <f t="shared" si="365"/>
        <v>1.9768049394635633E-3</v>
      </c>
      <c r="BV1363" s="47">
        <f t="shared" si="366"/>
        <v>4.4461274604576544E-2</v>
      </c>
      <c r="BW1363" s="47">
        <f t="shared" si="367"/>
        <v>4.3571248465857672E-2</v>
      </c>
      <c r="BX1363" s="48">
        <f t="shared" si="368"/>
        <v>2.2707132835228473E-9</v>
      </c>
      <c r="BY1363" s="48">
        <f t="shared" si="369"/>
        <v>1.9768049394635633E-3</v>
      </c>
      <c r="BZ1363" s="48">
        <f t="shared" si="370"/>
        <v>4.4461274604576544E-2</v>
      </c>
      <c r="CA1363" s="48">
        <f t="shared" si="371"/>
        <v>4.3571248465857672E-2</v>
      </c>
      <c r="CB1363" s="49">
        <f t="shared" si="372"/>
        <v>0.36333774079543174</v>
      </c>
      <c r="CC1363" s="50">
        <f t="shared" si="373"/>
        <v>1.5090706339636139E-4</v>
      </c>
      <c r="CD1363" s="50">
        <f t="shared" si="374"/>
        <v>6.4120273378526183E-4</v>
      </c>
      <c r="CI1363" s="43"/>
      <c r="CJ1363" s="43"/>
    </row>
    <row r="1364" spans="63:88" x14ac:dyDescent="0.2">
      <c r="BK1364" s="42">
        <v>1362</v>
      </c>
      <c r="BL1364" s="1" t="s">
        <v>2875</v>
      </c>
      <c r="BM1364" s="1" t="s">
        <v>2876</v>
      </c>
      <c r="BN1364" s="43">
        <v>16261</v>
      </c>
      <c r="BO1364" s="44">
        <v>27.983102643683136</v>
      </c>
      <c r="BP1364" s="45">
        <f t="shared" si="360"/>
        <v>3301.6833951231429</v>
      </c>
      <c r="BQ1364" s="46">
        <f t="shared" si="361"/>
        <v>7284.4037664329298</v>
      </c>
      <c r="BR1364" s="46">
        <f t="shared" si="362"/>
        <v>85.34871859865811</v>
      </c>
      <c r="BS1364" s="46">
        <f t="shared" si="363"/>
        <v>83.64020729000687</v>
      </c>
      <c r="BT1364" s="47">
        <f t="shared" si="364"/>
        <v>1.7230470959549264</v>
      </c>
      <c r="BU1364" s="47">
        <f t="shared" si="365"/>
        <v>1.9838893928697844E-3</v>
      </c>
      <c r="BV1364" s="47">
        <f t="shared" si="366"/>
        <v>4.4540873283645713E-2</v>
      </c>
      <c r="BW1364" s="47">
        <f t="shared" si="367"/>
        <v>4.3649253737953933E-2</v>
      </c>
      <c r="BX1364" s="48">
        <f t="shared" si="368"/>
        <v>2.2771077259496707E-9</v>
      </c>
      <c r="BY1364" s="48">
        <f t="shared" si="369"/>
        <v>1.9838893928697844E-3</v>
      </c>
      <c r="BZ1364" s="48">
        <f t="shared" si="370"/>
        <v>4.4540873283645713E-2</v>
      </c>
      <c r="CA1364" s="48">
        <f t="shared" si="371"/>
        <v>4.3649253737953933E-2</v>
      </c>
      <c r="CB1364" s="49">
        <f t="shared" si="372"/>
        <v>8.9152139531671837E-2</v>
      </c>
      <c r="CC1364" s="50">
        <f t="shared" si="373"/>
        <v>3.7028048731667592E-5</v>
      </c>
      <c r="CD1364" s="50">
        <f t="shared" si="374"/>
        <v>1.5733184079739788E-4</v>
      </c>
      <c r="CI1364" s="43"/>
      <c r="CJ1364" s="43"/>
    </row>
    <row r="1365" spans="63:88" x14ac:dyDescent="0.2">
      <c r="BK1365" s="42">
        <v>1363</v>
      </c>
      <c r="BL1365" s="1" t="s">
        <v>2877</v>
      </c>
      <c r="BM1365" s="1" t="s">
        <v>2878</v>
      </c>
      <c r="BN1365" s="43">
        <v>38433</v>
      </c>
      <c r="BO1365" s="44">
        <v>27.985697840926168</v>
      </c>
      <c r="BP1365" s="45">
        <f t="shared" si="360"/>
        <v>3307.8730874016724</v>
      </c>
      <c r="BQ1365" s="46">
        <f t="shared" si="361"/>
        <v>7301.7729822419451</v>
      </c>
      <c r="BR1365" s="46">
        <f t="shared" si="362"/>
        <v>85.450412417038365</v>
      </c>
      <c r="BS1365" s="46">
        <f t="shared" si="363"/>
        <v>83.739865400744691</v>
      </c>
      <c r="BT1365" s="47">
        <f t="shared" si="364"/>
        <v>1.7262773061322942</v>
      </c>
      <c r="BU1365" s="47">
        <f t="shared" si="365"/>
        <v>1.9886198559400307E-3</v>
      </c>
      <c r="BV1365" s="47">
        <f t="shared" si="366"/>
        <v>4.4593944162184519E-2</v>
      </c>
      <c r="BW1365" s="47">
        <f t="shared" si="367"/>
        <v>4.3701262243235915E-2</v>
      </c>
      <c r="BX1365" s="48">
        <f t="shared" si="368"/>
        <v>2.281376638023285E-9</v>
      </c>
      <c r="BY1365" s="48">
        <f t="shared" si="369"/>
        <v>1.9886198559400307E-3</v>
      </c>
      <c r="BZ1365" s="48">
        <f t="shared" si="370"/>
        <v>4.4593944162184519E-2</v>
      </c>
      <c r="CA1365" s="48">
        <f t="shared" si="371"/>
        <v>4.3701262243235915E-2</v>
      </c>
      <c r="CB1365" s="49">
        <f t="shared" si="372"/>
        <v>0.21110679837991889</v>
      </c>
      <c r="CC1365" s="50">
        <f t="shared" si="373"/>
        <v>8.7680148329148918E-5</v>
      </c>
      <c r="CD1365" s="50">
        <f t="shared" si="374"/>
        <v>3.7255214926343284E-4</v>
      </c>
      <c r="CI1365" s="43"/>
      <c r="CJ1365" s="43"/>
    </row>
    <row r="1366" spans="63:88" x14ac:dyDescent="0.2">
      <c r="BK1366" s="42">
        <v>1364</v>
      </c>
      <c r="BL1366" s="1" t="s">
        <v>2879</v>
      </c>
      <c r="BM1366" s="1" t="s">
        <v>2880</v>
      </c>
      <c r="BN1366" s="43">
        <v>20670</v>
      </c>
      <c r="BO1366" s="44">
        <v>27.986085463236989</v>
      </c>
      <c r="BP1366" s="45">
        <f t="shared" si="360"/>
        <v>3308.7985841119098</v>
      </c>
      <c r="BQ1366" s="46">
        <f t="shared" si="361"/>
        <v>7304.3702921002441</v>
      </c>
      <c r="BR1366" s="46">
        <f t="shared" si="362"/>
        <v>85.465608826593197</v>
      </c>
      <c r="BS1366" s="46">
        <f t="shared" si="363"/>
        <v>83.754757608455591</v>
      </c>
      <c r="BT1366" s="47">
        <f t="shared" si="364"/>
        <v>1.7267602944228262</v>
      </c>
      <c r="BU1366" s="47">
        <f t="shared" si="365"/>
        <v>1.9893272268716711E-3</v>
      </c>
      <c r="BV1366" s="47">
        <f t="shared" si="366"/>
        <v>4.4601874701313521E-2</v>
      </c>
      <c r="BW1366" s="47">
        <f t="shared" si="367"/>
        <v>4.3709034028771333E-2</v>
      </c>
      <c r="BX1366" s="48">
        <f t="shared" si="368"/>
        <v>2.2820149353574035E-9</v>
      </c>
      <c r="BY1366" s="48">
        <f t="shared" si="369"/>
        <v>1.9893272268716711E-3</v>
      </c>
      <c r="BZ1366" s="48">
        <f t="shared" si="370"/>
        <v>4.4601874701313521E-2</v>
      </c>
      <c r="CA1366" s="48">
        <f t="shared" si="371"/>
        <v>4.3709034028771333E-2</v>
      </c>
      <c r="CB1366" s="49">
        <f t="shared" si="372"/>
        <v>0.11356902637280261</v>
      </c>
      <c r="CC1366" s="50">
        <f t="shared" si="373"/>
        <v>4.7169248713837532E-5</v>
      </c>
      <c r="CD1366" s="50">
        <f t="shared" si="374"/>
        <v>2.0042170687842588E-4</v>
      </c>
      <c r="CI1366" s="43"/>
      <c r="CJ1366" s="43"/>
    </row>
    <row r="1367" spans="63:88" x14ac:dyDescent="0.2">
      <c r="BK1367" s="42">
        <v>1365</v>
      </c>
      <c r="BL1367" s="1" t="s">
        <v>2881</v>
      </c>
      <c r="BM1367" s="1" t="s">
        <v>2882</v>
      </c>
      <c r="BN1367" s="43">
        <v>18042</v>
      </c>
      <c r="BO1367" s="44">
        <v>27.989186062817669</v>
      </c>
      <c r="BP1367" s="45">
        <f t="shared" si="360"/>
        <v>3316.2109796191444</v>
      </c>
      <c r="BQ1367" s="46">
        <f t="shared" si="361"/>
        <v>7325.1745059989071</v>
      </c>
      <c r="BR1367" s="46">
        <f t="shared" si="362"/>
        <v>85.587233311977712</v>
      </c>
      <c r="BS1367" s="46">
        <f t="shared" si="363"/>
        <v>83.873947413951527</v>
      </c>
      <c r="BT1367" s="47">
        <f t="shared" si="364"/>
        <v>1.7306285958389107</v>
      </c>
      <c r="BU1367" s="47">
        <f t="shared" si="365"/>
        <v>1.9949932031963313E-3</v>
      </c>
      <c r="BV1367" s="47">
        <f t="shared" si="366"/>
        <v>4.4665346782447927E-2</v>
      </c>
      <c r="BW1367" s="47">
        <f t="shared" si="367"/>
        <v>4.3771235525294952E-2</v>
      </c>
      <c r="BX1367" s="48">
        <f t="shared" si="368"/>
        <v>2.2871271224018245E-9</v>
      </c>
      <c r="BY1367" s="48">
        <f t="shared" si="369"/>
        <v>1.9949932031963313E-3</v>
      </c>
      <c r="BZ1367" s="48">
        <f t="shared" si="370"/>
        <v>4.4665346782447927E-2</v>
      </c>
      <c r="CA1367" s="48">
        <f t="shared" si="371"/>
        <v>4.3771235525294952E-2</v>
      </c>
      <c r="CB1367" s="49">
        <f t="shared" si="372"/>
        <v>9.9351842611000704E-2</v>
      </c>
      <c r="CC1367" s="50">
        <f t="shared" si="373"/>
        <v>4.1264347542373715E-5</v>
      </c>
      <c r="CD1367" s="50">
        <f t="shared" si="374"/>
        <v>1.7533183574409907E-4</v>
      </c>
      <c r="CI1367" s="43"/>
      <c r="CJ1367" s="43"/>
    </row>
    <row r="1368" spans="63:88" x14ac:dyDescent="0.2">
      <c r="BK1368" s="42">
        <v>1366</v>
      </c>
      <c r="BL1368" s="1" t="s">
        <v>2883</v>
      </c>
      <c r="BM1368" s="1" t="s">
        <v>2884</v>
      </c>
      <c r="BN1368" s="43">
        <v>46571</v>
      </c>
      <c r="BO1368" s="44">
        <v>27.99516590680717</v>
      </c>
      <c r="BP1368" s="45">
        <f t="shared" si="360"/>
        <v>3330.5535222544613</v>
      </c>
      <c r="BQ1368" s="46">
        <f t="shared" si="361"/>
        <v>7365.4398806467916</v>
      </c>
      <c r="BR1368" s="46">
        <f t="shared" si="362"/>
        <v>85.822140969838259</v>
      </c>
      <c r="BS1368" s="46">
        <f t="shared" si="363"/>
        <v>84.104152688501188</v>
      </c>
      <c r="BT1368" s="47">
        <f t="shared" si="364"/>
        <v>1.7381135280625424</v>
      </c>
      <c r="BU1368" s="47">
        <f t="shared" si="365"/>
        <v>2.0059593786342918E-3</v>
      </c>
      <c r="BV1368" s="47">
        <f t="shared" si="366"/>
        <v>4.4787937869858352E-2</v>
      </c>
      <c r="BW1368" s="47">
        <f t="shared" si="367"/>
        <v>4.3891372583369968E-2</v>
      </c>
      <c r="BX1368" s="48">
        <f t="shared" si="368"/>
        <v>2.297018899030946E-9</v>
      </c>
      <c r="BY1368" s="48">
        <f t="shared" si="369"/>
        <v>2.0059593786342918E-3</v>
      </c>
      <c r="BZ1368" s="48">
        <f t="shared" si="370"/>
        <v>4.4787937869858352E-2</v>
      </c>
      <c r="CA1368" s="48">
        <f t="shared" si="371"/>
        <v>4.3891372583369968E-2</v>
      </c>
      <c r="CB1368" s="49">
        <f t="shared" si="372"/>
        <v>0.25756157691449583</v>
      </c>
      <c r="CC1368" s="50">
        <f t="shared" si="373"/>
        <v>1.0697446714677018E-4</v>
      </c>
      <c r="CD1368" s="50">
        <f t="shared" si="374"/>
        <v>4.5453353365952913E-4</v>
      </c>
      <c r="CI1368" s="43"/>
      <c r="CJ1368" s="43"/>
    </row>
    <row r="1369" spans="63:88" x14ac:dyDescent="0.2">
      <c r="BK1369" s="42">
        <v>1367</v>
      </c>
      <c r="BL1369" s="1" t="s">
        <v>2885</v>
      </c>
      <c r="BM1369" s="1" t="s">
        <v>2886</v>
      </c>
      <c r="BN1369" s="43">
        <v>32292</v>
      </c>
      <c r="BO1369" s="44">
        <v>28.003247067147342</v>
      </c>
      <c r="BP1369" s="45">
        <f t="shared" si="360"/>
        <v>3350.0346473770087</v>
      </c>
      <c r="BQ1369" s="46">
        <f t="shared" si="361"/>
        <v>7420.1529201988924</v>
      </c>
      <c r="BR1369" s="46">
        <f t="shared" si="362"/>
        <v>86.1403094967675</v>
      </c>
      <c r="BS1369" s="46">
        <f t="shared" si="363"/>
        <v>84.415952115398923</v>
      </c>
      <c r="BT1369" s="47">
        <f t="shared" si="364"/>
        <v>1.7482801285663716</v>
      </c>
      <c r="BU1369" s="47">
        <f t="shared" si="365"/>
        <v>2.02086033996204E-3</v>
      </c>
      <c r="BV1369" s="47">
        <f t="shared" si="366"/>
        <v>4.4953980246047624E-2</v>
      </c>
      <c r="BW1369" s="47">
        <f t="shared" si="367"/>
        <v>4.4054091121989179E-2</v>
      </c>
      <c r="BX1369" s="48">
        <f t="shared" si="368"/>
        <v>2.3104546574662561E-9</v>
      </c>
      <c r="BY1369" s="48">
        <f t="shared" si="369"/>
        <v>2.02086033996204E-3</v>
      </c>
      <c r="BZ1369" s="48">
        <f t="shared" si="370"/>
        <v>4.4953980246047624E-2</v>
      </c>
      <c r="CA1369" s="48">
        <f t="shared" si="371"/>
        <v>4.4054091121989179E-2</v>
      </c>
      <c r="CB1369" s="49">
        <f t="shared" si="372"/>
        <v>0.17963598398944491</v>
      </c>
      <c r="CC1369" s="50">
        <f t="shared" si="373"/>
        <v>7.4609201798900347E-5</v>
      </c>
      <c r="CD1369" s="50">
        <f t="shared" si="374"/>
        <v>3.1701381686382132E-4</v>
      </c>
      <c r="CI1369" s="43"/>
      <c r="CJ1369" s="43"/>
    </row>
    <row r="1370" spans="63:88" x14ac:dyDescent="0.2">
      <c r="BK1370" s="42">
        <v>1368</v>
      </c>
      <c r="BL1370" s="1" t="s">
        <v>2887</v>
      </c>
      <c r="BM1370" s="1" t="s">
        <v>2888</v>
      </c>
      <c r="BN1370" s="43">
        <v>10304</v>
      </c>
      <c r="BO1370" s="44">
        <v>28.005419720274201</v>
      </c>
      <c r="BP1370" s="45">
        <f t="shared" si="360"/>
        <v>3355.2916377844567</v>
      </c>
      <c r="BQ1370" s="46">
        <f t="shared" si="361"/>
        <v>7434.9214162502321</v>
      </c>
      <c r="BR1370" s="46">
        <f t="shared" si="362"/>
        <v>86.225990375583578</v>
      </c>
      <c r="BS1370" s="46">
        <f t="shared" si="363"/>
        <v>84.499917833720545</v>
      </c>
      <c r="BT1370" s="47">
        <f t="shared" si="364"/>
        <v>1.7510235903011933</v>
      </c>
      <c r="BU1370" s="47">
        <f t="shared" si="365"/>
        <v>2.0248825034231135E-3</v>
      </c>
      <c r="BV1370" s="47">
        <f t="shared" si="366"/>
        <v>4.4998694463540975E-2</v>
      </c>
      <c r="BW1370" s="47">
        <f t="shared" si="367"/>
        <v>4.4097910249931108E-2</v>
      </c>
      <c r="BX1370" s="48">
        <f t="shared" si="368"/>
        <v>2.3140803029444785E-9</v>
      </c>
      <c r="BY1370" s="48">
        <f t="shared" si="369"/>
        <v>2.0248825034231135E-3</v>
      </c>
      <c r="BZ1370" s="48">
        <f t="shared" si="370"/>
        <v>4.4998694463540975E-2</v>
      </c>
      <c r="CA1370" s="48">
        <f t="shared" si="371"/>
        <v>4.4097910249931108E-2</v>
      </c>
      <c r="CB1370" s="49">
        <f t="shared" si="372"/>
        <v>5.7409692306979968E-2</v>
      </c>
      <c r="CC1370" s="50">
        <f t="shared" si="373"/>
        <v>2.3844283441539907E-5</v>
      </c>
      <c r="CD1370" s="50">
        <f t="shared" si="374"/>
        <v>1.0131414251769665E-4</v>
      </c>
      <c r="CI1370" s="43"/>
      <c r="CJ1370" s="43"/>
    </row>
    <row r="1371" spans="63:88" x14ac:dyDescent="0.2">
      <c r="BK1371" s="42">
        <v>1369</v>
      </c>
      <c r="BL1371" s="1" t="s">
        <v>2889</v>
      </c>
      <c r="BM1371" s="1" t="s">
        <v>2890</v>
      </c>
      <c r="BN1371" s="43">
        <v>22486</v>
      </c>
      <c r="BO1371" s="44">
        <v>28.011943997104407</v>
      </c>
      <c r="BP1371" s="45">
        <f t="shared" si="360"/>
        <v>3371.1275312061234</v>
      </c>
      <c r="BQ1371" s="46">
        <f t="shared" si="361"/>
        <v>7479.4197087754828</v>
      </c>
      <c r="BR1371" s="46">
        <f t="shared" si="362"/>
        <v>86.483638387705923</v>
      </c>
      <c r="BS1371" s="46">
        <f t="shared" si="363"/>
        <v>84.752408245944622</v>
      </c>
      <c r="BT1371" s="47">
        <f t="shared" si="364"/>
        <v>1.7592878564062839</v>
      </c>
      <c r="BU1371" s="47">
        <f t="shared" si="365"/>
        <v>2.0370015036010234E-3</v>
      </c>
      <c r="BV1371" s="47">
        <f t="shared" si="366"/>
        <v>4.513315304297965E-2</v>
      </c>
      <c r="BW1371" s="47">
        <f t="shared" si="367"/>
        <v>4.4229677236487221E-2</v>
      </c>
      <c r="BX1371" s="48">
        <f t="shared" si="368"/>
        <v>2.3250020149750916E-9</v>
      </c>
      <c r="BY1371" s="48">
        <f t="shared" si="369"/>
        <v>2.0370015036010234E-3</v>
      </c>
      <c r="BZ1371" s="48">
        <f t="shared" si="370"/>
        <v>4.513315304297965E-2</v>
      </c>
      <c r="CA1371" s="48">
        <f t="shared" si="371"/>
        <v>4.4229677236487221E-2</v>
      </c>
      <c r="CB1371" s="49">
        <f t="shared" si="372"/>
        <v>0.12587413045324494</v>
      </c>
      <c r="CC1371" s="50">
        <f t="shared" si="373"/>
        <v>5.227999530872991E-5</v>
      </c>
      <c r="CD1371" s="50">
        <f t="shared" si="374"/>
        <v>2.2213722247176507E-4</v>
      </c>
      <c r="CI1371" s="43"/>
      <c r="CJ1371" s="43"/>
    </row>
    <row r="1372" spans="63:88" x14ac:dyDescent="0.2">
      <c r="BK1372" s="42">
        <v>1370</v>
      </c>
      <c r="BL1372" s="1" t="s">
        <v>2891</v>
      </c>
      <c r="BM1372" s="1" t="s">
        <v>2892</v>
      </c>
      <c r="BN1372" s="43">
        <v>52343</v>
      </c>
      <c r="BO1372" s="44">
        <v>28.029009391710133</v>
      </c>
      <c r="BP1372" s="45">
        <f t="shared" si="360"/>
        <v>3412.9034498600895</v>
      </c>
      <c r="BQ1372" s="46">
        <f t="shared" si="361"/>
        <v>7596.8807328887697</v>
      </c>
      <c r="BR1372" s="46">
        <f t="shared" si="362"/>
        <v>87.160086810929513</v>
      </c>
      <c r="BS1372" s="46">
        <f t="shared" si="363"/>
        <v>85.415315519403194</v>
      </c>
      <c r="BT1372" s="47">
        <f t="shared" si="364"/>
        <v>1.7810894244863373</v>
      </c>
      <c r="BU1372" s="47">
        <f t="shared" si="365"/>
        <v>2.0689917237051046E-3</v>
      </c>
      <c r="BV1372" s="47">
        <f t="shared" si="366"/>
        <v>4.5486170686320743E-2</v>
      </c>
      <c r="BW1372" s="47">
        <f t="shared" si="367"/>
        <v>4.4575628169915095E-2</v>
      </c>
      <c r="BX1372" s="48">
        <f t="shared" si="368"/>
        <v>2.3538140649936063E-9</v>
      </c>
      <c r="BY1372" s="48">
        <f t="shared" si="369"/>
        <v>2.0689917237051046E-3</v>
      </c>
      <c r="BZ1372" s="48">
        <f t="shared" si="370"/>
        <v>4.5486170686320743E-2</v>
      </c>
      <c r="CA1372" s="48">
        <f t="shared" si="371"/>
        <v>4.4575628169915095E-2</v>
      </c>
      <c r="CB1372" s="49">
        <f t="shared" si="372"/>
        <v>0.29664136261315316</v>
      </c>
      <c r="CC1372" s="50">
        <f t="shared" si="373"/>
        <v>1.2320568960396034E-4</v>
      </c>
      <c r="CD1372" s="50">
        <f t="shared" si="374"/>
        <v>5.2349984960255082E-4</v>
      </c>
      <c r="CI1372" s="43"/>
      <c r="CJ1372" s="43"/>
    </row>
    <row r="1373" spans="63:88" x14ac:dyDescent="0.2">
      <c r="BK1373" s="42">
        <v>1371</v>
      </c>
      <c r="BL1373" s="1" t="s">
        <v>2893</v>
      </c>
      <c r="BM1373" s="1" t="s">
        <v>2894</v>
      </c>
      <c r="BN1373" s="43">
        <v>45535</v>
      </c>
      <c r="BO1373" s="44">
        <v>28.035488922037519</v>
      </c>
      <c r="BP1373" s="45">
        <f t="shared" si="360"/>
        <v>3428.9005395626564</v>
      </c>
      <c r="BQ1373" s="46">
        <f t="shared" si="361"/>
        <v>7641.886068747609</v>
      </c>
      <c r="BR1373" s="46">
        <f t="shared" si="362"/>
        <v>87.417881859191766</v>
      </c>
      <c r="BS1373" s="46">
        <f t="shared" si="363"/>
        <v>85.667950024396575</v>
      </c>
      <c r="BT1373" s="47">
        <f t="shared" si="364"/>
        <v>1.7894378139765152</v>
      </c>
      <c r="BU1373" s="47">
        <f t="shared" si="365"/>
        <v>2.0812488158836605E-3</v>
      </c>
      <c r="BV1373" s="47">
        <f t="shared" si="366"/>
        <v>4.5620705999399665E-2</v>
      </c>
      <c r="BW1373" s="47">
        <f t="shared" si="367"/>
        <v>4.4707470354056845E-2</v>
      </c>
      <c r="BX1373" s="48">
        <f t="shared" si="368"/>
        <v>2.3648469510081235E-9</v>
      </c>
      <c r="BY1373" s="48">
        <f t="shared" si="369"/>
        <v>2.0812488158836605E-3</v>
      </c>
      <c r="BZ1373" s="48">
        <f t="shared" si="370"/>
        <v>4.5620705999399665E-2</v>
      </c>
      <c r="CA1373" s="48">
        <f t="shared" si="371"/>
        <v>4.4707470354056845E-2</v>
      </c>
      <c r="CB1373" s="49">
        <f t="shared" si="372"/>
        <v>0.25926824239809448</v>
      </c>
      <c r="CC1373" s="50">
        <f t="shared" si="373"/>
        <v>1.0768330591415491E-4</v>
      </c>
      <c r="CD1373" s="50">
        <f t="shared" si="374"/>
        <v>4.5754538310667053E-4</v>
      </c>
      <c r="CI1373" s="43"/>
      <c r="CJ1373" s="43"/>
    </row>
    <row r="1374" spans="63:88" x14ac:dyDescent="0.2">
      <c r="BK1374" s="42">
        <v>1372</v>
      </c>
      <c r="BL1374" s="1" t="s">
        <v>2895</v>
      </c>
      <c r="BM1374" s="1" t="s">
        <v>2896</v>
      </c>
      <c r="BN1374" s="43">
        <v>40392</v>
      </c>
      <c r="BO1374" s="44">
        <v>28.03590722403656</v>
      </c>
      <c r="BP1374" s="45">
        <f t="shared" si="360"/>
        <v>3429.9358440041033</v>
      </c>
      <c r="BQ1374" s="46">
        <f t="shared" si="361"/>
        <v>7644.7992228378998</v>
      </c>
      <c r="BR1374" s="46">
        <f t="shared" si="362"/>
        <v>87.434542503737617</v>
      </c>
      <c r="BS1374" s="46">
        <f t="shared" si="363"/>
        <v>85.684277156031129</v>
      </c>
      <c r="BT1374" s="47">
        <f t="shared" si="364"/>
        <v>1.7899781075473342</v>
      </c>
      <c r="BU1374" s="47">
        <f t="shared" si="365"/>
        <v>2.0820422062125536E-3</v>
      </c>
      <c r="BV1374" s="47">
        <f t="shared" si="366"/>
        <v>4.5629400677770833E-2</v>
      </c>
      <c r="BW1374" s="47">
        <f t="shared" si="367"/>
        <v>4.4715990982289171E-2</v>
      </c>
      <c r="BX1374" s="48">
        <f t="shared" si="368"/>
        <v>2.3655609806288339E-9</v>
      </c>
      <c r="BY1374" s="48">
        <f t="shared" si="369"/>
        <v>2.0820422062125536E-3</v>
      </c>
      <c r="BZ1374" s="48">
        <f t="shared" si="370"/>
        <v>4.5629400677770833E-2</v>
      </c>
      <c r="CA1374" s="48">
        <f t="shared" si="371"/>
        <v>4.4715990982289171E-2</v>
      </c>
      <c r="CB1374" s="49">
        <f t="shared" si="372"/>
        <v>0.23005434979370401</v>
      </c>
      <c r="CC1374" s="50">
        <f t="shared" si="373"/>
        <v>9.554973912955986E-5</v>
      </c>
      <c r="CD1374" s="50">
        <f t="shared" si="374"/>
        <v>4.0598996868306718E-4</v>
      </c>
      <c r="CI1374" s="43"/>
      <c r="CJ1374" s="43"/>
    </row>
    <row r="1375" spans="63:88" x14ac:dyDescent="0.2">
      <c r="BK1375" s="42">
        <v>1373</v>
      </c>
      <c r="BL1375" s="1" t="s">
        <v>2897</v>
      </c>
      <c r="BM1375" s="1" t="s">
        <v>2898</v>
      </c>
      <c r="BN1375" s="43">
        <v>10927</v>
      </c>
      <c r="BO1375" s="44">
        <v>28.039568836893732</v>
      </c>
      <c r="BP1375" s="45">
        <f t="shared" si="360"/>
        <v>3439.0117527373377</v>
      </c>
      <c r="BQ1375" s="46">
        <f t="shared" si="361"/>
        <v>7670.3396230075123</v>
      </c>
      <c r="BR1375" s="46">
        <f t="shared" si="362"/>
        <v>87.580475124353555</v>
      </c>
      <c r="BS1375" s="46">
        <f t="shared" si="363"/>
        <v>85.827288496319525</v>
      </c>
      <c r="BT1375" s="47">
        <f t="shared" si="364"/>
        <v>1.7947145453926618</v>
      </c>
      <c r="BU1375" s="47">
        <f t="shared" si="365"/>
        <v>2.0889980711825636E-3</v>
      </c>
      <c r="BV1375" s="47">
        <f t="shared" si="366"/>
        <v>4.5705558427641638E-2</v>
      </c>
      <c r="BW1375" s="47">
        <f t="shared" si="367"/>
        <v>4.4790624205734368E-2</v>
      </c>
      <c r="BX1375" s="48">
        <f t="shared" si="368"/>
        <v>2.3718204608464074E-9</v>
      </c>
      <c r="BY1375" s="48">
        <f t="shared" si="369"/>
        <v>2.0889980711825636E-3</v>
      </c>
      <c r="BZ1375" s="48">
        <f t="shared" si="370"/>
        <v>4.5705558427641638E-2</v>
      </c>
      <c r="CA1375" s="48">
        <f t="shared" si="371"/>
        <v>4.4790624205734368E-2</v>
      </c>
      <c r="CB1375" s="49">
        <f t="shared" si="372"/>
        <v>6.2399871856468149E-2</v>
      </c>
      <c r="CC1375" s="50">
        <f t="shared" si="373"/>
        <v>2.5916882175668694E-5</v>
      </c>
      <c r="CD1375" s="50">
        <f t="shared" si="374"/>
        <v>1.1012059560513572E-4</v>
      </c>
      <c r="CI1375" s="43"/>
      <c r="CJ1375" s="43"/>
    </row>
    <row r="1376" spans="63:88" x14ac:dyDescent="0.2">
      <c r="BK1376" s="42">
        <v>1374</v>
      </c>
      <c r="BL1376" s="1" t="s">
        <v>2899</v>
      </c>
      <c r="BM1376" s="1" t="s">
        <v>2900</v>
      </c>
      <c r="BN1376" s="43">
        <v>36347</v>
      </c>
      <c r="BO1376" s="44">
        <v>28.042776835560954</v>
      </c>
      <c r="BP1376" s="45">
        <f t="shared" si="360"/>
        <v>3446.9830407465988</v>
      </c>
      <c r="BQ1376" s="46">
        <f t="shared" si="361"/>
        <v>7692.7751534977788</v>
      </c>
      <c r="BR1376" s="46">
        <f t="shared" si="362"/>
        <v>87.708466829022726</v>
      </c>
      <c r="BS1376" s="46">
        <f t="shared" si="363"/>
        <v>85.952718062055254</v>
      </c>
      <c r="BT1376" s="47">
        <f t="shared" si="364"/>
        <v>1.7988745156295609</v>
      </c>
      <c r="BU1376" s="47">
        <f t="shared" si="365"/>
        <v>2.095108332556184E-3</v>
      </c>
      <c r="BV1376" s="47">
        <f t="shared" si="366"/>
        <v>4.577235336484442E-2</v>
      </c>
      <c r="BW1376" s="47">
        <f t="shared" si="367"/>
        <v>4.4856082041367901E-2</v>
      </c>
      <c r="BX1376" s="48">
        <f t="shared" si="368"/>
        <v>2.3773181053323954E-9</v>
      </c>
      <c r="BY1376" s="48">
        <f t="shared" si="369"/>
        <v>2.095108332556184E-3</v>
      </c>
      <c r="BZ1376" s="48">
        <f t="shared" si="370"/>
        <v>4.577235336484442E-2</v>
      </c>
      <c r="CA1376" s="48">
        <f t="shared" si="371"/>
        <v>4.4856082041367901E-2</v>
      </c>
      <c r="CB1376" s="49">
        <f t="shared" si="372"/>
        <v>0.20804477467882598</v>
      </c>
      <c r="CC1376" s="50">
        <f t="shared" si="373"/>
        <v>8.6408381174516582E-5</v>
      </c>
      <c r="CD1376" s="50">
        <f t="shared" si="374"/>
        <v>3.6714842224141314E-4</v>
      </c>
      <c r="CI1376" s="43"/>
      <c r="CJ1376" s="43"/>
    </row>
    <row r="1377" spans="63:88" x14ac:dyDescent="0.2">
      <c r="BK1377" s="42">
        <v>1375</v>
      </c>
      <c r="BL1377" s="1" t="s">
        <v>2901</v>
      </c>
      <c r="BM1377" s="1" t="s">
        <v>2902</v>
      </c>
      <c r="BN1377" s="43">
        <v>29976</v>
      </c>
      <c r="BO1377" s="44">
        <v>28.044943645063828</v>
      </c>
      <c r="BP1377" s="45">
        <f t="shared" si="360"/>
        <v>3452.3776175375492</v>
      </c>
      <c r="BQ1377" s="46">
        <f t="shared" si="361"/>
        <v>7707.9603166092638</v>
      </c>
      <c r="BR1377" s="46">
        <f t="shared" si="362"/>
        <v>87.794990270568761</v>
      </c>
      <c r="BS1377" s="46">
        <f t="shared" si="363"/>
        <v>86.037509476679588</v>
      </c>
      <c r="BT1377" s="47">
        <f t="shared" si="364"/>
        <v>1.8016897794696005</v>
      </c>
      <c r="BU1377" s="47">
        <f t="shared" si="365"/>
        <v>2.0992439742630693E-3</v>
      </c>
      <c r="BV1377" s="47">
        <f t="shared" si="366"/>
        <v>4.5817507289933064E-2</v>
      </c>
      <c r="BW1377" s="47">
        <f t="shared" si="367"/>
        <v>4.4900332074835084E-2</v>
      </c>
      <c r="BX1377" s="48">
        <f t="shared" si="368"/>
        <v>2.3810386415010131E-9</v>
      </c>
      <c r="BY1377" s="48">
        <f t="shared" si="369"/>
        <v>2.0992439742630693E-3</v>
      </c>
      <c r="BZ1377" s="48">
        <f t="shared" si="370"/>
        <v>4.5817507289933064E-2</v>
      </c>
      <c r="CA1377" s="48">
        <f t="shared" si="371"/>
        <v>4.4900332074835084E-2</v>
      </c>
      <c r="CB1377" s="49">
        <f t="shared" si="372"/>
        <v>0.1718466487254921</v>
      </c>
      <c r="CC1377" s="50">
        <f t="shared" si="373"/>
        <v>7.137401431763437E-5</v>
      </c>
      <c r="CD1377" s="50">
        <f t="shared" si="374"/>
        <v>3.032675348104286E-4</v>
      </c>
      <c r="CI1377" s="43"/>
      <c r="CJ1377" s="43"/>
    </row>
    <row r="1378" spans="63:88" x14ac:dyDescent="0.2">
      <c r="BK1378" s="42">
        <v>1376</v>
      </c>
      <c r="BL1378" s="1" t="s">
        <v>2903</v>
      </c>
      <c r="BM1378" s="1" t="s">
        <v>2904</v>
      </c>
      <c r="BN1378" s="43">
        <v>17677</v>
      </c>
      <c r="BO1378" s="44">
        <v>28.054615676234235</v>
      </c>
      <c r="BP1378" s="45">
        <f t="shared" si="360"/>
        <v>3476.560643546251</v>
      </c>
      <c r="BQ1378" s="46">
        <f t="shared" si="361"/>
        <v>7776.0513033764246</v>
      </c>
      <c r="BR1378" s="46">
        <f t="shared" si="362"/>
        <v>88.181921635766273</v>
      </c>
      <c r="BS1378" s="46">
        <f t="shared" si="363"/>
        <v>86.416695246817611</v>
      </c>
      <c r="BT1378" s="47">
        <f t="shared" si="364"/>
        <v>1.8143101575462039</v>
      </c>
      <c r="BU1378" s="47">
        <f t="shared" si="365"/>
        <v>2.1177883865070163E-3</v>
      </c>
      <c r="BV1378" s="47">
        <f t="shared" si="366"/>
        <v>4.6019434878179638E-2</v>
      </c>
      <c r="BW1378" s="47">
        <f t="shared" si="367"/>
        <v>4.5098217475059238E-2</v>
      </c>
      <c r="BX1378" s="48">
        <f t="shared" si="368"/>
        <v>2.3977172108158661E-9</v>
      </c>
      <c r="BY1378" s="48">
        <f t="shared" si="369"/>
        <v>2.1177883865070163E-3</v>
      </c>
      <c r="BZ1378" s="48">
        <f t="shared" si="370"/>
        <v>4.6019434878179638E-2</v>
      </c>
      <c r="CA1378" s="48">
        <f t="shared" si="371"/>
        <v>4.5098217475059238E-2</v>
      </c>
      <c r="CB1378" s="49">
        <f t="shared" si="372"/>
        <v>0.10204869752624679</v>
      </c>
      <c r="CC1378" s="50">
        <f t="shared" si="373"/>
        <v>4.2384447135592067E-5</v>
      </c>
      <c r="CD1378" s="50">
        <f t="shared" si="374"/>
        <v>1.8009112868320402E-4</v>
      </c>
      <c r="CI1378" s="43"/>
      <c r="CJ1378" s="43"/>
    </row>
    <row r="1379" spans="63:88" x14ac:dyDescent="0.2">
      <c r="BK1379" s="42">
        <v>1377</v>
      </c>
      <c r="BL1379" s="1" t="s">
        <v>2905</v>
      </c>
      <c r="BM1379" s="1" t="s">
        <v>2906</v>
      </c>
      <c r="BN1379" s="43">
        <v>97115</v>
      </c>
      <c r="BO1379" s="44">
        <v>28.063100810214774</v>
      </c>
      <c r="BP1379" s="45">
        <f t="shared" si="360"/>
        <v>3497.9155258232322</v>
      </c>
      <c r="BQ1379" s="46">
        <f t="shared" si="361"/>
        <v>7836.203248328603</v>
      </c>
      <c r="BR1379" s="46">
        <f t="shared" si="362"/>
        <v>88.522331918723211</v>
      </c>
      <c r="BS1379" s="46">
        <f t="shared" si="363"/>
        <v>86.750291194098963</v>
      </c>
      <c r="BT1379" s="47">
        <f t="shared" si="364"/>
        <v>1.825454614324272</v>
      </c>
      <c r="BU1379" s="47">
        <f t="shared" si="365"/>
        <v>2.1341706203012248E-3</v>
      </c>
      <c r="BV1379" s="47">
        <f t="shared" si="366"/>
        <v>4.6197084543304512E-2</v>
      </c>
      <c r="BW1379" s="47">
        <f t="shared" si="367"/>
        <v>4.5272310947814413E-2</v>
      </c>
      <c r="BX1379" s="48">
        <f t="shared" si="368"/>
        <v>2.4124452636302242E-9</v>
      </c>
      <c r="BY1379" s="48">
        <f t="shared" si="369"/>
        <v>2.1341706203012248E-3</v>
      </c>
      <c r="BZ1379" s="48">
        <f t="shared" si="370"/>
        <v>4.6197084543304512E-2</v>
      </c>
      <c r="CA1379" s="48">
        <f t="shared" si="371"/>
        <v>4.5272310947814413E-2</v>
      </c>
      <c r="CB1379" s="49">
        <f t="shared" si="372"/>
        <v>0.56408522744988443</v>
      </c>
      <c r="CC1379" s="50">
        <f t="shared" si="373"/>
        <v>2.3428462177744924E-4</v>
      </c>
      <c r="CD1379" s="50">
        <f t="shared" si="374"/>
        <v>9.9547321766496372E-4</v>
      </c>
      <c r="CI1379" s="43"/>
      <c r="CJ1379" s="43"/>
    </row>
    <row r="1380" spans="63:88" x14ac:dyDescent="0.2">
      <c r="BK1380" s="42">
        <v>1378</v>
      </c>
      <c r="BL1380" s="1" t="s">
        <v>2907</v>
      </c>
      <c r="BM1380" s="1" t="s">
        <v>2908</v>
      </c>
      <c r="BN1380" s="43">
        <v>31443</v>
      </c>
      <c r="BO1380" s="44">
        <v>28.063367367603437</v>
      </c>
      <c r="BP1380" s="45">
        <f t="shared" si="360"/>
        <v>3498.5885027192976</v>
      </c>
      <c r="BQ1380" s="46">
        <f t="shared" si="361"/>
        <v>7838.0992283601945</v>
      </c>
      <c r="BR1380" s="46">
        <f t="shared" si="362"/>
        <v>88.533040320324446</v>
      </c>
      <c r="BS1380" s="46">
        <f t="shared" si="363"/>
        <v>86.760785234834159</v>
      </c>
      <c r="BT1380" s="47">
        <f t="shared" si="364"/>
        <v>1.8258058202842751</v>
      </c>
      <c r="BU1380" s="47">
        <f t="shared" si="365"/>
        <v>2.1346869857844851E-3</v>
      </c>
      <c r="BV1380" s="47">
        <f t="shared" si="366"/>
        <v>4.6202672929003631E-2</v>
      </c>
      <c r="BW1380" s="47">
        <f t="shared" si="367"/>
        <v>4.5277787465165413E-2</v>
      </c>
      <c r="BX1380" s="48">
        <f t="shared" si="368"/>
        <v>2.4129094028907248E-9</v>
      </c>
      <c r="BY1380" s="48">
        <f t="shared" si="369"/>
        <v>2.1346869857844851E-3</v>
      </c>
      <c r="BZ1380" s="48">
        <f t="shared" si="370"/>
        <v>4.6202672929003631E-2</v>
      </c>
      <c r="CA1380" s="48">
        <f t="shared" si="371"/>
        <v>4.5277787465165413E-2</v>
      </c>
      <c r="CB1380" s="49">
        <f t="shared" si="372"/>
        <v>0.18266945583703853</v>
      </c>
      <c r="CC1380" s="50">
        <f t="shared" si="373"/>
        <v>7.5869110355093067E-5</v>
      </c>
      <c r="CD1380" s="50">
        <f t="shared" si="374"/>
        <v>3.223671568094033E-4</v>
      </c>
      <c r="CI1380" s="43"/>
      <c r="CJ1380" s="43"/>
    </row>
    <row r="1381" spans="63:88" x14ac:dyDescent="0.2">
      <c r="BK1381" s="42">
        <v>1379</v>
      </c>
      <c r="BL1381" s="1" t="s">
        <v>2909</v>
      </c>
      <c r="BM1381" s="1" t="s">
        <v>2910</v>
      </c>
      <c r="BN1381" s="43">
        <v>36496</v>
      </c>
      <c r="BO1381" s="44">
        <v>28.067565268070734</v>
      </c>
      <c r="BP1381" s="45">
        <f t="shared" si="360"/>
        <v>3509.2040266923664</v>
      </c>
      <c r="BQ1381" s="46">
        <f t="shared" si="361"/>
        <v>7868.009172192832</v>
      </c>
      <c r="BR1381" s="46">
        <f t="shared" si="362"/>
        <v>88.70179914856763</v>
      </c>
      <c r="BS1381" s="46">
        <f t="shared" si="363"/>
        <v>86.926165847549072</v>
      </c>
      <c r="BT1381" s="47">
        <f t="shared" si="364"/>
        <v>1.8313457360075254</v>
      </c>
      <c r="BU1381" s="47">
        <f t="shared" si="365"/>
        <v>2.142832885190044E-3</v>
      </c>
      <c r="BV1381" s="47">
        <f t="shared" si="366"/>
        <v>4.6290742975135364E-2</v>
      </c>
      <c r="BW1381" s="47">
        <f t="shared" si="367"/>
        <v>4.5364094524432901E-2</v>
      </c>
      <c r="BX1381" s="48">
        <f t="shared" si="368"/>
        <v>2.4202307262162085E-9</v>
      </c>
      <c r="BY1381" s="48">
        <f t="shared" si="369"/>
        <v>2.142832885190044E-3</v>
      </c>
      <c r="BZ1381" s="48">
        <f t="shared" si="370"/>
        <v>4.6290742975135364E-2</v>
      </c>
      <c r="CA1381" s="48">
        <f t="shared" si="371"/>
        <v>4.5364094524432901E-2</v>
      </c>
      <c r="CB1381" s="49">
        <f t="shared" si="372"/>
        <v>0.21266840881263444</v>
      </c>
      <c r="CC1381" s="50">
        <f t="shared" si="373"/>
        <v>8.832874058398674E-5</v>
      </c>
      <c r="CD1381" s="50">
        <f t="shared" si="374"/>
        <v>3.7530801182913422E-4</v>
      </c>
      <c r="CI1381" s="43"/>
      <c r="CJ1381" s="43"/>
    </row>
    <row r="1382" spans="63:88" x14ac:dyDescent="0.2">
      <c r="BK1382" s="42">
        <v>1380</v>
      </c>
      <c r="BL1382" s="1" t="s">
        <v>2911</v>
      </c>
      <c r="BM1382" s="1" t="s">
        <v>2912</v>
      </c>
      <c r="BN1382" s="43">
        <v>53893</v>
      </c>
      <c r="BO1382" s="44">
        <v>28.070961703857105</v>
      </c>
      <c r="BP1382" s="45">
        <f t="shared" si="360"/>
        <v>3517.8164008739573</v>
      </c>
      <c r="BQ1382" s="46">
        <f t="shared" si="361"/>
        <v>7892.2789104075055</v>
      </c>
      <c r="BR1382" s="46">
        <f t="shared" si="362"/>
        <v>88.838499032837703</v>
      </c>
      <c r="BS1382" s="46">
        <f t="shared" si="363"/>
        <v>87.060129272479145</v>
      </c>
      <c r="BT1382" s="47">
        <f t="shared" si="364"/>
        <v>1.8358402694157825</v>
      </c>
      <c r="BU1382" s="47">
        <f t="shared" si="365"/>
        <v>2.1494426885121268E-3</v>
      </c>
      <c r="BV1382" s="47">
        <f t="shared" si="366"/>
        <v>4.6362082443653529E-2</v>
      </c>
      <c r="BW1382" s="47">
        <f t="shared" si="367"/>
        <v>4.5434005918918816E-2</v>
      </c>
      <c r="BX1382" s="48">
        <f t="shared" si="368"/>
        <v>2.4261705155420548E-9</v>
      </c>
      <c r="BY1382" s="48">
        <f t="shared" si="369"/>
        <v>2.1494426885121268E-3</v>
      </c>
      <c r="BZ1382" s="48">
        <f t="shared" si="370"/>
        <v>4.6362082443653529E-2</v>
      </c>
      <c r="CA1382" s="48">
        <f t="shared" si="371"/>
        <v>4.5434005918918816E-2</v>
      </c>
      <c r="CB1382" s="49">
        <f t="shared" si="372"/>
        <v>0.31481442495050949</v>
      </c>
      <c r="CC1382" s="50">
        <f t="shared" si="373"/>
        <v>1.3075360759410795E-4</v>
      </c>
      <c r="CD1382" s="50">
        <f t="shared" si="374"/>
        <v>5.5557088418996367E-4</v>
      </c>
      <c r="CI1382" s="43"/>
      <c r="CJ1382" s="43"/>
    </row>
    <row r="1383" spans="63:88" x14ac:dyDescent="0.2">
      <c r="BK1383" s="42">
        <v>1381</v>
      </c>
      <c r="BL1383" s="1" t="s">
        <v>2913</v>
      </c>
      <c r="BM1383" s="1" t="s">
        <v>2914</v>
      </c>
      <c r="BN1383" s="43">
        <v>36738</v>
      </c>
      <c r="BO1383" s="44">
        <v>28.085112336229439</v>
      </c>
      <c r="BP1383" s="45">
        <f t="shared" si="360"/>
        <v>3553.9263784339446</v>
      </c>
      <c r="BQ1383" s="46">
        <f t="shared" si="361"/>
        <v>7994.0726329285608</v>
      </c>
      <c r="BR1383" s="46">
        <f t="shared" si="362"/>
        <v>89.40957797086709</v>
      </c>
      <c r="BS1383" s="46">
        <f t="shared" si="363"/>
        <v>87.619776347912634</v>
      </c>
      <c r="BT1383" s="47">
        <f t="shared" si="364"/>
        <v>1.8546849569656645</v>
      </c>
      <c r="BU1383" s="47">
        <f t="shared" si="365"/>
        <v>2.1771659576832482E-3</v>
      </c>
      <c r="BV1383" s="47">
        <f t="shared" si="366"/>
        <v>4.6660110990901511E-2</v>
      </c>
      <c r="BW1383" s="47">
        <f t="shared" si="367"/>
        <v>4.5726068528404239E-2</v>
      </c>
      <c r="BX1383" s="48">
        <f t="shared" si="368"/>
        <v>2.451074874635709E-9</v>
      </c>
      <c r="BY1383" s="48">
        <f t="shared" si="369"/>
        <v>2.1771659576832482E-3</v>
      </c>
      <c r="BZ1383" s="48">
        <f t="shared" si="370"/>
        <v>4.6660110990901511E-2</v>
      </c>
      <c r="CA1383" s="48">
        <f t="shared" si="371"/>
        <v>4.5726068528404239E-2</v>
      </c>
      <c r="CB1383" s="49">
        <f t="shared" si="372"/>
        <v>0.21680686590872486</v>
      </c>
      <c r="CC1383" s="50">
        <f t="shared" si="373"/>
        <v>9.0047588744366681E-5</v>
      </c>
      <c r="CD1383" s="50">
        <f t="shared" si="374"/>
        <v>3.8261138196034279E-4</v>
      </c>
      <c r="CI1383" s="43"/>
      <c r="CJ1383" s="43"/>
    </row>
    <row r="1384" spans="63:88" x14ac:dyDescent="0.2">
      <c r="BK1384" s="42">
        <v>1382</v>
      </c>
      <c r="BL1384" s="1" t="s">
        <v>2915</v>
      </c>
      <c r="BM1384" s="1" t="s">
        <v>2916</v>
      </c>
      <c r="BN1384" s="43">
        <v>32347</v>
      </c>
      <c r="BO1384" s="44">
        <v>28.100278113517955</v>
      </c>
      <c r="BP1384" s="45">
        <f t="shared" si="360"/>
        <v>3593.0384678289611</v>
      </c>
      <c r="BQ1384" s="46">
        <f t="shared" si="361"/>
        <v>8104.3897634175373</v>
      </c>
      <c r="BR1384" s="46">
        <f t="shared" si="362"/>
        <v>90.02438427124919</v>
      </c>
      <c r="BS1384" s="46">
        <f t="shared" si="363"/>
        <v>88.222275451021247</v>
      </c>
      <c r="BT1384" s="47">
        <f t="shared" si="364"/>
        <v>1.8750963544207788</v>
      </c>
      <c r="BU1384" s="47">
        <f t="shared" si="365"/>
        <v>2.2072105559849124E-3</v>
      </c>
      <c r="BV1384" s="47">
        <f t="shared" si="366"/>
        <v>4.6980959504728213E-2</v>
      </c>
      <c r="BW1384" s="47">
        <f t="shared" si="367"/>
        <v>4.6040494294201005E-2</v>
      </c>
      <c r="BX1384" s="48">
        <f t="shared" si="368"/>
        <v>2.4780497326947778E-9</v>
      </c>
      <c r="BY1384" s="48">
        <f t="shared" si="369"/>
        <v>2.2072105559849124E-3</v>
      </c>
      <c r="BZ1384" s="48">
        <f t="shared" si="370"/>
        <v>4.6980959504728213E-2</v>
      </c>
      <c r="CA1384" s="48">
        <f t="shared" si="371"/>
        <v>4.6040494294201005E-2</v>
      </c>
      <c r="CB1384" s="49">
        <f t="shared" si="372"/>
        <v>0.19299451669888426</v>
      </c>
      <c r="CC1384" s="50">
        <f t="shared" si="373"/>
        <v>8.0157474703477981E-5</v>
      </c>
      <c r="CD1384" s="50">
        <f t="shared" si="374"/>
        <v>3.4058837775006578E-4</v>
      </c>
      <c r="CI1384" s="43"/>
      <c r="CJ1384" s="43"/>
    </row>
    <row r="1385" spans="63:88" x14ac:dyDescent="0.2">
      <c r="BK1385" s="42">
        <v>1383</v>
      </c>
      <c r="BL1385" s="1" t="s">
        <v>2917</v>
      </c>
      <c r="BM1385" s="1" t="s">
        <v>2918</v>
      </c>
      <c r="BN1385" s="43">
        <v>27146</v>
      </c>
      <c r="BO1385" s="44">
        <v>28.103228000493942</v>
      </c>
      <c r="BP1385" s="45">
        <f t="shared" si="360"/>
        <v>3600.6960005352066</v>
      </c>
      <c r="BQ1385" s="46">
        <f t="shared" si="361"/>
        <v>8125.9949841266098</v>
      </c>
      <c r="BR1385" s="46">
        <f t="shared" si="362"/>
        <v>90.144300896543697</v>
      </c>
      <c r="BS1385" s="46">
        <f t="shared" si="363"/>
        <v>88.339791584383661</v>
      </c>
      <c r="BT1385" s="47">
        <f t="shared" si="364"/>
        <v>1.8790925854074234</v>
      </c>
      <c r="BU1385" s="47">
        <f t="shared" si="365"/>
        <v>2.213094684538145E-3</v>
      </c>
      <c r="BV1385" s="47">
        <f t="shared" si="366"/>
        <v>4.7043540306168974E-2</v>
      </c>
      <c r="BW1385" s="47">
        <f t="shared" si="367"/>
        <v>4.6101822352674779E-2</v>
      </c>
      <c r="BX1385" s="48">
        <f t="shared" si="368"/>
        <v>2.4833309861647068E-9</v>
      </c>
      <c r="BY1385" s="48">
        <f t="shared" si="369"/>
        <v>2.213094684538145E-3</v>
      </c>
      <c r="BZ1385" s="48">
        <f t="shared" si="370"/>
        <v>4.7043540306168974E-2</v>
      </c>
      <c r="CA1385" s="48">
        <f t="shared" si="371"/>
        <v>4.6101822352674779E-2</v>
      </c>
      <c r="CB1385" s="49">
        <f t="shared" si="372"/>
        <v>0.16230854919653928</v>
      </c>
      <c r="CC1385" s="50">
        <f t="shared" si="373"/>
        <v>6.7412502950427126E-5</v>
      </c>
      <c r="CD1385" s="50">
        <f t="shared" si="374"/>
        <v>2.8643510920088009E-4</v>
      </c>
      <c r="CI1385" s="43"/>
      <c r="CJ1385" s="43"/>
    </row>
    <row r="1386" spans="63:88" x14ac:dyDescent="0.2">
      <c r="BK1386" s="42">
        <v>1384</v>
      </c>
      <c r="BL1386" s="1" t="s">
        <v>2919</v>
      </c>
      <c r="BM1386" s="1" t="s">
        <v>2920</v>
      </c>
      <c r="BN1386" s="43">
        <v>44329</v>
      </c>
      <c r="BO1386" s="44">
        <v>28.107200689918695</v>
      </c>
      <c r="BP1386" s="45">
        <f t="shared" si="360"/>
        <v>3611.034395629199</v>
      </c>
      <c r="BQ1386" s="46">
        <f t="shared" si="361"/>
        <v>8155.1674661852057</v>
      </c>
      <c r="BR1386" s="46">
        <f t="shared" si="362"/>
        <v>90.305965839390737</v>
      </c>
      <c r="BS1386" s="46">
        <f t="shared" si="363"/>
        <v>88.498220317155116</v>
      </c>
      <c r="BT1386" s="47">
        <f t="shared" si="364"/>
        <v>1.8844878760854611</v>
      </c>
      <c r="BU1386" s="47">
        <f t="shared" si="365"/>
        <v>2.2210397380491831E-3</v>
      </c>
      <c r="BV1386" s="47">
        <f t="shared" si="366"/>
        <v>4.7127908271524029E-2</v>
      </c>
      <c r="BW1386" s="47">
        <f t="shared" si="367"/>
        <v>4.618450143944719E-2</v>
      </c>
      <c r="BX1386" s="48">
        <f t="shared" si="368"/>
        <v>2.4904611790163983E-9</v>
      </c>
      <c r="BY1386" s="48">
        <f t="shared" si="369"/>
        <v>2.2210397380491831E-3</v>
      </c>
      <c r="BZ1386" s="48">
        <f t="shared" si="370"/>
        <v>4.7127908271524029E-2</v>
      </c>
      <c r="CA1386" s="48">
        <f t="shared" si="371"/>
        <v>4.618450143944719E-2</v>
      </c>
      <c r="CB1386" s="49">
        <f t="shared" si="372"/>
        <v>0.26580837120886758</v>
      </c>
      <c r="CC1386" s="50">
        <f t="shared" si="373"/>
        <v>1.1039965360461792E-4</v>
      </c>
      <c r="CD1386" s="50">
        <f t="shared" si="374"/>
        <v>4.6908711962871435E-4</v>
      </c>
      <c r="CI1386" s="43"/>
      <c r="CJ1386" s="43"/>
    </row>
    <row r="1387" spans="63:88" x14ac:dyDescent="0.2">
      <c r="BK1387" s="42">
        <v>1385</v>
      </c>
      <c r="BL1387" s="1" t="s">
        <v>2921</v>
      </c>
      <c r="BM1387" s="1" t="s">
        <v>2922</v>
      </c>
      <c r="BN1387" s="43">
        <v>49270</v>
      </c>
      <c r="BO1387" s="44">
        <v>28.111207120047052</v>
      </c>
      <c r="BP1387" s="45">
        <f t="shared" si="360"/>
        <v>3621.490661963338</v>
      </c>
      <c r="BQ1387" s="46">
        <f t="shared" si="361"/>
        <v>8184.6764074876919</v>
      </c>
      <c r="BR1387" s="46">
        <f t="shared" si="362"/>
        <v>90.469201430584604</v>
      </c>
      <c r="BS1387" s="46">
        <f t="shared" si="363"/>
        <v>88.658188257022658</v>
      </c>
      <c r="BT1387" s="47">
        <f t="shared" si="364"/>
        <v>1.889944680141288</v>
      </c>
      <c r="BU1387" s="47">
        <f t="shared" si="365"/>
        <v>2.2290764254048671E-3</v>
      </c>
      <c r="BV1387" s="47">
        <f t="shared" si="366"/>
        <v>4.7213095909978908E-2</v>
      </c>
      <c r="BW1387" s="47">
        <f t="shared" si="367"/>
        <v>4.6267983791096985E-2</v>
      </c>
      <c r="BX1387" s="48">
        <f t="shared" si="368"/>
        <v>2.497672665402166E-9</v>
      </c>
      <c r="BY1387" s="48">
        <f t="shared" si="369"/>
        <v>2.2290764254048671E-3</v>
      </c>
      <c r="BZ1387" s="48">
        <f t="shared" si="370"/>
        <v>4.7213095909978908E-2</v>
      </c>
      <c r="CA1387" s="48">
        <f t="shared" si="371"/>
        <v>4.6267983791096985E-2</v>
      </c>
      <c r="CB1387" s="49">
        <f t="shared" si="372"/>
        <v>0.29629138680207118</v>
      </c>
      <c r="CC1387" s="50">
        <f t="shared" si="373"/>
        <v>1.2306033222436472E-4</v>
      </c>
      <c r="CD1387" s="50">
        <f t="shared" si="374"/>
        <v>5.2288222742453668E-4</v>
      </c>
      <c r="CI1387" s="43"/>
      <c r="CJ1387" s="43"/>
    </row>
    <row r="1388" spans="63:88" x14ac:dyDescent="0.2">
      <c r="BK1388" s="42">
        <v>1386</v>
      </c>
      <c r="BL1388" s="1" t="s">
        <v>2923</v>
      </c>
      <c r="BM1388" s="1" t="s">
        <v>2924</v>
      </c>
      <c r="BN1388" s="43">
        <v>16679</v>
      </c>
      <c r="BO1388" s="44">
        <v>28.120013256141903</v>
      </c>
      <c r="BP1388" s="45">
        <f t="shared" si="360"/>
        <v>3644.5800872301329</v>
      </c>
      <c r="BQ1388" s="46">
        <f t="shared" si="361"/>
        <v>8249.8509370703141</v>
      </c>
      <c r="BR1388" s="46">
        <f t="shared" si="362"/>
        <v>90.828690054796638</v>
      </c>
      <c r="BS1388" s="46">
        <f t="shared" si="363"/>
        <v>89.010480635176378</v>
      </c>
      <c r="BT1388" s="47">
        <f t="shared" si="364"/>
        <v>1.9019943415994349</v>
      </c>
      <c r="BU1388" s="47">
        <f t="shared" si="365"/>
        <v>2.2468265477308788E-3</v>
      </c>
      <c r="BV1388" s="47">
        <f t="shared" si="366"/>
        <v>4.7400701975085544E-2</v>
      </c>
      <c r="BW1388" s="47">
        <f t="shared" si="367"/>
        <v>4.6451834356542127E-2</v>
      </c>
      <c r="BX1388" s="48">
        <f t="shared" si="368"/>
        <v>2.5135969992557446E-9</v>
      </c>
      <c r="BY1388" s="48">
        <f t="shared" si="369"/>
        <v>2.2468265477308788E-3</v>
      </c>
      <c r="BZ1388" s="48">
        <f t="shared" si="370"/>
        <v>4.7400701975085544E-2</v>
      </c>
      <c r="CA1388" s="48">
        <f t="shared" si="371"/>
        <v>4.6451834356542127E-2</v>
      </c>
      <c r="CB1388" s="49">
        <f t="shared" si="372"/>
        <v>0.10094076723498611</v>
      </c>
      <c r="CC1388" s="50">
        <f t="shared" si="373"/>
        <v>4.1924284350586561E-5</v>
      </c>
      <c r="CD1388" s="50">
        <f t="shared" si="374"/>
        <v>1.7813590121345469E-4</v>
      </c>
      <c r="CI1388" s="43"/>
      <c r="CJ1388" s="43"/>
    </row>
    <row r="1389" spans="63:88" x14ac:dyDescent="0.2">
      <c r="BK1389" s="42">
        <v>1387</v>
      </c>
      <c r="BL1389" s="1" t="s">
        <v>2925</v>
      </c>
      <c r="BM1389" s="1" t="s">
        <v>2926</v>
      </c>
      <c r="BN1389" s="43">
        <v>48671</v>
      </c>
      <c r="BO1389" s="44">
        <v>28.137080592868625</v>
      </c>
      <c r="BP1389" s="45">
        <f t="shared" si="360"/>
        <v>3689.7501400551828</v>
      </c>
      <c r="BQ1389" s="46">
        <f t="shared" si="361"/>
        <v>8377.4009686485115</v>
      </c>
      <c r="BR1389" s="46">
        <f t="shared" si="362"/>
        <v>91.528143041626876</v>
      </c>
      <c r="BS1389" s="46">
        <f t="shared" si="363"/>
        <v>89.695931966709495</v>
      </c>
      <c r="BT1389" s="47">
        <f t="shared" si="364"/>
        <v>1.9255672039942067</v>
      </c>
      <c r="BU1389" s="47">
        <f t="shared" si="365"/>
        <v>2.2815644841249643E-3</v>
      </c>
      <c r="BV1389" s="47">
        <f t="shared" si="366"/>
        <v>4.776572499318904E-2</v>
      </c>
      <c r="BW1389" s="47">
        <f t="shared" si="367"/>
        <v>4.6809550341047605E-2</v>
      </c>
      <c r="BX1389" s="48">
        <f t="shared" si="368"/>
        <v>2.5447499185275957E-9</v>
      </c>
      <c r="BY1389" s="48">
        <f t="shared" si="369"/>
        <v>2.2815644841249643E-3</v>
      </c>
      <c r="BZ1389" s="48">
        <f t="shared" si="370"/>
        <v>4.776572499318904E-2</v>
      </c>
      <c r="CA1389" s="48">
        <f t="shared" si="371"/>
        <v>4.6809550341047605E-2</v>
      </c>
      <c r="CB1389" s="49">
        <f t="shared" si="372"/>
        <v>0.29820596201707167</v>
      </c>
      <c r="CC1389" s="50">
        <f t="shared" si="373"/>
        <v>1.238555232846566E-4</v>
      </c>
      <c r="CD1389" s="50">
        <f t="shared" si="374"/>
        <v>5.2626098697538387E-4</v>
      </c>
      <c r="CI1389" s="43"/>
      <c r="CJ1389" s="43"/>
    </row>
    <row r="1390" spans="63:88" x14ac:dyDescent="0.2">
      <c r="BK1390" s="42">
        <v>1388</v>
      </c>
      <c r="BL1390" s="1" t="s">
        <v>2927</v>
      </c>
      <c r="BM1390" s="1" t="s">
        <v>2928</v>
      </c>
      <c r="BN1390" s="43">
        <v>54738</v>
      </c>
      <c r="BO1390" s="44">
        <v>28.140813862963281</v>
      </c>
      <c r="BP1390" s="45">
        <f t="shared" si="360"/>
        <v>3699.7049202951239</v>
      </c>
      <c r="BQ1390" s="46">
        <f t="shared" si="361"/>
        <v>8405.518966870326</v>
      </c>
      <c r="BR1390" s="46">
        <f t="shared" si="362"/>
        <v>91.681617387949288</v>
      </c>
      <c r="BS1390" s="46">
        <f t="shared" si="363"/>
        <v>89.846334062380876</v>
      </c>
      <c r="BT1390" s="47">
        <f t="shared" si="364"/>
        <v>1.9307622978692371</v>
      </c>
      <c r="BU1390" s="47">
        <f t="shared" si="365"/>
        <v>2.289222351564642E-3</v>
      </c>
      <c r="BV1390" s="47">
        <f t="shared" si="366"/>
        <v>4.7845818537931212E-2</v>
      </c>
      <c r="BW1390" s="47">
        <f t="shared" si="367"/>
        <v>4.6888040572592007E-2</v>
      </c>
      <c r="BX1390" s="48">
        <f t="shared" si="368"/>
        <v>2.5516155395704806E-9</v>
      </c>
      <c r="BY1390" s="48">
        <f t="shared" si="369"/>
        <v>2.289222351564642E-3</v>
      </c>
      <c r="BZ1390" s="48">
        <f t="shared" si="370"/>
        <v>4.7845818537931212E-2</v>
      </c>
      <c r="CA1390" s="48">
        <f t="shared" si="371"/>
        <v>4.6888040572592007E-2</v>
      </c>
      <c r="CB1390" s="49">
        <f t="shared" si="372"/>
        <v>0.33628315021647165</v>
      </c>
      <c r="CC1390" s="50">
        <f t="shared" si="373"/>
        <v>1.3967033140500895E-4</v>
      </c>
      <c r="CD1390" s="50">
        <f t="shared" si="374"/>
        <v>5.9345796220526428E-4</v>
      </c>
      <c r="CI1390" s="43"/>
      <c r="CJ1390" s="43"/>
    </row>
    <row r="1391" spans="63:88" x14ac:dyDescent="0.2">
      <c r="BK1391" s="42">
        <v>1389</v>
      </c>
      <c r="BL1391" s="1" t="s">
        <v>2929</v>
      </c>
      <c r="BM1391" s="1" t="s">
        <v>2930</v>
      </c>
      <c r="BN1391" s="43">
        <v>17271</v>
      </c>
      <c r="BO1391" s="44">
        <v>28.147968604248138</v>
      </c>
      <c r="BP1391" s="45">
        <f t="shared" si="360"/>
        <v>3718.8581937334866</v>
      </c>
      <c r="BQ1391" s="46">
        <f t="shared" si="361"/>
        <v>8459.6261954505644</v>
      </c>
      <c r="BR1391" s="46">
        <f t="shared" si="362"/>
        <v>91.976226251410012</v>
      </c>
      <c r="BS1391" s="46">
        <f t="shared" si="363"/>
        <v>90.135045443335528</v>
      </c>
      <c r="BT1391" s="47">
        <f t="shared" si="364"/>
        <v>1.940757802654689</v>
      </c>
      <c r="BU1391" s="47">
        <f t="shared" si="365"/>
        <v>2.3039583217688456E-3</v>
      </c>
      <c r="BV1391" s="47">
        <f t="shared" si="366"/>
        <v>4.7999565849795409E-2</v>
      </c>
      <c r="BW1391" s="47">
        <f t="shared" si="367"/>
        <v>4.7038710169578848E-2</v>
      </c>
      <c r="BX1391" s="48">
        <f t="shared" si="368"/>
        <v>2.5648251849859496E-9</v>
      </c>
      <c r="BY1391" s="48">
        <f t="shared" si="369"/>
        <v>2.3039583217688456E-3</v>
      </c>
      <c r="BZ1391" s="48">
        <f t="shared" si="370"/>
        <v>4.7999565849795409E-2</v>
      </c>
      <c r="CA1391" s="48">
        <f t="shared" si="371"/>
        <v>4.7038710169578848E-2</v>
      </c>
      <c r="CB1391" s="49">
        <f t="shared" si="372"/>
        <v>0.10665376648777616</v>
      </c>
      <c r="CC1391" s="50">
        <f t="shared" si="373"/>
        <v>4.4297095769892335E-5</v>
      </c>
      <c r="CD1391" s="50">
        <f t="shared" si="374"/>
        <v>1.8821795525766872E-4</v>
      </c>
      <c r="CI1391" s="43"/>
      <c r="CJ1391" s="43"/>
    </row>
    <row r="1392" spans="63:88" x14ac:dyDescent="0.2">
      <c r="BK1392" s="42">
        <v>1390</v>
      </c>
      <c r="BL1392" s="1" t="s">
        <v>2931</v>
      </c>
      <c r="BM1392" s="1" t="s">
        <v>2932</v>
      </c>
      <c r="BN1392" s="43">
        <v>49903</v>
      </c>
      <c r="BO1392" s="44">
        <v>28.149347462690915</v>
      </c>
      <c r="BP1392" s="45">
        <f t="shared" si="360"/>
        <v>3722.5607847919782</v>
      </c>
      <c r="BQ1392" s="46">
        <f t="shared" si="361"/>
        <v>8470.0869494844064</v>
      </c>
      <c r="BR1392" s="46">
        <f t="shared" si="362"/>
        <v>92.033075301678394</v>
      </c>
      <c r="BS1392" s="46">
        <f t="shared" si="363"/>
        <v>90.19075648887619</v>
      </c>
      <c r="BT1392" s="47">
        <f t="shared" si="364"/>
        <v>1.9426900711393871</v>
      </c>
      <c r="BU1392" s="47">
        <f t="shared" si="365"/>
        <v>2.3068072823200516E-3</v>
      </c>
      <c r="BV1392" s="47">
        <f t="shared" si="366"/>
        <v>4.8029233622035358E-2</v>
      </c>
      <c r="BW1392" s="47">
        <f t="shared" si="367"/>
        <v>4.7067784052124764E-2</v>
      </c>
      <c r="BX1392" s="48">
        <f t="shared" si="368"/>
        <v>2.5673787910396933E-9</v>
      </c>
      <c r="BY1392" s="48">
        <f t="shared" si="369"/>
        <v>2.3068072823200516E-3</v>
      </c>
      <c r="BZ1392" s="48">
        <f t="shared" si="370"/>
        <v>4.8029233622035358E-2</v>
      </c>
      <c r="CA1392" s="48">
        <f t="shared" si="371"/>
        <v>4.7067784052124764E-2</v>
      </c>
      <c r="CB1392" s="49">
        <f t="shared" si="372"/>
        <v>0.30847327721642437</v>
      </c>
      <c r="CC1392" s="50">
        <f t="shared" si="373"/>
        <v>1.2811990380925381E-4</v>
      </c>
      <c r="CD1392" s="50">
        <f t="shared" si="374"/>
        <v>5.4438030086787252E-4</v>
      </c>
      <c r="CI1392" s="43"/>
      <c r="CJ1392" s="43"/>
    </row>
    <row r="1393" spans="63:88" x14ac:dyDescent="0.2">
      <c r="BK1393" s="42">
        <v>1391</v>
      </c>
      <c r="BL1393" s="1" t="s">
        <v>2933</v>
      </c>
      <c r="BM1393" s="1" t="s">
        <v>2934</v>
      </c>
      <c r="BN1393" s="43">
        <v>23324</v>
      </c>
      <c r="BO1393" s="44">
        <v>28.15785344129695</v>
      </c>
      <c r="BP1393" s="45">
        <f t="shared" si="360"/>
        <v>3745.483193322952</v>
      </c>
      <c r="BQ1393" s="46">
        <f t="shared" si="361"/>
        <v>8534.8559152608414</v>
      </c>
      <c r="BR1393" s="46">
        <f t="shared" si="362"/>
        <v>92.384283919186387</v>
      </c>
      <c r="BS1393" s="46">
        <f t="shared" si="363"/>
        <v>90.534934609564075</v>
      </c>
      <c r="BT1393" s="47">
        <f t="shared" si="364"/>
        <v>1.9546525716958987</v>
      </c>
      <c r="BU1393" s="47">
        <f t="shared" si="365"/>
        <v>2.324446950343713E-3</v>
      </c>
      <c r="BV1393" s="47">
        <f t="shared" si="366"/>
        <v>4.821251860610181E-2</v>
      </c>
      <c r="BW1393" s="47">
        <f t="shared" si="367"/>
        <v>4.7247400035963387E-2</v>
      </c>
      <c r="BX1393" s="48">
        <f t="shared" si="368"/>
        <v>2.5831879366532189E-9</v>
      </c>
      <c r="BY1393" s="48">
        <f t="shared" si="369"/>
        <v>2.324446950343713E-3</v>
      </c>
      <c r="BZ1393" s="48">
        <f t="shared" si="370"/>
        <v>4.821251860610181E-2</v>
      </c>
      <c r="CA1393" s="48">
        <f t="shared" si="371"/>
        <v>4.7247400035963387E-2</v>
      </c>
      <c r="CB1393" s="49">
        <f t="shared" si="372"/>
        <v>0.14506411075786282</v>
      </c>
      <c r="CC1393" s="50">
        <f t="shared" si="373"/>
        <v>6.0250275434499679E-5</v>
      </c>
      <c r="CD1393" s="50">
        <f t="shared" si="374"/>
        <v>2.5600286991501884E-4</v>
      </c>
      <c r="CI1393" s="43"/>
      <c r="CJ1393" s="43"/>
    </row>
    <row r="1394" spans="63:88" x14ac:dyDescent="0.2">
      <c r="BK1394" s="42">
        <v>1392</v>
      </c>
      <c r="BL1394" s="1" t="s">
        <v>2935</v>
      </c>
      <c r="BM1394" s="1" t="s">
        <v>2936</v>
      </c>
      <c r="BN1394" s="43">
        <v>29761</v>
      </c>
      <c r="BO1394" s="44">
        <v>28.166126758249902</v>
      </c>
      <c r="BP1394" s="45">
        <f t="shared" si="360"/>
        <v>3767.9140250864789</v>
      </c>
      <c r="BQ1394" s="46">
        <f t="shared" si="361"/>
        <v>8598.2474271074552</v>
      </c>
      <c r="BR1394" s="46">
        <f t="shared" si="362"/>
        <v>92.72673523373642</v>
      </c>
      <c r="BS1394" s="46">
        <f t="shared" si="363"/>
        <v>90.870530731052312</v>
      </c>
      <c r="BT1394" s="47">
        <f t="shared" si="364"/>
        <v>1.9663585334447089</v>
      </c>
      <c r="BU1394" s="47">
        <f t="shared" si="365"/>
        <v>2.3417114721884795E-3</v>
      </c>
      <c r="BV1394" s="47">
        <f t="shared" si="366"/>
        <v>4.8391233422888487E-2</v>
      </c>
      <c r="BW1394" s="47">
        <f t="shared" si="367"/>
        <v>4.7422537338166169E-2</v>
      </c>
      <c r="BX1394" s="48">
        <f t="shared" si="368"/>
        <v>2.5986580511964969E-9</v>
      </c>
      <c r="BY1394" s="48">
        <f t="shared" si="369"/>
        <v>2.3417114721884795E-3</v>
      </c>
      <c r="BZ1394" s="48">
        <f t="shared" si="370"/>
        <v>4.8391233422888487E-2</v>
      </c>
      <c r="CA1394" s="48">
        <f t="shared" si="371"/>
        <v>4.7422537338166169E-2</v>
      </c>
      <c r="CB1394" s="49">
        <f t="shared" si="372"/>
        <v>0.18620768431817225</v>
      </c>
      <c r="CC1394" s="50">
        <f t="shared" si="373"/>
        <v>7.7338662261658948E-5</v>
      </c>
      <c r="CD1394" s="50">
        <f t="shared" si="374"/>
        <v>3.2861126943555956E-4</v>
      </c>
      <c r="CI1394" s="43"/>
      <c r="CJ1394" s="43"/>
    </row>
    <row r="1395" spans="63:88" x14ac:dyDescent="0.2">
      <c r="BK1395" s="42">
        <v>1393</v>
      </c>
      <c r="BL1395" s="1" t="s">
        <v>2937</v>
      </c>
      <c r="BM1395" s="1" t="s">
        <v>2938</v>
      </c>
      <c r="BN1395" s="43">
        <v>9556</v>
      </c>
      <c r="BO1395" s="44">
        <v>28.170362618776689</v>
      </c>
      <c r="BP1395" s="45">
        <f t="shared" si="360"/>
        <v>3779.4503487894476</v>
      </c>
      <c r="BQ1395" s="46">
        <f t="shared" si="361"/>
        <v>8630.8542004686187</v>
      </c>
      <c r="BR1395" s="46">
        <f t="shared" si="362"/>
        <v>92.902390714494629</v>
      </c>
      <c r="BS1395" s="46">
        <f t="shared" si="363"/>
        <v>91.042669939038888</v>
      </c>
      <c r="BT1395" s="47">
        <f t="shared" si="364"/>
        <v>1.9723789862488037</v>
      </c>
      <c r="BU1395" s="47">
        <f t="shared" si="365"/>
        <v>2.3505918464621568E-3</v>
      </c>
      <c r="BV1395" s="47">
        <f t="shared" si="366"/>
        <v>4.8482902620018087E-2</v>
      </c>
      <c r="BW1395" s="47">
        <f t="shared" si="367"/>
        <v>4.7512371500599025E-2</v>
      </c>
      <c r="BX1395" s="48">
        <f t="shared" si="368"/>
        <v>2.6066144324388345E-9</v>
      </c>
      <c r="BY1395" s="48">
        <f t="shared" si="369"/>
        <v>2.3505918464621568E-3</v>
      </c>
      <c r="BZ1395" s="48">
        <f t="shared" si="370"/>
        <v>4.8482902620018087E-2</v>
      </c>
      <c r="CA1395" s="48">
        <f t="shared" si="371"/>
        <v>4.7512371500599025E-2</v>
      </c>
      <c r="CB1395" s="49">
        <f t="shared" si="372"/>
        <v>5.9972738487004386E-2</v>
      </c>
      <c r="CC1395" s="50">
        <f t="shared" si="373"/>
        <v>2.4908807516385502E-5</v>
      </c>
      <c r="CD1395" s="50">
        <f t="shared" si="374"/>
        <v>1.0583729558693649E-4</v>
      </c>
      <c r="CI1395" s="43"/>
      <c r="CJ1395" s="43"/>
    </row>
    <row r="1396" spans="63:88" x14ac:dyDescent="0.2">
      <c r="BK1396" s="42">
        <v>1394</v>
      </c>
      <c r="BL1396" s="1" t="s">
        <v>2939</v>
      </c>
      <c r="BM1396" s="1" t="s">
        <v>2940</v>
      </c>
      <c r="BN1396" s="43">
        <v>91237</v>
      </c>
      <c r="BO1396" s="44">
        <v>28.172994484524537</v>
      </c>
      <c r="BP1396" s="45">
        <f t="shared" si="360"/>
        <v>3786.6359941221431</v>
      </c>
      <c r="BQ1396" s="46">
        <f t="shared" si="361"/>
        <v>8651.1653503668222</v>
      </c>
      <c r="BR1396" s="46">
        <f t="shared" si="362"/>
        <v>93.011640940082458</v>
      </c>
      <c r="BS1396" s="46">
        <f t="shared" si="363"/>
        <v>91.149733192766391</v>
      </c>
      <c r="BT1396" s="47">
        <f t="shared" si="364"/>
        <v>1.9761289537173232</v>
      </c>
      <c r="BU1396" s="47">
        <f t="shared" si="365"/>
        <v>2.3561235380228254E-3</v>
      </c>
      <c r="BV1396" s="47">
        <f t="shared" si="366"/>
        <v>4.8539916955252671E-2</v>
      </c>
      <c r="BW1396" s="47">
        <f t="shared" si="367"/>
        <v>4.7568244522430164E-2</v>
      </c>
      <c r="BX1396" s="48">
        <f t="shared" si="368"/>
        <v>2.611570234235931E-9</v>
      </c>
      <c r="BY1396" s="48">
        <f t="shared" si="369"/>
        <v>2.3561235380228254E-3</v>
      </c>
      <c r="BZ1396" s="48">
        <f t="shared" si="370"/>
        <v>4.8539916955252671E-2</v>
      </c>
      <c r="CA1396" s="48">
        <f t="shared" si="371"/>
        <v>4.7568244522430164E-2</v>
      </c>
      <c r="CB1396" s="49">
        <f t="shared" si="372"/>
        <v>0.57368520542681722</v>
      </c>
      <c r="CC1396" s="50">
        <f t="shared" si="373"/>
        <v>2.3827183346098363E-4</v>
      </c>
      <c r="CD1396" s="50">
        <f t="shared" si="374"/>
        <v>1.0124148436838054E-3</v>
      </c>
      <c r="CI1396" s="43"/>
      <c r="CJ1396" s="43"/>
    </row>
    <row r="1397" spans="63:88" x14ac:dyDescent="0.2">
      <c r="BK1397" s="42">
        <v>1395</v>
      </c>
      <c r="BL1397" s="1" t="s">
        <v>2941</v>
      </c>
      <c r="BM1397" s="1" t="s">
        <v>2942</v>
      </c>
      <c r="BN1397" s="43">
        <v>25303</v>
      </c>
      <c r="BO1397" s="44">
        <v>28.173780406804706</v>
      </c>
      <c r="BP1397" s="45">
        <f t="shared" si="360"/>
        <v>3788.7844045482229</v>
      </c>
      <c r="BQ1397" s="46">
        <f t="shared" si="361"/>
        <v>8657.238299828472</v>
      </c>
      <c r="BR1397" s="46">
        <f t="shared" si="362"/>
        <v>93.044281392401928</v>
      </c>
      <c r="BS1397" s="46">
        <f t="shared" si="363"/>
        <v>91.181720248259026</v>
      </c>
      <c r="BT1397" s="47">
        <f t="shared" si="364"/>
        <v>1.9772501430933396</v>
      </c>
      <c r="BU1397" s="47">
        <f t="shared" si="365"/>
        <v>2.3577774908249741E-3</v>
      </c>
      <c r="BV1397" s="47">
        <f t="shared" si="366"/>
        <v>4.8556951004207156E-2</v>
      </c>
      <c r="BW1397" s="47">
        <f t="shared" si="367"/>
        <v>4.7584937583661009E-2</v>
      </c>
      <c r="BX1397" s="48">
        <f t="shared" si="368"/>
        <v>2.6130519517098067E-9</v>
      </c>
      <c r="BY1397" s="48">
        <f t="shared" si="369"/>
        <v>2.3577774908249741E-3</v>
      </c>
      <c r="BZ1397" s="48">
        <f t="shared" si="370"/>
        <v>4.8556951004207156E-2</v>
      </c>
      <c r="CA1397" s="48">
        <f t="shared" si="371"/>
        <v>4.7584937583661009E-2</v>
      </c>
      <c r="CB1397" s="49">
        <f t="shared" si="372"/>
        <v>0.15919191359372351</v>
      </c>
      <c r="CC1397" s="50">
        <f t="shared" si="373"/>
        <v>6.6118053534113238E-5</v>
      </c>
      <c r="CD1397" s="50">
        <f t="shared" si="374"/>
        <v>2.8093500545618542E-4</v>
      </c>
      <c r="CI1397" s="43"/>
      <c r="CJ1397" s="43"/>
    </row>
    <row r="1398" spans="63:88" x14ac:dyDescent="0.2">
      <c r="BK1398" s="42">
        <v>1396</v>
      </c>
      <c r="BL1398" s="1" t="s">
        <v>2943</v>
      </c>
      <c r="BM1398" s="1" t="s">
        <v>2944</v>
      </c>
      <c r="BN1398" s="43">
        <v>69856</v>
      </c>
      <c r="BO1398" s="44">
        <v>28.183486543405536</v>
      </c>
      <c r="BP1398" s="45">
        <f t="shared" si="360"/>
        <v>3815.4179716078661</v>
      </c>
      <c r="BQ1398" s="46">
        <f t="shared" si="361"/>
        <v>8732.5307750881311</v>
      </c>
      <c r="BR1398" s="46">
        <f t="shared" si="362"/>
        <v>93.448011081499914</v>
      </c>
      <c r="BS1398" s="46">
        <f t="shared" si="363"/>
        <v>91.577368073319832</v>
      </c>
      <c r="BT1398" s="47">
        <f t="shared" si="364"/>
        <v>1.9911493832339335</v>
      </c>
      <c r="BU1398" s="47">
        <f t="shared" si="365"/>
        <v>2.3782832106917689E-3</v>
      </c>
      <c r="BV1398" s="47">
        <f t="shared" si="366"/>
        <v>4.8767645121450848E-2</v>
      </c>
      <c r="BW1398" s="47">
        <f t="shared" si="367"/>
        <v>4.7791414024437054E-2</v>
      </c>
      <c r="BX1398" s="48">
        <f t="shared" si="368"/>
        <v>2.6314206121969628E-9</v>
      </c>
      <c r="BY1398" s="48">
        <f t="shared" si="369"/>
        <v>2.3782832106917689E-3</v>
      </c>
      <c r="BZ1398" s="48">
        <f t="shared" si="370"/>
        <v>4.8767645121450848E-2</v>
      </c>
      <c r="CA1398" s="48">
        <f t="shared" si="371"/>
        <v>4.7791414024437054E-2</v>
      </c>
      <c r="CB1398" s="49">
        <f t="shared" si="372"/>
        <v>0.4425832053356154</v>
      </c>
      <c r="CC1398" s="50">
        <f t="shared" si="373"/>
        <v>1.8382051828563103E-4</v>
      </c>
      <c r="CD1398" s="50">
        <f t="shared" si="374"/>
        <v>7.8105170293448498E-4</v>
      </c>
      <c r="CI1398" s="43"/>
      <c r="CJ1398" s="43"/>
    </row>
    <row r="1399" spans="63:88" x14ac:dyDescent="0.2">
      <c r="BK1399" s="42">
        <v>1397</v>
      </c>
      <c r="BL1399" s="1" t="s">
        <v>2945</v>
      </c>
      <c r="BM1399" s="1" t="s">
        <v>2946</v>
      </c>
      <c r="BN1399" s="43">
        <v>42750</v>
      </c>
      <c r="BO1399" s="44">
        <v>28.203130262067589</v>
      </c>
      <c r="BP1399" s="45">
        <f t="shared" si="360"/>
        <v>3869.894490874758</v>
      </c>
      <c r="BQ1399" s="46">
        <f t="shared" si="361"/>
        <v>8886.5690272482461</v>
      </c>
      <c r="BR1399" s="46">
        <f t="shared" si="362"/>
        <v>94.268600431152294</v>
      </c>
      <c r="BS1399" s="46">
        <f t="shared" si="363"/>
        <v>92.381530859027734</v>
      </c>
      <c r="BT1399" s="47">
        <f t="shared" si="364"/>
        <v>2.0195790044566113</v>
      </c>
      <c r="BU1399" s="47">
        <f t="shared" si="365"/>
        <v>2.4202351486066094E-3</v>
      </c>
      <c r="BV1399" s="47">
        <f t="shared" si="366"/>
        <v>4.9195885484526136E-2</v>
      </c>
      <c r="BW1399" s="47">
        <f t="shared" si="367"/>
        <v>4.8211081868614017E-2</v>
      </c>
      <c r="BX1399" s="48">
        <f t="shared" si="368"/>
        <v>2.6689920229169356E-9</v>
      </c>
      <c r="BY1399" s="48">
        <f t="shared" si="369"/>
        <v>2.4202351486066094E-3</v>
      </c>
      <c r="BZ1399" s="48">
        <f t="shared" si="370"/>
        <v>4.9195885484526136E-2</v>
      </c>
      <c r="CA1399" s="48">
        <f t="shared" si="371"/>
        <v>4.8211081868614017E-2</v>
      </c>
      <c r="CB1399" s="49">
        <f t="shared" si="372"/>
        <v>0.27471624290965729</v>
      </c>
      <c r="CC1399" s="50">
        <f t="shared" si="373"/>
        <v>1.1409940897969899E-4</v>
      </c>
      <c r="CD1399" s="50">
        <f t="shared" si="374"/>
        <v>4.8480734641894618E-4</v>
      </c>
      <c r="CI1399" s="43"/>
      <c r="CJ1399" s="43"/>
    </row>
    <row r="1400" spans="63:88" x14ac:dyDescent="0.2">
      <c r="BK1400" s="42">
        <v>1398</v>
      </c>
      <c r="BL1400" s="1" t="s">
        <v>2947</v>
      </c>
      <c r="BM1400" s="1" t="s">
        <v>2948</v>
      </c>
      <c r="BN1400" s="43">
        <v>34018</v>
      </c>
      <c r="BO1400" s="44">
        <v>28.203200772734103</v>
      </c>
      <c r="BP1400" s="45">
        <f t="shared" si="360"/>
        <v>3870.0914275543673</v>
      </c>
      <c r="BQ1400" s="46">
        <f t="shared" si="361"/>
        <v>8887.1259581474569</v>
      </c>
      <c r="BR1400" s="46">
        <f t="shared" si="362"/>
        <v>94.271554342481579</v>
      </c>
      <c r="BS1400" s="46">
        <f t="shared" si="363"/>
        <v>92.384425638937188</v>
      </c>
      <c r="BT1400" s="47">
        <f t="shared" si="364"/>
        <v>2.0196817796574034</v>
      </c>
      <c r="BU1400" s="47">
        <f t="shared" si="365"/>
        <v>2.4203868273628784E-3</v>
      </c>
      <c r="BV1400" s="47">
        <f t="shared" si="366"/>
        <v>4.9197427040068652E-2</v>
      </c>
      <c r="BW1400" s="47">
        <f t="shared" si="367"/>
        <v>4.8212592565285768E-2</v>
      </c>
      <c r="BX1400" s="48">
        <f t="shared" si="368"/>
        <v>2.6691278463684902E-9</v>
      </c>
      <c r="BY1400" s="48">
        <f t="shared" si="369"/>
        <v>2.4203868273628784E-3</v>
      </c>
      <c r="BZ1400" s="48">
        <f t="shared" si="370"/>
        <v>4.9197427040068652E-2</v>
      </c>
      <c r="CA1400" s="48">
        <f t="shared" si="371"/>
        <v>4.8212592565285768E-2</v>
      </c>
      <c r="CB1400" s="49">
        <f t="shared" si="372"/>
        <v>0.21861456673770288</v>
      </c>
      <c r="CC1400" s="50">
        <f t="shared" si="373"/>
        <v>9.0798391077763293E-5</v>
      </c>
      <c r="CD1400" s="50">
        <f t="shared" si="374"/>
        <v>3.8580153421611765E-4</v>
      </c>
      <c r="CI1400" s="43"/>
      <c r="CJ1400" s="43"/>
    </row>
    <row r="1401" spans="63:88" x14ac:dyDescent="0.2">
      <c r="BK1401" s="42">
        <v>1399</v>
      </c>
      <c r="BL1401" s="1" t="s">
        <v>2949</v>
      </c>
      <c r="BM1401" s="1" t="s">
        <v>2950</v>
      </c>
      <c r="BN1401" s="43">
        <v>16975</v>
      </c>
      <c r="BO1401" s="44">
        <v>28.227350139186882</v>
      </c>
      <c r="BP1401" s="45">
        <f t="shared" si="360"/>
        <v>3938.1337268736834</v>
      </c>
      <c r="BQ1401" s="46">
        <f t="shared" si="361"/>
        <v>9079.5700852379669</v>
      </c>
      <c r="BR1401" s="46">
        <f t="shared" si="362"/>
        <v>95.286778123924236</v>
      </c>
      <c r="BS1401" s="46">
        <f t="shared" si="363"/>
        <v>93.379326662875286</v>
      </c>
      <c r="BT1401" s="47">
        <f t="shared" si="364"/>
        <v>2.0551909645833177</v>
      </c>
      <c r="BU1401" s="47">
        <f t="shared" si="365"/>
        <v>2.4727985105557899E-3</v>
      </c>
      <c r="BV1401" s="47">
        <f t="shared" si="366"/>
        <v>4.9727241131554745E-2</v>
      </c>
      <c r="BW1401" s="47">
        <f t="shared" si="367"/>
        <v>4.873180083419304E-2</v>
      </c>
      <c r="BX1401" s="48">
        <f t="shared" si="368"/>
        <v>2.71605531545903E-9</v>
      </c>
      <c r="BY1401" s="48">
        <f t="shared" si="369"/>
        <v>2.4727985105557899E-3</v>
      </c>
      <c r="BZ1401" s="48">
        <f t="shared" si="370"/>
        <v>4.9727241131554745E-2</v>
      </c>
      <c r="CA1401" s="48">
        <f t="shared" si="371"/>
        <v>4.873180083419304E-2</v>
      </c>
      <c r="CB1401" s="49">
        <f t="shared" si="372"/>
        <v>0.11100673702893289</v>
      </c>
      <c r="CC1401" s="50">
        <f t="shared" si="373"/>
        <v>4.6105038979917032E-5</v>
      </c>
      <c r="CD1401" s="50">
        <f t="shared" si="374"/>
        <v>1.9589988944090515E-4</v>
      </c>
      <c r="CI1401" s="43"/>
      <c r="CJ1401" s="43"/>
    </row>
    <row r="1402" spans="63:88" x14ac:dyDescent="0.2">
      <c r="BK1402" s="42">
        <v>1400</v>
      </c>
      <c r="BL1402" s="1" t="s">
        <v>2951</v>
      </c>
      <c r="BM1402" s="1" t="s">
        <v>2952</v>
      </c>
      <c r="BN1402" s="43">
        <v>46767</v>
      </c>
      <c r="BO1402" s="44">
        <v>28.251982622993484</v>
      </c>
      <c r="BP1402" s="45">
        <f t="shared" si="360"/>
        <v>4008.7699047171504</v>
      </c>
      <c r="BQ1402" s="46">
        <f t="shared" si="361"/>
        <v>9279.3793522409342</v>
      </c>
      <c r="BR1402" s="46">
        <f t="shared" si="362"/>
        <v>96.329535202039324</v>
      </c>
      <c r="BS1402" s="46">
        <f t="shared" si="363"/>
        <v>94.401209821740181</v>
      </c>
      <c r="BT1402" s="47">
        <f t="shared" si="364"/>
        <v>2.0920538149954191</v>
      </c>
      <c r="BU1402" s="47">
        <f t="shared" si="365"/>
        <v>2.5272160714316099E-3</v>
      </c>
      <c r="BV1402" s="47">
        <f t="shared" si="366"/>
        <v>5.0271424004414374E-2</v>
      </c>
      <c r="BW1402" s="47">
        <f t="shared" si="367"/>
        <v>4.9265090250097246E-2</v>
      </c>
      <c r="BX1402" s="48">
        <f t="shared" si="368"/>
        <v>2.7647717328285778E-9</v>
      </c>
      <c r="BY1402" s="48">
        <f t="shared" si="369"/>
        <v>2.5272160714316099E-3</v>
      </c>
      <c r="BZ1402" s="48">
        <f t="shared" si="370"/>
        <v>5.0271424004414374E-2</v>
      </c>
      <c r="CA1402" s="48">
        <f t="shared" si="371"/>
        <v>4.9265090250097246E-2</v>
      </c>
      <c r="CB1402" s="49">
        <f t="shared" si="372"/>
        <v>0.31131477718672235</v>
      </c>
      <c r="CC1402" s="50">
        <f t="shared" si="373"/>
        <v>1.2930007962919411E-4</v>
      </c>
      <c r="CD1402" s="50">
        <f t="shared" si="374"/>
        <v>5.4939485714550294E-4</v>
      </c>
      <c r="CI1402" s="43"/>
      <c r="CJ1402" s="43"/>
    </row>
    <row r="1403" spans="63:88" x14ac:dyDescent="0.2">
      <c r="BK1403" s="42">
        <v>1401</v>
      </c>
      <c r="BL1403" s="1" t="s">
        <v>2953</v>
      </c>
      <c r="BM1403" s="1" t="s">
        <v>2954</v>
      </c>
      <c r="BN1403" s="43">
        <v>39467</v>
      </c>
      <c r="BO1403" s="44">
        <v>28.254156933468057</v>
      </c>
      <c r="BP1403" s="45">
        <f t="shared" si="360"/>
        <v>4015.065492304429</v>
      </c>
      <c r="BQ1403" s="46">
        <f t="shared" si="361"/>
        <v>9297.1882217040838</v>
      </c>
      <c r="BR1403" s="46">
        <f t="shared" si="362"/>
        <v>96.421928116503068</v>
      </c>
      <c r="BS1403" s="46">
        <f t="shared" si="363"/>
        <v>94.491753214127996</v>
      </c>
      <c r="BT1403" s="47">
        <f t="shared" si="364"/>
        <v>2.0953392886800266</v>
      </c>
      <c r="BU1403" s="47">
        <f t="shared" si="365"/>
        <v>2.5320662730897131E-3</v>
      </c>
      <c r="BV1403" s="47">
        <f t="shared" si="366"/>
        <v>5.031964102703549E-2</v>
      </c>
      <c r="BW1403" s="47">
        <f t="shared" si="367"/>
        <v>4.9312342063986818E-2</v>
      </c>
      <c r="BX1403" s="48">
        <f t="shared" si="368"/>
        <v>2.769113678866033E-9</v>
      </c>
      <c r="BY1403" s="48">
        <f t="shared" si="369"/>
        <v>2.5320662730897131E-3</v>
      </c>
      <c r="BZ1403" s="48">
        <f t="shared" si="370"/>
        <v>5.031964102703549E-2</v>
      </c>
      <c r="CA1403" s="48">
        <f t="shared" si="371"/>
        <v>4.9312342063986818E-2</v>
      </c>
      <c r="CB1403" s="49">
        <f t="shared" si="372"/>
        <v>0.26313331927539574</v>
      </c>
      <c r="CC1403" s="50">
        <f t="shared" si="373"/>
        <v>1.0928860956380572E-4</v>
      </c>
      <c r="CD1403" s="50">
        <f t="shared" si="374"/>
        <v>4.6436630364905769E-4</v>
      </c>
      <c r="CI1403" s="43"/>
      <c r="CJ1403" s="43"/>
    </row>
    <row r="1404" spans="63:88" x14ac:dyDescent="0.2">
      <c r="BK1404" s="42">
        <v>1402</v>
      </c>
      <c r="BL1404" s="1" t="s">
        <v>2955</v>
      </c>
      <c r="BM1404" s="1" t="s">
        <v>2956</v>
      </c>
      <c r="BN1404" s="43">
        <v>8439</v>
      </c>
      <c r="BO1404" s="44">
        <v>28.282834940313439</v>
      </c>
      <c r="BP1404" s="45">
        <f t="shared" si="360"/>
        <v>4099.0321454022487</v>
      </c>
      <c r="BQ1404" s="46">
        <f t="shared" si="361"/>
        <v>9534.7034046650606</v>
      </c>
      <c r="BR1404" s="46">
        <f t="shared" si="362"/>
        <v>97.64580587339664</v>
      </c>
      <c r="BS1404" s="46">
        <f t="shared" si="363"/>
        <v>95.691131376623517</v>
      </c>
      <c r="BT1404" s="47">
        <f t="shared" si="364"/>
        <v>2.1391589044526835</v>
      </c>
      <c r="BU1404" s="47">
        <f t="shared" si="365"/>
        <v>2.5967529471443468E-3</v>
      </c>
      <c r="BV1404" s="47">
        <f t="shared" si="366"/>
        <v>5.0958345215914802E-2</v>
      </c>
      <c r="BW1404" s="47">
        <f t="shared" si="367"/>
        <v>4.9938260667475975E-2</v>
      </c>
      <c r="BX1404" s="48">
        <f t="shared" si="368"/>
        <v>2.8270238693990182E-9</v>
      </c>
      <c r="BY1404" s="48">
        <f t="shared" si="369"/>
        <v>2.5967529471443468E-3</v>
      </c>
      <c r="BZ1404" s="48">
        <f t="shared" si="370"/>
        <v>5.0958345215914802E-2</v>
      </c>
      <c r="CA1404" s="48">
        <f t="shared" si="371"/>
        <v>4.9938260667475975E-2</v>
      </c>
      <c r="CB1404" s="49">
        <f t="shared" si="372"/>
        <v>5.744092246240666E-2</v>
      </c>
      <c r="CC1404" s="50">
        <f t="shared" si="373"/>
        <v>2.3857254433858316E-5</v>
      </c>
      <c r="CD1404" s="50">
        <f t="shared" si="374"/>
        <v>1.0136925614556327E-4</v>
      </c>
      <c r="CI1404" s="43"/>
      <c r="CJ1404" s="43"/>
    </row>
    <row r="1405" spans="63:88" x14ac:dyDescent="0.2">
      <c r="BK1405" s="42">
        <v>1403</v>
      </c>
      <c r="BL1405" s="1" t="s">
        <v>2957</v>
      </c>
      <c r="BM1405" s="1" t="s">
        <v>2958</v>
      </c>
      <c r="BN1405" s="43">
        <v>18454</v>
      </c>
      <c r="BO1405" s="44">
        <v>28.300301387156548</v>
      </c>
      <c r="BP1405" s="45">
        <f t="shared" si="360"/>
        <v>4151.030518519904</v>
      </c>
      <c r="BQ1405" s="46">
        <f t="shared" si="361"/>
        <v>9681.7696849419463</v>
      </c>
      <c r="BR1405" s="46">
        <f t="shared" si="362"/>
        <v>98.395984089504111</v>
      </c>
      <c r="BS1405" s="46">
        <f t="shared" si="363"/>
        <v>96.426292519402097</v>
      </c>
      <c r="BT1405" s="47">
        <f t="shared" si="364"/>
        <v>2.1662952573589296</v>
      </c>
      <c r="BU1405" s="47">
        <f t="shared" si="365"/>
        <v>2.6368060857190072E-3</v>
      </c>
      <c r="BV1405" s="47">
        <f t="shared" si="366"/>
        <v>5.134984017228298E-2</v>
      </c>
      <c r="BW1405" s="47">
        <f t="shared" si="367"/>
        <v>5.0321918674781328E-2</v>
      </c>
      <c r="BX1405" s="48">
        <f t="shared" si="368"/>
        <v>2.8628861502397317E-9</v>
      </c>
      <c r="BY1405" s="48">
        <f t="shared" si="369"/>
        <v>2.6368060857190072E-3</v>
      </c>
      <c r="BZ1405" s="48">
        <f t="shared" si="370"/>
        <v>5.134984017228298E-2</v>
      </c>
      <c r="CA1405" s="48">
        <f t="shared" si="371"/>
        <v>5.0321918674781328E-2</v>
      </c>
      <c r="CB1405" s="49">
        <f t="shared" si="372"/>
        <v>0.12720246791434409</v>
      </c>
      <c r="CC1405" s="50">
        <f t="shared" si="373"/>
        <v>5.2831701016524007E-5</v>
      </c>
      <c r="CD1405" s="50">
        <f t="shared" si="374"/>
        <v>2.2448141498416829E-4</v>
      </c>
      <c r="CI1405" s="43"/>
      <c r="CJ1405" s="43"/>
    </row>
    <row r="1406" spans="63:88" x14ac:dyDescent="0.2">
      <c r="BK1406" s="42">
        <v>1404</v>
      </c>
      <c r="BL1406" s="1" t="s">
        <v>2959</v>
      </c>
      <c r="BM1406" s="1" t="s">
        <v>2960</v>
      </c>
      <c r="BN1406" s="43">
        <v>37728</v>
      </c>
      <c r="BO1406" s="44">
        <v>28.313877801652808</v>
      </c>
      <c r="BP1406" s="45">
        <f t="shared" si="360"/>
        <v>4191.90332613805</v>
      </c>
      <c r="BQ1406" s="46">
        <f t="shared" si="361"/>
        <v>9797.350237481709</v>
      </c>
      <c r="BR1406" s="46">
        <f t="shared" si="362"/>
        <v>98.981565139583992</v>
      </c>
      <c r="BS1406" s="46">
        <f t="shared" si="363"/>
        <v>97.000151403494954</v>
      </c>
      <c r="BT1406" s="47">
        <f t="shared" si="364"/>
        <v>2.1876255195439698</v>
      </c>
      <c r="BU1406" s="47">
        <f t="shared" si="365"/>
        <v>2.6682841640295451E-3</v>
      </c>
      <c r="BV1406" s="47">
        <f t="shared" si="366"/>
        <v>5.1655436926131455E-2</v>
      </c>
      <c r="BW1406" s="47">
        <f t="shared" si="367"/>
        <v>5.0621397990449013E-2</v>
      </c>
      <c r="BX1406" s="48">
        <f t="shared" si="368"/>
        <v>2.8910753418945085E-9</v>
      </c>
      <c r="BY1406" s="48">
        <f t="shared" si="369"/>
        <v>2.6682841640295451E-3</v>
      </c>
      <c r="BZ1406" s="48">
        <f t="shared" si="370"/>
        <v>5.1655436926131455E-2</v>
      </c>
      <c r="CA1406" s="48">
        <f t="shared" si="371"/>
        <v>5.0621397990449013E-2</v>
      </c>
      <c r="CB1406" s="49">
        <f t="shared" si="372"/>
        <v>0.26261778649967166</v>
      </c>
      <c r="CC1406" s="50">
        <f t="shared" si="373"/>
        <v>1.0907449049899601E-4</v>
      </c>
      <c r="CD1406" s="50">
        <f t="shared" si="374"/>
        <v>4.6345651369872961E-4</v>
      </c>
      <c r="CI1406" s="43"/>
      <c r="CJ1406" s="43"/>
    </row>
    <row r="1407" spans="63:88" x14ac:dyDescent="0.2">
      <c r="BK1407" s="42">
        <v>1405</v>
      </c>
      <c r="BL1407" s="1" t="s">
        <v>2961</v>
      </c>
      <c r="BM1407" s="1" t="s">
        <v>2962</v>
      </c>
      <c r="BN1407" s="43">
        <v>44182</v>
      </c>
      <c r="BO1407" s="44">
        <v>28.331392255168243</v>
      </c>
      <c r="BP1407" s="45">
        <f t="shared" si="360"/>
        <v>4245.2269906142174</v>
      </c>
      <c r="BQ1407" s="46">
        <f t="shared" si="361"/>
        <v>9948.104908944515</v>
      </c>
      <c r="BR1407" s="46">
        <f t="shared" si="362"/>
        <v>99.740187030827826</v>
      </c>
      <c r="BS1407" s="46">
        <f t="shared" si="363"/>
        <v>97.743587195855739</v>
      </c>
      <c r="BT1407" s="47">
        <f t="shared" si="364"/>
        <v>2.215453501281119</v>
      </c>
      <c r="BU1407" s="47">
        <f t="shared" si="365"/>
        <v>2.7093418268431557E-3</v>
      </c>
      <c r="BV1407" s="47">
        <f t="shared" si="366"/>
        <v>5.2051338377059581E-2</v>
      </c>
      <c r="BW1407" s="47">
        <f t="shared" si="367"/>
        <v>5.1009374283072152E-2</v>
      </c>
      <c r="BX1407" s="48">
        <f t="shared" si="368"/>
        <v>2.9278516507719722E-9</v>
      </c>
      <c r="BY1407" s="48">
        <f t="shared" si="369"/>
        <v>2.7093418268431557E-3</v>
      </c>
      <c r="BZ1407" s="48">
        <f t="shared" si="370"/>
        <v>5.2051338377059581E-2</v>
      </c>
      <c r="CA1407" s="48">
        <f t="shared" si="371"/>
        <v>5.1009374283072152E-2</v>
      </c>
      <c r="CB1407" s="49">
        <f t="shared" si="372"/>
        <v>0.31145505415502273</v>
      </c>
      <c r="CC1407" s="50">
        <f t="shared" si="373"/>
        <v>1.2935834163440728E-4</v>
      </c>
      <c r="CD1407" s="50">
        <f t="shared" si="374"/>
        <v>5.4964241187341095E-4</v>
      </c>
      <c r="CI1407" s="43"/>
      <c r="CJ1407" s="43"/>
    </row>
    <row r="1408" spans="63:88" x14ac:dyDescent="0.2">
      <c r="BK1408" s="42">
        <v>1406</v>
      </c>
      <c r="BL1408" s="1" t="s">
        <v>2963</v>
      </c>
      <c r="BM1408" s="1" t="s">
        <v>2964</v>
      </c>
      <c r="BN1408" s="43">
        <v>36586</v>
      </c>
      <c r="BO1408" s="44">
        <v>28.346485295338926</v>
      </c>
      <c r="BP1408" s="45">
        <f t="shared" si="360"/>
        <v>4291.722385830024</v>
      </c>
      <c r="BQ1408" s="46">
        <f t="shared" si="361"/>
        <v>10079.5154029149</v>
      </c>
      <c r="BR1408" s="46">
        <f t="shared" si="362"/>
        <v>100.39678980383238</v>
      </c>
      <c r="BS1408" s="46">
        <f t="shared" si="363"/>
        <v>98.387046089474765</v>
      </c>
      <c r="BT1408" s="47">
        <f t="shared" si="364"/>
        <v>2.239718019138949</v>
      </c>
      <c r="BU1408" s="47">
        <f t="shared" si="365"/>
        <v>2.745131150645235E-3</v>
      </c>
      <c r="BV1408" s="47">
        <f t="shared" si="366"/>
        <v>5.2393999185452858E-2</v>
      </c>
      <c r="BW1408" s="47">
        <f t="shared" si="367"/>
        <v>5.1345175704754255E-2</v>
      </c>
      <c r="BX1408" s="48">
        <f t="shared" si="368"/>
        <v>2.959918633276525E-9</v>
      </c>
      <c r="BY1408" s="48">
        <f t="shared" si="369"/>
        <v>2.745131150645235E-3</v>
      </c>
      <c r="BZ1408" s="48">
        <f t="shared" si="370"/>
        <v>5.2393999185452858E-2</v>
      </c>
      <c r="CA1408" s="48">
        <f t="shared" si="371"/>
        <v>5.1345175704754255E-2</v>
      </c>
      <c r="CB1408" s="49">
        <f t="shared" si="372"/>
        <v>0.26073278659970389</v>
      </c>
      <c r="CC1408" s="50">
        <f t="shared" si="373"/>
        <v>1.0829158311705494E-4</v>
      </c>
      <c r="CD1408" s="50">
        <f t="shared" si="374"/>
        <v>4.6012994738497953E-4</v>
      </c>
      <c r="CI1408" s="43"/>
      <c r="CJ1408" s="43"/>
    </row>
    <row r="1409" spans="63:88" x14ac:dyDescent="0.2">
      <c r="BK1409" s="42">
        <v>1407</v>
      </c>
      <c r="BL1409" s="1" t="s">
        <v>2965</v>
      </c>
      <c r="BM1409" s="1" t="s">
        <v>2966</v>
      </c>
      <c r="BN1409" s="43">
        <v>30190</v>
      </c>
      <c r="BO1409" s="44">
        <v>28.354714869518631</v>
      </c>
      <c r="BP1409" s="45">
        <f t="shared" si="360"/>
        <v>4317.2884821532934</v>
      </c>
      <c r="BQ1409" s="46">
        <f t="shared" si="361"/>
        <v>10151.754830177375</v>
      </c>
      <c r="BR1409" s="46">
        <f t="shared" si="362"/>
        <v>100.75591709759469</v>
      </c>
      <c r="BS1409" s="46">
        <f t="shared" si="363"/>
        <v>98.738984370294503</v>
      </c>
      <c r="BT1409" s="47">
        <f t="shared" si="364"/>
        <v>2.2530601791079485</v>
      </c>
      <c r="BU1409" s="47">
        <f t="shared" si="365"/>
        <v>2.7648053804227562E-3</v>
      </c>
      <c r="BV1409" s="47">
        <f t="shared" si="366"/>
        <v>5.2581416683299395E-2</v>
      </c>
      <c r="BW1409" s="47">
        <f t="shared" si="367"/>
        <v>5.1528841477680165E-2</v>
      </c>
      <c r="BX1409" s="48">
        <f t="shared" si="368"/>
        <v>2.9775510796661728E-9</v>
      </c>
      <c r="BY1409" s="48">
        <f t="shared" si="369"/>
        <v>2.7648053804227562E-3</v>
      </c>
      <c r="BZ1409" s="48">
        <f t="shared" si="370"/>
        <v>5.2581416683299395E-2</v>
      </c>
      <c r="CA1409" s="48">
        <f t="shared" si="371"/>
        <v>5.1528841477680165E-2</v>
      </c>
      <c r="CB1409" s="49">
        <f t="shared" si="372"/>
        <v>0.21643289920456174</v>
      </c>
      <c r="CC1409" s="50">
        <f t="shared" si="373"/>
        <v>8.9892267095121762E-5</v>
      </c>
      <c r="CD1409" s="50">
        <f t="shared" si="374"/>
        <v>3.8195142169161571E-4</v>
      </c>
      <c r="CI1409" s="43"/>
      <c r="CJ1409" s="43"/>
    </row>
    <row r="1410" spans="63:88" x14ac:dyDescent="0.2">
      <c r="BK1410" s="42">
        <v>1408</v>
      </c>
      <c r="BL1410" s="1" t="s">
        <v>2967</v>
      </c>
      <c r="BM1410" s="1" t="s">
        <v>2968</v>
      </c>
      <c r="BN1410" s="43">
        <v>43683</v>
      </c>
      <c r="BO1410" s="44">
        <v>28.355246324823245</v>
      </c>
      <c r="BP1410" s="45">
        <f t="shared" si="360"/>
        <v>4318.9447336453704</v>
      </c>
      <c r="BQ1410" s="46">
        <f t="shared" si="361"/>
        <v>10156.434239602711</v>
      </c>
      <c r="BR1410" s="46">
        <f t="shared" si="362"/>
        <v>100.77913593399535</v>
      </c>
      <c r="BS1410" s="46">
        <f t="shared" si="363"/>
        <v>98.761738411848611</v>
      </c>
      <c r="BT1410" s="47">
        <f t="shared" si="364"/>
        <v>2.2539245258614282</v>
      </c>
      <c r="BU1410" s="47">
        <f t="shared" si="365"/>
        <v>2.7660798060337582E-3</v>
      </c>
      <c r="BV1410" s="47">
        <f t="shared" si="366"/>
        <v>5.2593533880447303E-2</v>
      </c>
      <c r="BW1410" s="47">
        <f t="shared" si="367"/>
        <v>5.1540716112681899E-2</v>
      </c>
      <c r="BX1410" s="48">
        <f t="shared" si="368"/>
        <v>2.9786933645606899E-9</v>
      </c>
      <c r="BY1410" s="48">
        <f t="shared" si="369"/>
        <v>2.7660798060337582E-3</v>
      </c>
      <c r="BZ1410" s="48">
        <f t="shared" si="370"/>
        <v>5.2593533880447303E-2</v>
      </c>
      <c r="CA1410" s="48">
        <f t="shared" si="371"/>
        <v>5.1540716112681899E-2</v>
      </c>
      <c r="CB1410" s="49">
        <f t="shared" si="372"/>
        <v>0.31328470898559957</v>
      </c>
      <c r="CC1410" s="50">
        <f t="shared" si="373"/>
        <v>1.3011826224410461E-4</v>
      </c>
      <c r="CD1410" s="50">
        <f t="shared" si="374"/>
        <v>5.5287130760188908E-4</v>
      </c>
      <c r="CI1410" s="43"/>
      <c r="CJ1410" s="43"/>
    </row>
    <row r="1411" spans="63:88" x14ac:dyDescent="0.2">
      <c r="BK1411" s="42">
        <v>1409</v>
      </c>
      <c r="BL1411" s="1" t="s">
        <v>2969</v>
      </c>
      <c r="BM1411" s="1" t="s">
        <v>2970</v>
      </c>
      <c r="BN1411" s="43">
        <v>21257</v>
      </c>
      <c r="BO1411" s="44">
        <v>28.357905172542093</v>
      </c>
      <c r="BP1411" s="45">
        <f t="shared" si="360"/>
        <v>4327.2404344613751</v>
      </c>
      <c r="BQ1411" s="46">
        <f t="shared" si="361"/>
        <v>10179.871170969651</v>
      </c>
      <c r="BR1411" s="46">
        <f t="shared" si="362"/>
        <v>100.8953476180624</v>
      </c>
      <c r="BS1411" s="46">
        <f t="shared" si="363"/>
        <v>98.875623769525703</v>
      </c>
      <c r="BT1411" s="47">
        <f t="shared" si="364"/>
        <v>2.2582537971722489</v>
      </c>
      <c r="BU1411" s="47">
        <f t="shared" si="365"/>
        <v>2.7724627964655492E-3</v>
      </c>
      <c r="BV1411" s="47">
        <f t="shared" si="366"/>
        <v>5.2654181186925213E-2</v>
      </c>
      <c r="BW1411" s="47">
        <f t="shared" si="367"/>
        <v>5.1600149380909933E-2</v>
      </c>
      <c r="BX1411" s="48">
        <f t="shared" si="368"/>
        <v>2.9844147503386803E-9</v>
      </c>
      <c r="BY1411" s="48">
        <f t="shared" si="369"/>
        <v>2.7724627964655492E-3</v>
      </c>
      <c r="BZ1411" s="48">
        <f t="shared" si="370"/>
        <v>5.2654181186925213E-2</v>
      </c>
      <c r="CA1411" s="48">
        <f t="shared" si="371"/>
        <v>5.1600149380909933E-2</v>
      </c>
      <c r="CB1411" s="49">
        <f t="shared" si="372"/>
        <v>0.15274327348066205</v>
      </c>
      <c r="CC1411" s="50">
        <f t="shared" si="373"/>
        <v>6.3439704347949323E-5</v>
      </c>
      <c r="CD1411" s="50">
        <f t="shared" si="374"/>
        <v>2.6955472423177956E-4</v>
      </c>
      <c r="CI1411" s="43"/>
      <c r="CJ1411" s="43"/>
    </row>
    <row r="1412" spans="63:88" x14ac:dyDescent="0.2">
      <c r="BK1412" s="42">
        <v>1410</v>
      </c>
      <c r="BL1412" s="1" t="s">
        <v>2971</v>
      </c>
      <c r="BM1412" s="1" t="s">
        <v>2972</v>
      </c>
      <c r="BN1412" s="43">
        <v>62610</v>
      </c>
      <c r="BO1412" s="44">
        <v>28.374244904114096</v>
      </c>
      <c r="BP1412" s="45">
        <f t="shared" ref="BP1412:BP1475" si="375">IFERROR(IF(MATCH(BM1412,$W$4:$W$20,0),VLOOKUP(BM1412,$W$4:$BI$20,28,FALSE)),AVERAGE((2^(($AL$23*BO1412)+$AL$24)),(2^(($AM$23*BO1412)+$AM$24)),(2^(($AN$23*BO1412)+$AN$24)),(2^(($AO$23*BO1412)+$AO$24))))</f>
        <v>4378.5720144093684</v>
      </c>
      <c r="BQ1412" s="46">
        <f t="shared" ref="BQ1412:BQ1475" si="376">IFERROR(IF(MATCH(BM1412,$W$4:$W$20,0),VLOOKUP(BM1412,$W$4:$BI$20,29,FALSE)),_xlfn.VAR.S((2^(($AL$23*BO1412)+$AL$24)),(2^(($AM$23*BO1412)+$AM$24)),(2^(($AN$23*BO1412)+$AN$24)),(2^(($AO$23*BO1412)+$AO$24))))</f>
        <v>10324.856379311215</v>
      </c>
      <c r="BR1412" s="46">
        <f t="shared" ref="BR1412:BR1475" si="377">SQRT(BQ1412)</f>
        <v>101.61130045084167</v>
      </c>
      <c r="BS1412" s="46">
        <f t="shared" ref="BS1412:BS1475" si="378">_xlfn.CONFIDENCE.NORM(0.05,BR1412,4)</f>
        <v>99.577244652964097</v>
      </c>
      <c r="BT1412" s="47">
        <f t="shared" ref="BT1412:BT1475" si="379">IFERROR(IF(MATCH(BM1412,$W$4:$W$20,0),VLOOKUP(BM1412,$W$4:$BI$20,32,FALSE)),AVERAGE((2^(($AP$23*BO1412)+$AP$24)),(2^(($AQ$23*BO1412)+$AQ$24)),(2^(($AR$23*BO1412)+$AR$24)),(2^(($AS$23*BO1412)+$AS$24))))</f>
        <v>2.2850421712152649</v>
      </c>
      <c r="BU1412" s="47">
        <f t="shared" ref="BU1412:BU1475" si="380">IFERROR(IF(MATCH(BM1412,$W$4:$W$20,0),VLOOKUP(BM1412,$W$4:$BI$20,33,FALSE)),_xlfn.VAR.S((2^(($AP$23*BO1412)+$AP$24)),(2^(($AQ$23*BO1412)+$AQ$24)),(2^(($AR$23*BO1412)+$AR$24)),(2^(($AS$23*BO1412)+$AS$24))))</f>
        <v>2.8119491602330965E-3</v>
      </c>
      <c r="BV1412" s="47">
        <f t="shared" ref="BV1412:BV1475" si="381">SQRT(BU1412)</f>
        <v>5.3027814967553551E-2</v>
      </c>
      <c r="BW1412" s="47">
        <f t="shared" ref="BW1412:BW1475" si="382">_xlfn.CONFIDENCE.NORM(0.05,BV1412,4)</f>
        <v>5.1966303757629478E-2</v>
      </c>
      <c r="BX1412" s="48">
        <f t="shared" ref="BX1412:BX1475" si="383">IFERROR(IF(MATCH(BM1412,$W$4:$W$20,0),VLOOKUP(BM1412,$W$4:$BI$20,36,FALSE)),AVERAGE((2^(($AT$23*BO1412)+$AT$24)),(2^(($AU$23*BO1412)+$AU$24)),(2^(($AV$23*BO1412)+$AV$24)),(2^(($AW$23*BO1412)+$AW$24))))</f>
        <v>3.0198171567164191E-9</v>
      </c>
      <c r="BY1412" s="48">
        <f t="shared" ref="BY1412:BY1475" si="384">IFERROR(IF(MATCH(BM1412,$W$4:$W$20,0),VLOOKUP(BM1412,$W$4:$BI$20,37,FALSE)),_xlfn.VAR.S((2^(($AP$23*BO1412)+$AP$24)),(2^(($AQ$23*BO1412)+$AQ$24)),(2^(($AR$23*BO1412)+$AR$24)),(2^(($AS$23*BO1412)+$AS$24))))</f>
        <v>2.8119491602330965E-3</v>
      </c>
      <c r="BZ1412" s="48">
        <f t="shared" ref="BZ1412:BZ1475" si="385">SQRT(BY1412)</f>
        <v>5.3027814967553551E-2</v>
      </c>
      <c r="CA1412" s="48">
        <f t="shared" ref="CA1412:CA1475" si="386">_xlfn.CONFIDENCE.NORM(0.05,BZ1412,4)</f>
        <v>5.1966303757629478E-2</v>
      </c>
      <c r="CB1412" s="49">
        <f t="shared" ref="CB1412:CB1475" si="387">(((BT1412*0.000001)*BN1412)*1000000000000000)*$W$24</f>
        <v>0.45522415188660209</v>
      </c>
      <c r="CC1412" s="50">
        <f t="shared" ref="CC1412:CC1475" si="388">(BX1412*BN1412)</f>
        <v>1.89070752182015E-4</v>
      </c>
      <c r="CD1412" s="50">
        <f t="shared" ref="CD1412:CD1475" si="389">CC1412/(0.523*0.45)</f>
        <v>8.033598987975993E-4</v>
      </c>
      <c r="CI1412" s="43"/>
      <c r="CJ1412" s="43"/>
    </row>
    <row r="1413" spans="63:88" x14ac:dyDescent="0.2">
      <c r="BK1413" s="42">
        <v>1411</v>
      </c>
      <c r="BL1413" s="1" t="s">
        <v>2973</v>
      </c>
      <c r="BM1413" s="1" t="s">
        <v>2974</v>
      </c>
      <c r="BN1413" s="43">
        <v>48917</v>
      </c>
      <c r="BO1413" s="44">
        <v>28.380138867873239</v>
      </c>
      <c r="BP1413" s="45">
        <f t="shared" si="375"/>
        <v>4397.2370866277415</v>
      </c>
      <c r="BQ1413" s="46">
        <f t="shared" si="376"/>
        <v>10377.558983646115</v>
      </c>
      <c r="BR1413" s="46">
        <f t="shared" si="377"/>
        <v>101.87030471951144</v>
      </c>
      <c r="BS1413" s="46">
        <f t="shared" si="378"/>
        <v>99.831064172181527</v>
      </c>
      <c r="BT1413" s="47">
        <f t="shared" si="379"/>
        <v>2.2947828987874979</v>
      </c>
      <c r="BU1413" s="47">
        <f t="shared" si="380"/>
        <v>2.8263025844897809E-3</v>
      </c>
      <c r="BV1413" s="47">
        <f t="shared" si="381"/>
        <v>5.3162981335604015E-2</v>
      </c>
      <c r="BW1413" s="47">
        <f t="shared" si="382"/>
        <v>5.2098764364279473E-2</v>
      </c>
      <c r="BX1413" s="48">
        <f t="shared" si="383"/>
        <v>3.0326900991120008E-9</v>
      </c>
      <c r="BY1413" s="48">
        <f t="shared" si="384"/>
        <v>2.8263025844897809E-3</v>
      </c>
      <c r="BZ1413" s="48">
        <f t="shared" si="385"/>
        <v>5.3162981335604015E-2</v>
      </c>
      <c r="CA1413" s="48">
        <f t="shared" si="386"/>
        <v>5.2098764364279473E-2</v>
      </c>
      <c r="CB1413" s="49">
        <f t="shared" si="387"/>
        <v>0.35718136408662032</v>
      </c>
      <c r="CC1413" s="50">
        <f t="shared" si="388"/>
        <v>1.4835010157826175E-4</v>
      </c>
      <c r="CD1413" s="50">
        <f t="shared" si="389"/>
        <v>6.3033822637884745E-4</v>
      </c>
      <c r="CI1413" s="43"/>
      <c r="CJ1413" s="43"/>
    </row>
    <row r="1414" spans="63:88" x14ac:dyDescent="0.2">
      <c r="BK1414" s="42">
        <v>1412</v>
      </c>
      <c r="BL1414" s="1" t="s">
        <v>2975</v>
      </c>
      <c r="BM1414" s="1" t="s">
        <v>2976</v>
      </c>
      <c r="BN1414" s="43">
        <v>66886</v>
      </c>
      <c r="BO1414" s="44">
        <v>28.385705036468526</v>
      </c>
      <c r="BP1414" s="45">
        <f t="shared" si="375"/>
        <v>4414.9371443685777</v>
      </c>
      <c r="BQ1414" s="46">
        <f t="shared" si="376"/>
        <v>10427.5280020189</v>
      </c>
      <c r="BR1414" s="46">
        <f t="shared" si="377"/>
        <v>102.11526821204995</v>
      </c>
      <c r="BS1414" s="46">
        <f t="shared" si="378"/>
        <v>100.07112398363286</v>
      </c>
      <c r="BT1414" s="47">
        <f t="shared" si="379"/>
        <v>2.3040200149609111</v>
      </c>
      <c r="BU1414" s="47">
        <f t="shared" si="380"/>
        <v>2.8399115233541275E-3</v>
      </c>
      <c r="BV1414" s="47">
        <f t="shared" si="381"/>
        <v>5.3290820254093742E-2</v>
      </c>
      <c r="BW1414" s="47">
        <f t="shared" si="382"/>
        <v>5.2224044202310679E-2</v>
      </c>
      <c r="BX1414" s="48">
        <f t="shared" si="383"/>
        <v>3.0448974895271272E-9</v>
      </c>
      <c r="BY1414" s="48">
        <f t="shared" si="384"/>
        <v>2.8399115233541275E-3</v>
      </c>
      <c r="BZ1414" s="48">
        <f t="shared" si="385"/>
        <v>5.3290820254093742E-2</v>
      </c>
      <c r="CA1414" s="48">
        <f t="shared" si="386"/>
        <v>5.2224044202310679E-2</v>
      </c>
      <c r="CB1414" s="49">
        <f t="shared" si="387"/>
        <v>0.49035300841560614</v>
      </c>
      <c r="CC1414" s="50">
        <f t="shared" si="388"/>
        <v>2.0366101348451144E-4</v>
      </c>
      <c r="CD1414" s="50">
        <f t="shared" si="389"/>
        <v>8.6535378578504968E-4</v>
      </c>
      <c r="CI1414" s="43"/>
      <c r="CJ1414" s="43"/>
    </row>
    <row r="1415" spans="63:88" x14ac:dyDescent="0.2">
      <c r="BK1415" s="42">
        <v>1413</v>
      </c>
      <c r="BL1415" s="1" t="s">
        <v>2977</v>
      </c>
      <c r="BM1415" s="1" t="s">
        <v>2978</v>
      </c>
      <c r="BN1415" s="43">
        <v>13933</v>
      </c>
      <c r="BO1415" s="44">
        <v>28.387967394708564</v>
      </c>
      <c r="BP1415" s="45">
        <f t="shared" si="375"/>
        <v>4422.1516474776381</v>
      </c>
      <c r="BQ1415" s="46">
        <f t="shared" si="376"/>
        <v>10447.892726327058</v>
      </c>
      <c r="BR1415" s="46">
        <f t="shared" si="377"/>
        <v>102.2149339691958</v>
      </c>
      <c r="BS1415" s="46">
        <f t="shared" si="378"/>
        <v>100.16879463088173</v>
      </c>
      <c r="BT1415" s="47">
        <f t="shared" si="379"/>
        <v>2.3077850424160515</v>
      </c>
      <c r="BU1415" s="47">
        <f t="shared" si="380"/>
        <v>2.8454578057738049E-3</v>
      </c>
      <c r="BV1415" s="47">
        <f t="shared" si="381"/>
        <v>5.3342832749806272E-2</v>
      </c>
      <c r="BW1415" s="47">
        <f t="shared" si="382"/>
        <v>5.2275015511481983E-2</v>
      </c>
      <c r="BX1415" s="48">
        <f t="shared" si="383"/>
        <v>3.0498731939792262E-9</v>
      </c>
      <c r="BY1415" s="48">
        <f t="shared" si="384"/>
        <v>2.8454578057738049E-3</v>
      </c>
      <c r="BZ1415" s="48">
        <f t="shared" si="385"/>
        <v>5.3342832749806272E-2</v>
      </c>
      <c r="CA1415" s="48">
        <f t="shared" si="386"/>
        <v>5.2275015511481983E-2</v>
      </c>
      <c r="CB1415" s="49">
        <f t="shared" si="387"/>
        <v>0.1023121858995822</v>
      </c>
      <c r="CC1415" s="50">
        <f t="shared" si="388"/>
        <v>4.2493883211712561E-5</v>
      </c>
      <c r="CD1415" s="50">
        <f t="shared" si="389"/>
        <v>1.8055612157090529E-4</v>
      </c>
      <c r="CI1415" s="43"/>
      <c r="CJ1415" s="43"/>
    </row>
    <row r="1416" spans="63:88" x14ac:dyDescent="0.2">
      <c r="BK1416" s="42">
        <v>1414</v>
      </c>
      <c r="BL1416" s="1" t="s">
        <v>2979</v>
      </c>
      <c r="BM1416" s="1" t="s">
        <v>2980</v>
      </c>
      <c r="BN1416" s="43">
        <v>39941</v>
      </c>
      <c r="BO1416" s="44">
        <v>28.400545533710481</v>
      </c>
      <c r="BP1416" s="45">
        <f t="shared" si="375"/>
        <v>4462.4779902347191</v>
      </c>
      <c r="BQ1416" s="46">
        <f t="shared" si="376"/>
        <v>10561.695502711316</v>
      </c>
      <c r="BR1416" s="46">
        <f t="shared" si="377"/>
        <v>102.77010996739916</v>
      </c>
      <c r="BS1416" s="46">
        <f t="shared" si="378"/>
        <v>100.71285711166158</v>
      </c>
      <c r="BT1416" s="47">
        <f t="shared" si="379"/>
        <v>2.3288301213841658</v>
      </c>
      <c r="BU1416" s="47">
        <f t="shared" si="380"/>
        <v>2.8764517111344572E-3</v>
      </c>
      <c r="BV1416" s="47">
        <f t="shared" si="381"/>
        <v>5.3632562041491708E-2</v>
      </c>
      <c r="BW1416" s="47">
        <f t="shared" si="382"/>
        <v>5.2558944999966863E-2</v>
      </c>
      <c r="BX1416" s="48">
        <f t="shared" si="383"/>
        <v>3.0776854992981072E-9</v>
      </c>
      <c r="BY1416" s="48">
        <f t="shared" si="384"/>
        <v>2.8764517111344572E-3</v>
      </c>
      <c r="BZ1416" s="48">
        <f t="shared" si="385"/>
        <v>5.3632562041491708E-2</v>
      </c>
      <c r="CA1416" s="48">
        <f t="shared" si="386"/>
        <v>5.2558944999966863E-2</v>
      </c>
      <c r="CB1416" s="49">
        <f t="shared" si="387"/>
        <v>0.29596756257835233</v>
      </c>
      <c r="CC1416" s="50">
        <f t="shared" si="388"/>
        <v>1.229258365274657E-4</v>
      </c>
      <c r="CD1416" s="50">
        <f t="shared" si="389"/>
        <v>5.2231075643707542E-4</v>
      </c>
      <c r="CI1416" s="43"/>
      <c r="CJ1416" s="43"/>
    </row>
    <row r="1417" spans="63:88" x14ac:dyDescent="0.2">
      <c r="BK1417" s="42">
        <v>1415</v>
      </c>
      <c r="BL1417" s="1" t="s">
        <v>2981</v>
      </c>
      <c r="BM1417" s="1" t="s">
        <v>2982</v>
      </c>
      <c r="BN1417" s="43">
        <v>45451</v>
      </c>
      <c r="BO1417" s="44">
        <v>28.400782900516063</v>
      </c>
      <c r="BP1417" s="45">
        <f t="shared" si="375"/>
        <v>4463.2425290155115</v>
      </c>
      <c r="BQ1417" s="46">
        <f t="shared" si="376"/>
        <v>10563.852586086452</v>
      </c>
      <c r="BR1417" s="46">
        <f t="shared" si="377"/>
        <v>102.78060413369077</v>
      </c>
      <c r="BS1417" s="46">
        <f t="shared" si="378"/>
        <v>100.72314120565123</v>
      </c>
      <c r="BT1417" s="47">
        <f t="shared" si="379"/>
        <v>2.3292291106779088</v>
      </c>
      <c r="BU1417" s="47">
        <f t="shared" si="380"/>
        <v>2.8770391874695894E-3</v>
      </c>
      <c r="BV1417" s="47">
        <f t="shared" si="381"/>
        <v>5.3638038624371692E-2</v>
      </c>
      <c r="BW1417" s="47">
        <f t="shared" si="382"/>
        <v>5.2564311952568415E-2</v>
      </c>
      <c r="BX1417" s="48">
        <f t="shared" si="383"/>
        <v>3.0782127870347483E-9</v>
      </c>
      <c r="BY1417" s="48">
        <f t="shared" si="384"/>
        <v>2.8770391874695894E-3</v>
      </c>
      <c r="BZ1417" s="48">
        <f t="shared" si="385"/>
        <v>5.3638038624371692E-2</v>
      </c>
      <c r="CA1417" s="48">
        <f t="shared" si="386"/>
        <v>5.2564311952568415E-2</v>
      </c>
      <c r="CB1417" s="49">
        <f t="shared" si="387"/>
        <v>0.33685502037130022</v>
      </c>
      <c r="CC1417" s="50">
        <f t="shared" si="388"/>
        <v>1.3990784938351634E-4</v>
      </c>
      <c r="CD1417" s="50">
        <f t="shared" si="389"/>
        <v>5.9446717392613695E-4</v>
      </c>
      <c r="CI1417" s="43"/>
      <c r="CJ1417" s="43"/>
    </row>
    <row r="1418" spans="63:88" x14ac:dyDescent="0.2">
      <c r="BK1418" s="42">
        <v>1416</v>
      </c>
      <c r="BL1418" s="1" t="s">
        <v>2983</v>
      </c>
      <c r="BM1418" s="1" t="s">
        <v>2984</v>
      </c>
      <c r="BN1418" s="43">
        <v>13530</v>
      </c>
      <c r="BO1418" s="44">
        <v>28.403427217934993</v>
      </c>
      <c r="BP1418" s="45">
        <f t="shared" si="375"/>
        <v>4471.7685192918616</v>
      </c>
      <c r="BQ1418" s="46">
        <f t="shared" si="376"/>
        <v>10587.90671702122</v>
      </c>
      <c r="BR1418" s="46">
        <f t="shared" si="377"/>
        <v>102.89755447541609</v>
      </c>
      <c r="BS1418" s="46">
        <f t="shared" si="378"/>
        <v>100.83775043453187</v>
      </c>
      <c r="BT1418" s="47">
        <f t="shared" si="379"/>
        <v>2.333678562980789</v>
      </c>
      <c r="BU1418" s="47">
        <f t="shared" si="380"/>
        <v>2.8835902706803901E-3</v>
      </c>
      <c r="BV1418" s="47">
        <f t="shared" si="381"/>
        <v>5.3699071413576514E-2</v>
      </c>
      <c r="BW1418" s="47">
        <f t="shared" si="382"/>
        <v>5.2624122986927153E-2</v>
      </c>
      <c r="BX1418" s="48">
        <f t="shared" si="383"/>
        <v>3.0840929990376121E-9</v>
      </c>
      <c r="BY1418" s="48">
        <f t="shared" si="384"/>
        <v>2.8835902706803901E-3</v>
      </c>
      <c r="BZ1418" s="48">
        <f t="shared" si="385"/>
        <v>5.3699071413576514E-2</v>
      </c>
      <c r="CA1418" s="48">
        <f t="shared" si="386"/>
        <v>5.2624122986927153E-2</v>
      </c>
      <c r="CB1418" s="49">
        <f t="shared" si="387"/>
        <v>0.10046764111861828</v>
      </c>
      <c r="CC1418" s="50">
        <f t="shared" si="388"/>
        <v>4.172777827697889E-5</v>
      </c>
      <c r="CD1418" s="50">
        <f t="shared" si="389"/>
        <v>1.7730094870184359E-4</v>
      </c>
      <c r="CI1418" s="43"/>
      <c r="CJ1418" s="43"/>
    </row>
    <row r="1419" spans="63:88" x14ac:dyDescent="0.2">
      <c r="BK1419" s="42">
        <v>1417</v>
      </c>
      <c r="BL1419" s="1" t="s">
        <v>2985</v>
      </c>
      <c r="BM1419" s="1" t="s">
        <v>2986</v>
      </c>
      <c r="BN1419" s="43">
        <v>50847</v>
      </c>
      <c r="BO1419" s="44">
        <v>28.404636663509923</v>
      </c>
      <c r="BP1419" s="45">
        <f t="shared" si="375"/>
        <v>4475.6735236828454</v>
      </c>
      <c r="BQ1419" s="46">
        <f t="shared" si="376"/>
        <v>10598.92302071274</v>
      </c>
      <c r="BR1419" s="46">
        <f t="shared" si="377"/>
        <v>102.95107100323308</v>
      </c>
      <c r="BS1419" s="46">
        <f t="shared" si="378"/>
        <v>100.89019566808135</v>
      </c>
      <c r="BT1419" s="47">
        <f t="shared" si="379"/>
        <v>2.3357164647631077</v>
      </c>
      <c r="BU1419" s="47">
        <f t="shared" si="380"/>
        <v>2.8865905338101116E-3</v>
      </c>
      <c r="BV1419" s="47">
        <f t="shared" si="381"/>
        <v>5.3727000044764377E-2</v>
      </c>
      <c r="BW1419" s="47">
        <f t="shared" si="382"/>
        <v>5.2651492542560012E-2</v>
      </c>
      <c r="BX1419" s="48">
        <f t="shared" si="383"/>
        <v>3.0867862056853789E-9</v>
      </c>
      <c r="BY1419" s="48">
        <f t="shared" si="384"/>
        <v>2.8865905338101116E-3</v>
      </c>
      <c r="BZ1419" s="48">
        <f t="shared" si="385"/>
        <v>5.3727000044764377E-2</v>
      </c>
      <c r="CA1419" s="48">
        <f t="shared" si="386"/>
        <v>5.2651492542560012E-2</v>
      </c>
      <c r="CB1419" s="49">
        <f t="shared" si="387"/>
        <v>0.37789646442458058</v>
      </c>
      <c r="CC1419" s="50">
        <f t="shared" si="388"/>
        <v>1.5695381820048446E-4</v>
      </c>
      <c r="CD1419" s="50">
        <f t="shared" si="389"/>
        <v>6.6689533970887803E-4</v>
      </c>
      <c r="CI1419" s="43"/>
      <c r="CJ1419" s="43"/>
    </row>
    <row r="1420" spans="63:88" x14ac:dyDescent="0.2">
      <c r="BK1420" s="42">
        <v>1418</v>
      </c>
      <c r="BL1420" s="1" t="s">
        <v>2987</v>
      </c>
      <c r="BM1420" s="1" t="s">
        <v>2988</v>
      </c>
      <c r="BN1420" s="43">
        <v>38453</v>
      </c>
      <c r="BO1420" s="44">
        <v>28.418150451702861</v>
      </c>
      <c r="BP1420" s="45">
        <f t="shared" si="375"/>
        <v>4519.5388728402777</v>
      </c>
      <c r="BQ1420" s="46">
        <f t="shared" si="376"/>
        <v>10722.635834919232</v>
      </c>
      <c r="BR1420" s="46">
        <f t="shared" si="377"/>
        <v>103.55016096037336</v>
      </c>
      <c r="BS1420" s="46">
        <f t="shared" si="378"/>
        <v>101.47729303782864</v>
      </c>
      <c r="BT1420" s="47">
        <f t="shared" si="379"/>
        <v>2.3586084424101479</v>
      </c>
      <c r="BU1420" s="47">
        <f t="shared" si="380"/>
        <v>2.9202834135205976E-3</v>
      </c>
      <c r="BV1420" s="47">
        <f t="shared" si="381"/>
        <v>5.4039646682048151E-2</v>
      </c>
      <c r="BW1420" s="47">
        <f t="shared" si="382"/>
        <v>5.2957880617041889E-2</v>
      </c>
      <c r="BX1420" s="48">
        <f t="shared" si="383"/>
        <v>3.117039295856113E-9</v>
      </c>
      <c r="BY1420" s="48">
        <f t="shared" si="384"/>
        <v>2.9202834135205976E-3</v>
      </c>
      <c r="BZ1420" s="48">
        <f t="shared" si="385"/>
        <v>5.4039646682048151E-2</v>
      </c>
      <c r="CA1420" s="48">
        <f t="shared" si="386"/>
        <v>5.2957880617041889E-2</v>
      </c>
      <c r="CB1420" s="49">
        <f t="shared" si="387"/>
        <v>0.28858479741511045</v>
      </c>
      <c r="CC1420" s="50">
        <f t="shared" si="388"/>
        <v>1.1985951204355512E-4</v>
      </c>
      <c r="CD1420" s="50">
        <f t="shared" si="389"/>
        <v>5.0928197171682646E-4</v>
      </c>
      <c r="CI1420" s="43"/>
      <c r="CJ1420" s="43"/>
    </row>
    <row r="1421" spans="63:88" x14ac:dyDescent="0.2">
      <c r="BK1421" s="42">
        <v>1419</v>
      </c>
      <c r="BL1421" s="1" t="s">
        <v>2989</v>
      </c>
      <c r="BM1421" s="1" t="s">
        <v>2990</v>
      </c>
      <c r="BN1421" s="43">
        <v>23847</v>
      </c>
      <c r="BO1421" s="44">
        <v>28.423615635651828</v>
      </c>
      <c r="BP1421" s="45">
        <f t="shared" si="375"/>
        <v>4537.4005571786702</v>
      </c>
      <c r="BQ1421" s="46">
        <f t="shared" si="376"/>
        <v>10772.991982521844</v>
      </c>
      <c r="BR1421" s="46">
        <f t="shared" si="377"/>
        <v>103.79302472961199</v>
      </c>
      <c r="BS1421" s="46">
        <f t="shared" si="378"/>
        <v>101.71529515825732</v>
      </c>
      <c r="BT1421" s="47">
        <f t="shared" si="379"/>
        <v>2.3679299065376851</v>
      </c>
      <c r="BU1421" s="47">
        <f t="shared" si="380"/>
        <v>2.933997786076135E-3</v>
      </c>
      <c r="BV1421" s="47">
        <f t="shared" si="381"/>
        <v>5.4166389819482477E-2</v>
      </c>
      <c r="BW1421" s="47">
        <f t="shared" si="382"/>
        <v>5.3082086609371339E-2</v>
      </c>
      <c r="BX1421" s="48">
        <f t="shared" si="383"/>
        <v>3.129358157036293E-9</v>
      </c>
      <c r="BY1421" s="48">
        <f t="shared" si="384"/>
        <v>2.933997786076135E-3</v>
      </c>
      <c r="BZ1421" s="48">
        <f t="shared" si="385"/>
        <v>5.4166389819482477E-2</v>
      </c>
      <c r="CA1421" s="48">
        <f t="shared" si="386"/>
        <v>5.3082086609371339E-2</v>
      </c>
      <c r="CB1421" s="49">
        <f t="shared" si="387"/>
        <v>0.17967595690728394</v>
      </c>
      <c r="CC1421" s="50">
        <f t="shared" si="388"/>
        <v>7.4625803970844486E-5</v>
      </c>
      <c r="CD1421" s="50">
        <f t="shared" si="389"/>
        <v>3.1708435934074561E-4</v>
      </c>
      <c r="CI1421" s="43"/>
      <c r="CJ1421" s="43"/>
    </row>
    <row r="1422" spans="63:88" x14ac:dyDescent="0.2">
      <c r="BK1422" s="42">
        <v>1420</v>
      </c>
      <c r="BL1422" s="1" t="s">
        <v>2991</v>
      </c>
      <c r="BM1422" s="1" t="s">
        <v>2992</v>
      </c>
      <c r="BN1422" s="43">
        <v>21840</v>
      </c>
      <c r="BO1422" s="44">
        <v>28.430548995518034</v>
      </c>
      <c r="BP1422" s="45">
        <f t="shared" si="375"/>
        <v>4560.162261110997</v>
      </c>
      <c r="BQ1422" s="46">
        <f t="shared" si="376"/>
        <v>10837.145772249927</v>
      </c>
      <c r="BR1422" s="46">
        <f t="shared" si="377"/>
        <v>104.10161272646033</v>
      </c>
      <c r="BS1422" s="46">
        <f t="shared" si="378"/>
        <v>102.01770583819938</v>
      </c>
      <c r="BT1422" s="47">
        <f t="shared" si="379"/>
        <v>2.3798085403029683</v>
      </c>
      <c r="BU1422" s="47">
        <f t="shared" si="380"/>
        <v>2.9514699124206091E-3</v>
      </c>
      <c r="BV1422" s="47">
        <f t="shared" si="381"/>
        <v>5.432743241144946E-2</v>
      </c>
      <c r="BW1422" s="47">
        <f t="shared" si="382"/>
        <v>5.3239905449487465E-2</v>
      </c>
      <c r="BX1422" s="48">
        <f t="shared" si="383"/>
        <v>3.1450564677697305E-9</v>
      </c>
      <c r="BY1422" s="48">
        <f t="shared" si="384"/>
        <v>2.9514699124206091E-3</v>
      </c>
      <c r="BZ1422" s="48">
        <f t="shared" si="385"/>
        <v>5.432743241144946E-2</v>
      </c>
      <c r="CA1422" s="48">
        <f t="shared" si="386"/>
        <v>5.3239905449487465E-2</v>
      </c>
      <c r="CB1422" s="49">
        <f t="shared" si="387"/>
        <v>0.16537963340655221</v>
      </c>
      <c r="CC1422" s="50">
        <f t="shared" si="388"/>
        <v>6.8688033256090919E-5</v>
      </c>
      <c r="CD1422" s="50">
        <f t="shared" si="389"/>
        <v>2.9185482581725478E-4</v>
      </c>
      <c r="CI1422" s="43"/>
      <c r="CJ1422" s="43"/>
    </row>
    <row r="1423" spans="63:88" x14ac:dyDescent="0.2">
      <c r="BK1423" s="42">
        <v>1421</v>
      </c>
      <c r="BL1423" s="1" t="s">
        <v>2993</v>
      </c>
      <c r="BM1423" s="1" t="s">
        <v>2994</v>
      </c>
      <c r="BN1423" s="43">
        <v>28924</v>
      </c>
      <c r="BO1423" s="44">
        <v>28.442894424345109</v>
      </c>
      <c r="BP1423" s="45">
        <f t="shared" si="375"/>
        <v>4600.9744386911525</v>
      </c>
      <c r="BQ1423" s="46">
        <f t="shared" si="376"/>
        <v>10952.126055376591</v>
      </c>
      <c r="BR1423" s="46">
        <f t="shared" si="377"/>
        <v>104.65240587476521</v>
      </c>
      <c r="BS1423" s="46">
        <f t="shared" si="378"/>
        <v>102.55747320500386</v>
      </c>
      <c r="BT1423" s="47">
        <f t="shared" si="379"/>
        <v>2.4011071615344748</v>
      </c>
      <c r="BU1423" s="47">
        <f t="shared" si="380"/>
        <v>2.9827845088378348E-3</v>
      </c>
      <c r="BV1423" s="47">
        <f t="shared" si="381"/>
        <v>5.461487442847264E-2</v>
      </c>
      <c r="BW1423" s="47">
        <f t="shared" si="382"/>
        <v>5.352159344999196E-2</v>
      </c>
      <c r="BX1423" s="48">
        <f t="shared" si="383"/>
        <v>3.1732038440499283E-9</v>
      </c>
      <c r="BY1423" s="48">
        <f t="shared" si="384"/>
        <v>2.9827845088378348E-3</v>
      </c>
      <c r="BZ1423" s="48">
        <f t="shared" si="385"/>
        <v>5.461487442847264E-2</v>
      </c>
      <c r="CA1423" s="48">
        <f t="shared" si="386"/>
        <v>5.352159344999196E-2</v>
      </c>
      <c r="CB1423" s="49">
        <f t="shared" si="387"/>
        <v>0.22098218737214312</v>
      </c>
      <c r="CC1423" s="50">
        <f t="shared" si="388"/>
        <v>9.178174798530013E-5</v>
      </c>
      <c r="CD1423" s="50">
        <f t="shared" si="389"/>
        <v>3.8997980873295147E-4</v>
      </c>
      <c r="CI1423" s="43"/>
      <c r="CJ1423" s="43"/>
    </row>
    <row r="1424" spans="63:88" x14ac:dyDescent="0.2">
      <c r="BK1424" s="42">
        <v>1422</v>
      </c>
      <c r="BL1424" s="1" t="s">
        <v>2995</v>
      </c>
      <c r="BM1424" s="1" t="s">
        <v>2996</v>
      </c>
      <c r="BN1424" s="43">
        <v>54252</v>
      </c>
      <c r="BO1424" s="44">
        <v>28.45251147669897</v>
      </c>
      <c r="BP1424" s="45">
        <f t="shared" si="375"/>
        <v>4633.0199494323715</v>
      </c>
      <c r="BQ1424" s="46">
        <f t="shared" si="376"/>
        <v>11042.362010856394</v>
      </c>
      <c r="BR1424" s="46">
        <f t="shared" si="377"/>
        <v>105.08264371843903</v>
      </c>
      <c r="BS1424" s="46">
        <f t="shared" si="378"/>
        <v>102.9790985441973</v>
      </c>
      <c r="BT1424" s="47">
        <f t="shared" si="379"/>
        <v>2.4178307287616088</v>
      </c>
      <c r="BU1424" s="47">
        <f t="shared" si="380"/>
        <v>3.0073600486721416E-3</v>
      </c>
      <c r="BV1424" s="47">
        <f t="shared" si="381"/>
        <v>5.4839402336934177E-2</v>
      </c>
      <c r="BW1424" s="47">
        <f t="shared" si="382"/>
        <v>5.3741626757046322E-2</v>
      </c>
      <c r="BX1424" s="48">
        <f t="shared" si="383"/>
        <v>3.1953050183171548E-9</v>
      </c>
      <c r="BY1424" s="48">
        <f t="shared" si="384"/>
        <v>3.0073600486721416E-3</v>
      </c>
      <c r="BZ1424" s="48">
        <f t="shared" si="385"/>
        <v>5.4839402336934177E-2</v>
      </c>
      <c r="CA1424" s="48">
        <f t="shared" si="386"/>
        <v>5.3741626757046322E-2</v>
      </c>
      <c r="CB1424" s="49">
        <f t="shared" si="387"/>
        <v>0.41737748525674612</v>
      </c>
      <c r="CC1424" s="50">
        <f t="shared" si="388"/>
        <v>1.7335168785374228E-4</v>
      </c>
      <c r="CD1424" s="50">
        <f t="shared" si="389"/>
        <v>7.3656973806561412E-4</v>
      </c>
      <c r="CI1424" s="43"/>
      <c r="CJ1424" s="43"/>
    </row>
    <row r="1425" spans="63:88" x14ac:dyDescent="0.2">
      <c r="BK1425" s="42">
        <v>1423</v>
      </c>
      <c r="BL1425" s="1" t="s">
        <v>2997</v>
      </c>
      <c r="BM1425" s="1" t="s">
        <v>2998</v>
      </c>
      <c r="BN1425" s="43">
        <v>106621</v>
      </c>
      <c r="BO1425" s="44">
        <v>28.45511075069513</v>
      </c>
      <c r="BP1425" s="45">
        <f t="shared" si="375"/>
        <v>4641.7193863919938</v>
      </c>
      <c r="BQ1425" s="46">
        <f t="shared" si="376"/>
        <v>11066.851232821158</v>
      </c>
      <c r="BR1425" s="46">
        <f t="shared" si="377"/>
        <v>105.19910281376528</v>
      </c>
      <c r="BS1425" s="46">
        <f t="shared" si="378"/>
        <v>103.09322636045309</v>
      </c>
      <c r="BT1425" s="47">
        <f t="shared" si="379"/>
        <v>2.4223706975580885</v>
      </c>
      <c r="BU1425" s="47">
        <f t="shared" si="380"/>
        <v>3.0140296278518431E-3</v>
      </c>
      <c r="BV1425" s="47">
        <f t="shared" si="381"/>
        <v>5.490017875974397E-2</v>
      </c>
      <c r="BW1425" s="47">
        <f t="shared" si="382"/>
        <v>5.3801186556954504E-2</v>
      </c>
      <c r="BX1425" s="48">
        <f t="shared" si="383"/>
        <v>3.201304853171535E-9</v>
      </c>
      <c r="BY1425" s="48">
        <f t="shared" si="384"/>
        <v>3.0140296278518431E-3</v>
      </c>
      <c r="BZ1425" s="48">
        <f t="shared" si="385"/>
        <v>5.490017875974397E-2</v>
      </c>
      <c r="CA1425" s="48">
        <f t="shared" si="386"/>
        <v>5.3801186556954504E-2</v>
      </c>
      <c r="CB1425" s="49">
        <f t="shared" si="387"/>
        <v>0.82180868752935887</v>
      </c>
      <c r="CC1425" s="50">
        <f t="shared" si="388"/>
        <v>3.413263247500022E-4</v>
      </c>
      <c r="CD1425" s="50">
        <f t="shared" si="389"/>
        <v>1.4502924357340226E-3</v>
      </c>
      <c r="CI1425" s="43"/>
      <c r="CJ1425" s="43"/>
    </row>
    <row r="1426" spans="63:88" x14ac:dyDescent="0.2">
      <c r="BK1426" s="42">
        <v>1424</v>
      </c>
      <c r="BL1426" s="1" t="s">
        <v>2999</v>
      </c>
      <c r="BM1426" s="1" t="s">
        <v>3000</v>
      </c>
      <c r="BN1426" s="43">
        <v>42560</v>
      </c>
      <c r="BO1426" s="44">
        <v>28.469428966321345</v>
      </c>
      <c r="BP1426" s="45">
        <f t="shared" si="375"/>
        <v>4689.9342944469427</v>
      </c>
      <c r="BQ1426" s="46">
        <f t="shared" si="376"/>
        <v>11202.519497007983</v>
      </c>
      <c r="BR1426" s="46">
        <f t="shared" si="377"/>
        <v>105.8419552777063</v>
      </c>
      <c r="BS1426" s="46">
        <f t="shared" si="378"/>
        <v>103.72321019880171</v>
      </c>
      <c r="BT1426" s="47">
        <f t="shared" si="379"/>
        <v>2.4475325763222746</v>
      </c>
      <c r="BU1426" s="47">
        <f t="shared" si="380"/>
        <v>3.0509785448664135E-3</v>
      </c>
      <c r="BV1426" s="47">
        <f t="shared" si="381"/>
        <v>5.523566370440762E-2</v>
      </c>
      <c r="BW1426" s="47">
        <f t="shared" si="382"/>
        <v>5.4129955761402587E-2</v>
      </c>
      <c r="BX1426" s="48">
        <f t="shared" si="383"/>
        <v>3.2345577507086011E-9</v>
      </c>
      <c r="BY1426" s="48">
        <f t="shared" si="384"/>
        <v>3.0509785448664135E-3</v>
      </c>
      <c r="BZ1426" s="48">
        <f t="shared" si="385"/>
        <v>5.523566370440762E-2</v>
      </c>
      <c r="CA1426" s="48">
        <f t="shared" si="386"/>
        <v>5.4129955761402587E-2</v>
      </c>
      <c r="CB1426" s="49">
        <f t="shared" si="387"/>
        <v>0.33144957947788545</v>
      </c>
      <c r="CC1426" s="50">
        <f t="shared" si="388"/>
        <v>1.3766277787015805E-4</v>
      </c>
      <c r="CD1426" s="50">
        <f t="shared" si="389"/>
        <v>5.849278855753476E-4</v>
      </c>
      <c r="CI1426" s="43"/>
      <c r="CJ1426" s="43"/>
    </row>
    <row r="1427" spans="63:88" x14ac:dyDescent="0.2">
      <c r="BK1427" s="42">
        <v>1425</v>
      </c>
      <c r="BL1427" s="1" t="s">
        <v>3001</v>
      </c>
      <c r="BM1427" s="1" t="s">
        <v>3002</v>
      </c>
      <c r="BN1427" s="43">
        <v>17470</v>
      </c>
      <c r="BO1427" s="44">
        <v>28.482969690654105</v>
      </c>
      <c r="BP1427" s="45">
        <f t="shared" si="375"/>
        <v>4735.9918085918043</v>
      </c>
      <c r="BQ1427" s="46">
        <f t="shared" si="376"/>
        <v>11332.020755262633</v>
      </c>
      <c r="BR1427" s="46">
        <f t="shared" si="377"/>
        <v>106.45196454393236</v>
      </c>
      <c r="BS1427" s="46">
        <f t="shared" si="378"/>
        <v>104.3210082948211</v>
      </c>
      <c r="BT1427" s="47">
        <f t="shared" si="379"/>
        <v>2.4715685775062255</v>
      </c>
      <c r="BU1427" s="47">
        <f t="shared" si="380"/>
        <v>3.0862478930317513E-3</v>
      </c>
      <c r="BV1427" s="47">
        <f t="shared" si="381"/>
        <v>5.5554008793531284E-2</v>
      </c>
      <c r="BW1427" s="47">
        <f t="shared" si="382"/>
        <v>5.4441928216071377E-2</v>
      </c>
      <c r="BX1427" s="48">
        <f t="shared" si="383"/>
        <v>3.2663227350351471E-9</v>
      </c>
      <c r="BY1427" s="48">
        <f t="shared" si="384"/>
        <v>3.0862478930317513E-3</v>
      </c>
      <c r="BZ1427" s="48">
        <f t="shared" si="385"/>
        <v>5.5554008793531284E-2</v>
      </c>
      <c r="CA1427" s="48">
        <f t="shared" si="386"/>
        <v>5.4441928216071377E-2</v>
      </c>
      <c r="CB1427" s="49">
        <f t="shared" si="387"/>
        <v>0.13738930995452445</v>
      </c>
      <c r="CC1427" s="50">
        <f t="shared" si="388"/>
        <v>5.7062658181064023E-5</v>
      </c>
      <c r="CD1427" s="50">
        <f t="shared" si="389"/>
        <v>2.4245871332510737E-4</v>
      </c>
      <c r="CI1427" s="43"/>
      <c r="CJ1427" s="43"/>
    </row>
    <row r="1428" spans="63:88" x14ac:dyDescent="0.2">
      <c r="BK1428" s="42">
        <v>1426</v>
      </c>
      <c r="BL1428" s="1" t="s">
        <v>3003</v>
      </c>
      <c r="BM1428" s="1" t="s">
        <v>3004</v>
      </c>
      <c r="BN1428" s="43">
        <v>29028</v>
      </c>
      <c r="BO1428" s="44">
        <v>28.483053519335652</v>
      </c>
      <c r="BP1428" s="45">
        <f t="shared" si="375"/>
        <v>4736.278348352952</v>
      </c>
      <c r="BQ1428" s="46">
        <f t="shared" si="376"/>
        <v>11332.826121139575</v>
      </c>
      <c r="BR1428" s="46">
        <f t="shared" si="377"/>
        <v>106.4557472433479</v>
      </c>
      <c r="BS1428" s="46">
        <f t="shared" si="378"/>
        <v>104.32471527213049</v>
      </c>
      <c r="BT1428" s="47">
        <f t="shared" si="379"/>
        <v>2.4717181138015745</v>
      </c>
      <c r="BU1428" s="47">
        <f t="shared" si="380"/>
        <v>3.0864672324413204E-3</v>
      </c>
      <c r="BV1428" s="47">
        <f t="shared" si="381"/>
        <v>5.5555982868106299E-2</v>
      </c>
      <c r="BW1428" s="47">
        <f t="shared" si="382"/>
        <v>5.4443862773606286E-2</v>
      </c>
      <c r="BX1428" s="48">
        <f t="shared" si="383"/>
        <v>3.2665203560138484E-9</v>
      </c>
      <c r="BY1428" s="48">
        <f t="shared" si="384"/>
        <v>3.0864672324413204E-3</v>
      </c>
      <c r="BZ1428" s="48">
        <f t="shared" si="385"/>
        <v>5.5555982868106299E-2</v>
      </c>
      <c r="CA1428" s="48">
        <f t="shared" si="386"/>
        <v>5.4443862773606286E-2</v>
      </c>
      <c r="CB1428" s="49">
        <f t="shared" si="387"/>
        <v>0.22829869387309817</v>
      </c>
      <c r="CC1428" s="50">
        <f t="shared" si="388"/>
        <v>9.4820552894369994E-5</v>
      </c>
      <c r="CD1428" s="50">
        <f t="shared" si="389"/>
        <v>4.0289166303110257E-4</v>
      </c>
      <c r="CI1428" s="43"/>
      <c r="CJ1428" s="43"/>
    </row>
    <row r="1429" spans="63:88" x14ac:dyDescent="0.2">
      <c r="BK1429" s="42">
        <v>1427</v>
      </c>
      <c r="BL1429" s="1" t="s">
        <v>3005</v>
      </c>
      <c r="BM1429" s="1" t="s">
        <v>3006</v>
      </c>
      <c r="BN1429" s="43">
        <v>15992</v>
      </c>
      <c r="BO1429" s="44">
        <v>28.490777535593498</v>
      </c>
      <c r="BP1429" s="45">
        <f t="shared" si="375"/>
        <v>4762.7547970366504</v>
      </c>
      <c r="BQ1429" s="46">
        <f t="shared" si="376"/>
        <v>11407.225617579621</v>
      </c>
      <c r="BR1429" s="46">
        <f t="shared" si="377"/>
        <v>106.80461421483447</v>
      </c>
      <c r="BS1429" s="46">
        <f t="shared" si="378"/>
        <v>104.66659862188511</v>
      </c>
      <c r="BT1429" s="47">
        <f t="shared" si="379"/>
        <v>2.4855353586903548</v>
      </c>
      <c r="BU1429" s="47">
        <f t="shared" si="380"/>
        <v>3.1067297517296168E-3</v>
      </c>
      <c r="BV1429" s="47">
        <f t="shared" si="381"/>
        <v>5.5738045819077806E-2</v>
      </c>
      <c r="BW1429" s="47">
        <f t="shared" si="382"/>
        <v>5.4622281187017903E-2</v>
      </c>
      <c r="BX1429" s="48">
        <f t="shared" si="383"/>
        <v>3.2847806549699486E-9</v>
      </c>
      <c r="BY1429" s="48">
        <f t="shared" si="384"/>
        <v>3.1067297517296168E-3</v>
      </c>
      <c r="BZ1429" s="48">
        <f t="shared" si="385"/>
        <v>5.5738045819077806E-2</v>
      </c>
      <c r="CA1429" s="48">
        <f t="shared" si="386"/>
        <v>5.4622281187017903E-2</v>
      </c>
      <c r="CB1429" s="49">
        <f t="shared" si="387"/>
        <v>0.12647657576224389</v>
      </c>
      <c r="CC1429" s="50">
        <f t="shared" si="388"/>
        <v>5.253021223427942E-5</v>
      </c>
      <c r="CD1429" s="50">
        <f t="shared" si="389"/>
        <v>2.2320039190261066E-4</v>
      </c>
      <c r="CI1429" s="43"/>
      <c r="CJ1429" s="43"/>
    </row>
    <row r="1430" spans="63:88" x14ac:dyDescent="0.2">
      <c r="BK1430" s="42">
        <v>1428</v>
      </c>
      <c r="BL1430" s="1" t="s">
        <v>3007</v>
      </c>
      <c r="BM1430" s="1" t="s">
        <v>3008</v>
      </c>
      <c r="BN1430" s="43">
        <v>26976</v>
      </c>
      <c r="BO1430" s="44">
        <v>28.50012988990315</v>
      </c>
      <c r="BP1430" s="45">
        <f t="shared" si="375"/>
        <v>4795.0110684787869</v>
      </c>
      <c r="BQ1430" s="46">
        <f t="shared" si="376"/>
        <v>11497.820668772221</v>
      </c>
      <c r="BR1430" s="46">
        <f t="shared" si="377"/>
        <v>107.22789128194316</v>
      </c>
      <c r="BS1430" s="46">
        <f t="shared" si="378"/>
        <v>105.08140252539249</v>
      </c>
      <c r="BT1430" s="47">
        <f t="shared" si="379"/>
        <v>2.5023689154501603</v>
      </c>
      <c r="BU1430" s="47">
        <f t="shared" si="380"/>
        <v>3.1314030903953263E-3</v>
      </c>
      <c r="BV1430" s="47">
        <f t="shared" si="381"/>
        <v>5.5958941112170146E-2</v>
      </c>
      <c r="BW1430" s="47">
        <f t="shared" si="382"/>
        <v>5.4838754596425607E-2</v>
      </c>
      <c r="BX1430" s="48">
        <f t="shared" si="383"/>
        <v>3.3070271868511443E-9</v>
      </c>
      <c r="BY1430" s="48">
        <f t="shared" si="384"/>
        <v>3.1314030903953263E-3</v>
      </c>
      <c r="BZ1430" s="48">
        <f t="shared" si="385"/>
        <v>5.5958941112170146E-2</v>
      </c>
      <c r="CA1430" s="48">
        <f t="shared" si="386"/>
        <v>5.4838754596425607E-2</v>
      </c>
      <c r="CB1430" s="49">
        <f t="shared" si="387"/>
        <v>0.21479108987834303</v>
      </c>
      <c r="CC1430" s="50">
        <f t="shared" si="388"/>
        <v>8.9210365392496473E-5</v>
      </c>
      <c r="CD1430" s="50">
        <f t="shared" si="389"/>
        <v>3.7905402758655818E-4</v>
      </c>
      <c r="CI1430" s="43"/>
      <c r="CJ1430" s="43"/>
    </row>
    <row r="1431" spans="63:88" x14ac:dyDescent="0.2">
      <c r="BK1431" s="42">
        <v>1429</v>
      </c>
      <c r="BL1431" s="1" t="s">
        <v>3009</v>
      </c>
      <c r="BM1431" s="1" t="s">
        <v>3010</v>
      </c>
      <c r="BN1431" s="43">
        <v>27875</v>
      </c>
      <c r="BO1431" s="44">
        <v>28.500248695941966</v>
      </c>
      <c r="BP1431" s="45">
        <f t="shared" si="375"/>
        <v>4795.4222327142288</v>
      </c>
      <c r="BQ1431" s="46">
        <f t="shared" si="376"/>
        <v>11498.975133513655</v>
      </c>
      <c r="BR1431" s="46">
        <f t="shared" si="377"/>
        <v>107.23327437653694</v>
      </c>
      <c r="BS1431" s="46">
        <f t="shared" si="378"/>
        <v>105.08667786115709</v>
      </c>
      <c r="BT1431" s="47">
        <f t="shared" si="379"/>
        <v>2.502583489428662</v>
      </c>
      <c r="BU1431" s="47">
        <f t="shared" si="380"/>
        <v>3.1317175060193059E-3</v>
      </c>
      <c r="BV1431" s="47">
        <f t="shared" si="381"/>
        <v>5.5961750383805062E-2</v>
      </c>
      <c r="BW1431" s="47">
        <f t="shared" si="382"/>
        <v>5.4841507632039224E-2</v>
      </c>
      <c r="BX1431" s="48">
        <f t="shared" si="383"/>
        <v>3.3073107589400225E-9</v>
      </c>
      <c r="BY1431" s="48">
        <f t="shared" si="384"/>
        <v>3.1317175060193059E-3</v>
      </c>
      <c r="BZ1431" s="48">
        <f t="shared" si="385"/>
        <v>5.5961750383805062E-2</v>
      </c>
      <c r="CA1431" s="48">
        <f t="shared" si="386"/>
        <v>5.4841507632039224E-2</v>
      </c>
      <c r="CB1431" s="49">
        <f t="shared" si="387"/>
        <v>0.22196823218897357</v>
      </c>
      <c r="CC1431" s="50">
        <f t="shared" si="388"/>
        <v>9.2191287405453127E-5</v>
      </c>
      <c r="CD1431" s="50">
        <f t="shared" si="389"/>
        <v>3.9171993798790367E-4</v>
      </c>
      <c r="CI1431" s="43"/>
      <c r="CJ1431" s="43"/>
    </row>
    <row r="1432" spans="63:88" x14ac:dyDescent="0.2">
      <c r="BK1432" s="42">
        <v>1430</v>
      </c>
      <c r="BL1432" s="99" t="s">
        <v>3011</v>
      </c>
      <c r="BM1432" s="99" t="s">
        <v>38</v>
      </c>
      <c r="BN1432" s="43">
        <v>50115</v>
      </c>
      <c r="BO1432" s="100">
        <v>27.1045956679088</v>
      </c>
      <c r="BP1432" s="45">
        <f t="shared" si="375"/>
        <v>4843.4618166246919</v>
      </c>
      <c r="BQ1432" s="46">
        <f t="shared" si="376"/>
        <v>37807.777226559396</v>
      </c>
      <c r="BR1432" s="46">
        <f t="shared" si="377"/>
        <v>194.44222079208876</v>
      </c>
      <c r="BS1432" s="46">
        <f t="shared" si="378"/>
        <v>190.54987491323956</v>
      </c>
      <c r="BT1432" s="47">
        <f t="shared" si="379"/>
        <v>2.5276538719099357</v>
      </c>
      <c r="BU1432" s="47">
        <f t="shared" si="380"/>
        <v>1.0296854843959253E-2</v>
      </c>
      <c r="BV1432" s="47">
        <f t="shared" si="381"/>
        <v>0.10147341939621062</v>
      </c>
      <c r="BW1432" s="47">
        <f t="shared" si="382"/>
        <v>9.9442123702350463E-2</v>
      </c>
      <c r="BX1432" s="48">
        <f t="shared" si="383"/>
        <v>3.3404427387765861E-9</v>
      </c>
      <c r="BY1432" s="48">
        <f t="shared" si="384"/>
        <v>1.798363368905984E-20</v>
      </c>
      <c r="BZ1432" s="48">
        <f t="shared" si="385"/>
        <v>1.3410307113955235E-10</v>
      </c>
      <c r="CA1432" s="48">
        <f t="shared" si="386"/>
        <v>1.3141859482486763E-10</v>
      </c>
      <c r="CB1432" s="49">
        <f t="shared" si="387"/>
        <v>0.40306279278648954</v>
      </c>
      <c r="CC1432" s="50">
        <f t="shared" si="388"/>
        <v>1.6740628785378862E-4</v>
      </c>
      <c r="CD1432" s="50">
        <f t="shared" si="389"/>
        <v>7.1130778777900414E-4</v>
      </c>
      <c r="CI1432" s="43"/>
      <c r="CJ1432" s="43"/>
    </row>
    <row r="1433" spans="63:88" x14ac:dyDescent="0.2">
      <c r="BK1433" s="42">
        <v>1431</v>
      </c>
      <c r="BL1433" s="1" t="s">
        <v>3012</v>
      </c>
      <c r="BM1433" s="1" t="s">
        <v>3013</v>
      </c>
      <c r="BN1433" s="43">
        <v>20925</v>
      </c>
      <c r="BO1433" s="44">
        <v>28.517733942420289</v>
      </c>
      <c r="BP1433" s="45">
        <f t="shared" si="375"/>
        <v>4856.3212887033051</v>
      </c>
      <c r="BQ1433" s="46">
        <f t="shared" si="376"/>
        <v>11669.871853994946</v>
      </c>
      <c r="BR1433" s="46">
        <f t="shared" si="377"/>
        <v>108.02718108881184</v>
      </c>
      <c r="BS1433" s="46">
        <f t="shared" si="378"/>
        <v>105.8646921427288</v>
      </c>
      <c r="BT1433" s="47">
        <f t="shared" si="379"/>
        <v>2.5343648351880304</v>
      </c>
      <c r="BU1433" s="47">
        <f t="shared" si="380"/>
        <v>3.178260806186398E-3</v>
      </c>
      <c r="BV1433" s="47">
        <f t="shared" si="381"/>
        <v>5.6376065898450185E-2</v>
      </c>
      <c r="BW1433" s="47">
        <f t="shared" si="382"/>
        <v>5.524752937550953E-2</v>
      </c>
      <c r="BX1433" s="48">
        <f t="shared" si="383"/>
        <v>3.3493116700814753E-9</v>
      </c>
      <c r="BY1433" s="48">
        <f t="shared" si="384"/>
        <v>3.178260806186398E-3</v>
      </c>
      <c r="BZ1433" s="48">
        <f t="shared" si="385"/>
        <v>5.6376065898450185E-2</v>
      </c>
      <c r="CA1433" s="48">
        <f t="shared" si="386"/>
        <v>5.524752937550953E-2</v>
      </c>
      <c r="CB1433" s="49">
        <f t="shared" si="387"/>
        <v>0.16874152621293184</v>
      </c>
      <c r="CC1433" s="50">
        <f t="shared" si="388"/>
        <v>7.0084346696454872E-5</v>
      </c>
      <c r="CD1433" s="50">
        <f t="shared" si="389"/>
        <v>2.9778774886957669E-4</v>
      </c>
      <c r="CI1433" s="43"/>
      <c r="CJ1433" s="43"/>
    </row>
    <row r="1434" spans="63:88" x14ac:dyDescent="0.2">
      <c r="BK1434" s="42">
        <v>1432</v>
      </c>
      <c r="BL1434" s="1" t="s">
        <v>3014</v>
      </c>
      <c r="BM1434" s="1" t="s">
        <v>3015</v>
      </c>
      <c r="BN1434" s="43">
        <v>41925</v>
      </c>
      <c r="BO1434" s="44">
        <v>28.519691945140664</v>
      </c>
      <c r="BP1434" s="45">
        <f t="shared" si="375"/>
        <v>4863.188756193812</v>
      </c>
      <c r="BQ1434" s="46">
        <f t="shared" si="376"/>
        <v>11689.131395940582</v>
      </c>
      <c r="BR1434" s="46">
        <f t="shared" si="377"/>
        <v>108.11628645093477</v>
      </c>
      <c r="BS1434" s="46">
        <f t="shared" si="378"/>
        <v>105.95201379302395</v>
      </c>
      <c r="BT1434" s="47">
        <f t="shared" si="379"/>
        <v>2.5379487554190128</v>
      </c>
      <c r="BU1434" s="47">
        <f t="shared" si="380"/>
        <v>3.1835060949160225E-3</v>
      </c>
      <c r="BV1434" s="47">
        <f t="shared" si="381"/>
        <v>5.6422567248540036E-2</v>
      </c>
      <c r="BW1434" s="47">
        <f t="shared" si="382"/>
        <v>5.5293099861213828E-2</v>
      </c>
      <c r="BX1434" s="48">
        <f t="shared" si="383"/>
        <v>3.3540480307220614E-9</v>
      </c>
      <c r="BY1434" s="48">
        <f t="shared" si="384"/>
        <v>3.1835060949160225E-3</v>
      </c>
      <c r="BZ1434" s="48">
        <f t="shared" si="385"/>
        <v>5.6422567248540036E-2</v>
      </c>
      <c r="CA1434" s="48">
        <f t="shared" si="386"/>
        <v>5.5293099861213828E-2</v>
      </c>
      <c r="CB1434" s="49">
        <f t="shared" si="387"/>
        <v>0.3385659608015566</v>
      </c>
      <c r="CC1434" s="50">
        <f t="shared" si="388"/>
        <v>1.4061846368802243E-4</v>
      </c>
      <c r="CD1434" s="50">
        <f t="shared" si="389"/>
        <v>5.9748656761428689E-4</v>
      </c>
      <c r="CI1434" s="43"/>
      <c r="CJ1434" s="43"/>
    </row>
    <row r="1435" spans="63:88" x14ac:dyDescent="0.2">
      <c r="BK1435" s="42">
        <v>1433</v>
      </c>
      <c r="BL1435" s="1" t="s">
        <v>3016</v>
      </c>
      <c r="BM1435" s="1" t="s">
        <v>3017</v>
      </c>
      <c r="BN1435" s="43">
        <v>19008</v>
      </c>
      <c r="BO1435" s="44">
        <v>28.521764624869657</v>
      </c>
      <c r="BP1435" s="45">
        <f t="shared" si="375"/>
        <v>4870.4690224035712</v>
      </c>
      <c r="BQ1435" s="46">
        <f t="shared" si="376"/>
        <v>11709.545863136189</v>
      </c>
      <c r="BR1435" s="46">
        <f t="shared" si="377"/>
        <v>108.21065503514978</v>
      </c>
      <c r="BS1435" s="46">
        <f t="shared" si="378"/>
        <v>106.04449330619069</v>
      </c>
      <c r="BT1435" s="47">
        <f t="shared" si="379"/>
        <v>2.541748102615363</v>
      </c>
      <c r="BU1435" s="47">
        <f t="shared" si="380"/>
        <v>3.1890659246879192E-3</v>
      </c>
      <c r="BV1435" s="47">
        <f t="shared" si="381"/>
        <v>5.647181531248946E-2</v>
      </c>
      <c r="BW1435" s="47">
        <f t="shared" si="382"/>
        <v>5.5341362077038429E-2</v>
      </c>
      <c r="BX1435" s="48">
        <f t="shared" si="383"/>
        <v>3.3590690907236618E-9</v>
      </c>
      <c r="BY1435" s="48">
        <f t="shared" si="384"/>
        <v>3.1890659246879192E-3</v>
      </c>
      <c r="BZ1435" s="48">
        <f t="shared" si="385"/>
        <v>5.647181531248946E-2</v>
      </c>
      <c r="CA1435" s="48">
        <f t="shared" si="386"/>
        <v>5.5341362077038429E-2</v>
      </c>
      <c r="CB1435" s="49">
        <f t="shared" si="387"/>
        <v>0.15372917746766557</v>
      </c>
      <c r="CC1435" s="50">
        <f t="shared" si="388"/>
        <v>6.384918527647536E-5</v>
      </c>
      <c r="CD1435" s="50">
        <f t="shared" si="389"/>
        <v>2.7129460495634315E-4</v>
      </c>
      <c r="CI1435" s="43"/>
      <c r="CJ1435" s="43"/>
    </row>
    <row r="1436" spans="63:88" x14ac:dyDescent="0.2">
      <c r="BK1436" s="97">
        <v>1434</v>
      </c>
      <c r="BL1436" s="98" t="s">
        <v>3018</v>
      </c>
      <c r="BM1436" s="98" t="s">
        <v>119</v>
      </c>
      <c r="BN1436" s="43">
        <v>55399</v>
      </c>
      <c r="BO1436" s="44">
        <v>29.108898402651402</v>
      </c>
      <c r="BP1436" s="45">
        <f t="shared" si="375"/>
        <v>4884.8573250397858</v>
      </c>
      <c r="BQ1436" s="46">
        <f t="shared" si="376"/>
        <v>21107.707859192116</v>
      </c>
      <c r="BR1436" s="46">
        <f t="shared" si="377"/>
        <v>145.28491958628092</v>
      </c>
      <c r="BS1436" s="46">
        <f t="shared" si="378"/>
        <v>142.3766049429542</v>
      </c>
      <c r="BT1436" s="47">
        <f t="shared" si="379"/>
        <v>2.5492569155771632</v>
      </c>
      <c r="BU1436" s="47">
        <f t="shared" si="380"/>
        <v>5.7486321560877227E-3</v>
      </c>
      <c r="BV1436" s="47">
        <f t="shared" si="381"/>
        <v>7.5819734608396791E-2</v>
      </c>
      <c r="BW1436" s="47">
        <f t="shared" si="382"/>
        <v>7.4301974574921381E-2</v>
      </c>
      <c r="BX1436" s="48">
        <f t="shared" si="383"/>
        <v>3.3689924271479357E-9</v>
      </c>
      <c r="BY1436" s="48">
        <f t="shared" si="384"/>
        <v>1.0040084712749092E-20</v>
      </c>
      <c r="BZ1436" s="48">
        <f t="shared" si="385"/>
        <v>1.0020022311726202E-10</v>
      </c>
      <c r="CA1436" s="48">
        <f t="shared" si="386"/>
        <v>9.8194414276355628E-11</v>
      </c>
      <c r="CB1436" s="49">
        <f t="shared" si="387"/>
        <v>0.44936878750805537</v>
      </c>
      <c r="CC1436" s="50">
        <f t="shared" si="388"/>
        <v>1.866388114715685E-4</v>
      </c>
      <c r="CD1436" s="50">
        <f t="shared" si="389"/>
        <v>7.930266049354939E-4</v>
      </c>
      <c r="CI1436" s="43"/>
      <c r="CJ1436" s="43"/>
    </row>
    <row r="1437" spans="63:88" x14ac:dyDescent="0.2">
      <c r="BK1437" s="42">
        <v>1435</v>
      </c>
      <c r="BL1437" s="1" t="s">
        <v>3019</v>
      </c>
      <c r="BM1437" s="1" t="s">
        <v>3020</v>
      </c>
      <c r="BN1437" s="43">
        <v>50404</v>
      </c>
      <c r="BO1437" s="44">
        <v>28.530907224107352</v>
      </c>
      <c r="BP1437" s="45">
        <f t="shared" si="375"/>
        <v>4902.7126039835848</v>
      </c>
      <c r="BQ1437" s="46">
        <f t="shared" si="376"/>
        <v>11799.924987481674</v>
      </c>
      <c r="BR1437" s="46">
        <f t="shared" si="377"/>
        <v>108.62745963835145</v>
      </c>
      <c r="BS1437" s="46">
        <f t="shared" si="378"/>
        <v>106.45295431162359</v>
      </c>
      <c r="BT1437" s="47">
        <f t="shared" si="379"/>
        <v>2.5585750369261127</v>
      </c>
      <c r="BU1437" s="47">
        <f t="shared" si="380"/>
        <v>3.2136804562094782E-3</v>
      </c>
      <c r="BV1437" s="47">
        <f t="shared" si="381"/>
        <v>5.6689332825580849E-2</v>
      </c>
      <c r="BW1437" s="47">
        <f t="shared" si="382"/>
        <v>5.5554525322871348E-2</v>
      </c>
      <c r="BX1437" s="48">
        <f t="shared" si="383"/>
        <v>3.3813068706502844E-9</v>
      </c>
      <c r="BY1437" s="48">
        <f t="shared" si="384"/>
        <v>3.2136804562094782E-3</v>
      </c>
      <c r="BZ1437" s="48">
        <f t="shared" si="385"/>
        <v>5.6689332825580849E-2</v>
      </c>
      <c r="CA1437" s="48">
        <f t="shared" si="386"/>
        <v>5.5554525322871348E-2</v>
      </c>
      <c r="CB1437" s="49">
        <f t="shared" si="387"/>
        <v>0.41034631088530565</v>
      </c>
      <c r="CC1437" s="50">
        <f t="shared" si="388"/>
        <v>1.7043139150825693E-4</v>
      </c>
      <c r="CD1437" s="50">
        <f t="shared" si="389"/>
        <v>7.2416142557151875E-4</v>
      </c>
      <c r="CI1437" s="43"/>
      <c r="CJ1437" s="43"/>
    </row>
    <row r="1438" spans="63:88" x14ac:dyDescent="0.2">
      <c r="BK1438" s="42">
        <v>1436</v>
      </c>
      <c r="BL1438" s="1" t="s">
        <v>3021</v>
      </c>
      <c r="BM1438" s="1" t="s">
        <v>3022</v>
      </c>
      <c r="BN1438" s="43">
        <v>23352</v>
      </c>
      <c r="BO1438" s="44">
        <v>28.538635459348413</v>
      </c>
      <c r="BP1438" s="45">
        <f t="shared" si="375"/>
        <v>4930.1345260401031</v>
      </c>
      <c r="BQ1438" s="46">
        <f t="shared" si="376"/>
        <v>11876.743716338708</v>
      </c>
      <c r="BR1438" s="46">
        <f t="shared" si="377"/>
        <v>108.98047401410359</v>
      </c>
      <c r="BS1438" s="46">
        <f t="shared" si="378"/>
        <v>106.79890204287312</v>
      </c>
      <c r="BT1438" s="47">
        <f t="shared" si="379"/>
        <v>2.5728856953117027</v>
      </c>
      <c r="BU1438" s="47">
        <f t="shared" si="380"/>
        <v>3.2346018474778827E-3</v>
      </c>
      <c r="BV1438" s="47">
        <f t="shared" si="381"/>
        <v>5.6873560179382852E-2</v>
      </c>
      <c r="BW1438" s="47">
        <f t="shared" si="382"/>
        <v>5.5735064812080869E-2</v>
      </c>
      <c r="BX1438" s="48">
        <f t="shared" si="383"/>
        <v>3.4002192444616352E-9</v>
      </c>
      <c r="BY1438" s="48">
        <f t="shared" si="384"/>
        <v>3.2346018474778827E-3</v>
      </c>
      <c r="BZ1438" s="48">
        <f t="shared" si="385"/>
        <v>5.6873560179382852E-2</v>
      </c>
      <c r="CA1438" s="48">
        <f t="shared" si="386"/>
        <v>5.5735064812080869E-2</v>
      </c>
      <c r="CB1438" s="49">
        <f t="shared" si="387"/>
        <v>0.19117537313655686</v>
      </c>
      <c r="CC1438" s="50">
        <f t="shared" si="388"/>
        <v>7.9401919796668105E-5</v>
      </c>
      <c r="CD1438" s="50">
        <f t="shared" si="389"/>
        <v>3.373780318532743E-4</v>
      </c>
      <c r="CI1438" s="43"/>
      <c r="CJ1438" s="43"/>
    </row>
    <row r="1439" spans="63:88" x14ac:dyDescent="0.2">
      <c r="BK1439" s="42">
        <v>1437</v>
      </c>
      <c r="BL1439" s="1" t="s">
        <v>3023</v>
      </c>
      <c r="BM1439" s="1" t="s">
        <v>3024</v>
      </c>
      <c r="BN1439" s="43">
        <v>57837</v>
      </c>
      <c r="BO1439" s="44">
        <v>28.573119824888114</v>
      </c>
      <c r="BP1439" s="45">
        <f t="shared" si="375"/>
        <v>5054.3759711044459</v>
      </c>
      <c r="BQ1439" s="46">
        <f t="shared" si="376"/>
        <v>12224.240776501932</v>
      </c>
      <c r="BR1439" s="46">
        <f t="shared" si="377"/>
        <v>110.56328855683488</v>
      </c>
      <c r="BS1439" s="46">
        <f t="shared" si="378"/>
        <v>108.3500317918529</v>
      </c>
      <c r="BT1439" s="47">
        <f t="shared" si="379"/>
        <v>2.6377234872791488</v>
      </c>
      <c r="BU1439" s="47">
        <f t="shared" si="380"/>
        <v>3.3292418144285608E-3</v>
      </c>
      <c r="BV1439" s="47">
        <f t="shared" si="381"/>
        <v>5.7699582445877029E-2</v>
      </c>
      <c r="BW1439" s="47">
        <f t="shared" si="382"/>
        <v>5.6544551758459238E-2</v>
      </c>
      <c r="BX1439" s="48">
        <f t="shared" si="383"/>
        <v>3.4859061867217614E-9</v>
      </c>
      <c r="BY1439" s="48">
        <f t="shared" si="384"/>
        <v>3.3292418144285608E-3</v>
      </c>
      <c r="BZ1439" s="48">
        <f t="shared" si="385"/>
        <v>5.7699582445877029E-2</v>
      </c>
      <c r="CA1439" s="48">
        <f t="shared" si="386"/>
        <v>5.6544551758459238E-2</v>
      </c>
      <c r="CB1439" s="49">
        <f t="shared" si="387"/>
        <v>0.48542528769962934</v>
      </c>
      <c r="CC1439" s="50">
        <f t="shared" si="388"/>
        <v>2.0161435612142651E-4</v>
      </c>
      <c r="CD1439" s="50">
        <f t="shared" si="389"/>
        <v>8.5665755734619289E-4</v>
      </c>
      <c r="CI1439" s="43"/>
      <c r="CJ1439" s="43"/>
    </row>
    <row r="1440" spans="63:88" x14ac:dyDescent="0.2">
      <c r="BK1440" s="42">
        <v>1438</v>
      </c>
      <c r="BL1440" s="1" t="s">
        <v>3025</v>
      </c>
      <c r="BM1440" s="1" t="s">
        <v>3026</v>
      </c>
      <c r="BN1440" s="43">
        <v>43277</v>
      </c>
      <c r="BO1440" s="44">
        <v>28.584291942998252</v>
      </c>
      <c r="BP1440" s="45">
        <f t="shared" si="375"/>
        <v>5095.2950226380199</v>
      </c>
      <c r="BQ1440" s="46">
        <f t="shared" si="376"/>
        <v>12338.482738714296</v>
      </c>
      <c r="BR1440" s="46">
        <f t="shared" si="377"/>
        <v>111.07872315936251</v>
      </c>
      <c r="BS1440" s="46">
        <f t="shared" si="378"/>
        <v>108.85514842052284</v>
      </c>
      <c r="BT1440" s="47">
        <f t="shared" si="379"/>
        <v>2.6590778827424733</v>
      </c>
      <c r="BU1440" s="47">
        <f t="shared" si="380"/>
        <v>3.3603553309660785E-3</v>
      </c>
      <c r="BV1440" s="47">
        <f t="shared" si="381"/>
        <v>5.7968571924501285E-2</v>
      </c>
      <c r="BW1440" s="47">
        <f t="shared" si="382"/>
        <v>5.680815660362111E-2</v>
      </c>
      <c r="BX1440" s="48">
        <f t="shared" si="383"/>
        <v>3.514127271918263E-9</v>
      </c>
      <c r="BY1440" s="48">
        <f t="shared" si="384"/>
        <v>3.3603553309660785E-3</v>
      </c>
      <c r="BZ1440" s="48">
        <f t="shared" si="385"/>
        <v>5.7968571924501285E-2</v>
      </c>
      <c r="CA1440" s="48">
        <f t="shared" si="386"/>
        <v>5.680815660362111E-2</v>
      </c>
      <c r="CB1440" s="49">
        <f t="shared" si="387"/>
        <v>0.36616394404910846</v>
      </c>
      <c r="CC1440" s="50">
        <f t="shared" si="388"/>
        <v>1.5208088594680666E-4</v>
      </c>
      <c r="CD1440" s="50">
        <f t="shared" si="389"/>
        <v>6.4619029507884704E-4</v>
      </c>
      <c r="CI1440" s="43"/>
      <c r="CJ1440" s="43"/>
    </row>
    <row r="1441" spans="63:88" x14ac:dyDescent="0.2">
      <c r="BK1441" s="42">
        <v>1439</v>
      </c>
      <c r="BL1441" s="1" t="s">
        <v>3027</v>
      </c>
      <c r="BM1441" s="1" t="s">
        <v>3028</v>
      </c>
      <c r="BN1441" s="43">
        <v>40253</v>
      </c>
      <c r="BO1441" s="44">
        <v>28.585214280798095</v>
      </c>
      <c r="BP1441" s="45">
        <f t="shared" si="375"/>
        <v>5098.6879492479247</v>
      </c>
      <c r="BQ1441" s="46">
        <f t="shared" si="376"/>
        <v>12347.950671835342</v>
      </c>
      <c r="BR1441" s="46">
        <f t="shared" si="377"/>
        <v>111.12133310861304</v>
      </c>
      <c r="BS1441" s="46">
        <f t="shared" si="378"/>
        <v>108.89690540347991</v>
      </c>
      <c r="BT1441" s="47">
        <f t="shared" si="379"/>
        <v>2.6608485468681193</v>
      </c>
      <c r="BU1441" s="47">
        <f t="shared" si="380"/>
        <v>3.3629338991912508E-3</v>
      </c>
      <c r="BV1441" s="47">
        <f t="shared" si="381"/>
        <v>5.7990808747518351E-2</v>
      </c>
      <c r="BW1441" s="47">
        <f t="shared" si="382"/>
        <v>5.682994828974313E-2</v>
      </c>
      <c r="BX1441" s="48">
        <f t="shared" si="383"/>
        <v>3.5164673083398086E-9</v>
      </c>
      <c r="BY1441" s="48">
        <f t="shared" si="384"/>
        <v>3.3629338991912508E-3</v>
      </c>
      <c r="BZ1441" s="48">
        <f t="shared" si="385"/>
        <v>5.7990808747518351E-2</v>
      </c>
      <c r="CA1441" s="48">
        <f t="shared" si="386"/>
        <v>5.682994828974313E-2</v>
      </c>
      <c r="CB1441" s="49">
        <f t="shared" si="387"/>
        <v>0.34080486132286458</v>
      </c>
      <c r="CC1441" s="50">
        <f t="shared" si="388"/>
        <v>1.4154835856260232E-4</v>
      </c>
      <c r="CD1441" s="50">
        <f t="shared" si="389"/>
        <v>6.0143768244147998E-4</v>
      </c>
      <c r="CI1441" s="43"/>
      <c r="CJ1441" s="43"/>
    </row>
    <row r="1442" spans="63:88" x14ac:dyDescent="0.2">
      <c r="BK1442" s="42">
        <v>1440</v>
      </c>
      <c r="BL1442" s="1" t="s">
        <v>3029</v>
      </c>
      <c r="BM1442" s="1" t="s">
        <v>3030</v>
      </c>
      <c r="BN1442" s="43">
        <v>52536</v>
      </c>
      <c r="BO1442" s="44">
        <v>28.594731218836632</v>
      </c>
      <c r="BP1442" s="45">
        <f t="shared" si="375"/>
        <v>5133.8293212779463</v>
      </c>
      <c r="BQ1442" s="46">
        <f t="shared" si="376"/>
        <v>12445.968509048556</v>
      </c>
      <c r="BR1442" s="46">
        <f t="shared" si="377"/>
        <v>111.56150101647323</v>
      </c>
      <c r="BS1442" s="46">
        <f t="shared" si="378"/>
        <v>109.32826202675805</v>
      </c>
      <c r="BT1442" s="47">
        <f t="shared" si="379"/>
        <v>2.6791877489592832</v>
      </c>
      <c r="BU1442" s="47">
        <f t="shared" si="380"/>
        <v>3.3896288153153586E-3</v>
      </c>
      <c r="BV1442" s="47">
        <f t="shared" si="381"/>
        <v>5.8220518851306698E-2</v>
      </c>
      <c r="BW1442" s="47">
        <f t="shared" si="382"/>
        <v>5.7055060054898188E-2</v>
      </c>
      <c r="BX1442" s="48">
        <f t="shared" si="383"/>
        <v>3.5407036387730191E-9</v>
      </c>
      <c r="BY1442" s="48">
        <f t="shared" si="384"/>
        <v>3.3896288153153586E-3</v>
      </c>
      <c r="BZ1442" s="48">
        <f t="shared" si="385"/>
        <v>5.8220518851306698E-2</v>
      </c>
      <c r="CA1442" s="48">
        <f t="shared" si="386"/>
        <v>5.7055060054898188E-2</v>
      </c>
      <c r="CB1442" s="49">
        <f t="shared" si="387"/>
        <v>0.44786541228437898</v>
      </c>
      <c r="CC1442" s="50">
        <f t="shared" si="388"/>
        <v>1.8601440636657933E-4</v>
      </c>
      <c r="CD1442" s="50">
        <f t="shared" si="389"/>
        <v>7.9037351334854187E-4</v>
      </c>
      <c r="CI1442" s="43"/>
      <c r="CJ1442" s="43"/>
    </row>
    <row r="1443" spans="63:88" x14ac:dyDescent="0.2">
      <c r="BK1443" s="42">
        <v>1441</v>
      </c>
      <c r="BL1443" s="1" t="s">
        <v>3031</v>
      </c>
      <c r="BM1443" s="1" t="s">
        <v>3032</v>
      </c>
      <c r="BN1443" s="43">
        <v>13968</v>
      </c>
      <c r="BO1443" s="44">
        <v>28.644721813989168</v>
      </c>
      <c r="BP1443" s="45">
        <f t="shared" si="375"/>
        <v>5322.4369369022888</v>
      </c>
      <c r="BQ1443" s="46">
        <f t="shared" si="376"/>
        <v>12970.60716853496</v>
      </c>
      <c r="BR1443" s="46">
        <f t="shared" si="377"/>
        <v>113.88857347660019</v>
      </c>
      <c r="BS1443" s="46">
        <f t="shared" si="378"/>
        <v>111.60875113238998</v>
      </c>
      <c r="BT1443" s="47">
        <f t="shared" si="379"/>
        <v>2.7776162672286384</v>
      </c>
      <c r="BU1443" s="47">
        <f t="shared" si="380"/>
        <v>3.5325128597777102E-3</v>
      </c>
      <c r="BV1443" s="47">
        <f t="shared" si="381"/>
        <v>5.9434946452215386E-2</v>
      </c>
      <c r="BW1443" s="47">
        <f t="shared" si="382"/>
        <v>5.8245177234704397E-2</v>
      </c>
      <c r="BX1443" s="48">
        <f t="shared" si="383"/>
        <v>3.6707826946102653E-9</v>
      </c>
      <c r="BY1443" s="48">
        <f t="shared" si="384"/>
        <v>3.5325128597777102E-3</v>
      </c>
      <c r="BZ1443" s="48">
        <f t="shared" si="385"/>
        <v>5.9434946452215386E-2</v>
      </c>
      <c r="CA1443" s="48">
        <f t="shared" si="386"/>
        <v>5.8245177234704397E-2</v>
      </c>
      <c r="CB1443" s="49">
        <f t="shared" si="387"/>
        <v>0.12345078204523399</v>
      </c>
      <c r="CC1443" s="50">
        <f t="shared" si="388"/>
        <v>5.1273492678316183E-5</v>
      </c>
      <c r="CD1443" s="50">
        <f t="shared" si="389"/>
        <v>2.1786060198987118E-4</v>
      </c>
      <c r="CI1443" s="43"/>
      <c r="CJ1443" s="43"/>
    </row>
    <row r="1444" spans="63:88" x14ac:dyDescent="0.2">
      <c r="BK1444" s="42">
        <v>1442</v>
      </c>
      <c r="BL1444" s="1" t="s">
        <v>3033</v>
      </c>
      <c r="BM1444" s="1" t="s">
        <v>3034</v>
      </c>
      <c r="BN1444" s="43">
        <v>50314</v>
      </c>
      <c r="BO1444" s="44">
        <v>28.65485093672628</v>
      </c>
      <c r="BP1444" s="45">
        <f t="shared" si="375"/>
        <v>5361.4888991864491</v>
      </c>
      <c r="BQ1444" s="46">
        <f t="shared" si="376"/>
        <v>13078.917916643031</v>
      </c>
      <c r="BR1444" s="46">
        <f t="shared" si="377"/>
        <v>114.36309683041567</v>
      </c>
      <c r="BS1444" s="46">
        <f t="shared" si="378"/>
        <v>112.07377547404074</v>
      </c>
      <c r="BT1444" s="47">
        <f t="shared" si="379"/>
        <v>2.7979962861924363</v>
      </c>
      <c r="BU1444" s="47">
        <f t="shared" si="380"/>
        <v>3.5620110247882686E-3</v>
      </c>
      <c r="BV1444" s="47">
        <f t="shared" si="381"/>
        <v>5.9682585607430484E-2</v>
      </c>
      <c r="BW1444" s="47">
        <f t="shared" si="382"/>
        <v>5.8487859147396154E-2</v>
      </c>
      <c r="BX1444" s="48">
        <f t="shared" si="383"/>
        <v>3.6977160841539433E-9</v>
      </c>
      <c r="BY1444" s="48">
        <f t="shared" si="384"/>
        <v>3.5620110247882686E-3</v>
      </c>
      <c r="BZ1444" s="48">
        <f t="shared" si="385"/>
        <v>5.9682585607430484E-2</v>
      </c>
      <c r="CA1444" s="48">
        <f t="shared" si="386"/>
        <v>5.8487859147396154E-2</v>
      </c>
      <c r="CB1444" s="49">
        <f t="shared" si="387"/>
        <v>0.44794361578803804</v>
      </c>
      <c r="CC1444" s="50">
        <f t="shared" si="388"/>
        <v>1.860468870581215E-4</v>
      </c>
      <c r="CD1444" s="50">
        <f t="shared" si="389"/>
        <v>7.9051152351018272E-4</v>
      </c>
      <c r="CI1444" s="43"/>
      <c r="CJ1444" s="43"/>
    </row>
    <row r="1445" spans="63:88" x14ac:dyDescent="0.2">
      <c r="BK1445" s="42">
        <v>1443</v>
      </c>
      <c r="BL1445" s="1" t="s">
        <v>3035</v>
      </c>
      <c r="BM1445" s="1" t="s">
        <v>3036</v>
      </c>
      <c r="BN1445" s="43">
        <v>23082</v>
      </c>
      <c r="BO1445" s="44">
        <v>28.657457726956309</v>
      </c>
      <c r="BP1445" s="45">
        <f t="shared" si="375"/>
        <v>5371.5854338407335</v>
      </c>
      <c r="BQ1445" s="46">
        <f t="shared" si="376"/>
        <v>13106.902187988644</v>
      </c>
      <c r="BR1445" s="46">
        <f t="shared" si="377"/>
        <v>114.48537980016769</v>
      </c>
      <c r="BS1445" s="46">
        <f t="shared" si="378"/>
        <v>112.19361058235901</v>
      </c>
      <c r="BT1445" s="47">
        <f t="shared" si="379"/>
        <v>2.8032653573398894</v>
      </c>
      <c r="BU1445" s="47">
        <f t="shared" si="380"/>
        <v>3.5696324720431989E-3</v>
      </c>
      <c r="BV1445" s="47">
        <f t="shared" si="381"/>
        <v>5.9746401331320358E-2</v>
      </c>
      <c r="BW1445" s="47">
        <f t="shared" si="382"/>
        <v>5.8550397407631904E-2</v>
      </c>
      <c r="BX1445" s="48">
        <f t="shared" si="383"/>
        <v>3.7046794704981803E-9</v>
      </c>
      <c r="BY1445" s="48">
        <f t="shared" si="384"/>
        <v>3.5696324720431989E-3</v>
      </c>
      <c r="BZ1445" s="48">
        <f t="shared" si="385"/>
        <v>5.9746401331320358E-2</v>
      </c>
      <c r="CA1445" s="48">
        <f t="shared" si="386"/>
        <v>5.8550397407631904E-2</v>
      </c>
      <c r="CB1445" s="49">
        <f t="shared" si="387"/>
        <v>0.2058851479924077</v>
      </c>
      <c r="CC1445" s="50">
        <f t="shared" si="388"/>
        <v>8.5511411538039E-5</v>
      </c>
      <c r="CD1445" s="50">
        <f t="shared" si="389"/>
        <v>3.6333720645013382E-4</v>
      </c>
      <c r="CI1445" s="43"/>
      <c r="CJ1445" s="43"/>
    </row>
    <row r="1446" spans="63:88" x14ac:dyDescent="0.2">
      <c r="BK1446" s="42">
        <v>1444</v>
      </c>
      <c r="BL1446" s="1" t="s">
        <v>3037</v>
      </c>
      <c r="BM1446" s="1" t="s">
        <v>3038</v>
      </c>
      <c r="BN1446" s="43">
        <v>40495</v>
      </c>
      <c r="BO1446" s="44">
        <v>28.660978091816336</v>
      </c>
      <c r="BP1446" s="45">
        <f t="shared" si="375"/>
        <v>5385.2505809103841</v>
      </c>
      <c r="BQ1446" s="46">
        <f t="shared" si="376"/>
        <v>13144.765244735521</v>
      </c>
      <c r="BR1446" s="46">
        <f t="shared" si="377"/>
        <v>114.65062252223282</v>
      </c>
      <c r="BS1446" s="46">
        <f t="shared" si="378"/>
        <v>112.35554547433652</v>
      </c>
      <c r="BT1446" s="47">
        <f t="shared" si="379"/>
        <v>2.8103967776356527</v>
      </c>
      <c r="BU1446" s="47">
        <f t="shared" si="380"/>
        <v>3.5799443821283223E-3</v>
      </c>
      <c r="BV1446" s="47">
        <f t="shared" si="381"/>
        <v>5.9832636429697147E-2</v>
      </c>
      <c r="BW1446" s="47">
        <f t="shared" si="382"/>
        <v>5.8634906251142795E-2</v>
      </c>
      <c r="BX1446" s="48">
        <f t="shared" si="383"/>
        <v>3.7141040603951104E-9</v>
      </c>
      <c r="BY1446" s="48">
        <f t="shared" si="384"/>
        <v>3.5799443821283223E-3</v>
      </c>
      <c r="BZ1446" s="48">
        <f t="shared" si="385"/>
        <v>5.9832636429697147E-2</v>
      </c>
      <c r="CA1446" s="48">
        <f t="shared" si="386"/>
        <v>5.8634906251142795E-2</v>
      </c>
      <c r="CB1446" s="49">
        <f t="shared" si="387"/>
        <v>0.36212325403279494</v>
      </c>
      <c r="CC1446" s="50">
        <f t="shared" si="388"/>
        <v>1.5040264392570001E-4</v>
      </c>
      <c r="CD1446" s="50">
        <f t="shared" si="389"/>
        <v>6.3905946006246022E-4</v>
      </c>
      <c r="CI1446" s="43"/>
      <c r="CJ1446" s="43"/>
    </row>
    <row r="1447" spans="63:88" x14ac:dyDescent="0.2">
      <c r="BK1447" s="42">
        <v>1445</v>
      </c>
      <c r="BL1447" s="1" t="s">
        <v>3039</v>
      </c>
      <c r="BM1447" s="1" t="s">
        <v>3040</v>
      </c>
      <c r="BN1447" s="43">
        <v>22428</v>
      </c>
      <c r="BO1447" s="44">
        <v>28.662428367488417</v>
      </c>
      <c r="BP1447" s="45">
        <f t="shared" si="375"/>
        <v>5390.8902829395975</v>
      </c>
      <c r="BQ1447" s="46">
        <f t="shared" si="376"/>
        <v>13160.387471995702</v>
      </c>
      <c r="BR1447" s="46">
        <f t="shared" si="377"/>
        <v>114.71873200134188</v>
      </c>
      <c r="BS1447" s="46">
        <f t="shared" si="378"/>
        <v>112.42229153736629</v>
      </c>
      <c r="BT1447" s="47">
        <f t="shared" si="379"/>
        <v>2.813339964804308</v>
      </c>
      <c r="BU1447" s="47">
        <f t="shared" si="380"/>
        <v>3.5841990571778581E-3</v>
      </c>
      <c r="BV1447" s="47">
        <f t="shared" si="381"/>
        <v>5.9868180673692248E-2</v>
      </c>
      <c r="BW1447" s="47">
        <f t="shared" si="382"/>
        <v>5.8669738970186847E-2</v>
      </c>
      <c r="BX1447" s="48">
        <f t="shared" si="383"/>
        <v>3.7179936547401538E-9</v>
      </c>
      <c r="BY1447" s="48">
        <f t="shared" si="384"/>
        <v>3.5841990571778581E-3</v>
      </c>
      <c r="BZ1447" s="48">
        <f t="shared" si="385"/>
        <v>5.9868180673692248E-2</v>
      </c>
      <c r="CA1447" s="48">
        <f t="shared" si="386"/>
        <v>5.8669738970186847E-2</v>
      </c>
      <c r="CB1447" s="49">
        <f t="shared" si="387"/>
        <v>0.20077060846164416</v>
      </c>
      <c r="CC1447" s="50">
        <f t="shared" si="388"/>
        <v>8.3387161688512168E-5</v>
      </c>
      <c r="CD1447" s="50">
        <f t="shared" si="389"/>
        <v>3.543112882452185E-4</v>
      </c>
      <c r="CI1447" s="43"/>
      <c r="CJ1447" s="43"/>
    </row>
    <row r="1448" spans="63:88" x14ac:dyDescent="0.2">
      <c r="BK1448" s="42">
        <v>1446</v>
      </c>
      <c r="BL1448" s="1" t="s">
        <v>3041</v>
      </c>
      <c r="BM1448" s="1" t="s">
        <v>3042</v>
      </c>
      <c r="BN1448" s="43">
        <v>53389</v>
      </c>
      <c r="BO1448" s="44">
        <v>28.67788058347325</v>
      </c>
      <c r="BP1448" s="45">
        <f t="shared" si="375"/>
        <v>5451.3474467465885</v>
      </c>
      <c r="BQ1448" s="46">
        <f t="shared" si="376"/>
        <v>13327.703291164546</v>
      </c>
      <c r="BR1448" s="46">
        <f t="shared" si="377"/>
        <v>115.44567246616283</v>
      </c>
      <c r="BS1448" s="46">
        <f t="shared" si="378"/>
        <v>113.13468010234322</v>
      </c>
      <c r="BT1448" s="47">
        <f t="shared" si="379"/>
        <v>2.8448907006141591</v>
      </c>
      <c r="BU1448" s="47">
        <f t="shared" si="380"/>
        <v>3.6297671077072362E-3</v>
      </c>
      <c r="BV1448" s="47">
        <f t="shared" si="381"/>
        <v>6.024754856180653E-2</v>
      </c>
      <c r="BW1448" s="47">
        <f t="shared" si="382"/>
        <v>5.9041512668984351E-2</v>
      </c>
      <c r="BX1448" s="48">
        <f t="shared" si="383"/>
        <v>3.7596898013171542E-9</v>
      </c>
      <c r="BY1448" s="48">
        <f t="shared" si="384"/>
        <v>3.6297671077072362E-3</v>
      </c>
      <c r="BZ1448" s="48">
        <f t="shared" si="385"/>
        <v>6.024754856180653E-2</v>
      </c>
      <c r="CA1448" s="48">
        <f t="shared" si="386"/>
        <v>5.9041512668984351E-2</v>
      </c>
      <c r="CB1448" s="49">
        <f t="shared" si="387"/>
        <v>0.4832865894373532</v>
      </c>
      <c r="CC1448" s="50">
        <f t="shared" si="388"/>
        <v>2.0072607880252156E-4</v>
      </c>
      <c r="CD1448" s="50">
        <f t="shared" si="389"/>
        <v>8.5288327513287257E-4</v>
      </c>
      <c r="CI1448" s="43"/>
      <c r="CJ1448" s="43"/>
    </row>
    <row r="1449" spans="63:88" x14ac:dyDescent="0.2">
      <c r="BK1449" s="42">
        <v>1447</v>
      </c>
      <c r="BL1449" s="1" t="s">
        <v>3043</v>
      </c>
      <c r="BM1449" s="1" t="s">
        <v>3044</v>
      </c>
      <c r="BN1449" s="43">
        <v>56313</v>
      </c>
      <c r="BO1449" s="44">
        <v>28.682716590318908</v>
      </c>
      <c r="BP1449" s="45">
        <f t="shared" si="375"/>
        <v>5470.4073943890389</v>
      </c>
      <c r="BQ1449" s="46">
        <f t="shared" si="376"/>
        <v>13380.39299539593</v>
      </c>
      <c r="BR1449" s="46">
        <f t="shared" si="377"/>
        <v>115.67364866466316</v>
      </c>
      <c r="BS1449" s="46">
        <f t="shared" si="378"/>
        <v>113.35809267153974</v>
      </c>
      <c r="BT1449" s="47">
        <f t="shared" si="379"/>
        <v>2.8548375015348295</v>
      </c>
      <c r="BU1449" s="47">
        <f t="shared" si="380"/>
        <v>3.6441170186526186E-3</v>
      </c>
      <c r="BV1449" s="47">
        <f t="shared" si="381"/>
        <v>6.0366522333596614E-2</v>
      </c>
      <c r="BW1449" s="47">
        <f t="shared" si="382"/>
        <v>5.9158104822891078E-2</v>
      </c>
      <c r="BX1449" s="48">
        <f t="shared" si="383"/>
        <v>3.7728350817207557E-9</v>
      </c>
      <c r="BY1449" s="48">
        <f t="shared" si="384"/>
        <v>3.6441170186526186E-3</v>
      </c>
      <c r="BZ1449" s="48">
        <f t="shared" si="385"/>
        <v>6.0366522333596614E-2</v>
      </c>
      <c r="CA1449" s="48">
        <f t="shared" si="386"/>
        <v>5.9158104822891078E-2</v>
      </c>
      <c r="CB1449" s="49">
        <f t="shared" si="387"/>
        <v>0.51153744462472484</v>
      </c>
      <c r="CC1449" s="50">
        <f t="shared" si="388"/>
        <v>2.1245966195694091E-4</v>
      </c>
      <c r="CD1449" s="50">
        <f t="shared" si="389"/>
        <v>9.0273916276584199E-4</v>
      </c>
      <c r="CI1449" s="43"/>
      <c r="CJ1449" s="43"/>
    </row>
    <row r="1450" spans="63:88" x14ac:dyDescent="0.2">
      <c r="BK1450" s="42">
        <v>1448</v>
      </c>
      <c r="BL1450" s="1" t="s">
        <v>3045</v>
      </c>
      <c r="BM1450" s="1" t="s">
        <v>3046</v>
      </c>
      <c r="BN1450" s="43">
        <v>29004</v>
      </c>
      <c r="BO1450" s="44">
        <v>28.713178588138749</v>
      </c>
      <c r="BP1450" s="45">
        <f t="shared" si="375"/>
        <v>5592.0075307016878</v>
      </c>
      <c r="BQ1450" s="46">
        <f t="shared" si="376"/>
        <v>13715.86203570376</v>
      </c>
      <c r="BR1450" s="46">
        <f t="shared" si="377"/>
        <v>117.11473876376004</v>
      </c>
      <c r="BS1450" s="46">
        <f t="shared" si="378"/>
        <v>114.7703350178933</v>
      </c>
      <c r="BT1450" s="47">
        <f t="shared" si="379"/>
        <v>2.9182968756379659</v>
      </c>
      <c r="BU1450" s="47">
        <f t="shared" si="380"/>
        <v>3.7354811840729502E-3</v>
      </c>
      <c r="BV1450" s="47">
        <f t="shared" si="381"/>
        <v>6.1118582968463446E-2</v>
      </c>
      <c r="BW1450" s="47">
        <f t="shared" si="382"/>
        <v>5.9895110702155738E-2</v>
      </c>
      <c r="BX1450" s="48">
        <f t="shared" si="383"/>
        <v>3.8567003639834575E-9</v>
      </c>
      <c r="BY1450" s="48">
        <f t="shared" si="384"/>
        <v>3.7354811840729502E-3</v>
      </c>
      <c r="BZ1450" s="48">
        <f t="shared" si="385"/>
        <v>6.1118582968463446E-2</v>
      </c>
      <c r="CA1450" s="48">
        <f t="shared" si="386"/>
        <v>5.9895110702155738E-2</v>
      </c>
      <c r="CB1450" s="49">
        <f t="shared" si="387"/>
        <v>0.26932380329013822</v>
      </c>
      <c r="CC1450" s="50">
        <f t="shared" si="388"/>
        <v>1.118597373569762E-4</v>
      </c>
      <c r="CD1450" s="50">
        <f t="shared" si="389"/>
        <v>4.7529100215413725E-4</v>
      </c>
      <c r="CI1450" s="43"/>
      <c r="CJ1450" s="43"/>
    </row>
    <row r="1451" spans="63:88" x14ac:dyDescent="0.2">
      <c r="BK1451" s="42">
        <v>1449</v>
      </c>
      <c r="BL1451" s="1" t="s">
        <v>3047</v>
      </c>
      <c r="BM1451" s="1" t="s">
        <v>3048</v>
      </c>
      <c r="BN1451" s="43">
        <v>96328</v>
      </c>
      <c r="BO1451" s="44">
        <v>28.745933414781234</v>
      </c>
      <c r="BP1451" s="45">
        <f t="shared" si="375"/>
        <v>5725.778080920998</v>
      </c>
      <c r="BQ1451" s="46">
        <f t="shared" si="376"/>
        <v>14083.486476821077</v>
      </c>
      <c r="BR1451" s="46">
        <f t="shared" si="377"/>
        <v>118.6738660228994</v>
      </c>
      <c r="BS1451" s="46">
        <f t="shared" si="378"/>
        <v>116.2982516555072</v>
      </c>
      <c r="BT1451" s="47">
        <f t="shared" si="379"/>
        <v>2.9881076147355223</v>
      </c>
      <c r="BU1451" s="47">
        <f t="shared" si="380"/>
        <v>3.8356027935655436E-3</v>
      </c>
      <c r="BV1451" s="47">
        <f t="shared" si="381"/>
        <v>6.1932243569610357E-2</v>
      </c>
      <c r="BW1451" s="47">
        <f t="shared" si="382"/>
        <v>6.0692483439099311E-2</v>
      </c>
      <c r="BX1451" s="48">
        <f t="shared" si="383"/>
        <v>3.9489593473429327E-9</v>
      </c>
      <c r="BY1451" s="48">
        <f t="shared" si="384"/>
        <v>3.8356027935655436E-3</v>
      </c>
      <c r="BZ1451" s="48">
        <f t="shared" si="385"/>
        <v>6.1932243569610357E-2</v>
      </c>
      <c r="CA1451" s="48">
        <f t="shared" si="386"/>
        <v>6.0692483439099311E-2</v>
      </c>
      <c r="CB1451" s="49">
        <f t="shared" si="387"/>
        <v>0.91587488452438259</v>
      </c>
      <c r="CC1451" s="50">
        <f t="shared" si="388"/>
        <v>3.8039535601085004E-4</v>
      </c>
      <c r="CD1451" s="50">
        <f t="shared" si="389"/>
        <v>1.6162963926528576E-3</v>
      </c>
      <c r="CI1451" s="43"/>
      <c r="CJ1451" s="43"/>
    </row>
    <row r="1452" spans="63:88" x14ac:dyDescent="0.2">
      <c r="BK1452" s="42">
        <v>1450</v>
      </c>
      <c r="BL1452" s="1" t="s">
        <v>3049</v>
      </c>
      <c r="BM1452" s="1" t="s">
        <v>3050</v>
      </c>
      <c r="BN1452" s="43">
        <v>54454</v>
      </c>
      <c r="BO1452" s="44">
        <v>28.751314332998945</v>
      </c>
      <c r="BP1452" s="45">
        <f t="shared" si="375"/>
        <v>5748.0577581829766</v>
      </c>
      <c r="BQ1452" s="46">
        <f t="shared" si="376"/>
        <v>14144.56513753382</v>
      </c>
      <c r="BR1452" s="46">
        <f t="shared" si="377"/>
        <v>118.93092590883928</v>
      </c>
      <c r="BS1452" s="46">
        <f t="shared" si="378"/>
        <v>116.55016571466327</v>
      </c>
      <c r="BT1452" s="47">
        <f t="shared" si="379"/>
        <v>2.9997346935952862</v>
      </c>
      <c r="BU1452" s="47">
        <f t="shared" si="380"/>
        <v>3.8522374161106053E-3</v>
      </c>
      <c r="BV1452" s="47">
        <f t="shared" si="381"/>
        <v>6.2066395224071175E-2</v>
      </c>
      <c r="BW1452" s="47">
        <f t="shared" si="382"/>
        <v>6.0823949644704146E-2</v>
      </c>
      <c r="BX1452" s="48">
        <f t="shared" si="383"/>
        <v>3.9643252135249666E-9</v>
      </c>
      <c r="BY1452" s="48">
        <f t="shared" si="384"/>
        <v>3.8522374161106053E-3</v>
      </c>
      <c r="BZ1452" s="48">
        <f t="shared" si="385"/>
        <v>6.2066395224071175E-2</v>
      </c>
      <c r="CA1452" s="48">
        <f t="shared" si="386"/>
        <v>6.0823949644704146E-2</v>
      </c>
      <c r="CB1452" s="49">
        <f t="shared" si="387"/>
        <v>0.51975659081915782</v>
      </c>
      <c r="CC1452" s="50">
        <f t="shared" si="388"/>
        <v>2.1587336517728853E-4</v>
      </c>
      <c r="CD1452" s="50">
        <f t="shared" si="389"/>
        <v>9.1724395656379235E-4</v>
      </c>
      <c r="CI1452" s="43"/>
      <c r="CJ1452" s="43"/>
    </row>
    <row r="1453" spans="63:88" x14ac:dyDescent="0.2">
      <c r="BK1453" s="42">
        <v>1451</v>
      </c>
      <c r="BL1453" s="1" t="s">
        <v>3051</v>
      </c>
      <c r="BM1453" s="1" t="s">
        <v>3052</v>
      </c>
      <c r="BN1453" s="43">
        <v>29611</v>
      </c>
      <c r="BO1453" s="44">
        <v>28.756719941134474</v>
      </c>
      <c r="BP1453" s="45">
        <f t="shared" si="375"/>
        <v>5770.5269615049974</v>
      </c>
      <c r="BQ1453" s="46">
        <f t="shared" si="376"/>
        <v>14206.11915426063</v>
      </c>
      <c r="BR1453" s="46">
        <f t="shared" si="377"/>
        <v>119.18942551359424</v>
      </c>
      <c r="BS1453" s="46">
        <f t="shared" si="378"/>
        <v>116.80349067233205</v>
      </c>
      <c r="BT1453" s="47">
        <f t="shared" si="379"/>
        <v>3.0114606802812318</v>
      </c>
      <c r="BU1453" s="47">
        <f t="shared" si="380"/>
        <v>3.8690015006932177E-3</v>
      </c>
      <c r="BV1453" s="47">
        <f t="shared" si="381"/>
        <v>6.2201298223535637E-2</v>
      </c>
      <c r="BW1453" s="47">
        <f t="shared" si="382"/>
        <v>6.095615215488253E-2</v>
      </c>
      <c r="BX1453" s="48">
        <f t="shared" si="383"/>
        <v>3.9798217921963477E-9</v>
      </c>
      <c r="BY1453" s="48">
        <f t="shared" si="384"/>
        <v>3.8690015006932177E-3</v>
      </c>
      <c r="BZ1453" s="48">
        <f t="shared" si="385"/>
        <v>6.2201298223535637E-2</v>
      </c>
      <c r="CA1453" s="48">
        <f t="shared" si="386"/>
        <v>6.095615215488253E-2</v>
      </c>
      <c r="CB1453" s="49">
        <f t="shared" si="387"/>
        <v>0.28373809170506986</v>
      </c>
      <c r="CC1453" s="50">
        <f t="shared" si="388"/>
        <v>1.1784650308872606E-4</v>
      </c>
      <c r="CD1453" s="50">
        <f t="shared" si="389"/>
        <v>5.0072871505725959E-4</v>
      </c>
      <c r="CI1453" s="43"/>
      <c r="CJ1453" s="43"/>
    </row>
    <row r="1454" spans="63:88" x14ac:dyDescent="0.2">
      <c r="BK1454" s="42">
        <v>1452</v>
      </c>
      <c r="BL1454" s="1" t="s">
        <v>3053</v>
      </c>
      <c r="BM1454" s="1" t="s">
        <v>3054</v>
      </c>
      <c r="BN1454" s="43">
        <v>33610</v>
      </c>
      <c r="BO1454" s="44">
        <v>28.760079499778044</v>
      </c>
      <c r="BP1454" s="45">
        <f t="shared" si="375"/>
        <v>5784.5356979918161</v>
      </c>
      <c r="BQ1454" s="46">
        <f t="shared" si="376"/>
        <v>14244.473235591939</v>
      </c>
      <c r="BR1454" s="46">
        <f t="shared" si="377"/>
        <v>119.35021254942087</v>
      </c>
      <c r="BS1454" s="46">
        <f t="shared" si="378"/>
        <v>116.96105907203263</v>
      </c>
      <c r="BT1454" s="47">
        <f t="shared" si="379"/>
        <v>3.0187714093345597</v>
      </c>
      <c r="BU1454" s="47">
        <f t="shared" si="380"/>
        <v>3.8794471401117636E-3</v>
      </c>
      <c r="BV1454" s="47">
        <f t="shared" si="381"/>
        <v>6.2285208036192377E-2</v>
      </c>
      <c r="BW1454" s="47">
        <f t="shared" si="382"/>
        <v>6.1038382260260891E-2</v>
      </c>
      <c r="BX1454" s="48">
        <f t="shared" si="383"/>
        <v>3.9894833491257756E-9</v>
      </c>
      <c r="BY1454" s="48">
        <f t="shared" si="384"/>
        <v>3.8794471401117636E-3</v>
      </c>
      <c r="BZ1454" s="48">
        <f t="shared" si="385"/>
        <v>6.2285208036192377E-2</v>
      </c>
      <c r="CA1454" s="48">
        <f t="shared" si="386"/>
        <v>6.1038382260260891E-2</v>
      </c>
      <c r="CB1454" s="49">
        <f t="shared" si="387"/>
        <v>0.32283908873320399</v>
      </c>
      <c r="CC1454" s="50">
        <f t="shared" si="388"/>
        <v>1.3408653536411733E-4</v>
      </c>
      <c r="CD1454" s="50">
        <f t="shared" si="389"/>
        <v>5.6973246383733723E-4</v>
      </c>
      <c r="CI1454" s="43"/>
      <c r="CJ1454" s="43"/>
    </row>
    <row r="1455" spans="63:88" x14ac:dyDescent="0.2">
      <c r="BK1455" s="42">
        <v>1453</v>
      </c>
      <c r="BL1455" s="1" t="s">
        <v>3055</v>
      </c>
      <c r="BM1455" s="1" t="s">
        <v>3056</v>
      </c>
      <c r="BN1455" s="43">
        <v>19946</v>
      </c>
      <c r="BO1455" s="44">
        <v>28.768586907582989</v>
      </c>
      <c r="BP1455" s="45">
        <f t="shared" si="375"/>
        <v>5820.1623094106899</v>
      </c>
      <c r="BQ1455" s="46">
        <f t="shared" si="376"/>
        <v>14341.935300961777</v>
      </c>
      <c r="BR1455" s="46">
        <f t="shared" si="377"/>
        <v>119.75781937294022</v>
      </c>
      <c r="BS1455" s="46">
        <f t="shared" si="378"/>
        <v>117.36050641900796</v>
      </c>
      <c r="BT1455" s="47">
        <f t="shared" si="379"/>
        <v>3.0373638429502918</v>
      </c>
      <c r="BU1455" s="47">
        <f t="shared" si="380"/>
        <v>3.9059906931461822E-3</v>
      </c>
      <c r="BV1455" s="47">
        <f t="shared" si="381"/>
        <v>6.249792551074141E-2</v>
      </c>
      <c r="BW1455" s="47">
        <f t="shared" si="382"/>
        <v>6.1246841554760102E-2</v>
      </c>
      <c r="BX1455" s="48">
        <f t="shared" si="383"/>
        <v>4.0140543398607256E-9</v>
      </c>
      <c r="BY1455" s="48">
        <f t="shared" si="384"/>
        <v>3.9059906931461822E-3</v>
      </c>
      <c r="BZ1455" s="48">
        <f t="shared" si="385"/>
        <v>6.249792551074141E-2</v>
      </c>
      <c r="CA1455" s="48">
        <f t="shared" si="386"/>
        <v>6.1246841554760102E-2</v>
      </c>
      <c r="CB1455" s="49">
        <f t="shared" si="387"/>
        <v>0.19277024778880192</v>
      </c>
      <c r="CC1455" s="50">
        <f t="shared" si="388"/>
        <v>8.0064327862862034E-5</v>
      </c>
      <c r="CD1455" s="50">
        <f t="shared" si="389"/>
        <v>3.4019259767521575E-4</v>
      </c>
      <c r="CI1455" s="43"/>
      <c r="CJ1455" s="43"/>
    </row>
    <row r="1456" spans="63:88" x14ac:dyDescent="0.2">
      <c r="BK1456" s="42">
        <v>1454</v>
      </c>
      <c r="BL1456" s="1" t="s">
        <v>3057</v>
      </c>
      <c r="BM1456" s="1" t="s">
        <v>3058</v>
      </c>
      <c r="BN1456" s="43">
        <v>90595</v>
      </c>
      <c r="BO1456" s="44">
        <v>28.791538485344606</v>
      </c>
      <c r="BP1456" s="45">
        <f t="shared" si="375"/>
        <v>5917.3754048689389</v>
      </c>
      <c r="BQ1456" s="46">
        <f t="shared" si="376"/>
        <v>14607.291194034106</v>
      </c>
      <c r="BR1456" s="46">
        <f t="shared" si="377"/>
        <v>120.86062714562632</v>
      </c>
      <c r="BS1456" s="46">
        <f t="shared" si="378"/>
        <v>118.44123817717576</v>
      </c>
      <c r="BT1456" s="47">
        <f t="shared" si="379"/>
        <v>3.0880963698986816</v>
      </c>
      <c r="BU1456" s="47">
        <f t="shared" si="380"/>
        <v>3.9782597159076514E-3</v>
      </c>
      <c r="BV1456" s="47">
        <f t="shared" si="381"/>
        <v>6.3073446995607046E-2</v>
      </c>
      <c r="BW1456" s="47">
        <f t="shared" si="382"/>
        <v>6.1810842246092929E-2</v>
      </c>
      <c r="BX1456" s="48">
        <f t="shared" si="383"/>
        <v>4.081100347681603E-9</v>
      </c>
      <c r="BY1456" s="48">
        <f t="shared" si="384"/>
        <v>3.9782597159076514E-3</v>
      </c>
      <c r="BZ1456" s="48">
        <f t="shared" si="385"/>
        <v>6.3073446995607046E-2</v>
      </c>
      <c r="CA1456" s="48">
        <f t="shared" si="386"/>
        <v>6.1810842246092929E-2</v>
      </c>
      <c r="CB1456" s="49">
        <f t="shared" si="387"/>
        <v>0.89018945688566609</v>
      </c>
      <c r="CC1456" s="50">
        <f t="shared" si="388"/>
        <v>3.6972728599821484E-4</v>
      </c>
      <c r="CD1456" s="50">
        <f t="shared" si="389"/>
        <v>1.5709678606255144E-3</v>
      </c>
      <c r="CI1456" s="43"/>
      <c r="CJ1456" s="43"/>
    </row>
    <row r="1457" spans="63:88" x14ac:dyDescent="0.2">
      <c r="BK1457" s="42">
        <v>1455</v>
      </c>
      <c r="BL1457" s="1" t="s">
        <v>3059</v>
      </c>
      <c r="BM1457" s="1" t="s">
        <v>3060</v>
      </c>
      <c r="BN1457" s="43">
        <v>46339</v>
      </c>
      <c r="BO1457" s="44">
        <v>28.792180164242144</v>
      </c>
      <c r="BP1457" s="45">
        <f t="shared" si="375"/>
        <v>5920.1164922325406</v>
      </c>
      <c r="BQ1457" s="46">
        <f t="shared" si="376"/>
        <v>14614.760755316061</v>
      </c>
      <c r="BR1457" s="46">
        <f t="shared" si="377"/>
        <v>120.89152474560018</v>
      </c>
      <c r="BS1457" s="46">
        <f t="shared" si="378"/>
        <v>118.47151726875451</v>
      </c>
      <c r="BT1457" s="47">
        <f t="shared" si="379"/>
        <v>3.0895268591541298</v>
      </c>
      <c r="BU1457" s="47">
        <f t="shared" si="380"/>
        <v>3.9802940324929663E-3</v>
      </c>
      <c r="BV1457" s="47">
        <f t="shared" si="381"/>
        <v>6.3089571503481989E-2</v>
      </c>
      <c r="BW1457" s="47">
        <f t="shared" si="382"/>
        <v>6.1826643973444589E-2</v>
      </c>
      <c r="BX1457" s="48">
        <f t="shared" si="383"/>
        <v>4.08299082307436E-9</v>
      </c>
      <c r="BY1457" s="48">
        <f t="shared" si="384"/>
        <v>3.9802940324929663E-3</v>
      </c>
      <c r="BZ1457" s="48">
        <f t="shared" si="385"/>
        <v>6.3089571503481989E-2</v>
      </c>
      <c r="CA1457" s="48">
        <f t="shared" si="386"/>
        <v>6.1826643973444589E-2</v>
      </c>
      <c r="CB1457" s="49">
        <f t="shared" si="387"/>
        <v>0.45553946220181957</v>
      </c>
      <c r="CC1457" s="50">
        <f t="shared" si="388"/>
        <v>1.8920171175044277E-4</v>
      </c>
      <c r="CD1457" s="50">
        <f t="shared" si="389"/>
        <v>8.0391634480748997E-4</v>
      </c>
      <c r="CI1457" s="43"/>
      <c r="CJ1457" s="43"/>
    </row>
    <row r="1458" spans="63:88" x14ac:dyDescent="0.2">
      <c r="BK1458" s="42">
        <v>1456</v>
      </c>
      <c r="BL1458" s="1" t="s">
        <v>3061</v>
      </c>
      <c r="BM1458" s="1" t="s">
        <v>3062</v>
      </c>
      <c r="BN1458" s="43">
        <v>9546</v>
      </c>
      <c r="BO1458" s="44">
        <v>28.824919361061063</v>
      </c>
      <c r="BP1458" s="45">
        <f t="shared" si="375"/>
        <v>6061.6682126405158</v>
      </c>
      <c r="BQ1458" s="46">
        <f t="shared" si="376"/>
        <v>14999.532936161393</v>
      </c>
      <c r="BR1458" s="46">
        <f t="shared" si="377"/>
        <v>122.47258034417905</v>
      </c>
      <c r="BS1458" s="46">
        <f t="shared" si="378"/>
        <v>120.02092328413951</v>
      </c>
      <c r="BT1458" s="47">
        <f t="shared" si="379"/>
        <v>3.1633983518407534</v>
      </c>
      <c r="BU1458" s="47">
        <f t="shared" si="380"/>
        <v>4.0850857865922102E-3</v>
      </c>
      <c r="BV1458" s="47">
        <f t="shared" si="381"/>
        <v>6.3914675831081319E-2</v>
      </c>
      <c r="BW1458" s="47">
        <f t="shared" si="382"/>
        <v>6.2635231356235999E-2</v>
      </c>
      <c r="BX1458" s="48">
        <f t="shared" si="383"/>
        <v>4.1806163303045695E-9</v>
      </c>
      <c r="BY1458" s="48">
        <f t="shared" si="384"/>
        <v>4.0850857865922102E-3</v>
      </c>
      <c r="BZ1458" s="48">
        <f t="shared" si="385"/>
        <v>6.3914675831081319E-2</v>
      </c>
      <c r="CA1458" s="48">
        <f t="shared" si="386"/>
        <v>6.2635231356235999E-2</v>
      </c>
      <c r="CB1458" s="49">
        <f t="shared" si="387"/>
        <v>9.608656901191405E-2</v>
      </c>
      <c r="CC1458" s="50">
        <f t="shared" si="388"/>
        <v>3.9908163489087419E-5</v>
      </c>
      <c r="CD1458" s="50">
        <f t="shared" si="389"/>
        <v>1.6956942209087495E-4</v>
      </c>
      <c r="CI1458" s="43"/>
      <c r="CJ1458" s="43"/>
    </row>
    <row r="1459" spans="63:88" x14ac:dyDescent="0.2">
      <c r="BK1459" s="42">
        <v>1457</v>
      </c>
      <c r="BL1459" s="1" t="s">
        <v>3063</v>
      </c>
      <c r="BM1459" s="1" t="s">
        <v>3064</v>
      </c>
      <c r="BN1459" s="43">
        <v>36504</v>
      </c>
      <c r="BO1459" s="44">
        <v>28.828449756130862</v>
      </c>
      <c r="BP1459" s="45">
        <f t="shared" si="375"/>
        <v>6077.133041751661</v>
      </c>
      <c r="BQ1459" s="46">
        <f t="shared" si="376"/>
        <v>15041.454144256486</v>
      </c>
      <c r="BR1459" s="46">
        <f t="shared" si="377"/>
        <v>122.64360621025658</v>
      </c>
      <c r="BS1459" s="46">
        <f t="shared" si="378"/>
        <v>120.18852555310788</v>
      </c>
      <c r="BT1459" s="47">
        <f t="shared" si="379"/>
        <v>3.1714689708857984</v>
      </c>
      <c r="BU1459" s="47">
        <f t="shared" si="380"/>
        <v>4.0965029241843611E-3</v>
      </c>
      <c r="BV1459" s="47">
        <f t="shared" si="381"/>
        <v>6.4003928974589994E-2</v>
      </c>
      <c r="BW1459" s="47">
        <f t="shared" si="382"/>
        <v>6.2722697829627999E-2</v>
      </c>
      <c r="BX1459" s="48">
        <f t="shared" si="383"/>
        <v>4.1912821263955905E-9</v>
      </c>
      <c r="BY1459" s="48">
        <f t="shared" si="384"/>
        <v>4.0965029241843611E-3</v>
      </c>
      <c r="BZ1459" s="48">
        <f t="shared" si="385"/>
        <v>6.4003928974589994E-2</v>
      </c>
      <c r="CA1459" s="48">
        <f t="shared" si="386"/>
        <v>6.2722697829627999E-2</v>
      </c>
      <c r="CB1459" s="49">
        <f t="shared" si="387"/>
        <v>0.36837342719735539</v>
      </c>
      <c r="CC1459" s="50">
        <f t="shared" si="388"/>
        <v>1.5299856274194462E-4</v>
      </c>
      <c r="CD1459" s="50">
        <f t="shared" si="389"/>
        <v>6.5008949539810759E-4</v>
      </c>
      <c r="CI1459" s="43"/>
      <c r="CJ1459" s="43"/>
    </row>
    <row r="1460" spans="63:88" x14ac:dyDescent="0.2">
      <c r="BK1460" s="42">
        <v>1458</v>
      </c>
      <c r="BL1460" s="1" t="s">
        <v>3065</v>
      </c>
      <c r="BM1460" s="1" t="s">
        <v>3066</v>
      </c>
      <c r="BN1460" s="43">
        <v>12896</v>
      </c>
      <c r="BO1460" s="44">
        <v>28.84503441292561</v>
      </c>
      <c r="BP1460" s="45">
        <f t="shared" si="375"/>
        <v>6150.3115402638459</v>
      </c>
      <c r="BQ1460" s="46">
        <f t="shared" si="376"/>
        <v>15239.506286296784</v>
      </c>
      <c r="BR1460" s="46">
        <f t="shared" si="377"/>
        <v>123.44839523581011</v>
      </c>
      <c r="BS1460" s="46">
        <f t="shared" si="378"/>
        <v>120.97720430572687</v>
      </c>
      <c r="BT1460" s="47">
        <f t="shared" si="379"/>
        <v>3.2096585803238225</v>
      </c>
      <c r="BU1460" s="47">
        <f t="shared" si="380"/>
        <v>4.1504419364114852E-3</v>
      </c>
      <c r="BV1460" s="47">
        <f t="shared" si="381"/>
        <v>6.44239236340933E-2</v>
      </c>
      <c r="BW1460" s="47">
        <f t="shared" si="382"/>
        <v>6.3134285032790824E-2</v>
      </c>
      <c r="BX1460" s="48">
        <f t="shared" si="383"/>
        <v>4.2417519335798911E-9</v>
      </c>
      <c r="BY1460" s="48">
        <f t="shared" si="384"/>
        <v>4.1504419364114852E-3</v>
      </c>
      <c r="BZ1460" s="48">
        <f t="shared" si="385"/>
        <v>6.44239236340933E-2</v>
      </c>
      <c r="CA1460" s="48">
        <f t="shared" si="386"/>
        <v>6.3134285032790824E-2</v>
      </c>
      <c r="CB1460" s="49">
        <f t="shared" si="387"/>
        <v>0.13170468817873282</v>
      </c>
      <c r="CC1460" s="50">
        <f t="shared" si="388"/>
        <v>5.4701632935446279E-5</v>
      </c>
      <c r="CD1460" s="50">
        <f t="shared" si="389"/>
        <v>2.324267386252232E-4</v>
      </c>
      <c r="CI1460" s="43"/>
      <c r="CJ1460" s="43"/>
    </row>
    <row r="1461" spans="63:88" x14ac:dyDescent="0.2">
      <c r="BK1461" s="42">
        <v>1459</v>
      </c>
      <c r="BL1461" s="1" t="s">
        <v>3067</v>
      </c>
      <c r="BM1461" s="1" t="s">
        <v>3068</v>
      </c>
      <c r="BN1461" s="43">
        <v>72439</v>
      </c>
      <c r="BO1461" s="44">
        <v>28.862941563757232</v>
      </c>
      <c r="BP1461" s="45">
        <f t="shared" si="375"/>
        <v>6230.3152214706934</v>
      </c>
      <c r="BQ1461" s="46">
        <f t="shared" si="376"/>
        <v>15455.424772146076</v>
      </c>
      <c r="BR1461" s="46">
        <f t="shared" si="377"/>
        <v>124.31984866523156</v>
      </c>
      <c r="BS1461" s="46">
        <f t="shared" si="378"/>
        <v>121.83121297366186</v>
      </c>
      <c r="BT1461" s="47">
        <f t="shared" si="379"/>
        <v>3.2514100428573864</v>
      </c>
      <c r="BU1461" s="47">
        <f t="shared" si="380"/>
        <v>4.2092468032937785E-3</v>
      </c>
      <c r="BV1461" s="47">
        <f t="shared" si="381"/>
        <v>6.4878708397237528E-2</v>
      </c>
      <c r="BW1461" s="47">
        <f t="shared" si="382"/>
        <v>6.3579965911030947E-2</v>
      </c>
      <c r="BX1461" s="48">
        <f t="shared" si="383"/>
        <v>4.2969289383919288E-9</v>
      </c>
      <c r="BY1461" s="48">
        <f t="shared" si="384"/>
        <v>4.2092468032937785E-3</v>
      </c>
      <c r="BZ1461" s="48">
        <f t="shared" si="385"/>
        <v>6.4878708397237528E-2</v>
      </c>
      <c r="CA1461" s="48">
        <f t="shared" si="386"/>
        <v>6.3579965911030947E-2</v>
      </c>
      <c r="CB1461" s="49">
        <f t="shared" si="387"/>
        <v>0.74943084082012079</v>
      </c>
      <c r="CC1461" s="50">
        <f t="shared" si="388"/>
        <v>3.1126523536817295E-4</v>
      </c>
      <c r="CD1461" s="50">
        <f t="shared" si="389"/>
        <v>1.3225631415686124E-3</v>
      </c>
      <c r="CI1461" s="43"/>
      <c r="CJ1461" s="43"/>
    </row>
    <row r="1462" spans="63:88" x14ac:dyDescent="0.2">
      <c r="BK1462" s="42">
        <v>1460</v>
      </c>
      <c r="BL1462" s="1" t="s">
        <v>3069</v>
      </c>
      <c r="BM1462" s="1" t="s">
        <v>3070</v>
      </c>
      <c r="BN1462" s="43">
        <v>25695</v>
      </c>
      <c r="BO1462" s="44">
        <v>28.864117797335826</v>
      </c>
      <c r="BP1462" s="45">
        <f t="shared" si="375"/>
        <v>6235.6065540781647</v>
      </c>
      <c r="BQ1462" s="46">
        <f t="shared" si="376"/>
        <v>15469.682742713181</v>
      </c>
      <c r="BR1462" s="46">
        <f t="shared" si="377"/>
        <v>124.37717934859747</v>
      </c>
      <c r="BS1462" s="46">
        <f t="shared" si="378"/>
        <v>121.88739601096498</v>
      </c>
      <c r="BT1462" s="47">
        <f t="shared" si="379"/>
        <v>3.254171426730986</v>
      </c>
      <c r="BU1462" s="47">
        <f t="shared" si="380"/>
        <v>4.213129926398408E-3</v>
      </c>
      <c r="BV1462" s="47">
        <f t="shared" si="381"/>
        <v>6.4908627518985546E-2</v>
      </c>
      <c r="BW1462" s="47">
        <f t="shared" si="382"/>
        <v>6.3609286111568547E-2</v>
      </c>
      <c r="BX1462" s="48">
        <f t="shared" si="383"/>
        <v>4.3005782690269717E-9</v>
      </c>
      <c r="BY1462" s="48">
        <f t="shared" si="384"/>
        <v>4.213129926398408E-3</v>
      </c>
      <c r="BZ1462" s="48">
        <f t="shared" si="385"/>
        <v>6.4908627518985546E-2</v>
      </c>
      <c r="CA1462" s="48">
        <f t="shared" si="386"/>
        <v>6.3609286111568547E-2</v>
      </c>
      <c r="CB1462" s="49">
        <f t="shared" si="387"/>
        <v>0.2660580609590501</v>
      </c>
      <c r="CC1462" s="50">
        <f t="shared" si="388"/>
        <v>1.1050335862264804E-4</v>
      </c>
      <c r="CD1462" s="50">
        <f t="shared" si="389"/>
        <v>4.695277613029447E-4</v>
      </c>
      <c r="CI1462" s="43"/>
      <c r="CJ1462" s="43"/>
    </row>
    <row r="1463" spans="63:88" x14ac:dyDescent="0.2">
      <c r="BK1463" s="42">
        <v>1461</v>
      </c>
      <c r="BL1463" s="1" t="s">
        <v>3071</v>
      </c>
      <c r="BM1463" s="1" t="s">
        <v>3072</v>
      </c>
      <c r="BN1463" s="43">
        <v>18812</v>
      </c>
      <c r="BO1463" s="44">
        <v>28.872231885345716</v>
      </c>
      <c r="BP1463" s="45">
        <f t="shared" si="375"/>
        <v>6272.2307351135005</v>
      </c>
      <c r="BQ1463" s="46">
        <f t="shared" si="376"/>
        <v>15568.292375466101</v>
      </c>
      <c r="BR1463" s="46">
        <f t="shared" si="377"/>
        <v>124.77296331924677</v>
      </c>
      <c r="BS1463" s="46">
        <f t="shared" si="378"/>
        <v>122.27525717503043</v>
      </c>
      <c r="BT1463" s="47">
        <f t="shared" si="379"/>
        <v>3.2732844612720586</v>
      </c>
      <c r="BU1463" s="47">
        <f t="shared" si="380"/>
        <v>4.2399860165779268E-3</v>
      </c>
      <c r="BV1463" s="47">
        <f t="shared" si="381"/>
        <v>6.5115175009961598E-2</v>
      </c>
      <c r="BW1463" s="47">
        <f t="shared" si="382"/>
        <v>6.3811698933273625E-2</v>
      </c>
      <c r="BX1463" s="48">
        <f t="shared" si="383"/>
        <v>4.3258372643974413E-9</v>
      </c>
      <c r="BY1463" s="48">
        <f t="shared" si="384"/>
        <v>4.2399860165779268E-3</v>
      </c>
      <c r="BZ1463" s="48">
        <f t="shared" si="385"/>
        <v>6.5115175009961598E-2</v>
      </c>
      <c r="CA1463" s="48">
        <f t="shared" si="386"/>
        <v>6.3811698933273625E-2</v>
      </c>
      <c r="CB1463" s="49">
        <f t="shared" si="387"/>
        <v>0.19593232457958332</v>
      </c>
      <c r="CC1463" s="50">
        <f t="shared" si="388"/>
        <v>8.1377650617844665E-5</v>
      </c>
      <c r="CD1463" s="50">
        <f t="shared" si="389"/>
        <v>3.4577289406349972E-4</v>
      </c>
      <c r="CI1463" s="43"/>
      <c r="CJ1463" s="43"/>
    </row>
    <row r="1464" spans="63:88" x14ac:dyDescent="0.2">
      <c r="BK1464" s="42">
        <v>1462</v>
      </c>
      <c r="BL1464" s="1" t="s">
        <v>3073</v>
      </c>
      <c r="BM1464" s="1" t="s">
        <v>3074</v>
      </c>
      <c r="BN1464" s="43">
        <v>156540</v>
      </c>
      <c r="BO1464" s="44">
        <v>28.883313927476468</v>
      </c>
      <c r="BP1464" s="45">
        <f t="shared" si="375"/>
        <v>6322.59902840629</v>
      </c>
      <c r="BQ1464" s="46">
        <f t="shared" si="376"/>
        <v>15703.684935114195</v>
      </c>
      <c r="BR1464" s="46">
        <f t="shared" si="377"/>
        <v>125.31434449062165</v>
      </c>
      <c r="BS1464" s="46">
        <f t="shared" si="378"/>
        <v>122.80580097393187</v>
      </c>
      <c r="BT1464" s="47">
        <f t="shared" si="379"/>
        <v>3.2995701256136263</v>
      </c>
      <c r="BU1464" s="47">
        <f t="shared" si="380"/>
        <v>4.2768598461420055E-3</v>
      </c>
      <c r="BV1464" s="47">
        <f t="shared" si="381"/>
        <v>6.5397705205473416E-2</v>
      </c>
      <c r="BW1464" s="47">
        <f t="shared" si="382"/>
        <v>6.4088573437147744E-2</v>
      </c>
      <c r="BX1464" s="48">
        <f t="shared" si="383"/>
        <v>4.3605753104406485E-9</v>
      </c>
      <c r="BY1464" s="48">
        <f t="shared" si="384"/>
        <v>4.2768598461420055E-3</v>
      </c>
      <c r="BZ1464" s="48">
        <f t="shared" si="385"/>
        <v>6.5397705205473416E-2</v>
      </c>
      <c r="CA1464" s="48">
        <f t="shared" si="386"/>
        <v>6.4088573437147744E-2</v>
      </c>
      <c r="CB1464" s="49">
        <f t="shared" si="387"/>
        <v>1.6435013474057589</v>
      </c>
      <c r="CC1464" s="50">
        <f t="shared" si="388"/>
        <v>6.8260445909637914E-4</v>
      </c>
      <c r="CD1464" s="50">
        <f t="shared" si="389"/>
        <v>2.9003801108832767E-3</v>
      </c>
      <c r="CI1464" s="43"/>
      <c r="CJ1464" s="43"/>
    </row>
    <row r="1465" spans="63:88" x14ac:dyDescent="0.2">
      <c r="BK1465" s="42">
        <v>1463</v>
      </c>
      <c r="BL1465" s="1" t="s">
        <v>3075</v>
      </c>
      <c r="BM1465" s="1" t="s">
        <v>3076</v>
      </c>
      <c r="BN1465" s="43">
        <v>32318</v>
      </c>
      <c r="BO1465" s="44">
        <v>28.897645753042564</v>
      </c>
      <c r="BP1465" s="45">
        <f t="shared" si="375"/>
        <v>6388.3380081020123</v>
      </c>
      <c r="BQ1465" s="46">
        <f t="shared" si="376"/>
        <v>15880.002491894838</v>
      </c>
      <c r="BR1465" s="46">
        <f t="shared" si="377"/>
        <v>126.01588190341263</v>
      </c>
      <c r="BS1465" s="46">
        <f t="shared" si="378"/>
        <v>123.49329500537073</v>
      </c>
      <c r="BT1465" s="47">
        <f t="shared" si="379"/>
        <v>3.3338772788140441</v>
      </c>
      <c r="BU1465" s="47">
        <f t="shared" si="380"/>
        <v>4.3248794977004228E-3</v>
      </c>
      <c r="BV1465" s="47">
        <f t="shared" si="381"/>
        <v>6.5763816021429458E-2</v>
      </c>
      <c r="BW1465" s="47">
        <f t="shared" si="382"/>
        <v>6.444735544395995E-2</v>
      </c>
      <c r="BX1465" s="48">
        <f t="shared" si="383"/>
        <v>4.4059142241542709E-9</v>
      </c>
      <c r="BY1465" s="48">
        <f t="shared" si="384"/>
        <v>4.3248794977004228E-3</v>
      </c>
      <c r="BZ1465" s="48">
        <f t="shared" si="385"/>
        <v>6.5763816021429458E-2</v>
      </c>
      <c r="CA1465" s="48">
        <f t="shared" si="386"/>
        <v>6.444735544395995E-2</v>
      </c>
      <c r="CB1465" s="49">
        <f t="shared" si="387"/>
        <v>0.34283208347742516</v>
      </c>
      <c r="CC1465" s="50">
        <f t="shared" si="388"/>
        <v>1.4239033589621774E-4</v>
      </c>
      <c r="CD1465" s="50">
        <f t="shared" si="389"/>
        <v>6.0501523644027077E-4</v>
      </c>
      <c r="CI1465" s="43"/>
      <c r="CJ1465" s="43"/>
    </row>
    <row r="1466" spans="63:88" x14ac:dyDescent="0.2">
      <c r="BK1466" s="42">
        <v>1464</v>
      </c>
      <c r="BL1466" s="1" t="s">
        <v>3077</v>
      </c>
      <c r="BM1466" s="1" t="s">
        <v>3078</v>
      </c>
      <c r="BN1466" s="43">
        <v>66098</v>
      </c>
      <c r="BO1466" s="44">
        <v>28.9024768023571</v>
      </c>
      <c r="BP1466" s="45">
        <f t="shared" si="375"/>
        <v>6410.6513533054895</v>
      </c>
      <c r="BQ1466" s="46">
        <f t="shared" si="376"/>
        <v>15939.746879035198</v>
      </c>
      <c r="BR1466" s="46">
        <f t="shared" si="377"/>
        <v>126.25271038292682</v>
      </c>
      <c r="BS1466" s="46">
        <f t="shared" si="378"/>
        <v>123.72538265055132</v>
      </c>
      <c r="BT1466" s="47">
        <f t="shared" si="379"/>
        <v>3.3455219279377841</v>
      </c>
      <c r="BU1466" s="47">
        <f t="shared" si="380"/>
        <v>4.3411507341295395E-3</v>
      </c>
      <c r="BV1466" s="47">
        <f t="shared" si="381"/>
        <v>6.5887409526627611E-2</v>
      </c>
      <c r="BW1466" s="47">
        <f t="shared" si="382"/>
        <v>6.4568474853415672E-2</v>
      </c>
      <c r="BX1466" s="48">
        <f t="shared" si="383"/>
        <v>4.4213033104699553E-9</v>
      </c>
      <c r="BY1466" s="48">
        <f t="shared" si="384"/>
        <v>4.3411507341295395E-3</v>
      </c>
      <c r="BZ1466" s="48">
        <f t="shared" si="385"/>
        <v>6.5887409526627611E-2</v>
      </c>
      <c r="CA1466" s="48">
        <f t="shared" si="386"/>
        <v>6.4568474853415672E-2</v>
      </c>
      <c r="CB1466" s="49">
        <f t="shared" si="387"/>
        <v>0.70362226195506095</v>
      </c>
      <c r="CC1466" s="50">
        <f t="shared" si="388"/>
        <v>2.922393062154431E-4</v>
      </c>
      <c r="CD1466" s="50">
        <f t="shared" si="389"/>
        <v>1.2417221424068116E-3</v>
      </c>
      <c r="CI1466" s="43"/>
      <c r="CJ1466" s="43"/>
    </row>
    <row r="1467" spans="63:88" x14ac:dyDescent="0.2">
      <c r="BK1467" s="42">
        <v>1465</v>
      </c>
      <c r="BL1467" s="1" t="s">
        <v>3079</v>
      </c>
      <c r="BM1467" s="1" t="s">
        <v>3080</v>
      </c>
      <c r="BN1467" s="43">
        <v>42860</v>
      </c>
      <c r="BO1467" s="44">
        <v>28.903047560154324</v>
      </c>
      <c r="BP1467" s="45">
        <f t="shared" si="375"/>
        <v>6413.2926762251254</v>
      </c>
      <c r="BQ1467" s="46">
        <f t="shared" si="376"/>
        <v>15946.815629722658</v>
      </c>
      <c r="BR1467" s="46">
        <f t="shared" si="377"/>
        <v>126.2807017311935</v>
      </c>
      <c r="BS1467" s="46">
        <f t="shared" si="378"/>
        <v>123.75281366779203</v>
      </c>
      <c r="BT1467" s="47">
        <f t="shared" si="379"/>
        <v>3.3469003531959038</v>
      </c>
      <c r="BU1467" s="47">
        <f t="shared" si="380"/>
        <v>4.3430758909387039E-3</v>
      </c>
      <c r="BV1467" s="47">
        <f t="shared" si="381"/>
        <v>6.5902017351054623E-2</v>
      </c>
      <c r="BW1467" s="47">
        <f t="shared" si="382"/>
        <v>6.4582790258300382E-2</v>
      </c>
      <c r="BX1467" s="48">
        <f t="shared" si="383"/>
        <v>4.4231249802387547E-9</v>
      </c>
      <c r="BY1467" s="48">
        <f t="shared" si="384"/>
        <v>4.3430758909387039E-3</v>
      </c>
      <c r="BZ1467" s="48">
        <f t="shared" si="385"/>
        <v>6.5902017351054623E-2</v>
      </c>
      <c r="CA1467" s="48">
        <f t="shared" si="386"/>
        <v>6.4582790258300382E-2</v>
      </c>
      <c r="CB1467" s="49">
        <f t="shared" si="387"/>
        <v>0.45643855438087494</v>
      </c>
      <c r="CC1467" s="50">
        <f t="shared" si="388"/>
        <v>1.8957513665303303E-4</v>
      </c>
      <c r="CD1467" s="50">
        <f t="shared" si="389"/>
        <v>8.0550302380723619E-4</v>
      </c>
      <c r="CI1467" s="43"/>
      <c r="CJ1467" s="43"/>
    </row>
    <row r="1468" spans="63:88" x14ac:dyDescent="0.2">
      <c r="BK1468" s="42">
        <v>1466</v>
      </c>
      <c r="BL1468" s="1" t="s">
        <v>3081</v>
      </c>
      <c r="BM1468" s="1" t="s">
        <v>3082</v>
      </c>
      <c r="BN1468" s="43">
        <v>31254</v>
      </c>
      <c r="BO1468" s="44">
        <v>28.92073580571402</v>
      </c>
      <c r="BP1468" s="45">
        <f t="shared" si="375"/>
        <v>6495.6911506030319</v>
      </c>
      <c r="BQ1468" s="46">
        <f t="shared" si="376"/>
        <v>16166.963593729139</v>
      </c>
      <c r="BR1468" s="46">
        <f t="shared" si="377"/>
        <v>127.14937512126883</v>
      </c>
      <c r="BS1468" s="46">
        <f t="shared" si="378"/>
        <v>124.60409794723002</v>
      </c>
      <c r="BT1468" s="47">
        <f t="shared" si="379"/>
        <v>3.3899015846882032</v>
      </c>
      <c r="BU1468" s="47">
        <f t="shared" si="380"/>
        <v>4.4030326457614333E-3</v>
      </c>
      <c r="BV1468" s="47">
        <f t="shared" si="381"/>
        <v>6.6355351297099116E-2</v>
      </c>
      <c r="BW1468" s="47">
        <f t="shared" si="382"/>
        <v>6.5027049361908701E-2</v>
      </c>
      <c r="BX1468" s="48">
        <f t="shared" si="383"/>
        <v>4.4799536279793333E-9</v>
      </c>
      <c r="BY1468" s="48">
        <f t="shared" si="384"/>
        <v>4.4030326457614333E-3</v>
      </c>
      <c r="BZ1468" s="48">
        <f t="shared" si="385"/>
        <v>6.6355351297099116E-2</v>
      </c>
      <c r="CA1468" s="48">
        <f t="shared" si="386"/>
        <v>6.5027049361908701E-2</v>
      </c>
      <c r="CB1468" s="49">
        <f t="shared" si="387"/>
        <v>0.33711654702750721</v>
      </c>
      <c r="CC1468" s="50">
        <f t="shared" si="388"/>
        <v>1.4001647068886608E-4</v>
      </c>
      <c r="CD1468" s="50">
        <f t="shared" si="389"/>
        <v>5.9492870486027648E-4</v>
      </c>
      <c r="CI1468" s="43"/>
      <c r="CJ1468" s="43"/>
    </row>
    <row r="1469" spans="63:88" x14ac:dyDescent="0.2">
      <c r="BK1469" s="42">
        <v>1467</v>
      </c>
      <c r="BL1469" s="1" t="s">
        <v>3083</v>
      </c>
      <c r="BM1469" s="1" t="s">
        <v>3084</v>
      </c>
      <c r="BN1469" s="43">
        <v>105023</v>
      </c>
      <c r="BO1469" s="44">
        <v>28.925456696536376</v>
      </c>
      <c r="BP1469" s="45">
        <f t="shared" si="375"/>
        <v>6517.8612642400467</v>
      </c>
      <c r="BQ1469" s="46">
        <f t="shared" si="376"/>
        <v>16226.073936066246</v>
      </c>
      <c r="BR1469" s="46">
        <f t="shared" si="377"/>
        <v>127.38160752662155</v>
      </c>
      <c r="BS1469" s="46">
        <f t="shared" si="378"/>
        <v>124.83168152249723</v>
      </c>
      <c r="BT1469" s="47">
        <f t="shared" si="379"/>
        <v>3.4014714856592265</v>
      </c>
      <c r="BU1469" s="47">
        <f t="shared" si="380"/>
        <v>4.4191312016530924E-3</v>
      </c>
      <c r="BV1469" s="47">
        <f t="shared" si="381"/>
        <v>6.6476546252442245E-2</v>
      </c>
      <c r="BW1469" s="47">
        <f t="shared" si="382"/>
        <v>6.5145818235698941E-2</v>
      </c>
      <c r="BX1469" s="48">
        <f t="shared" si="383"/>
        <v>4.495243930230188E-9</v>
      </c>
      <c r="BY1469" s="48">
        <f t="shared" si="384"/>
        <v>4.4191312016530924E-3</v>
      </c>
      <c r="BZ1469" s="48">
        <f t="shared" si="385"/>
        <v>6.6476546252442245E-2</v>
      </c>
      <c r="CA1469" s="48">
        <f t="shared" si="386"/>
        <v>6.5145818235698941E-2</v>
      </c>
      <c r="CB1469" s="49">
        <f t="shared" si="387"/>
        <v>1.1366810678924706</v>
      </c>
      <c r="CC1469" s="50">
        <f t="shared" si="388"/>
        <v>4.7210400328456505E-4</v>
      </c>
      <c r="CD1469" s="50">
        <f t="shared" si="389"/>
        <v>2.005965597130083E-3</v>
      </c>
      <c r="CI1469" s="43"/>
      <c r="CJ1469" s="43"/>
    </row>
    <row r="1470" spans="63:88" x14ac:dyDescent="0.2">
      <c r="BK1470" s="42">
        <v>1468</v>
      </c>
      <c r="BL1470" s="1" t="s">
        <v>3085</v>
      </c>
      <c r="BM1470" s="1" t="s">
        <v>3086</v>
      </c>
      <c r="BN1470" s="43">
        <v>46260</v>
      </c>
      <c r="BO1470" s="44">
        <v>28.943873280409665</v>
      </c>
      <c r="BP1470" s="45">
        <f t="shared" si="375"/>
        <v>6605.0745147773141</v>
      </c>
      <c r="BQ1470" s="46">
        <f t="shared" si="376"/>
        <v>16458.093059279036</v>
      </c>
      <c r="BR1470" s="46">
        <f t="shared" si="377"/>
        <v>128.28909953413438</v>
      </c>
      <c r="BS1470" s="46">
        <f t="shared" si="378"/>
        <v>125.72100734798877</v>
      </c>
      <c r="BT1470" s="47">
        <f t="shared" si="379"/>
        <v>3.4469854008604828</v>
      </c>
      <c r="BU1470" s="47">
        <f t="shared" si="380"/>
        <v>4.4823210373957654E-3</v>
      </c>
      <c r="BV1470" s="47">
        <f t="shared" si="381"/>
        <v>6.6950138441946222E-2</v>
      </c>
      <c r="BW1470" s="47">
        <f t="shared" si="382"/>
        <v>6.5609930053092569E-2</v>
      </c>
      <c r="BX1470" s="48">
        <f t="shared" si="383"/>
        <v>4.5553932367618037E-9</v>
      </c>
      <c r="BY1470" s="48">
        <f t="shared" si="384"/>
        <v>4.4823210373957654E-3</v>
      </c>
      <c r="BZ1470" s="48">
        <f t="shared" si="385"/>
        <v>6.6950138441946222E-2</v>
      </c>
      <c r="CA1470" s="48">
        <f t="shared" si="386"/>
        <v>6.5609930053092569E-2</v>
      </c>
      <c r="CB1470" s="49">
        <f t="shared" si="387"/>
        <v>0.50737894911656389</v>
      </c>
      <c r="CC1470" s="50">
        <f t="shared" si="388"/>
        <v>2.1073249113260105E-4</v>
      </c>
      <c r="CD1470" s="50">
        <f t="shared" si="389"/>
        <v>8.9540042971149791E-4</v>
      </c>
      <c r="CI1470" s="43"/>
      <c r="CJ1470" s="43"/>
    </row>
    <row r="1471" spans="63:88" x14ac:dyDescent="0.2">
      <c r="BK1471" s="42">
        <v>1469</v>
      </c>
      <c r="BL1471" s="1" t="s">
        <v>3087</v>
      </c>
      <c r="BM1471" s="1" t="s">
        <v>3088</v>
      </c>
      <c r="BN1471" s="43">
        <v>32748</v>
      </c>
      <c r="BO1471" s="44">
        <v>28.94544005905999</v>
      </c>
      <c r="BP1471" s="45">
        <f t="shared" si="375"/>
        <v>6612.5477724972861</v>
      </c>
      <c r="BQ1471" s="46">
        <f t="shared" si="376"/>
        <v>16477.936545767156</v>
      </c>
      <c r="BR1471" s="46">
        <f t="shared" si="377"/>
        <v>128.36641517845374</v>
      </c>
      <c r="BS1471" s="46">
        <f t="shared" si="378"/>
        <v>125.79677528714249</v>
      </c>
      <c r="BT1471" s="47">
        <f t="shared" si="379"/>
        <v>3.4508854643949642</v>
      </c>
      <c r="BU1471" s="47">
        <f t="shared" si="380"/>
        <v>4.4877253619807758E-3</v>
      </c>
      <c r="BV1471" s="47">
        <f t="shared" si="381"/>
        <v>6.6990487100638221E-2</v>
      </c>
      <c r="BW1471" s="47">
        <f t="shared" si="382"/>
        <v>6.5649471012022981E-2</v>
      </c>
      <c r="BX1471" s="48">
        <f t="shared" si="383"/>
        <v>4.5605473993072734E-9</v>
      </c>
      <c r="BY1471" s="48">
        <f t="shared" si="384"/>
        <v>4.4877253619807758E-3</v>
      </c>
      <c r="BZ1471" s="48">
        <f t="shared" si="385"/>
        <v>6.6990487100638221E-2</v>
      </c>
      <c r="CA1471" s="48">
        <f t="shared" si="386"/>
        <v>6.5649471012022981E-2</v>
      </c>
      <c r="CB1471" s="49">
        <f t="shared" si="387"/>
        <v>0.35958593736921757</v>
      </c>
      <c r="CC1471" s="50">
        <f t="shared" si="388"/>
        <v>1.4934880623251458E-4</v>
      </c>
      <c r="CD1471" s="50">
        <f t="shared" si="389"/>
        <v>6.3458171333127074E-4</v>
      </c>
      <c r="CI1471" s="43"/>
      <c r="CJ1471" s="43"/>
    </row>
    <row r="1472" spans="63:88" x14ac:dyDescent="0.2">
      <c r="BK1472" s="42">
        <v>1470</v>
      </c>
      <c r="BL1472" s="1" t="s">
        <v>3089</v>
      </c>
      <c r="BM1472" s="1" t="s">
        <v>3090</v>
      </c>
      <c r="BN1472" s="43">
        <v>11466</v>
      </c>
      <c r="BO1472" s="44">
        <v>28.98407617083619</v>
      </c>
      <c r="BP1472" s="45">
        <f t="shared" si="375"/>
        <v>6799.5345861856531</v>
      </c>
      <c r="BQ1472" s="46">
        <f t="shared" si="376"/>
        <v>16972.448000773205</v>
      </c>
      <c r="BR1472" s="46">
        <f t="shared" si="377"/>
        <v>130.27834816566107</v>
      </c>
      <c r="BS1472" s="46">
        <f t="shared" si="378"/>
        <v>127.67043518503273</v>
      </c>
      <c r="BT1472" s="47">
        <f t="shared" si="379"/>
        <v>3.5484681359447263</v>
      </c>
      <c r="BU1472" s="47">
        <f t="shared" si="380"/>
        <v>4.6224043366361748E-3</v>
      </c>
      <c r="BV1472" s="47">
        <f t="shared" si="381"/>
        <v>6.7988266168774847E-2</v>
      </c>
      <c r="BW1472" s="47">
        <f t="shared" si="382"/>
        <v>6.6627276531060833E-2</v>
      </c>
      <c r="BX1472" s="48">
        <f t="shared" si="383"/>
        <v>4.6895086191290801E-9</v>
      </c>
      <c r="BY1472" s="48">
        <f t="shared" si="384"/>
        <v>4.6224043366361748E-3</v>
      </c>
      <c r="BZ1472" s="48">
        <f t="shared" si="385"/>
        <v>6.7988266168774847E-2</v>
      </c>
      <c r="CA1472" s="48">
        <f t="shared" si="386"/>
        <v>6.6627276531060833E-2</v>
      </c>
      <c r="CB1472" s="49">
        <f t="shared" si="387"/>
        <v>0.12946137620230444</v>
      </c>
      <c r="CC1472" s="50">
        <f t="shared" si="388"/>
        <v>5.376990582693403E-5</v>
      </c>
      <c r="CD1472" s="50">
        <f t="shared" si="389"/>
        <v>2.284678386527896E-4</v>
      </c>
      <c r="CI1472" s="43"/>
      <c r="CJ1472" s="43"/>
    </row>
    <row r="1473" spans="63:88" x14ac:dyDescent="0.2">
      <c r="BK1473" s="42">
        <v>1471</v>
      </c>
      <c r="BL1473" s="1" t="s">
        <v>3091</v>
      </c>
      <c r="BM1473" s="1" t="s">
        <v>3092</v>
      </c>
      <c r="BN1473" s="43">
        <v>13511</v>
      </c>
      <c r="BO1473" s="44">
        <v>28.998195236425477</v>
      </c>
      <c r="BP1473" s="45">
        <f t="shared" si="375"/>
        <v>6869.1779796731616</v>
      </c>
      <c r="BQ1473" s="46">
        <f t="shared" si="376"/>
        <v>17155.638927456723</v>
      </c>
      <c r="BR1473" s="46">
        <f t="shared" si="377"/>
        <v>130.97953629272294</v>
      </c>
      <c r="BS1473" s="46">
        <f t="shared" si="378"/>
        <v>128.35758692274692</v>
      </c>
      <c r="BT1473" s="47">
        <f t="shared" si="379"/>
        <v>3.5848128827118866</v>
      </c>
      <c r="BU1473" s="47">
        <f t="shared" si="380"/>
        <v>4.6722959335287204E-3</v>
      </c>
      <c r="BV1473" s="47">
        <f t="shared" si="381"/>
        <v>6.8354194703242027E-2</v>
      </c>
      <c r="BW1473" s="47">
        <f t="shared" si="382"/>
        <v>6.6985879905296433E-2</v>
      </c>
      <c r="BX1473" s="48">
        <f t="shared" si="383"/>
        <v>4.7375403321655218E-9</v>
      </c>
      <c r="BY1473" s="48">
        <f t="shared" si="384"/>
        <v>4.6722959335287204E-3</v>
      </c>
      <c r="BZ1473" s="48">
        <f t="shared" si="385"/>
        <v>6.8354194703242027E-2</v>
      </c>
      <c r="CA1473" s="48">
        <f t="shared" si="386"/>
        <v>6.6985879905296433E-2</v>
      </c>
      <c r="CB1473" s="49">
        <f t="shared" si="387"/>
        <v>0.15411373922603067</v>
      </c>
      <c r="CC1473" s="50">
        <f t="shared" si="388"/>
        <v>6.4008907427888365E-5</v>
      </c>
      <c r="CD1473" s="50">
        <f t="shared" si="389"/>
        <v>2.7197326291858237E-4</v>
      </c>
      <c r="CI1473" s="43"/>
      <c r="CJ1473" s="43"/>
    </row>
    <row r="1474" spans="63:88" x14ac:dyDescent="0.2">
      <c r="BK1474" s="42">
        <v>1472</v>
      </c>
      <c r="BL1474" s="1" t="s">
        <v>3093</v>
      </c>
      <c r="BM1474" s="1" t="s">
        <v>3094</v>
      </c>
      <c r="BN1474" s="43">
        <v>31601</v>
      </c>
      <c r="BO1474" s="44">
        <v>29.003079230261676</v>
      </c>
      <c r="BP1474" s="45">
        <f t="shared" si="375"/>
        <v>6893.4343533096153</v>
      </c>
      <c r="BQ1474" s="46">
        <f t="shared" si="376"/>
        <v>17219.315346328771</v>
      </c>
      <c r="BR1474" s="46">
        <f t="shared" si="377"/>
        <v>131.22238889125884</v>
      </c>
      <c r="BS1474" s="46">
        <f t="shared" si="378"/>
        <v>128.59557809608808</v>
      </c>
      <c r="BT1474" s="47">
        <f t="shared" si="379"/>
        <v>3.5974715386612801</v>
      </c>
      <c r="BU1474" s="47">
        <f t="shared" si="380"/>
        <v>4.6896380490987523E-3</v>
      </c>
      <c r="BV1474" s="47">
        <f t="shared" si="381"/>
        <v>6.8480932011025897E-2</v>
      </c>
      <c r="BW1474" s="47">
        <f t="shared" si="382"/>
        <v>6.7110080184673418E-2</v>
      </c>
      <c r="BX1474" s="48">
        <f t="shared" si="383"/>
        <v>4.7542694879327557E-9</v>
      </c>
      <c r="BY1474" s="48">
        <f t="shared" si="384"/>
        <v>4.6896380490987523E-3</v>
      </c>
      <c r="BZ1474" s="48">
        <f t="shared" si="385"/>
        <v>6.8480932011025897E-2</v>
      </c>
      <c r="CA1474" s="48">
        <f t="shared" si="386"/>
        <v>6.7110080184673418E-2</v>
      </c>
      <c r="CB1474" s="49">
        <f t="shared" si="387"/>
        <v>0.3617308632155144</v>
      </c>
      <c r="CC1474" s="50">
        <f t="shared" si="388"/>
        <v>1.50239670088163E-4</v>
      </c>
      <c r="CD1474" s="50">
        <f t="shared" si="389"/>
        <v>6.3836698571558524E-4</v>
      </c>
      <c r="CI1474" s="43"/>
      <c r="CJ1474" s="43"/>
    </row>
    <row r="1475" spans="63:88" x14ac:dyDescent="0.2">
      <c r="BK1475" s="42">
        <v>1473</v>
      </c>
      <c r="BL1475" s="1" t="s">
        <v>3095</v>
      </c>
      <c r="BM1475" s="1" t="s">
        <v>3096</v>
      </c>
      <c r="BN1475" s="43">
        <v>28970</v>
      </c>
      <c r="BO1475" s="44">
        <v>29.020361288618421</v>
      </c>
      <c r="BP1475" s="45">
        <f t="shared" si="375"/>
        <v>6979.9556524729151</v>
      </c>
      <c r="BQ1475" s="46">
        <f t="shared" si="376"/>
        <v>17445.90366585696</v>
      </c>
      <c r="BR1475" s="46">
        <f t="shared" si="377"/>
        <v>132.08294237280211</v>
      </c>
      <c r="BS1475" s="46">
        <f t="shared" si="378"/>
        <v>129.43890501138574</v>
      </c>
      <c r="BT1475" s="47">
        <f t="shared" si="379"/>
        <v>3.642624345705646</v>
      </c>
      <c r="BU1475" s="47">
        <f t="shared" si="380"/>
        <v>4.7513488188575181E-3</v>
      </c>
      <c r="BV1475" s="47">
        <f t="shared" si="381"/>
        <v>6.8930028426350723E-2</v>
      </c>
      <c r="BW1475" s="47">
        <f t="shared" si="382"/>
        <v>6.7550186584484764E-2</v>
      </c>
      <c r="BX1475" s="48">
        <f t="shared" si="383"/>
        <v>4.8139415688703097E-9</v>
      </c>
      <c r="BY1475" s="48">
        <f t="shared" si="384"/>
        <v>4.7513488188575181E-3</v>
      </c>
      <c r="BZ1475" s="48">
        <f t="shared" si="385"/>
        <v>6.8930028426350723E-2</v>
      </c>
      <c r="CA1475" s="48">
        <f t="shared" si="386"/>
        <v>6.7550186584484764E-2</v>
      </c>
      <c r="CB1475" s="49">
        <f t="shared" si="387"/>
        <v>0.3357764654923715</v>
      </c>
      <c r="CC1475" s="50">
        <f t="shared" si="388"/>
        <v>1.3945988725017286E-4</v>
      </c>
      <c r="CD1475" s="50">
        <f t="shared" si="389"/>
        <v>5.9256378691384263E-4</v>
      </c>
      <c r="CI1475" s="43"/>
      <c r="CJ1475" s="43"/>
    </row>
    <row r="1476" spans="63:88" x14ac:dyDescent="0.2">
      <c r="BK1476" s="42">
        <v>1474</v>
      </c>
      <c r="BL1476" s="1" t="s">
        <v>3097</v>
      </c>
      <c r="BM1476" s="1" t="s">
        <v>3098</v>
      </c>
      <c r="BN1476" s="43">
        <v>12662</v>
      </c>
      <c r="BO1476" s="44">
        <v>29.049202649632278</v>
      </c>
      <c r="BP1476" s="45">
        <f t="shared" ref="BP1476:BP1539" si="390">IFERROR(IF(MATCH(BM1476,$W$4:$W$20,0),VLOOKUP(BM1476,$W$4:$BI$20,28,FALSE)),AVERAGE((2^(($AL$23*BO1476)+$AL$24)),(2^(($AM$23*BO1476)+$AM$24)),(2^(($AN$23*BO1476)+$AN$24)),(2^(($AO$23*BO1476)+$AO$24))))</f>
        <v>7126.7730514074201</v>
      </c>
      <c r="BQ1476" s="46">
        <f t="shared" ref="BQ1476:BQ1539" si="391">IFERROR(IF(MATCH(BM1476,$W$4:$W$20,0),VLOOKUP(BM1476,$W$4:$BI$20,29,FALSE)),_xlfn.VAR.S((2^(($AL$23*BO1476)+$AL$24)),(2^(($AM$23*BO1476)+$AM$24)),(2^(($AN$23*BO1476)+$AN$24)),(2^(($AO$23*BO1476)+$AO$24))))</f>
        <v>17828.440891828559</v>
      </c>
      <c r="BR1476" s="46">
        <f t="shared" ref="BR1476:BR1539" si="392">SQRT(BQ1476)</f>
        <v>133.52318484753334</v>
      </c>
      <c r="BS1476" s="46">
        <f t="shared" ref="BS1476:BS1539" si="393">_xlfn.CONFIDENCE.NORM(0.05,BR1476,4)</f>
        <v>130.85031670112477</v>
      </c>
      <c r="BT1476" s="47">
        <f t="shared" ref="BT1476:BT1539" si="394">IFERROR(IF(MATCH(BM1476,$W$4:$W$20,0),VLOOKUP(BM1476,$W$4:$BI$20,32,FALSE)),AVERAGE((2^(($AP$23*BO1476)+$AP$24)),(2^(($AQ$23*BO1476)+$AQ$24)),(2^(($AR$23*BO1476)+$AR$24)),(2^(($AS$23*BO1476)+$AS$24))))</f>
        <v>3.7192438341894327</v>
      </c>
      <c r="BU1476" s="47">
        <f t="shared" ref="BU1476:BU1539" si="395">IFERROR(IF(MATCH(BM1476,$W$4:$W$20,0),VLOOKUP(BM1476,$W$4:$BI$20,33,FALSE)),_xlfn.VAR.S((2^(($AP$23*BO1476)+$AP$24)),(2^(($AQ$23*BO1476)+$AQ$24)),(2^(($AR$23*BO1476)+$AR$24)),(2^(($AS$23*BO1476)+$AS$24))))</f>
        <v>4.8555318885107534E-3</v>
      </c>
      <c r="BV1476" s="47">
        <f t="shared" ref="BV1476:BV1539" si="396">SQRT(BU1476)</f>
        <v>6.9681646712105999E-2</v>
      </c>
      <c r="BW1476" s="47">
        <f t="shared" ref="BW1476:BW1539" si="397">_xlfn.CONFIDENCE.NORM(0.05,BV1476,4)</f>
        <v>6.8286758969585803E-2</v>
      </c>
      <c r="BX1476" s="48">
        <f t="shared" ref="BX1476:BX1539" si="398">IFERROR(IF(MATCH(BM1476,$W$4:$W$20,0),VLOOKUP(BM1476,$W$4:$BI$20,36,FALSE)),AVERAGE((2^(($AT$23*BO1476)+$AT$24)),(2^(($AU$23*BO1476)+$AU$24)),(2^(($AV$23*BO1476)+$AV$24)),(2^(($AW$23*BO1476)+$AW$24))))</f>
        <v>4.9151987136078673E-9</v>
      </c>
      <c r="BY1476" s="48">
        <f t="shared" ref="BY1476:BY1539" si="399">IFERROR(IF(MATCH(BM1476,$W$4:$W$20,0),VLOOKUP(BM1476,$W$4:$BI$20,37,FALSE)),_xlfn.VAR.S((2^(($AP$23*BO1476)+$AP$24)),(2^(($AQ$23*BO1476)+$AQ$24)),(2^(($AR$23*BO1476)+$AR$24)),(2^(($AS$23*BO1476)+$AS$24))))</f>
        <v>4.8555318885107534E-3</v>
      </c>
      <c r="BZ1476" s="48">
        <f t="shared" ref="BZ1476:BZ1539" si="400">SQRT(BY1476)</f>
        <v>6.9681646712105999E-2</v>
      </c>
      <c r="CA1476" s="48">
        <f t="shared" ref="CA1476:CA1539" si="401">_xlfn.CONFIDENCE.NORM(0.05,BZ1476,4)</f>
        <v>6.8286758969585803E-2</v>
      </c>
      <c r="CB1476" s="49">
        <f t="shared" ref="CB1476:CB1539" si="402">(((BT1476*0.000001)*BN1476)*1000000000000000)*$W$24</f>
        <v>0.14984571662110699</v>
      </c>
      <c r="CC1476" s="50">
        <f t="shared" ref="CC1476:CC1539" si="403">(BX1476*BN1476)</f>
        <v>6.2236246111702814E-5</v>
      </c>
      <c r="CD1476" s="50">
        <f t="shared" ref="CD1476:CD1539" si="404">CC1476/(0.523*0.45)</f>
        <v>2.6444124117995673E-4</v>
      </c>
      <c r="CI1476" s="43"/>
      <c r="CJ1476" s="43"/>
    </row>
    <row r="1477" spans="63:88" x14ac:dyDescent="0.2">
      <c r="BK1477" s="42">
        <v>1475</v>
      </c>
      <c r="BL1477" s="1" t="s">
        <v>3099</v>
      </c>
      <c r="BM1477" s="1" t="s">
        <v>3100</v>
      </c>
      <c r="BN1477" s="43">
        <v>9515</v>
      </c>
      <c r="BO1477" s="44">
        <v>29.058863275520093</v>
      </c>
      <c r="BP1477" s="45">
        <f t="shared" si="390"/>
        <v>7176.637924356146</v>
      </c>
      <c r="BQ1477" s="46">
        <f t="shared" si="391"/>
        <v>17957.798466401222</v>
      </c>
      <c r="BR1477" s="46">
        <f t="shared" si="392"/>
        <v>134.00671052750016</v>
      </c>
      <c r="BS1477" s="46">
        <f t="shared" si="393"/>
        <v>131.32416316029239</v>
      </c>
      <c r="BT1477" s="47">
        <f t="shared" si="394"/>
        <v>3.7452667789246474</v>
      </c>
      <c r="BU1477" s="47">
        <f t="shared" si="395"/>
        <v>4.8907621047798141E-3</v>
      </c>
      <c r="BV1477" s="47">
        <f t="shared" si="396"/>
        <v>6.9933983904678379E-2</v>
      </c>
      <c r="BW1477" s="47">
        <f t="shared" si="397"/>
        <v>6.8534044874286701E-2</v>
      </c>
      <c r="BX1477" s="48">
        <f t="shared" si="398"/>
        <v>4.9495895602931588E-9</v>
      </c>
      <c r="BY1477" s="48">
        <f t="shared" si="399"/>
        <v>4.8907621047798141E-3</v>
      </c>
      <c r="BZ1477" s="48">
        <f t="shared" si="400"/>
        <v>6.9933983904678379E-2</v>
      </c>
      <c r="CA1477" s="48">
        <f t="shared" si="401"/>
        <v>6.8534044874286701E-2</v>
      </c>
      <c r="CB1477" s="49">
        <f t="shared" si="402"/>
        <v>0.11339108818287454</v>
      </c>
      <c r="CC1477" s="50">
        <f t="shared" si="403"/>
        <v>4.7095344666189404E-5</v>
      </c>
      <c r="CD1477" s="50">
        <f t="shared" si="404"/>
        <v>2.0010768925510689E-4</v>
      </c>
      <c r="CI1477" s="43"/>
      <c r="CJ1477" s="43"/>
    </row>
    <row r="1478" spans="63:88" x14ac:dyDescent="0.2">
      <c r="BK1478" s="42">
        <v>1476</v>
      </c>
      <c r="BL1478" s="1" t="s">
        <v>3101</v>
      </c>
      <c r="BM1478" s="1" t="s">
        <v>3102</v>
      </c>
      <c r="BN1478" s="43">
        <v>167473</v>
      </c>
      <c r="BO1478" s="44">
        <v>29.072070843319452</v>
      </c>
      <c r="BP1478" s="45">
        <f t="shared" si="390"/>
        <v>7245.3759943850519</v>
      </c>
      <c r="BQ1478" s="46">
        <f t="shared" si="391"/>
        <v>18135.640541929348</v>
      </c>
      <c r="BR1478" s="46">
        <f t="shared" si="392"/>
        <v>134.66863236080385</v>
      </c>
      <c r="BS1478" s="46">
        <f t="shared" si="393"/>
        <v>131.97283463722036</v>
      </c>
      <c r="BT1478" s="47">
        <f t="shared" si="394"/>
        <v>3.7811390652013364</v>
      </c>
      <c r="BU1478" s="47">
        <f t="shared" si="395"/>
        <v>4.9391969552573323E-3</v>
      </c>
      <c r="BV1478" s="47">
        <f t="shared" si="396"/>
        <v>7.027942056717125E-2</v>
      </c>
      <c r="BW1478" s="47">
        <f t="shared" si="397"/>
        <v>6.8872566582999575E-2</v>
      </c>
      <c r="BX1478" s="48">
        <f t="shared" si="398"/>
        <v>4.9969968891003079E-9</v>
      </c>
      <c r="BY1478" s="48">
        <f t="shared" si="399"/>
        <v>4.9391969552573323E-3</v>
      </c>
      <c r="BZ1478" s="48">
        <f t="shared" si="400"/>
        <v>7.027942056717125E-2</v>
      </c>
      <c r="CA1478" s="48">
        <f t="shared" si="401"/>
        <v>6.8872566582999575E-2</v>
      </c>
      <c r="CB1478" s="49">
        <f t="shared" si="402"/>
        <v>2.0149061508286992</v>
      </c>
      <c r="CC1478" s="50">
        <f t="shared" si="403"/>
        <v>8.3686206000829582E-4</v>
      </c>
      <c r="CD1478" s="50">
        <f t="shared" si="404"/>
        <v>3.5558192479638656E-3</v>
      </c>
      <c r="CI1478" s="43"/>
      <c r="CJ1478" s="43"/>
    </row>
    <row r="1479" spans="63:88" x14ac:dyDescent="0.2">
      <c r="BK1479" s="42">
        <v>1477</v>
      </c>
      <c r="BL1479" s="1" t="s">
        <v>3103</v>
      </c>
      <c r="BM1479" s="1" t="s">
        <v>3104</v>
      </c>
      <c r="BN1479" s="43">
        <v>59286</v>
      </c>
      <c r="BO1479" s="44">
        <v>29.108128578461685</v>
      </c>
      <c r="BP1479" s="45">
        <f t="shared" si="390"/>
        <v>7436.4075864027736</v>
      </c>
      <c r="BQ1479" s="46">
        <f t="shared" si="391"/>
        <v>18626.961833515601</v>
      </c>
      <c r="BR1479" s="46">
        <f t="shared" si="392"/>
        <v>136.48062805217305</v>
      </c>
      <c r="BS1479" s="46">
        <f t="shared" si="393"/>
        <v>133.74855778483305</v>
      </c>
      <c r="BT1479" s="47">
        <f t="shared" si="394"/>
        <v>3.880832582256299</v>
      </c>
      <c r="BU1479" s="47">
        <f t="shared" si="395"/>
        <v>5.0730070967770872E-3</v>
      </c>
      <c r="BV1479" s="47">
        <f t="shared" si="396"/>
        <v>7.1225045431906095E-2</v>
      </c>
      <c r="BW1479" s="47">
        <f t="shared" si="397"/>
        <v>6.9799261921882502E-2</v>
      </c>
      <c r="BX1479" s="48">
        <f t="shared" si="398"/>
        <v>5.128747714974931E-9</v>
      </c>
      <c r="BY1479" s="48">
        <f t="shared" si="399"/>
        <v>5.0730070967770872E-3</v>
      </c>
      <c r="BZ1479" s="48">
        <f t="shared" si="400"/>
        <v>7.1225045431906095E-2</v>
      </c>
      <c r="CA1479" s="48">
        <f t="shared" si="401"/>
        <v>6.9799261921882502E-2</v>
      </c>
      <c r="CB1479" s="49">
        <f t="shared" si="402"/>
        <v>0.73208992418024299</v>
      </c>
      <c r="CC1479" s="50">
        <f t="shared" si="403"/>
        <v>3.0406293703000374E-4</v>
      </c>
      <c r="CD1479" s="50">
        <f t="shared" si="404"/>
        <v>1.2919606417251062E-3</v>
      </c>
      <c r="CI1479" s="43"/>
      <c r="CJ1479" s="43"/>
    </row>
    <row r="1480" spans="63:88" x14ac:dyDescent="0.2">
      <c r="BK1480" s="42">
        <v>1478</v>
      </c>
      <c r="BL1480" s="1" t="s">
        <v>3105</v>
      </c>
      <c r="BM1480" s="1" t="s">
        <v>3106</v>
      </c>
      <c r="BN1480" s="43">
        <v>81949</v>
      </c>
      <c r="BO1480" s="44">
        <v>29.121740935551212</v>
      </c>
      <c r="BP1480" s="45">
        <f t="shared" si="390"/>
        <v>7509.8276370740978</v>
      </c>
      <c r="BQ1480" s="46">
        <f t="shared" si="391"/>
        <v>18814.638497044187</v>
      </c>
      <c r="BR1480" s="46">
        <f t="shared" si="392"/>
        <v>137.16646272702445</v>
      </c>
      <c r="BS1480" s="46">
        <f t="shared" si="393"/>
        <v>134.42066341586181</v>
      </c>
      <c r="BT1480" s="47">
        <f t="shared" si="394"/>
        <v>3.9191482503427451</v>
      </c>
      <c r="BU1480" s="47">
        <f t="shared" si="395"/>
        <v>5.1241203730319996E-3</v>
      </c>
      <c r="BV1480" s="47">
        <f t="shared" si="396"/>
        <v>7.1582961471512191E-2</v>
      </c>
      <c r="BW1480" s="47">
        <f t="shared" si="397"/>
        <v>7.0150013195441091E-2</v>
      </c>
      <c r="BX1480" s="48">
        <f t="shared" si="398"/>
        <v>5.179384116051494E-9</v>
      </c>
      <c r="BY1480" s="48">
        <f t="shared" si="399"/>
        <v>5.1241203730319996E-3</v>
      </c>
      <c r="BZ1480" s="48">
        <f t="shared" si="400"/>
        <v>7.1582961471512191E-2</v>
      </c>
      <c r="CA1480" s="48">
        <f t="shared" si="401"/>
        <v>7.0150013195441091E-2</v>
      </c>
      <c r="CB1480" s="49">
        <f t="shared" si="402"/>
        <v>1.0219337034274991</v>
      </c>
      <c r="CC1480" s="50">
        <f t="shared" si="403"/>
        <v>4.2444534892630389E-4</v>
      </c>
      <c r="CD1480" s="50">
        <f t="shared" si="404"/>
        <v>1.8034644101393835E-3</v>
      </c>
      <c r="CI1480" s="43"/>
      <c r="CJ1480" s="43"/>
    </row>
    <row r="1481" spans="63:88" x14ac:dyDescent="0.2">
      <c r="BK1481" s="42">
        <v>1479</v>
      </c>
      <c r="BL1481" s="1" t="s">
        <v>3107</v>
      </c>
      <c r="BM1481" s="1" t="s">
        <v>3108</v>
      </c>
      <c r="BN1481" s="43">
        <v>21740</v>
      </c>
      <c r="BO1481" s="44">
        <v>29.131356748682808</v>
      </c>
      <c r="BP1481" s="45">
        <f t="shared" si="390"/>
        <v>7562.1282992675706</v>
      </c>
      <c r="BQ1481" s="46">
        <f t="shared" si="391"/>
        <v>18947.93521145912</v>
      </c>
      <c r="BR1481" s="46">
        <f t="shared" si="392"/>
        <v>137.65149912536049</v>
      </c>
      <c r="BS1481" s="46">
        <f t="shared" si="393"/>
        <v>134.89599035182661</v>
      </c>
      <c r="BT1481" s="47">
        <f t="shared" si="394"/>
        <v>3.9464423586276585</v>
      </c>
      <c r="BU1481" s="47">
        <f t="shared" si="395"/>
        <v>5.1604234043175446E-3</v>
      </c>
      <c r="BV1481" s="47">
        <f t="shared" si="396"/>
        <v>7.1836087061570561E-2</v>
      </c>
      <c r="BW1481" s="47">
        <f t="shared" si="397"/>
        <v>7.0398071715481014E-2</v>
      </c>
      <c r="BX1481" s="48">
        <f t="shared" si="398"/>
        <v>5.2154548798712283E-9</v>
      </c>
      <c r="BY1481" s="48">
        <f t="shared" si="399"/>
        <v>5.1604234043175446E-3</v>
      </c>
      <c r="BZ1481" s="48">
        <f t="shared" si="400"/>
        <v>7.1836087061570561E-2</v>
      </c>
      <c r="CA1481" s="48">
        <f t="shared" si="401"/>
        <v>7.0398071715481014E-2</v>
      </c>
      <c r="CB1481" s="49">
        <f t="shared" si="402"/>
        <v>0.27299373210615863</v>
      </c>
      <c r="CC1481" s="50">
        <f t="shared" si="403"/>
        <v>1.1338398908840051E-4</v>
      </c>
      <c r="CD1481" s="50">
        <f t="shared" si="404"/>
        <v>4.8176753383641601E-4</v>
      </c>
      <c r="CI1481" s="43"/>
      <c r="CJ1481" s="43"/>
    </row>
    <row r="1482" spans="63:88" x14ac:dyDescent="0.2">
      <c r="BK1482" s="42">
        <v>1480</v>
      </c>
      <c r="BL1482" s="1" t="s">
        <v>3109</v>
      </c>
      <c r="BM1482" s="1" t="s">
        <v>3110</v>
      </c>
      <c r="BN1482" s="43">
        <v>6548</v>
      </c>
      <c r="BO1482" s="44">
        <v>29.135040082104911</v>
      </c>
      <c r="BP1482" s="45">
        <f t="shared" si="390"/>
        <v>7582.2583989248433</v>
      </c>
      <c r="BQ1482" s="46">
        <f t="shared" si="391"/>
        <v>18999.152249126277</v>
      </c>
      <c r="BR1482" s="46">
        <f t="shared" si="392"/>
        <v>137.83741237097524</v>
      </c>
      <c r="BS1482" s="46">
        <f t="shared" si="393"/>
        <v>135.07818198465355</v>
      </c>
      <c r="BT1482" s="47">
        <f t="shared" si="394"/>
        <v>3.9569476389967519</v>
      </c>
      <c r="BU1482" s="47">
        <f t="shared" si="395"/>
        <v>5.1743722381575484E-3</v>
      </c>
      <c r="BV1482" s="47">
        <f t="shared" si="396"/>
        <v>7.1933109470935203E-2</v>
      </c>
      <c r="BW1482" s="47">
        <f t="shared" si="397"/>
        <v>7.0493151929505019E-2</v>
      </c>
      <c r="BX1482" s="48">
        <f t="shared" si="398"/>
        <v>5.2293382235986856E-9</v>
      </c>
      <c r="BY1482" s="48">
        <f t="shared" si="399"/>
        <v>5.1743722381575484E-3</v>
      </c>
      <c r="BZ1482" s="48">
        <f t="shared" si="400"/>
        <v>7.1933109470935203E-2</v>
      </c>
      <c r="CA1482" s="48">
        <f t="shared" si="401"/>
        <v>7.0493151929505019E-2</v>
      </c>
      <c r="CB1482" s="49">
        <f t="shared" si="402"/>
        <v>8.2443485871602051E-2</v>
      </c>
      <c r="CC1482" s="50">
        <f t="shared" si="403"/>
        <v>3.424170668812419E-5</v>
      </c>
      <c r="CD1482" s="50">
        <f t="shared" si="404"/>
        <v>1.4549269890853702E-4</v>
      </c>
      <c r="CI1482" s="43"/>
      <c r="CJ1482" s="43"/>
    </row>
    <row r="1483" spans="63:88" x14ac:dyDescent="0.2">
      <c r="BK1483" s="42">
        <v>1481</v>
      </c>
      <c r="BL1483" s="1" t="s">
        <v>3111</v>
      </c>
      <c r="BM1483" s="1" t="s">
        <v>3112</v>
      </c>
      <c r="BN1483" s="43">
        <v>49355</v>
      </c>
      <c r="BO1483" s="44">
        <v>29.153240930756851</v>
      </c>
      <c r="BP1483" s="45">
        <f t="shared" si="390"/>
        <v>7682.5188323475404</v>
      </c>
      <c r="BQ1483" s="46">
        <f t="shared" si="391"/>
        <v>19253.51539607003</v>
      </c>
      <c r="BR1483" s="46">
        <f t="shared" si="392"/>
        <v>138.7570372848528</v>
      </c>
      <c r="BS1483" s="46">
        <f t="shared" si="393"/>
        <v>135.97939783989645</v>
      </c>
      <c r="BT1483" s="47">
        <f t="shared" si="394"/>
        <v>4.0092704779774175</v>
      </c>
      <c r="BU1483" s="47">
        <f t="shared" si="395"/>
        <v>5.2436474136333131E-3</v>
      </c>
      <c r="BV1483" s="47">
        <f t="shared" si="396"/>
        <v>7.2413033451398184E-2</v>
      </c>
      <c r="BW1483" s="47">
        <f t="shared" si="397"/>
        <v>7.0963468788017292E-2</v>
      </c>
      <c r="BX1483" s="48">
        <f t="shared" si="398"/>
        <v>5.2984859219791839E-9</v>
      </c>
      <c r="BY1483" s="48">
        <f t="shared" si="399"/>
        <v>5.2436474136333131E-3</v>
      </c>
      <c r="BZ1483" s="48">
        <f t="shared" si="400"/>
        <v>7.2413033451398184E-2</v>
      </c>
      <c r="CA1483" s="48">
        <f t="shared" si="401"/>
        <v>7.0963468788017292E-2</v>
      </c>
      <c r="CB1483" s="49">
        <f t="shared" si="402"/>
        <v>0.62962778447576762</v>
      </c>
      <c r="CC1483" s="50">
        <f t="shared" si="403"/>
        <v>2.6150677267928264E-4</v>
      </c>
      <c r="CD1483" s="50">
        <f t="shared" si="404"/>
        <v>1.1111398881635125E-3</v>
      </c>
      <c r="CI1483" s="43"/>
      <c r="CJ1483" s="43"/>
    </row>
    <row r="1484" spans="63:88" x14ac:dyDescent="0.2">
      <c r="BK1484" s="42">
        <v>1482</v>
      </c>
      <c r="BL1484" s="1" t="s">
        <v>3113</v>
      </c>
      <c r="BM1484" s="1" t="s">
        <v>3114</v>
      </c>
      <c r="BN1484" s="43">
        <v>15226</v>
      </c>
      <c r="BO1484" s="44">
        <v>29.163568268134856</v>
      </c>
      <c r="BP1484" s="45">
        <f t="shared" si="390"/>
        <v>7739.9960320631717</v>
      </c>
      <c r="BQ1484" s="46">
        <f t="shared" si="391"/>
        <v>19398.786324389141</v>
      </c>
      <c r="BR1484" s="46">
        <f t="shared" si="392"/>
        <v>139.27952586216375</v>
      </c>
      <c r="BS1484" s="46">
        <f t="shared" si="393"/>
        <v>136.49142723682795</v>
      </c>
      <c r="BT1484" s="47">
        <f t="shared" si="394"/>
        <v>4.0392660621088048</v>
      </c>
      <c r="BU1484" s="47">
        <f t="shared" si="395"/>
        <v>5.2832115925324011E-3</v>
      </c>
      <c r="BV1484" s="47">
        <f t="shared" si="396"/>
        <v>7.2685704182682317E-2</v>
      </c>
      <c r="BW1484" s="47">
        <f t="shared" si="397"/>
        <v>7.1230681194494841E-2</v>
      </c>
      <c r="BX1484" s="48">
        <f t="shared" si="398"/>
        <v>5.3381268444648931E-9</v>
      </c>
      <c r="BY1484" s="48">
        <f t="shared" si="399"/>
        <v>5.2832115925324011E-3</v>
      </c>
      <c r="BZ1484" s="48">
        <f t="shared" si="400"/>
        <v>7.2685704182682317E-2</v>
      </c>
      <c r="CA1484" s="48">
        <f t="shared" si="401"/>
        <v>7.1230681194494841E-2</v>
      </c>
      <c r="CB1484" s="49">
        <f t="shared" si="402"/>
        <v>0.19569316543411538</v>
      </c>
      <c r="CC1484" s="50">
        <f t="shared" si="403"/>
        <v>8.1278319333822464E-5</v>
      </c>
      <c r="CD1484" s="50">
        <f t="shared" si="404"/>
        <v>3.4535083634511352E-4</v>
      </c>
      <c r="CI1484" s="43"/>
      <c r="CJ1484" s="43"/>
    </row>
    <row r="1485" spans="63:88" x14ac:dyDescent="0.2">
      <c r="BK1485" s="42">
        <v>1483</v>
      </c>
      <c r="BL1485" s="1" t="s">
        <v>3115</v>
      </c>
      <c r="BM1485" s="1" t="s">
        <v>3116</v>
      </c>
      <c r="BN1485" s="43">
        <v>23894</v>
      </c>
      <c r="BO1485" s="44">
        <v>29.166878163823664</v>
      </c>
      <c r="BP1485" s="45">
        <f t="shared" si="390"/>
        <v>7758.508234794589</v>
      </c>
      <c r="BQ1485" s="46">
        <f t="shared" si="391"/>
        <v>19445.489385070003</v>
      </c>
      <c r="BR1485" s="46">
        <f t="shared" si="392"/>
        <v>139.44708453413432</v>
      </c>
      <c r="BS1485" s="46">
        <f t="shared" si="393"/>
        <v>136.65563171800778</v>
      </c>
      <c r="BT1485" s="47">
        <f t="shared" si="394"/>
        <v>4.048927011793813</v>
      </c>
      <c r="BU1485" s="47">
        <f t="shared" si="395"/>
        <v>5.2959310558771643E-3</v>
      </c>
      <c r="BV1485" s="47">
        <f t="shared" si="396"/>
        <v>7.2773147904135388E-2</v>
      </c>
      <c r="BW1485" s="47">
        <f t="shared" si="397"/>
        <v>7.1316374466855917E-2</v>
      </c>
      <c r="BX1485" s="48">
        <f t="shared" si="398"/>
        <v>5.350894355706679E-9</v>
      </c>
      <c r="BY1485" s="48">
        <f t="shared" si="399"/>
        <v>5.2959310558771643E-3</v>
      </c>
      <c r="BZ1485" s="48">
        <f t="shared" si="400"/>
        <v>7.2773147904135388E-2</v>
      </c>
      <c r="CA1485" s="48">
        <f t="shared" si="401"/>
        <v>7.1316374466855917E-2</v>
      </c>
      <c r="CB1485" s="49">
        <f t="shared" si="402"/>
        <v>0.30783371216126626</v>
      </c>
      <c r="CC1485" s="50">
        <f t="shared" si="403"/>
        <v>1.278542697352554E-4</v>
      </c>
      <c r="CD1485" s="50">
        <f t="shared" si="404"/>
        <v>5.4325162411410829E-4</v>
      </c>
      <c r="CI1485" s="43"/>
      <c r="CJ1485" s="43"/>
    </row>
    <row r="1486" spans="63:88" x14ac:dyDescent="0.2">
      <c r="BK1486" s="42">
        <v>1484</v>
      </c>
      <c r="BL1486" s="1" t="s">
        <v>3117</v>
      </c>
      <c r="BM1486" s="1" t="s">
        <v>3118</v>
      </c>
      <c r="BN1486" s="43">
        <v>154075</v>
      </c>
      <c r="BO1486" s="44">
        <v>29.172688778612649</v>
      </c>
      <c r="BP1486" s="45">
        <f t="shared" si="390"/>
        <v>7791.1140911455495</v>
      </c>
      <c r="BQ1486" s="46">
        <f t="shared" si="391"/>
        <v>19527.646566784362</v>
      </c>
      <c r="BR1486" s="46">
        <f t="shared" si="392"/>
        <v>139.74135596445441</v>
      </c>
      <c r="BS1486" s="46">
        <f t="shared" si="393"/>
        <v>136.94401242056102</v>
      </c>
      <c r="BT1486" s="47">
        <f t="shared" si="394"/>
        <v>4.0659430061740212</v>
      </c>
      <c r="BU1486" s="47">
        <f t="shared" si="395"/>
        <v>5.3183063616099218E-3</v>
      </c>
      <c r="BV1486" s="47">
        <f t="shared" si="396"/>
        <v>7.2926719120017469E-2</v>
      </c>
      <c r="BW1486" s="47">
        <f t="shared" si="397"/>
        <v>7.1466871492951375E-2</v>
      </c>
      <c r="BX1486" s="48">
        <f t="shared" si="398"/>
        <v>5.3733819895960016E-9</v>
      </c>
      <c r="BY1486" s="48">
        <f t="shared" si="399"/>
        <v>5.3183063616099218E-3</v>
      </c>
      <c r="BZ1486" s="48">
        <f t="shared" si="400"/>
        <v>7.2926719120017469E-2</v>
      </c>
      <c r="CA1486" s="48">
        <f t="shared" si="401"/>
        <v>7.1466871492951375E-2</v>
      </c>
      <c r="CB1486" s="49">
        <f t="shared" si="402"/>
        <v>1.9933374915333248</v>
      </c>
      <c r="CC1486" s="50">
        <f t="shared" si="403"/>
        <v>8.2790383004700395E-4</v>
      </c>
      <c r="CD1486" s="50">
        <f t="shared" si="404"/>
        <v>3.5177558106947266E-3</v>
      </c>
      <c r="CI1486" s="43"/>
      <c r="CJ1486" s="43"/>
    </row>
    <row r="1487" spans="63:88" x14ac:dyDescent="0.2">
      <c r="BK1487" s="42">
        <v>1485</v>
      </c>
      <c r="BL1487" s="1" t="s">
        <v>3119</v>
      </c>
      <c r="BM1487" s="1" t="s">
        <v>3120</v>
      </c>
      <c r="BN1487" s="43">
        <v>44340</v>
      </c>
      <c r="BO1487" s="44">
        <v>29.178271980643832</v>
      </c>
      <c r="BP1487" s="45">
        <f t="shared" si="390"/>
        <v>7822.5729290975196</v>
      </c>
      <c r="BQ1487" s="46">
        <f t="shared" si="391"/>
        <v>19606.790424656388</v>
      </c>
      <c r="BR1487" s="46">
        <f t="shared" si="392"/>
        <v>140.02424941650781</v>
      </c>
      <c r="BS1487" s="46">
        <f t="shared" si="393"/>
        <v>137.22124290930446</v>
      </c>
      <c r="BT1487" s="47">
        <f t="shared" si="394"/>
        <v>4.0823604069021862</v>
      </c>
      <c r="BU1487" s="47">
        <f t="shared" si="395"/>
        <v>5.3398609960281411E-3</v>
      </c>
      <c r="BV1487" s="47">
        <f t="shared" si="396"/>
        <v>7.3074352518706184E-2</v>
      </c>
      <c r="BW1487" s="47">
        <f t="shared" si="397"/>
        <v>7.1611549565123944E-2</v>
      </c>
      <c r="BX1487" s="48">
        <f t="shared" si="398"/>
        <v>5.3950785468902681E-9</v>
      </c>
      <c r="BY1487" s="48">
        <f t="shared" si="399"/>
        <v>5.3398609960281411E-3</v>
      </c>
      <c r="BZ1487" s="48">
        <f t="shared" si="400"/>
        <v>7.3074352518706184E-2</v>
      </c>
      <c r="CA1487" s="48">
        <f t="shared" si="401"/>
        <v>7.1611549565123944E-2</v>
      </c>
      <c r="CB1487" s="49">
        <f t="shared" si="402"/>
        <v>0.57596276008057423</v>
      </c>
      <c r="CC1487" s="50">
        <f t="shared" si="403"/>
        <v>2.3921778276911448E-4</v>
      </c>
      <c r="CD1487" s="50">
        <f t="shared" si="404"/>
        <v>1.0164341736524942E-3</v>
      </c>
      <c r="CI1487" s="43"/>
      <c r="CJ1487" s="43"/>
    </row>
    <row r="1488" spans="63:88" x14ac:dyDescent="0.2">
      <c r="BK1488" s="42">
        <v>1486</v>
      </c>
      <c r="BL1488" s="1" t="s">
        <v>3121</v>
      </c>
      <c r="BM1488" s="1" t="s">
        <v>3122</v>
      </c>
      <c r="BN1488" s="43">
        <v>32142</v>
      </c>
      <c r="BO1488" s="44">
        <v>29.179935179763969</v>
      </c>
      <c r="BP1488" s="45">
        <f t="shared" si="390"/>
        <v>7831.96884434194</v>
      </c>
      <c r="BQ1488" s="46">
        <f t="shared" si="391"/>
        <v>19630.405090882654</v>
      </c>
      <c r="BR1488" s="46">
        <f t="shared" si="392"/>
        <v>140.10854752970161</v>
      </c>
      <c r="BS1488" s="46">
        <f t="shared" si="393"/>
        <v>137.30385354221673</v>
      </c>
      <c r="BT1488" s="47">
        <f t="shared" si="394"/>
        <v>4.0872638463112008</v>
      </c>
      <c r="BU1488" s="47">
        <f t="shared" si="395"/>
        <v>5.3462923921103597E-3</v>
      </c>
      <c r="BV1488" s="47">
        <f t="shared" si="396"/>
        <v>7.3118345113318578E-2</v>
      </c>
      <c r="BW1488" s="47">
        <f t="shared" si="397"/>
        <v>7.1654661515637319E-2</v>
      </c>
      <c r="BX1488" s="48">
        <f t="shared" si="398"/>
        <v>5.4015587294623033E-9</v>
      </c>
      <c r="BY1488" s="48">
        <f t="shared" si="399"/>
        <v>5.3462923921103597E-3</v>
      </c>
      <c r="BZ1488" s="48">
        <f t="shared" si="400"/>
        <v>7.3118345113318578E-2</v>
      </c>
      <c r="CA1488" s="48">
        <f t="shared" si="401"/>
        <v>7.1654661515637319E-2</v>
      </c>
      <c r="CB1488" s="49">
        <f t="shared" si="402"/>
        <v>0.41801603608278043</v>
      </c>
      <c r="CC1488" s="50">
        <f t="shared" si="403"/>
        <v>1.7361690068237734E-4</v>
      </c>
      <c r="CD1488" s="50">
        <f t="shared" si="404"/>
        <v>7.3769662495167768E-4</v>
      </c>
      <c r="CI1488" s="43"/>
      <c r="CJ1488" s="43"/>
    </row>
    <row r="1489" spans="63:88" x14ac:dyDescent="0.2">
      <c r="BK1489" s="42">
        <v>1487</v>
      </c>
      <c r="BL1489" s="1" t="s">
        <v>3123</v>
      </c>
      <c r="BM1489" s="1" t="s">
        <v>3124</v>
      </c>
      <c r="BN1489" s="43">
        <v>76515</v>
      </c>
      <c r="BO1489" s="44">
        <v>29.187088916713872</v>
      </c>
      <c r="BP1489" s="45">
        <f t="shared" si="390"/>
        <v>7872.5113146284493</v>
      </c>
      <c r="BQ1489" s="46">
        <f t="shared" si="391"/>
        <v>19732.176026051515</v>
      </c>
      <c r="BR1489" s="46">
        <f t="shared" si="392"/>
        <v>140.47126405799699</v>
      </c>
      <c r="BS1489" s="46">
        <f t="shared" si="393"/>
        <v>137.65930920824491</v>
      </c>
      <c r="BT1489" s="47">
        <f t="shared" si="394"/>
        <v>4.1084217155948508</v>
      </c>
      <c r="BU1489" s="47">
        <f t="shared" si="395"/>
        <v>5.3740094552027331E-3</v>
      </c>
      <c r="BV1489" s="47">
        <f t="shared" si="396"/>
        <v>7.3307635722363415E-2</v>
      </c>
      <c r="BW1489" s="47">
        <f t="shared" si="397"/>
        <v>7.1840162903807084E-2</v>
      </c>
      <c r="BX1489" s="48">
        <f t="shared" si="398"/>
        <v>5.4295200937938621E-9</v>
      </c>
      <c r="BY1489" s="48">
        <f t="shared" si="399"/>
        <v>5.3740094552027331E-3</v>
      </c>
      <c r="BZ1489" s="48">
        <f t="shared" si="400"/>
        <v>7.3307635722363415E-2</v>
      </c>
      <c r="CA1489" s="48">
        <f t="shared" si="401"/>
        <v>7.1840162903807084E-2</v>
      </c>
      <c r="CB1489" s="49">
        <f t="shared" si="402"/>
        <v>1.0002509460403111</v>
      </c>
      <c r="CC1489" s="50">
        <f t="shared" si="403"/>
        <v>4.1543972997663738E-4</v>
      </c>
      <c r="CD1489" s="50">
        <f t="shared" si="404"/>
        <v>1.7651996174915547E-3</v>
      </c>
      <c r="CI1489" s="43"/>
      <c r="CJ1489" s="43"/>
    </row>
    <row r="1490" spans="63:88" x14ac:dyDescent="0.2">
      <c r="BK1490" s="42">
        <v>1488</v>
      </c>
      <c r="BL1490" s="1" t="s">
        <v>3125</v>
      </c>
      <c r="BM1490" s="1" t="s">
        <v>3126</v>
      </c>
      <c r="BN1490" s="43">
        <v>15705</v>
      </c>
      <c r="BO1490" s="44">
        <v>29.1918275123579</v>
      </c>
      <c r="BP1490" s="45">
        <f t="shared" si="390"/>
        <v>7899.4819134685149</v>
      </c>
      <c r="BQ1490" s="46">
        <f t="shared" si="391"/>
        <v>19799.766703855621</v>
      </c>
      <c r="BR1490" s="46">
        <f t="shared" si="392"/>
        <v>140.71164381050923</v>
      </c>
      <c r="BS1490" s="46">
        <f t="shared" si="393"/>
        <v>137.89487703701323</v>
      </c>
      <c r="BT1490" s="47">
        <f t="shared" si="394"/>
        <v>4.1224968422639225</v>
      </c>
      <c r="BU1490" s="47">
        <f t="shared" si="395"/>
        <v>5.3924176095346823E-3</v>
      </c>
      <c r="BV1490" s="47">
        <f t="shared" si="396"/>
        <v>7.3433082527799981E-2</v>
      </c>
      <c r="BW1490" s="47">
        <f t="shared" si="397"/>
        <v>7.196309851412272E-2</v>
      </c>
      <c r="BX1490" s="48">
        <f t="shared" si="398"/>
        <v>5.4481211986372025E-9</v>
      </c>
      <c r="BY1490" s="48">
        <f t="shared" si="399"/>
        <v>5.3924176095346823E-3</v>
      </c>
      <c r="BZ1490" s="48">
        <f t="shared" si="400"/>
        <v>7.3433082527799981E-2</v>
      </c>
      <c r="CA1490" s="48">
        <f t="shared" si="401"/>
        <v>7.196309851412272E-2</v>
      </c>
      <c r="CB1490" s="49">
        <f t="shared" si="402"/>
        <v>0.20600873936893482</v>
      </c>
      <c r="CC1490" s="50">
        <f t="shared" si="403"/>
        <v>8.5562743424597265E-5</v>
      </c>
      <c r="CD1490" s="50">
        <f t="shared" si="404"/>
        <v>3.6355531516718618E-4</v>
      </c>
      <c r="CI1490" s="43"/>
      <c r="CJ1490" s="43"/>
    </row>
    <row r="1491" spans="63:88" x14ac:dyDescent="0.2">
      <c r="BK1491" s="42">
        <v>1489</v>
      </c>
      <c r="BL1491" s="1" t="s">
        <v>3127</v>
      </c>
      <c r="BM1491" s="1" t="s">
        <v>3128</v>
      </c>
      <c r="BN1491" s="43">
        <v>22841</v>
      </c>
      <c r="BO1491" s="44">
        <v>29.212254866745486</v>
      </c>
      <c r="BP1491" s="45">
        <f t="shared" si="390"/>
        <v>8016.8097932762694</v>
      </c>
      <c r="BQ1491" s="46">
        <f t="shared" si="391"/>
        <v>20092.758671618154</v>
      </c>
      <c r="BR1491" s="46">
        <f t="shared" si="392"/>
        <v>141.74892829089805</v>
      </c>
      <c r="BS1491" s="46">
        <f t="shared" si="393"/>
        <v>138.91139714865542</v>
      </c>
      <c r="BT1491" s="47">
        <f t="shared" si="394"/>
        <v>4.1837266569929534</v>
      </c>
      <c r="BU1491" s="47">
        <f t="shared" si="395"/>
        <v>5.4722132490514783E-3</v>
      </c>
      <c r="BV1491" s="47">
        <f t="shared" si="396"/>
        <v>7.3974409420092563E-2</v>
      </c>
      <c r="BW1491" s="47">
        <f t="shared" si="397"/>
        <v>7.2493589120500954E-2</v>
      </c>
      <c r="BX1491" s="48">
        <f t="shared" si="398"/>
        <v>5.5290399875114411E-9</v>
      </c>
      <c r="BY1491" s="48">
        <f t="shared" si="399"/>
        <v>5.4722132490514783E-3</v>
      </c>
      <c r="BZ1491" s="48">
        <f t="shared" si="400"/>
        <v>7.3974409420092563E-2</v>
      </c>
      <c r="CA1491" s="48">
        <f t="shared" si="401"/>
        <v>7.2493589120500954E-2</v>
      </c>
      <c r="CB1491" s="49">
        <f t="shared" si="402"/>
        <v>0.30406454875353156</v>
      </c>
      <c r="CC1491" s="50">
        <f t="shared" si="403"/>
        <v>1.2628880235474884E-4</v>
      </c>
      <c r="CD1491" s="50">
        <f t="shared" si="404"/>
        <v>5.3659996751539768E-4</v>
      </c>
      <c r="CI1491" s="43"/>
      <c r="CJ1491" s="43"/>
    </row>
    <row r="1492" spans="63:88" x14ac:dyDescent="0.2">
      <c r="BK1492" s="42">
        <v>1490</v>
      </c>
      <c r="BL1492" s="1" t="s">
        <v>3129</v>
      </c>
      <c r="BM1492" s="1" t="s">
        <v>3130</v>
      </c>
      <c r="BN1492" s="43">
        <v>9651</v>
      </c>
      <c r="BO1492" s="44">
        <v>29.217441145725065</v>
      </c>
      <c r="BP1492" s="45">
        <f t="shared" si="390"/>
        <v>8046.8744260078738</v>
      </c>
      <c r="BQ1492" s="46">
        <f t="shared" si="391"/>
        <v>20167.56284976946</v>
      </c>
      <c r="BR1492" s="46">
        <f t="shared" si="392"/>
        <v>142.01254469154992</v>
      </c>
      <c r="BS1492" s="46">
        <f t="shared" si="393"/>
        <v>139.16973647416131</v>
      </c>
      <c r="BT1492" s="47">
        <f t="shared" si="394"/>
        <v>4.1994164648635852</v>
      </c>
      <c r="BU1492" s="47">
        <f t="shared" si="395"/>
        <v>5.4925859824057933E-3</v>
      </c>
      <c r="BV1492" s="47">
        <f t="shared" si="396"/>
        <v>7.4111982718085431E-2</v>
      </c>
      <c r="BW1492" s="47">
        <f t="shared" si="397"/>
        <v>7.262840847515116E-2</v>
      </c>
      <c r="BX1492" s="48">
        <f t="shared" si="398"/>
        <v>5.5497749881999024E-9</v>
      </c>
      <c r="BY1492" s="48">
        <f t="shared" si="399"/>
        <v>5.4925859824057933E-3</v>
      </c>
      <c r="BZ1492" s="48">
        <f t="shared" si="400"/>
        <v>7.4111982718085431E-2</v>
      </c>
      <c r="CA1492" s="48">
        <f t="shared" si="401"/>
        <v>7.262840847515116E-2</v>
      </c>
      <c r="CB1492" s="49">
        <f t="shared" si="402"/>
        <v>0.12895810254951512</v>
      </c>
      <c r="CC1492" s="50">
        <f t="shared" si="403"/>
        <v>5.3560878411117257E-5</v>
      </c>
      <c r="CD1492" s="50">
        <f t="shared" si="404"/>
        <v>2.275796830725186E-4</v>
      </c>
      <c r="CI1492" s="43"/>
      <c r="CJ1492" s="43"/>
    </row>
    <row r="1493" spans="63:88" x14ac:dyDescent="0.2">
      <c r="BK1493" s="42">
        <v>1491</v>
      </c>
      <c r="BL1493" s="1" t="s">
        <v>3131</v>
      </c>
      <c r="BM1493" s="1" t="s">
        <v>3132</v>
      </c>
      <c r="BN1493" s="43">
        <v>59963</v>
      </c>
      <c r="BO1493" s="44">
        <v>29.230415677388738</v>
      </c>
      <c r="BP1493" s="45">
        <f t="shared" si="390"/>
        <v>8122.5820347084973</v>
      </c>
      <c r="BQ1493" s="46">
        <f t="shared" si="391"/>
        <v>20355.436268701898</v>
      </c>
      <c r="BR1493" s="46">
        <f t="shared" si="392"/>
        <v>142.67247901645888</v>
      </c>
      <c r="BS1493" s="46">
        <f t="shared" si="393"/>
        <v>139.81646022865297</v>
      </c>
      <c r="BT1493" s="47">
        <f t="shared" si="394"/>
        <v>4.2389259391838641</v>
      </c>
      <c r="BU1493" s="47">
        <f t="shared" si="395"/>
        <v>5.5437528445088265E-3</v>
      </c>
      <c r="BV1493" s="47">
        <f t="shared" si="396"/>
        <v>7.4456382161026513E-2</v>
      </c>
      <c r="BW1493" s="47">
        <f t="shared" si="397"/>
        <v>7.2965913727381246E-2</v>
      </c>
      <c r="BX1493" s="48">
        <f t="shared" si="398"/>
        <v>5.601989074184039E-9</v>
      </c>
      <c r="BY1493" s="48">
        <f t="shared" si="399"/>
        <v>5.5437528445088265E-3</v>
      </c>
      <c r="BZ1493" s="48">
        <f t="shared" si="400"/>
        <v>7.4456382161026513E-2</v>
      </c>
      <c r="CA1493" s="48">
        <f t="shared" si="401"/>
        <v>7.2965913727381246E-2</v>
      </c>
      <c r="CB1493" s="49">
        <f t="shared" si="402"/>
        <v>0.80877283132806432</v>
      </c>
      <c r="CC1493" s="50">
        <f t="shared" si="403"/>
        <v>3.3591207085529755E-4</v>
      </c>
      <c r="CD1493" s="50">
        <f t="shared" si="404"/>
        <v>1.4272873203964205E-3</v>
      </c>
      <c r="CI1493" s="43"/>
      <c r="CJ1493" s="43"/>
    </row>
    <row r="1494" spans="63:88" x14ac:dyDescent="0.2">
      <c r="BK1494" s="42">
        <v>1492</v>
      </c>
      <c r="BL1494" s="1" t="s">
        <v>3133</v>
      </c>
      <c r="BM1494" s="1" t="s">
        <v>3134</v>
      </c>
      <c r="BN1494" s="43">
        <v>10169</v>
      </c>
      <c r="BO1494" s="44">
        <v>29.232291387378712</v>
      </c>
      <c r="BP1494" s="45">
        <f t="shared" si="390"/>
        <v>8133.5857555484254</v>
      </c>
      <c r="BQ1494" s="46">
        <f t="shared" si="391"/>
        <v>20382.683588323074</v>
      </c>
      <c r="BR1494" s="46">
        <f t="shared" si="392"/>
        <v>142.76793613526488</v>
      </c>
      <c r="BS1494" s="46">
        <f t="shared" si="393"/>
        <v>139.91000648611683</v>
      </c>
      <c r="BT1494" s="47">
        <f t="shared" si="394"/>
        <v>4.244668442921788</v>
      </c>
      <c r="BU1494" s="47">
        <f t="shared" si="395"/>
        <v>5.5511735847802593E-3</v>
      </c>
      <c r="BV1494" s="47">
        <f t="shared" si="396"/>
        <v>7.4506198297727283E-2</v>
      </c>
      <c r="BW1494" s="47">
        <f t="shared" si="397"/>
        <v>7.3014732644272468E-2</v>
      </c>
      <c r="BX1494" s="48">
        <f t="shared" si="398"/>
        <v>5.6095781294446997E-9</v>
      </c>
      <c r="BY1494" s="48">
        <f t="shared" si="399"/>
        <v>5.5511735847802593E-3</v>
      </c>
      <c r="BZ1494" s="48">
        <f t="shared" si="400"/>
        <v>7.4506198297727283E-2</v>
      </c>
      <c r="CA1494" s="48">
        <f t="shared" si="401"/>
        <v>7.3014732644272468E-2</v>
      </c>
      <c r="CB1494" s="49">
        <f t="shared" si="402"/>
        <v>0.13734390525736609</v>
      </c>
      <c r="CC1494" s="50">
        <f t="shared" si="403"/>
        <v>5.704379999832315E-5</v>
      </c>
      <c r="CD1494" s="50">
        <f t="shared" si="404"/>
        <v>2.4237858507891713E-4</v>
      </c>
      <c r="CI1494" s="43"/>
      <c r="CJ1494" s="43"/>
    </row>
    <row r="1495" spans="63:88" x14ac:dyDescent="0.2">
      <c r="BK1495" s="42">
        <v>1493</v>
      </c>
      <c r="BL1495" s="1" t="s">
        <v>3135</v>
      </c>
      <c r="BM1495" s="1" t="s">
        <v>3136</v>
      </c>
      <c r="BN1495" s="43">
        <v>14269</v>
      </c>
      <c r="BO1495" s="44">
        <v>29.242561481229163</v>
      </c>
      <c r="BP1495" s="45">
        <f t="shared" si="390"/>
        <v>8194.0993497099225</v>
      </c>
      <c r="BQ1495" s="46">
        <f t="shared" si="391"/>
        <v>20532.258134334894</v>
      </c>
      <c r="BR1495" s="46">
        <f t="shared" si="392"/>
        <v>143.29081664340842</v>
      </c>
      <c r="BS1495" s="46">
        <f t="shared" si="393"/>
        <v>140.4224199682065</v>
      </c>
      <c r="BT1495" s="47">
        <f t="shared" si="394"/>
        <v>4.2762486279994283</v>
      </c>
      <c r="BU1495" s="47">
        <f t="shared" si="395"/>
        <v>5.5919098433390895E-3</v>
      </c>
      <c r="BV1495" s="47">
        <f t="shared" si="396"/>
        <v>7.4779073565664669E-2</v>
      </c>
      <c r="BW1495" s="47">
        <f t="shared" si="397"/>
        <v>7.3282145492986964E-2</v>
      </c>
      <c r="BX1495" s="48">
        <f t="shared" si="398"/>
        <v>5.6513131949551183E-9</v>
      </c>
      <c r="BY1495" s="48">
        <f t="shared" si="399"/>
        <v>5.5919098433390895E-3</v>
      </c>
      <c r="BZ1495" s="48">
        <f t="shared" si="400"/>
        <v>7.4779073565664669E-2</v>
      </c>
      <c r="CA1495" s="48">
        <f t="shared" si="401"/>
        <v>7.3282145492986964E-2</v>
      </c>
      <c r="CB1495" s="49">
        <f t="shared" si="402"/>
        <v>0.19415288931970967</v>
      </c>
      <c r="CC1495" s="50">
        <f t="shared" si="403"/>
        <v>8.0638587978814586E-5</v>
      </c>
      <c r="CD1495" s="50">
        <f t="shared" si="404"/>
        <v>3.4263262366184227E-4</v>
      </c>
      <c r="CI1495" s="43"/>
      <c r="CJ1495" s="43"/>
    </row>
    <row r="1496" spans="63:88" x14ac:dyDescent="0.2">
      <c r="BK1496" s="42">
        <v>1494</v>
      </c>
      <c r="BL1496" s="1" t="s">
        <v>3137</v>
      </c>
      <c r="BM1496" s="1" t="s">
        <v>3138</v>
      </c>
      <c r="BN1496" s="43">
        <v>45703</v>
      </c>
      <c r="BO1496" s="44">
        <v>29.244537001921042</v>
      </c>
      <c r="BP1496" s="45">
        <f t="shared" si="390"/>
        <v>8205.7910724577014</v>
      </c>
      <c r="BQ1496" s="46">
        <f t="shared" si="391"/>
        <v>20561.104701307002</v>
      </c>
      <c r="BR1496" s="46">
        <f t="shared" si="392"/>
        <v>143.39143873086357</v>
      </c>
      <c r="BS1496" s="46">
        <f t="shared" si="393"/>
        <v>140.52102780193715</v>
      </c>
      <c r="BT1496" s="47">
        <f t="shared" si="394"/>
        <v>4.2823501787892564</v>
      </c>
      <c r="BU1496" s="47">
        <f t="shared" si="395"/>
        <v>5.5997661346799321E-3</v>
      </c>
      <c r="BV1496" s="47">
        <f t="shared" si="396"/>
        <v>7.4831585140767473E-2</v>
      </c>
      <c r="BW1496" s="47">
        <f t="shared" si="397"/>
        <v>7.3333605890973444E-2</v>
      </c>
      <c r="BX1496" s="48">
        <f t="shared" si="398"/>
        <v>5.6593767519387912E-9</v>
      </c>
      <c r="BY1496" s="48">
        <f t="shared" si="399"/>
        <v>5.5997661346799321E-3</v>
      </c>
      <c r="BZ1496" s="48">
        <f t="shared" si="400"/>
        <v>7.4831585140767473E-2</v>
      </c>
      <c r="CA1496" s="48">
        <f t="shared" si="401"/>
        <v>7.3333605890973444E-2</v>
      </c>
      <c r="CB1496" s="49">
        <f t="shared" si="402"/>
        <v>0.62275074901027583</v>
      </c>
      <c r="CC1496" s="50">
        <f t="shared" si="403"/>
        <v>2.586504956938586E-4</v>
      </c>
      <c r="CD1496" s="50">
        <f t="shared" si="404"/>
        <v>1.0990035933454794E-3</v>
      </c>
      <c r="CI1496" s="43"/>
      <c r="CJ1496" s="43"/>
    </row>
    <row r="1497" spans="63:88" x14ac:dyDescent="0.2">
      <c r="BK1497" s="42">
        <v>1495</v>
      </c>
      <c r="BL1497" s="1" t="s">
        <v>3139</v>
      </c>
      <c r="BM1497" s="1" t="s">
        <v>3140</v>
      </c>
      <c r="BN1497" s="43">
        <v>37128</v>
      </c>
      <c r="BO1497" s="44">
        <v>29.296250853354934</v>
      </c>
      <c r="BP1497" s="45">
        <f t="shared" si="390"/>
        <v>8517.855403475769</v>
      </c>
      <c r="BQ1497" s="46">
        <f t="shared" si="391"/>
        <v>21324.748841232657</v>
      </c>
      <c r="BR1497" s="46">
        <f t="shared" si="392"/>
        <v>146.0299587113297</v>
      </c>
      <c r="BS1497" s="46">
        <f t="shared" si="393"/>
        <v>143.10672986903865</v>
      </c>
      <c r="BT1497" s="47">
        <f t="shared" si="394"/>
        <v>4.4452069627274176</v>
      </c>
      <c r="BU1497" s="47">
        <f t="shared" si="395"/>
        <v>5.8077427320381613E-3</v>
      </c>
      <c r="BV1497" s="47">
        <f t="shared" si="396"/>
        <v>7.6208547631077192E-2</v>
      </c>
      <c r="BW1497" s="47">
        <f t="shared" si="397"/>
        <v>7.4683004335508257E-2</v>
      </c>
      <c r="BX1497" s="48">
        <f t="shared" si="398"/>
        <v>5.8746015370299925E-9</v>
      </c>
      <c r="BY1497" s="48">
        <f t="shared" si="399"/>
        <v>5.8077427320381613E-3</v>
      </c>
      <c r="BZ1497" s="48">
        <f t="shared" si="400"/>
        <v>7.6208547631077192E-2</v>
      </c>
      <c r="CA1497" s="48">
        <f t="shared" si="401"/>
        <v>7.4683004335508257E-2</v>
      </c>
      <c r="CB1497" s="49">
        <f t="shared" si="402"/>
        <v>0.52514702980748629</v>
      </c>
      <c r="CC1497" s="50">
        <f t="shared" si="403"/>
        <v>2.1811220586684957E-4</v>
      </c>
      <c r="CD1497" s="50">
        <f t="shared" si="404"/>
        <v>9.2675677020118792E-4</v>
      </c>
      <c r="CI1497" s="43"/>
      <c r="CJ1497" s="43"/>
    </row>
    <row r="1498" spans="63:88" x14ac:dyDescent="0.2">
      <c r="BK1498" s="97">
        <v>1496</v>
      </c>
      <c r="BL1498" s="98" t="s">
        <v>3141</v>
      </c>
      <c r="BM1498" s="98" t="s">
        <v>46</v>
      </c>
      <c r="BN1498" s="101">
        <v>34897</v>
      </c>
      <c r="BO1498" s="102">
        <v>30.253165641769986</v>
      </c>
      <c r="BP1498" s="45">
        <f t="shared" si="390"/>
        <v>8588.3531909479516</v>
      </c>
      <c r="BQ1498" s="46">
        <f t="shared" si="391"/>
        <v>241393.54062412225</v>
      </c>
      <c r="BR1498" s="46">
        <f t="shared" si="392"/>
        <v>491.31816638927796</v>
      </c>
      <c r="BS1498" s="46">
        <f t="shared" si="393"/>
        <v>481.48295553662115</v>
      </c>
      <c r="BT1498" s="47">
        <f t="shared" si="394"/>
        <v>4.4819975914577901</v>
      </c>
      <c r="BU1498" s="47">
        <f t="shared" si="395"/>
        <v>6.5742935195086838E-2</v>
      </c>
      <c r="BV1498" s="47">
        <f t="shared" si="396"/>
        <v>0.2564038517555593</v>
      </c>
      <c r="BW1498" s="47">
        <f t="shared" si="397"/>
        <v>0.2512711574691216</v>
      </c>
      <c r="BX1498" s="48">
        <f t="shared" si="398"/>
        <v>5.9232225092141858E-9</v>
      </c>
      <c r="BY1498" s="48">
        <f t="shared" si="399"/>
        <v>1.1482116453119129E-19</v>
      </c>
      <c r="BZ1498" s="48">
        <f t="shared" si="400"/>
        <v>3.3885271805194555E-10</v>
      </c>
      <c r="CA1498" s="48">
        <f t="shared" si="401"/>
        <v>3.3206956172265928E-10</v>
      </c>
      <c r="CB1498" s="49">
        <f t="shared" si="402"/>
        <v>0.49767644307570924</v>
      </c>
      <c r="CC1498" s="50">
        <f t="shared" si="403"/>
        <v>2.0670269590404746E-4</v>
      </c>
      <c r="CD1498" s="50">
        <f t="shared" si="404"/>
        <v>8.7827786659888446E-4</v>
      </c>
      <c r="CI1498" s="43"/>
      <c r="CJ1498" s="43"/>
    </row>
    <row r="1499" spans="63:88" x14ac:dyDescent="0.2">
      <c r="BK1499" s="42">
        <v>1497</v>
      </c>
      <c r="BL1499" s="1" t="s">
        <v>3142</v>
      </c>
      <c r="BM1499" s="1" t="s">
        <v>3143</v>
      </c>
      <c r="BN1499" s="43">
        <v>51629</v>
      </c>
      <c r="BO1499" s="44">
        <v>29.354158014209904</v>
      </c>
      <c r="BP1499" s="45">
        <f t="shared" si="390"/>
        <v>8881.4000032180902</v>
      </c>
      <c r="BQ1499" s="46">
        <f t="shared" si="391"/>
        <v>22198.985389918667</v>
      </c>
      <c r="BR1499" s="46">
        <f t="shared" si="392"/>
        <v>148.99323941011104</v>
      </c>
      <c r="BS1499" s="46">
        <f t="shared" si="393"/>
        <v>146.01069159188569</v>
      </c>
      <c r="BT1499" s="47">
        <f t="shared" si="394"/>
        <v>4.6349297168113983</v>
      </c>
      <c r="BU1499" s="47">
        <f t="shared" si="395"/>
        <v>6.0458388990563628E-3</v>
      </c>
      <c r="BV1499" s="47">
        <f t="shared" si="396"/>
        <v>7.7754992759670183E-2</v>
      </c>
      <c r="BW1499" s="47">
        <f t="shared" si="397"/>
        <v>7.619849271356309E-2</v>
      </c>
      <c r="BX1499" s="48">
        <f t="shared" si="398"/>
        <v>6.1253312762967193E-9</v>
      </c>
      <c r="BY1499" s="48">
        <f t="shared" si="399"/>
        <v>6.0458388990563628E-3</v>
      </c>
      <c r="BZ1499" s="48">
        <f t="shared" si="400"/>
        <v>7.7754992759670183E-2</v>
      </c>
      <c r="CA1499" s="48">
        <f t="shared" si="401"/>
        <v>7.619849271356309E-2</v>
      </c>
      <c r="CB1499" s="49">
        <f t="shared" si="402"/>
        <v>0.76141992689069382</v>
      </c>
      <c r="CC1499" s="50">
        <f t="shared" si="403"/>
        <v>3.1624472846392333E-4</v>
      </c>
      <c r="CD1499" s="50">
        <f t="shared" si="404"/>
        <v>1.3437209622431414E-3</v>
      </c>
      <c r="CI1499" s="43"/>
      <c r="CJ1499" s="43"/>
    </row>
    <row r="1500" spans="63:88" x14ac:dyDescent="0.2">
      <c r="BK1500" s="42">
        <v>1498</v>
      </c>
      <c r="BL1500" s="1" t="s">
        <v>3144</v>
      </c>
      <c r="BM1500" s="1" t="s">
        <v>3145</v>
      </c>
      <c r="BN1500" s="43">
        <v>23754</v>
      </c>
      <c r="BO1500" s="44">
        <v>29.390657558376649</v>
      </c>
      <c r="BP1500" s="45">
        <f t="shared" si="390"/>
        <v>9118.4778469972662</v>
      </c>
      <c r="BQ1500" s="46">
        <f t="shared" si="391"/>
        <v>22760.159035090484</v>
      </c>
      <c r="BR1500" s="46">
        <f t="shared" si="392"/>
        <v>150.86470440461045</v>
      </c>
      <c r="BS1500" s="46">
        <f t="shared" si="393"/>
        <v>147.84469358565883</v>
      </c>
      <c r="BT1500" s="47">
        <f t="shared" si="394"/>
        <v>4.7586533575585239</v>
      </c>
      <c r="BU1500" s="47">
        <f t="shared" si="395"/>
        <v>6.1986731567264045E-3</v>
      </c>
      <c r="BV1500" s="47">
        <f t="shared" si="396"/>
        <v>7.8731652826080092E-2</v>
      </c>
      <c r="BW1500" s="47">
        <f t="shared" si="397"/>
        <v>7.7155601991214059E-2</v>
      </c>
      <c r="BX1500" s="48">
        <f t="shared" si="398"/>
        <v>6.288839319048025E-9</v>
      </c>
      <c r="BY1500" s="48">
        <f t="shared" si="399"/>
        <v>6.1986731567264045E-3</v>
      </c>
      <c r="BZ1500" s="48">
        <f t="shared" si="400"/>
        <v>7.8731652826080092E-2</v>
      </c>
      <c r="CA1500" s="48">
        <f t="shared" si="401"/>
        <v>7.7155601991214059E-2</v>
      </c>
      <c r="CB1500" s="49">
        <f t="shared" si="402"/>
        <v>0.35967329554561872</v>
      </c>
      <c r="CC1500" s="50">
        <f t="shared" si="403"/>
        <v>1.4938508918466679E-4</v>
      </c>
      <c r="CD1500" s="50">
        <f t="shared" si="404"/>
        <v>6.3473587926350878E-4</v>
      </c>
      <c r="CI1500" s="43"/>
      <c r="CJ1500" s="43"/>
    </row>
    <row r="1501" spans="63:88" x14ac:dyDescent="0.2">
      <c r="BK1501" s="42">
        <v>1499</v>
      </c>
      <c r="BL1501" s="1" t="s">
        <v>3146</v>
      </c>
      <c r="BM1501" s="1" t="s">
        <v>3147</v>
      </c>
      <c r="BN1501" s="43">
        <v>8506</v>
      </c>
      <c r="BO1501" s="44">
        <v>29.412508552188701</v>
      </c>
      <c r="BP1501" s="45">
        <f t="shared" si="390"/>
        <v>9263.4259222885667</v>
      </c>
      <c r="BQ1501" s="46">
        <f t="shared" si="391"/>
        <v>23099.782887647601</v>
      </c>
      <c r="BR1501" s="46">
        <f t="shared" si="392"/>
        <v>151.98612728682707</v>
      </c>
      <c r="BS1501" s="46">
        <f t="shared" si="393"/>
        <v>148.94366781595068</v>
      </c>
      <c r="BT1501" s="47">
        <f t="shared" si="394"/>
        <v>4.8342973034813319</v>
      </c>
      <c r="BU1501" s="47">
        <f t="shared" si="395"/>
        <v>6.2911688750110469E-3</v>
      </c>
      <c r="BV1501" s="47">
        <f t="shared" si="396"/>
        <v>7.9316888964526627E-2</v>
      </c>
      <c r="BW1501" s="47">
        <f t="shared" si="397"/>
        <v>7.7729122868117312E-2</v>
      </c>
      <c r="BX1501" s="48">
        <f t="shared" si="398"/>
        <v>6.3888072271142144E-9</v>
      </c>
      <c r="BY1501" s="48">
        <f t="shared" si="399"/>
        <v>6.2911688750110469E-3</v>
      </c>
      <c r="BZ1501" s="48">
        <f t="shared" si="400"/>
        <v>7.9316888964526627E-2</v>
      </c>
      <c r="CA1501" s="48">
        <f t="shared" si="401"/>
        <v>7.7729122868117312E-2</v>
      </c>
      <c r="CB1501" s="49">
        <f t="shared" si="402"/>
        <v>0.13084167825333223</v>
      </c>
      <c r="CC1501" s="50">
        <f t="shared" si="403"/>
        <v>5.4343194273833509E-5</v>
      </c>
      <c r="CD1501" s="50">
        <f t="shared" si="404"/>
        <v>2.3090373602648612E-4</v>
      </c>
      <c r="CI1501" s="43"/>
      <c r="CJ1501" s="43"/>
    </row>
    <row r="1502" spans="63:88" x14ac:dyDescent="0.2">
      <c r="BK1502" s="42">
        <v>1500</v>
      </c>
      <c r="BL1502" s="1" t="s">
        <v>3148</v>
      </c>
      <c r="BM1502" s="1" t="s">
        <v>3149</v>
      </c>
      <c r="BN1502" s="43">
        <v>11047</v>
      </c>
      <c r="BO1502" s="44">
        <v>29.423761006781604</v>
      </c>
      <c r="BP1502" s="45">
        <f t="shared" si="390"/>
        <v>9338.9653724379568</v>
      </c>
      <c r="BQ1502" s="46">
        <f t="shared" si="391"/>
        <v>23275.73390150677</v>
      </c>
      <c r="BR1502" s="46">
        <f t="shared" si="392"/>
        <v>152.56386827000281</v>
      </c>
      <c r="BS1502" s="46">
        <f t="shared" si="393"/>
        <v>149.50984357565929</v>
      </c>
      <c r="BT1502" s="47">
        <f t="shared" si="394"/>
        <v>4.8737190210216035</v>
      </c>
      <c r="BU1502" s="47">
        <f t="shared" si="395"/>
        <v>6.3390886995099392E-3</v>
      </c>
      <c r="BV1502" s="47">
        <f t="shared" si="396"/>
        <v>7.9618394228406414E-2</v>
      </c>
      <c r="BW1502" s="47">
        <f t="shared" si="397"/>
        <v>7.8024592597294121E-2</v>
      </c>
      <c r="BX1502" s="48">
        <f t="shared" si="398"/>
        <v>6.4409053373701109E-9</v>
      </c>
      <c r="BY1502" s="48">
        <f t="shared" si="399"/>
        <v>6.3390886995099392E-3</v>
      </c>
      <c r="BZ1502" s="48">
        <f t="shared" si="400"/>
        <v>7.9618394228406414E-2</v>
      </c>
      <c r="CA1502" s="48">
        <f t="shared" si="401"/>
        <v>7.8024592597294121E-2</v>
      </c>
      <c r="CB1502" s="49">
        <f t="shared" si="402"/>
        <v>0.17131374688104617</v>
      </c>
      <c r="CC1502" s="50">
        <f t="shared" si="403"/>
        <v>7.1152681261927621E-5</v>
      </c>
      <c r="CD1502" s="50">
        <f t="shared" si="404"/>
        <v>3.0232709267868121E-4</v>
      </c>
      <c r="CI1502" s="43"/>
      <c r="CJ1502" s="43"/>
    </row>
    <row r="1503" spans="63:88" x14ac:dyDescent="0.2">
      <c r="BK1503" s="42">
        <v>1501</v>
      </c>
      <c r="BL1503" s="1" t="s">
        <v>3150</v>
      </c>
      <c r="BM1503" s="1" t="s">
        <v>3151</v>
      </c>
      <c r="BN1503" s="43">
        <v>32080</v>
      </c>
      <c r="BO1503" s="44">
        <v>29.431875800142233</v>
      </c>
      <c r="BP1503" s="45">
        <f t="shared" si="390"/>
        <v>9393.8232557614137</v>
      </c>
      <c r="BQ1503" s="46">
        <f t="shared" si="391"/>
        <v>23403.064677111568</v>
      </c>
      <c r="BR1503" s="46">
        <f t="shared" si="392"/>
        <v>152.98060229032819</v>
      </c>
      <c r="BS1503" s="46">
        <f t="shared" si="393"/>
        <v>149.91823541114445</v>
      </c>
      <c r="BT1503" s="47">
        <f t="shared" si="394"/>
        <v>4.9023476644252497</v>
      </c>
      <c r="BU1503" s="47">
        <f t="shared" si="395"/>
        <v>6.3737669220803829E-3</v>
      </c>
      <c r="BV1503" s="47">
        <f t="shared" si="396"/>
        <v>7.9835874906462836E-2</v>
      </c>
      <c r="BW1503" s="47">
        <f t="shared" si="397"/>
        <v>7.8237719745456097E-2</v>
      </c>
      <c r="BX1503" s="48">
        <f t="shared" si="398"/>
        <v>6.4787397675670202E-9</v>
      </c>
      <c r="BY1503" s="48">
        <f t="shared" si="399"/>
        <v>6.3737669220803829E-3</v>
      </c>
      <c r="BZ1503" s="48">
        <f t="shared" si="400"/>
        <v>7.9835874906462836E-2</v>
      </c>
      <c r="CA1503" s="48">
        <f t="shared" si="401"/>
        <v>7.8237719745456097E-2</v>
      </c>
      <c r="CB1503" s="49">
        <f t="shared" si="402"/>
        <v>0.50040983771888248</v>
      </c>
      <c r="CC1503" s="50">
        <f t="shared" si="403"/>
        <v>2.0783797174355002E-4</v>
      </c>
      <c r="CD1503" s="50">
        <f t="shared" si="404"/>
        <v>8.8310164326981097E-4</v>
      </c>
      <c r="CI1503" s="43"/>
      <c r="CJ1503" s="43"/>
    </row>
    <row r="1504" spans="63:88" x14ac:dyDescent="0.2">
      <c r="BK1504" s="42">
        <v>1502</v>
      </c>
      <c r="BL1504" s="1" t="s">
        <v>3152</v>
      </c>
      <c r="BM1504" s="1" t="s">
        <v>3153</v>
      </c>
      <c r="BN1504" s="43">
        <v>17430</v>
      </c>
      <c r="BO1504" s="44">
        <v>29.437564470627951</v>
      </c>
      <c r="BP1504" s="45">
        <f t="shared" si="390"/>
        <v>9432.4720176990631</v>
      </c>
      <c r="BQ1504" s="46">
        <f t="shared" si="391"/>
        <v>23492.546572638621</v>
      </c>
      <c r="BR1504" s="46">
        <f t="shared" si="392"/>
        <v>153.27278484009685</v>
      </c>
      <c r="BS1504" s="46">
        <f t="shared" si="393"/>
        <v>150.20456904837326</v>
      </c>
      <c r="BT1504" s="47">
        <f t="shared" si="394"/>
        <v>4.9225172655194287</v>
      </c>
      <c r="BU1504" s="47">
        <f t="shared" si="395"/>
        <v>6.3981370955470658E-3</v>
      </c>
      <c r="BV1504" s="47">
        <f t="shared" si="396"/>
        <v>7.9988355999777022E-2</v>
      </c>
      <c r="BW1504" s="47">
        <f t="shared" si="397"/>
        <v>7.8387148471065635E-2</v>
      </c>
      <c r="BX1504" s="48">
        <f t="shared" si="398"/>
        <v>6.5053950775633078E-9</v>
      </c>
      <c r="BY1504" s="48">
        <f t="shared" si="399"/>
        <v>6.3981370955470658E-3</v>
      </c>
      <c r="BZ1504" s="48">
        <f t="shared" si="400"/>
        <v>7.9988355999777022E-2</v>
      </c>
      <c r="CA1504" s="48">
        <f t="shared" si="401"/>
        <v>7.8387148471065635E-2</v>
      </c>
      <c r="CB1504" s="49">
        <f t="shared" si="402"/>
        <v>0.27300588400140785</v>
      </c>
      <c r="CC1504" s="50">
        <f t="shared" si="403"/>
        <v>1.1338903620192845E-4</v>
      </c>
      <c r="CD1504" s="50">
        <f t="shared" si="404"/>
        <v>4.8178897897568917E-4</v>
      </c>
      <c r="CI1504" s="43"/>
      <c r="CJ1504" s="43"/>
    </row>
    <row r="1505" spans="63:88" x14ac:dyDescent="0.2">
      <c r="BK1505" s="42">
        <v>1503</v>
      </c>
      <c r="BL1505" s="1" t="s">
        <v>3154</v>
      </c>
      <c r="BM1505" s="1" t="s">
        <v>3155</v>
      </c>
      <c r="BN1505" s="43">
        <v>42052</v>
      </c>
      <c r="BO1505" s="44">
        <v>29.451264695281029</v>
      </c>
      <c r="BP1505" s="45">
        <f t="shared" si="390"/>
        <v>9526.205113554026</v>
      </c>
      <c r="BQ1505" s="46">
        <f t="shared" si="391"/>
        <v>23708.788503612421</v>
      </c>
      <c r="BR1505" s="46">
        <f t="shared" si="392"/>
        <v>153.97658427050661</v>
      </c>
      <c r="BS1505" s="46">
        <f t="shared" si="393"/>
        <v>150.89427981634475</v>
      </c>
      <c r="BT1505" s="47">
        <f t="shared" si="394"/>
        <v>4.9714336876228664</v>
      </c>
      <c r="BU1505" s="47">
        <f t="shared" si="395"/>
        <v>6.4570300519113605E-3</v>
      </c>
      <c r="BV1505" s="47">
        <f t="shared" si="396"/>
        <v>8.0355647293213692E-2</v>
      </c>
      <c r="BW1505" s="47">
        <f t="shared" si="397"/>
        <v>7.8747087324551143E-2</v>
      </c>
      <c r="BX1505" s="48">
        <f t="shared" si="398"/>
        <v>6.5700409963887777E-9</v>
      </c>
      <c r="BY1505" s="48">
        <f t="shared" si="399"/>
        <v>6.4570300519113605E-3</v>
      </c>
      <c r="BZ1505" s="48">
        <f t="shared" si="400"/>
        <v>8.0355647293213692E-2</v>
      </c>
      <c r="CA1505" s="48">
        <f t="shared" si="401"/>
        <v>7.8747087324551143E-2</v>
      </c>
      <c r="CB1505" s="49">
        <f t="shared" si="402"/>
        <v>0.66520526626540089</v>
      </c>
      <c r="CC1505" s="50">
        <f t="shared" si="403"/>
        <v>2.7628336398014089E-4</v>
      </c>
      <c r="CD1505" s="50">
        <f t="shared" si="404"/>
        <v>1.1739254896118159E-3</v>
      </c>
      <c r="CI1505" s="43"/>
      <c r="CJ1505" s="43"/>
    </row>
    <row r="1506" spans="63:88" x14ac:dyDescent="0.2">
      <c r="BK1506" s="42">
        <v>1504</v>
      </c>
      <c r="BL1506" s="1" t="s">
        <v>3156</v>
      </c>
      <c r="BM1506" s="1" t="s">
        <v>3157</v>
      </c>
      <c r="BN1506" s="43">
        <v>19876</v>
      </c>
      <c r="BO1506" s="44">
        <v>29.452595614755314</v>
      </c>
      <c r="BP1506" s="45">
        <f t="shared" si="390"/>
        <v>9535.3603859402228</v>
      </c>
      <c r="BQ1506" s="46">
        <f t="shared" si="391"/>
        <v>23729.850954831261</v>
      </c>
      <c r="BR1506" s="46">
        <f t="shared" si="392"/>
        <v>154.04496406838902</v>
      </c>
      <c r="BS1506" s="46">
        <f t="shared" si="393"/>
        <v>150.96129078690456</v>
      </c>
      <c r="BT1506" s="47">
        <f t="shared" si="394"/>
        <v>4.9762115429196569</v>
      </c>
      <c r="BU1506" s="47">
        <f t="shared" si="395"/>
        <v>6.4627663585325084E-3</v>
      </c>
      <c r="BV1506" s="47">
        <f t="shared" si="396"/>
        <v>8.0391332608263866E-2</v>
      </c>
      <c r="BW1506" s="47">
        <f t="shared" si="397"/>
        <v>7.8782058290688795E-2</v>
      </c>
      <c r="BX1506" s="48">
        <f t="shared" si="398"/>
        <v>6.5763552121959497E-9</v>
      </c>
      <c r="BY1506" s="48">
        <f t="shared" si="399"/>
        <v>6.4627663585325084E-3</v>
      </c>
      <c r="BZ1506" s="48">
        <f t="shared" si="400"/>
        <v>8.0391332608263866E-2</v>
      </c>
      <c r="CA1506" s="48">
        <f t="shared" si="401"/>
        <v>7.8782058290688795E-2</v>
      </c>
      <c r="CB1506" s="49">
        <f t="shared" si="402"/>
        <v>0.31471337075172284</v>
      </c>
      <c r="CC1506" s="50">
        <f t="shared" si="403"/>
        <v>1.3071163619760668E-4</v>
      </c>
      <c r="CD1506" s="50">
        <f t="shared" si="404"/>
        <v>5.5539254810965232E-4</v>
      </c>
      <c r="CI1506" s="43"/>
      <c r="CJ1506" s="43"/>
    </row>
    <row r="1507" spans="63:88" x14ac:dyDescent="0.2">
      <c r="BK1507" s="42">
        <v>1505</v>
      </c>
      <c r="BL1507" s="1" t="s">
        <v>3158</v>
      </c>
      <c r="BM1507" s="1" t="s">
        <v>3159</v>
      </c>
      <c r="BN1507" s="43">
        <v>11102</v>
      </c>
      <c r="BO1507" s="44">
        <v>29.483932671948921</v>
      </c>
      <c r="BP1507" s="45">
        <f t="shared" si="390"/>
        <v>9753.4863183220914</v>
      </c>
      <c r="BQ1507" s="46">
        <f t="shared" si="391"/>
        <v>24228.58475290018</v>
      </c>
      <c r="BR1507" s="46">
        <f t="shared" si="392"/>
        <v>155.6553396221928</v>
      </c>
      <c r="BS1507" s="46">
        <f t="shared" si="393"/>
        <v>152.53942983042413</v>
      </c>
      <c r="BT1507" s="47">
        <f t="shared" si="394"/>
        <v>5.0900447635422603</v>
      </c>
      <c r="BU1507" s="47">
        <f t="shared" si="395"/>
        <v>6.5985952779037205E-3</v>
      </c>
      <c r="BV1507" s="47">
        <f t="shared" si="396"/>
        <v>8.1231738119430394E-2</v>
      </c>
      <c r="BW1507" s="47">
        <f t="shared" si="397"/>
        <v>7.9605640557836477E-2</v>
      </c>
      <c r="BX1507" s="48">
        <f t="shared" si="398"/>
        <v>6.7267924850702573E-9</v>
      </c>
      <c r="BY1507" s="48">
        <f t="shared" si="399"/>
        <v>6.5985952779037205E-3</v>
      </c>
      <c r="BZ1507" s="48">
        <f t="shared" si="400"/>
        <v>8.1231738119430394E-2</v>
      </c>
      <c r="CA1507" s="48">
        <f t="shared" si="401"/>
        <v>7.9605640557836477E-2</v>
      </c>
      <c r="CB1507" s="49">
        <f t="shared" si="402"/>
        <v>0.17980849120301498</v>
      </c>
      <c r="CC1507" s="50">
        <f t="shared" si="403"/>
        <v>7.4680850169249992E-5</v>
      </c>
      <c r="CD1507" s="50">
        <f t="shared" si="404"/>
        <v>3.1731825013490544E-4</v>
      </c>
      <c r="CI1507" s="43"/>
      <c r="CJ1507" s="43"/>
    </row>
    <row r="1508" spans="63:88" x14ac:dyDescent="0.2">
      <c r="BK1508" s="42">
        <v>1506</v>
      </c>
      <c r="BL1508" s="1" t="s">
        <v>3160</v>
      </c>
      <c r="BM1508" s="1" t="s">
        <v>3161</v>
      </c>
      <c r="BN1508" s="43">
        <v>23811</v>
      </c>
      <c r="BO1508" s="44">
        <v>29.488983235581944</v>
      </c>
      <c r="BP1508" s="45">
        <f t="shared" si="390"/>
        <v>9789.1054474659486</v>
      </c>
      <c r="BQ1508" s="46">
        <f t="shared" si="391"/>
        <v>24309.465442763565</v>
      </c>
      <c r="BR1508" s="46">
        <f t="shared" si="392"/>
        <v>155.9149301470631</v>
      </c>
      <c r="BS1508" s="46">
        <f t="shared" si="393"/>
        <v>152.79382387016096</v>
      </c>
      <c r="BT1508" s="47">
        <f t="shared" si="394"/>
        <v>5.1086332923886104</v>
      </c>
      <c r="BU1508" s="47">
        <f t="shared" si="395"/>
        <v>6.6206229342304426E-3</v>
      </c>
      <c r="BV1508" s="47">
        <f t="shared" si="396"/>
        <v>8.1367210436578463E-2</v>
      </c>
      <c r="BW1508" s="47">
        <f t="shared" si="397"/>
        <v>7.9738400989092684E-2</v>
      </c>
      <c r="BX1508" s="48">
        <f t="shared" si="398"/>
        <v>6.7513583154236085E-9</v>
      </c>
      <c r="BY1508" s="48">
        <f t="shared" si="399"/>
        <v>6.6206229342304426E-3</v>
      </c>
      <c r="BZ1508" s="48">
        <f t="shared" si="400"/>
        <v>8.1367210436578463E-2</v>
      </c>
      <c r="CA1508" s="48">
        <f t="shared" si="401"/>
        <v>7.9738400989092684E-2</v>
      </c>
      <c r="CB1508" s="49">
        <f t="shared" si="402"/>
        <v>0.38705237481264371</v>
      </c>
      <c r="CC1508" s="50">
        <f t="shared" si="403"/>
        <v>1.6075659284855155E-4</v>
      </c>
      <c r="CD1508" s="50">
        <f t="shared" si="404"/>
        <v>6.8305329444891239E-4</v>
      </c>
      <c r="CI1508" s="43"/>
      <c r="CJ1508" s="43"/>
    </row>
    <row r="1509" spans="63:88" x14ac:dyDescent="0.2">
      <c r="BK1509" s="42">
        <v>1507</v>
      </c>
      <c r="BL1509" s="1" t="s">
        <v>3162</v>
      </c>
      <c r="BM1509" s="1" t="s">
        <v>3163</v>
      </c>
      <c r="BN1509" s="43">
        <v>25898</v>
      </c>
      <c r="BO1509" s="44">
        <v>29.510691595992327</v>
      </c>
      <c r="BP1509" s="45">
        <f t="shared" si="390"/>
        <v>9943.6909849727472</v>
      </c>
      <c r="BQ1509" s="46">
        <f t="shared" si="391"/>
        <v>24658.668216772512</v>
      </c>
      <c r="BR1509" s="46">
        <f t="shared" si="392"/>
        <v>157.03078748058456</v>
      </c>
      <c r="BS1509" s="46">
        <f t="shared" si="393"/>
        <v>153.88734396295445</v>
      </c>
      <c r="BT1509" s="47">
        <f t="shared" si="394"/>
        <v>5.1893067336613736</v>
      </c>
      <c r="BU1509" s="47">
        <f t="shared" si="395"/>
        <v>6.715727448139106E-3</v>
      </c>
      <c r="BV1509" s="47">
        <f t="shared" si="396"/>
        <v>8.1949542086207569E-2</v>
      </c>
      <c r="BW1509" s="47">
        <f t="shared" si="397"/>
        <v>8.0309075519258102E-2</v>
      </c>
      <c r="BX1509" s="48">
        <f t="shared" si="398"/>
        <v>6.8579729963759999E-9</v>
      </c>
      <c r="BY1509" s="48">
        <f t="shared" si="399"/>
        <v>6.715727448139106E-3</v>
      </c>
      <c r="BZ1509" s="48">
        <f t="shared" si="400"/>
        <v>8.1949542086207569E-2</v>
      </c>
      <c r="CA1509" s="48">
        <f t="shared" si="401"/>
        <v>8.0309075519258102E-2</v>
      </c>
      <c r="CB1509" s="49">
        <f t="shared" si="402"/>
        <v>0.42762485581344095</v>
      </c>
      <c r="CC1509" s="50">
        <f t="shared" si="403"/>
        <v>1.7760778466014565E-4</v>
      </c>
      <c r="CD1509" s="50">
        <f t="shared" si="404"/>
        <v>7.5465385451517161E-4</v>
      </c>
      <c r="CI1509" s="43"/>
      <c r="CJ1509" s="43"/>
    </row>
    <row r="1510" spans="63:88" x14ac:dyDescent="0.2">
      <c r="BK1510" s="42">
        <v>1508</v>
      </c>
      <c r="BL1510" s="1" t="s">
        <v>3164</v>
      </c>
      <c r="BM1510" s="1" t="s">
        <v>3165</v>
      </c>
      <c r="BN1510" s="43">
        <v>17489</v>
      </c>
      <c r="BO1510" s="44">
        <v>29.554030059074496</v>
      </c>
      <c r="BP1510" s="45">
        <f t="shared" si="390"/>
        <v>10259.64511589106</v>
      </c>
      <c r="BQ1510" s="46">
        <f t="shared" si="391"/>
        <v>25363.271120515008</v>
      </c>
      <c r="BR1510" s="46">
        <f t="shared" si="392"/>
        <v>159.25850407596766</v>
      </c>
      <c r="BS1510" s="46">
        <f t="shared" si="393"/>
        <v>156.07046611031097</v>
      </c>
      <c r="BT1510" s="47">
        <f t="shared" si="394"/>
        <v>5.3541934846254087</v>
      </c>
      <c r="BU1510" s="47">
        <f t="shared" si="395"/>
        <v>6.9076243104947317E-3</v>
      </c>
      <c r="BV1510" s="47">
        <f t="shared" si="396"/>
        <v>8.3112118914721048E-2</v>
      </c>
      <c r="BW1510" s="47">
        <f t="shared" si="397"/>
        <v>8.1448379875831714E-2</v>
      </c>
      <c r="BX1510" s="48">
        <f t="shared" si="398"/>
        <v>7.0758805018692577E-9</v>
      </c>
      <c r="BY1510" s="48">
        <f t="shared" si="399"/>
        <v>6.9076243104947317E-3</v>
      </c>
      <c r="BZ1510" s="48">
        <f t="shared" si="400"/>
        <v>8.3112118914721048E-2</v>
      </c>
      <c r="CA1510" s="48">
        <f t="shared" si="401"/>
        <v>8.1448379875831714E-2</v>
      </c>
      <c r="CB1510" s="49">
        <f t="shared" si="402"/>
        <v>0.2979520728439603</v>
      </c>
      <c r="CC1510" s="50">
        <f t="shared" si="403"/>
        <v>1.2375007409719144E-4</v>
      </c>
      <c r="CD1510" s="50">
        <f t="shared" si="404"/>
        <v>5.2581293434115757E-4</v>
      </c>
      <c r="CI1510" s="43"/>
      <c r="CJ1510" s="43"/>
    </row>
    <row r="1511" spans="63:88" x14ac:dyDescent="0.2">
      <c r="BK1511" s="42">
        <v>1509</v>
      </c>
      <c r="BL1511" s="1" t="s">
        <v>3166</v>
      </c>
      <c r="BM1511" s="1" t="s">
        <v>3167</v>
      </c>
      <c r="BN1511" s="43">
        <v>32609</v>
      </c>
      <c r="BO1511" s="44">
        <v>29.557182293670035</v>
      </c>
      <c r="BP1511" s="45">
        <f t="shared" si="390"/>
        <v>10283.014023062588</v>
      </c>
      <c r="BQ1511" s="46">
        <f t="shared" si="391"/>
        <v>25414.902206142899</v>
      </c>
      <c r="BR1511" s="46">
        <f t="shared" si="392"/>
        <v>159.4205200284546</v>
      </c>
      <c r="BS1511" s="46">
        <f t="shared" si="393"/>
        <v>156.22923882620864</v>
      </c>
      <c r="BT1511" s="47">
        <f t="shared" si="394"/>
        <v>5.366388999100546</v>
      </c>
      <c r="BU1511" s="47">
        <f t="shared" si="395"/>
        <v>6.9216859092748164E-3</v>
      </c>
      <c r="BV1511" s="47">
        <f t="shared" si="396"/>
        <v>8.3196670061215894E-2</v>
      </c>
      <c r="BW1511" s="47">
        <f t="shared" si="397"/>
        <v>8.1531238476822449E-2</v>
      </c>
      <c r="BX1511" s="48">
        <f t="shared" si="398"/>
        <v>7.091997589033299E-9</v>
      </c>
      <c r="BY1511" s="48">
        <f t="shared" si="399"/>
        <v>6.9216859092748164E-3</v>
      </c>
      <c r="BZ1511" s="48">
        <f t="shared" si="400"/>
        <v>8.3196670061215894E-2</v>
      </c>
      <c r="CA1511" s="48">
        <f t="shared" si="401"/>
        <v>8.1531238476822449E-2</v>
      </c>
      <c r="CB1511" s="49">
        <f t="shared" si="402"/>
        <v>0.55680997076329997</v>
      </c>
      <c r="CC1511" s="50">
        <f t="shared" si="403"/>
        <v>2.3126294938078686E-4</v>
      </c>
      <c r="CD1511" s="50">
        <f t="shared" si="404"/>
        <v>9.826341592555209E-4</v>
      </c>
      <c r="CI1511" s="43"/>
      <c r="CJ1511" s="43"/>
    </row>
    <row r="1512" spans="63:88" x14ac:dyDescent="0.2">
      <c r="BK1512" s="42">
        <v>1510</v>
      </c>
      <c r="BL1512" s="1" t="s">
        <v>3168</v>
      </c>
      <c r="BM1512" s="1" t="s">
        <v>3169</v>
      </c>
      <c r="BN1512" s="43">
        <v>42687</v>
      </c>
      <c r="BO1512" s="44">
        <v>29.562165405933314</v>
      </c>
      <c r="BP1512" s="45">
        <f t="shared" si="390"/>
        <v>10320.064672092849</v>
      </c>
      <c r="BQ1512" s="46">
        <f t="shared" si="391"/>
        <v>25496.625918315618</v>
      </c>
      <c r="BR1512" s="46">
        <f t="shared" si="392"/>
        <v>159.67662921766484</v>
      </c>
      <c r="BS1512" s="46">
        <f t="shared" si="393"/>
        <v>156.48022121968955</v>
      </c>
      <c r="BT1512" s="47">
        <f t="shared" si="394"/>
        <v>5.3857245941818723</v>
      </c>
      <c r="BU1512" s="47">
        <f t="shared" si="395"/>
        <v>6.9439431606473437E-3</v>
      </c>
      <c r="BV1512" s="47">
        <f t="shared" si="396"/>
        <v>8.3330325576271111E-2</v>
      </c>
      <c r="BW1512" s="47">
        <f t="shared" si="397"/>
        <v>8.1662218474744128E-2</v>
      </c>
      <c r="BX1512" s="48">
        <f t="shared" si="398"/>
        <v>7.1175507112020962E-9</v>
      </c>
      <c r="BY1512" s="48">
        <f t="shared" si="399"/>
        <v>6.9439431606473437E-3</v>
      </c>
      <c r="BZ1512" s="48">
        <f t="shared" si="400"/>
        <v>8.3330325576271111E-2</v>
      </c>
      <c r="CA1512" s="48">
        <f t="shared" si="401"/>
        <v>8.1662218474744128E-2</v>
      </c>
      <c r="CB1512" s="49">
        <f t="shared" si="402"/>
        <v>0.73152158889680419</v>
      </c>
      <c r="CC1512" s="50">
        <f t="shared" si="403"/>
        <v>3.0382688720908386E-4</v>
      </c>
      <c r="CD1512" s="50">
        <f t="shared" si="404"/>
        <v>1.2909576681924106E-3</v>
      </c>
      <c r="CI1512" s="43"/>
      <c r="CJ1512" s="43"/>
    </row>
    <row r="1513" spans="63:88" x14ac:dyDescent="0.2">
      <c r="BK1513" s="42">
        <v>1511</v>
      </c>
      <c r="BL1513" s="1" t="s">
        <v>3170</v>
      </c>
      <c r="BM1513" s="1" t="s">
        <v>3171</v>
      </c>
      <c r="BN1513" s="43">
        <v>15412</v>
      </c>
      <c r="BO1513" s="44">
        <v>29.594036166512183</v>
      </c>
      <c r="BP1513" s="45">
        <f t="shared" si="390"/>
        <v>10560.209593499627</v>
      </c>
      <c r="BQ1513" s="46">
        <f t="shared" si="391"/>
        <v>26022.305099219695</v>
      </c>
      <c r="BR1513" s="46">
        <f t="shared" si="392"/>
        <v>161.31430531487186</v>
      </c>
      <c r="BS1513" s="46">
        <f t="shared" si="393"/>
        <v>158.08511430412349</v>
      </c>
      <c r="BT1513" s="47">
        <f t="shared" si="394"/>
        <v>5.5110488484848315</v>
      </c>
      <c r="BU1513" s="47">
        <f t="shared" si="395"/>
        <v>7.0871105885502552E-3</v>
      </c>
      <c r="BV1513" s="47">
        <f t="shared" si="396"/>
        <v>8.4184978402029986E-2</v>
      </c>
      <c r="BW1513" s="47">
        <f t="shared" si="397"/>
        <v>8.2499762853630518E-2</v>
      </c>
      <c r="BX1513" s="48">
        <f t="shared" si="398"/>
        <v>7.2831740585801888E-9</v>
      </c>
      <c r="BY1513" s="48">
        <f t="shared" si="399"/>
        <v>7.0871105885502552E-3</v>
      </c>
      <c r="BZ1513" s="48">
        <f t="shared" si="400"/>
        <v>8.4184978402029986E-2</v>
      </c>
      <c r="CA1513" s="48">
        <f t="shared" si="401"/>
        <v>8.2499762853630518E-2</v>
      </c>
      <c r="CB1513" s="49">
        <f t="shared" si="402"/>
        <v>0.27025929094021867</v>
      </c>
      <c r="CC1513" s="50">
        <f t="shared" si="403"/>
        <v>1.1224827859083787E-4</v>
      </c>
      <c r="CD1513" s="50">
        <f t="shared" si="404"/>
        <v>4.7694191030736295E-4</v>
      </c>
      <c r="CI1513" s="43"/>
      <c r="CJ1513" s="43"/>
    </row>
    <row r="1514" spans="63:88" x14ac:dyDescent="0.2">
      <c r="BK1514" s="42">
        <v>1512</v>
      </c>
      <c r="BL1514" s="1" t="s">
        <v>3172</v>
      </c>
      <c r="BM1514" s="1" t="s">
        <v>3173</v>
      </c>
      <c r="BN1514" s="43">
        <v>17571</v>
      </c>
      <c r="BO1514" s="44">
        <v>29.602737154030844</v>
      </c>
      <c r="BP1514" s="45">
        <f t="shared" si="390"/>
        <v>10626.736893121339</v>
      </c>
      <c r="BQ1514" s="46">
        <f t="shared" si="391"/>
        <v>26166.710487861539</v>
      </c>
      <c r="BR1514" s="46">
        <f t="shared" si="392"/>
        <v>161.76127623093711</v>
      </c>
      <c r="BS1514" s="46">
        <f t="shared" si="393"/>
        <v>158.5231377529359</v>
      </c>
      <c r="BT1514" s="47">
        <f t="shared" si="394"/>
        <v>5.5457674016278187</v>
      </c>
      <c r="BU1514" s="47">
        <f t="shared" si="395"/>
        <v>7.1264390398551591E-3</v>
      </c>
      <c r="BV1514" s="47">
        <f t="shared" si="396"/>
        <v>8.4418238786740624E-2</v>
      </c>
      <c r="BW1514" s="47">
        <f t="shared" si="397"/>
        <v>8.272835383015692E-2</v>
      </c>
      <c r="BX1514" s="48">
        <f t="shared" si="398"/>
        <v>7.3290566614302676E-9</v>
      </c>
      <c r="BY1514" s="48">
        <f t="shared" si="399"/>
        <v>7.1264390398551591E-3</v>
      </c>
      <c r="BZ1514" s="48">
        <f t="shared" si="400"/>
        <v>8.4418238786740624E-2</v>
      </c>
      <c r="CA1514" s="48">
        <f t="shared" si="401"/>
        <v>8.272835383015692E-2</v>
      </c>
      <c r="CB1514" s="49">
        <f t="shared" si="402"/>
        <v>0.31005982780913188</v>
      </c>
      <c r="CC1514" s="50">
        <f t="shared" si="403"/>
        <v>1.2877885459799124E-4</v>
      </c>
      <c r="CD1514" s="50">
        <f t="shared" si="404"/>
        <v>5.4718017674948482E-4</v>
      </c>
      <c r="CI1514" s="43"/>
      <c r="CJ1514" s="43"/>
    </row>
    <row r="1515" spans="63:88" x14ac:dyDescent="0.2">
      <c r="BK1515" s="42">
        <v>1513</v>
      </c>
      <c r="BL1515" s="1" t="s">
        <v>3174</v>
      </c>
      <c r="BM1515" s="1" t="s">
        <v>3175</v>
      </c>
      <c r="BN1515" s="43">
        <v>55278</v>
      </c>
      <c r="BO1515" s="44">
        <v>29.618007335718492</v>
      </c>
      <c r="BP1515" s="45">
        <f t="shared" si="390"/>
        <v>10744.506789928977</v>
      </c>
      <c r="BQ1515" s="46">
        <f t="shared" si="391"/>
        <v>26421.052637289573</v>
      </c>
      <c r="BR1515" s="46">
        <f t="shared" si="392"/>
        <v>162.54554019501603</v>
      </c>
      <c r="BS1515" s="46">
        <f t="shared" si="393"/>
        <v>159.29170231491952</v>
      </c>
      <c r="BT1515" s="47">
        <f t="shared" si="394"/>
        <v>5.6072278914449365</v>
      </c>
      <c r="BU1515" s="47">
        <f t="shared" si="395"/>
        <v>7.1957084967090796E-3</v>
      </c>
      <c r="BV1515" s="47">
        <f t="shared" si="396"/>
        <v>8.4827522047440942E-2</v>
      </c>
      <c r="BW1515" s="47">
        <f t="shared" si="397"/>
        <v>8.3129444055380794E-2</v>
      </c>
      <c r="BX1515" s="48">
        <f t="shared" si="398"/>
        <v>7.4102803009534E-9</v>
      </c>
      <c r="BY1515" s="48">
        <f t="shared" si="399"/>
        <v>7.1957084967090796E-3</v>
      </c>
      <c r="BZ1515" s="48">
        <f t="shared" si="400"/>
        <v>8.4827522047440942E-2</v>
      </c>
      <c r="CA1515" s="48">
        <f t="shared" si="401"/>
        <v>8.3129444055380794E-2</v>
      </c>
      <c r="CB1515" s="49">
        <f t="shared" si="402"/>
        <v>0.98625200914215272</v>
      </c>
      <c r="CC1515" s="50">
        <f t="shared" si="403"/>
        <v>4.0962547447610207E-4</v>
      </c>
      <c r="CD1515" s="50">
        <f t="shared" si="404"/>
        <v>1.7404948989849249E-3</v>
      </c>
      <c r="CI1515" s="43"/>
      <c r="CJ1515" s="43"/>
    </row>
    <row r="1516" spans="63:88" x14ac:dyDescent="0.2">
      <c r="BK1516" s="42">
        <v>1514</v>
      </c>
      <c r="BL1516" s="1" t="s">
        <v>3176</v>
      </c>
      <c r="BM1516" s="1" t="s">
        <v>3177</v>
      </c>
      <c r="BN1516" s="43">
        <v>38951</v>
      </c>
      <c r="BO1516" s="44">
        <v>29.662802128681758</v>
      </c>
      <c r="BP1516" s="45">
        <f t="shared" si="390"/>
        <v>11097.56716298647</v>
      </c>
      <c r="BQ1516" s="46">
        <f t="shared" si="391"/>
        <v>27173.757060357562</v>
      </c>
      <c r="BR1516" s="46">
        <f t="shared" si="392"/>
        <v>164.84464522803754</v>
      </c>
      <c r="BS1516" s="46">
        <f t="shared" si="393"/>
        <v>161.54478384561799</v>
      </c>
      <c r="BT1516" s="47">
        <f t="shared" si="394"/>
        <v>5.7914792498253487</v>
      </c>
      <c r="BU1516" s="47">
        <f t="shared" si="395"/>
        <v>7.4007056891724791E-3</v>
      </c>
      <c r="BV1516" s="47">
        <f t="shared" si="396"/>
        <v>8.6027354307641468E-2</v>
      </c>
      <c r="BW1516" s="47">
        <f t="shared" si="397"/>
        <v>8.4305258064121952E-2</v>
      </c>
      <c r="BX1516" s="48">
        <f t="shared" si="398"/>
        <v>7.6537792701166489E-9</v>
      </c>
      <c r="BY1516" s="48">
        <f t="shared" si="399"/>
        <v>7.4007056891724791E-3</v>
      </c>
      <c r="BZ1516" s="48">
        <f t="shared" si="400"/>
        <v>8.6027354307641468E-2</v>
      </c>
      <c r="CA1516" s="48">
        <f t="shared" si="401"/>
        <v>8.4305258064121952E-2</v>
      </c>
      <c r="CB1516" s="49">
        <f t="shared" si="402"/>
        <v>0.7177868351491975</v>
      </c>
      <c r="CC1516" s="50">
        <f t="shared" si="403"/>
        <v>2.9812235635031357E-4</v>
      </c>
      <c r="CD1516" s="50">
        <f t="shared" si="404"/>
        <v>1.2667191686862697E-3</v>
      </c>
      <c r="CI1516" s="43"/>
      <c r="CJ1516" s="43"/>
    </row>
    <row r="1517" spans="63:88" x14ac:dyDescent="0.2">
      <c r="BK1517" s="42">
        <v>1515</v>
      </c>
      <c r="BL1517" s="1" t="s">
        <v>3178</v>
      </c>
      <c r="BM1517" s="1" t="s">
        <v>3179</v>
      </c>
      <c r="BN1517" s="43">
        <v>15803</v>
      </c>
      <c r="BO1517" s="44">
        <v>29.74071995390241</v>
      </c>
      <c r="BP1517" s="45">
        <f t="shared" si="390"/>
        <v>11739.560776519305</v>
      </c>
      <c r="BQ1517" s="46">
        <f t="shared" si="391"/>
        <v>28505.794816739708</v>
      </c>
      <c r="BR1517" s="46">
        <f t="shared" si="392"/>
        <v>168.83659205497992</v>
      </c>
      <c r="BS1517" s="46">
        <f t="shared" si="393"/>
        <v>165.45681985012101</v>
      </c>
      <c r="BT1517" s="47">
        <f t="shared" si="394"/>
        <v>6.1265159868587311</v>
      </c>
      <c r="BU1517" s="47">
        <f t="shared" si="395"/>
        <v>7.763482885566453E-3</v>
      </c>
      <c r="BV1517" s="47">
        <f t="shared" si="396"/>
        <v>8.811062867535592E-2</v>
      </c>
      <c r="BW1517" s="47">
        <f t="shared" si="397"/>
        <v>8.6346829429439845E-2</v>
      </c>
      <c r="BX1517" s="48">
        <f t="shared" si="398"/>
        <v>8.0965499547756505E-9</v>
      </c>
      <c r="BY1517" s="48">
        <f t="shared" si="399"/>
        <v>7.763482885566453E-3</v>
      </c>
      <c r="BZ1517" s="48">
        <f t="shared" si="400"/>
        <v>8.811062867535592E-2</v>
      </c>
      <c r="CA1517" s="48">
        <f t="shared" si="401"/>
        <v>8.6346829429439845E-2</v>
      </c>
      <c r="CB1517" s="49">
        <f t="shared" si="402"/>
        <v>0.30806366890547365</v>
      </c>
      <c r="CC1517" s="50">
        <f t="shared" si="403"/>
        <v>1.279497789353196E-4</v>
      </c>
      <c r="CD1517" s="50">
        <f t="shared" si="404"/>
        <v>5.43657441832673E-4</v>
      </c>
      <c r="CI1517" s="43"/>
      <c r="CJ1517" s="43"/>
    </row>
    <row r="1518" spans="63:88" x14ac:dyDescent="0.2">
      <c r="BK1518" s="42">
        <v>1516</v>
      </c>
      <c r="BL1518" s="1" t="s">
        <v>3180</v>
      </c>
      <c r="BM1518" s="1" t="s">
        <v>3181</v>
      </c>
      <c r="BN1518" s="43">
        <v>8606</v>
      </c>
      <c r="BO1518" s="44">
        <v>29.755069626370283</v>
      </c>
      <c r="BP1518" s="45">
        <f t="shared" si="390"/>
        <v>11861.780903249368</v>
      </c>
      <c r="BQ1518" s="46">
        <f t="shared" si="391"/>
        <v>28754.174725679477</v>
      </c>
      <c r="BR1518" s="46">
        <f t="shared" si="392"/>
        <v>169.57055972567724</v>
      </c>
      <c r="BS1518" s="46">
        <f t="shared" si="393"/>
        <v>166.17609495031274</v>
      </c>
      <c r="BT1518" s="47">
        <f t="shared" si="394"/>
        <v>6.1902989149070571</v>
      </c>
      <c r="BU1518" s="47">
        <f t="shared" si="395"/>
        <v>7.8311285409345573E-3</v>
      </c>
      <c r="BV1518" s="47">
        <f t="shared" si="396"/>
        <v>8.8493663846258272E-2</v>
      </c>
      <c r="BW1518" s="47">
        <f t="shared" si="397"/>
        <v>8.6722196999330231E-2</v>
      </c>
      <c r="BX1518" s="48">
        <f t="shared" si="398"/>
        <v>8.1808428325405873E-9</v>
      </c>
      <c r="BY1518" s="48">
        <f t="shared" si="399"/>
        <v>7.8311285409345573E-3</v>
      </c>
      <c r="BZ1518" s="48">
        <f t="shared" si="400"/>
        <v>8.8493663846258272E-2</v>
      </c>
      <c r="CA1518" s="48">
        <f t="shared" si="401"/>
        <v>8.6722196999330231E-2</v>
      </c>
      <c r="CB1518" s="49">
        <f t="shared" si="402"/>
        <v>0.16951195570413105</v>
      </c>
      <c r="CC1518" s="50">
        <f t="shared" si="403"/>
        <v>7.040433341684429E-5</v>
      </c>
      <c r="CD1518" s="50">
        <f t="shared" si="404"/>
        <v>2.9914736952132694E-4</v>
      </c>
      <c r="CI1518" s="43"/>
      <c r="CJ1518" s="43"/>
    </row>
    <row r="1519" spans="63:88" x14ac:dyDescent="0.2">
      <c r="BK1519" s="42">
        <v>1517</v>
      </c>
      <c r="BL1519" s="1" t="s">
        <v>3182</v>
      </c>
      <c r="BM1519" s="1" t="s">
        <v>3183</v>
      </c>
      <c r="BN1519" s="43">
        <v>47190</v>
      </c>
      <c r="BO1519" s="44">
        <v>29.791187472615718</v>
      </c>
      <c r="BP1519" s="45">
        <f t="shared" si="390"/>
        <v>12175.068586595491</v>
      </c>
      <c r="BQ1519" s="46">
        <f t="shared" si="391"/>
        <v>29383.473967937214</v>
      </c>
      <c r="BR1519" s="46">
        <f t="shared" si="392"/>
        <v>171.41608433264719</v>
      </c>
      <c r="BS1519" s="46">
        <f t="shared" si="393"/>
        <v>167.98467583143452</v>
      </c>
      <c r="BT1519" s="47">
        <f t="shared" si="394"/>
        <v>6.3537941288289339</v>
      </c>
      <c r="BU1519" s="47">
        <f t="shared" si="395"/>
        <v>8.0025166368842913E-3</v>
      </c>
      <c r="BV1519" s="47">
        <f t="shared" si="396"/>
        <v>8.9456786421625342E-2</v>
      </c>
      <c r="BW1519" s="47">
        <f t="shared" si="397"/>
        <v>8.7666039779538685E-2</v>
      </c>
      <c r="BX1519" s="48">
        <f t="shared" si="398"/>
        <v>8.3969113402739538E-9</v>
      </c>
      <c r="BY1519" s="48">
        <f t="shared" si="399"/>
        <v>8.0025166368842913E-3</v>
      </c>
      <c r="BZ1519" s="48">
        <f t="shared" si="400"/>
        <v>8.9456786421625342E-2</v>
      </c>
      <c r="CA1519" s="48">
        <f t="shared" si="401"/>
        <v>8.7666039779538685E-2</v>
      </c>
      <c r="CB1519" s="49">
        <f t="shared" si="402"/>
        <v>0.95404857787689157</v>
      </c>
      <c r="CC1519" s="50">
        <f t="shared" si="403"/>
        <v>3.9625024614752788E-4</v>
      </c>
      <c r="CD1519" s="50">
        <f t="shared" si="404"/>
        <v>1.6836636760039425E-3</v>
      </c>
      <c r="CI1519" s="43"/>
      <c r="CJ1519" s="43"/>
    </row>
    <row r="1520" spans="63:88" x14ac:dyDescent="0.2">
      <c r="BK1520" s="42">
        <v>1518</v>
      </c>
      <c r="BL1520" s="1" t="s">
        <v>3184</v>
      </c>
      <c r="BM1520" s="1" t="s">
        <v>3185</v>
      </c>
      <c r="BN1520" s="43">
        <v>38300</v>
      </c>
      <c r="BO1520" s="44">
        <v>29.817600935361515</v>
      </c>
      <c r="BP1520" s="45">
        <f t="shared" si="390"/>
        <v>12409.406408036086</v>
      </c>
      <c r="BQ1520" s="46">
        <f t="shared" si="391"/>
        <v>29847.396558660945</v>
      </c>
      <c r="BR1520" s="46">
        <f t="shared" si="392"/>
        <v>172.76399092015947</v>
      </c>
      <c r="BS1520" s="46">
        <f t="shared" si="393"/>
        <v>169.30560001445869</v>
      </c>
      <c r="BT1520" s="47">
        <f t="shared" si="394"/>
        <v>6.4760878361244396</v>
      </c>
      <c r="BU1520" s="47">
        <f t="shared" si="395"/>
        <v>8.1288648098233798E-3</v>
      </c>
      <c r="BV1520" s="47">
        <f t="shared" si="396"/>
        <v>9.0160217445519622E-2</v>
      </c>
      <c r="BW1520" s="47">
        <f t="shared" si="397"/>
        <v>8.835538951575915E-2</v>
      </c>
      <c r="BX1520" s="48">
        <f t="shared" si="398"/>
        <v>8.5585296421598305E-9</v>
      </c>
      <c r="BY1520" s="48">
        <f t="shared" si="399"/>
        <v>8.1288648098233798E-3</v>
      </c>
      <c r="BZ1520" s="48">
        <f t="shared" si="400"/>
        <v>9.0160217445519622E-2</v>
      </c>
      <c r="CA1520" s="48">
        <f t="shared" si="401"/>
        <v>8.835538951575915E-2</v>
      </c>
      <c r="CB1520" s="49">
        <f t="shared" si="402"/>
        <v>0.78922144335745448</v>
      </c>
      <c r="CC1520" s="50">
        <f t="shared" si="403"/>
        <v>3.2779168529472149E-4</v>
      </c>
      <c r="CD1520" s="50">
        <f t="shared" si="404"/>
        <v>1.3927838763319374E-3</v>
      </c>
      <c r="CI1520" s="43"/>
      <c r="CJ1520" s="43"/>
    </row>
    <row r="1521" spans="63:88" x14ac:dyDescent="0.2">
      <c r="BK1521" s="42">
        <v>1519</v>
      </c>
      <c r="BL1521" s="1" t="s">
        <v>3186</v>
      </c>
      <c r="BM1521" s="1" t="s">
        <v>3187</v>
      </c>
      <c r="BN1521" s="43">
        <v>45813</v>
      </c>
      <c r="BO1521" s="44">
        <v>29.8397194306859</v>
      </c>
      <c r="BP1521" s="45">
        <f t="shared" si="390"/>
        <v>12609.106230363885</v>
      </c>
      <c r="BQ1521" s="46">
        <f t="shared" si="391"/>
        <v>30238.273487613362</v>
      </c>
      <c r="BR1521" s="46">
        <f t="shared" si="392"/>
        <v>173.89155668868273</v>
      </c>
      <c r="BS1521" s="46">
        <f t="shared" si="393"/>
        <v>170.41059416271159</v>
      </c>
      <c r="BT1521" s="47">
        <f t="shared" si="394"/>
        <v>6.5803050361845319</v>
      </c>
      <c r="BU1521" s="47">
        <f t="shared" si="395"/>
        <v>8.235319177008352E-3</v>
      </c>
      <c r="BV1521" s="47">
        <f t="shared" si="396"/>
        <v>9.0748659367554038E-2</v>
      </c>
      <c r="BW1521" s="47">
        <f t="shared" si="397"/>
        <v>8.8932052002849635E-2</v>
      </c>
      <c r="BX1521" s="48">
        <f t="shared" si="398"/>
        <v>8.6962587802610456E-9</v>
      </c>
      <c r="BY1521" s="48">
        <f t="shared" si="399"/>
        <v>8.235319177008352E-3</v>
      </c>
      <c r="BZ1521" s="48">
        <f t="shared" si="400"/>
        <v>9.0748659367554038E-2</v>
      </c>
      <c r="CA1521" s="48">
        <f t="shared" si="401"/>
        <v>8.8932052002849635E-2</v>
      </c>
      <c r="CB1521" s="49">
        <f t="shared" si="402"/>
        <v>0.95922862469715131</v>
      </c>
      <c r="CC1521" s="50">
        <f t="shared" si="403"/>
        <v>3.9840170350009926E-4</v>
      </c>
      <c r="CD1521" s="50">
        <f t="shared" si="404"/>
        <v>1.6928051986407446E-3</v>
      </c>
      <c r="CI1521" s="43"/>
      <c r="CJ1521" s="43"/>
    </row>
    <row r="1522" spans="63:88" x14ac:dyDescent="0.2">
      <c r="BK1522" s="42">
        <v>1520</v>
      </c>
      <c r="BL1522" s="1" t="s">
        <v>3188</v>
      </c>
      <c r="BM1522" s="1" t="s">
        <v>3189</v>
      </c>
      <c r="BN1522" s="43">
        <v>8315</v>
      </c>
      <c r="BO1522" s="44">
        <v>29.873009243020324</v>
      </c>
      <c r="BP1522" s="45">
        <f t="shared" si="390"/>
        <v>12915.742926235203</v>
      </c>
      <c r="BQ1522" s="46">
        <f t="shared" si="391"/>
        <v>30830.661137447878</v>
      </c>
      <c r="BR1522" s="46">
        <f t="shared" si="392"/>
        <v>175.58662004107225</v>
      </c>
      <c r="BS1522" s="46">
        <f t="shared" si="393"/>
        <v>172.0717257238102</v>
      </c>
      <c r="BT1522" s="47">
        <f t="shared" si="394"/>
        <v>6.740329304142719</v>
      </c>
      <c r="BU1522" s="47">
        <f t="shared" si="395"/>
        <v>8.3966544918336102E-3</v>
      </c>
      <c r="BV1522" s="47">
        <f t="shared" si="396"/>
        <v>9.1633260838156413E-2</v>
      </c>
      <c r="BW1522" s="47">
        <f t="shared" si="397"/>
        <v>8.9798945514375547E-2</v>
      </c>
      <c r="BX1522" s="48">
        <f t="shared" si="398"/>
        <v>8.9077402294695312E-9</v>
      </c>
      <c r="BY1522" s="48">
        <f t="shared" si="399"/>
        <v>8.3966544918336102E-3</v>
      </c>
      <c r="BZ1522" s="48">
        <f t="shared" si="400"/>
        <v>9.1633260838156413E-2</v>
      </c>
      <c r="CA1522" s="48">
        <f t="shared" si="401"/>
        <v>8.9798945514375547E-2</v>
      </c>
      <c r="CB1522" s="49">
        <f t="shared" si="402"/>
        <v>0.17833259964902445</v>
      </c>
      <c r="CC1522" s="50">
        <f t="shared" si="403"/>
        <v>7.4067860008039156E-5</v>
      </c>
      <c r="CD1522" s="50">
        <f t="shared" si="404"/>
        <v>3.1471366053978822E-4</v>
      </c>
      <c r="CI1522" s="43"/>
      <c r="CJ1522" s="43"/>
    </row>
    <row r="1523" spans="63:88" x14ac:dyDescent="0.2">
      <c r="BK1523" s="42">
        <v>1521</v>
      </c>
      <c r="BL1523" s="1" t="s">
        <v>3190</v>
      </c>
      <c r="BM1523" s="1" t="s">
        <v>3191</v>
      </c>
      <c r="BN1523" s="43">
        <v>11539</v>
      </c>
      <c r="BO1523" s="44">
        <v>29.880894097799342</v>
      </c>
      <c r="BP1523" s="45">
        <f t="shared" si="390"/>
        <v>12989.457006276345</v>
      </c>
      <c r="BQ1523" s="46">
        <f t="shared" si="391"/>
        <v>30971.690914957489</v>
      </c>
      <c r="BR1523" s="46">
        <f t="shared" si="392"/>
        <v>175.98775785536188</v>
      </c>
      <c r="BS1523" s="46">
        <f t="shared" si="393"/>
        <v>172.46483355823258</v>
      </c>
      <c r="BT1523" s="47">
        <f t="shared" si="394"/>
        <v>6.7787984171211164</v>
      </c>
      <c r="BU1523" s="47">
        <f t="shared" si="395"/>
        <v>8.4350636037733972E-3</v>
      </c>
      <c r="BV1523" s="47">
        <f t="shared" si="396"/>
        <v>9.1842602335590412E-2</v>
      </c>
      <c r="BW1523" s="47">
        <f t="shared" si="397"/>
        <v>9.000409641209571E-2</v>
      </c>
      <c r="BX1523" s="48">
        <f t="shared" si="398"/>
        <v>8.9585794169642775E-9</v>
      </c>
      <c r="BY1523" s="48">
        <f t="shared" si="399"/>
        <v>8.4350636037733972E-3</v>
      </c>
      <c r="BZ1523" s="48">
        <f t="shared" si="400"/>
        <v>9.1842602335590412E-2</v>
      </c>
      <c r="CA1523" s="48">
        <f t="shared" si="401"/>
        <v>9.000409641209571E-2</v>
      </c>
      <c r="CB1523" s="49">
        <f t="shared" si="402"/>
        <v>0.24889046831223652</v>
      </c>
      <c r="CC1523" s="50">
        <f t="shared" si="403"/>
        <v>1.033730478923508E-4</v>
      </c>
      <c r="CD1523" s="50">
        <f t="shared" si="404"/>
        <v>4.3923113614765581E-4</v>
      </c>
      <c r="CI1523" s="43"/>
      <c r="CJ1523" s="43"/>
    </row>
    <row r="1524" spans="63:88" x14ac:dyDescent="0.2">
      <c r="BK1524" s="42">
        <v>1522</v>
      </c>
      <c r="BL1524" s="1" t="s">
        <v>3192</v>
      </c>
      <c r="BM1524" s="1" t="s">
        <v>3193</v>
      </c>
      <c r="BN1524" s="43">
        <v>15186</v>
      </c>
      <c r="BO1524" s="44">
        <v>29.89866836369843</v>
      </c>
      <c r="BP1524" s="45">
        <f t="shared" si="390"/>
        <v>13157.172314067069</v>
      </c>
      <c r="BQ1524" s="46">
        <f t="shared" si="391"/>
        <v>31290.617549798248</v>
      </c>
      <c r="BR1524" s="46">
        <f t="shared" si="392"/>
        <v>176.89154177008646</v>
      </c>
      <c r="BS1524" s="46">
        <f t="shared" si="393"/>
        <v>173.35052551956599</v>
      </c>
      <c r="BT1524" s="47">
        <f t="shared" si="394"/>
        <v>6.8663238819984684</v>
      </c>
      <c r="BU1524" s="47">
        <f t="shared" si="395"/>
        <v>8.521922485880077E-3</v>
      </c>
      <c r="BV1524" s="47">
        <f t="shared" si="396"/>
        <v>9.2314259385427977E-2</v>
      </c>
      <c r="BW1524" s="47">
        <f t="shared" si="397"/>
        <v>9.046631182746373E-2</v>
      </c>
      <c r="BX1524" s="48">
        <f t="shared" si="398"/>
        <v>9.0742494487106239E-9</v>
      </c>
      <c r="BY1524" s="48">
        <f t="shared" si="399"/>
        <v>8.521922485880077E-3</v>
      </c>
      <c r="BZ1524" s="48">
        <f t="shared" si="400"/>
        <v>9.2314259385427977E-2</v>
      </c>
      <c r="CA1524" s="48">
        <f t="shared" si="401"/>
        <v>9.046631182746373E-2</v>
      </c>
      <c r="CB1524" s="49">
        <f t="shared" si="402"/>
        <v>0.33178370515917255</v>
      </c>
      <c r="CC1524" s="50">
        <f t="shared" si="403"/>
        <v>1.3780155212811954E-4</v>
      </c>
      <c r="CD1524" s="50">
        <f t="shared" si="404"/>
        <v>5.8551753612967725E-4</v>
      </c>
      <c r="CI1524" s="43"/>
      <c r="CJ1524" s="43"/>
    </row>
    <row r="1525" spans="63:88" x14ac:dyDescent="0.2">
      <c r="BK1525" s="42">
        <v>1523</v>
      </c>
      <c r="BL1525" s="1" t="s">
        <v>3194</v>
      </c>
      <c r="BM1525" s="1" t="s">
        <v>3195</v>
      </c>
      <c r="BN1525" s="43">
        <v>84929</v>
      </c>
      <c r="BO1525" s="44">
        <v>29.961961937111507</v>
      </c>
      <c r="BP1525" s="45">
        <f t="shared" si="390"/>
        <v>13772.18245181577</v>
      </c>
      <c r="BQ1525" s="46">
        <f t="shared" si="391"/>
        <v>32437.809983444586</v>
      </c>
      <c r="BR1525" s="46">
        <f t="shared" si="392"/>
        <v>180.10499710847722</v>
      </c>
      <c r="BS1525" s="46">
        <f t="shared" si="393"/>
        <v>176.49965388415293</v>
      </c>
      <c r="BT1525" s="47">
        <f t="shared" si="394"/>
        <v>7.1872787722814007</v>
      </c>
      <c r="BU1525" s="47">
        <f t="shared" si="395"/>
        <v>8.8343575146982642E-3</v>
      </c>
      <c r="BV1525" s="47">
        <f t="shared" si="396"/>
        <v>9.3991262970013673E-2</v>
      </c>
      <c r="BW1525" s="47">
        <f t="shared" si="397"/>
        <v>9.2109745141329996E-2</v>
      </c>
      <c r="BX1525" s="48">
        <f t="shared" si="398"/>
        <v>9.498410147544909E-9</v>
      </c>
      <c r="BY1525" s="48">
        <f t="shared" si="399"/>
        <v>8.8343575146982642E-3</v>
      </c>
      <c r="BZ1525" s="48">
        <f t="shared" si="400"/>
        <v>9.3991262970013673E-2</v>
      </c>
      <c r="CA1525" s="48">
        <f t="shared" si="401"/>
        <v>9.2109745141329996E-2</v>
      </c>
      <c r="CB1525" s="49">
        <f t="shared" si="402"/>
        <v>1.9422622656884079</v>
      </c>
      <c r="CC1525" s="50">
        <f t="shared" si="403"/>
        <v>8.0669047542084157E-4</v>
      </c>
      <c r="CD1525" s="50">
        <f t="shared" si="404"/>
        <v>3.4276204606791655E-3</v>
      </c>
      <c r="CI1525" s="43"/>
      <c r="CJ1525" s="43"/>
    </row>
    <row r="1526" spans="63:88" x14ac:dyDescent="0.2">
      <c r="BK1526" s="42">
        <v>1524</v>
      </c>
      <c r="BL1526" s="1" t="s">
        <v>3196</v>
      </c>
      <c r="BM1526" s="1" t="s">
        <v>3197</v>
      </c>
      <c r="BN1526" s="43">
        <v>107898</v>
      </c>
      <c r="BO1526" s="44">
        <v>29.982322780349481</v>
      </c>
      <c r="BP1526" s="45">
        <f t="shared" si="390"/>
        <v>13976.072883971006</v>
      </c>
      <c r="BQ1526" s="46">
        <f t="shared" si="391"/>
        <v>32810.735677082332</v>
      </c>
      <c r="BR1526" s="46">
        <f t="shared" si="392"/>
        <v>181.13733926797735</v>
      </c>
      <c r="BS1526" s="46">
        <f t="shared" si="393"/>
        <v>177.51133061032419</v>
      </c>
      <c r="BT1526" s="47">
        <f t="shared" si="394"/>
        <v>7.2936829228238169</v>
      </c>
      <c r="BU1526" s="47">
        <f t="shared" si="395"/>
        <v>8.9359229072352494E-3</v>
      </c>
      <c r="BV1526" s="47">
        <f t="shared" si="396"/>
        <v>9.4530010616921276E-2</v>
      </c>
      <c r="BW1526" s="47">
        <f t="shared" si="397"/>
        <v>9.2637708133677291E-2</v>
      </c>
      <c r="BX1526" s="48">
        <f t="shared" si="398"/>
        <v>9.6390294688867632E-9</v>
      </c>
      <c r="BY1526" s="48">
        <f t="shared" si="399"/>
        <v>8.9359229072352494E-3</v>
      </c>
      <c r="BZ1526" s="48">
        <f t="shared" si="400"/>
        <v>9.4530010616921276E-2</v>
      </c>
      <c r="CA1526" s="48">
        <f t="shared" si="401"/>
        <v>9.2637708133677291E-2</v>
      </c>
      <c r="CB1526" s="49">
        <f t="shared" si="402"/>
        <v>2.5040768094208321</v>
      </c>
      <c r="CC1526" s="50">
        <f t="shared" si="403"/>
        <v>1.040032001633944E-3</v>
      </c>
      <c r="CD1526" s="50">
        <f t="shared" si="404"/>
        <v>4.419086473906709E-3</v>
      </c>
      <c r="CI1526" s="43"/>
      <c r="CJ1526" s="43"/>
    </row>
    <row r="1527" spans="63:88" x14ac:dyDescent="0.2">
      <c r="BK1527" s="42">
        <v>1525</v>
      </c>
      <c r="BL1527" s="1" t="s">
        <v>3198</v>
      </c>
      <c r="BM1527" s="1" t="s">
        <v>3199</v>
      </c>
      <c r="BN1527" s="43">
        <v>12255</v>
      </c>
      <c r="BO1527" s="44">
        <v>29.985782996282811</v>
      </c>
      <c r="BP1527" s="45">
        <f t="shared" si="390"/>
        <v>14011.021847046988</v>
      </c>
      <c r="BQ1527" s="46">
        <f t="shared" si="391"/>
        <v>32874.304483938766</v>
      </c>
      <c r="BR1527" s="46">
        <f t="shared" si="392"/>
        <v>181.31272565360317</v>
      </c>
      <c r="BS1527" s="46">
        <f t="shared" si="393"/>
        <v>177.68320610992683</v>
      </c>
      <c r="BT1527" s="47">
        <f t="shared" si="394"/>
        <v>7.3119217125950122</v>
      </c>
      <c r="BU1527" s="47">
        <f t="shared" si="395"/>
        <v>8.9532357149401977E-3</v>
      </c>
      <c r="BV1527" s="47">
        <f t="shared" si="396"/>
        <v>9.4621539381581604E-2</v>
      </c>
      <c r="BW1527" s="47">
        <f t="shared" si="397"/>
        <v>9.2727404674819144E-2</v>
      </c>
      <c r="BX1527" s="48">
        <f t="shared" si="398"/>
        <v>9.6631330985539208E-9</v>
      </c>
      <c r="BY1527" s="48">
        <f t="shared" si="399"/>
        <v>8.9532357149401977E-3</v>
      </c>
      <c r="BZ1527" s="48">
        <f t="shared" si="400"/>
        <v>9.4621539381581604E-2</v>
      </c>
      <c r="CA1527" s="48">
        <f t="shared" si="401"/>
        <v>9.2727404674819144E-2</v>
      </c>
      <c r="CB1527" s="49">
        <f t="shared" si="402"/>
        <v>0.28512297941549386</v>
      </c>
      <c r="CC1527" s="50">
        <f t="shared" si="403"/>
        <v>1.184216961227783E-4</v>
      </c>
      <c r="CD1527" s="50">
        <f t="shared" si="404"/>
        <v>5.031727050043692E-4</v>
      </c>
      <c r="CI1527" s="43"/>
      <c r="CJ1527" s="43"/>
    </row>
    <row r="1528" spans="63:88" x14ac:dyDescent="0.2">
      <c r="BK1528" s="42">
        <v>1526</v>
      </c>
      <c r="BL1528" s="1" t="s">
        <v>3200</v>
      </c>
      <c r="BM1528" s="1" t="s">
        <v>3201</v>
      </c>
      <c r="BN1528" s="43">
        <v>55189</v>
      </c>
      <c r="BO1528" s="44">
        <v>29.9907441028618</v>
      </c>
      <c r="BP1528" s="45">
        <f t="shared" si="390"/>
        <v>14061.282689080006</v>
      </c>
      <c r="BQ1528" s="46">
        <f t="shared" si="391"/>
        <v>32965.544893648497</v>
      </c>
      <c r="BR1528" s="46">
        <f t="shared" si="392"/>
        <v>181.56416191982518</v>
      </c>
      <c r="BS1528" s="46">
        <f t="shared" si="393"/>
        <v>177.92960912302803</v>
      </c>
      <c r="BT1528" s="47">
        <f t="shared" si="394"/>
        <v>7.3381513014263247</v>
      </c>
      <c r="BU1528" s="47">
        <f t="shared" si="395"/>
        <v>8.9780848154042883E-3</v>
      </c>
      <c r="BV1528" s="47">
        <f t="shared" si="396"/>
        <v>9.4752756241727812E-2</v>
      </c>
      <c r="BW1528" s="47">
        <f t="shared" si="397"/>
        <v>9.2855994834844635E-2</v>
      </c>
      <c r="BX1528" s="48">
        <f t="shared" si="398"/>
        <v>9.6977970375237168E-9</v>
      </c>
      <c r="BY1528" s="48">
        <f t="shared" si="399"/>
        <v>8.9780848154042883E-3</v>
      </c>
      <c r="BZ1528" s="48">
        <f t="shared" si="400"/>
        <v>9.4752756241727812E-2</v>
      </c>
      <c r="CA1528" s="48">
        <f t="shared" si="401"/>
        <v>9.2855994834844635E-2</v>
      </c>
      <c r="CB1528" s="49">
        <f t="shared" si="402"/>
        <v>1.2886250190756674</v>
      </c>
      <c r="CC1528" s="50">
        <f t="shared" si="403"/>
        <v>5.3521172070389636E-4</v>
      </c>
      <c r="CD1528" s="50">
        <f t="shared" si="404"/>
        <v>2.2741097119349748E-3</v>
      </c>
      <c r="CI1528" s="43"/>
      <c r="CJ1528" s="43"/>
    </row>
    <row r="1529" spans="63:88" x14ac:dyDescent="0.2">
      <c r="BK1529" s="42">
        <v>1527</v>
      </c>
      <c r="BL1529" s="1" t="s">
        <v>3202</v>
      </c>
      <c r="BM1529" s="1" t="s">
        <v>3203</v>
      </c>
      <c r="BN1529" s="43">
        <v>36575</v>
      </c>
      <c r="BO1529" s="44">
        <v>30.023603570098487</v>
      </c>
      <c r="BP1529" s="45">
        <f t="shared" si="390"/>
        <v>14398.764069363817</v>
      </c>
      <c r="BQ1529" s="46">
        <f t="shared" si="391"/>
        <v>33572.83298109749</v>
      </c>
      <c r="BR1529" s="46">
        <f t="shared" si="392"/>
        <v>183.22890869373612</v>
      </c>
      <c r="BS1529" s="46">
        <f t="shared" si="393"/>
        <v>179.56103098315035</v>
      </c>
      <c r="BT1529" s="47">
        <f t="shared" si="394"/>
        <v>7.5142724622547039</v>
      </c>
      <c r="BU1529" s="47">
        <f t="shared" si="395"/>
        <v>9.1434782276512555E-3</v>
      </c>
      <c r="BV1529" s="47">
        <f t="shared" si="396"/>
        <v>9.562153642172487E-2</v>
      </c>
      <c r="BW1529" s="47">
        <f t="shared" si="397"/>
        <v>9.3707383766482868E-2</v>
      </c>
      <c r="BX1529" s="48">
        <f t="shared" si="398"/>
        <v>9.9305514741070456E-9</v>
      </c>
      <c r="BY1529" s="48">
        <f t="shared" si="399"/>
        <v>9.1434782276512555E-3</v>
      </c>
      <c r="BZ1529" s="48">
        <f t="shared" si="400"/>
        <v>9.562153642172487E-2</v>
      </c>
      <c r="CA1529" s="48">
        <f t="shared" si="401"/>
        <v>9.3707383766482868E-2</v>
      </c>
      <c r="CB1529" s="49">
        <f t="shared" si="402"/>
        <v>0.87449764681187936</v>
      </c>
      <c r="CC1529" s="50">
        <f t="shared" si="403"/>
        <v>3.6320992016546517E-4</v>
      </c>
      <c r="CD1529" s="50">
        <f t="shared" si="404"/>
        <v>1.5432756327404512E-3</v>
      </c>
      <c r="CI1529" s="43"/>
      <c r="CJ1529" s="43"/>
    </row>
    <row r="1530" spans="63:88" x14ac:dyDescent="0.2">
      <c r="BK1530" s="42">
        <v>1528</v>
      </c>
      <c r="BL1530" s="1" t="s">
        <v>3204</v>
      </c>
      <c r="BM1530" s="1" t="s">
        <v>3205</v>
      </c>
      <c r="BN1530" s="43">
        <v>13904</v>
      </c>
      <c r="BO1530" s="44">
        <v>30.067996002658635</v>
      </c>
      <c r="BP1530" s="45">
        <f t="shared" si="390"/>
        <v>14867.59410986361</v>
      </c>
      <c r="BQ1530" s="46">
        <f t="shared" si="391"/>
        <v>34401.73578329679</v>
      </c>
      <c r="BR1530" s="46">
        <f t="shared" si="392"/>
        <v>185.47704920905116</v>
      </c>
      <c r="BS1530" s="46">
        <f t="shared" si="393"/>
        <v>181.76416820425175</v>
      </c>
      <c r="BT1530" s="47">
        <f t="shared" si="394"/>
        <v>7.7589404522178897</v>
      </c>
      <c r="BU1530" s="47">
        <f t="shared" si="395"/>
        <v>9.3692278606651164E-3</v>
      </c>
      <c r="BV1530" s="47">
        <f t="shared" si="396"/>
        <v>9.6794771866382925E-2</v>
      </c>
      <c r="BW1530" s="47">
        <f t="shared" si="397"/>
        <v>9.4857133374940686E-2</v>
      </c>
      <c r="BX1530" s="48">
        <f t="shared" si="398"/>
        <v>1.0253894562955677E-8</v>
      </c>
      <c r="BY1530" s="48">
        <f t="shared" si="399"/>
        <v>9.3692278606651164E-3</v>
      </c>
      <c r="BZ1530" s="48">
        <f t="shared" si="400"/>
        <v>9.6794771866382925E-2</v>
      </c>
      <c r="CA1530" s="48">
        <f t="shared" si="401"/>
        <v>9.4857133374940686E-2</v>
      </c>
      <c r="CB1530" s="49">
        <f t="shared" si="402"/>
        <v>0.34326502047833785</v>
      </c>
      <c r="CC1530" s="50">
        <f t="shared" si="403"/>
        <v>1.4257015000333575E-4</v>
      </c>
      <c r="CD1530" s="50">
        <f t="shared" si="404"/>
        <v>6.0577926493875396E-4</v>
      </c>
      <c r="CI1530" s="43"/>
      <c r="CJ1530" s="43"/>
    </row>
    <row r="1531" spans="63:88" x14ac:dyDescent="0.2">
      <c r="BK1531" s="97">
        <v>1529</v>
      </c>
      <c r="BL1531" s="98" t="s">
        <v>3206</v>
      </c>
      <c r="BM1531" s="98" t="s">
        <v>74</v>
      </c>
      <c r="BN1531" s="43">
        <v>65392</v>
      </c>
      <c r="BO1531" s="44">
        <v>30.243205220903437</v>
      </c>
      <c r="BP1531" s="45">
        <f t="shared" si="390"/>
        <v>14969.289101267465</v>
      </c>
      <c r="BQ1531" s="46">
        <f t="shared" si="391"/>
        <v>195550.59892839301</v>
      </c>
      <c r="BR1531" s="46">
        <f t="shared" si="392"/>
        <v>442.21103438108935</v>
      </c>
      <c r="BS1531" s="46">
        <f t="shared" si="393"/>
        <v>433.35885047656927</v>
      </c>
      <c r="BT1531" s="47">
        <f t="shared" si="394"/>
        <v>7.8120119429218198</v>
      </c>
      <c r="BU1531" s="47">
        <f t="shared" si="395"/>
        <v>5.3257723133230545E-2</v>
      </c>
      <c r="BV1531" s="47">
        <f t="shared" si="396"/>
        <v>0.23077634873017328</v>
      </c>
      <c r="BW1531" s="47">
        <f t="shared" si="397"/>
        <v>0.22615666599739767</v>
      </c>
      <c r="BX1531" s="48">
        <f t="shared" si="398"/>
        <v>1.0324031648467328E-8</v>
      </c>
      <c r="BY1531" s="48">
        <f t="shared" si="399"/>
        <v>9.3015527406727395E-20</v>
      </c>
      <c r="BZ1531" s="48">
        <f t="shared" si="400"/>
        <v>3.0498447076322986E-10</v>
      </c>
      <c r="CA1531" s="48">
        <f t="shared" si="401"/>
        <v>2.9887928926996973E-10</v>
      </c>
      <c r="CB1531" s="49">
        <f t="shared" si="402"/>
        <v>1.6254547766636109</v>
      </c>
      <c r="CC1531" s="50">
        <f t="shared" si="403"/>
        <v>6.7510907755657555E-4</v>
      </c>
      <c r="CD1531" s="50">
        <f t="shared" si="404"/>
        <v>2.8685323031934374E-3</v>
      </c>
      <c r="CI1531" s="43"/>
      <c r="CJ1531" s="43"/>
    </row>
    <row r="1532" spans="63:88" x14ac:dyDescent="0.2">
      <c r="BK1532" s="42">
        <v>1530</v>
      </c>
      <c r="BL1532" s="1" t="s">
        <v>3207</v>
      </c>
      <c r="BM1532" s="1" t="s">
        <v>3208</v>
      </c>
      <c r="BN1532" s="43">
        <v>14410</v>
      </c>
      <c r="BO1532" s="44">
        <v>30.086212365501456</v>
      </c>
      <c r="BP1532" s="45">
        <f t="shared" si="390"/>
        <v>15064.367463742235</v>
      </c>
      <c r="BQ1532" s="46">
        <f t="shared" si="391"/>
        <v>34744.82764926651</v>
      </c>
      <c r="BR1532" s="46">
        <f t="shared" si="392"/>
        <v>186.39964498159998</v>
      </c>
      <c r="BS1532" s="46">
        <f t="shared" si="393"/>
        <v>182.66829544749405</v>
      </c>
      <c r="BT1532" s="47">
        <f t="shared" si="394"/>
        <v>7.8616304183311421</v>
      </c>
      <c r="BU1532" s="47">
        <f t="shared" si="395"/>
        <v>9.4626680838457641E-3</v>
      </c>
      <c r="BV1532" s="47">
        <f t="shared" si="396"/>
        <v>9.7276246246685336E-2</v>
      </c>
      <c r="BW1532" s="47">
        <f t="shared" si="397"/>
        <v>9.5328969597376412E-2</v>
      </c>
      <c r="BX1532" s="48">
        <f t="shared" si="398"/>
        <v>1.0389605371884209E-8</v>
      </c>
      <c r="BY1532" s="48">
        <f t="shared" si="399"/>
        <v>9.4626680838457641E-3</v>
      </c>
      <c r="BZ1532" s="48">
        <f t="shared" si="400"/>
        <v>9.7276246246685336E-2</v>
      </c>
      <c r="CA1532" s="48">
        <f t="shared" si="401"/>
        <v>9.5328969597376412E-2</v>
      </c>
      <c r="CB1532" s="49">
        <f t="shared" si="402"/>
        <v>0.36046572533230281</v>
      </c>
      <c r="CC1532" s="50">
        <f t="shared" si="403"/>
        <v>1.4971421340885145E-4</v>
      </c>
      <c r="CD1532" s="50">
        <f t="shared" si="404"/>
        <v>6.3613432508541085E-4</v>
      </c>
      <c r="CI1532" s="43"/>
      <c r="CJ1532" s="43"/>
    </row>
    <row r="1533" spans="63:88" x14ac:dyDescent="0.2">
      <c r="BK1533" s="42">
        <v>1531</v>
      </c>
      <c r="BL1533" s="1" t="s">
        <v>3209</v>
      </c>
      <c r="BM1533" s="1" t="s">
        <v>3210</v>
      </c>
      <c r="BN1533" s="43">
        <v>24623</v>
      </c>
      <c r="BO1533" s="44">
        <v>30.108937582080681</v>
      </c>
      <c r="BP1533" s="45">
        <f t="shared" si="390"/>
        <v>15313.500756587613</v>
      </c>
      <c r="BQ1533" s="46">
        <f t="shared" si="391"/>
        <v>35175.372387881049</v>
      </c>
      <c r="BR1533" s="46">
        <f t="shared" si="392"/>
        <v>187.55098610212917</v>
      </c>
      <c r="BS1533" s="46">
        <f t="shared" si="393"/>
        <v>183.79658901257267</v>
      </c>
      <c r="BT1533" s="47">
        <f t="shared" si="394"/>
        <v>7.9916454274555697</v>
      </c>
      <c r="BU1533" s="47">
        <f t="shared" si="395"/>
        <v>9.5799258811196802E-3</v>
      </c>
      <c r="BV1533" s="47">
        <f t="shared" si="396"/>
        <v>9.7877095794264762E-2</v>
      </c>
      <c r="BW1533" s="47">
        <f t="shared" si="397"/>
        <v>9.5917791334067845E-2</v>
      </c>
      <c r="BX1533" s="48">
        <f t="shared" si="398"/>
        <v>1.0561427826686326E-8</v>
      </c>
      <c r="BY1533" s="48">
        <f t="shared" si="399"/>
        <v>9.5799258811196802E-3</v>
      </c>
      <c r="BZ1533" s="48">
        <f t="shared" si="400"/>
        <v>9.7877095794264762E-2</v>
      </c>
      <c r="CA1533" s="48">
        <f t="shared" si="401"/>
        <v>9.5917791334067845E-2</v>
      </c>
      <c r="CB1533" s="49">
        <f t="shared" si="402"/>
        <v>0.62613004519830606</v>
      </c>
      <c r="CC1533" s="50">
        <f t="shared" si="403"/>
        <v>2.6005403737649742E-4</v>
      </c>
      <c r="CD1533" s="50">
        <f t="shared" si="404"/>
        <v>1.1049672291331949E-3</v>
      </c>
      <c r="CI1533" s="43"/>
      <c r="CJ1533" s="43"/>
    </row>
    <row r="1534" spans="63:88" x14ac:dyDescent="0.2">
      <c r="BK1534" s="42">
        <v>1532</v>
      </c>
      <c r="BL1534" s="1" t="s">
        <v>3211</v>
      </c>
      <c r="BM1534" s="1" t="s">
        <v>3212</v>
      </c>
      <c r="BN1534" s="43">
        <v>28644</v>
      </c>
      <c r="BO1534" s="44">
        <v>30.117000898918416</v>
      </c>
      <c r="BP1534" s="45">
        <f t="shared" si="390"/>
        <v>15402.884625957824</v>
      </c>
      <c r="BQ1534" s="46">
        <f t="shared" si="391"/>
        <v>35328.8349888636</v>
      </c>
      <c r="BR1534" s="46">
        <f t="shared" si="392"/>
        <v>187.95966319629221</v>
      </c>
      <c r="BS1534" s="46">
        <f t="shared" si="393"/>
        <v>184.19708520550569</v>
      </c>
      <c r="BT1534" s="47">
        <f t="shared" si="394"/>
        <v>8.0382921219178698</v>
      </c>
      <c r="BU1534" s="47">
        <f t="shared" si="395"/>
        <v>9.6217210418558328E-3</v>
      </c>
      <c r="BV1534" s="47">
        <f t="shared" si="396"/>
        <v>9.8090371810162044E-2</v>
      </c>
      <c r="BW1534" s="47">
        <f t="shared" si="397"/>
        <v>9.6126797989030274E-2</v>
      </c>
      <c r="BX1534" s="48">
        <f t="shared" si="398"/>
        <v>1.0623074167404176E-8</v>
      </c>
      <c r="BY1534" s="48">
        <f t="shared" si="399"/>
        <v>9.6217210418558328E-3</v>
      </c>
      <c r="BZ1534" s="48">
        <f t="shared" si="400"/>
        <v>9.8090371810162044E-2</v>
      </c>
      <c r="CA1534" s="48">
        <f t="shared" si="401"/>
        <v>9.6126797989030274E-2</v>
      </c>
      <c r="CB1534" s="49">
        <f t="shared" si="402"/>
        <v>0.73263020888839958</v>
      </c>
      <c r="CC1534" s="50">
        <f t="shared" si="403"/>
        <v>3.0428733645112524E-4</v>
      </c>
      <c r="CD1534" s="50">
        <f t="shared" si="404"/>
        <v>1.2929141128154885E-3</v>
      </c>
      <c r="CI1534" s="43"/>
      <c r="CJ1534" s="43"/>
    </row>
    <row r="1535" spans="63:88" x14ac:dyDescent="0.2">
      <c r="BK1535" s="42">
        <v>1533</v>
      </c>
      <c r="BL1535" s="1" t="s">
        <v>3213</v>
      </c>
      <c r="BM1535" s="1" t="s">
        <v>3214</v>
      </c>
      <c r="BN1535" s="43">
        <v>10229</v>
      </c>
      <c r="BO1535" s="44">
        <v>30.127098450799195</v>
      </c>
      <c r="BP1535" s="45">
        <f t="shared" si="390"/>
        <v>15515.554677414151</v>
      </c>
      <c r="BQ1535" s="46">
        <f t="shared" si="391"/>
        <v>35521.543672286694</v>
      </c>
      <c r="BR1535" s="46">
        <f t="shared" si="392"/>
        <v>188.4715991131998</v>
      </c>
      <c r="BS1535" s="46">
        <f t="shared" si="393"/>
        <v>184.69877318527136</v>
      </c>
      <c r="BT1535" s="47">
        <f t="shared" si="394"/>
        <v>8.097091159175557</v>
      </c>
      <c r="BU1535" s="47">
        <f t="shared" si="395"/>
        <v>9.6742047763117324E-3</v>
      </c>
      <c r="BV1535" s="47">
        <f t="shared" si="396"/>
        <v>9.8357535432277543E-2</v>
      </c>
      <c r="BW1535" s="47">
        <f t="shared" si="397"/>
        <v>9.6388613527693096E-2</v>
      </c>
      <c r="BX1535" s="48">
        <f t="shared" si="398"/>
        <v>1.0700780541380956E-8</v>
      </c>
      <c r="BY1535" s="48">
        <f t="shared" si="399"/>
        <v>9.6742047763117324E-3</v>
      </c>
      <c r="BZ1535" s="48">
        <f t="shared" si="400"/>
        <v>9.8357535432277543E-2</v>
      </c>
      <c r="CA1535" s="48">
        <f t="shared" si="401"/>
        <v>9.6388613527693096E-2</v>
      </c>
      <c r="CB1535" s="49">
        <f t="shared" si="402"/>
        <v>0.26354184345086928</v>
      </c>
      <c r="CC1535" s="50">
        <f t="shared" si="403"/>
        <v>1.094582841577858E-4</v>
      </c>
      <c r="CD1535" s="50">
        <f t="shared" si="404"/>
        <v>4.6508724944884552E-4</v>
      </c>
      <c r="CI1535" s="43"/>
      <c r="CJ1535" s="43"/>
    </row>
    <row r="1536" spans="63:88" x14ac:dyDescent="0.2">
      <c r="BK1536" s="42">
        <v>1534</v>
      </c>
      <c r="BL1536" s="1" t="s">
        <v>3215</v>
      </c>
      <c r="BM1536" s="1" t="s">
        <v>3216</v>
      </c>
      <c r="BN1536" s="43">
        <v>7700</v>
      </c>
      <c r="BO1536" s="44">
        <v>30.131161287350665</v>
      </c>
      <c r="BP1536" s="45">
        <f t="shared" si="390"/>
        <v>15561.120636463536</v>
      </c>
      <c r="BQ1536" s="46">
        <f t="shared" si="391"/>
        <v>35599.250691875714</v>
      </c>
      <c r="BR1536" s="46">
        <f t="shared" si="392"/>
        <v>188.67763696812537</v>
      </c>
      <c r="BS1536" s="46">
        <f t="shared" si="393"/>
        <v>184.90068657282436</v>
      </c>
      <c r="BT1536" s="47">
        <f t="shared" si="394"/>
        <v>8.1208706328617382</v>
      </c>
      <c r="BU1536" s="47">
        <f t="shared" si="395"/>
        <v>9.6953680913703846E-3</v>
      </c>
      <c r="BV1536" s="47">
        <f t="shared" si="396"/>
        <v>9.8465060256775275E-2</v>
      </c>
      <c r="BW1536" s="47">
        <f t="shared" si="397"/>
        <v>9.6493985919422876E-2</v>
      </c>
      <c r="BX1536" s="48">
        <f t="shared" si="398"/>
        <v>1.073220650958399E-8</v>
      </c>
      <c r="BY1536" s="48">
        <f t="shared" si="399"/>
        <v>9.6953680913703846E-3</v>
      </c>
      <c r="BZ1536" s="48">
        <f t="shared" si="400"/>
        <v>9.8465060256775275E-2</v>
      </c>
      <c r="CA1536" s="48">
        <f t="shared" si="401"/>
        <v>9.6493985919422876E-2</v>
      </c>
      <c r="CB1536" s="49">
        <f t="shared" si="402"/>
        <v>0.19896683402149798</v>
      </c>
      <c r="CC1536" s="50">
        <f t="shared" si="403"/>
        <v>8.2637990123796728E-5</v>
      </c>
      <c r="CD1536" s="50">
        <f t="shared" si="404"/>
        <v>3.5112806511067231E-4</v>
      </c>
      <c r="CI1536" s="43"/>
      <c r="CJ1536" s="43"/>
    </row>
    <row r="1537" spans="63:88" x14ac:dyDescent="0.2">
      <c r="BK1537" s="42">
        <v>1535</v>
      </c>
      <c r="BL1537" s="1" t="s">
        <v>3217</v>
      </c>
      <c r="BM1537" s="1" t="s">
        <v>3218</v>
      </c>
      <c r="BN1537" s="43">
        <v>21900</v>
      </c>
      <c r="BO1537" s="44">
        <v>30.136578898757577</v>
      </c>
      <c r="BP1537" s="45">
        <f t="shared" si="390"/>
        <v>15622.089085942616</v>
      </c>
      <c r="BQ1537" s="46">
        <f t="shared" si="391"/>
        <v>35703.022663072559</v>
      </c>
      <c r="BR1537" s="46">
        <f t="shared" si="392"/>
        <v>188.95243492231731</v>
      </c>
      <c r="BS1537" s="46">
        <f t="shared" si="393"/>
        <v>185.16998361944511</v>
      </c>
      <c r="BT1537" s="47">
        <f t="shared" si="394"/>
        <v>8.1526881929509276</v>
      </c>
      <c r="BU1537" s="47">
        <f t="shared" si="395"/>
        <v>9.7236301316867245E-3</v>
      </c>
      <c r="BV1537" s="47">
        <f t="shared" si="396"/>
        <v>9.8608468863920232E-2</v>
      </c>
      <c r="BW1537" s="47">
        <f t="shared" si="397"/>
        <v>9.6634523771961453E-2</v>
      </c>
      <c r="BX1537" s="48">
        <f t="shared" si="398"/>
        <v>1.0774255280084842E-8</v>
      </c>
      <c r="BY1537" s="48">
        <f t="shared" si="399"/>
        <v>9.7236301316867245E-3</v>
      </c>
      <c r="BZ1537" s="48">
        <f t="shared" si="400"/>
        <v>9.8608468863920232E-2</v>
      </c>
      <c r="CA1537" s="48">
        <f t="shared" si="401"/>
        <v>9.6634523771961453E-2</v>
      </c>
      <c r="CB1537" s="49">
        <f t="shared" si="402"/>
        <v>0.56810985054043084</v>
      </c>
      <c r="CC1537" s="50">
        <f t="shared" si="403"/>
        <v>2.3595619063385804E-4</v>
      </c>
      <c r="CD1537" s="50">
        <f t="shared" si="404"/>
        <v>1.002575698465511E-3</v>
      </c>
      <c r="CI1537" s="43"/>
      <c r="CJ1537" s="43"/>
    </row>
    <row r="1538" spans="63:88" x14ac:dyDescent="0.2">
      <c r="BK1538" s="42">
        <v>1536</v>
      </c>
      <c r="BL1538" s="1" t="s">
        <v>3219</v>
      </c>
      <c r="BM1538" s="1" t="s">
        <v>3220</v>
      </c>
      <c r="BN1538" s="43">
        <v>9381</v>
      </c>
      <c r="BO1538" s="44">
        <v>30.154520748009087</v>
      </c>
      <c r="BP1538" s="45">
        <f t="shared" si="390"/>
        <v>15825.712982782194</v>
      </c>
      <c r="BQ1538" s="46">
        <f t="shared" si="391"/>
        <v>36047.967277670505</v>
      </c>
      <c r="BR1538" s="46">
        <f t="shared" si="392"/>
        <v>189.86302240739377</v>
      </c>
      <c r="BS1538" s="46">
        <f t="shared" si="393"/>
        <v>186.06234295720648</v>
      </c>
      <c r="BT1538" s="47">
        <f t="shared" si="394"/>
        <v>8.2589532469033138</v>
      </c>
      <c r="BU1538" s="47">
        <f t="shared" si="395"/>
        <v>9.8175749463864908E-3</v>
      </c>
      <c r="BV1538" s="47">
        <f t="shared" si="396"/>
        <v>9.908367648803959E-2</v>
      </c>
      <c r="BW1538" s="47">
        <f t="shared" si="397"/>
        <v>9.7100218686187845E-2</v>
      </c>
      <c r="BX1538" s="48">
        <f t="shared" si="398"/>
        <v>1.0914690777130462E-8</v>
      </c>
      <c r="BY1538" s="48">
        <f t="shared" si="399"/>
        <v>9.8175749463864908E-3</v>
      </c>
      <c r="BZ1538" s="48">
        <f t="shared" si="400"/>
        <v>9.908367648803959E-2</v>
      </c>
      <c r="CA1538" s="48">
        <f t="shared" si="401"/>
        <v>9.7100218686187845E-2</v>
      </c>
      <c r="CB1538" s="49">
        <f t="shared" si="402"/>
        <v>0.2465253112173659</v>
      </c>
      <c r="CC1538" s="50">
        <f t="shared" si="403"/>
        <v>1.0239071418026087E-4</v>
      </c>
      <c r="CD1538" s="50">
        <f t="shared" si="404"/>
        <v>4.3505720917892871E-4</v>
      </c>
      <c r="CI1538" s="43"/>
      <c r="CJ1538" s="43"/>
    </row>
    <row r="1539" spans="63:88" x14ac:dyDescent="0.2">
      <c r="BK1539" s="97">
        <v>1537</v>
      </c>
      <c r="BL1539" s="98" t="s">
        <v>3221</v>
      </c>
      <c r="BM1539" s="98" t="s">
        <v>58</v>
      </c>
      <c r="BN1539" s="43">
        <v>53859</v>
      </c>
      <c r="BO1539" s="44">
        <v>30.286936449596055</v>
      </c>
      <c r="BP1539" s="45">
        <f t="shared" si="390"/>
        <v>15848.382398832258</v>
      </c>
      <c r="BQ1539" s="46">
        <f t="shared" si="391"/>
        <v>643719.63860675192</v>
      </c>
      <c r="BR1539" s="46">
        <f t="shared" si="392"/>
        <v>802.3214060504381</v>
      </c>
      <c r="BS1539" s="46">
        <f t="shared" si="393"/>
        <v>786.26052994219742</v>
      </c>
      <c r="BT1539" s="47">
        <f t="shared" si="394"/>
        <v>8.2707837184590574</v>
      </c>
      <c r="BU1539" s="47">
        <f t="shared" si="395"/>
        <v>0.1753154553154577</v>
      </c>
      <c r="BV1539" s="47">
        <f t="shared" si="396"/>
        <v>0.41870688472421574</v>
      </c>
      <c r="BW1539" s="47">
        <f t="shared" si="397"/>
        <v>0.41032520706921338</v>
      </c>
      <c r="BX1539" s="48">
        <f t="shared" si="398"/>
        <v>1.0930325438681188E-8</v>
      </c>
      <c r="BY1539" s="48">
        <f t="shared" si="399"/>
        <v>3.061914512928722E-19</v>
      </c>
      <c r="BZ1539" s="48">
        <f t="shared" si="400"/>
        <v>5.5334568878131882E-10</v>
      </c>
      <c r="CA1539" s="48">
        <f t="shared" si="401"/>
        <v>5.4226881050594699E-10</v>
      </c>
      <c r="CB1539" s="49">
        <f t="shared" si="402"/>
        <v>1.4173996523274688</v>
      </c>
      <c r="CC1539" s="50">
        <f t="shared" si="403"/>
        <v>5.8869639780193006E-4</v>
      </c>
      <c r="CD1539" s="50">
        <f t="shared" si="404"/>
        <v>2.5013656163243255E-3</v>
      </c>
      <c r="CI1539" s="43"/>
      <c r="CJ1539" s="43"/>
    </row>
    <row r="1540" spans="63:88" x14ac:dyDescent="0.2">
      <c r="BK1540" s="42">
        <v>1538</v>
      </c>
      <c r="BL1540" s="1" t="s">
        <v>3222</v>
      </c>
      <c r="BM1540" s="1" t="s">
        <v>3223</v>
      </c>
      <c r="BN1540" s="43">
        <v>68493</v>
      </c>
      <c r="BO1540" s="44">
        <v>30.171987596652315</v>
      </c>
      <c r="BP1540" s="45">
        <f t="shared" ref="BP1540:BP1587" si="405">IFERROR(IF(MATCH(BM1540,$W$4:$W$20,0),VLOOKUP(BM1540,$W$4:$BI$20,28,FALSE)),AVERAGE((2^(($AL$23*BO1540)+$AL$24)),(2^(($AM$23*BO1540)+$AM$24)),(2^(($AN$23*BO1540)+$AN$24)),(2^(($AO$23*BO1540)+$AO$24))))</f>
        <v>16026.495588736065</v>
      </c>
      <c r="BQ1540" s="46">
        <f t="shared" ref="BQ1540:BQ1587" si="406">IFERROR(IF(MATCH(BM1540,$W$4:$W$20,0),VLOOKUP(BM1540,$W$4:$BI$20,29,FALSE)),_xlfn.VAR.S((2^(($AL$23*BO1540)+$AL$24)),(2^(($AM$23*BO1540)+$AM$24)),(2^(($AN$23*BO1540)+$AN$24)),(2^(($AO$23*BO1540)+$AO$24))))</f>
        <v>36385.726089010095</v>
      </c>
      <c r="BR1540" s="46">
        <f t="shared" ref="BR1540:BR1587" si="407">SQRT(BQ1540)</f>
        <v>190.7504288042627</v>
      </c>
      <c r="BS1540" s="46">
        <f t="shared" ref="BS1540:BS1587" si="408">_xlfn.CONFIDENCE.NORM(0.05,BR1540,4)</f>
        <v>186.93198524596326</v>
      </c>
      <c r="BT1540" s="47">
        <f t="shared" ref="BT1540:BT1587" si="409">IFERROR(IF(MATCH(BM1540,$W$4:$W$20,0),VLOOKUP(BM1540,$W$4:$BI$20,32,FALSE)),AVERAGE((2^(($AP$23*BO1540)+$AP$24)),(2^(($AQ$23*BO1540)+$AQ$24)),(2^(($AR$23*BO1540)+$AR$24)),(2^(($AS$23*BO1540)+$AS$24))))</f>
        <v>8.3637355184615352</v>
      </c>
      <c r="BU1540" s="47">
        <f t="shared" ref="BU1540:BU1587" si="410">IFERROR(IF(MATCH(BM1540,$W$4:$W$20,0),VLOOKUP(BM1540,$W$4:$BI$20,33,FALSE)),_xlfn.VAR.S((2^(($AP$23*BO1540)+$AP$24)),(2^(($AQ$23*BO1540)+$AQ$24)),(2^(($AR$23*BO1540)+$AR$24)),(2^(($AS$23*BO1540)+$AS$24))))</f>
        <v>9.9095627252969165E-3</v>
      </c>
      <c r="BV1540" s="47">
        <f t="shared" ref="BV1540:BV1587" si="411">SQRT(BU1540)</f>
        <v>9.9546786614621144E-2</v>
      </c>
      <c r="BW1540" s="47">
        <f t="shared" ref="BW1540:BW1587" si="412">_xlfn.CONFIDENCE.NORM(0.05,BV1540,4)</f>
        <v>9.7554058270675661E-2</v>
      </c>
      <c r="BX1540" s="48">
        <f t="shared" ref="BX1540:BX1587" si="413">IFERROR(IF(MATCH(BM1540,$W$4:$W$20,0),VLOOKUP(BM1540,$W$4:$BI$20,36,FALSE)),AVERAGE((2^(($AT$23*BO1540)+$AT$24)),(2^(($AU$23*BO1540)+$AU$24)),(2^(($AV$23*BO1540)+$AV$24)),(2^(($AW$23*BO1540)+$AW$24))))</f>
        <v>1.1053166690335574E-8</v>
      </c>
      <c r="BY1540" s="48">
        <f t="shared" ref="BY1540:BY1587" si="414">IFERROR(IF(MATCH(BM1540,$W$4:$W$20,0),VLOOKUP(BM1540,$W$4:$BI$20,37,FALSE)),_xlfn.VAR.S((2^(($AP$23*BO1540)+$AP$24)),(2^(($AQ$23*BO1540)+$AQ$24)),(2^(($AR$23*BO1540)+$AR$24)),(2^(($AS$23*BO1540)+$AS$24))))</f>
        <v>9.9095627252969165E-3</v>
      </c>
      <c r="BZ1540" s="48">
        <f t="shared" ref="BZ1540:BZ1587" si="415">SQRT(BY1540)</f>
        <v>9.9546786614621144E-2</v>
      </c>
      <c r="CA1540" s="48">
        <f t="shared" ref="CA1540:CA1587" si="416">_xlfn.CONFIDENCE.NORM(0.05,BZ1540,4)</f>
        <v>9.7554058270675661E-2</v>
      </c>
      <c r="CB1540" s="49">
        <f t="shared" ref="CB1540:CB1587" si="417">(((BT1540*0.000001)*BN1540)*1000000000000000)*$W$24</f>
        <v>1.8227783089350851</v>
      </c>
      <c r="CC1540" s="50">
        <f t="shared" ref="CC1540:CC1587" si="418">(BX1540*BN1540)</f>
        <v>7.5706454612115448E-4</v>
      </c>
      <c r="CD1540" s="50">
        <f t="shared" ref="CD1540:CD1587" si="419">CC1540/(0.523*0.45)</f>
        <v>3.2167603404340533E-3</v>
      </c>
      <c r="CI1540" s="43"/>
      <c r="CJ1540" s="43"/>
    </row>
    <row r="1541" spans="63:88" x14ac:dyDescent="0.2">
      <c r="BK1541" s="42">
        <v>1539</v>
      </c>
      <c r="BL1541" s="1" t="s">
        <v>3224</v>
      </c>
      <c r="BM1541" s="1" t="s">
        <v>3225</v>
      </c>
      <c r="BN1541" s="43">
        <v>24173</v>
      </c>
      <c r="BO1541" s="44">
        <v>30.181596040713547</v>
      </c>
      <c r="BP1541" s="45">
        <f t="shared" si="405"/>
        <v>16138.029393650098</v>
      </c>
      <c r="BQ1541" s="46">
        <f t="shared" si="406"/>
        <v>36572.375892498188</v>
      </c>
      <c r="BR1541" s="46">
        <f t="shared" si="407"/>
        <v>191.2390543076863</v>
      </c>
      <c r="BS1541" s="46">
        <f t="shared" si="408"/>
        <v>187.41082944028227</v>
      </c>
      <c r="BT1541" s="47">
        <f t="shared" si="409"/>
        <v>8.4219415835681417</v>
      </c>
      <c r="BU1541" s="47">
        <f t="shared" si="410"/>
        <v>9.9603963387533707E-3</v>
      </c>
      <c r="BV1541" s="47">
        <f t="shared" si="411"/>
        <v>9.9801785248327946E-2</v>
      </c>
      <c r="BW1541" s="47">
        <f t="shared" si="412"/>
        <v>9.7803952339761788E-2</v>
      </c>
      <c r="BX1541" s="48">
        <f t="shared" si="413"/>
        <v>1.11300894168603E-8</v>
      </c>
      <c r="BY1541" s="48">
        <f t="shared" si="414"/>
        <v>9.9603963387533707E-3</v>
      </c>
      <c r="BZ1541" s="48">
        <f t="shared" si="415"/>
        <v>9.9801785248327946E-2</v>
      </c>
      <c r="CA1541" s="48">
        <f t="shared" si="416"/>
        <v>9.7803952339761788E-2</v>
      </c>
      <c r="CB1541" s="49">
        <f t="shared" si="417"/>
        <v>0.64778389859749452</v>
      </c>
      <c r="CC1541" s="50">
        <f t="shared" si="418"/>
        <v>2.69047651473764E-4</v>
      </c>
      <c r="CD1541" s="50">
        <f t="shared" si="419"/>
        <v>1.1431810132728447E-3</v>
      </c>
      <c r="CI1541" s="43"/>
      <c r="CJ1541" s="43"/>
    </row>
    <row r="1542" spans="63:88" x14ac:dyDescent="0.2">
      <c r="BK1542" s="42">
        <v>1540</v>
      </c>
      <c r="BL1542" s="1" t="s">
        <v>3226</v>
      </c>
      <c r="BM1542" s="1" t="s">
        <v>3227</v>
      </c>
      <c r="BN1542" s="43">
        <v>25650</v>
      </c>
      <c r="BO1542" s="44">
        <v>30.218284906363269</v>
      </c>
      <c r="BP1542" s="45">
        <f t="shared" si="405"/>
        <v>16571.09775643688</v>
      </c>
      <c r="BQ1542" s="46">
        <f t="shared" si="406"/>
        <v>37290.952391806808</v>
      </c>
      <c r="BR1542" s="46">
        <f t="shared" si="407"/>
        <v>193.10865436796666</v>
      </c>
      <c r="BS1542" s="46">
        <f t="shared" si="408"/>
        <v>189.24300383210399</v>
      </c>
      <c r="BT1542" s="47">
        <f t="shared" si="409"/>
        <v>8.6479466529675602</v>
      </c>
      <c r="BU1542" s="47">
        <f t="shared" si="410"/>
        <v>1.0156098875385582E-2</v>
      </c>
      <c r="BV1542" s="47">
        <f t="shared" si="411"/>
        <v>0.10077747206288508</v>
      </c>
      <c r="BW1542" s="47">
        <f t="shared" si="412"/>
        <v>9.8760107848123085E-2</v>
      </c>
      <c r="BX1542" s="48">
        <f t="shared" si="413"/>
        <v>1.1428768362340904E-8</v>
      </c>
      <c r="BY1542" s="48">
        <f t="shared" si="414"/>
        <v>1.0156098875385582E-2</v>
      </c>
      <c r="BZ1542" s="48">
        <f t="shared" si="415"/>
        <v>0.10077747206288508</v>
      </c>
      <c r="CA1542" s="48">
        <f t="shared" si="416"/>
        <v>9.8760107848123085E-2</v>
      </c>
      <c r="CB1542" s="49">
        <f t="shared" si="417"/>
        <v>0.70580989646174574</v>
      </c>
      <c r="CC1542" s="50">
        <f t="shared" si="418"/>
        <v>2.9314790849404416E-4</v>
      </c>
      <c r="CD1542" s="50">
        <f t="shared" si="419"/>
        <v>1.2455827851882055E-3</v>
      </c>
      <c r="CI1542" s="43"/>
      <c r="CJ1542" s="43"/>
    </row>
    <row r="1543" spans="63:88" x14ac:dyDescent="0.2">
      <c r="BK1543" s="97">
        <v>1541</v>
      </c>
      <c r="BL1543" s="98" t="s">
        <v>3228</v>
      </c>
      <c r="BM1543" s="98" t="s">
        <v>80</v>
      </c>
      <c r="BN1543" s="43">
        <v>21505</v>
      </c>
      <c r="BO1543" s="44">
        <v>31.121593150647595</v>
      </c>
      <c r="BP1543" s="45">
        <f t="shared" si="405"/>
        <v>17117.177132901594</v>
      </c>
      <c r="BQ1543" s="46">
        <f t="shared" si="406"/>
        <v>3132274.9090114241</v>
      </c>
      <c r="BR1543" s="46">
        <f t="shared" si="407"/>
        <v>1769.8234118158298</v>
      </c>
      <c r="BS1543" s="46">
        <f t="shared" si="408"/>
        <v>1734.3950730774129</v>
      </c>
      <c r="BT1543" s="47">
        <f t="shared" si="409"/>
        <v>8.9329286973296114</v>
      </c>
      <c r="BU1543" s="47">
        <f t="shared" si="410"/>
        <v>0.85306734316053401</v>
      </c>
      <c r="BV1543" s="47">
        <f t="shared" si="411"/>
        <v>0.92361644807816956</v>
      </c>
      <c r="BW1543" s="47">
        <f t="shared" si="412"/>
        <v>0.90512748688101041</v>
      </c>
      <c r="BX1543" s="48">
        <f t="shared" si="413"/>
        <v>1.180538883690438E-8</v>
      </c>
      <c r="BY1543" s="48">
        <f t="shared" si="414"/>
        <v>1.4898967542985827E-18</v>
      </c>
      <c r="BZ1543" s="48">
        <f t="shared" si="415"/>
        <v>1.2206132697536032E-9</v>
      </c>
      <c r="CA1543" s="48">
        <f t="shared" si="416"/>
        <v>1.1961790238843677E-9</v>
      </c>
      <c r="CB1543" s="49">
        <f t="shared" si="417"/>
        <v>0.61125255364844466</v>
      </c>
      <c r="CC1543" s="50">
        <f t="shared" si="418"/>
        <v>2.5387488693762872E-4</v>
      </c>
      <c r="CD1543" s="50">
        <f t="shared" si="419"/>
        <v>1.0787120753670224E-3</v>
      </c>
      <c r="CI1543" s="43"/>
      <c r="CJ1543" s="43"/>
    </row>
    <row r="1544" spans="63:88" x14ac:dyDescent="0.2">
      <c r="BK1544" s="42">
        <v>1542</v>
      </c>
      <c r="BL1544" s="1" t="s">
        <v>3229</v>
      </c>
      <c r="BM1544" s="1" t="s">
        <v>3230</v>
      </c>
      <c r="BN1544" s="43">
        <v>17063</v>
      </c>
      <c r="BO1544" s="44">
        <v>30.278079440459795</v>
      </c>
      <c r="BP1544" s="45">
        <f t="shared" si="405"/>
        <v>17301.947432297617</v>
      </c>
      <c r="BQ1544" s="46">
        <f t="shared" si="406"/>
        <v>38484.160996644372</v>
      </c>
      <c r="BR1544" s="46">
        <f t="shared" si="407"/>
        <v>196.17380303354568</v>
      </c>
      <c r="BS1544" s="46">
        <f t="shared" si="408"/>
        <v>192.24679432800193</v>
      </c>
      <c r="BT1544" s="47">
        <f t="shared" si="409"/>
        <v>9.0293546381885292</v>
      </c>
      <c r="BU1544" s="47">
        <f t="shared" si="410"/>
        <v>1.0481066294890059E-2</v>
      </c>
      <c r="BV1544" s="47">
        <f t="shared" si="411"/>
        <v>0.10237707895271314</v>
      </c>
      <c r="BW1544" s="47">
        <f t="shared" si="412"/>
        <v>0.10032769379486565</v>
      </c>
      <c r="BX1544" s="48">
        <f t="shared" si="413"/>
        <v>1.1932821369321659E-8</v>
      </c>
      <c r="BY1544" s="48">
        <f t="shared" si="414"/>
        <v>1.0481066294890059E-2</v>
      </c>
      <c r="BZ1544" s="48">
        <f t="shared" si="415"/>
        <v>0.10237707895271314</v>
      </c>
      <c r="CA1544" s="48">
        <f t="shared" si="416"/>
        <v>0.10032769379486565</v>
      </c>
      <c r="CB1544" s="49">
        <f t="shared" si="417"/>
        <v>0.49022953604355102</v>
      </c>
      <c r="CC1544" s="50">
        <f t="shared" si="418"/>
        <v>2.0360973102473548E-4</v>
      </c>
      <c r="CD1544" s="50">
        <f t="shared" si="419"/>
        <v>8.6513588708194377E-4</v>
      </c>
      <c r="CI1544" s="43"/>
      <c r="CJ1544" s="43"/>
    </row>
    <row r="1545" spans="63:88" x14ac:dyDescent="0.2">
      <c r="BK1545" s="42">
        <v>1543</v>
      </c>
      <c r="BL1545" s="1" t="s">
        <v>3231</v>
      </c>
      <c r="BM1545" s="1" t="s">
        <v>3232</v>
      </c>
      <c r="BN1545" s="43">
        <v>14351</v>
      </c>
      <c r="BO1545" s="44">
        <v>30.289506141304184</v>
      </c>
      <c r="BP1545" s="45">
        <f t="shared" si="405"/>
        <v>17445.238332053195</v>
      </c>
      <c r="BQ1545" s="46">
        <f t="shared" si="406"/>
        <v>38715.653754538544</v>
      </c>
      <c r="BR1545" s="46">
        <f t="shared" si="407"/>
        <v>196.76293795971472</v>
      </c>
      <c r="BS1545" s="46">
        <f t="shared" si="408"/>
        <v>192.82413594666491</v>
      </c>
      <c r="BT1545" s="47">
        <f t="shared" si="409"/>
        <v>9.1041337551278758</v>
      </c>
      <c r="BU1545" s="47">
        <f t="shared" si="410"/>
        <v>1.0544112776339801E-2</v>
      </c>
      <c r="BV1545" s="47">
        <f t="shared" si="411"/>
        <v>0.10268453036528823</v>
      </c>
      <c r="BW1545" s="47">
        <f t="shared" si="412"/>
        <v>0.10062899064268722</v>
      </c>
      <c r="BX1545" s="48">
        <f t="shared" si="413"/>
        <v>1.2031646355198162E-8</v>
      </c>
      <c r="BY1545" s="48">
        <f t="shared" si="414"/>
        <v>1.0544112776339801E-2</v>
      </c>
      <c r="BZ1545" s="48">
        <f t="shared" si="415"/>
        <v>0.10268453036528823</v>
      </c>
      <c r="CA1545" s="48">
        <f t="shared" si="416"/>
        <v>0.10062899064268722</v>
      </c>
      <c r="CB1545" s="49">
        <f t="shared" si="417"/>
        <v>0.41572693767521196</v>
      </c>
      <c r="CC1545" s="50">
        <f t="shared" si="418"/>
        <v>1.7266615684344882E-4</v>
      </c>
      <c r="CD1545" s="50">
        <f t="shared" si="419"/>
        <v>7.336569230654295E-4</v>
      </c>
      <c r="CI1545" s="43"/>
      <c r="CJ1545" s="43"/>
    </row>
    <row r="1546" spans="63:88" x14ac:dyDescent="0.2">
      <c r="BK1546" s="42">
        <v>1544</v>
      </c>
      <c r="BL1546" s="1" t="s">
        <v>3233</v>
      </c>
      <c r="BM1546" s="1" t="s">
        <v>3234</v>
      </c>
      <c r="BN1546" s="43">
        <v>13289</v>
      </c>
      <c r="BO1546" s="44">
        <v>30.296302936594056</v>
      </c>
      <c r="BP1546" s="45">
        <f t="shared" si="405"/>
        <v>17531.032469983205</v>
      </c>
      <c r="BQ1546" s="46">
        <f t="shared" si="406"/>
        <v>38853.922451565486</v>
      </c>
      <c r="BR1546" s="46">
        <f t="shared" si="407"/>
        <v>197.11398339936588</v>
      </c>
      <c r="BS1546" s="46">
        <f t="shared" si="408"/>
        <v>193.16815415599157</v>
      </c>
      <c r="BT1546" s="47">
        <f t="shared" si="409"/>
        <v>9.1489070790718436</v>
      </c>
      <c r="BU1546" s="47">
        <f t="shared" si="410"/>
        <v>1.0581769914821468E-2</v>
      </c>
      <c r="BV1546" s="47">
        <f t="shared" si="411"/>
        <v>0.10286773019184135</v>
      </c>
      <c r="BW1546" s="47">
        <f t="shared" si="412"/>
        <v>0.10080852317369628</v>
      </c>
      <c r="BX1546" s="48">
        <f t="shared" si="413"/>
        <v>1.2090816926976865E-8</v>
      </c>
      <c r="BY1546" s="48">
        <f t="shared" si="414"/>
        <v>1.0581769914821468E-2</v>
      </c>
      <c r="BZ1546" s="48">
        <f t="shared" si="415"/>
        <v>0.10286773019184135</v>
      </c>
      <c r="CA1546" s="48">
        <f t="shared" si="416"/>
        <v>0.10080852317369628</v>
      </c>
      <c r="CB1546" s="49">
        <f t="shared" si="417"/>
        <v>0.38685560207029129</v>
      </c>
      <c r="CC1546" s="50">
        <f t="shared" si="418"/>
        <v>1.6067486614259555E-4</v>
      </c>
      <c r="CD1546" s="50">
        <f t="shared" si="419"/>
        <v>6.8270603842190589E-4</v>
      </c>
      <c r="CI1546" s="43"/>
      <c r="CJ1546" s="43"/>
    </row>
    <row r="1547" spans="63:88" x14ac:dyDescent="0.2">
      <c r="BK1547" s="42">
        <v>1545</v>
      </c>
      <c r="BL1547" s="1" t="s">
        <v>3235</v>
      </c>
      <c r="BM1547" s="1" t="s">
        <v>3236</v>
      </c>
      <c r="BN1547" s="43">
        <v>13678</v>
      </c>
      <c r="BO1547" s="44">
        <v>30.303749943376555</v>
      </c>
      <c r="BP1547" s="45">
        <f t="shared" si="405"/>
        <v>17625.518571005989</v>
      </c>
      <c r="BQ1547" s="46">
        <f t="shared" si="406"/>
        <v>39005.922960507101</v>
      </c>
      <c r="BR1547" s="46">
        <f t="shared" si="407"/>
        <v>197.49917205018127</v>
      </c>
      <c r="BS1547" s="46">
        <f t="shared" si="408"/>
        <v>193.54563209741744</v>
      </c>
      <c r="BT1547" s="47">
        <f t="shared" si="409"/>
        <v>9.1982164714308663</v>
      </c>
      <c r="BU1547" s="47">
        <f t="shared" si="410"/>
        <v>1.0623166878398401E-2</v>
      </c>
      <c r="BV1547" s="47">
        <f t="shared" si="411"/>
        <v>0.10306874831101036</v>
      </c>
      <c r="BW1547" s="47">
        <f t="shared" si="412"/>
        <v>0.10100551731060189</v>
      </c>
      <c r="BX1547" s="48">
        <f t="shared" si="413"/>
        <v>1.2155982179027248E-8</v>
      </c>
      <c r="BY1547" s="48">
        <f t="shared" si="414"/>
        <v>1.0623166878398401E-2</v>
      </c>
      <c r="BZ1547" s="48">
        <f t="shared" si="415"/>
        <v>0.10306874831101036</v>
      </c>
      <c r="CA1547" s="48">
        <f t="shared" si="416"/>
        <v>0.10100551731060189</v>
      </c>
      <c r="CB1547" s="49">
        <f t="shared" si="417"/>
        <v>0.40032581605235729</v>
      </c>
      <c r="CC1547" s="50">
        <f t="shared" si="418"/>
        <v>1.662695242447347E-4</v>
      </c>
      <c r="CD1547" s="50">
        <f t="shared" si="419"/>
        <v>7.0647768958884518E-4</v>
      </c>
      <c r="CI1547" s="43"/>
      <c r="CJ1547" s="43"/>
    </row>
    <row r="1548" spans="63:88" x14ac:dyDescent="0.2">
      <c r="BK1548" s="42">
        <v>1546</v>
      </c>
      <c r="BL1548" s="1" t="s">
        <v>3237</v>
      </c>
      <c r="BM1548" s="1" t="s">
        <v>3238</v>
      </c>
      <c r="BN1548" s="43">
        <v>15516</v>
      </c>
      <c r="BO1548" s="44">
        <v>30.311738165322151</v>
      </c>
      <c r="BP1548" s="45">
        <f t="shared" si="405"/>
        <v>17727.437722603096</v>
      </c>
      <c r="BQ1548" s="46">
        <f t="shared" si="406"/>
        <v>39169.570944861858</v>
      </c>
      <c r="BR1548" s="46">
        <f t="shared" si="407"/>
        <v>197.91303884499843</v>
      </c>
      <c r="BS1548" s="46">
        <f t="shared" si="408"/>
        <v>193.95121410353676</v>
      </c>
      <c r="BT1548" s="47">
        <f t="shared" si="409"/>
        <v>9.2514049444507211</v>
      </c>
      <c r="BU1548" s="47">
        <f t="shared" si="410"/>
        <v>1.0667736003165415E-2</v>
      </c>
      <c r="BV1548" s="47">
        <f t="shared" si="411"/>
        <v>0.10328473267218836</v>
      </c>
      <c r="BW1548" s="47">
        <f t="shared" si="412"/>
        <v>0.10121717809516828</v>
      </c>
      <c r="BX1548" s="48">
        <f t="shared" si="413"/>
        <v>1.222627386352577E-8</v>
      </c>
      <c r="BY1548" s="48">
        <f t="shared" si="414"/>
        <v>1.0667736003165415E-2</v>
      </c>
      <c r="BZ1548" s="48">
        <f t="shared" si="415"/>
        <v>0.10328473267218836</v>
      </c>
      <c r="CA1548" s="48">
        <f t="shared" si="416"/>
        <v>0.10121717809516828</v>
      </c>
      <c r="CB1548" s="49">
        <f t="shared" si="417"/>
        <v>0.45674608555135321</v>
      </c>
      <c r="CC1548" s="50">
        <f t="shared" si="418"/>
        <v>1.8970286526646585E-4</v>
      </c>
      <c r="CD1548" s="50">
        <f t="shared" si="419"/>
        <v>8.0604574151886912E-4</v>
      </c>
      <c r="CI1548" s="43"/>
      <c r="CJ1548" s="43"/>
    </row>
    <row r="1549" spans="63:88" x14ac:dyDescent="0.2">
      <c r="BK1549" s="42">
        <v>1547</v>
      </c>
      <c r="BL1549" s="1" t="s">
        <v>3239</v>
      </c>
      <c r="BM1549" s="1" t="s">
        <v>3240</v>
      </c>
      <c r="BN1549" s="43">
        <v>8526</v>
      </c>
      <c r="BO1549" s="44">
        <v>30.316779116141067</v>
      </c>
      <c r="BP1549" s="45">
        <f t="shared" si="405"/>
        <v>17792.056696042142</v>
      </c>
      <c r="BQ1549" s="46">
        <f t="shared" si="406"/>
        <v>39273.167966262728</v>
      </c>
      <c r="BR1549" s="46">
        <f t="shared" si="407"/>
        <v>198.17458960790793</v>
      </c>
      <c r="BS1549" s="46">
        <f t="shared" si="408"/>
        <v>194.20752914125256</v>
      </c>
      <c r="BT1549" s="47">
        <f t="shared" si="409"/>
        <v>9.2851276008060211</v>
      </c>
      <c r="BU1549" s="47">
        <f t="shared" si="410"/>
        <v>1.0695950396337342E-2</v>
      </c>
      <c r="BV1549" s="47">
        <f t="shared" si="411"/>
        <v>0.10342122797732263</v>
      </c>
      <c r="BW1549" s="47">
        <f t="shared" si="412"/>
        <v>0.10135094103622927</v>
      </c>
      <c r="BX1549" s="48">
        <f t="shared" si="413"/>
        <v>1.2270840330400927E-8</v>
      </c>
      <c r="BY1549" s="48">
        <f t="shared" si="414"/>
        <v>1.0695950396337342E-2</v>
      </c>
      <c r="BZ1549" s="48">
        <f t="shared" si="415"/>
        <v>0.10342122797732263</v>
      </c>
      <c r="CA1549" s="48">
        <f t="shared" si="416"/>
        <v>0.10135094103622927</v>
      </c>
      <c r="CB1549" s="49">
        <f t="shared" si="417"/>
        <v>0.2518955973106029</v>
      </c>
      <c r="CC1549" s="50">
        <f t="shared" si="418"/>
        <v>1.0462118465699831E-4</v>
      </c>
      <c r="CD1549" s="50">
        <f t="shared" si="419"/>
        <v>4.4453445785850139E-4</v>
      </c>
      <c r="CI1549" s="43"/>
      <c r="CJ1549" s="43"/>
    </row>
    <row r="1550" spans="63:88" x14ac:dyDescent="0.2">
      <c r="BK1550" s="42">
        <v>1548</v>
      </c>
      <c r="BL1550" s="1" t="s">
        <v>3241</v>
      </c>
      <c r="BM1550" s="1" t="s">
        <v>3242</v>
      </c>
      <c r="BN1550" s="43">
        <v>13991</v>
      </c>
      <c r="BO1550" s="44">
        <v>30.332237669278044</v>
      </c>
      <c r="BP1550" s="45">
        <f t="shared" si="405"/>
        <v>17991.689396201185</v>
      </c>
      <c r="BQ1550" s="46">
        <f t="shared" si="406"/>
        <v>39592.488101395415</v>
      </c>
      <c r="BR1550" s="46">
        <f t="shared" si="407"/>
        <v>198.97861217074416</v>
      </c>
      <c r="BS1550" s="46">
        <f t="shared" si="408"/>
        <v>194.99545677421085</v>
      </c>
      <c r="BT1550" s="47">
        <f t="shared" si="409"/>
        <v>9.3893097718690441</v>
      </c>
      <c r="BU1550" s="47">
        <f t="shared" si="410"/>
        <v>1.0782916447278747E-2</v>
      </c>
      <c r="BV1550" s="47">
        <f t="shared" si="411"/>
        <v>0.10384082264349964</v>
      </c>
      <c r="BW1550" s="47">
        <f t="shared" si="412"/>
        <v>0.10176213625313529</v>
      </c>
      <c r="BX1550" s="48">
        <f t="shared" si="413"/>
        <v>1.240852317562946E-8</v>
      </c>
      <c r="BY1550" s="48">
        <f t="shared" si="414"/>
        <v>1.0782916447278747E-2</v>
      </c>
      <c r="BZ1550" s="48">
        <f t="shared" si="415"/>
        <v>0.10384082264349964</v>
      </c>
      <c r="CA1550" s="48">
        <f t="shared" si="416"/>
        <v>0.10176213625313529</v>
      </c>
      <c r="CB1550" s="49">
        <f t="shared" si="417"/>
        <v>0.41799375787137111</v>
      </c>
      <c r="CC1550" s="50">
        <f t="shared" si="418"/>
        <v>1.7360764775023178E-4</v>
      </c>
      <c r="CD1550" s="50">
        <f t="shared" si="419"/>
        <v>7.3765730932751972E-4</v>
      </c>
      <c r="CI1550" s="43"/>
      <c r="CJ1550" s="43"/>
    </row>
    <row r="1551" spans="63:88" x14ac:dyDescent="0.2">
      <c r="BK1551" s="42">
        <v>1549</v>
      </c>
      <c r="BL1551" s="1" t="s">
        <v>3243</v>
      </c>
      <c r="BM1551" s="1" t="s">
        <v>3244</v>
      </c>
      <c r="BN1551" s="43">
        <v>52161</v>
      </c>
      <c r="BO1551" s="44">
        <v>30.371797883865565</v>
      </c>
      <c r="BP1551" s="45">
        <f t="shared" si="405"/>
        <v>18512.833706687081</v>
      </c>
      <c r="BQ1551" s="46">
        <f t="shared" si="406"/>
        <v>40421.653507713861</v>
      </c>
      <c r="BR1551" s="46">
        <f t="shared" si="407"/>
        <v>201.05137032040807</v>
      </c>
      <c r="BS1551" s="46">
        <f t="shared" si="408"/>
        <v>197.02672243521243</v>
      </c>
      <c r="BT1551" s="47">
        <f t="shared" si="409"/>
        <v>9.6612789716059151</v>
      </c>
      <c r="BU1551" s="47">
        <f t="shared" si="410"/>
        <v>1.1008737599877324E-2</v>
      </c>
      <c r="BV1551" s="47">
        <f t="shared" si="411"/>
        <v>0.10492253142141264</v>
      </c>
      <c r="BW1551" s="47">
        <f t="shared" si="412"/>
        <v>0.10282219137637044</v>
      </c>
      <c r="BX1551" s="48">
        <f t="shared" si="413"/>
        <v>1.2767946413331475E-8</v>
      </c>
      <c r="BY1551" s="48">
        <f t="shared" si="414"/>
        <v>1.1008737599877324E-2</v>
      </c>
      <c r="BZ1551" s="48">
        <f t="shared" si="415"/>
        <v>0.10492253142141264</v>
      </c>
      <c r="CA1551" s="48">
        <f t="shared" si="416"/>
        <v>0.10282219137637044</v>
      </c>
      <c r="CB1551" s="49">
        <f t="shared" si="417"/>
        <v>1.6034960839416172</v>
      </c>
      <c r="CC1551" s="50">
        <f t="shared" si="418"/>
        <v>6.6598885286578305E-4</v>
      </c>
      <c r="CD1551" s="50">
        <f t="shared" si="419"/>
        <v>2.8297805517985258E-3</v>
      </c>
      <c r="CI1551" s="43"/>
      <c r="CJ1551" s="43"/>
    </row>
    <row r="1552" spans="63:88" x14ac:dyDescent="0.2">
      <c r="BK1552" s="42">
        <v>1550</v>
      </c>
      <c r="BL1552" s="1" t="s">
        <v>3245</v>
      </c>
      <c r="BM1552" s="1" t="s">
        <v>3246</v>
      </c>
      <c r="BN1552" s="43">
        <v>13728</v>
      </c>
      <c r="BO1552" s="44">
        <v>30.389391778038334</v>
      </c>
      <c r="BP1552" s="45">
        <f t="shared" si="405"/>
        <v>18749.430165965336</v>
      </c>
      <c r="BQ1552" s="46">
        <f t="shared" si="406"/>
        <v>40796.432927238944</v>
      </c>
      <c r="BR1552" s="46">
        <f t="shared" si="407"/>
        <v>201.98126875341421</v>
      </c>
      <c r="BS1552" s="46">
        <f t="shared" si="408"/>
        <v>197.93800615419858</v>
      </c>
      <c r="BT1552" s="47">
        <f t="shared" si="409"/>
        <v>9.7847513925760143</v>
      </c>
      <c r="BU1552" s="47">
        <f t="shared" si="410"/>
        <v>1.1110807850086869E-2</v>
      </c>
      <c r="BV1552" s="47">
        <f t="shared" si="411"/>
        <v>0.10540781683578723</v>
      </c>
      <c r="BW1552" s="47">
        <f t="shared" si="412"/>
        <v>0.10329776234356884</v>
      </c>
      <c r="BX1552" s="48">
        <f t="shared" si="413"/>
        <v>1.2931122454423317E-8</v>
      </c>
      <c r="BY1552" s="48">
        <f t="shared" si="414"/>
        <v>1.1110807850086869E-2</v>
      </c>
      <c r="BZ1552" s="48">
        <f t="shared" si="415"/>
        <v>0.10540781683578723</v>
      </c>
      <c r="CA1552" s="48">
        <f t="shared" si="416"/>
        <v>0.10329776234356884</v>
      </c>
      <c r="CB1552" s="49">
        <f t="shared" si="417"/>
        <v>0.42740976318317236</v>
      </c>
      <c r="CC1552" s="50">
        <f t="shared" si="418"/>
        <v>1.7751844905432331E-4</v>
      </c>
      <c r="CD1552" s="50">
        <f t="shared" si="419"/>
        <v>7.5427426834214276E-4</v>
      </c>
      <c r="CI1552" s="43"/>
      <c r="CJ1552" s="43"/>
    </row>
    <row r="1553" spans="63:88" x14ac:dyDescent="0.2">
      <c r="BK1553" s="42">
        <v>1551</v>
      </c>
      <c r="BL1553" s="1" t="s">
        <v>3247</v>
      </c>
      <c r="BM1553" s="1" t="s">
        <v>3248</v>
      </c>
      <c r="BN1553" s="43">
        <v>76553</v>
      </c>
      <c r="BO1553" s="44">
        <v>30.423274241593123</v>
      </c>
      <c r="BP1553" s="45">
        <f t="shared" si="405"/>
        <v>19213.622469013968</v>
      </c>
      <c r="BQ1553" s="46">
        <f t="shared" si="406"/>
        <v>41529.789620022297</v>
      </c>
      <c r="BR1553" s="46">
        <f t="shared" si="407"/>
        <v>203.78859050501893</v>
      </c>
      <c r="BS1553" s="46">
        <f t="shared" si="408"/>
        <v>199.70914892500912</v>
      </c>
      <c r="BT1553" s="47">
        <f t="shared" si="409"/>
        <v>10.026999089891257</v>
      </c>
      <c r="BU1553" s="47">
        <f t="shared" si="410"/>
        <v>1.1310535735944203E-2</v>
      </c>
      <c r="BV1553" s="47">
        <f t="shared" si="411"/>
        <v>0.10635100251499373</v>
      </c>
      <c r="BW1553" s="47">
        <f t="shared" si="412"/>
        <v>0.10422206732455819</v>
      </c>
      <c r="BX1553" s="48">
        <f t="shared" si="413"/>
        <v>1.3251266984683141E-8</v>
      </c>
      <c r="BY1553" s="48">
        <f t="shared" si="414"/>
        <v>1.1310535735944203E-2</v>
      </c>
      <c r="BZ1553" s="48">
        <f t="shared" si="415"/>
        <v>0.10635100251499373</v>
      </c>
      <c r="CA1553" s="48">
        <f t="shared" si="416"/>
        <v>0.10422206732455819</v>
      </c>
      <c r="CB1553" s="49">
        <f t="shared" si="417"/>
        <v>2.4424212082029437</v>
      </c>
      <c r="CC1553" s="50">
        <f t="shared" si="418"/>
        <v>1.0144242414784484E-3</v>
      </c>
      <c r="CD1553" s="50">
        <f t="shared" si="419"/>
        <v>4.310279334941357E-3</v>
      </c>
      <c r="CI1553" s="43"/>
      <c r="CJ1553" s="43"/>
    </row>
    <row r="1554" spans="63:88" x14ac:dyDescent="0.2">
      <c r="BK1554" s="42">
        <v>1552</v>
      </c>
      <c r="BL1554" s="1" t="s">
        <v>3249</v>
      </c>
      <c r="BM1554" s="1" t="s">
        <v>3250</v>
      </c>
      <c r="BN1554" s="43">
        <v>27380</v>
      </c>
      <c r="BO1554" s="44">
        <v>30.432554169674791</v>
      </c>
      <c r="BP1554" s="45">
        <f t="shared" si="405"/>
        <v>19342.751279888482</v>
      </c>
      <c r="BQ1554" s="46">
        <f t="shared" si="406"/>
        <v>41733.507285082909</v>
      </c>
      <c r="BR1554" s="46">
        <f t="shared" si="407"/>
        <v>204.28780503271091</v>
      </c>
      <c r="BS1554" s="46">
        <f t="shared" si="408"/>
        <v>200.19837017242685</v>
      </c>
      <c r="BT1554" s="47">
        <f t="shared" si="409"/>
        <v>10.09438744787558</v>
      </c>
      <c r="BU1554" s="47">
        <f t="shared" si="410"/>
        <v>1.1366017739386539E-2</v>
      </c>
      <c r="BV1554" s="47">
        <f t="shared" si="411"/>
        <v>0.10661152723503467</v>
      </c>
      <c r="BW1554" s="47">
        <f t="shared" si="412"/>
        <v>0.10447737685873949</v>
      </c>
      <c r="BX1554" s="48">
        <f t="shared" si="413"/>
        <v>1.3340324649424539E-8</v>
      </c>
      <c r="BY1554" s="48">
        <f t="shared" si="414"/>
        <v>1.1366017739386539E-2</v>
      </c>
      <c r="BZ1554" s="48">
        <f t="shared" si="415"/>
        <v>0.10661152723503467</v>
      </c>
      <c r="CA1554" s="48">
        <f t="shared" si="416"/>
        <v>0.10447737685873949</v>
      </c>
      <c r="CB1554" s="49">
        <f t="shared" si="417"/>
        <v>0.87942900644791655</v>
      </c>
      <c r="CC1554" s="50">
        <f t="shared" si="418"/>
        <v>3.6525808890124387E-4</v>
      </c>
      <c r="CD1554" s="50">
        <f t="shared" si="419"/>
        <v>1.5519782829880768E-3</v>
      </c>
      <c r="CI1554" s="43"/>
      <c r="CJ1554" s="43"/>
    </row>
    <row r="1555" spans="63:88" x14ac:dyDescent="0.2">
      <c r="BK1555" s="42">
        <v>1553</v>
      </c>
      <c r="BL1555" s="1" t="s">
        <v>3251</v>
      </c>
      <c r="BM1555" s="1" t="s">
        <v>3252</v>
      </c>
      <c r="BN1555" s="43">
        <v>17791</v>
      </c>
      <c r="BO1555" s="44">
        <v>30.438447307891661</v>
      </c>
      <c r="BP1555" s="45">
        <f t="shared" si="405"/>
        <v>19425.203627721639</v>
      </c>
      <c r="BQ1555" s="46">
        <f t="shared" si="406"/>
        <v>41863.553104541425</v>
      </c>
      <c r="BR1555" s="46">
        <f t="shared" si="407"/>
        <v>204.60584816798718</v>
      </c>
      <c r="BS1555" s="46">
        <f t="shared" si="408"/>
        <v>200.51004671776269</v>
      </c>
      <c r="BT1555" s="47">
        <f t="shared" si="409"/>
        <v>10.137416794268525</v>
      </c>
      <c r="BU1555" s="47">
        <f t="shared" si="410"/>
        <v>1.1401435397453493E-2</v>
      </c>
      <c r="BV1555" s="47">
        <f t="shared" si="411"/>
        <v>0.1067775041731801</v>
      </c>
      <c r="BW1555" s="47">
        <f t="shared" si="412"/>
        <v>0.10464003126925414</v>
      </c>
      <c r="BX1555" s="48">
        <f t="shared" si="413"/>
        <v>1.3397190452654149E-8</v>
      </c>
      <c r="BY1555" s="48">
        <f t="shared" si="414"/>
        <v>1.1401435397453493E-2</v>
      </c>
      <c r="BZ1555" s="48">
        <f t="shared" si="415"/>
        <v>0.1067775041731801</v>
      </c>
      <c r="CA1555" s="48">
        <f t="shared" si="416"/>
        <v>0.10464003126925414</v>
      </c>
      <c r="CB1555" s="49">
        <f t="shared" si="417"/>
        <v>0.57387199870981986</v>
      </c>
      <c r="CC1555" s="50">
        <f t="shared" si="418"/>
        <v>2.3834941534316996E-4</v>
      </c>
      <c r="CD1555" s="50">
        <f t="shared" si="419"/>
        <v>1.0127444883924791E-3</v>
      </c>
      <c r="CI1555" s="43"/>
      <c r="CJ1555" s="43"/>
    </row>
    <row r="1556" spans="63:88" x14ac:dyDescent="0.2">
      <c r="BK1556" s="42">
        <v>1554</v>
      </c>
      <c r="BL1556" s="1" t="s">
        <v>3251</v>
      </c>
      <c r="BM1556" s="1" t="s">
        <v>3253</v>
      </c>
      <c r="BN1556" s="43">
        <v>10416</v>
      </c>
      <c r="BO1556" s="44">
        <v>30.463880316180887</v>
      </c>
      <c r="BP1556" s="45">
        <f t="shared" si="405"/>
        <v>19785.093983257404</v>
      </c>
      <c r="BQ1556" s="46">
        <f t="shared" si="406"/>
        <v>42431.120614608459</v>
      </c>
      <c r="BR1556" s="46">
        <f t="shared" si="407"/>
        <v>205.98815649111592</v>
      </c>
      <c r="BS1556" s="46">
        <f t="shared" si="408"/>
        <v>201.86468398219384</v>
      </c>
      <c r="BT1556" s="47">
        <f t="shared" si="409"/>
        <v>10.325232510604035</v>
      </c>
      <c r="BU1556" s="47">
        <f t="shared" si="410"/>
        <v>1.1556011008449827E-2</v>
      </c>
      <c r="BV1556" s="47">
        <f t="shared" si="411"/>
        <v>0.10749888840564738</v>
      </c>
      <c r="BW1556" s="47">
        <f t="shared" si="412"/>
        <v>0.10534697482657961</v>
      </c>
      <c r="BX1556" s="48">
        <f t="shared" si="413"/>
        <v>1.3645399929763845E-8</v>
      </c>
      <c r="BY1556" s="48">
        <f t="shared" si="414"/>
        <v>1.1556011008449827E-2</v>
      </c>
      <c r="BZ1556" s="48">
        <f t="shared" si="415"/>
        <v>0.10749888840564738</v>
      </c>
      <c r="CA1556" s="48">
        <f t="shared" si="416"/>
        <v>0.10534697482657961</v>
      </c>
      <c r="CB1556" s="49">
        <f t="shared" si="417"/>
        <v>0.34220644414293522</v>
      </c>
      <c r="CC1556" s="50">
        <f t="shared" si="418"/>
        <v>1.4213048566842022E-4</v>
      </c>
      <c r="CD1556" s="50">
        <f t="shared" si="419"/>
        <v>6.0391113519617679E-4</v>
      </c>
      <c r="CI1556" s="43"/>
      <c r="CJ1556" s="43"/>
    </row>
    <row r="1557" spans="63:88" x14ac:dyDescent="0.2">
      <c r="BK1557" s="42">
        <v>1555</v>
      </c>
      <c r="BL1557" s="1" t="s">
        <v>3254</v>
      </c>
      <c r="BM1557" s="1" t="s">
        <v>3255</v>
      </c>
      <c r="BN1557" s="43">
        <v>30543</v>
      </c>
      <c r="BO1557" s="44">
        <v>30.478857060946137</v>
      </c>
      <c r="BP1557" s="45">
        <f t="shared" si="405"/>
        <v>20000.13438622875</v>
      </c>
      <c r="BQ1557" s="46">
        <f t="shared" si="406"/>
        <v>42770.425483395717</v>
      </c>
      <c r="BR1557" s="46">
        <f t="shared" si="407"/>
        <v>206.81011939311799</v>
      </c>
      <c r="BS1557" s="46">
        <f t="shared" si="408"/>
        <v>202.67019282446986</v>
      </c>
      <c r="BT1557" s="47">
        <f t="shared" si="409"/>
        <v>10.437455488252352</v>
      </c>
      <c r="BU1557" s="47">
        <f t="shared" si="410"/>
        <v>1.1648419852292953E-2</v>
      </c>
      <c r="BV1557" s="47">
        <f t="shared" si="411"/>
        <v>0.10792784558348671</v>
      </c>
      <c r="BW1557" s="47">
        <f t="shared" si="412"/>
        <v>0.10576734513631712</v>
      </c>
      <c r="BX1557" s="48">
        <f t="shared" si="413"/>
        <v>1.3793709172170489E-8</v>
      </c>
      <c r="BY1557" s="48">
        <f t="shared" si="414"/>
        <v>1.1648419852292953E-2</v>
      </c>
      <c r="BZ1557" s="48">
        <f t="shared" si="415"/>
        <v>0.10792784558348671</v>
      </c>
      <c r="CA1557" s="48">
        <f t="shared" si="416"/>
        <v>0.10576734513631712</v>
      </c>
      <c r="CB1557" s="49">
        <f t="shared" si="417"/>
        <v>1.0143637036161361</v>
      </c>
      <c r="CC1557" s="50">
        <f t="shared" si="418"/>
        <v>4.2130125924560324E-4</v>
      </c>
      <c r="CD1557" s="50">
        <f t="shared" si="419"/>
        <v>1.7901052018083842E-3</v>
      </c>
      <c r="CI1557" s="43"/>
      <c r="CJ1557" s="43"/>
    </row>
    <row r="1558" spans="63:88" x14ac:dyDescent="0.2">
      <c r="BK1558" s="42">
        <v>1556</v>
      </c>
      <c r="BL1558" s="1" t="s">
        <v>3256</v>
      </c>
      <c r="BM1558" s="1" t="s">
        <v>3257</v>
      </c>
      <c r="BN1558" s="43">
        <v>17615</v>
      </c>
      <c r="BO1558" s="44">
        <v>30.481985219215783</v>
      </c>
      <c r="BP1558" s="45">
        <f t="shared" si="405"/>
        <v>20045.343629777723</v>
      </c>
      <c r="BQ1558" s="46">
        <f t="shared" si="406"/>
        <v>42841.796009552832</v>
      </c>
      <c r="BR1558" s="46">
        <f t="shared" si="407"/>
        <v>206.98259832544579</v>
      </c>
      <c r="BS1558" s="46">
        <f t="shared" si="408"/>
        <v>202.83921907219707</v>
      </c>
      <c r="BT1558" s="47">
        <f t="shared" si="409"/>
        <v>10.461048803081521</v>
      </c>
      <c r="BU1558" s="47">
        <f t="shared" si="410"/>
        <v>1.16678574389987E-2</v>
      </c>
      <c r="BV1558" s="47">
        <f t="shared" si="411"/>
        <v>0.10801785703761531</v>
      </c>
      <c r="BW1558" s="47">
        <f t="shared" si="412"/>
        <v>0.10585555474046118</v>
      </c>
      <c r="BX1558" s="48">
        <f t="shared" si="413"/>
        <v>1.3824889120533125E-8</v>
      </c>
      <c r="BY1558" s="48">
        <f t="shared" si="414"/>
        <v>1.16678574389987E-2</v>
      </c>
      <c r="BZ1558" s="48">
        <f t="shared" si="415"/>
        <v>0.10801785703761531</v>
      </c>
      <c r="CA1558" s="48">
        <f t="shared" si="416"/>
        <v>0.10585555474046118</v>
      </c>
      <c r="CB1558" s="49">
        <f t="shared" si="417"/>
        <v>0.58633422858285589</v>
      </c>
      <c r="CC1558" s="50">
        <f t="shared" si="418"/>
        <v>2.4352542185819101E-4</v>
      </c>
      <c r="CD1558" s="50">
        <f t="shared" si="419"/>
        <v>1.034737292790274E-3</v>
      </c>
      <c r="CI1558" s="43"/>
      <c r="CJ1558" s="43"/>
    </row>
    <row r="1559" spans="63:88" x14ac:dyDescent="0.2">
      <c r="BK1559" s="42">
        <v>1557</v>
      </c>
      <c r="BL1559" s="1" t="s">
        <v>3258</v>
      </c>
      <c r="BM1559" s="1" t="s">
        <v>3259</v>
      </c>
      <c r="BN1559" s="43">
        <v>19034</v>
      </c>
      <c r="BO1559" s="44">
        <v>30.543365160617558</v>
      </c>
      <c r="BP1559" s="45">
        <f t="shared" si="405"/>
        <v>20953.39821704552</v>
      </c>
      <c r="BQ1559" s="46">
        <f t="shared" si="406"/>
        <v>44280.759340421682</v>
      </c>
      <c r="BR1559" s="46">
        <f t="shared" si="407"/>
        <v>210.42993926820793</v>
      </c>
      <c r="BS1559" s="46">
        <f t="shared" si="408"/>
        <v>206.21755111731915</v>
      </c>
      <c r="BT1559" s="47">
        <f t="shared" si="409"/>
        <v>10.934934585670913</v>
      </c>
      <c r="BU1559" s="47">
        <f t="shared" si="410"/>
        <v>1.2059755551786738E-2</v>
      </c>
      <c r="BV1559" s="47">
        <f t="shared" si="411"/>
        <v>0.10981691833131513</v>
      </c>
      <c r="BW1559" s="47">
        <f t="shared" si="412"/>
        <v>0.10761860241127702</v>
      </c>
      <c r="BX1559" s="48">
        <f t="shared" si="413"/>
        <v>1.4451156956905869E-8</v>
      </c>
      <c r="BY1559" s="48">
        <f t="shared" si="414"/>
        <v>1.2059755551786738E-2</v>
      </c>
      <c r="BZ1559" s="48">
        <f t="shared" si="415"/>
        <v>0.10981691833131513</v>
      </c>
      <c r="CA1559" s="48">
        <f t="shared" si="416"/>
        <v>0.10761860241127702</v>
      </c>
      <c r="CB1559" s="49">
        <f t="shared" si="417"/>
        <v>0.66226777969595807</v>
      </c>
      <c r="CC1559" s="50">
        <f t="shared" si="418"/>
        <v>2.7506332151774632E-4</v>
      </c>
      <c r="CD1559" s="50">
        <f t="shared" si="419"/>
        <v>1.1687415403345924E-3</v>
      </c>
      <c r="CI1559" s="43"/>
      <c r="CJ1559" s="43"/>
    </row>
    <row r="1560" spans="63:88" x14ac:dyDescent="0.2">
      <c r="BK1560" s="42">
        <v>1558</v>
      </c>
      <c r="BL1560" s="1" t="s">
        <v>3260</v>
      </c>
      <c r="BM1560" s="1" t="s">
        <v>3261</v>
      </c>
      <c r="BN1560" s="43">
        <v>11221</v>
      </c>
      <c r="BO1560" s="44">
        <v>30.544146250477649</v>
      </c>
      <c r="BP1560" s="45">
        <f t="shared" si="405"/>
        <v>20965.214873670364</v>
      </c>
      <c r="BQ1560" s="46">
        <f t="shared" si="406"/>
        <v>44299.581923647202</v>
      </c>
      <c r="BR1560" s="46">
        <f t="shared" si="407"/>
        <v>210.47465862580037</v>
      </c>
      <c r="BS1560" s="46">
        <f t="shared" si="408"/>
        <v>206.26137528246562</v>
      </c>
      <c r="BT1560" s="47">
        <f t="shared" si="409"/>
        <v>10.941101335611686</v>
      </c>
      <c r="BU1560" s="47">
        <f t="shared" si="410"/>
        <v>1.2064881835885532E-2</v>
      </c>
      <c r="BV1560" s="47">
        <f t="shared" si="411"/>
        <v>0.10984025598971231</v>
      </c>
      <c r="BW1560" s="47">
        <f t="shared" si="412"/>
        <v>0.10764147289624801</v>
      </c>
      <c r="BX1560" s="48">
        <f t="shared" si="413"/>
        <v>1.4459306678388888E-8</v>
      </c>
      <c r="BY1560" s="48">
        <f t="shared" si="414"/>
        <v>1.2064881835885532E-2</v>
      </c>
      <c r="BZ1560" s="48">
        <f t="shared" si="415"/>
        <v>0.10984025598971231</v>
      </c>
      <c r="CA1560" s="48">
        <f t="shared" si="416"/>
        <v>0.10764147289624801</v>
      </c>
      <c r="CB1560" s="49">
        <f t="shared" si="417"/>
        <v>0.39064293564417307</v>
      </c>
      <c r="CC1560" s="50">
        <f t="shared" si="418"/>
        <v>1.6224788023820171E-4</v>
      </c>
      <c r="CD1560" s="50">
        <f t="shared" si="419"/>
        <v>6.89389760944133E-4</v>
      </c>
      <c r="CI1560" s="43"/>
      <c r="CJ1560" s="43"/>
    </row>
    <row r="1561" spans="63:88" x14ac:dyDescent="0.2">
      <c r="BK1561" s="42">
        <v>1559</v>
      </c>
      <c r="BL1561" s="1" t="s">
        <v>3262</v>
      </c>
      <c r="BM1561" s="1" t="s">
        <v>3263</v>
      </c>
      <c r="BN1561" s="43">
        <v>22802</v>
      </c>
      <c r="BO1561" s="44">
        <v>30.547718306879759</v>
      </c>
      <c r="BP1561" s="45">
        <f t="shared" si="405"/>
        <v>21019.339434798199</v>
      </c>
      <c r="BQ1561" s="46">
        <f t="shared" si="406"/>
        <v>44385.837610202871</v>
      </c>
      <c r="BR1561" s="46">
        <f t="shared" si="407"/>
        <v>210.67946651300139</v>
      </c>
      <c r="BS1561" s="46">
        <f t="shared" si="408"/>
        <v>206.46208332379749</v>
      </c>
      <c r="BT1561" s="47">
        <f t="shared" si="409"/>
        <v>10.969347280698035</v>
      </c>
      <c r="BU1561" s="47">
        <f t="shared" si="410"/>
        <v>1.2088373359298285E-2</v>
      </c>
      <c r="BV1561" s="47">
        <f t="shared" si="411"/>
        <v>0.10994713893184435</v>
      </c>
      <c r="BW1561" s="47">
        <f t="shared" si="412"/>
        <v>0.10774621625481826</v>
      </c>
      <c r="BX1561" s="48">
        <f t="shared" si="413"/>
        <v>1.449663535032935E-8</v>
      </c>
      <c r="BY1561" s="48">
        <f t="shared" si="414"/>
        <v>1.2088373359298285E-2</v>
      </c>
      <c r="BZ1561" s="48">
        <f t="shared" si="415"/>
        <v>0.10994713893184435</v>
      </c>
      <c r="CA1561" s="48">
        <f t="shared" si="416"/>
        <v>0.10774621625481826</v>
      </c>
      <c r="CB1561" s="49">
        <f t="shared" si="417"/>
        <v>0.79586810356919591</v>
      </c>
      <c r="CC1561" s="50">
        <f t="shared" si="418"/>
        <v>3.3055227925820983E-4</v>
      </c>
      <c r="CD1561" s="50">
        <f t="shared" si="419"/>
        <v>1.4045136148638617E-3</v>
      </c>
      <c r="CI1561" s="43"/>
      <c r="CJ1561" s="43"/>
    </row>
    <row r="1562" spans="63:88" x14ac:dyDescent="0.2">
      <c r="BK1562" s="42">
        <v>1560</v>
      </c>
      <c r="BL1562" s="1" t="s">
        <v>3264</v>
      </c>
      <c r="BM1562" s="1" t="s">
        <v>3265</v>
      </c>
      <c r="BN1562" s="43">
        <v>25862</v>
      </c>
      <c r="BO1562" s="44">
        <v>30.553251051698911</v>
      </c>
      <c r="BP1562" s="45">
        <f t="shared" si="405"/>
        <v>21103.448741713764</v>
      </c>
      <c r="BQ1562" s="46">
        <f t="shared" si="406"/>
        <v>44520.01836105674</v>
      </c>
      <c r="BR1562" s="46">
        <f t="shared" si="407"/>
        <v>210.99767382854424</v>
      </c>
      <c r="BS1562" s="46">
        <f t="shared" si="408"/>
        <v>206.77392076283809</v>
      </c>
      <c r="BT1562" s="47">
        <f t="shared" si="409"/>
        <v>11.013241343114116</v>
      </c>
      <c r="BU1562" s="47">
        <f t="shared" si="410"/>
        <v>1.2124917155727959E-2</v>
      </c>
      <c r="BV1562" s="47">
        <f t="shared" si="411"/>
        <v>0.11011320155062225</v>
      </c>
      <c r="BW1562" s="47">
        <f t="shared" si="412"/>
        <v>0.10790895463080979</v>
      </c>
      <c r="BX1562" s="48">
        <f t="shared" si="413"/>
        <v>1.4554643926464971E-8</v>
      </c>
      <c r="BY1562" s="48">
        <f t="shared" si="414"/>
        <v>1.2124917155727959E-2</v>
      </c>
      <c r="BZ1562" s="48">
        <f t="shared" si="415"/>
        <v>0.11011320155062225</v>
      </c>
      <c r="CA1562" s="48">
        <f t="shared" si="416"/>
        <v>0.10790895463080979</v>
      </c>
      <c r="CB1562" s="49">
        <f t="shared" si="417"/>
        <v>0.90628467431083848</v>
      </c>
      <c r="CC1562" s="50">
        <f t="shared" si="418"/>
        <v>3.7641220122623708E-4</v>
      </c>
      <c r="CD1562" s="50">
        <f t="shared" si="419"/>
        <v>1.599372004360472E-3</v>
      </c>
      <c r="CI1562" s="43"/>
      <c r="CJ1562" s="43"/>
    </row>
    <row r="1563" spans="63:88" x14ac:dyDescent="0.2">
      <c r="BK1563" s="42">
        <v>1561</v>
      </c>
      <c r="BL1563" s="1" t="s">
        <v>3266</v>
      </c>
      <c r="BM1563" s="1" t="s">
        <v>3267</v>
      </c>
      <c r="BN1563" s="43">
        <v>52172</v>
      </c>
      <c r="BO1563" s="44">
        <v>30.565678153663526</v>
      </c>
      <c r="BP1563" s="45">
        <f t="shared" si="405"/>
        <v>21293.59580695078</v>
      </c>
      <c r="BQ1563" s="46">
        <f t="shared" si="406"/>
        <v>44824.03701776974</v>
      </c>
      <c r="BR1563" s="46">
        <f t="shared" si="407"/>
        <v>211.71687938794523</v>
      </c>
      <c r="BS1563" s="46">
        <f t="shared" si="408"/>
        <v>207.47872925979155</v>
      </c>
      <c r="BT1563" s="47">
        <f t="shared" si="409"/>
        <v>11.112473252825655</v>
      </c>
      <c r="BU1563" s="47">
        <f t="shared" si="410"/>
        <v>1.2207715886773175E-2</v>
      </c>
      <c r="BV1563" s="47">
        <f t="shared" si="411"/>
        <v>0.11048853282930847</v>
      </c>
      <c r="BW1563" s="47">
        <f t="shared" si="412"/>
        <v>0.10827677252505798</v>
      </c>
      <c r="BX1563" s="48">
        <f t="shared" si="413"/>
        <v>1.4685784711180245E-8</v>
      </c>
      <c r="BY1563" s="48">
        <f t="shared" si="414"/>
        <v>1.2207715886773175E-2</v>
      </c>
      <c r="BZ1563" s="48">
        <f t="shared" si="415"/>
        <v>0.11048853282930847</v>
      </c>
      <c r="CA1563" s="48">
        <f t="shared" si="416"/>
        <v>0.10827677252505798</v>
      </c>
      <c r="CB1563" s="49">
        <f t="shared" si="417"/>
        <v>1.8447417908930901</v>
      </c>
      <c r="CC1563" s="50">
        <f t="shared" si="418"/>
        <v>7.6618675995169573E-4</v>
      </c>
      <c r="CD1563" s="50">
        <f t="shared" si="419"/>
        <v>3.2555205436655861E-3</v>
      </c>
      <c r="CI1563" s="43"/>
      <c r="CJ1563" s="43"/>
    </row>
    <row r="1564" spans="63:88" x14ac:dyDescent="0.2">
      <c r="BK1564" s="97">
        <v>1562</v>
      </c>
      <c r="BL1564" s="98" t="s">
        <v>3268</v>
      </c>
      <c r="BM1564" s="98" t="s">
        <v>93</v>
      </c>
      <c r="BN1564" s="43">
        <v>41388</v>
      </c>
      <c r="BO1564" s="44">
        <v>30.31428969280854</v>
      </c>
      <c r="BP1564" s="45">
        <f t="shared" si="405"/>
        <v>21317.323681485123</v>
      </c>
      <c r="BQ1564" s="46">
        <f t="shared" si="406"/>
        <v>187897.52738363683</v>
      </c>
      <c r="BR1564" s="46">
        <f t="shared" si="407"/>
        <v>433.47148393364569</v>
      </c>
      <c r="BS1564" s="46">
        <f t="shared" si="408"/>
        <v>424.79424841753899</v>
      </c>
      <c r="BT1564" s="47">
        <f t="shared" si="409"/>
        <v>11.124856101335602</v>
      </c>
      <c r="BU1564" s="47">
        <f t="shared" si="410"/>
        <v>5.1173427980553889E-2</v>
      </c>
      <c r="BV1564" s="47">
        <f t="shared" si="411"/>
        <v>0.22621544593717266</v>
      </c>
      <c r="BW1564" s="47">
        <f t="shared" si="412"/>
        <v>0.221687063391763</v>
      </c>
      <c r="BX1564" s="48">
        <f t="shared" si="413"/>
        <v>1.4702149371251038E-8</v>
      </c>
      <c r="BY1564" s="48">
        <f t="shared" si="414"/>
        <v>8.937527015403651E-20</v>
      </c>
      <c r="BZ1564" s="48">
        <f t="shared" si="415"/>
        <v>2.9895697040550251E-10</v>
      </c>
      <c r="CA1564" s="48">
        <f t="shared" si="416"/>
        <v>2.9297244746099582E-10</v>
      </c>
      <c r="CB1564" s="49">
        <f t="shared" si="417"/>
        <v>1.4650627108042806</v>
      </c>
      <c r="CC1564" s="50">
        <f t="shared" si="418"/>
        <v>6.0849255817733798E-4</v>
      </c>
      <c r="CD1564" s="50">
        <f t="shared" si="419"/>
        <v>2.585479320914969E-3</v>
      </c>
      <c r="CI1564" s="43"/>
      <c r="CJ1564" s="43"/>
    </row>
    <row r="1565" spans="63:88" x14ac:dyDescent="0.2">
      <c r="BK1565" s="42">
        <v>1563</v>
      </c>
      <c r="BL1565" s="1" t="s">
        <v>3269</v>
      </c>
      <c r="BM1565" s="1" t="s">
        <v>3270</v>
      </c>
      <c r="BN1565" s="43">
        <v>25785</v>
      </c>
      <c r="BO1565" s="44">
        <v>30.579273346800786</v>
      </c>
      <c r="BP1565" s="45">
        <f t="shared" si="405"/>
        <v>21503.578933473156</v>
      </c>
      <c r="BQ1565" s="46">
        <f t="shared" si="406"/>
        <v>45160.969615870337</v>
      </c>
      <c r="BR1565" s="46">
        <f t="shared" si="407"/>
        <v>212.5111046883676</v>
      </c>
      <c r="BS1565" s="46">
        <f t="shared" si="408"/>
        <v>208.2570557520107</v>
      </c>
      <c r="BT1565" s="47">
        <f t="shared" si="409"/>
        <v>11.222056993316446</v>
      </c>
      <c r="BU1565" s="47">
        <f t="shared" si="410"/>
        <v>1.229947864854746E-2</v>
      </c>
      <c r="BV1565" s="47">
        <f t="shared" si="411"/>
        <v>0.11090301460531837</v>
      </c>
      <c r="BW1565" s="47">
        <f t="shared" si="412"/>
        <v>0.10868295720167177</v>
      </c>
      <c r="BX1565" s="48">
        <f t="shared" si="413"/>
        <v>1.4830606046996223E-8</v>
      </c>
      <c r="BY1565" s="48">
        <f t="shared" si="414"/>
        <v>1.229947864854746E-2</v>
      </c>
      <c r="BZ1565" s="48">
        <f t="shared" si="415"/>
        <v>0.11090301460531837</v>
      </c>
      <c r="CA1565" s="48">
        <f t="shared" si="416"/>
        <v>0.10868295720167177</v>
      </c>
      <c r="CB1565" s="49">
        <f t="shared" si="417"/>
        <v>0.92071872979058356</v>
      </c>
      <c r="CC1565" s="50">
        <f t="shared" si="418"/>
        <v>3.8240717692179761E-4</v>
      </c>
      <c r="CD1565" s="50">
        <f t="shared" si="419"/>
        <v>1.6248446013248251E-3</v>
      </c>
      <c r="CI1565" s="43"/>
      <c r="CJ1565" s="43"/>
    </row>
    <row r="1566" spans="63:88" x14ac:dyDescent="0.2">
      <c r="BK1566" s="42">
        <v>1564</v>
      </c>
      <c r="BL1566" s="1" t="s">
        <v>3271</v>
      </c>
      <c r="BM1566" s="1" t="s">
        <v>3272</v>
      </c>
      <c r="BN1566" s="43">
        <v>26513</v>
      </c>
      <c r="BO1566" s="44">
        <v>30.603468098559912</v>
      </c>
      <c r="BP1566" s="45">
        <f t="shared" si="405"/>
        <v>21882.411668006916</v>
      </c>
      <c r="BQ1566" s="46">
        <f t="shared" si="406"/>
        <v>45772.496237023071</v>
      </c>
      <c r="BR1566" s="46">
        <f t="shared" si="407"/>
        <v>213.94507761811926</v>
      </c>
      <c r="BS1566" s="46">
        <f t="shared" si="408"/>
        <v>209.66232340057002</v>
      </c>
      <c r="BT1566" s="47">
        <f t="shared" si="409"/>
        <v>11.419758155110223</v>
      </c>
      <c r="BU1566" s="47">
        <f t="shared" si="410"/>
        <v>1.2466026414990651E-2</v>
      </c>
      <c r="BV1566" s="47">
        <f t="shared" si="411"/>
        <v>0.11165136100823246</v>
      </c>
      <c r="BW1566" s="47">
        <f t="shared" si="412"/>
        <v>0.10941632320050763</v>
      </c>
      <c r="BX1566" s="48">
        <f t="shared" si="413"/>
        <v>1.5091879719669892E-8</v>
      </c>
      <c r="BY1566" s="48">
        <f t="shared" si="414"/>
        <v>1.2466026414990651E-2</v>
      </c>
      <c r="BZ1566" s="48">
        <f t="shared" si="415"/>
        <v>0.11165136100823246</v>
      </c>
      <c r="CA1566" s="48">
        <f t="shared" si="416"/>
        <v>0.10941632320050763</v>
      </c>
      <c r="CB1566" s="49">
        <f t="shared" si="417"/>
        <v>0.96339225504967752</v>
      </c>
      <c r="CC1566" s="50">
        <f t="shared" si="418"/>
        <v>4.0013100700760784E-4</v>
      </c>
      <c r="CD1566" s="50">
        <f t="shared" si="419"/>
        <v>1.7001529934463897E-3</v>
      </c>
      <c r="CI1566" s="43"/>
      <c r="CJ1566" s="43"/>
    </row>
    <row r="1567" spans="63:88" x14ac:dyDescent="0.2">
      <c r="BK1567" s="42">
        <v>1565</v>
      </c>
      <c r="BL1567" s="1" t="s">
        <v>3273</v>
      </c>
      <c r="BM1567" s="1" t="s">
        <v>3274</v>
      </c>
      <c r="BN1567" s="43">
        <v>23367</v>
      </c>
      <c r="BO1567" s="44">
        <v>30.62106932642466</v>
      </c>
      <c r="BP1567" s="45">
        <f t="shared" si="405"/>
        <v>22162.19264274044</v>
      </c>
      <c r="BQ1567" s="46">
        <f t="shared" si="406"/>
        <v>46227.598698610636</v>
      </c>
      <c r="BR1567" s="46">
        <f t="shared" si="407"/>
        <v>215.00604340020453</v>
      </c>
      <c r="BS1567" s="46">
        <f t="shared" si="408"/>
        <v>210.7020507614283</v>
      </c>
      <c r="BT1567" s="47">
        <f t="shared" si="409"/>
        <v>11.565767247541704</v>
      </c>
      <c r="BU1567" s="47">
        <f t="shared" si="410"/>
        <v>1.2589972447523854E-2</v>
      </c>
      <c r="BV1567" s="47">
        <f t="shared" si="411"/>
        <v>0.11220504644410542</v>
      </c>
      <c r="BW1567" s="47">
        <f t="shared" si="412"/>
        <v>0.10995892495704532</v>
      </c>
      <c r="BX1567" s="48">
        <f t="shared" si="413"/>
        <v>1.5284839292983448E-8</v>
      </c>
      <c r="BY1567" s="48">
        <f t="shared" si="414"/>
        <v>1.2589972447523854E-2</v>
      </c>
      <c r="BZ1567" s="48">
        <f t="shared" si="415"/>
        <v>0.11220504644410542</v>
      </c>
      <c r="CA1567" s="48">
        <f t="shared" si="416"/>
        <v>0.10995892495704532</v>
      </c>
      <c r="CB1567" s="49">
        <f t="shared" si="417"/>
        <v>0.85993332384874688</v>
      </c>
      <c r="CC1567" s="50">
        <f t="shared" si="418"/>
        <v>3.5716083975914425E-4</v>
      </c>
      <c r="CD1567" s="50">
        <f t="shared" si="419"/>
        <v>1.5175731453543413E-3</v>
      </c>
      <c r="CI1567" s="43"/>
      <c r="CJ1567" s="43"/>
    </row>
    <row r="1568" spans="63:88" x14ac:dyDescent="0.2">
      <c r="BK1568" s="42">
        <v>1566</v>
      </c>
      <c r="BL1568" s="1" t="s">
        <v>3275</v>
      </c>
      <c r="BM1568" s="1" t="s">
        <v>3276</v>
      </c>
      <c r="BN1568" s="43">
        <v>61709</v>
      </c>
      <c r="BO1568" s="44">
        <v>30.62200530229623</v>
      </c>
      <c r="BP1568" s="45">
        <f t="shared" si="405"/>
        <v>22177.170257188034</v>
      </c>
      <c r="BQ1568" s="46">
        <f t="shared" si="406"/>
        <v>46252.053217229994</v>
      </c>
      <c r="BR1568" s="46">
        <f t="shared" si="407"/>
        <v>215.06290525618311</v>
      </c>
      <c r="BS1568" s="46">
        <f t="shared" si="408"/>
        <v>210.75777435633435</v>
      </c>
      <c r="BT1568" s="47">
        <f t="shared" si="409"/>
        <v>11.573583604227018</v>
      </c>
      <c r="BU1568" s="47">
        <f t="shared" si="410"/>
        <v>1.2596632575332264E-2</v>
      </c>
      <c r="BV1568" s="47">
        <f t="shared" si="411"/>
        <v>0.11223472089924875</v>
      </c>
      <c r="BW1568" s="47">
        <f t="shared" si="412"/>
        <v>0.10998800538871621</v>
      </c>
      <c r="BX1568" s="48">
        <f t="shared" si="413"/>
        <v>1.5295169066463648E-8</v>
      </c>
      <c r="BY1568" s="48">
        <f t="shared" si="414"/>
        <v>1.2596632575332264E-2</v>
      </c>
      <c r="BZ1568" s="48">
        <f t="shared" si="415"/>
        <v>0.11223472089924875</v>
      </c>
      <c r="CA1568" s="48">
        <f t="shared" si="416"/>
        <v>0.10998800538871621</v>
      </c>
      <c r="CB1568" s="49">
        <f t="shared" si="417"/>
        <v>2.2724991740492264</v>
      </c>
      <c r="CC1568" s="50">
        <f t="shared" si="418"/>
        <v>9.4384958792240528E-4</v>
      </c>
      <c r="CD1568" s="50">
        <f t="shared" si="419"/>
        <v>4.0104082767045048E-3</v>
      </c>
      <c r="CI1568" s="43"/>
      <c r="CJ1568" s="43"/>
    </row>
    <row r="1569" spans="63:88" x14ac:dyDescent="0.2">
      <c r="BK1569" s="42">
        <v>1567</v>
      </c>
      <c r="BL1569" s="1" t="s">
        <v>3277</v>
      </c>
      <c r="BM1569" s="1" t="s">
        <v>3278</v>
      </c>
      <c r="BN1569" s="43">
        <v>38606</v>
      </c>
      <c r="BO1569" s="44">
        <v>30.625389685668896</v>
      </c>
      <c r="BP1569" s="45">
        <f t="shared" si="405"/>
        <v>22231.412152904595</v>
      </c>
      <c r="BQ1569" s="46">
        <f t="shared" si="406"/>
        <v>46340.697346250854</v>
      </c>
      <c r="BR1569" s="46">
        <f t="shared" si="407"/>
        <v>215.26889544532636</v>
      </c>
      <c r="BS1569" s="46">
        <f t="shared" si="408"/>
        <v>210.95964103227902</v>
      </c>
      <c r="BT1569" s="47">
        <f t="shared" si="409"/>
        <v>11.601890782629278</v>
      </c>
      <c r="BU1569" s="47">
        <f t="shared" si="410"/>
        <v>1.262077458515857E-2</v>
      </c>
      <c r="BV1569" s="47">
        <f t="shared" si="411"/>
        <v>0.11234222084843512</v>
      </c>
      <c r="BW1569" s="47">
        <f t="shared" si="412"/>
        <v>0.11009335340308879</v>
      </c>
      <c r="BX1569" s="48">
        <f t="shared" si="413"/>
        <v>1.5332578661819989E-8</v>
      </c>
      <c r="BY1569" s="48">
        <f t="shared" si="414"/>
        <v>1.262077458515857E-2</v>
      </c>
      <c r="BZ1569" s="48">
        <f t="shared" si="415"/>
        <v>0.11234222084843512</v>
      </c>
      <c r="CA1569" s="48">
        <f t="shared" si="416"/>
        <v>0.11009335340308879</v>
      </c>
      <c r="CB1569" s="49">
        <f t="shared" si="417"/>
        <v>1.4251840434800764</v>
      </c>
      <c r="CC1569" s="50">
        <f t="shared" si="418"/>
        <v>5.9192953181822253E-4</v>
      </c>
      <c r="CD1569" s="50">
        <f t="shared" si="419"/>
        <v>2.515103173223805E-3</v>
      </c>
      <c r="CI1569" s="43"/>
      <c r="CJ1569" s="43"/>
    </row>
    <row r="1570" spans="63:88" x14ac:dyDescent="0.2">
      <c r="BK1570" s="97">
        <v>1568</v>
      </c>
      <c r="BL1570" s="98" t="s">
        <v>3279</v>
      </c>
      <c r="BM1570" s="98" t="s">
        <v>99</v>
      </c>
      <c r="BN1570" s="43">
        <v>25938</v>
      </c>
      <c r="BO1570" s="44">
        <v>31.002595744155116</v>
      </c>
      <c r="BP1570" s="45">
        <f t="shared" si="405"/>
        <v>23295.586447442725</v>
      </c>
      <c r="BQ1570" s="46">
        <f t="shared" si="406"/>
        <v>113952.15855501864</v>
      </c>
      <c r="BR1570" s="46">
        <f t="shared" si="407"/>
        <v>337.56800582255812</v>
      </c>
      <c r="BS1570" s="46">
        <f t="shared" si="408"/>
        <v>330.81056687261054</v>
      </c>
      <c r="BT1570" s="47">
        <f t="shared" si="409"/>
        <v>12.15725064254263</v>
      </c>
      <c r="BU1570" s="47">
        <f t="shared" si="410"/>
        <v>3.1034589226594116E-2</v>
      </c>
      <c r="BV1570" s="47">
        <f t="shared" si="411"/>
        <v>0.17616636803486105</v>
      </c>
      <c r="BW1570" s="47">
        <f t="shared" si="412"/>
        <v>0.17263986831777789</v>
      </c>
      <c r="BX1570" s="48">
        <f t="shared" si="413"/>
        <v>1.6066519266612438E-8</v>
      </c>
      <c r="BY1570" s="48">
        <f t="shared" si="414"/>
        <v>5.4202442668106413E-20</v>
      </c>
      <c r="BZ1570" s="48">
        <f t="shared" si="415"/>
        <v>2.3281418055631066E-10</v>
      </c>
      <c r="CA1570" s="48">
        <f t="shared" si="416"/>
        <v>2.2815370449028706E-10</v>
      </c>
      <c r="CB1570" s="49">
        <f t="shared" si="417"/>
        <v>1.0033656490956993</v>
      </c>
      <c r="CC1570" s="50">
        <f t="shared" si="418"/>
        <v>4.1673337673739342E-4</v>
      </c>
      <c r="CD1570" s="50">
        <f t="shared" si="419"/>
        <v>1.7706963107601164E-3</v>
      </c>
      <c r="CI1570" s="43"/>
      <c r="CJ1570" s="43"/>
    </row>
    <row r="1571" spans="63:88" x14ac:dyDescent="0.2">
      <c r="BK1571" s="42">
        <v>1569</v>
      </c>
      <c r="BL1571" s="1" t="s">
        <v>3280</v>
      </c>
      <c r="BM1571" s="1" t="s">
        <v>3281</v>
      </c>
      <c r="BN1571" s="43">
        <v>23377</v>
      </c>
      <c r="BO1571" s="44">
        <v>30.703083338464193</v>
      </c>
      <c r="BP1571" s="45">
        <f t="shared" si="405"/>
        <v>23513.762228577609</v>
      </c>
      <c r="BQ1571" s="46">
        <f t="shared" si="406"/>
        <v>48479.926623181942</v>
      </c>
      <c r="BR1571" s="46">
        <f t="shared" si="407"/>
        <v>220.18157648445961</v>
      </c>
      <c r="BS1571" s="46">
        <f t="shared" si="408"/>
        <v>215.77397998439602</v>
      </c>
      <c r="BT1571" s="47">
        <f t="shared" si="409"/>
        <v>12.271109877697455</v>
      </c>
      <c r="BU1571" s="47">
        <f t="shared" si="410"/>
        <v>1.3203388400576601E-2</v>
      </c>
      <c r="BV1571" s="47">
        <f t="shared" si="411"/>
        <v>0.11490599810530606</v>
      </c>
      <c r="BW1571" s="47">
        <f t="shared" si="412"/>
        <v>0.11260580894701376</v>
      </c>
      <c r="BX1571" s="48">
        <f t="shared" si="413"/>
        <v>1.6216990919215807E-8</v>
      </c>
      <c r="BY1571" s="48">
        <f t="shared" si="414"/>
        <v>1.3203388400576601E-2</v>
      </c>
      <c r="BZ1571" s="48">
        <f t="shared" si="415"/>
        <v>0.11490599810530606</v>
      </c>
      <c r="CA1571" s="48">
        <f t="shared" si="416"/>
        <v>0.11260580894701376</v>
      </c>
      <c r="CB1571" s="49">
        <f t="shared" si="417"/>
        <v>0.91276713360381412</v>
      </c>
      <c r="CC1571" s="50">
        <f t="shared" si="418"/>
        <v>3.7910459671850789E-4</v>
      </c>
      <c r="CD1571" s="50">
        <f t="shared" si="419"/>
        <v>1.6108119682112084E-3</v>
      </c>
      <c r="CI1571" s="43"/>
      <c r="CJ1571" s="43"/>
    </row>
    <row r="1572" spans="63:88" ht="16" thickBot="1" x14ac:dyDescent="0.25">
      <c r="BK1572" s="42">
        <v>1570</v>
      </c>
      <c r="BL1572" s="1" t="s">
        <v>3282</v>
      </c>
      <c r="BM1572" s="1" t="s">
        <v>3283</v>
      </c>
      <c r="BN1572" s="43">
        <v>22281</v>
      </c>
      <c r="BO1572" s="44">
        <v>30.736170058787838</v>
      </c>
      <c r="BP1572" s="45">
        <f t="shared" si="405"/>
        <v>24082.082305351512</v>
      </c>
      <c r="BQ1572" s="46">
        <f t="shared" si="406"/>
        <v>49460.312556568831</v>
      </c>
      <c r="BR1572" s="46">
        <f t="shared" si="407"/>
        <v>222.39674583178783</v>
      </c>
      <c r="BS1572" s="46">
        <f t="shared" si="408"/>
        <v>217.9448060546062</v>
      </c>
      <c r="BT1572" s="47">
        <f t="shared" si="409"/>
        <v>12.567698660045457</v>
      </c>
      <c r="BU1572" s="47">
        <f t="shared" si="410"/>
        <v>1.3470394090615156E-2</v>
      </c>
      <c r="BV1572" s="47">
        <f t="shared" si="411"/>
        <v>0.11606202691067891</v>
      </c>
      <c r="BW1572" s="47">
        <f t="shared" si="412"/>
        <v>0.11373869635882458</v>
      </c>
      <c r="BX1572" s="48">
        <f t="shared" si="413"/>
        <v>1.660895037830438E-8</v>
      </c>
      <c r="BY1572" s="48">
        <f t="shared" si="414"/>
        <v>1.3470394090615156E-2</v>
      </c>
      <c r="BZ1572" s="48">
        <f t="shared" si="415"/>
        <v>0.11606202691067891</v>
      </c>
      <c r="CA1572" s="48">
        <f t="shared" si="416"/>
        <v>0.11373869635882458</v>
      </c>
      <c r="CB1572" s="49">
        <f t="shared" si="417"/>
        <v>0.89100021680917318</v>
      </c>
      <c r="CC1572" s="50">
        <f t="shared" si="418"/>
        <v>3.7006402337899988E-4</v>
      </c>
      <c r="CD1572" s="50">
        <f t="shared" si="419"/>
        <v>1.5723986546802629E-3</v>
      </c>
      <c r="CI1572" s="43"/>
      <c r="CJ1572" s="103"/>
    </row>
    <row r="1573" spans="63:88" x14ac:dyDescent="0.2">
      <c r="BK1573" s="97">
        <v>1571</v>
      </c>
      <c r="BL1573" s="98" t="s">
        <v>3284</v>
      </c>
      <c r="BM1573" s="1" t="s">
        <v>151</v>
      </c>
      <c r="BN1573" s="43">
        <v>40145</v>
      </c>
      <c r="BO1573" s="44">
        <v>30.611438597534633</v>
      </c>
      <c r="BP1573" s="45">
        <f t="shared" si="405"/>
        <v>24648.600787633521</v>
      </c>
      <c r="BQ1573" s="46">
        <f t="shared" si="406"/>
        <v>799037.02334761003</v>
      </c>
      <c r="BR1573" s="46">
        <f t="shared" si="407"/>
        <v>893.88870859162887</v>
      </c>
      <c r="BS1573" s="46">
        <f t="shared" si="408"/>
        <v>875.99483751330592</v>
      </c>
      <c r="BT1573" s="47">
        <f t="shared" si="409"/>
        <v>12.863347245595078</v>
      </c>
      <c r="BU1573" s="47">
        <f t="shared" si="410"/>
        <v>0.21761576183272444</v>
      </c>
      <c r="BV1573" s="47">
        <f t="shared" si="411"/>
        <v>0.46649304585676776</v>
      </c>
      <c r="BW1573" s="47">
        <f t="shared" si="412"/>
        <v>0.45715478445882823</v>
      </c>
      <c r="BX1573" s="48">
        <f t="shared" si="413"/>
        <v>1.6999667312218501E-8</v>
      </c>
      <c r="BY1573" s="48">
        <f t="shared" si="414"/>
        <v>3.8006966253984977E-19</v>
      </c>
      <c r="BZ1573" s="48">
        <f t="shared" si="415"/>
        <v>6.1649790148860182E-10</v>
      </c>
      <c r="CA1573" s="48">
        <f t="shared" si="416"/>
        <v>6.041568417310907E-10</v>
      </c>
      <c r="CB1573" s="49">
        <f t="shared" si="417"/>
        <v>1.6431334163086115</v>
      </c>
      <c r="CC1573" s="50">
        <f t="shared" si="418"/>
        <v>6.8245164424901171E-4</v>
      </c>
      <c r="CD1573" s="50">
        <f t="shared" si="419"/>
        <v>2.8997308019928264E-3</v>
      </c>
    </row>
    <row r="1574" spans="63:88" x14ac:dyDescent="0.2">
      <c r="BK1574" s="42">
        <v>1572</v>
      </c>
      <c r="BL1574" s="1" t="s">
        <v>3285</v>
      </c>
      <c r="BM1574" s="1" t="s">
        <v>3286</v>
      </c>
      <c r="BN1574" s="43">
        <v>19626</v>
      </c>
      <c r="BO1574" s="44">
        <v>30.783422440613947</v>
      </c>
      <c r="BP1574" s="45">
        <f t="shared" si="405"/>
        <v>24917.621630209345</v>
      </c>
      <c r="BQ1574" s="46">
        <f t="shared" si="406"/>
        <v>50946.477952776499</v>
      </c>
      <c r="BR1574" s="46">
        <f t="shared" si="407"/>
        <v>225.71326490212422</v>
      </c>
      <c r="BS1574" s="46">
        <f t="shared" si="408"/>
        <v>221.19493502055602</v>
      </c>
      <c r="BT1574" s="47">
        <f t="shared" si="409"/>
        <v>13.003740955735871</v>
      </c>
      <c r="BU1574" s="47">
        <f t="shared" si="410"/>
        <v>1.3875147569433713E-2</v>
      </c>
      <c r="BV1574" s="47">
        <f t="shared" si="411"/>
        <v>0.11779281628959261</v>
      </c>
      <c r="BW1574" s="47">
        <f t="shared" si="412"/>
        <v>0.11543483878257223</v>
      </c>
      <c r="BX1574" s="48">
        <f t="shared" si="413"/>
        <v>1.7185205828714563E-8</v>
      </c>
      <c r="BY1574" s="48">
        <f t="shared" si="414"/>
        <v>1.3875147569433713E-2</v>
      </c>
      <c r="BZ1574" s="48">
        <f t="shared" si="415"/>
        <v>0.11779281628959261</v>
      </c>
      <c r="CA1574" s="48">
        <f t="shared" si="416"/>
        <v>0.11543483878257223</v>
      </c>
      <c r="CB1574" s="49">
        <f t="shared" si="417"/>
        <v>0.81205879828397276</v>
      </c>
      <c r="CC1574" s="50">
        <f t="shared" si="418"/>
        <v>3.3727684959435202E-4</v>
      </c>
      <c r="CD1574" s="50">
        <f t="shared" si="419"/>
        <v>1.4330862527909582E-3</v>
      </c>
    </row>
    <row r="1575" spans="63:88" x14ac:dyDescent="0.2">
      <c r="BK1575" s="42">
        <v>1573</v>
      </c>
      <c r="BL1575" s="1" t="s">
        <v>3287</v>
      </c>
      <c r="BM1575" s="1" t="s">
        <v>3288</v>
      </c>
      <c r="BN1575" s="43">
        <v>14122</v>
      </c>
      <c r="BO1575" s="44">
        <v>30.835018006724113</v>
      </c>
      <c r="BP1575" s="45">
        <f t="shared" si="405"/>
        <v>25863.105462157615</v>
      </c>
      <c r="BQ1575" s="46">
        <f t="shared" si="406"/>
        <v>52703.555752507942</v>
      </c>
      <c r="BR1575" s="46">
        <f t="shared" si="407"/>
        <v>229.57255008495233</v>
      </c>
      <c r="BS1575" s="46">
        <f t="shared" si="408"/>
        <v>224.97696500276209</v>
      </c>
      <c r="BT1575" s="47">
        <f t="shared" si="409"/>
        <v>13.497159910841361</v>
      </c>
      <c r="BU1575" s="47">
        <f t="shared" si="410"/>
        <v>1.4353683372927159E-2</v>
      </c>
      <c r="BV1575" s="47">
        <f t="shared" si="411"/>
        <v>0.11980685862223063</v>
      </c>
      <c r="BW1575" s="47">
        <f t="shared" si="412"/>
        <v>0.11740856400022701</v>
      </c>
      <c r="BX1575" s="48">
        <f t="shared" si="413"/>
        <v>1.7837287897416275E-8</v>
      </c>
      <c r="BY1575" s="48">
        <f t="shared" si="414"/>
        <v>1.4353683372927159E-2</v>
      </c>
      <c r="BZ1575" s="48">
        <f t="shared" si="415"/>
        <v>0.11980685862223063</v>
      </c>
      <c r="CA1575" s="48">
        <f t="shared" si="416"/>
        <v>0.11740856400022701</v>
      </c>
      <c r="CB1575" s="49">
        <f t="shared" si="417"/>
        <v>0.60649325126471565</v>
      </c>
      <c r="CC1575" s="50">
        <f t="shared" si="418"/>
        <v>2.5189817968731263E-4</v>
      </c>
      <c r="CD1575" s="50">
        <f t="shared" si="419"/>
        <v>1.0703130643183031E-3</v>
      </c>
    </row>
    <row r="1576" spans="63:88" x14ac:dyDescent="0.2">
      <c r="BK1576" s="42">
        <v>1574</v>
      </c>
      <c r="BL1576" s="1" t="s">
        <v>3289</v>
      </c>
      <c r="BM1576" s="1" t="s">
        <v>3290</v>
      </c>
      <c r="BN1576" s="43">
        <v>15888</v>
      </c>
      <c r="BO1576" s="44">
        <v>30.836574872775802</v>
      </c>
      <c r="BP1576" s="45">
        <f t="shared" si="405"/>
        <v>25892.185809629504</v>
      </c>
      <c r="BQ1576" s="46">
        <f t="shared" si="406"/>
        <v>52759.00951470132</v>
      </c>
      <c r="BR1576" s="46">
        <f t="shared" si="407"/>
        <v>229.69329444870897</v>
      </c>
      <c r="BS1576" s="46">
        <f t="shared" si="408"/>
        <v>225.09529230491171</v>
      </c>
      <c r="BT1576" s="47">
        <f t="shared" si="409"/>
        <v>13.512336050484182</v>
      </c>
      <c r="BU1576" s="47">
        <f t="shared" si="410"/>
        <v>1.4368786068237245E-2</v>
      </c>
      <c r="BV1576" s="47">
        <f t="shared" si="411"/>
        <v>0.11986987139493079</v>
      </c>
      <c r="BW1576" s="47">
        <f t="shared" si="412"/>
        <v>0.11747031538275617</v>
      </c>
      <c r="BX1576" s="48">
        <f t="shared" si="413"/>
        <v>1.7857344055435315E-8</v>
      </c>
      <c r="BY1576" s="48">
        <f t="shared" si="414"/>
        <v>1.4368786068237245E-2</v>
      </c>
      <c r="BZ1576" s="48">
        <f t="shared" si="415"/>
        <v>0.11986987139493079</v>
      </c>
      <c r="CA1576" s="48">
        <f t="shared" si="416"/>
        <v>0.11747031538275617</v>
      </c>
      <c r="CB1576" s="49">
        <f t="shared" si="417"/>
        <v>0.68310433416534044</v>
      </c>
      <c r="CC1576" s="50">
        <f t="shared" si="418"/>
        <v>2.8371748235275627E-4</v>
      </c>
      <c r="CD1576" s="50">
        <f t="shared" si="419"/>
        <v>1.2055129906639315E-3</v>
      </c>
    </row>
    <row r="1577" spans="63:88" x14ac:dyDescent="0.2">
      <c r="BK1577" s="42">
        <v>1575</v>
      </c>
      <c r="BL1577" s="1" t="s">
        <v>3291</v>
      </c>
      <c r="BM1577" s="1" t="s">
        <v>3292</v>
      </c>
      <c r="BN1577" s="43">
        <v>10264</v>
      </c>
      <c r="BO1577" s="44">
        <v>30.837556940314119</v>
      </c>
      <c r="BP1577" s="45">
        <f t="shared" si="405"/>
        <v>25910.546443299594</v>
      </c>
      <c r="BQ1577" s="46">
        <f t="shared" si="406"/>
        <v>52794.067468050031</v>
      </c>
      <c r="BR1577" s="46">
        <f t="shared" si="407"/>
        <v>229.7695964831945</v>
      </c>
      <c r="BS1577" s="46">
        <f t="shared" si="408"/>
        <v>225.17006692468109</v>
      </c>
      <c r="BT1577" s="47">
        <f t="shared" si="409"/>
        <v>13.521917900934131</v>
      </c>
      <c r="BU1577" s="47">
        <f t="shared" si="410"/>
        <v>1.4378334015332598E-2</v>
      </c>
      <c r="BV1577" s="47">
        <f t="shared" si="411"/>
        <v>0.11990969108179955</v>
      </c>
      <c r="BW1577" s="47">
        <f t="shared" si="412"/>
        <v>0.11750933795882539</v>
      </c>
      <c r="BX1577" s="48">
        <f t="shared" si="413"/>
        <v>1.7870007032401941E-8</v>
      </c>
      <c r="BY1577" s="48">
        <f t="shared" si="414"/>
        <v>1.4378334015332598E-2</v>
      </c>
      <c r="BZ1577" s="48">
        <f t="shared" si="415"/>
        <v>0.11990969108179955</v>
      </c>
      <c r="CA1577" s="48">
        <f t="shared" si="416"/>
        <v>0.11750933795882539</v>
      </c>
      <c r="CB1577" s="49">
        <f t="shared" si="417"/>
        <v>0.44161346857587053</v>
      </c>
      <c r="CC1577" s="50">
        <f t="shared" si="418"/>
        <v>1.8341775218057353E-4</v>
      </c>
      <c r="CD1577" s="50">
        <f t="shared" si="419"/>
        <v>7.793403534334971E-4</v>
      </c>
    </row>
    <row r="1578" spans="63:88" x14ac:dyDescent="0.2">
      <c r="BK1578" s="42">
        <v>1576</v>
      </c>
      <c r="BL1578" s="1" t="s">
        <v>3293</v>
      </c>
      <c r="BM1578" s="1" t="s">
        <v>3294</v>
      </c>
      <c r="BN1578" s="43">
        <v>58122</v>
      </c>
      <c r="BO1578" s="44">
        <v>30.848660029599341</v>
      </c>
      <c r="BP1578" s="45">
        <f t="shared" si="405"/>
        <v>26119.036649121714</v>
      </c>
      <c r="BQ1578" s="46">
        <f t="shared" si="406"/>
        <v>53194.679833584982</v>
      </c>
      <c r="BR1578" s="46">
        <f t="shared" si="407"/>
        <v>230.63971868172442</v>
      </c>
      <c r="BS1578" s="46">
        <f t="shared" si="408"/>
        <v>226.02277101031481</v>
      </c>
      <c r="BT1578" s="47">
        <f t="shared" si="409"/>
        <v>13.630722531992186</v>
      </c>
      <c r="BU1578" s="47">
        <f t="shared" si="410"/>
        <v>1.4487439804648767E-2</v>
      </c>
      <c r="BV1578" s="47">
        <f t="shared" si="411"/>
        <v>0.12036378111645034</v>
      </c>
      <c r="BW1578" s="47">
        <f t="shared" si="412"/>
        <v>0.11795433801565243</v>
      </c>
      <c r="BX1578" s="48">
        <f t="shared" si="413"/>
        <v>1.8013798729438553E-8</v>
      </c>
      <c r="BY1578" s="48">
        <f t="shared" si="414"/>
        <v>1.4487439804648767E-2</v>
      </c>
      <c r="BZ1578" s="48">
        <f t="shared" si="415"/>
        <v>0.12036378111645034</v>
      </c>
      <c r="CA1578" s="48">
        <f t="shared" si="416"/>
        <v>0.11795433801565243</v>
      </c>
      <c r="CB1578" s="49">
        <f t="shared" si="417"/>
        <v>2.5208488119710712</v>
      </c>
      <c r="CC1578" s="50">
        <f t="shared" si="418"/>
        <v>1.0469980097524275E-3</v>
      </c>
      <c r="CD1578" s="50">
        <f t="shared" si="419"/>
        <v>4.4486849787653601E-3</v>
      </c>
    </row>
    <row r="1579" spans="63:88" x14ac:dyDescent="0.2">
      <c r="BK1579" s="42">
        <v>1577</v>
      </c>
      <c r="BL1579" s="1" t="s">
        <v>3295</v>
      </c>
      <c r="BM1579" s="1" t="s">
        <v>3296</v>
      </c>
      <c r="BN1579" s="43">
        <v>9426</v>
      </c>
      <c r="BO1579" s="44">
        <v>30.878309277403886</v>
      </c>
      <c r="BP1579" s="45">
        <f t="shared" si="405"/>
        <v>26684.039468400744</v>
      </c>
      <c r="BQ1579" s="46">
        <f t="shared" si="406"/>
        <v>54304.570039953083</v>
      </c>
      <c r="BR1579" s="46">
        <f t="shared" si="407"/>
        <v>233.03340970760627</v>
      </c>
      <c r="BS1579" s="46">
        <f t="shared" si="408"/>
        <v>228.36854511073739</v>
      </c>
      <c r="BT1579" s="47">
        <f t="shared" si="409"/>
        <v>13.92558013960018</v>
      </c>
      <c r="BU1579" s="47">
        <f t="shared" si="410"/>
        <v>1.4789715663905953E-2</v>
      </c>
      <c r="BV1579" s="47">
        <f t="shared" si="411"/>
        <v>0.12161297489949809</v>
      </c>
      <c r="BW1579" s="47">
        <f t="shared" si="412"/>
        <v>0.11917852542789489</v>
      </c>
      <c r="BX1579" s="48">
        <f t="shared" si="413"/>
        <v>1.8403470339643212E-8</v>
      </c>
      <c r="BY1579" s="48">
        <f t="shared" si="414"/>
        <v>1.4789715663905953E-2</v>
      </c>
      <c r="BZ1579" s="48">
        <f t="shared" si="415"/>
        <v>0.12161297489949809</v>
      </c>
      <c r="CA1579" s="48">
        <f t="shared" si="416"/>
        <v>0.11917852542789489</v>
      </c>
      <c r="CB1579" s="49">
        <f t="shared" si="417"/>
        <v>0.41766502043450254</v>
      </c>
      <c r="CC1579" s="50">
        <f t="shared" si="418"/>
        <v>1.7347111142147691E-4</v>
      </c>
      <c r="CD1579" s="50">
        <f t="shared" si="419"/>
        <v>7.3707716771394477E-4</v>
      </c>
    </row>
    <row r="1580" spans="63:88" x14ac:dyDescent="0.2">
      <c r="BK1580" s="42">
        <v>1578</v>
      </c>
      <c r="BL1580" s="1" t="s">
        <v>3297</v>
      </c>
      <c r="BM1580" s="1" t="s">
        <v>3298</v>
      </c>
      <c r="BN1580" s="43">
        <v>19363</v>
      </c>
      <c r="BO1580" s="44">
        <v>30.905745320113539</v>
      </c>
      <c r="BP1580" s="45">
        <f t="shared" si="405"/>
        <v>27217.7495657738</v>
      </c>
      <c r="BQ1580" s="46">
        <f t="shared" si="406"/>
        <v>55387.645119362736</v>
      </c>
      <c r="BR1580" s="46">
        <f t="shared" si="407"/>
        <v>235.34579902637466</v>
      </c>
      <c r="BS1580" s="46">
        <f t="shared" si="408"/>
        <v>230.63464500224796</v>
      </c>
      <c r="BT1580" s="47">
        <f t="shared" si="409"/>
        <v>14.204107037339316</v>
      </c>
      <c r="BU1580" s="47">
        <f t="shared" si="410"/>
        <v>1.5084688489495309E-2</v>
      </c>
      <c r="BV1580" s="47">
        <f t="shared" si="411"/>
        <v>0.1228197398201743</v>
      </c>
      <c r="BW1580" s="47">
        <f t="shared" si="412"/>
        <v>0.12036113331906076</v>
      </c>
      <c r="BX1580" s="48">
        <f t="shared" si="413"/>
        <v>1.8771559959605164E-8</v>
      </c>
      <c r="BY1580" s="48">
        <f t="shared" si="414"/>
        <v>1.5084688489495309E-2</v>
      </c>
      <c r="BZ1580" s="48">
        <f t="shared" si="415"/>
        <v>0.1228197398201743</v>
      </c>
      <c r="CA1580" s="48">
        <f t="shared" si="416"/>
        <v>0.12036113331906076</v>
      </c>
      <c r="CB1580" s="49">
        <f t="shared" si="417"/>
        <v>0.87513278474338818</v>
      </c>
      <c r="CC1580" s="50">
        <f t="shared" si="418"/>
        <v>3.6347371549783476E-4</v>
      </c>
      <c r="CD1580" s="50">
        <f t="shared" si="419"/>
        <v>1.5443964966978319E-3</v>
      </c>
    </row>
    <row r="1581" spans="63:88" x14ac:dyDescent="0.2">
      <c r="BK1581" s="42">
        <v>1579</v>
      </c>
      <c r="BL1581" s="1" t="s">
        <v>3299</v>
      </c>
      <c r="BM1581" s="1" t="s">
        <v>3300</v>
      </c>
      <c r="BN1581" s="43">
        <v>6470</v>
      </c>
      <c r="BO1581" s="44">
        <v>31.041878965223248</v>
      </c>
      <c r="BP1581" s="45">
        <f t="shared" si="405"/>
        <v>30028.077167781339</v>
      </c>
      <c r="BQ1581" s="46">
        <f t="shared" si="406"/>
        <v>61747.819920972739</v>
      </c>
      <c r="BR1581" s="46">
        <f t="shared" si="407"/>
        <v>248.49108620023523</v>
      </c>
      <c r="BS1581" s="46">
        <f t="shared" si="408"/>
        <v>243.51678971584948</v>
      </c>
      <c r="BT1581" s="47">
        <f t="shared" si="409"/>
        <v>15.670730645306568</v>
      </c>
      <c r="BU1581" s="47">
        <f t="shared" si="410"/>
        <v>1.6816866404159705E-2</v>
      </c>
      <c r="BV1581" s="47">
        <f t="shared" si="411"/>
        <v>0.12967986121275618</v>
      </c>
      <c r="BW1581" s="47">
        <f t="shared" si="412"/>
        <v>0.12708392874857738</v>
      </c>
      <c r="BX1581" s="48">
        <f t="shared" si="413"/>
        <v>2.0709789017071255E-8</v>
      </c>
      <c r="BY1581" s="48">
        <f t="shared" si="414"/>
        <v>1.6816866404159705E-2</v>
      </c>
      <c r="BZ1581" s="48">
        <f t="shared" si="415"/>
        <v>0.12967986121275618</v>
      </c>
      <c r="CA1581" s="48">
        <f t="shared" si="416"/>
        <v>0.12708392874857738</v>
      </c>
      <c r="CB1581" s="49">
        <f t="shared" si="417"/>
        <v>0.32261228311955958</v>
      </c>
      <c r="CC1581" s="50">
        <f t="shared" si="418"/>
        <v>1.3399233494045101E-4</v>
      </c>
      <c r="CD1581" s="50">
        <f t="shared" si="419"/>
        <v>5.6933220709773108E-4</v>
      </c>
    </row>
    <row r="1582" spans="63:88" x14ac:dyDescent="0.2">
      <c r="BK1582" s="42">
        <v>1580</v>
      </c>
      <c r="BL1582" s="1" t="s">
        <v>3301</v>
      </c>
      <c r="BM1582" s="1" t="s">
        <v>3302</v>
      </c>
      <c r="BN1582" s="43">
        <v>43095</v>
      </c>
      <c r="BO1582" s="44">
        <v>31.083637651993943</v>
      </c>
      <c r="BP1582" s="45">
        <f t="shared" si="405"/>
        <v>30946.970515125537</v>
      </c>
      <c r="BQ1582" s="46">
        <f t="shared" si="406"/>
        <v>64107.212565271409</v>
      </c>
      <c r="BR1582" s="46">
        <f t="shared" si="407"/>
        <v>253.19402158280005</v>
      </c>
      <c r="BS1582" s="46">
        <f t="shared" si="408"/>
        <v>248.12558170157254</v>
      </c>
      <c r="BT1582" s="47">
        <f t="shared" si="409"/>
        <v>16.150272843681005</v>
      </c>
      <c r="BU1582" s="47">
        <f t="shared" si="410"/>
        <v>1.7459441169468935E-2</v>
      </c>
      <c r="BV1582" s="47">
        <f t="shared" si="411"/>
        <v>0.13213417865741223</v>
      </c>
      <c r="BW1582" s="47">
        <f t="shared" si="412"/>
        <v>0.1294891156476545</v>
      </c>
      <c r="BX1582" s="48">
        <f t="shared" si="413"/>
        <v>2.134353213842925E-8</v>
      </c>
      <c r="BY1582" s="48">
        <f t="shared" si="414"/>
        <v>1.7459441169468935E-2</v>
      </c>
      <c r="BZ1582" s="48">
        <f t="shared" si="415"/>
        <v>0.13213417865741223</v>
      </c>
      <c r="CA1582" s="48">
        <f t="shared" si="416"/>
        <v>0.1294891156476545</v>
      </c>
      <c r="CB1582" s="49">
        <f t="shared" si="417"/>
        <v>2.214594010072521</v>
      </c>
      <c r="CC1582" s="50">
        <f t="shared" si="418"/>
        <v>9.1979951750560858E-4</v>
      </c>
      <c r="CD1582" s="50">
        <f t="shared" si="419"/>
        <v>3.9082197472088739E-3</v>
      </c>
    </row>
    <row r="1583" spans="63:88" x14ac:dyDescent="0.2">
      <c r="BK1583" s="42">
        <v>1581</v>
      </c>
      <c r="BL1583" s="1" t="s">
        <v>3303</v>
      </c>
      <c r="BM1583" s="1" t="s">
        <v>3304</v>
      </c>
      <c r="BN1583" s="43">
        <v>12506</v>
      </c>
      <c r="BO1583" s="44">
        <v>31.177597465553138</v>
      </c>
      <c r="BP1583" s="45">
        <f t="shared" si="405"/>
        <v>33118.679184568864</v>
      </c>
      <c r="BQ1583" s="46">
        <f t="shared" si="406"/>
        <v>70339.510292297156</v>
      </c>
      <c r="BR1583" s="46">
        <f t="shared" si="407"/>
        <v>265.21596915023264</v>
      </c>
      <c r="BS1583" s="46">
        <f t="shared" si="408"/>
        <v>259.90687382967093</v>
      </c>
      <c r="BT1583" s="47">
        <f t="shared" si="409"/>
        <v>17.283620856901059</v>
      </c>
      <c r="BU1583" s="47">
        <f t="shared" si="410"/>
        <v>1.9156792078383496E-2</v>
      </c>
      <c r="BV1583" s="47">
        <f t="shared" si="411"/>
        <v>0.13840806363208574</v>
      </c>
      <c r="BW1583" s="47">
        <f t="shared" si="412"/>
        <v>0.13563740994440804</v>
      </c>
      <c r="BX1583" s="48">
        <f t="shared" si="413"/>
        <v>2.2841317963988971E-8</v>
      </c>
      <c r="BY1583" s="48">
        <f t="shared" si="414"/>
        <v>1.9156792078383496E-2</v>
      </c>
      <c r="BZ1583" s="48">
        <f t="shared" si="415"/>
        <v>0.13840806363208574</v>
      </c>
      <c r="CA1583" s="48">
        <f t="shared" si="416"/>
        <v>0.13563740994440804</v>
      </c>
      <c r="CB1583" s="49">
        <f t="shared" si="417"/>
        <v>0.68776572258526036</v>
      </c>
      <c r="CC1583" s="50">
        <f t="shared" si="418"/>
        <v>2.8565352245764607E-4</v>
      </c>
      <c r="CD1583" s="50">
        <f t="shared" si="419"/>
        <v>1.2137392073832422E-3</v>
      </c>
    </row>
    <row r="1584" spans="63:88" x14ac:dyDescent="0.2">
      <c r="BK1584" s="97">
        <v>1582</v>
      </c>
      <c r="BL1584" s="98" t="s">
        <v>3305</v>
      </c>
      <c r="BM1584" s="98" t="s">
        <v>106</v>
      </c>
      <c r="BN1584" s="43">
        <v>45743</v>
      </c>
      <c r="BO1584" s="44">
        <v>31.205379231956361</v>
      </c>
      <c r="BP1584" s="45">
        <f t="shared" si="405"/>
        <v>38160.143804970641</v>
      </c>
      <c r="BQ1584" s="46">
        <f t="shared" si="406"/>
        <v>2101318.0336850197</v>
      </c>
      <c r="BR1584" s="46">
        <f t="shared" si="407"/>
        <v>1449.5923681107802</v>
      </c>
      <c r="BS1584" s="46">
        <f t="shared" si="408"/>
        <v>1420.5744168806284</v>
      </c>
      <c r="BT1584" s="47">
        <f t="shared" si="409"/>
        <v>19.914606307042579</v>
      </c>
      <c r="BU1584" s="47">
        <f t="shared" si="410"/>
        <v>0.57228878186070409</v>
      </c>
      <c r="BV1584" s="47">
        <f t="shared" si="411"/>
        <v>0.75649770776962977</v>
      </c>
      <c r="BW1584" s="47">
        <f t="shared" si="412"/>
        <v>0.74135413080779033</v>
      </c>
      <c r="BX1584" s="48">
        <f t="shared" si="413"/>
        <v>2.631831943971367E-8</v>
      </c>
      <c r="BY1584" s="48">
        <f t="shared" si="414"/>
        <v>9.9951217855411249E-19</v>
      </c>
      <c r="BZ1584" s="48">
        <f t="shared" si="415"/>
        <v>9.9975605952357819E-10</v>
      </c>
      <c r="CA1584" s="48">
        <f t="shared" si="416"/>
        <v>9.7974293499594755E-10</v>
      </c>
      <c r="CB1584" s="49">
        <f t="shared" si="417"/>
        <v>2.8985696549485729</v>
      </c>
      <c r="CC1584" s="50">
        <f t="shared" si="418"/>
        <v>1.2038788861308224E-3</v>
      </c>
      <c r="CD1584" s="50">
        <f t="shared" si="419"/>
        <v>5.1152703893385275E-3</v>
      </c>
    </row>
    <row r="1585" spans="63:82" x14ac:dyDescent="0.2">
      <c r="BK1585" s="97">
        <v>1583</v>
      </c>
      <c r="BL1585" s="98" t="s">
        <v>3306</v>
      </c>
      <c r="BM1585" s="1" t="s">
        <v>112</v>
      </c>
      <c r="BN1585" s="43">
        <v>51445</v>
      </c>
      <c r="BO1585" s="44">
        <v>31.221877989932466</v>
      </c>
      <c r="BP1585" s="45">
        <f t="shared" si="405"/>
        <v>50776.622312599335</v>
      </c>
      <c r="BQ1585" s="46">
        <f t="shared" si="406"/>
        <v>2898635.6720883567</v>
      </c>
      <c r="BR1585" s="46">
        <f t="shared" si="407"/>
        <v>1702.5380089996102</v>
      </c>
      <c r="BS1585" s="46">
        <f t="shared" si="408"/>
        <v>1668.4565899748827</v>
      </c>
      <c r="BT1585" s="47">
        <f t="shared" si="409"/>
        <v>26.498758708165397</v>
      </c>
      <c r="BU1585" s="47">
        <f t="shared" si="410"/>
        <v>0.7894362734461241</v>
      </c>
      <c r="BV1585" s="47">
        <f t="shared" si="411"/>
        <v>0.8885022641761382</v>
      </c>
      <c r="BW1585" s="47">
        <f t="shared" si="412"/>
        <v>0.87071621898376161</v>
      </c>
      <c r="BX1585" s="48">
        <f t="shared" si="413"/>
        <v>3.5019662738236631E-8</v>
      </c>
      <c r="BY1585" s="48">
        <f t="shared" si="414"/>
        <v>1.3787639990710616E-18</v>
      </c>
      <c r="BZ1585" s="48">
        <f t="shared" si="415"/>
        <v>1.1742078176673249E-9</v>
      </c>
      <c r="CA1585" s="48">
        <f t="shared" si="416"/>
        <v>1.1507025164966653E-9</v>
      </c>
      <c r="CB1585" s="49">
        <f t="shared" si="417"/>
        <v>4.3376656601447658</v>
      </c>
      <c r="CC1585" s="50">
        <f t="shared" si="418"/>
        <v>1.8015865495685836E-3</v>
      </c>
      <c r="CD1585" s="50">
        <f t="shared" si="419"/>
        <v>7.6549247910286103E-3</v>
      </c>
    </row>
    <row r="1586" spans="63:82" x14ac:dyDescent="0.2">
      <c r="BK1586" s="97">
        <v>1584</v>
      </c>
      <c r="BL1586" s="98" t="s">
        <v>3307</v>
      </c>
      <c r="BM1586" s="1" t="s">
        <v>138</v>
      </c>
      <c r="BN1586" s="43">
        <v>60926</v>
      </c>
      <c r="BO1586" s="44">
        <v>30.761657722540061</v>
      </c>
      <c r="BP1586" s="45">
        <f t="shared" si="405"/>
        <v>65850.86210894151</v>
      </c>
      <c r="BQ1586" s="46">
        <f t="shared" si="406"/>
        <v>1303604.2920733818</v>
      </c>
      <c r="BR1586" s="46">
        <f t="shared" si="407"/>
        <v>1141.754917691788</v>
      </c>
      <c r="BS1586" s="46">
        <f t="shared" si="408"/>
        <v>1118.8992589236989</v>
      </c>
      <c r="BT1586" s="47">
        <f t="shared" si="409"/>
        <v>34.365541193482052</v>
      </c>
      <c r="BU1586" s="47">
        <f t="shared" si="410"/>
        <v>0.35503341254381354</v>
      </c>
      <c r="BV1586" s="47">
        <f t="shared" si="411"/>
        <v>0.59584680291482095</v>
      </c>
      <c r="BW1586" s="47">
        <f t="shared" si="412"/>
        <v>0.5839191370081922</v>
      </c>
      <c r="BX1586" s="48">
        <f t="shared" si="413"/>
        <v>4.5416076868607418E-8</v>
      </c>
      <c r="BY1586" s="48">
        <f t="shared" si="414"/>
        <v>6.2007194772786754E-19</v>
      </c>
      <c r="BZ1586" s="48">
        <f t="shared" si="415"/>
        <v>7.8744647292871123E-10</v>
      </c>
      <c r="CA1586" s="48">
        <f t="shared" si="416"/>
        <v>7.7168336334668419E-10</v>
      </c>
      <c r="CB1586" s="49">
        <f t="shared" si="417"/>
        <v>6.6621318864702888</v>
      </c>
      <c r="CC1586" s="50">
        <f t="shared" si="418"/>
        <v>2.7670198992967754E-3</v>
      </c>
      <c r="CD1586" s="50">
        <f t="shared" si="419"/>
        <v>1.1757042274471108E-2</v>
      </c>
    </row>
    <row r="1587" spans="63:82" ht="16" thickBot="1" x14ac:dyDescent="0.25">
      <c r="BK1587" s="104">
        <v>1585</v>
      </c>
      <c r="BL1587" s="105" t="s">
        <v>3308</v>
      </c>
      <c r="BM1587" s="105" t="s">
        <v>86</v>
      </c>
      <c r="BN1587" s="106">
        <v>36102</v>
      </c>
      <c r="BO1587" s="107">
        <v>31.334284295188212</v>
      </c>
      <c r="BP1587" s="45">
        <f t="shared" si="405"/>
        <v>75032.216621009269</v>
      </c>
      <c r="BQ1587" s="46">
        <f t="shared" si="406"/>
        <v>7572418.889904392</v>
      </c>
      <c r="BR1587" s="108">
        <f t="shared" si="407"/>
        <v>2751.8028435744432</v>
      </c>
      <c r="BS1587" s="108">
        <f t="shared" si="408"/>
        <v>2696.7172329804075</v>
      </c>
      <c r="BT1587" s="47">
        <f t="shared" si="409"/>
        <v>39.157007950203294</v>
      </c>
      <c r="BU1587" s="47">
        <f t="shared" si="410"/>
        <v>2.0623296011230825</v>
      </c>
      <c r="BV1587" s="109">
        <f t="shared" si="411"/>
        <v>1.4360813351349855</v>
      </c>
      <c r="BW1587" s="109">
        <f t="shared" si="412"/>
        <v>1.4073338478673831</v>
      </c>
      <c r="BX1587" s="48">
        <f t="shared" si="413"/>
        <v>5.174828101785856E-8</v>
      </c>
      <c r="BY1587" s="48">
        <f t="shared" si="414"/>
        <v>3.6018940399514807E-18</v>
      </c>
      <c r="BZ1587" s="48">
        <f t="shared" si="415"/>
        <v>1.8978656538204913E-9</v>
      </c>
      <c r="CA1587" s="48">
        <f t="shared" si="416"/>
        <v>1.8598741644918621E-9</v>
      </c>
      <c r="CB1587" s="49">
        <f t="shared" si="417"/>
        <v>4.4980899225266819</v>
      </c>
      <c r="CC1587" s="50">
        <f t="shared" si="418"/>
        <v>1.8682164413067297E-3</v>
      </c>
      <c r="CD1587" s="50">
        <f t="shared" si="419"/>
        <v>7.9380345923379201E-3</v>
      </c>
    </row>
    <row r="1588" spans="63:82" x14ac:dyDescent="0.2">
      <c r="CD1588" s="34">
        <f>SUM(CD3:CD1587)</f>
        <v>0.34186375989503226</v>
      </c>
    </row>
  </sheetData>
  <mergeCells count="16">
    <mergeCell ref="BF1:BI1"/>
    <mergeCell ref="BP1:BS1"/>
    <mergeCell ref="BT1:BW1"/>
    <mergeCell ref="BX1:CA1"/>
    <mergeCell ref="Z2:AC2"/>
    <mergeCell ref="AD2:AG2"/>
    <mergeCell ref="AH2:AK2"/>
    <mergeCell ref="AL2:AO2"/>
    <mergeCell ref="AP2:AS2"/>
    <mergeCell ref="AT2:AW2"/>
    <mergeCell ref="BB1:BE1"/>
    <mergeCell ref="E1:H1"/>
    <mergeCell ref="I1:L1"/>
    <mergeCell ref="M1:P1"/>
    <mergeCell ref="Q1:T1"/>
    <mergeCell ref="AX1:BA1"/>
  </mergeCells>
  <conditionalFormatting sqref="BM3:BM1587">
    <cfRule type="expression" dxfId="1" priority="1">
      <formula>NOT(ISERROR(MATCH(BM3,$W$4:$W$20,0)))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F9E7-D41A-4C3D-9C69-A55AD673293D}">
  <dimension ref="A1:AY1638"/>
  <sheetViews>
    <sheetView topLeftCell="A1605" zoomScale="55" zoomScaleNormal="55" workbookViewId="0">
      <selection activeCell="BD1632" sqref="BD1632"/>
    </sheetView>
  </sheetViews>
  <sheetFormatPr baseColWidth="10" defaultColWidth="8.83203125" defaultRowHeight="15" x14ac:dyDescent="0.2"/>
  <cols>
    <col min="1" max="1" width="15.5" style="1" customWidth="1"/>
    <col min="2" max="2" width="9.1640625" style="43"/>
    <col min="4" max="5" width="12" customWidth="1"/>
    <col min="6" max="6" width="20.1640625" customWidth="1"/>
    <col min="7" max="7" width="12.83203125" customWidth="1"/>
    <col min="8" max="8" width="11.83203125" customWidth="1"/>
    <col min="9" max="28" width="5.33203125" style="113" customWidth="1"/>
    <col min="29" max="29" width="7.83203125" style="113" customWidth="1"/>
    <col min="30" max="30" width="6.5" customWidth="1"/>
    <col min="31" max="50" width="8.83203125" customWidth="1"/>
    <col min="51" max="51" width="12" bestFit="1" customWidth="1"/>
  </cols>
  <sheetData>
    <row r="1" spans="1:51" ht="32" x14ac:dyDescent="0.2">
      <c r="A1" s="25" t="s">
        <v>41</v>
      </c>
      <c r="B1" s="25" t="s">
        <v>32</v>
      </c>
      <c r="C1" s="111" t="s">
        <v>3309</v>
      </c>
      <c r="D1" s="111" t="s">
        <v>3310</v>
      </c>
      <c r="E1" s="111" t="s">
        <v>2</v>
      </c>
      <c r="F1" s="112" t="s">
        <v>4877</v>
      </c>
      <c r="G1" s="112" t="s">
        <v>4878</v>
      </c>
      <c r="H1" s="112" t="s">
        <v>4882</v>
      </c>
      <c r="I1" s="114" t="s">
        <v>4883</v>
      </c>
      <c r="J1" s="114" t="s">
        <v>4884</v>
      </c>
      <c r="K1" s="114" t="s">
        <v>4885</v>
      </c>
      <c r="L1" s="114" t="s">
        <v>4886</v>
      </c>
      <c r="M1" s="114" t="s">
        <v>4887</v>
      </c>
      <c r="N1" s="114" t="s">
        <v>4888</v>
      </c>
      <c r="O1" s="114" t="s">
        <v>4889</v>
      </c>
      <c r="P1" s="114" t="s">
        <v>4890</v>
      </c>
      <c r="Q1" s="114" t="s">
        <v>4891</v>
      </c>
      <c r="R1" s="114" t="s">
        <v>4892</v>
      </c>
      <c r="S1" s="114" t="s">
        <v>4893</v>
      </c>
      <c r="T1" s="114" t="s">
        <v>4894</v>
      </c>
      <c r="U1" s="114" t="s">
        <v>4895</v>
      </c>
      <c r="V1" s="114" t="s">
        <v>4896</v>
      </c>
      <c r="W1" s="114" t="s">
        <v>4897</v>
      </c>
      <c r="X1" s="114" t="s">
        <v>4898</v>
      </c>
      <c r="Y1" s="114" t="s">
        <v>4899</v>
      </c>
      <c r="Z1" s="114" t="s">
        <v>4900</v>
      </c>
      <c r="AA1" s="114" t="s">
        <v>4901</v>
      </c>
      <c r="AB1" s="114" t="s">
        <v>4902</v>
      </c>
      <c r="AC1" s="114" t="s">
        <v>4903</v>
      </c>
      <c r="AE1" s="114" t="s">
        <v>4904</v>
      </c>
      <c r="AF1" s="114" t="s">
        <v>4905</v>
      </c>
      <c r="AG1" s="114" t="s">
        <v>4906</v>
      </c>
      <c r="AH1" s="114" t="s">
        <v>4907</v>
      </c>
      <c r="AI1" s="114" t="s">
        <v>4908</v>
      </c>
      <c r="AJ1" s="114" t="s">
        <v>4909</v>
      </c>
      <c r="AK1" s="114" t="s">
        <v>4910</v>
      </c>
      <c r="AL1" s="114" t="s">
        <v>4911</v>
      </c>
      <c r="AM1" s="114" t="s">
        <v>4912</v>
      </c>
      <c r="AN1" s="114" t="s">
        <v>4913</v>
      </c>
      <c r="AO1" s="114" t="s">
        <v>4914</v>
      </c>
      <c r="AP1" s="114" t="s">
        <v>4915</v>
      </c>
      <c r="AQ1" s="114" t="s">
        <v>4916</v>
      </c>
      <c r="AR1" s="114" t="s">
        <v>4917</v>
      </c>
      <c r="AS1" s="114" t="s">
        <v>4918</v>
      </c>
      <c r="AT1" s="114" t="s">
        <v>4919</v>
      </c>
      <c r="AU1" s="114" t="s">
        <v>4920</v>
      </c>
      <c r="AV1" s="114" t="s">
        <v>4921</v>
      </c>
      <c r="AW1" s="114" t="s">
        <v>4922</v>
      </c>
      <c r="AX1" s="114" t="s">
        <v>4923</v>
      </c>
      <c r="AY1" s="112" t="s">
        <v>4924</v>
      </c>
    </row>
    <row r="2" spans="1:51" x14ac:dyDescent="0.2">
      <c r="A2" s="118" t="s">
        <v>4932</v>
      </c>
      <c r="B2" s="119">
        <v>86056</v>
      </c>
      <c r="C2" s="121" t="s">
        <v>6566</v>
      </c>
      <c r="D2" s="121" t="s">
        <v>3806</v>
      </c>
      <c r="E2" s="121">
        <v>8.0867624863725437E-2</v>
      </c>
      <c r="F2">
        <f>E2/1000000</f>
        <v>8.0867624863725431E-8</v>
      </c>
      <c r="G2">
        <f>F2*0.01</f>
        <v>8.0867624863725436E-10</v>
      </c>
      <c r="H2">
        <f>G2/$G$1637</f>
        <v>4.6547702486546804E-5</v>
      </c>
      <c r="I2" s="115">
        <f t="shared" ref="I2:I65" si="0">LEN(D2)-LEN(SUBSTITUTE(D2,"A",""))</f>
        <v>79</v>
      </c>
      <c r="J2" s="115">
        <f t="shared" ref="J2:J65" si="1">LEN(D2)-LEN(SUBSTITUTE(D2,"C",""))</f>
        <v>0</v>
      </c>
      <c r="K2" s="115">
        <f t="shared" ref="K2:K65" si="2">LEN(D2)-LEN(SUBSTITUTE(D2,"D",""))</f>
        <v>42</v>
      </c>
      <c r="L2" s="115">
        <f t="shared" ref="L2:L65" si="3">LEN(D2)-LEN(SUBSTITUTE(D2,"E",""))</f>
        <v>24</v>
      </c>
      <c r="M2" s="115">
        <f t="shared" ref="M2:M65" si="4">LEN(D2)-LEN(SUBSTITUTE(D2,"F",""))</f>
        <v>40</v>
      </c>
      <c r="N2" s="115">
        <f t="shared" ref="N2:N65" si="5">LEN(D2)-LEN(SUBSTITUTE(D2,"G",""))</f>
        <v>72</v>
      </c>
      <c r="O2" s="115">
        <f t="shared" ref="O2:O65" si="6">LEN(D2)-LEN(SUBSTITUTE(D2,"H",""))</f>
        <v>21</v>
      </c>
      <c r="P2" s="115">
        <f t="shared" ref="P2:P65" si="7">LEN(D2)-LEN(SUBSTITUTE(D2,"I",""))</f>
        <v>43</v>
      </c>
      <c r="Q2" s="115">
        <f t="shared" ref="Q2:Q65" si="8">LEN(D2)-LEN(SUBSTITUTE(D2,"K",""))</f>
        <v>26</v>
      </c>
      <c r="R2" s="115">
        <f t="shared" ref="R2:R65" si="9">LEN(D2)-LEN(SUBSTITUTE(D2,"L",""))</f>
        <v>67</v>
      </c>
      <c r="S2" s="115">
        <f t="shared" ref="S2:S65" si="10">LEN(D2)-LEN(SUBSTITUTE(D2,"M",""))</f>
        <v>6</v>
      </c>
      <c r="T2" s="115">
        <f t="shared" ref="T2:T65" si="11">LEN(D2)-LEN(SUBSTITUTE(D2,"N",""))</f>
        <v>57</v>
      </c>
      <c r="U2" s="115">
        <f t="shared" ref="U2:U65" si="12">LEN(D2)-LEN(SUBSTITUTE(D2,"P",""))</f>
        <v>28</v>
      </c>
      <c r="V2" s="115">
        <f t="shared" ref="V2:V65" si="13">LEN(D2)-LEN(SUBSTITUTE(D2,"Q",""))</f>
        <v>29</v>
      </c>
      <c r="W2" s="115">
        <f t="shared" ref="W2:W65" si="14">LEN(D2)-LEN(SUBSTITUTE(D2,"R",""))</f>
        <v>40</v>
      </c>
      <c r="X2" s="115">
        <f t="shared" ref="X2:X65" si="15">LEN(D2)-LEN(SUBSTITUTE(D2,"S",""))</f>
        <v>66</v>
      </c>
      <c r="Y2" s="115">
        <f t="shared" ref="Y2:Y65" si="16">LEN(D2)-LEN(SUBSTITUTE(D2,"T",""))</f>
        <v>64</v>
      </c>
      <c r="Z2" s="115">
        <f t="shared" ref="Z2:Z65" si="17">LEN(D2)-LEN(SUBSTITUTE(D2,"V",""))</f>
        <v>38</v>
      </c>
      <c r="AA2" s="115">
        <f t="shared" ref="AA2:AA65" si="18">LEN(D2)-LEN(SUBSTITUTE(D2,"W",""))</f>
        <v>9</v>
      </c>
      <c r="AB2" s="115">
        <f t="shared" ref="AB2:AB65" si="19">LEN(D2)-LEN(SUBSTITUTE(D2,"Y",""))</f>
        <v>38</v>
      </c>
      <c r="AC2" s="113">
        <f>SUM(I2:AB2)</f>
        <v>789</v>
      </c>
      <c r="AE2">
        <f>I2*$H2</f>
        <v>3.6772684964371974E-3</v>
      </c>
      <c r="AF2">
        <f t="shared" ref="AF2:AX2" si="20">J2*$H2</f>
        <v>0</v>
      </c>
      <c r="AG2">
        <f t="shared" si="20"/>
        <v>1.9550035044349659E-3</v>
      </c>
      <c r="AH2">
        <f t="shared" si="20"/>
        <v>1.1171448596771234E-3</v>
      </c>
      <c r="AI2">
        <f t="shared" si="20"/>
        <v>1.8619080994618721E-3</v>
      </c>
      <c r="AJ2">
        <f t="shared" si="20"/>
        <v>3.3514345790313701E-3</v>
      </c>
      <c r="AK2">
        <f t="shared" si="20"/>
        <v>9.7750175221748294E-4</v>
      </c>
      <c r="AL2">
        <f t="shared" si="20"/>
        <v>2.0015512069215128E-3</v>
      </c>
      <c r="AM2">
        <f t="shared" si="20"/>
        <v>1.2102402646502169E-3</v>
      </c>
      <c r="AN2">
        <f t="shared" si="20"/>
        <v>3.1186960665986357E-3</v>
      </c>
      <c r="AO2">
        <f t="shared" si="20"/>
        <v>2.7928621491928084E-4</v>
      </c>
      <c r="AP2">
        <f t="shared" si="20"/>
        <v>2.6532190417331678E-3</v>
      </c>
      <c r="AQ2">
        <f t="shared" si="20"/>
        <v>1.3033356696233104E-3</v>
      </c>
      <c r="AR2">
        <f t="shared" si="20"/>
        <v>1.3498833721098573E-3</v>
      </c>
      <c r="AS2">
        <f t="shared" si="20"/>
        <v>1.8619080994618721E-3</v>
      </c>
      <c r="AT2">
        <f t="shared" si="20"/>
        <v>3.0721483641120892E-3</v>
      </c>
      <c r="AU2">
        <f t="shared" si="20"/>
        <v>2.9790529591389955E-3</v>
      </c>
      <c r="AV2">
        <f t="shared" si="20"/>
        <v>1.7688126944887786E-3</v>
      </c>
      <c r="AW2">
        <f t="shared" si="20"/>
        <v>4.1892932237892126E-4</v>
      </c>
      <c r="AX2">
        <f t="shared" si="20"/>
        <v>1.7688126944887786E-3</v>
      </c>
      <c r="AY2">
        <f>SUM(AE2:AX2)</f>
        <v>3.6726137261885429E-2</v>
      </c>
    </row>
    <row r="3" spans="1:51" x14ac:dyDescent="0.2">
      <c r="A3" s="118" t="s">
        <v>4933</v>
      </c>
      <c r="B3" s="119">
        <v>40263</v>
      </c>
      <c r="C3" s="121" t="s">
        <v>6567</v>
      </c>
      <c r="D3" s="121" t="s">
        <v>3739</v>
      </c>
      <c r="E3" s="121">
        <v>3.0769408655561156E-2</v>
      </c>
      <c r="F3">
        <f t="shared" ref="F3:F66" si="21">E3/1000000</f>
        <v>3.0769408655561156E-8</v>
      </c>
      <c r="G3">
        <f t="shared" ref="G3:G66" si="22">F3*0.01</f>
        <v>3.0769408655561158E-10</v>
      </c>
      <c r="H3">
        <f t="shared" ref="H3:H66" si="23">G3/$G$1637</f>
        <v>1.771098486198396E-5</v>
      </c>
      <c r="I3" s="115">
        <f t="shared" si="0"/>
        <v>47</v>
      </c>
      <c r="J3" s="115">
        <f t="shared" si="1"/>
        <v>0</v>
      </c>
      <c r="K3" s="115">
        <f t="shared" si="2"/>
        <v>16</v>
      </c>
      <c r="L3" s="115">
        <f t="shared" si="3"/>
        <v>19</v>
      </c>
      <c r="M3" s="115">
        <f t="shared" si="4"/>
        <v>17</v>
      </c>
      <c r="N3" s="115">
        <f t="shared" si="5"/>
        <v>24</v>
      </c>
      <c r="O3" s="115">
        <f t="shared" si="6"/>
        <v>7</v>
      </c>
      <c r="P3" s="115">
        <f t="shared" si="7"/>
        <v>23</v>
      </c>
      <c r="Q3" s="115">
        <f t="shared" si="8"/>
        <v>23</v>
      </c>
      <c r="R3" s="115">
        <f t="shared" si="9"/>
        <v>46</v>
      </c>
      <c r="S3" s="115">
        <f t="shared" si="10"/>
        <v>3</v>
      </c>
      <c r="T3" s="115">
        <f t="shared" si="11"/>
        <v>19</v>
      </c>
      <c r="U3" s="115">
        <f t="shared" si="12"/>
        <v>21</v>
      </c>
      <c r="V3" s="115">
        <f t="shared" si="13"/>
        <v>14</v>
      </c>
      <c r="W3" s="115">
        <f t="shared" si="14"/>
        <v>17</v>
      </c>
      <c r="X3" s="115">
        <f t="shared" si="15"/>
        <v>24</v>
      </c>
      <c r="Y3" s="115">
        <f t="shared" si="16"/>
        <v>18</v>
      </c>
      <c r="Z3" s="115">
        <f t="shared" si="17"/>
        <v>21</v>
      </c>
      <c r="AA3" s="115">
        <f t="shared" si="18"/>
        <v>1</v>
      </c>
      <c r="AB3" s="115">
        <f t="shared" si="19"/>
        <v>11</v>
      </c>
      <c r="AC3" s="113">
        <f t="shared" ref="AC3:AC66" si="24">SUM(I3:AB3)</f>
        <v>371</v>
      </c>
      <c r="AE3">
        <f t="shared" ref="AE3:AE66" si="25">I3*$H3</f>
        <v>8.3241628851324606E-4</v>
      </c>
      <c r="AF3">
        <f t="shared" ref="AF3:AF66" si="26">J3*$H3</f>
        <v>0</v>
      </c>
      <c r="AG3">
        <f t="shared" ref="AG3:AG66" si="27">K3*$H3</f>
        <v>2.8337575779174335E-4</v>
      </c>
      <c r="AH3">
        <f t="shared" ref="AH3:AH66" si="28">L3*$H3</f>
        <v>3.3650871237769526E-4</v>
      </c>
      <c r="AI3">
        <f t="shared" ref="AI3:AI66" si="29">M3*$H3</f>
        <v>3.010867426537273E-4</v>
      </c>
      <c r="AJ3">
        <f t="shared" ref="AJ3:AJ66" si="30">N3*$H3</f>
        <v>4.25063636687615E-4</v>
      </c>
      <c r="AK3">
        <f t="shared" ref="AK3:AK66" si="31">O3*$H3</f>
        <v>1.2397689403388773E-4</v>
      </c>
      <c r="AL3">
        <f t="shared" ref="AL3:AL66" si="32">P3*$H3</f>
        <v>4.0735265182563105E-4</v>
      </c>
      <c r="AM3">
        <f t="shared" ref="AM3:AM66" si="33">Q3*$H3</f>
        <v>4.0735265182563105E-4</v>
      </c>
      <c r="AN3">
        <f t="shared" ref="AN3:AN66" si="34">R3*$H3</f>
        <v>8.1470530365126211E-4</v>
      </c>
      <c r="AO3">
        <f t="shared" ref="AO3:AO66" si="35">S3*$H3</f>
        <v>5.3132954585951875E-5</v>
      </c>
      <c r="AP3">
        <f t="shared" ref="AP3:AP66" si="36">T3*$H3</f>
        <v>3.3650871237769526E-4</v>
      </c>
      <c r="AQ3">
        <f t="shared" ref="AQ3:AQ66" si="37">U3*$H3</f>
        <v>3.7193068210166315E-4</v>
      </c>
      <c r="AR3">
        <f t="shared" ref="AR3:AR66" si="38">V3*$H3</f>
        <v>2.4795378806777545E-4</v>
      </c>
      <c r="AS3">
        <f t="shared" ref="AS3:AS66" si="39">W3*$H3</f>
        <v>3.010867426537273E-4</v>
      </c>
      <c r="AT3">
        <f t="shared" ref="AT3:AT66" si="40">X3*$H3</f>
        <v>4.25063636687615E-4</v>
      </c>
      <c r="AU3">
        <f t="shared" ref="AU3:AU66" si="41">Y3*$H3</f>
        <v>3.1879772751571125E-4</v>
      </c>
      <c r="AV3">
        <f t="shared" ref="AV3:AV66" si="42">Z3*$H3</f>
        <v>3.7193068210166315E-4</v>
      </c>
      <c r="AW3">
        <f t="shared" ref="AW3:AW66" si="43">AA3*$H3</f>
        <v>1.771098486198396E-5</v>
      </c>
      <c r="AX3">
        <f t="shared" ref="AX3:AX66" si="44">AB3*$H3</f>
        <v>1.9482083348182355E-4</v>
      </c>
      <c r="AY3">
        <f t="shared" ref="AY3:AY66" si="45">SUM(AE3:AX3)</f>
        <v>6.5707753837960479E-3</v>
      </c>
    </row>
    <row r="4" spans="1:51" x14ac:dyDescent="0.2">
      <c r="A4" s="118" t="s">
        <v>4934</v>
      </c>
      <c r="B4" s="119">
        <v>23371</v>
      </c>
      <c r="C4" s="121" t="s">
        <v>6568</v>
      </c>
      <c r="D4" s="121" t="s">
        <v>4052</v>
      </c>
      <c r="E4" s="121">
        <v>0.11563290733789748</v>
      </c>
      <c r="F4">
        <f t="shared" si="21"/>
        <v>1.1563290733789748E-7</v>
      </c>
      <c r="G4">
        <f t="shared" si="22"/>
        <v>1.1563290733789748E-9</v>
      </c>
      <c r="H4">
        <f t="shared" si="23"/>
        <v>6.6558727024432188E-5</v>
      </c>
      <c r="I4" s="115">
        <f t="shared" si="0"/>
        <v>17</v>
      </c>
      <c r="J4" s="115">
        <f t="shared" si="1"/>
        <v>2</v>
      </c>
      <c r="K4" s="115">
        <f t="shared" si="2"/>
        <v>15</v>
      </c>
      <c r="L4" s="115">
        <f t="shared" si="3"/>
        <v>14</v>
      </c>
      <c r="M4" s="115">
        <f t="shared" si="4"/>
        <v>6</v>
      </c>
      <c r="N4" s="115">
        <f t="shared" si="5"/>
        <v>15</v>
      </c>
      <c r="O4" s="115">
        <f t="shared" si="6"/>
        <v>11</v>
      </c>
      <c r="P4" s="115">
        <f t="shared" si="7"/>
        <v>10</v>
      </c>
      <c r="Q4" s="115">
        <f t="shared" si="8"/>
        <v>12</v>
      </c>
      <c r="R4" s="115">
        <f t="shared" si="9"/>
        <v>24</v>
      </c>
      <c r="S4" s="115">
        <f t="shared" si="10"/>
        <v>5</v>
      </c>
      <c r="T4" s="115">
        <f t="shared" si="11"/>
        <v>8</v>
      </c>
      <c r="U4" s="115">
        <f t="shared" si="12"/>
        <v>9</v>
      </c>
      <c r="V4" s="115">
        <f t="shared" si="13"/>
        <v>5</v>
      </c>
      <c r="W4" s="115">
        <f t="shared" si="14"/>
        <v>13</v>
      </c>
      <c r="X4" s="115">
        <f t="shared" si="15"/>
        <v>13</v>
      </c>
      <c r="Y4" s="115">
        <f t="shared" si="16"/>
        <v>11</v>
      </c>
      <c r="Z4" s="115">
        <f t="shared" si="17"/>
        <v>14</v>
      </c>
      <c r="AA4" s="115">
        <f t="shared" si="18"/>
        <v>2</v>
      </c>
      <c r="AB4" s="115">
        <f t="shared" si="19"/>
        <v>4</v>
      </c>
      <c r="AC4" s="113">
        <f t="shared" si="24"/>
        <v>210</v>
      </c>
      <c r="AE4">
        <f t="shared" si="25"/>
        <v>1.1314983594153472E-3</v>
      </c>
      <c r="AF4">
        <f t="shared" si="26"/>
        <v>1.3311745404886438E-4</v>
      </c>
      <c r="AG4">
        <f t="shared" si="27"/>
        <v>9.9838090536648284E-4</v>
      </c>
      <c r="AH4">
        <f t="shared" si="28"/>
        <v>9.3182217834205066E-4</v>
      </c>
      <c r="AI4">
        <f t="shared" si="29"/>
        <v>3.9935236214659316E-4</v>
      </c>
      <c r="AJ4">
        <f t="shared" si="30"/>
        <v>9.9838090536648284E-4</v>
      </c>
      <c r="AK4">
        <f t="shared" si="31"/>
        <v>7.3214599726875403E-4</v>
      </c>
      <c r="AL4">
        <f t="shared" si="32"/>
        <v>6.6558727024432186E-4</v>
      </c>
      <c r="AM4">
        <f t="shared" si="33"/>
        <v>7.9870472429318632E-4</v>
      </c>
      <c r="AN4">
        <f t="shared" si="34"/>
        <v>1.5974094485863726E-3</v>
      </c>
      <c r="AO4">
        <f t="shared" si="35"/>
        <v>3.3279363512216093E-4</v>
      </c>
      <c r="AP4">
        <f t="shared" si="36"/>
        <v>5.3246981619545751E-4</v>
      </c>
      <c r="AQ4">
        <f t="shared" si="37"/>
        <v>5.9902854321988968E-4</v>
      </c>
      <c r="AR4">
        <f t="shared" si="38"/>
        <v>3.3279363512216093E-4</v>
      </c>
      <c r="AS4">
        <f t="shared" si="39"/>
        <v>8.6526345131761849E-4</v>
      </c>
      <c r="AT4">
        <f t="shared" si="40"/>
        <v>8.6526345131761849E-4</v>
      </c>
      <c r="AU4">
        <f t="shared" si="41"/>
        <v>7.3214599726875403E-4</v>
      </c>
      <c r="AV4">
        <f t="shared" si="42"/>
        <v>9.3182217834205066E-4</v>
      </c>
      <c r="AW4">
        <f t="shared" si="43"/>
        <v>1.3311745404886438E-4</v>
      </c>
      <c r="AX4">
        <f t="shared" si="44"/>
        <v>2.6623490809772875E-4</v>
      </c>
      <c r="AY4">
        <f t="shared" si="45"/>
        <v>1.3977332675130759E-2</v>
      </c>
    </row>
    <row r="5" spans="1:51" x14ac:dyDescent="0.2">
      <c r="A5" s="118" t="s">
        <v>4935</v>
      </c>
      <c r="B5" s="119">
        <v>52940</v>
      </c>
      <c r="C5" s="121" t="s">
        <v>6569</v>
      </c>
      <c r="D5" s="121" t="s">
        <v>4455</v>
      </c>
      <c r="E5" s="121">
        <v>0.86084036489313553</v>
      </c>
      <c r="F5">
        <f t="shared" si="21"/>
        <v>8.6084036489313554E-7</v>
      </c>
      <c r="G5">
        <f t="shared" si="22"/>
        <v>8.608403648931356E-9</v>
      </c>
      <c r="H5">
        <f t="shared" si="23"/>
        <v>4.9550288216057418E-4</v>
      </c>
      <c r="I5" s="115">
        <f t="shared" si="0"/>
        <v>39</v>
      </c>
      <c r="J5" s="115">
        <f t="shared" si="1"/>
        <v>3</v>
      </c>
      <c r="K5" s="115">
        <f t="shared" si="2"/>
        <v>32</v>
      </c>
      <c r="L5" s="115">
        <f t="shared" si="3"/>
        <v>34</v>
      </c>
      <c r="M5" s="115">
        <f t="shared" si="4"/>
        <v>15</v>
      </c>
      <c r="N5" s="115">
        <f t="shared" si="5"/>
        <v>34</v>
      </c>
      <c r="O5" s="115">
        <f t="shared" si="6"/>
        <v>11</v>
      </c>
      <c r="P5" s="115">
        <f t="shared" si="7"/>
        <v>32</v>
      </c>
      <c r="Q5" s="115">
        <f t="shared" si="8"/>
        <v>20</v>
      </c>
      <c r="R5" s="115">
        <f t="shared" si="9"/>
        <v>55</v>
      </c>
      <c r="S5" s="115">
        <f t="shared" si="10"/>
        <v>7</v>
      </c>
      <c r="T5" s="115">
        <f t="shared" si="11"/>
        <v>15</v>
      </c>
      <c r="U5" s="115">
        <f t="shared" si="12"/>
        <v>15</v>
      </c>
      <c r="V5" s="115">
        <f t="shared" si="13"/>
        <v>25</v>
      </c>
      <c r="W5" s="115">
        <f t="shared" si="14"/>
        <v>29</v>
      </c>
      <c r="X5" s="115">
        <f t="shared" si="15"/>
        <v>25</v>
      </c>
      <c r="Y5" s="115">
        <f t="shared" si="16"/>
        <v>30</v>
      </c>
      <c r="Z5" s="115">
        <f t="shared" si="17"/>
        <v>37</v>
      </c>
      <c r="AA5" s="115">
        <f t="shared" si="18"/>
        <v>3</v>
      </c>
      <c r="AB5" s="115">
        <f t="shared" si="19"/>
        <v>15</v>
      </c>
      <c r="AC5" s="113">
        <f t="shared" si="24"/>
        <v>476</v>
      </c>
      <c r="AE5">
        <f t="shared" si="25"/>
        <v>1.9324612404262392E-2</v>
      </c>
      <c r="AF5">
        <f t="shared" si="26"/>
        <v>1.4865086464817224E-3</v>
      </c>
      <c r="AG5">
        <f t="shared" si="27"/>
        <v>1.5856092229138374E-2</v>
      </c>
      <c r="AH5">
        <f t="shared" si="28"/>
        <v>1.6847097993459521E-2</v>
      </c>
      <c r="AI5">
        <f t="shared" si="29"/>
        <v>7.432543232408613E-3</v>
      </c>
      <c r="AJ5">
        <f t="shared" si="30"/>
        <v>1.6847097993459521E-2</v>
      </c>
      <c r="AK5">
        <f t="shared" si="31"/>
        <v>5.4505317037663158E-3</v>
      </c>
      <c r="AL5">
        <f t="shared" si="32"/>
        <v>1.5856092229138374E-2</v>
      </c>
      <c r="AM5">
        <f t="shared" si="33"/>
        <v>9.910057643211484E-3</v>
      </c>
      <c r="AN5">
        <f t="shared" si="34"/>
        <v>2.7252658518831581E-2</v>
      </c>
      <c r="AO5">
        <f t="shared" si="35"/>
        <v>3.4685201751240191E-3</v>
      </c>
      <c r="AP5">
        <f t="shared" si="36"/>
        <v>7.432543232408613E-3</v>
      </c>
      <c r="AQ5">
        <f t="shared" si="37"/>
        <v>7.432543232408613E-3</v>
      </c>
      <c r="AR5">
        <f t="shared" si="38"/>
        <v>1.2387572054014355E-2</v>
      </c>
      <c r="AS5">
        <f t="shared" si="39"/>
        <v>1.436958358265665E-2</v>
      </c>
      <c r="AT5">
        <f t="shared" si="40"/>
        <v>1.2387572054014355E-2</v>
      </c>
      <c r="AU5">
        <f t="shared" si="41"/>
        <v>1.4865086464817226E-2</v>
      </c>
      <c r="AV5">
        <f t="shared" si="42"/>
        <v>1.8333606639941245E-2</v>
      </c>
      <c r="AW5">
        <f t="shared" si="43"/>
        <v>1.4865086464817224E-3</v>
      </c>
      <c r="AX5">
        <f t="shared" si="44"/>
        <v>7.432543232408613E-3</v>
      </c>
      <c r="AY5">
        <f t="shared" si="45"/>
        <v>0.23585937190843331</v>
      </c>
    </row>
    <row r="6" spans="1:51" x14ac:dyDescent="0.2">
      <c r="A6" s="118" t="s">
        <v>4936</v>
      </c>
      <c r="B6" s="119">
        <v>35395</v>
      </c>
      <c r="C6" s="121" t="s">
        <v>6570</v>
      </c>
      <c r="D6" s="121" t="s">
        <v>4547</v>
      </c>
      <c r="E6" s="121">
        <v>0.57776503673517199</v>
      </c>
      <c r="F6">
        <f t="shared" si="21"/>
        <v>5.7776503673517199E-7</v>
      </c>
      <c r="G6">
        <f t="shared" si="22"/>
        <v>5.7776503673517196E-9</v>
      </c>
      <c r="H6">
        <f t="shared" si="23"/>
        <v>3.3256368147818781E-4</v>
      </c>
      <c r="I6" s="115">
        <f t="shared" si="0"/>
        <v>17</v>
      </c>
      <c r="J6" s="115">
        <f t="shared" si="1"/>
        <v>1</v>
      </c>
      <c r="K6" s="115">
        <f t="shared" si="2"/>
        <v>19</v>
      </c>
      <c r="L6" s="115">
        <f t="shared" si="3"/>
        <v>30</v>
      </c>
      <c r="M6" s="115">
        <f t="shared" si="4"/>
        <v>15</v>
      </c>
      <c r="N6" s="115">
        <f t="shared" si="5"/>
        <v>20</v>
      </c>
      <c r="O6" s="115">
        <f t="shared" si="6"/>
        <v>7</v>
      </c>
      <c r="P6" s="115">
        <f t="shared" si="7"/>
        <v>19</v>
      </c>
      <c r="Q6" s="115">
        <f t="shared" si="8"/>
        <v>19</v>
      </c>
      <c r="R6" s="115">
        <f t="shared" si="9"/>
        <v>27</v>
      </c>
      <c r="S6" s="115">
        <f t="shared" si="10"/>
        <v>11</v>
      </c>
      <c r="T6" s="115">
        <f t="shared" si="11"/>
        <v>10</v>
      </c>
      <c r="U6" s="115">
        <f t="shared" si="12"/>
        <v>13</v>
      </c>
      <c r="V6" s="115">
        <f t="shared" si="13"/>
        <v>11</v>
      </c>
      <c r="W6" s="115">
        <f t="shared" si="14"/>
        <v>25</v>
      </c>
      <c r="X6" s="115">
        <f t="shared" si="15"/>
        <v>14</v>
      </c>
      <c r="Y6" s="115">
        <f t="shared" si="16"/>
        <v>12</v>
      </c>
      <c r="Z6" s="115">
        <f t="shared" si="17"/>
        <v>14</v>
      </c>
      <c r="AA6" s="115">
        <f t="shared" si="18"/>
        <v>6</v>
      </c>
      <c r="AB6" s="115">
        <f t="shared" si="19"/>
        <v>12</v>
      </c>
      <c r="AC6" s="113">
        <f t="shared" si="24"/>
        <v>302</v>
      </c>
      <c r="AE6">
        <f t="shared" si="25"/>
        <v>5.6535825851291924E-3</v>
      </c>
      <c r="AF6">
        <f t="shared" si="26"/>
        <v>3.3256368147818781E-4</v>
      </c>
      <c r="AG6">
        <f t="shared" si="27"/>
        <v>6.3187099480855689E-3</v>
      </c>
      <c r="AH6">
        <f t="shared" si="28"/>
        <v>9.9769104443456352E-3</v>
      </c>
      <c r="AI6">
        <f t="shared" si="29"/>
        <v>4.9884552221728176E-3</v>
      </c>
      <c r="AJ6">
        <f t="shared" si="30"/>
        <v>6.6512736295637562E-3</v>
      </c>
      <c r="AK6">
        <f t="shared" si="31"/>
        <v>2.3279457703473147E-3</v>
      </c>
      <c r="AL6">
        <f t="shared" si="32"/>
        <v>6.3187099480855689E-3</v>
      </c>
      <c r="AM6">
        <f t="shared" si="33"/>
        <v>6.3187099480855689E-3</v>
      </c>
      <c r="AN6">
        <f t="shared" si="34"/>
        <v>8.9792193999110714E-3</v>
      </c>
      <c r="AO6">
        <f t="shared" si="35"/>
        <v>3.6582004962600659E-3</v>
      </c>
      <c r="AP6">
        <f t="shared" si="36"/>
        <v>3.3256368147818781E-3</v>
      </c>
      <c r="AQ6">
        <f t="shared" si="37"/>
        <v>4.3233278592164411E-3</v>
      </c>
      <c r="AR6">
        <f t="shared" si="38"/>
        <v>3.6582004962600659E-3</v>
      </c>
      <c r="AS6">
        <f t="shared" si="39"/>
        <v>8.3140920369546949E-3</v>
      </c>
      <c r="AT6">
        <f t="shared" si="40"/>
        <v>4.6558915406946294E-3</v>
      </c>
      <c r="AU6">
        <f t="shared" si="41"/>
        <v>3.9907641777382537E-3</v>
      </c>
      <c r="AV6">
        <f t="shared" si="42"/>
        <v>4.6558915406946294E-3</v>
      </c>
      <c r="AW6">
        <f t="shared" si="43"/>
        <v>1.9953820888691269E-3</v>
      </c>
      <c r="AX6">
        <f t="shared" si="44"/>
        <v>3.9907641777382537E-3</v>
      </c>
      <c r="AY6">
        <f t="shared" si="45"/>
        <v>0.10043423180641269</v>
      </c>
    </row>
    <row r="7" spans="1:51" x14ac:dyDescent="0.2">
      <c r="A7" s="118" t="s">
        <v>4937</v>
      </c>
      <c r="B7" s="119">
        <v>51585</v>
      </c>
      <c r="C7" s="121" t="s">
        <v>6571</v>
      </c>
      <c r="D7" s="121" t="s">
        <v>3872</v>
      </c>
      <c r="E7" s="121">
        <v>0.1638348316745365</v>
      </c>
      <c r="F7">
        <f t="shared" si="21"/>
        <v>1.6383483167453649E-7</v>
      </c>
      <c r="G7">
        <f t="shared" si="22"/>
        <v>1.638348316745365E-9</v>
      </c>
      <c r="H7">
        <f t="shared" si="23"/>
        <v>9.4303932068872138E-5</v>
      </c>
      <c r="I7" s="115">
        <f t="shared" si="0"/>
        <v>54</v>
      </c>
      <c r="J7" s="115">
        <f t="shared" si="1"/>
        <v>3</v>
      </c>
      <c r="K7" s="115">
        <f t="shared" si="2"/>
        <v>23</v>
      </c>
      <c r="L7" s="115">
        <f t="shared" si="3"/>
        <v>28</v>
      </c>
      <c r="M7" s="115">
        <f t="shared" si="4"/>
        <v>13</v>
      </c>
      <c r="N7" s="115">
        <f t="shared" si="5"/>
        <v>36</v>
      </c>
      <c r="O7" s="115">
        <f t="shared" si="6"/>
        <v>12</v>
      </c>
      <c r="P7" s="115">
        <f t="shared" si="7"/>
        <v>35</v>
      </c>
      <c r="Q7" s="115">
        <f t="shared" si="8"/>
        <v>32</v>
      </c>
      <c r="R7" s="115">
        <f t="shared" si="9"/>
        <v>54</v>
      </c>
      <c r="S7" s="115">
        <f t="shared" si="10"/>
        <v>6</v>
      </c>
      <c r="T7" s="115">
        <f t="shared" si="11"/>
        <v>14</v>
      </c>
      <c r="U7" s="115">
        <f t="shared" si="12"/>
        <v>21</v>
      </c>
      <c r="V7" s="115">
        <f t="shared" si="13"/>
        <v>31</v>
      </c>
      <c r="W7" s="115">
        <f t="shared" si="14"/>
        <v>24</v>
      </c>
      <c r="X7" s="115">
        <f t="shared" si="15"/>
        <v>24</v>
      </c>
      <c r="Y7" s="115">
        <f t="shared" si="16"/>
        <v>16</v>
      </c>
      <c r="Z7" s="115">
        <f t="shared" si="17"/>
        <v>31</v>
      </c>
      <c r="AA7" s="115">
        <f t="shared" si="18"/>
        <v>7</v>
      </c>
      <c r="AB7" s="115">
        <f t="shared" si="19"/>
        <v>7</v>
      </c>
      <c r="AC7" s="113">
        <f t="shared" si="24"/>
        <v>471</v>
      </c>
      <c r="AE7">
        <f t="shared" si="25"/>
        <v>5.0924123317190951E-3</v>
      </c>
      <c r="AF7">
        <f t="shared" si="26"/>
        <v>2.8291179620661643E-4</v>
      </c>
      <c r="AG7">
        <f t="shared" si="27"/>
        <v>2.1689904375840592E-3</v>
      </c>
      <c r="AH7">
        <f t="shared" si="28"/>
        <v>2.6405100979284197E-3</v>
      </c>
      <c r="AI7">
        <f t="shared" si="29"/>
        <v>1.2259511168953379E-3</v>
      </c>
      <c r="AJ7">
        <f t="shared" si="30"/>
        <v>3.3949415544793971E-3</v>
      </c>
      <c r="AK7">
        <f t="shared" si="31"/>
        <v>1.1316471848264657E-3</v>
      </c>
      <c r="AL7">
        <f t="shared" si="32"/>
        <v>3.300637622410525E-3</v>
      </c>
      <c r="AM7">
        <f t="shared" si="33"/>
        <v>3.0177258262039084E-3</v>
      </c>
      <c r="AN7">
        <f t="shared" si="34"/>
        <v>5.0924123317190951E-3</v>
      </c>
      <c r="AO7">
        <f t="shared" si="35"/>
        <v>5.6582359241323286E-4</v>
      </c>
      <c r="AP7">
        <f t="shared" si="36"/>
        <v>1.3202550489642099E-3</v>
      </c>
      <c r="AQ7">
        <f t="shared" si="37"/>
        <v>1.9803825734463149E-3</v>
      </c>
      <c r="AR7">
        <f t="shared" si="38"/>
        <v>2.9234218941350362E-3</v>
      </c>
      <c r="AS7">
        <f t="shared" si="39"/>
        <v>2.2632943696529314E-3</v>
      </c>
      <c r="AT7">
        <f t="shared" si="40"/>
        <v>2.2632943696529314E-3</v>
      </c>
      <c r="AU7">
        <f t="shared" si="41"/>
        <v>1.5088629131019542E-3</v>
      </c>
      <c r="AV7">
        <f t="shared" si="42"/>
        <v>2.9234218941350362E-3</v>
      </c>
      <c r="AW7">
        <f t="shared" si="43"/>
        <v>6.6012752448210493E-4</v>
      </c>
      <c r="AX7">
        <f t="shared" si="44"/>
        <v>6.6012752448210493E-4</v>
      </c>
      <c r="AY7">
        <f t="shared" si="45"/>
        <v>4.4417152004438784E-2</v>
      </c>
    </row>
    <row r="8" spans="1:51" x14ac:dyDescent="0.2">
      <c r="A8" s="118" t="s">
        <v>4938</v>
      </c>
      <c r="B8" s="119">
        <v>28262</v>
      </c>
      <c r="C8" s="121" t="s">
        <v>6572</v>
      </c>
      <c r="D8" s="121" t="s">
        <v>4350</v>
      </c>
      <c r="E8" s="121">
        <v>0.72238978858230751</v>
      </c>
      <c r="F8">
        <f t="shared" si="21"/>
        <v>7.2238978858230749E-7</v>
      </c>
      <c r="G8">
        <f t="shared" si="22"/>
        <v>7.2238978858230751E-9</v>
      </c>
      <c r="H8">
        <f t="shared" si="23"/>
        <v>4.1581022090005798E-4</v>
      </c>
      <c r="I8" s="115">
        <f t="shared" si="0"/>
        <v>19</v>
      </c>
      <c r="J8" s="115">
        <f t="shared" si="1"/>
        <v>1</v>
      </c>
      <c r="K8" s="115">
        <f t="shared" si="2"/>
        <v>13</v>
      </c>
      <c r="L8" s="115">
        <f t="shared" si="3"/>
        <v>24</v>
      </c>
      <c r="M8" s="115">
        <f t="shared" si="4"/>
        <v>12</v>
      </c>
      <c r="N8" s="115">
        <f t="shared" si="5"/>
        <v>15</v>
      </c>
      <c r="O8" s="115">
        <f t="shared" si="6"/>
        <v>8</v>
      </c>
      <c r="P8" s="115">
        <f t="shared" si="7"/>
        <v>11</v>
      </c>
      <c r="Q8" s="115">
        <f t="shared" si="8"/>
        <v>15</v>
      </c>
      <c r="R8" s="115">
        <f t="shared" si="9"/>
        <v>30</v>
      </c>
      <c r="S8" s="115">
        <f t="shared" si="10"/>
        <v>5</v>
      </c>
      <c r="T8" s="115">
        <f t="shared" si="11"/>
        <v>7</v>
      </c>
      <c r="U8" s="115">
        <f t="shared" si="12"/>
        <v>9</v>
      </c>
      <c r="V8" s="115">
        <f t="shared" si="13"/>
        <v>9</v>
      </c>
      <c r="W8" s="115">
        <f t="shared" si="14"/>
        <v>16</v>
      </c>
      <c r="X8" s="115">
        <f t="shared" si="15"/>
        <v>14</v>
      </c>
      <c r="Y8" s="115">
        <f t="shared" si="16"/>
        <v>12</v>
      </c>
      <c r="Z8" s="115">
        <f t="shared" si="17"/>
        <v>9</v>
      </c>
      <c r="AA8" s="115">
        <f t="shared" si="18"/>
        <v>7</v>
      </c>
      <c r="AB8" s="115">
        <f t="shared" si="19"/>
        <v>8</v>
      </c>
      <c r="AC8" s="113">
        <f t="shared" si="24"/>
        <v>244</v>
      </c>
      <c r="AE8">
        <f t="shared" si="25"/>
        <v>7.9003941971011009E-3</v>
      </c>
      <c r="AF8">
        <f t="shared" si="26"/>
        <v>4.1581022090005798E-4</v>
      </c>
      <c r="AG8">
        <f t="shared" si="27"/>
        <v>5.4055328717007535E-3</v>
      </c>
      <c r="AH8">
        <f t="shared" si="28"/>
        <v>9.9794453016013914E-3</v>
      </c>
      <c r="AI8">
        <f t="shared" si="29"/>
        <v>4.9897226508006957E-3</v>
      </c>
      <c r="AJ8">
        <f t="shared" si="30"/>
        <v>6.2371533135008699E-3</v>
      </c>
      <c r="AK8">
        <f t="shared" si="31"/>
        <v>3.3264817672004638E-3</v>
      </c>
      <c r="AL8">
        <f t="shared" si="32"/>
        <v>4.5739124299006379E-3</v>
      </c>
      <c r="AM8">
        <f t="shared" si="33"/>
        <v>6.2371533135008699E-3</v>
      </c>
      <c r="AN8">
        <f t="shared" si="34"/>
        <v>1.247430662700174E-2</v>
      </c>
      <c r="AO8">
        <f t="shared" si="35"/>
        <v>2.0790511045002897E-3</v>
      </c>
      <c r="AP8">
        <f t="shared" si="36"/>
        <v>2.910671546300406E-3</v>
      </c>
      <c r="AQ8">
        <f t="shared" si="37"/>
        <v>3.7422919881005216E-3</v>
      </c>
      <c r="AR8">
        <f t="shared" si="38"/>
        <v>3.7422919881005216E-3</v>
      </c>
      <c r="AS8">
        <f t="shared" si="39"/>
        <v>6.6529635344009276E-3</v>
      </c>
      <c r="AT8">
        <f t="shared" si="40"/>
        <v>5.8213430926008121E-3</v>
      </c>
      <c r="AU8">
        <f t="shared" si="41"/>
        <v>4.9897226508006957E-3</v>
      </c>
      <c r="AV8">
        <f t="shared" si="42"/>
        <v>3.7422919881005216E-3</v>
      </c>
      <c r="AW8">
        <f t="shared" si="43"/>
        <v>2.910671546300406E-3</v>
      </c>
      <c r="AX8">
        <f t="shared" si="44"/>
        <v>3.3264817672004638E-3</v>
      </c>
      <c r="AY8">
        <f t="shared" si="45"/>
        <v>0.10145769389961416</v>
      </c>
    </row>
    <row r="9" spans="1:51" x14ac:dyDescent="0.2">
      <c r="A9" s="118" t="s">
        <v>4939</v>
      </c>
      <c r="B9" s="119">
        <v>64064</v>
      </c>
      <c r="C9" s="121" t="s">
        <v>6573</v>
      </c>
      <c r="D9" s="121" t="s">
        <v>4605</v>
      </c>
      <c r="E9" s="121">
        <v>1.41772820416179</v>
      </c>
      <c r="F9">
        <f t="shared" si="21"/>
        <v>1.4177282041617901E-6</v>
      </c>
      <c r="G9">
        <f t="shared" si="22"/>
        <v>1.4177282041617901E-8</v>
      </c>
      <c r="H9">
        <f t="shared" si="23"/>
        <v>8.1604957194323551E-4</v>
      </c>
      <c r="I9" s="115">
        <f t="shared" si="0"/>
        <v>44</v>
      </c>
      <c r="J9" s="115">
        <f t="shared" si="1"/>
        <v>6</v>
      </c>
      <c r="K9" s="115">
        <f t="shared" si="2"/>
        <v>40</v>
      </c>
      <c r="L9" s="115">
        <f t="shared" si="3"/>
        <v>43</v>
      </c>
      <c r="M9" s="115">
        <f t="shared" si="4"/>
        <v>23</v>
      </c>
      <c r="N9" s="115">
        <f t="shared" si="5"/>
        <v>43</v>
      </c>
      <c r="O9" s="115">
        <f t="shared" si="6"/>
        <v>14</v>
      </c>
      <c r="P9" s="115">
        <f t="shared" si="7"/>
        <v>37</v>
      </c>
      <c r="Q9" s="115">
        <f t="shared" si="8"/>
        <v>32</v>
      </c>
      <c r="R9" s="115">
        <f t="shared" si="9"/>
        <v>56</v>
      </c>
      <c r="S9" s="115">
        <f t="shared" si="10"/>
        <v>8</v>
      </c>
      <c r="T9" s="115">
        <f t="shared" si="11"/>
        <v>28</v>
      </c>
      <c r="U9" s="115">
        <f t="shared" si="12"/>
        <v>21</v>
      </c>
      <c r="V9" s="115">
        <f t="shared" si="13"/>
        <v>15</v>
      </c>
      <c r="W9" s="115">
        <f t="shared" si="14"/>
        <v>41</v>
      </c>
      <c r="X9" s="115">
        <f t="shared" si="15"/>
        <v>24</v>
      </c>
      <c r="Y9" s="115">
        <f t="shared" si="16"/>
        <v>37</v>
      </c>
      <c r="Z9" s="115">
        <f t="shared" si="17"/>
        <v>36</v>
      </c>
      <c r="AA9" s="115">
        <f t="shared" si="18"/>
        <v>7</v>
      </c>
      <c r="AB9" s="115">
        <f t="shared" si="19"/>
        <v>15</v>
      </c>
      <c r="AC9" s="113">
        <f t="shared" si="24"/>
        <v>570</v>
      </c>
      <c r="AE9">
        <f t="shared" si="25"/>
        <v>3.5906181165502364E-2</v>
      </c>
      <c r="AF9">
        <f t="shared" si="26"/>
        <v>4.8962974316594131E-3</v>
      </c>
      <c r="AG9">
        <f t="shared" si="27"/>
        <v>3.2641982877729417E-2</v>
      </c>
      <c r="AH9">
        <f t="shared" si="28"/>
        <v>3.5090131593559129E-2</v>
      </c>
      <c r="AI9">
        <f t="shared" si="29"/>
        <v>1.8769140154694417E-2</v>
      </c>
      <c r="AJ9">
        <f t="shared" si="30"/>
        <v>3.5090131593559129E-2</v>
      </c>
      <c r="AK9">
        <f t="shared" si="31"/>
        <v>1.1424694007205298E-2</v>
      </c>
      <c r="AL9">
        <f t="shared" si="32"/>
        <v>3.0193834161899715E-2</v>
      </c>
      <c r="AM9">
        <f t="shared" si="33"/>
        <v>2.6113586302183536E-2</v>
      </c>
      <c r="AN9">
        <f t="shared" si="34"/>
        <v>4.5698776028821192E-2</v>
      </c>
      <c r="AO9">
        <f t="shared" si="35"/>
        <v>6.5283965755458841E-3</v>
      </c>
      <c r="AP9">
        <f t="shared" si="36"/>
        <v>2.2849388014410596E-2</v>
      </c>
      <c r="AQ9">
        <f t="shared" si="37"/>
        <v>1.7137041010807947E-2</v>
      </c>
      <c r="AR9">
        <f t="shared" si="38"/>
        <v>1.2240743579148533E-2</v>
      </c>
      <c r="AS9">
        <f t="shared" si="39"/>
        <v>3.3458032449672659E-2</v>
      </c>
      <c r="AT9">
        <f t="shared" si="40"/>
        <v>1.9585189726637652E-2</v>
      </c>
      <c r="AU9">
        <f t="shared" si="41"/>
        <v>3.0193834161899715E-2</v>
      </c>
      <c r="AV9">
        <f t="shared" si="42"/>
        <v>2.9377784589956477E-2</v>
      </c>
      <c r="AW9">
        <f t="shared" si="43"/>
        <v>5.712347003602649E-3</v>
      </c>
      <c r="AX9">
        <f t="shared" si="44"/>
        <v>1.2240743579148533E-2</v>
      </c>
      <c r="AY9">
        <f t="shared" si="45"/>
        <v>0.4651482560076442</v>
      </c>
    </row>
    <row r="10" spans="1:51" x14ac:dyDescent="0.2">
      <c r="A10" s="118" t="s">
        <v>4940</v>
      </c>
      <c r="B10" s="119">
        <v>67583</v>
      </c>
      <c r="C10" s="121" t="s">
        <v>6574</v>
      </c>
      <c r="D10" s="121" t="s">
        <v>4582</v>
      </c>
      <c r="E10" s="121">
        <v>1.0993791542462605</v>
      </c>
      <c r="F10">
        <f t="shared" si="21"/>
        <v>1.0993791542462606E-6</v>
      </c>
      <c r="G10">
        <f t="shared" si="22"/>
        <v>1.0993791542462606E-8</v>
      </c>
      <c r="H10">
        <f t="shared" si="23"/>
        <v>6.3280668720024655E-4</v>
      </c>
      <c r="I10" s="115">
        <f t="shared" si="0"/>
        <v>61</v>
      </c>
      <c r="J10" s="115">
        <f t="shared" si="1"/>
        <v>2</v>
      </c>
      <c r="K10" s="115">
        <f t="shared" si="2"/>
        <v>43</v>
      </c>
      <c r="L10" s="115">
        <f t="shared" si="3"/>
        <v>49</v>
      </c>
      <c r="M10" s="115">
        <f t="shared" si="4"/>
        <v>21</v>
      </c>
      <c r="N10" s="115">
        <f t="shared" si="5"/>
        <v>38</v>
      </c>
      <c r="O10" s="115">
        <f t="shared" si="6"/>
        <v>12</v>
      </c>
      <c r="P10" s="115">
        <f t="shared" si="7"/>
        <v>34</v>
      </c>
      <c r="Q10" s="115">
        <f t="shared" si="8"/>
        <v>33</v>
      </c>
      <c r="R10" s="115">
        <f t="shared" si="9"/>
        <v>61</v>
      </c>
      <c r="S10" s="115">
        <f t="shared" si="10"/>
        <v>7</v>
      </c>
      <c r="T10" s="115">
        <f t="shared" si="11"/>
        <v>24</v>
      </c>
      <c r="U10" s="115">
        <f t="shared" si="12"/>
        <v>27</v>
      </c>
      <c r="V10" s="115">
        <f t="shared" si="13"/>
        <v>29</v>
      </c>
      <c r="W10" s="115">
        <f t="shared" si="14"/>
        <v>32</v>
      </c>
      <c r="X10" s="115">
        <f t="shared" si="15"/>
        <v>32</v>
      </c>
      <c r="Y10" s="115">
        <f t="shared" si="16"/>
        <v>36</v>
      </c>
      <c r="Z10" s="115">
        <f t="shared" si="17"/>
        <v>37</v>
      </c>
      <c r="AA10" s="115">
        <f t="shared" si="18"/>
        <v>9</v>
      </c>
      <c r="AB10" s="115">
        <f t="shared" si="19"/>
        <v>19</v>
      </c>
      <c r="AC10" s="113">
        <f t="shared" si="24"/>
        <v>606</v>
      </c>
      <c r="AE10">
        <f t="shared" si="25"/>
        <v>3.8601207919215043E-2</v>
      </c>
      <c r="AF10">
        <f t="shared" si="26"/>
        <v>1.2656133744004931E-3</v>
      </c>
      <c r="AG10">
        <f t="shared" si="27"/>
        <v>2.7210687549610601E-2</v>
      </c>
      <c r="AH10">
        <f t="shared" si="28"/>
        <v>3.100752767281208E-2</v>
      </c>
      <c r="AI10">
        <f t="shared" si="29"/>
        <v>1.3288940431205178E-2</v>
      </c>
      <c r="AJ10">
        <f t="shared" si="30"/>
        <v>2.4046654113609369E-2</v>
      </c>
      <c r="AK10">
        <f t="shared" si="31"/>
        <v>7.593680246402959E-3</v>
      </c>
      <c r="AL10">
        <f t="shared" si="32"/>
        <v>2.1515427364808382E-2</v>
      </c>
      <c r="AM10">
        <f t="shared" si="33"/>
        <v>2.0882620677608137E-2</v>
      </c>
      <c r="AN10">
        <f t="shared" si="34"/>
        <v>3.8601207919215043E-2</v>
      </c>
      <c r="AO10">
        <f t="shared" si="35"/>
        <v>4.4296468104017255E-3</v>
      </c>
      <c r="AP10">
        <f t="shared" si="36"/>
        <v>1.5187360492805918E-2</v>
      </c>
      <c r="AQ10">
        <f t="shared" si="37"/>
        <v>1.7085780554406658E-2</v>
      </c>
      <c r="AR10">
        <f t="shared" si="38"/>
        <v>1.835139392880715E-2</v>
      </c>
      <c r="AS10">
        <f t="shared" si="39"/>
        <v>2.024981399040789E-2</v>
      </c>
      <c r="AT10">
        <f t="shared" si="40"/>
        <v>2.024981399040789E-2</v>
      </c>
      <c r="AU10">
        <f t="shared" si="41"/>
        <v>2.2781040739208877E-2</v>
      </c>
      <c r="AV10">
        <f t="shared" si="42"/>
        <v>2.3413847426409121E-2</v>
      </c>
      <c r="AW10">
        <f t="shared" si="43"/>
        <v>5.6952601848022193E-3</v>
      </c>
      <c r="AX10">
        <f t="shared" si="44"/>
        <v>1.2023327056804685E-2</v>
      </c>
      <c r="AY10">
        <f t="shared" si="45"/>
        <v>0.3834808524433494</v>
      </c>
    </row>
    <row r="11" spans="1:51" x14ac:dyDescent="0.2">
      <c r="A11" s="118" t="s">
        <v>4941</v>
      </c>
      <c r="B11" s="119">
        <v>23401</v>
      </c>
      <c r="C11" s="121" t="s">
        <v>6575</v>
      </c>
      <c r="D11" s="121" t="s">
        <v>3705</v>
      </c>
      <c r="E11" s="121">
        <v>0.11183662434577299</v>
      </c>
      <c r="F11">
        <f t="shared" si="21"/>
        <v>1.1183662434577299E-7</v>
      </c>
      <c r="G11">
        <f t="shared" si="22"/>
        <v>1.1183662434577299E-9</v>
      </c>
      <c r="H11">
        <f t="shared" si="23"/>
        <v>6.437357256280518E-5</v>
      </c>
      <c r="I11" s="115">
        <f t="shared" si="0"/>
        <v>16</v>
      </c>
      <c r="J11" s="115">
        <f t="shared" si="1"/>
        <v>3</v>
      </c>
      <c r="K11" s="115">
        <f t="shared" si="2"/>
        <v>8</v>
      </c>
      <c r="L11" s="115">
        <f t="shared" si="3"/>
        <v>17</v>
      </c>
      <c r="M11" s="115">
        <f t="shared" si="4"/>
        <v>10</v>
      </c>
      <c r="N11" s="115">
        <f t="shared" si="5"/>
        <v>8</v>
      </c>
      <c r="O11" s="115">
        <f t="shared" si="6"/>
        <v>8</v>
      </c>
      <c r="P11" s="115">
        <f t="shared" si="7"/>
        <v>23</v>
      </c>
      <c r="Q11" s="115">
        <f t="shared" si="8"/>
        <v>16</v>
      </c>
      <c r="R11" s="115">
        <f t="shared" si="9"/>
        <v>18</v>
      </c>
      <c r="S11" s="115">
        <f t="shared" si="10"/>
        <v>4</v>
      </c>
      <c r="T11" s="115">
        <f t="shared" si="11"/>
        <v>9</v>
      </c>
      <c r="U11" s="115">
        <f t="shared" si="12"/>
        <v>6</v>
      </c>
      <c r="V11" s="115">
        <f t="shared" si="13"/>
        <v>10</v>
      </c>
      <c r="W11" s="115">
        <f t="shared" si="14"/>
        <v>10</v>
      </c>
      <c r="X11" s="115">
        <f t="shared" si="15"/>
        <v>15</v>
      </c>
      <c r="Y11" s="115">
        <f t="shared" si="16"/>
        <v>12</v>
      </c>
      <c r="Z11" s="115">
        <f t="shared" si="17"/>
        <v>4</v>
      </c>
      <c r="AA11" s="115">
        <f t="shared" si="18"/>
        <v>3</v>
      </c>
      <c r="AB11" s="115">
        <f t="shared" si="19"/>
        <v>4</v>
      </c>
      <c r="AC11" s="113">
        <f t="shared" si="24"/>
        <v>204</v>
      </c>
      <c r="AE11">
        <f t="shared" si="25"/>
        <v>1.0299771610048829E-3</v>
      </c>
      <c r="AF11">
        <f t="shared" si="26"/>
        <v>1.9312071768841555E-4</v>
      </c>
      <c r="AG11">
        <f t="shared" si="27"/>
        <v>5.1498858050244144E-4</v>
      </c>
      <c r="AH11">
        <f t="shared" si="28"/>
        <v>1.0943507335676882E-3</v>
      </c>
      <c r="AI11">
        <f t="shared" si="29"/>
        <v>6.4373572562805177E-4</v>
      </c>
      <c r="AJ11">
        <f t="shared" si="30"/>
        <v>5.1498858050244144E-4</v>
      </c>
      <c r="AK11">
        <f t="shared" si="31"/>
        <v>5.1498858050244144E-4</v>
      </c>
      <c r="AL11">
        <f t="shared" si="32"/>
        <v>1.4805921689445192E-3</v>
      </c>
      <c r="AM11">
        <f t="shared" si="33"/>
        <v>1.0299771610048829E-3</v>
      </c>
      <c r="AN11">
        <f t="shared" si="34"/>
        <v>1.1587243061304932E-3</v>
      </c>
      <c r="AO11">
        <f t="shared" si="35"/>
        <v>2.5749429025122072E-4</v>
      </c>
      <c r="AP11">
        <f t="shared" si="36"/>
        <v>5.7936215306524661E-4</v>
      </c>
      <c r="AQ11">
        <f t="shared" si="37"/>
        <v>3.8624143537683111E-4</v>
      </c>
      <c r="AR11">
        <f t="shared" si="38"/>
        <v>6.4373572562805177E-4</v>
      </c>
      <c r="AS11">
        <f t="shared" si="39"/>
        <v>6.4373572562805177E-4</v>
      </c>
      <c r="AT11">
        <f t="shared" si="40"/>
        <v>9.6560358844207772E-4</v>
      </c>
      <c r="AU11">
        <f t="shared" si="41"/>
        <v>7.7248287075366222E-4</v>
      </c>
      <c r="AV11">
        <f t="shared" si="42"/>
        <v>2.5749429025122072E-4</v>
      </c>
      <c r="AW11">
        <f t="shared" si="43"/>
        <v>1.9312071768841555E-4</v>
      </c>
      <c r="AX11">
        <f t="shared" si="44"/>
        <v>2.5749429025122072E-4</v>
      </c>
      <c r="AY11">
        <f t="shared" si="45"/>
        <v>1.3132208802812255E-2</v>
      </c>
    </row>
    <row r="12" spans="1:51" x14ac:dyDescent="0.2">
      <c r="A12" s="118" t="s">
        <v>4942</v>
      </c>
      <c r="B12" s="119">
        <v>43941</v>
      </c>
      <c r="C12" s="121" t="s">
        <v>6576</v>
      </c>
      <c r="D12" s="121" t="s">
        <v>3446</v>
      </c>
      <c r="E12" s="121">
        <v>1.6684643811151284E-2</v>
      </c>
      <c r="F12">
        <f t="shared" si="21"/>
        <v>1.6684643811151284E-8</v>
      </c>
      <c r="G12">
        <f t="shared" si="22"/>
        <v>1.6684643811151284E-10</v>
      </c>
      <c r="H12">
        <f t="shared" si="23"/>
        <v>9.603742381753144E-6</v>
      </c>
      <c r="I12" s="115">
        <f t="shared" si="0"/>
        <v>38</v>
      </c>
      <c r="J12" s="115">
        <f t="shared" si="1"/>
        <v>3</v>
      </c>
      <c r="K12" s="115">
        <f t="shared" si="2"/>
        <v>27</v>
      </c>
      <c r="L12" s="115">
        <f t="shared" si="3"/>
        <v>23</v>
      </c>
      <c r="M12" s="115">
        <f t="shared" si="4"/>
        <v>14</v>
      </c>
      <c r="N12" s="115">
        <f t="shared" si="5"/>
        <v>26</v>
      </c>
      <c r="O12" s="115">
        <f t="shared" si="6"/>
        <v>12</v>
      </c>
      <c r="P12" s="115">
        <f t="shared" si="7"/>
        <v>25</v>
      </c>
      <c r="Q12" s="115">
        <f t="shared" si="8"/>
        <v>15</v>
      </c>
      <c r="R12" s="115">
        <f t="shared" si="9"/>
        <v>49</v>
      </c>
      <c r="S12" s="115">
        <f t="shared" si="10"/>
        <v>7</v>
      </c>
      <c r="T12" s="115">
        <f t="shared" si="11"/>
        <v>15</v>
      </c>
      <c r="U12" s="115">
        <f t="shared" si="12"/>
        <v>14</v>
      </c>
      <c r="V12" s="115">
        <f t="shared" si="13"/>
        <v>25</v>
      </c>
      <c r="W12" s="115">
        <f t="shared" si="14"/>
        <v>23</v>
      </c>
      <c r="X12" s="115">
        <f t="shared" si="15"/>
        <v>28</v>
      </c>
      <c r="Y12" s="115">
        <f t="shared" si="16"/>
        <v>21</v>
      </c>
      <c r="Z12" s="115">
        <f t="shared" si="17"/>
        <v>11</v>
      </c>
      <c r="AA12" s="115">
        <f t="shared" si="18"/>
        <v>6</v>
      </c>
      <c r="AB12" s="115">
        <f t="shared" si="19"/>
        <v>11</v>
      </c>
      <c r="AC12" s="113">
        <f t="shared" si="24"/>
        <v>393</v>
      </c>
      <c r="AE12">
        <f t="shared" si="25"/>
        <v>3.6494221050661945E-4</v>
      </c>
      <c r="AF12">
        <f t="shared" si="26"/>
        <v>2.8811227145259432E-5</v>
      </c>
      <c r="AG12">
        <f t="shared" si="27"/>
        <v>2.593010443073349E-4</v>
      </c>
      <c r="AH12">
        <f t="shared" si="28"/>
        <v>2.2088607478032231E-4</v>
      </c>
      <c r="AI12">
        <f t="shared" si="29"/>
        <v>1.3445239334454402E-4</v>
      </c>
      <c r="AJ12">
        <f t="shared" si="30"/>
        <v>2.4969730192558176E-4</v>
      </c>
      <c r="AK12">
        <f t="shared" si="31"/>
        <v>1.1524490858103773E-4</v>
      </c>
      <c r="AL12">
        <f t="shared" si="32"/>
        <v>2.400935595438286E-4</v>
      </c>
      <c r="AM12">
        <f t="shared" si="33"/>
        <v>1.4405613572629716E-4</v>
      </c>
      <c r="AN12">
        <f t="shared" si="34"/>
        <v>4.7058337670590405E-4</v>
      </c>
      <c r="AO12">
        <f t="shared" si="35"/>
        <v>6.7226196672272011E-5</v>
      </c>
      <c r="AP12">
        <f t="shared" si="36"/>
        <v>1.4405613572629716E-4</v>
      </c>
      <c r="AQ12">
        <f t="shared" si="37"/>
        <v>1.3445239334454402E-4</v>
      </c>
      <c r="AR12">
        <f t="shared" si="38"/>
        <v>2.400935595438286E-4</v>
      </c>
      <c r="AS12">
        <f t="shared" si="39"/>
        <v>2.2088607478032231E-4</v>
      </c>
      <c r="AT12">
        <f t="shared" si="40"/>
        <v>2.6890478668908804E-4</v>
      </c>
      <c r="AU12">
        <f t="shared" si="41"/>
        <v>2.0167859001681603E-4</v>
      </c>
      <c r="AV12">
        <f t="shared" si="42"/>
        <v>1.0564116619928459E-4</v>
      </c>
      <c r="AW12">
        <f t="shared" si="43"/>
        <v>5.7622454290518864E-5</v>
      </c>
      <c r="AX12">
        <f t="shared" si="44"/>
        <v>1.0564116619928459E-4</v>
      </c>
      <c r="AY12">
        <f t="shared" si="45"/>
        <v>3.7742707560289852E-3</v>
      </c>
    </row>
    <row r="13" spans="1:51" x14ac:dyDescent="0.2">
      <c r="A13" s="118" t="s">
        <v>4943</v>
      </c>
      <c r="B13" s="119">
        <v>22937</v>
      </c>
      <c r="C13" s="121" t="s">
        <v>6577</v>
      </c>
      <c r="D13" s="121" t="s">
        <v>3879</v>
      </c>
      <c r="E13" s="121">
        <v>9.0813998700069593E-2</v>
      </c>
      <c r="F13">
        <f t="shared" si="21"/>
        <v>9.0813998700069595E-8</v>
      </c>
      <c r="G13">
        <f t="shared" si="22"/>
        <v>9.0813998700069602E-10</v>
      </c>
      <c r="H13">
        <f t="shared" si="23"/>
        <v>5.2272871872123743E-5</v>
      </c>
      <c r="I13" s="115">
        <f t="shared" si="0"/>
        <v>27</v>
      </c>
      <c r="J13" s="115">
        <f t="shared" si="1"/>
        <v>4</v>
      </c>
      <c r="K13" s="115">
        <f t="shared" si="2"/>
        <v>10</v>
      </c>
      <c r="L13" s="115">
        <f t="shared" si="3"/>
        <v>21</v>
      </c>
      <c r="M13" s="115">
        <f t="shared" si="4"/>
        <v>10</v>
      </c>
      <c r="N13" s="115">
        <f t="shared" si="5"/>
        <v>18</v>
      </c>
      <c r="O13" s="115">
        <f t="shared" si="6"/>
        <v>8</v>
      </c>
      <c r="P13" s="115">
        <f t="shared" si="7"/>
        <v>7</v>
      </c>
      <c r="Q13" s="115">
        <f t="shared" si="8"/>
        <v>11</v>
      </c>
      <c r="R13" s="115">
        <f t="shared" si="9"/>
        <v>19</v>
      </c>
      <c r="S13" s="115">
        <f t="shared" si="10"/>
        <v>3</v>
      </c>
      <c r="T13" s="115">
        <f t="shared" si="11"/>
        <v>5</v>
      </c>
      <c r="U13" s="115">
        <f t="shared" si="12"/>
        <v>10</v>
      </c>
      <c r="V13" s="115">
        <f t="shared" si="13"/>
        <v>6</v>
      </c>
      <c r="W13" s="115">
        <f t="shared" si="14"/>
        <v>14</v>
      </c>
      <c r="X13" s="115">
        <f t="shared" si="15"/>
        <v>14</v>
      </c>
      <c r="Y13" s="115">
        <f t="shared" si="16"/>
        <v>5</v>
      </c>
      <c r="Z13" s="115">
        <f t="shared" si="17"/>
        <v>11</v>
      </c>
      <c r="AA13" s="115">
        <f t="shared" si="18"/>
        <v>4</v>
      </c>
      <c r="AB13" s="115">
        <f t="shared" si="19"/>
        <v>2</v>
      </c>
      <c r="AC13" s="113">
        <f t="shared" si="24"/>
        <v>209</v>
      </c>
      <c r="AE13">
        <f t="shared" si="25"/>
        <v>1.411367540547341E-3</v>
      </c>
      <c r="AF13">
        <f t="shared" si="26"/>
        <v>2.0909148748849497E-4</v>
      </c>
      <c r="AG13">
        <f t="shared" si="27"/>
        <v>5.2272871872123745E-4</v>
      </c>
      <c r="AH13">
        <f t="shared" si="28"/>
        <v>1.0977303093145986E-3</v>
      </c>
      <c r="AI13">
        <f t="shared" si="29"/>
        <v>5.2272871872123745E-4</v>
      </c>
      <c r="AJ13">
        <f t="shared" si="30"/>
        <v>9.4091169369822734E-4</v>
      </c>
      <c r="AK13">
        <f t="shared" si="31"/>
        <v>4.1818297497698995E-4</v>
      </c>
      <c r="AL13">
        <f t="shared" si="32"/>
        <v>3.6591010310486622E-4</v>
      </c>
      <c r="AM13">
        <f t="shared" si="33"/>
        <v>5.7500159059336122E-4</v>
      </c>
      <c r="AN13">
        <f t="shared" si="34"/>
        <v>9.9318456557035122E-4</v>
      </c>
      <c r="AO13">
        <f t="shared" si="35"/>
        <v>1.5681861561637122E-4</v>
      </c>
      <c r="AP13">
        <f t="shared" si="36"/>
        <v>2.6136435936061872E-4</v>
      </c>
      <c r="AQ13">
        <f t="shared" si="37"/>
        <v>5.2272871872123745E-4</v>
      </c>
      <c r="AR13">
        <f t="shared" si="38"/>
        <v>3.1363723123274245E-4</v>
      </c>
      <c r="AS13">
        <f t="shared" si="39"/>
        <v>7.3182020620973245E-4</v>
      </c>
      <c r="AT13">
        <f t="shared" si="40"/>
        <v>7.3182020620973245E-4</v>
      </c>
      <c r="AU13">
        <f t="shared" si="41"/>
        <v>2.6136435936061872E-4</v>
      </c>
      <c r="AV13">
        <f t="shared" si="42"/>
        <v>5.7500159059336122E-4</v>
      </c>
      <c r="AW13">
        <f t="shared" si="43"/>
        <v>2.0909148748849497E-4</v>
      </c>
      <c r="AX13">
        <f t="shared" si="44"/>
        <v>1.0454574374424749E-4</v>
      </c>
      <c r="AY13">
        <f t="shared" si="45"/>
        <v>1.0925030221273864E-2</v>
      </c>
    </row>
    <row r="14" spans="1:51" x14ac:dyDescent="0.2">
      <c r="A14" s="118" t="s">
        <v>4944</v>
      </c>
      <c r="B14" s="119">
        <v>25643</v>
      </c>
      <c r="C14" s="121" t="s">
        <v>6578</v>
      </c>
      <c r="D14" s="121" t="s">
        <v>4391</v>
      </c>
      <c r="E14" s="121">
        <v>1.2002130637644737</v>
      </c>
      <c r="F14">
        <f t="shared" si="21"/>
        <v>1.2002130637644737E-6</v>
      </c>
      <c r="G14">
        <f t="shared" si="22"/>
        <v>1.2002130637644737E-8</v>
      </c>
      <c r="H14">
        <f t="shared" si="23"/>
        <v>6.9084705661530714E-4</v>
      </c>
      <c r="I14" s="115">
        <f t="shared" si="0"/>
        <v>24</v>
      </c>
      <c r="J14" s="115">
        <f t="shared" si="1"/>
        <v>4</v>
      </c>
      <c r="K14" s="115">
        <f t="shared" si="2"/>
        <v>13</v>
      </c>
      <c r="L14" s="115">
        <f t="shared" si="3"/>
        <v>16</v>
      </c>
      <c r="M14" s="115">
        <f t="shared" si="4"/>
        <v>4</v>
      </c>
      <c r="N14" s="115">
        <f t="shared" si="5"/>
        <v>24</v>
      </c>
      <c r="O14" s="115">
        <f t="shared" si="6"/>
        <v>2</v>
      </c>
      <c r="P14" s="115">
        <f t="shared" si="7"/>
        <v>13</v>
      </c>
      <c r="Q14" s="115">
        <f t="shared" si="8"/>
        <v>7</v>
      </c>
      <c r="R14" s="115">
        <f t="shared" si="9"/>
        <v>26</v>
      </c>
      <c r="S14" s="115">
        <f t="shared" si="10"/>
        <v>5</v>
      </c>
      <c r="T14" s="115">
        <f t="shared" si="11"/>
        <v>3</v>
      </c>
      <c r="U14" s="115">
        <f t="shared" si="12"/>
        <v>7</v>
      </c>
      <c r="V14" s="115">
        <f t="shared" si="13"/>
        <v>14</v>
      </c>
      <c r="W14" s="115">
        <f t="shared" si="14"/>
        <v>22</v>
      </c>
      <c r="X14" s="115">
        <f t="shared" si="15"/>
        <v>20</v>
      </c>
      <c r="Y14" s="115">
        <f t="shared" si="16"/>
        <v>14</v>
      </c>
      <c r="Z14" s="115">
        <f t="shared" si="17"/>
        <v>13</v>
      </c>
      <c r="AA14" s="115">
        <f t="shared" si="18"/>
        <v>3</v>
      </c>
      <c r="AB14" s="115">
        <f t="shared" si="19"/>
        <v>3</v>
      </c>
      <c r="AC14" s="113">
        <f t="shared" si="24"/>
        <v>237</v>
      </c>
      <c r="AE14">
        <f t="shared" si="25"/>
        <v>1.6580329358767371E-2</v>
      </c>
      <c r="AF14">
        <f t="shared" si="26"/>
        <v>2.7633882264612285E-3</v>
      </c>
      <c r="AG14">
        <f t="shared" si="27"/>
        <v>8.9810117359989932E-3</v>
      </c>
      <c r="AH14">
        <f t="shared" si="28"/>
        <v>1.1053552905844914E-2</v>
      </c>
      <c r="AI14">
        <f t="shared" si="29"/>
        <v>2.7633882264612285E-3</v>
      </c>
      <c r="AJ14">
        <f t="shared" si="30"/>
        <v>1.6580329358767371E-2</v>
      </c>
      <c r="AK14">
        <f t="shared" si="31"/>
        <v>1.3816941132306143E-3</v>
      </c>
      <c r="AL14">
        <f t="shared" si="32"/>
        <v>8.9810117359989932E-3</v>
      </c>
      <c r="AM14">
        <f t="shared" si="33"/>
        <v>4.8359293963071495E-3</v>
      </c>
      <c r="AN14">
        <f t="shared" si="34"/>
        <v>1.7962023471997986E-2</v>
      </c>
      <c r="AO14">
        <f t="shared" si="35"/>
        <v>3.4542352830765357E-3</v>
      </c>
      <c r="AP14">
        <f t="shared" si="36"/>
        <v>2.0725411698459214E-3</v>
      </c>
      <c r="AQ14">
        <f t="shared" si="37"/>
        <v>4.8359293963071495E-3</v>
      </c>
      <c r="AR14">
        <f t="shared" si="38"/>
        <v>9.671858792614299E-3</v>
      </c>
      <c r="AS14">
        <f t="shared" si="39"/>
        <v>1.5198635245536756E-2</v>
      </c>
      <c r="AT14">
        <f t="shared" si="40"/>
        <v>1.3816941132306143E-2</v>
      </c>
      <c r="AU14">
        <f t="shared" si="41"/>
        <v>9.671858792614299E-3</v>
      </c>
      <c r="AV14">
        <f t="shared" si="42"/>
        <v>8.9810117359989932E-3</v>
      </c>
      <c r="AW14">
        <f t="shared" si="43"/>
        <v>2.0725411698459214E-3</v>
      </c>
      <c r="AX14">
        <f t="shared" si="44"/>
        <v>2.0725411698459214E-3</v>
      </c>
      <c r="AY14">
        <f t="shared" si="45"/>
        <v>0.16373075241782778</v>
      </c>
    </row>
    <row r="15" spans="1:51" x14ac:dyDescent="0.2">
      <c r="A15" s="118" t="s">
        <v>4945</v>
      </c>
      <c r="B15" s="119">
        <v>37327</v>
      </c>
      <c r="C15" s="121" t="s">
        <v>6579</v>
      </c>
      <c r="D15" s="121" t="s">
        <v>3434</v>
      </c>
      <c r="E15" s="121">
        <v>2.0080213789554744E-2</v>
      </c>
      <c r="F15">
        <f t="shared" si="21"/>
        <v>2.0080213789554744E-8</v>
      </c>
      <c r="G15">
        <f t="shared" si="22"/>
        <v>2.0080213789554746E-10</v>
      </c>
      <c r="H15">
        <f t="shared" si="23"/>
        <v>1.155824495794879E-5</v>
      </c>
      <c r="I15" s="115">
        <f t="shared" si="0"/>
        <v>28</v>
      </c>
      <c r="J15" s="115">
        <f t="shared" si="1"/>
        <v>1</v>
      </c>
      <c r="K15" s="115">
        <f t="shared" si="2"/>
        <v>15</v>
      </c>
      <c r="L15" s="115">
        <f t="shared" si="3"/>
        <v>29</v>
      </c>
      <c r="M15" s="115">
        <f t="shared" si="4"/>
        <v>10</v>
      </c>
      <c r="N15" s="115">
        <f t="shared" si="5"/>
        <v>26</v>
      </c>
      <c r="O15" s="115">
        <f t="shared" si="6"/>
        <v>6</v>
      </c>
      <c r="P15" s="115">
        <f t="shared" si="7"/>
        <v>22</v>
      </c>
      <c r="Q15" s="115">
        <f t="shared" si="8"/>
        <v>15</v>
      </c>
      <c r="R15" s="115">
        <f t="shared" si="9"/>
        <v>45</v>
      </c>
      <c r="S15" s="115">
        <f t="shared" si="10"/>
        <v>6</v>
      </c>
      <c r="T15" s="115">
        <f t="shared" si="11"/>
        <v>9</v>
      </c>
      <c r="U15" s="115">
        <f t="shared" si="12"/>
        <v>13</v>
      </c>
      <c r="V15" s="115">
        <f t="shared" si="13"/>
        <v>11</v>
      </c>
      <c r="W15" s="115">
        <f t="shared" si="14"/>
        <v>21</v>
      </c>
      <c r="X15" s="115">
        <f t="shared" si="15"/>
        <v>43</v>
      </c>
      <c r="Y15" s="115">
        <f t="shared" si="16"/>
        <v>10</v>
      </c>
      <c r="Z15" s="115">
        <f t="shared" si="17"/>
        <v>28</v>
      </c>
      <c r="AA15" s="115">
        <f t="shared" si="18"/>
        <v>1</v>
      </c>
      <c r="AB15" s="115">
        <f t="shared" si="19"/>
        <v>6</v>
      </c>
      <c r="AC15" s="113">
        <f t="shared" si="24"/>
        <v>345</v>
      </c>
      <c r="AE15">
        <f t="shared" si="25"/>
        <v>3.2363085882256611E-4</v>
      </c>
      <c r="AF15">
        <f t="shared" si="26"/>
        <v>1.155824495794879E-5</v>
      </c>
      <c r="AG15">
        <f t="shared" si="27"/>
        <v>1.7337367436923187E-4</v>
      </c>
      <c r="AH15">
        <f t="shared" si="28"/>
        <v>3.3518910378051495E-4</v>
      </c>
      <c r="AI15">
        <f t="shared" si="29"/>
        <v>1.155824495794879E-4</v>
      </c>
      <c r="AJ15">
        <f t="shared" si="30"/>
        <v>3.0051436890666855E-4</v>
      </c>
      <c r="AK15">
        <f t="shared" si="31"/>
        <v>6.9349469747692746E-5</v>
      </c>
      <c r="AL15">
        <f t="shared" si="32"/>
        <v>2.5428138907487337E-4</v>
      </c>
      <c r="AM15">
        <f t="shared" si="33"/>
        <v>1.7337367436923187E-4</v>
      </c>
      <c r="AN15">
        <f t="shared" si="34"/>
        <v>5.2012102310769557E-4</v>
      </c>
      <c r="AO15">
        <f t="shared" si="35"/>
        <v>6.9349469747692746E-5</v>
      </c>
      <c r="AP15">
        <f t="shared" si="36"/>
        <v>1.0402420462153912E-4</v>
      </c>
      <c r="AQ15">
        <f t="shared" si="37"/>
        <v>1.5025718445333427E-4</v>
      </c>
      <c r="AR15">
        <f t="shared" si="38"/>
        <v>1.2714069453743668E-4</v>
      </c>
      <c r="AS15">
        <f t="shared" si="39"/>
        <v>2.4272314411692461E-4</v>
      </c>
      <c r="AT15">
        <f t="shared" si="40"/>
        <v>4.9700453319179801E-4</v>
      </c>
      <c r="AU15">
        <f t="shared" si="41"/>
        <v>1.155824495794879E-4</v>
      </c>
      <c r="AV15">
        <f t="shared" si="42"/>
        <v>3.2363085882256611E-4</v>
      </c>
      <c r="AW15">
        <f t="shared" si="43"/>
        <v>1.155824495794879E-5</v>
      </c>
      <c r="AX15">
        <f t="shared" si="44"/>
        <v>6.9349469747692746E-5</v>
      </c>
      <c r="AY15">
        <f t="shared" si="45"/>
        <v>3.987594510492333E-3</v>
      </c>
    </row>
    <row r="16" spans="1:51" x14ac:dyDescent="0.2">
      <c r="A16" s="118" t="s">
        <v>4946</v>
      </c>
      <c r="B16" s="119">
        <v>21257</v>
      </c>
      <c r="C16" s="121" t="s">
        <v>6580</v>
      </c>
      <c r="D16" s="121" t="s">
        <v>4700</v>
      </c>
      <c r="E16" s="121">
        <v>2.5159787624329173</v>
      </c>
      <c r="F16">
        <f t="shared" si="21"/>
        <v>2.5159787624329172E-6</v>
      </c>
      <c r="G16">
        <f t="shared" si="22"/>
        <v>2.5159787624329172E-8</v>
      </c>
      <c r="H16">
        <f t="shared" si="23"/>
        <v>1.4482066351466532E-3</v>
      </c>
      <c r="I16" s="115">
        <f t="shared" si="0"/>
        <v>19</v>
      </c>
      <c r="J16" s="115">
        <f t="shared" si="1"/>
        <v>0</v>
      </c>
      <c r="K16" s="115">
        <f t="shared" si="2"/>
        <v>10</v>
      </c>
      <c r="L16" s="115">
        <f t="shared" si="3"/>
        <v>28</v>
      </c>
      <c r="M16" s="115">
        <f t="shared" si="4"/>
        <v>1</v>
      </c>
      <c r="N16" s="115">
        <f t="shared" si="5"/>
        <v>10</v>
      </c>
      <c r="O16" s="115">
        <f t="shared" si="6"/>
        <v>3</v>
      </c>
      <c r="P16" s="115">
        <f t="shared" si="7"/>
        <v>10</v>
      </c>
      <c r="Q16" s="115">
        <f t="shared" si="8"/>
        <v>19</v>
      </c>
      <c r="R16" s="115">
        <f t="shared" si="9"/>
        <v>16</v>
      </c>
      <c r="S16" s="115">
        <f t="shared" si="10"/>
        <v>7</v>
      </c>
      <c r="T16" s="115">
        <f t="shared" si="11"/>
        <v>9</v>
      </c>
      <c r="U16" s="115">
        <f t="shared" si="12"/>
        <v>5</v>
      </c>
      <c r="V16" s="115">
        <f t="shared" si="13"/>
        <v>10</v>
      </c>
      <c r="W16" s="115">
        <f t="shared" si="14"/>
        <v>9</v>
      </c>
      <c r="X16" s="115">
        <f t="shared" si="15"/>
        <v>12</v>
      </c>
      <c r="Y16" s="115">
        <f t="shared" si="16"/>
        <v>8</v>
      </c>
      <c r="Z16" s="115">
        <f t="shared" si="17"/>
        <v>10</v>
      </c>
      <c r="AA16" s="115">
        <f t="shared" si="18"/>
        <v>0</v>
      </c>
      <c r="AB16" s="115">
        <f t="shared" si="19"/>
        <v>4</v>
      </c>
      <c r="AC16" s="113">
        <f t="shared" si="24"/>
        <v>190</v>
      </c>
      <c r="AE16">
        <f t="shared" si="25"/>
        <v>2.7515926067786411E-2</v>
      </c>
      <c r="AF16">
        <f t="shared" si="26"/>
        <v>0</v>
      </c>
      <c r="AG16">
        <f t="shared" si="27"/>
        <v>1.4482066351466531E-2</v>
      </c>
      <c r="AH16">
        <f t="shared" si="28"/>
        <v>4.0549785784106292E-2</v>
      </c>
      <c r="AI16">
        <f t="shared" si="29"/>
        <v>1.4482066351466532E-3</v>
      </c>
      <c r="AJ16">
        <f t="shared" si="30"/>
        <v>1.4482066351466531E-2</v>
      </c>
      <c r="AK16">
        <f t="shared" si="31"/>
        <v>4.3446199054399601E-3</v>
      </c>
      <c r="AL16">
        <f t="shared" si="32"/>
        <v>1.4482066351466531E-2</v>
      </c>
      <c r="AM16">
        <f t="shared" si="33"/>
        <v>2.7515926067786411E-2</v>
      </c>
      <c r="AN16">
        <f t="shared" si="34"/>
        <v>2.3171306162346451E-2</v>
      </c>
      <c r="AO16">
        <f t="shared" si="35"/>
        <v>1.0137446446026573E-2</v>
      </c>
      <c r="AP16">
        <f t="shared" si="36"/>
        <v>1.3033859716319878E-2</v>
      </c>
      <c r="AQ16">
        <f t="shared" si="37"/>
        <v>7.2410331757332656E-3</v>
      </c>
      <c r="AR16">
        <f t="shared" si="38"/>
        <v>1.4482066351466531E-2</v>
      </c>
      <c r="AS16">
        <f t="shared" si="39"/>
        <v>1.3033859716319878E-2</v>
      </c>
      <c r="AT16">
        <f t="shared" si="40"/>
        <v>1.737847962175984E-2</v>
      </c>
      <c r="AU16">
        <f t="shared" si="41"/>
        <v>1.1585653081173226E-2</v>
      </c>
      <c r="AV16">
        <f t="shared" si="42"/>
        <v>1.4482066351466531E-2</v>
      </c>
      <c r="AW16">
        <f t="shared" si="43"/>
        <v>0</v>
      </c>
      <c r="AX16">
        <f t="shared" si="44"/>
        <v>5.7928265405866129E-3</v>
      </c>
      <c r="AY16">
        <f t="shared" si="45"/>
        <v>0.27515926067786411</v>
      </c>
    </row>
    <row r="17" spans="1:51" x14ac:dyDescent="0.2">
      <c r="A17" s="118" t="s">
        <v>4947</v>
      </c>
      <c r="B17" s="119">
        <v>51559</v>
      </c>
      <c r="C17" s="121" t="s">
        <v>6581</v>
      </c>
      <c r="D17" s="121" t="s">
        <v>4090</v>
      </c>
      <c r="E17" s="121">
        <v>0.33136606830896254</v>
      </c>
      <c r="F17">
        <f t="shared" si="21"/>
        <v>3.3136606830896253E-7</v>
      </c>
      <c r="G17">
        <f t="shared" si="22"/>
        <v>3.3136606830896255E-9</v>
      </c>
      <c r="H17">
        <f t="shared" si="23"/>
        <v>1.9073552843643836E-4</v>
      </c>
      <c r="I17" s="115">
        <f t="shared" si="0"/>
        <v>59</v>
      </c>
      <c r="J17" s="115">
        <f t="shared" si="1"/>
        <v>4</v>
      </c>
      <c r="K17" s="115">
        <f t="shared" si="2"/>
        <v>25</v>
      </c>
      <c r="L17" s="115">
        <f t="shared" si="3"/>
        <v>33</v>
      </c>
      <c r="M17" s="115">
        <f t="shared" si="4"/>
        <v>8</v>
      </c>
      <c r="N17" s="115">
        <f t="shared" si="5"/>
        <v>32</v>
      </c>
      <c r="O17" s="115">
        <f t="shared" si="6"/>
        <v>11</v>
      </c>
      <c r="P17" s="115">
        <f t="shared" si="7"/>
        <v>19</v>
      </c>
      <c r="Q17" s="115">
        <f t="shared" si="8"/>
        <v>29</v>
      </c>
      <c r="R17" s="115">
        <f t="shared" si="9"/>
        <v>58</v>
      </c>
      <c r="S17" s="115">
        <f t="shared" si="10"/>
        <v>7</v>
      </c>
      <c r="T17" s="115">
        <f t="shared" si="11"/>
        <v>9</v>
      </c>
      <c r="U17" s="115">
        <f t="shared" si="12"/>
        <v>30</v>
      </c>
      <c r="V17" s="115">
        <f t="shared" si="13"/>
        <v>20</v>
      </c>
      <c r="W17" s="115">
        <f t="shared" si="14"/>
        <v>35</v>
      </c>
      <c r="X17" s="115">
        <f t="shared" si="15"/>
        <v>26</v>
      </c>
      <c r="Y17" s="115">
        <f t="shared" si="16"/>
        <v>17</v>
      </c>
      <c r="Z17" s="115">
        <f t="shared" si="17"/>
        <v>27</v>
      </c>
      <c r="AA17" s="115">
        <f t="shared" si="18"/>
        <v>9</v>
      </c>
      <c r="AB17" s="115">
        <f t="shared" si="19"/>
        <v>10</v>
      </c>
      <c r="AC17" s="113">
        <f t="shared" si="24"/>
        <v>468</v>
      </c>
      <c r="AE17">
        <f t="shared" si="25"/>
        <v>1.1253396177749864E-2</v>
      </c>
      <c r="AF17">
        <f t="shared" si="26"/>
        <v>7.6294211374575344E-4</v>
      </c>
      <c r="AG17">
        <f t="shared" si="27"/>
        <v>4.768388210910959E-3</v>
      </c>
      <c r="AH17">
        <f t="shared" si="28"/>
        <v>6.2942724384024663E-3</v>
      </c>
      <c r="AI17">
        <f t="shared" si="29"/>
        <v>1.5258842274915069E-3</v>
      </c>
      <c r="AJ17">
        <f t="shared" si="30"/>
        <v>6.1035369099660276E-3</v>
      </c>
      <c r="AK17">
        <f t="shared" si="31"/>
        <v>2.0980908128008218E-3</v>
      </c>
      <c r="AL17">
        <f t="shared" si="32"/>
        <v>3.6239750402923287E-3</v>
      </c>
      <c r="AM17">
        <f t="shared" si="33"/>
        <v>5.5313303246567122E-3</v>
      </c>
      <c r="AN17">
        <f t="shared" si="34"/>
        <v>1.1062660649313424E-2</v>
      </c>
      <c r="AO17">
        <f t="shared" si="35"/>
        <v>1.3351486990550686E-3</v>
      </c>
      <c r="AP17">
        <f t="shared" si="36"/>
        <v>1.7166197559279452E-3</v>
      </c>
      <c r="AQ17">
        <f t="shared" si="37"/>
        <v>5.7220658530931509E-3</v>
      </c>
      <c r="AR17">
        <f t="shared" si="38"/>
        <v>3.814710568728767E-3</v>
      </c>
      <c r="AS17">
        <f t="shared" si="39"/>
        <v>6.6757434952753429E-3</v>
      </c>
      <c r="AT17">
        <f t="shared" si="40"/>
        <v>4.9591237393473977E-3</v>
      </c>
      <c r="AU17">
        <f t="shared" si="41"/>
        <v>3.2425039834194521E-3</v>
      </c>
      <c r="AV17">
        <f t="shared" si="42"/>
        <v>5.1498592677838356E-3</v>
      </c>
      <c r="AW17">
        <f t="shared" si="43"/>
        <v>1.7166197559279452E-3</v>
      </c>
      <c r="AX17">
        <f t="shared" si="44"/>
        <v>1.9073552843643835E-3</v>
      </c>
      <c r="AY17">
        <f t="shared" si="45"/>
        <v>8.9264227308253147E-2</v>
      </c>
    </row>
    <row r="18" spans="1:51" x14ac:dyDescent="0.2">
      <c r="A18" s="118" t="s">
        <v>4948</v>
      </c>
      <c r="B18" s="119">
        <v>23754</v>
      </c>
      <c r="C18" s="121" t="s">
        <v>6582</v>
      </c>
      <c r="D18" s="121" t="s">
        <v>4789</v>
      </c>
      <c r="E18" s="121">
        <v>0.94405041412753687</v>
      </c>
      <c r="F18">
        <f t="shared" si="21"/>
        <v>9.4405041412753691E-7</v>
      </c>
      <c r="G18">
        <f t="shared" si="22"/>
        <v>9.4405041412753686E-9</v>
      </c>
      <c r="H18">
        <f t="shared" si="23"/>
        <v>5.4339889273564458E-4</v>
      </c>
      <c r="I18" s="115">
        <f t="shared" si="0"/>
        <v>25</v>
      </c>
      <c r="J18" s="115">
        <f t="shared" si="1"/>
        <v>1</v>
      </c>
      <c r="K18" s="115">
        <f t="shared" si="2"/>
        <v>19</v>
      </c>
      <c r="L18" s="115">
        <f t="shared" si="3"/>
        <v>7</v>
      </c>
      <c r="M18" s="115">
        <f t="shared" si="4"/>
        <v>9</v>
      </c>
      <c r="N18" s="115">
        <f t="shared" si="5"/>
        <v>18</v>
      </c>
      <c r="O18" s="115">
        <f t="shared" si="6"/>
        <v>8</v>
      </c>
      <c r="P18" s="115">
        <f t="shared" si="7"/>
        <v>22</v>
      </c>
      <c r="Q18" s="115">
        <f t="shared" si="8"/>
        <v>12</v>
      </c>
      <c r="R18" s="115">
        <f t="shared" si="9"/>
        <v>18</v>
      </c>
      <c r="S18" s="115">
        <f t="shared" si="10"/>
        <v>7</v>
      </c>
      <c r="T18" s="115">
        <f t="shared" si="11"/>
        <v>4</v>
      </c>
      <c r="U18" s="115">
        <f t="shared" si="12"/>
        <v>13</v>
      </c>
      <c r="V18" s="115">
        <f t="shared" si="13"/>
        <v>7</v>
      </c>
      <c r="W18" s="115">
        <f t="shared" si="14"/>
        <v>8</v>
      </c>
      <c r="X18" s="115">
        <f t="shared" si="15"/>
        <v>12</v>
      </c>
      <c r="Y18" s="115">
        <f t="shared" si="16"/>
        <v>10</v>
      </c>
      <c r="Z18" s="115">
        <f t="shared" si="17"/>
        <v>14</v>
      </c>
      <c r="AA18" s="115">
        <f t="shared" si="18"/>
        <v>2</v>
      </c>
      <c r="AB18" s="115">
        <f t="shared" si="19"/>
        <v>4</v>
      </c>
      <c r="AC18" s="113">
        <f t="shared" si="24"/>
        <v>220</v>
      </c>
      <c r="AE18">
        <f t="shared" si="25"/>
        <v>1.3584972318391115E-2</v>
      </c>
      <c r="AF18">
        <f t="shared" si="26"/>
        <v>5.4339889273564458E-4</v>
      </c>
      <c r="AG18">
        <f t="shared" si="27"/>
        <v>1.0324578961977247E-2</v>
      </c>
      <c r="AH18">
        <f t="shared" si="28"/>
        <v>3.8037922491495121E-3</v>
      </c>
      <c r="AI18">
        <f t="shared" si="29"/>
        <v>4.8905900346208012E-3</v>
      </c>
      <c r="AJ18">
        <f t="shared" si="30"/>
        <v>9.7811800692416025E-3</v>
      </c>
      <c r="AK18">
        <f t="shared" si="31"/>
        <v>4.3471911418851567E-3</v>
      </c>
      <c r="AL18">
        <f t="shared" si="32"/>
        <v>1.1954775640184181E-2</v>
      </c>
      <c r="AM18">
        <f t="shared" si="33"/>
        <v>6.520786712827735E-3</v>
      </c>
      <c r="AN18">
        <f t="shared" si="34"/>
        <v>9.7811800692416025E-3</v>
      </c>
      <c r="AO18">
        <f t="shared" si="35"/>
        <v>3.8037922491495121E-3</v>
      </c>
      <c r="AP18">
        <f t="shared" si="36"/>
        <v>2.1735955709425783E-3</v>
      </c>
      <c r="AQ18">
        <f t="shared" si="37"/>
        <v>7.0641856055633796E-3</v>
      </c>
      <c r="AR18">
        <f t="shared" si="38"/>
        <v>3.8037922491495121E-3</v>
      </c>
      <c r="AS18">
        <f t="shared" si="39"/>
        <v>4.3471911418851567E-3</v>
      </c>
      <c r="AT18">
        <f t="shared" si="40"/>
        <v>6.520786712827735E-3</v>
      </c>
      <c r="AU18">
        <f t="shared" si="41"/>
        <v>5.4339889273564458E-3</v>
      </c>
      <c r="AV18">
        <f t="shared" si="42"/>
        <v>7.6075844982990241E-3</v>
      </c>
      <c r="AW18">
        <f t="shared" si="43"/>
        <v>1.0867977854712892E-3</v>
      </c>
      <c r="AX18">
        <f t="shared" si="44"/>
        <v>2.1735955709425783E-3</v>
      </c>
      <c r="AY18">
        <f t="shared" si="45"/>
        <v>0.11954775640184179</v>
      </c>
    </row>
    <row r="19" spans="1:51" x14ac:dyDescent="0.2">
      <c r="A19" s="118" t="s">
        <v>4949</v>
      </c>
      <c r="B19" s="119">
        <v>65154</v>
      </c>
      <c r="C19" s="121" t="s">
        <v>6583</v>
      </c>
      <c r="D19" s="121" t="s">
        <v>4085</v>
      </c>
      <c r="E19" s="121">
        <v>0.20227896044618937</v>
      </c>
      <c r="F19">
        <f t="shared" si="21"/>
        <v>2.0227896044618937E-7</v>
      </c>
      <c r="G19">
        <f t="shared" si="22"/>
        <v>2.0227896044618938E-9</v>
      </c>
      <c r="H19">
        <f t="shared" si="23"/>
        <v>1.1643251407474848E-4</v>
      </c>
      <c r="I19" s="115">
        <f t="shared" si="0"/>
        <v>54</v>
      </c>
      <c r="J19" s="115">
        <f t="shared" si="1"/>
        <v>5</v>
      </c>
      <c r="K19" s="115">
        <f t="shared" si="2"/>
        <v>36</v>
      </c>
      <c r="L19" s="115">
        <f t="shared" si="3"/>
        <v>32</v>
      </c>
      <c r="M19" s="115">
        <f t="shared" si="4"/>
        <v>17</v>
      </c>
      <c r="N19" s="115">
        <f t="shared" si="5"/>
        <v>56</v>
      </c>
      <c r="O19" s="115">
        <f t="shared" si="6"/>
        <v>16</v>
      </c>
      <c r="P19" s="115">
        <f t="shared" si="7"/>
        <v>30</v>
      </c>
      <c r="Q19" s="115">
        <f t="shared" si="8"/>
        <v>19</v>
      </c>
      <c r="R19" s="115">
        <f t="shared" si="9"/>
        <v>75</v>
      </c>
      <c r="S19" s="115">
        <f t="shared" si="10"/>
        <v>14</v>
      </c>
      <c r="T19" s="115">
        <f t="shared" si="11"/>
        <v>19</v>
      </c>
      <c r="U19" s="115">
        <f t="shared" si="12"/>
        <v>31</v>
      </c>
      <c r="V19" s="115">
        <f t="shared" si="13"/>
        <v>15</v>
      </c>
      <c r="W19" s="115">
        <f t="shared" si="14"/>
        <v>54</v>
      </c>
      <c r="X19" s="115">
        <f t="shared" si="15"/>
        <v>39</v>
      </c>
      <c r="Y19" s="115">
        <f t="shared" si="16"/>
        <v>26</v>
      </c>
      <c r="Z19" s="115">
        <f t="shared" si="17"/>
        <v>25</v>
      </c>
      <c r="AA19" s="115">
        <f t="shared" si="18"/>
        <v>15</v>
      </c>
      <c r="AB19" s="115">
        <f t="shared" si="19"/>
        <v>10</v>
      </c>
      <c r="AC19" s="113">
        <f t="shared" si="24"/>
        <v>588</v>
      </c>
      <c r="AE19">
        <f t="shared" si="25"/>
        <v>6.287355760036418E-3</v>
      </c>
      <c r="AF19">
        <f t="shared" si="26"/>
        <v>5.8216257037374238E-4</v>
      </c>
      <c r="AG19">
        <f t="shared" si="27"/>
        <v>4.1915705066909456E-3</v>
      </c>
      <c r="AH19">
        <f t="shared" si="28"/>
        <v>3.7258404503919514E-3</v>
      </c>
      <c r="AI19">
        <f t="shared" si="29"/>
        <v>1.9793527392707243E-3</v>
      </c>
      <c r="AJ19">
        <f t="shared" si="30"/>
        <v>6.5202207881859152E-3</v>
      </c>
      <c r="AK19">
        <f t="shared" si="31"/>
        <v>1.8629202251959757E-3</v>
      </c>
      <c r="AL19">
        <f t="shared" si="32"/>
        <v>3.4929754222424543E-3</v>
      </c>
      <c r="AM19">
        <f t="shared" si="33"/>
        <v>2.2122177674202209E-3</v>
      </c>
      <c r="AN19">
        <f t="shared" si="34"/>
        <v>8.7324385556061361E-3</v>
      </c>
      <c r="AO19">
        <f t="shared" si="35"/>
        <v>1.6300551970464788E-3</v>
      </c>
      <c r="AP19">
        <f t="shared" si="36"/>
        <v>2.2122177674202209E-3</v>
      </c>
      <c r="AQ19">
        <f t="shared" si="37"/>
        <v>3.6094079363172028E-3</v>
      </c>
      <c r="AR19">
        <f t="shared" si="38"/>
        <v>1.7464877111212271E-3</v>
      </c>
      <c r="AS19">
        <f t="shared" si="39"/>
        <v>6.287355760036418E-3</v>
      </c>
      <c r="AT19">
        <f t="shared" si="40"/>
        <v>4.5408680489151905E-3</v>
      </c>
      <c r="AU19">
        <f t="shared" si="41"/>
        <v>3.0272453659434605E-3</v>
      </c>
      <c r="AV19">
        <f t="shared" si="42"/>
        <v>2.9108128518687119E-3</v>
      </c>
      <c r="AW19">
        <f t="shared" si="43"/>
        <v>1.7464877111212271E-3</v>
      </c>
      <c r="AX19">
        <f t="shared" si="44"/>
        <v>1.1643251407474848E-3</v>
      </c>
      <c r="AY19">
        <f t="shared" si="45"/>
        <v>6.8462318275952103E-2</v>
      </c>
    </row>
    <row r="20" spans="1:51" x14ac:dyDescent="0.2">
      <c r="A20" s="118" t="s">
        <v>4950</v>
      </c>
      <c r="B20" s="119">
        <v>21601</v>
      </c>
      <c r="C20" s="121" t="s">
        <v>6584</v>
      </c>
      <c r="D20" s="121" t="s">
        <v>3883</v>
      </c>
      <c r="E20" s="121">
        <v>0.10226177262483822</v>
      </c>
      <c r="F20">
        <f t="shared" si="21"/>
        <v>1.0226177262483822E-7</v>
      </c>
      <c r="G20">
        <f t="shared" si="22"/>
        <v>1.0226177262483823E-9</v>
      </c>
      <c r="H20">
        <f t="shared" si="23"/>
        <v>5.8862252674160939E-5</v>
      </c>
      <c r="I20" s="115">
        <f t="shared" si="0"/>
        <v>20</v>
      </c>
      <c r="J20" s="115">
        <f t="shared" si="1"/>
        <v>2</v>
      </c>
      <c r="K20" s="115">
        <f t="shared" si="2"/>
        <v>15</v>
      </c>
      <c r="L20" s="115">
        <f t="shared" si="3"/>
        <v>10</v>
      </c>
      <c r="M20" s="115">
        <f t="shared" si="4"/>
        <v>8</v>
      </c>
      <c r="N20" s="115">
        <f t="shared" si="5"/>
        <v>13</v>
      </c>
      <c r="O20" s="115">
        <f t="shared" si="6"/>
        <v>8</v>
      </c>
      <c r="P20" s="115">
        <f t="shared" si="7"/>
        <v>14</v>
      </c>
      <c r="Q20" s="115">
        <f t="shared" si="8"/>
        <v>8</v>
      </c>
      <c r="R20" s="115">
        <f t="shared" si="9"/>
        <v>22</v>
      </c>
      <c r="S20" s="115">
        <f t="shared" si="10"/>
        <v>2</v>
      </c>
      <c r="T20" s="115">
        <f t="shared" si="11"/>
        <v>7</v>
      </c>
      <c r="U20" s="115">
        <f t="shared" si="12"/>
        <v>11</v>
      </c>
      <c r="V20" s="115">
        <f t="shared" si="13"/>
        <v>10</v>
      </c>
      <c r="W20" s="115">
        <f t="shared" si="14"/>
        <v>8</v>
      </c>
      <c r="X20" s="115">
        <f t="shared" si="15"/>
        <v>9</v>
      </c>
      <c r="Y20" s="115">
        <f t="shared" si="16"/>
        <v>13</v>
      </c>
      <c r="Z20" s="115">
        <f t="shared" si="17"/>
        <v>14</v>
      </c>
      <c r="AA20" s="115">
        <f t="shared" si="18"/>
        <v>1</v>
      </c>
      <c r="AB20" s="115">
        <f t="shared" si="19"/>
        <v>3</v>
      </c>
      <c r="AC20" s="113">
        <f t="shared" si="24"/>
        <v>198</v>
      </c>
      <c r="AE20">
        <f t="shared" si="25"/>
        <v>1.1772450534832187E-3</v>
      </c>
      <c r="AF20">
        <f t="shared" si="26"/>
        <v>1.1772450534832188E-4</v>
      </c>
      <c r="AG20">
        <f t="shared" si="27"/>
        <v>8.8293379011241411E-4</v>
      </c>
      <c r="AH20">
        <f t="shared" si="28"/>
        <v>5.8862252674160933E-4</v>
      </c>
      <c r="AI20">
        <f t="shared" si="29"/>
        <v>4.7089802139328751E-4</v>
      </c>
      <c r="AJ20">
        <f t="shared" si="30"/>
        <v>7.6520928476409217E-4</v>
      </c>
      <c r="AK20">
        <f t="shared" si="31"/>
        <v>4.7089802139328751E-4</v>
      </c>
      <c r="AL20">
        <f t="shared" si="32"/>
        <v>8.2407153743825319E-4</v>
      </c>
      <c r="AM20">
        <f t="shared" si="33"/>
        <v>4.7089802139328751E-4</v>
      </c>
      <c r="AN20">
        <f t="shared" si="34"/>
        <v>1.2949695588315407E-3</v>
      </c>
      <c r="AO20">
        <f t="shared" si="35"/>
        <v>1.1772450534832188E-4</v>
      </c>
      <c r="AP20">
        <f t="shared" si="36"/>
        <v>4.120357687191266E-4</v>
      </c>
      <c r="AQ20">
        <f t="shared" si="37"/>
        <v>6.4748477941577035E-4</v>
      </c>
      <c r="AR20">
        <f t="shared" si="38"/>
        <v>5.8862252674160933E-4</v>
      </c>
      <c r="AS20">
        <f t="shared" si="39"/>
        <v>4.7089802139328751E-4</v>
      </c>
      <c r="AT20">
        <f t="shared" si="40"/>
        <v>5.2976027406744842E-4</v>
      </c>
      <c r="AU20">
        <f t="shared" si="41"/>
        <v>7.6520928476409217E-4</v>
      </c>
      <c r="AV20">
        <f t="shared" si="42"/>
        <v>8.2407153743825319E-4</v>
      </c>
      <c r="AW20">
        <f t="shared" si="43"/>
        <v>5.8862252674160939E-5</v>
      </c>
      <c r="AX20">
        <f t="shared" si="44"/>
        <v>1.7658675802248282E-4</v>
      </c>
      <c r="AY20">
        <f t="shared" si="45"/>
        <v>1.1654726029483864E-2</v>
      </c>
    </row>
    <row r="21" spans="1:51" x14ac:dyDescent="0.2">
      <c r="A21" s="118" t="s">
        <v>4951</v>
      </c>
      <c r="B21" s="119">
        <v>54180</v>
      </c>
      <c r="C21" s="121" t="s">
        <v>6585</v>
      </c>
      <c r="D21" s="121" t="s">
        <v>3786</v>
      </c>
      <c r="E21" s="121">
        <v>7.2194717121056615E-2</v>
      </c>
      <c r="F21">
        <f t="shared" si="21"/>
        <v>7.219471712105661E-8</v>
      </c>
      <c r="G21">
        <f t="shared" si="22"/>
        <v>7.2194717121056609E-10</v>
      </c>
      <c r="H21">
        <f t="shared" si="23"/>
        <v>4.1555544871193057E-5</v>
      </c>
      <c r="I21" s="115">
        <f t="shared" si="0"/>
        <v>41</v>
      </c>
      <c r="J21" s="115">
        <f t="shared" si="1"/>
        <v>11</v>
      </c>
      <c r="K21" s="115">
        <f t="shared" si="2"/>
        <v>21</v>
      </c>
      <c r="L21" s="115">
        <f t="shared" si="3"/>
        <v>37</v>
      </c>
      <c r="M21" s="115">
        <f t="shared" si="4"/>
        <v>13</v>
      </c>
      <c r="N21" s="115">
        <f t="shared" si="5"/>
        <v>25</v>
      </c>
      <c r="O21" s="115">
        <f t="shared" si="6"/>
        <v>24</v>
      </c>
      <c r="P21" s="115">
        <f t="shared" si="7"/>
        <v>28</v>
      </c>
      <c r="Q21" s="115">
        <f t="shared" si="8"/>
        <v>31</v>
      </c>
      <c r="R21" s="115">
        <f t="shared" si="9"/>
        <v>43</v>
      </c>
      <c r="S21" s="115">
        <f t="shared" si="10"/>
        <v>9</v>
      </c>
      <c r="T21" s="115">
        <f t="shared" si="11"/>
        <v>24</v>
      </c>
      <c r="U21" s="115">
        <f t="shared" si="12"/>
        <v>23</v>
      </c>
      <c r="V21" s="115">
        <f t="shared" si="13"/>
        <v>12</v>
      </c>
      <c r="W21" s="115">
        <f t="shared" si="14"/>
        <v>33</v>
      </c>
      <c r="X21" s="115">
        <f t="shared" si="15"/>
        <v>36</v>
      </c>
      <c r="Y21" s="115">
        <f t="shared" si="16"/>
        <v>21</v>
      </c>
      <c r="Z21" s="115">
        <f t="shared" si="17"/>
        <v>28</v>
      </c>
      <c r="AA21" s="115">
        <f t="shared" si="18"/>
        <v>6</v>
      </c>
      <c r="AB21" s="115">
        <f t="shared" si="19"/>
        <v>14</v>
      </c>
      <c r="AC21" s="113">
        <f t="shared" si="24"/>
        <v>480</v>
      </c>
      <c r="AE21">
        <f t="shared" si="25"/>
        <v>1.7037773397189154E-3</v>
      </c>
      <c r="AF21">
        <f t="shared" si="26"/>
        <v>4.5711099358312365E-4</v>
      </c>
      <c r="AG21">
        <f t="shared" si="27"/>
        <v>8.7266644229505423E-4</v>
      </c>
      <c r="AH21">
        <f t="shared" si="28"/>
        <v>1.5375551602341431E-3</v>
      </c>
      <c r="AI21">
        <f t="shared" si="29"/>
        <v>5.4022208332550972E-4</v>
      </c>
      <c r="AJ21">
        <f t="shared" si="30"/>
        <v>1.0388886217798264E-3</v>
      </c>
      <c r="AK21">
        <f t="shared" si="31"/>
        <v>9.9733307690863331E-4</v>
      </c>
      <c r="AL21">
        <f t="shared" si="32"/>
        <v>1.1635552563934056E-3</v>
      </c>
      <c r="AM21">
        <f t="shared" si="33"/>
        <v>1.2882218910069848E-3</v>
      </c>
      <c r="AN21">
        <f t="shared" si="34"/>
        <v>1.7868884294613015E-3</v>
      </c>
      <c r="AO21">
        <f t="shared" si="35"/>
        <v>3.7399990384073752E-4</v>
      </c>
      <c r="AP21">
        <f t="shared" si="36"/>
        <v>9.9733307690863331E-4</v>
      </c>
      <c r="AQ21">
        <f t="shared" si="37"/>
        <v>9.5577753203744036E-4</v>
      </c>
      <c r="AR21">
        <f t="shared" si="38"/>
        <v>4.9866653845431666E-4</v>
      </c>
      <c r="AS21">
        <f t="shared" si="39"/>
        <v>1.3713329807493709E-3</v>
      </c>
      <c r="AT21">
        <f t="shared" si="40"/>
        <v>1.4959996153629501E-3</v>
      </c>
      <c r="AU21">
        <f t="shared" si="41"/>
        <v>8.7266644229505423E-4</v>
      </c>
      <c r="AV21">
        <f t="shared" si="42"/>
        <v>1.1635552563934056E-3</v>
      </c>
      <c r="AW21">
        <f t="shared" si="43"/>
        <v>2.4933326922715833E-4</v>
      </c>
      <c r="AX21">
        <f t="shared" si="44"/>
        <v>5.8177762819670278E-4</v>
      </c>
      <c r="AY21">
        <f t="shared" si="45"/>
        <v>1.9946661538172667E-2</v>
      </c>
    </row>
    <row r="22" spans="1:51" x14ac:dyDescent="0.2">
      <c r="A22" s="118" t="s">
        <v>4952</v>
      </c>
      <c r="B22" s="119">
        <v>27457</v>
      </c>
      <c r="C22" s="121" t="s">
        <v>6586</v>
      </c>
      <c r="D22" s="121" t="s">
        <v>3816</v>
      </c>
      <c r="E22" s="121">
        <v>4.6219979910385303E-2</v>
      </c>
      <c r="F22">
        <f t="shared" si="21"/>
        <v>4.6219979910385304E-8</v>
      </c>
      <c r="G22">
        <f t="shared" si="22"/>
        <v>4.6219979910385305E-10</v>
      </c>
      <c r="H22">
        <f t="shared" si="23"/>
        <v>2.6604390538590529E-5</v>
      </c>
      <c r="I22" s="115">
        <f t="shared" si="0"/>
        <v>20</v>
      </c>
      <c r="J22" s="115">
        <f t="shared" si="1"/>
        <v>10</v>
      </c>
      <c r="K22" s="115">
        <f t="shared" si="2"/>
        <v>10</v>
      </c>
      <c r="L22" s="115">
        <f t="shared" si="3"/>
        <v>25</v>
      </c>
      <c r="M22" s="115">
        <f t="shared" si="4"/>
        <v>14</v>
      </c>
      <c r="N22" s="115">
        <f t="shared" si="5"/>
        <v>17</v>
      </c>
      <c r="O22" s="115">
        <f t="shared" si="6"/>
        <v>9</v>
      </c>
      <c r="P22" s="115">
        <f t="shared" si="7"/>
        <v>8</v>
      </c>
      <c r="Q22" s="115">
        <f t="shared" si="8"/>
        <v>10</v>
      </c>
      <c r="R22" s="115">
        <f t="shared" si="9"/>
        <v>20</v>
      </c>
      <c r="S22" s="115">
        <f t="shared" si="10"/>
        <v>7</v>
      </c>
      <c r="T22" s="115">
        <f t="shared" si="11"/>
        <v>9</v>
      </c>
      <c r="U22" s="115">
        <f t="shared" si="12"/>
        <v>12</v>
      </c>
      <c r="V22" s="115">
        <f t="shared" si="13"/>
        <v>8</v>
      </c>
      <c r="W22" s="115">
        <f t="shared" si="14"/>
        <v>11</v>
      </c>
      <c r="X22" s="115">
        <f t="shared" si="15"/>
        <v>19</v>
      </c>
      <c r="Y22" s="115">
        <f t="shared" si="16"/>
        <v>9</v>
      </c>
      <c r="Z22" s="115">
        <f t="shared" si="17"/>
        <v>20</v>
      </c>
      <c r="AA22" s="115">
        <f t="shared" si="18"/>
        <v>1</v>
      </c>
      <c r="AB22" s="115">
        <f t="shared" si="19"/>
        <v>8</v>
      </c>
      <c r="AC22" s="113">
        <f t="shared" si="24"/>
        <v>247</v>
      </c>
      <c r="AE22">
        <f t="shared" si="25"/>
        <v>5.3208781077181057E-4</v>
      </c>
      <c r="AF22">
        <f t="shared" si="26"/>
        <v>2.6604390538590529E-4</v>
      </c>
      <c r="AG22">
        <f t="shared" si="27"/>
        <v>2.6604390538590529E-4</v>
      </c>
      <c r="AH22">
        <f t="shared" si="28"/>
        <v>6.6510976346476319E-4</v>
      </c>
      <c r="AI22">
        <f t="shared" si="29"/>
        <v>3.7246146754026739E-4</v>
      </c>
      <c r="AJ22">
        <f t="shared" si="30"/>
        <v>4.5227463915603898E-4</v>
      </c>
      <c r="AK22">
        <f t="shared" si="31"/>
        <v>2.3943951484731477E-4</v>
      </c>
      <c r="AL22">
        <f t="shared" si="32"/>
        <v>2.1283512430872423E-4</v>
      </c>
      <c r="AM22">
        <f t="shared" si="33"/>
        <v>2.6604390538590529E-4</v>
      </c>
      <c r="AN22">
        <f t="shared" si="34"/>
        <v>5.3208781077181057E-4</v>
      </c>
      <c r="AO22">
        <f t="shared" si="35"/>
        <v>1.8623073377013369E-4</v>
      </c>
      <c r="AP22">
        <f t="shared" si="36"/>
        <v>2.3943951484731477E-4</v>
      </c>
      <c r="AQ22">
        <f t="shared" si="37"/>
        <v>3.1925268646308637E-4</v>
      </c>
      <c r="AR22">
        <f t="shared" si="38"/>
        <v>2.1283512430872423E-4</v>
      </c>
      <c r="AS22">
        <f t="shared" si="39"/>
        <v>2.926482959244958E-4</v>
      </c>
      <c r="AT22">
        <f t="shared" si="40"/>
        <v>5.0548342023322001E-4</v>
      </c>
      <c r="AU22">
        <f t="shared" si="41"/>
        <v>2.3943951484731477E-4</v>
      </c>
      <c r="AV22">
        <f t="shared" si="42"/>
        <v>5.3208781077181057E-4</v>
      </c>
      <c r="AW22">
        <f t="shared" si="43"/>
        <v>2.6604390538590529E-5</v>
      </c>
      <c r="AX22">
        <f t="shared" si="44"/>
        <v>2.1283512430872423E-4</v>
      </c>
      <c r="AY22">
        <f t="shared" si="45"/>
        <v>6.5712844630318613E-3</v>
      </c>
    </row>
    <row r="23" spans="1:51" x14ac:dyDescent="0.2">
      <c r="A23" s="118" t="s">
        <v>4953</v>
      </c>
      <c r="B23" s="119">
        <v>17941</v>
      </c>
      <c r="C23" s="121" t="s">
        <v>6587</v>
      </c>
      <c r="D23" s="121" t="s">
        <v>3404</v>
      </c>
      <c r="E23" s="121">
        <v>1.7588675309249992E-2</v>
      </c>
      <c r="F23">
        <f t="shared" si="21"/>
        <v>1.758867530924999E-8</v>
      </c>
      <c r="G23">
        <f t="shared" si="22"/>
        <v>1.7588675309249992E-10</v>
      </c>
      <c r="H23">
        <f t="shared" si="23"/>
        <v>1.0124106239142034E-5</v>
      </c>
      <c r="I23" s="115">
        <f t="shared" si="0"/>
        <v>18</v>
      </c>
      <c r="J23" s="115">
        <f t="shared" si="1"/>
        <v>1</v>
      </c>
      <c r="K23" s="115">
        <f t="shared" si="2"/>
        <v>10</v>
      </c>
      <c r="L23" s="115">
        <f t="shared" si="3"/>
        <v>8</v>
      </c>
      <c r="M23" s="115">
        <f t="shared" si="4"/>
        <v>5</v>
      </c>
      <c r="N23" s="115">
        <f t="shared" si="5"/>
        <v>4</v>
      </c>
      <c r="O23" s="115">
        <f t="shared" si="6"/>
        <v>3</v>
      </c>
      <c r="P23" s="115">
        <f t="shared" si="7"/>
        <v>21</v>
      </c>
      <c r="Q23" s="115">
        <f t="shared" si="8"/>
        <v>5</v>
      </c>
      <c r="R23" s="115">
        <f t="shared" si="9"/>
        <v>11</v>
      </c>
      <c r="S23" s="115">
        <f t="shared" si="10"/>
        <v>6</v>
      </c>
      <c r="T23" s="115">
        <f t="shared" si="11"/>
        <v>8</v>
      </c>
      <c r="U23" s="115">
        <f t="shared" si="12"/>
        <v>4</v>
      </c>
      <c r="V23" s="115">
        <f t="shared" si="13"/>
        <v>8</v>
      </c>
      <c r="W23" s="115">
        <f t="shared" si="14"/>
        <v>15</v>
      </c>
      <c r="X23" s="115">
        <f t="shared" si="15"/>
        <v>7</v>
      </c>
      <c r="Y23" s="115">
        <f t="shared" si="16"/>
        <v>9</v>
      </c>
      <c r="Z23" s="115">
        <f t="shared" si="17"/>
        <v>11</v>
      </c>
      <c r="AA23" s="115">
        <f t="shared" si="18"/>
        <v>0</v>
      </c>
      <c r="AB23" s="115">
        <f t="shared" si="19"/>
        <v>4</v>
      </c>
      <c r="AC23" s="113">
        <f t="shared" si="24"/>
        <v>158</v>
      </c>
      <c r="AE23">
        <f t="shared" si="25"/>
        <v>1.8223391230455662E-4</v>
      </c>
      <c r="AF23">
        <f t="shared" si="26"/>
        <v>1.0124106239142034E-5</v>
      </c>
      <c r="AG23">
        <f t="shared" si="27"/>
        <v>1.0124106239142035E-4</v>
      </c>
      <c r="AH23">
        <f t="shared" si="28"/>
        <v>8.0992849913136275E-5</v>
      </c>
      <c r="AI23">
        <f t="shared" si="29"/>
        <v>5.0620531195710173E-5</v>
      </c>
      <c r="AJ23">
        <f t="shared" si="30"/>
        <v>4.0496424956568137E-5</v>
      </c>
      <c r="AK23">
        <f t="shared" si="31"/>
        <v>3.0372318717426101E-5</v>
      </c>
      <c r="AL23">
        <f t="shared" si="32"/>
        <v>2.1260623102198272E-4</v>
      </c>
      <c r="AM23">
        <f t="shared" si="33"/>
        <v>5.0620531195710173E-5</v>
      </c>
      <c r="AN23">
        <f t="shared" si="34"/>
        <v>1.1136516863056238E-4</v>
      </c>
      <c r="AO23">
        <f t="shared" si="35"/>
        <v>6.0744637434852203E-5</v>
      </c>
      <c r="AP23">
        <f t="shared" si="36"/>
        <v>8.0992849913136275E-5</v>
      </c>
      <c r="AQ23">
        <f t="shared" si="37"/>
        <v>4.0496424956568137E-5</v>
      </c>
      <c r="AR23">
        <f t="shared" si="38"/>
        <v>8.0992849913136275E-5</v>
      </c>
      <c r="AS23">
        <f t="shared" si="39"/>
        <v>1.5186159358713053E-4</v>
      </c>
      <c r="AT23">
        <f t="shared" si="40"/>
        <v>7.0868743673994239E-5</v>
      </c>
      <c r="AU23">
        <f t="shared" si="41"/>
        <v>9.1116956152278311E-5</v>
      </c>
      <c r="AV23">
        <f t="shared" si="42"/>
        <v>1.1136516863056238E-4</v>
      </c>
      <c r="AW23">
        <f t="shared" si="43"/>
        <v>0</v>
      </c>
      <c r="AX23">
        <f t="shared" si="44"/>
        <v>4.0496424956568137E-5</v>
      </c>
      <c r="AY23">
        <f t="shared" si="45"/>
        <v>1.5996087857844414E-3</v>
      </c>
    </row>
    <row r="24" spans="1:51" x14ac:dyDescent="0.2">
      <c r="A24" s="118" t="s">
        <v>4954</v>
      </c>
      <c r="B24" s="119">
        <v>34435</v>
      </c>
      <c r="C24" s="121" t="s">
        <v>6588</v>
      </c>
      <c r="D24" s="121" t="s">
        <v>3826</v>
      </c>
      <c r="E24" s="121">
        <v>0.14379572915576538</v>
      </c>
      <c r="F24">
        <f t="shared" si="21"/>
        <v>1.4379572915576538E-7</v>
      </c>
      <c r="G24">
        <f t="shared" si="22"/>
        <v>1.4379572915576539E-9</v>
      </c>
      <c r="H24">
        <f t="shared" si="23"/>
        <v>8.2769350909687138E-5</v>
      </c>
      <c r="I24" s="115">
        <f t="shared" si="0"/>
        <v>50</v>
      </c>
      <c r="J24" s="115">
        <f t="shared" si="1"/>
        <v>1</v>
      </c>
      <c r="K24" s="115">
        <f t="shared" si="2"/>
        <v>14</v>
      </c>
      <c r="L24" s="115">
        <f t="shared" si="3"/>
        <v>14</v>
      </c>
      <c r="M24" s="115">
        <f t="shared" si="4"/>
        <v>16</v>
      </c>
      <c r="N24" s="115">
        <f t="shared" si="5"/>
        <v>29</v>
      </c>
      <c r="O24" s="115">
        <f t="shared" si="6"/>
        <v>5</v>
      </c>
      <c r="P24" s="115">
        <f t="shared" si="7"/>
        <v>9</v>
      </c>
      <c r="Q24" s="115">
        <f t="shared" si="8"/>
        <v>26</v>
      </c>
      <c r="R24" s="115">
        <f t="shared" si="9"/>
        <v>25</v>
      </c>
      <c r="S24" s="115">
        <f t="shared" si="10"/>
        <v>5</v>
      </c>
      <c r="T24" s="115">
        <f t="shared" si="11"/>
        <v>12</v>
      </c>
      <c r="U24" s="115">
        <f t="shared" si="12"/>
        <v>12</v>
      </c>
      <c r="V24" s="115">
        <f t="shared" si="13"/>
        <v>31</v>
      </c>
      <c r="W24" s="115">
        <f t="shared" si="14"/>
        <v>9</v>
      </c>
      <c r="X24" s="115">
        <f t="shared" si="15"/>
        <v>13</v>
      </c>
      <c r="Y24" s="115">
        <f t="shared" si="16"/>
        <v>13</v>
      </c>
      <c r="Z24" s="115">
        <f t="shared" si="17"/>
        <v>12</v>
      </c>
      <c r="AA24" s="115">
        <f t="shared" si="18"/>
        <v>7</v>
      </c>
      <c r="AB24" s="115">
        <f t="shared" si="19"/>
        <v>12</v>
      </c>
      <c r="AC24" s="113">
        <f t="shared" si="24"/>
        <v>315</v>
      </c>
      <c r="AE24">
        <f t="shared" si="25"/>
        <v>4.1384675454843572E-3</v>
      </c>
      <c r="AF24">
        <f t="shared" si="26"/>
        <v>8.2769350909687138E-5</v>
      </c>
      <c r="AG24">
        <f t="shared" si="27"/>
        <v>1.1587709127356199E-3</v>
      </c>
      <c r="AH24">
        <f t="shared" si="28"/>
        <v>1.1587709127356199E-3</v>
      </c>
      <c r="AI24">
        <f t="shared" si="29"/>
        <v>1.3243096145549942E-3</v>
      </c>
      <c r="AJ24">
        <f t="shared" si="30"/>
        <v>2.4003111763809268E-3</v>
      </c>
      <c r="AK24">
        <f t="shared" si="31"/>
        <v>4.1384675454843572E-4</v>
      </c>
      <c r="AL24">
        <f t="shared" si="32"/>
        <v>7.4492415818718427E-4</v>
      </c>
      <c r="AM24">
        <f t="shared" si="33"/>
        <v>2.1520031236518656E-3</v>
      </c>
      <c r="AN24">
        <f t="shared" si="34"/>
        <v>2.0692337727421786E-3</v>
      </c>
      <c r="AO24">
        <f t="shared" si="35"/>
        <v>4.1384675454843572E-4</v>
      </c>
      <c r="AP24">
        <f t="shared" si="36"/>
        <v>9.9323221091624555E-4</v>
      </c>
      <c r="AQ24">
        <f t="shared" si="37"/>
        <v>9.9323221091624555E-4</v>
      </c>
      <c r="AR24">
        <f t="shared" si="38"/>
        <v>2.5658498782003014E-3</v>
      </c>
      <c r="AS24">
        <f t="shared" si="39"/>
        <v>7.4492415818718427E-4</v>
      </c>
      <c r="AT24">
        <f t="shared" si="40"/>
        <v>1.0760015618259328E-3</v>
      </c>
      <c r="AU24">
        <f t="shared" si="41"/>
        <v>1.0760015618259328E-3</v>
      </c>
      <c r="AV24">
        <f t="shared" si="42"/>
        <v>9.9323221091624555E-4</v>
      </c>
      <c r="AW24">
        <f t="shared" si="43"/>
        <v>5.7938545636780994E-4</v>
      </c>
      <c r="AX24">
        <f t="shared" si="44"/>
        <v>9.9323221091624555E-4</v>
      </c>
      <c r="AY24">
        <f t="shared" si="45"/>
        <v>2.6072345536551453E-2</v>
      </c>
    </row>
    <row r="25" spans="1:51" x14ac:dyDescent="0.2">
      <c r="A25" s="118" t="s">
        <v>4955</v>
      </c>
      <c r="B25" s="119">
        <v>56450</v>
      </c>
      <c r="C25" s="121" t="s">
        <v>6589</v>
      </c>
      <c r="D25" s="121" t="s">
        <v>4557</v>
      </c>
      <c r="E25" s="121">
        <v>1.2632441761136242</v>
      </c>
      <c r="F25">
        <f t="shared" si="21"/>
        <v>1.2632441761136242E-6</v>
      </c>
      <c r="G25">
        <f t="shared" si="22"/>
        <v>1.2632441761136241E-8</v>
      </c>
      <c r="H25">
        <f t="shared" si="23"/>
        <v>7.271279968552181E-4</v>
      </c>
      <c r="I25" s="115">
        <f t="shared" si="0"/>
        <v>88</v>
      </c>
      <c r="J25" s="115">
        <f t="shared" si="1"/>
        <v>3</v>
      </c>
      <c r="K25" s="115">
        <f t="shared" si="2"/>
        <v>36</v>
      </c>
      <c r="L25" s="115">
        <f t="shared" si="3"/>
        <v>25</v>
      </c>
      <c r="M25" s="115">
        <f t="shared" si="4"/>
        <v>15</v>
      </c>
      <c r="N25" s="115">
        <f t="shared" si="5"/>
        <v>40</v>
      </c>
      <c r="O25" s="115">
        <f t="shared" si="6"/>
        <v>12</v>
      </c>
      <c r="P25" s="115">
        <f t="shared" si="7"/>
        <v>36</v>
      </c>
      <c r="Q25" s="115">
        <f t="shared" si="8"/>
        <v>30</v>
      </c>
      <c r="R25" s="115">
        <f t="shared" si="9"/>
        <v>47</v>
      </c>
      <c r="S25" s="115">
        <f t="shared" si="10"/>
        <v>8</v>
      </c>
      <c r="T25" s="115">
        <f t="shared" si="11"/>
        <v>20</v>
      </c>
      <c r="U25" s="115">
        <f t="shared" si="12"/>
        <v>24</v>
      </c>
      <c r="V25" s="115">
        <f t="shared" si="13"/>
        <v>15</v>
      </c>
      <c r="W25" s="115">
        <f t="shared" si="14"/>
        <v>24</v>
      </c>
      <c r="X25" s="115">
        <f t="shared" si="15"/>
        <v>29</v>
      </c>
      <c r="Y25" s="115">
        <f t="shared" si="16"/>
        <v>31</v>
      </c>
      <c r="Z25" s="115">
        <f t="shared" si="17"/>
        <v>36</v>
      </c>
      <c r="AA25" s="115">
        <f t="shared" si="18"/>
        <v>5</v>
      </c>
      <c r="AB25" s="115">
        <f t="shared" si="19"/>
        <v>10</v>
      </c>
      <c r="AC25" s="113">
        <f t="shared" si="24"/>
        <v>534</v>
      </c>
      <c r="AE25">
        <f t="shared" si="25"/>
        <v>6.3987263723259191E-2</v>
      </c>
      <c r="AF25">
        <f t="shared" si="26"/>
        <v>2.1813839905656541E-3</v>
      </c>
      <c r="AG25">
        <f t="shared" si="27"/>
        <v>2.6176607886787853E-2</v>
      </c>
      <c r="AH25">
        <f t="shared" si="28"/>
        <v>1.8178199921380454E-2</v>
      </c>
      <c r="AI25">
        <f t="shared" si="29"/>
        <v>1.0906919952828272E-2</v>
      </c>
      <c r="AJ25">
        <f t="shared" si="30"/>
        <v>2.9085119874208726E-2</v>
      </c>
      <c r="AK25">
        <f t="shared" si="31"/>
        <v>8.7255359622626164E-3</v>
      </c>
      <c r="AL25">
        <f t="shared" si="32"/>
        <v>2.6176607886787853E-2</v>
      </c>
      <c r="AM25">
        <f t="shared" si="33"/>
        <v>2.1813839905656544E-2</v>
      </c>
      <c r="AN25">
        <f t="shared" si="34"/>
        <v>3.4175015852195248E-2</v>
      </c>
      <c r="AO25">
        <f t="shared" si="35"/>
        <v>5.8170239748417448E-3</v>
      </c>
      <c r="AP25">
        <f t="shared" si="36"/>
        <v>1.4542559937104363E-2</v>
      </c>
      <c r="AQ25">
        <f t="shared" si="37"/>
        <v>1.7451071924525233E-2</v>
      </c>
      <c r="AR25">
        <f t="shared" si="38"/>
        <v>1.0906919952828272E-2</v>
      </c>
      <c r="AS25">
        <f t="shared" si="39"/>
        <v>1.7451071924525233E-2</v>
      </c>
      <c r="AT25">
        <f t="shared" si="40"/>
        <v>2.1086711908801323E-2</v>
      </c>
      <c r="AU25">
        <f t="shared" si="41"/>
        <v>2.2540967902511762E-2</v>
      </c>
      <c r="AV25">
        <f t="shared" si="42"/>
        <v>2.6176607886787853E-2</v>
      </c>
      <c r="AW25">
        <f t="shared" si="43"/>
        <v>3.6356399842760907E-3</v>
      </c>
      <c r="AX25">
        <f t="shared" si="44"/>
        <v>7.2712799685521814E-3</v>
      </c>
      <c r="AY25">
        <f t="shared" si="45"/>
        <v>0.38828635032068642</v>
      </c>
    </row>
    <row r="26" spans="1:51" x14ac:dyDescent="0.2">
      <c r="A26" s="118" t="s">
        <v>4956</v>
      </c>
      <c r="B26" s="119">
        <v>34162</v>
      </c>
      <c r="C26" s="121" t="s">
        <v>6590</v>
      </c>
      <c r="D26" s="121" t="s">
        <v>3639</v>
      </c>
      <c r="E26" s="121">
        <v>7.5192017581861892E-2</v>
      </c>
      <c r="F26">
        <f t="shared" si="21"/>
        <v>7.5192017581861896E-8</v>
      </c>
      <c r="G26">
        <f t="shared" si="22"/>
        <v>7.5192017581861896E-10</v>
      </c>
      <c r="H26">
        <f t="shared" si="23"/>
        <v>4.3280802047318397E-5</v>
      </c>
      <c r="I26" s="115">
        <f t="shared" si="0"/>
        <v>26</v>
      </c>
      <c r="J26" s="115">
        <f t="shared" si="1"/>
        <v>2</v>
      </c>
      <c r="K26" s="115">
        <f t="shared" si="2"/>
        <v>14</v>
      </c>
      <c r="L26" s="115">
        <f t="shared" si="3"/>
        <v>27</v>
      </c>
      <c r="M26" s="115">
        <f t="shared" si="4"/>
        <v>12</v>
      </c>
      <c r="N26" s="115">
        <f t="shared" si="5"/>
        <v>24</v>
      </c>
      <c r="O26" s="115">
        <f t="shared" si="6"/>
        <v>6</v>
      </c>
      <c r="P26" s="115">
        <f t="shared" si="7"/>
        <v>21</v>
      </c>
      <c r="Q26" s="115">
        <f t="shared" si="8"/>
        <v>11</v>
      </c>
      <c r="R26" s="115">
        <f t="shared" si="9"/>
        <v>26</v>
      </c>
      <c r="S26" s="115">
        <f t="shared" si="10"/>
        <v>7</v>
      </c>
      <c r="T26" s="115">
        <f t="shared" si="11"/>
        <v>13</v>
      </c>
      <c r="U26" s="115">
        <f t="shared" si="12"/>
        <v>13</v>
      </c>
      <c r="V26" s="115">
        <f t="shared" si="13"/>
        <v>11</v>
      </c>
      <c r="W26" s="115">
        <f t="shared" si="14"/>
        <v>26</v>
      </c>
      <c r="X26" s="115">
        <f t="shared" si="15"/>
        <v>17</v>
      </c>
      <c r="Y26" s="115">
        <f t="shared" si="16"/>
        <v>18</v>
      </c>
      <c r="Z26" s="115">
        <f t="shared" si="17"/>
        <v>24</v>
      </c>
      <c r="AA26" s="115">
        <f t="shared" si="18"/>
        <v>1</v>
      </c>
      <c r="AB26" s="115">
        <f t="shared" si="19"/>
        <v>8</v>
      </c>
      <c r="AC26" s="113">
        <f t="shared" si="24"/>
        <v>307</v>
      </c>
      <c r="AE26">
        <f t="shared" si="25"/>
        <v>1.1253008532302784E-3</v>
      </c>
      <c r="AF26">
        <f t="shared" si="26"/>
        <v>8.6561604094636795E-5</v>
      </c>
      <c r="AG26">
        <f t="shared" si="27"/>
        <v>6.0593122866245755E-4</v>
      </c>
      <c r="AH26">
        <f t="shared" si="28"/>
        <v>1.1685816552775966E-3</v>
      </c>
      <c r="AI26">
        <f t="shared" si="29"/>
        <v>5.1936962456782074E-4</v>
      </c>
      <c r="AJ26">
        <f t="shared" si="30"/>
        <v>1.0387392491356415E-3</v>
      </c>
      <c r="AK26">
        <f t="shared" si="31"/>
        <v>2.5968481228391037E-4</v>
      </c>
      <c r="AL26">
        <f t="shared" si="32"/>
        <v>9.0889684299368632E-4</v>
      </c>
      <c r="AM26">
        <f t="shared" si="33"/>
        <v>4.7608882252050239E-4</v>
      </c>
      <c r="AN26">
        <f t="shared" si="34"/>
        <v>1.1253008532302784E-3</v>
      </c>
      <c r="AO26">
        <f t="shared" si="35"/>
        <v>3.0296561433122877E-4</v>
      </c>
      <c r="AP26">
        <f t="shared" si="36"/>
        <v>5.626504266151392E-4</v>
      </c>
      <c r="AQ26">
        <f t="shared" si="37"/>
        <v>5.626504266151392E-4</v>
      </c>
      <c r="AR26">
        <f t="shared" si="38"/>
        <v>4.7608882252050239E-4</v>
      </c>
      <c r="AS26">
        <f t="shared" si="39"/>
        <v>1.1253008532302784E-3</v>
      </c>
      <c r="AT26">
        <f t="shared" si="40"/>
        <v>7.3577363480441271E-4</v>
      </c>
      <c r="AU26">
        <f t="shared" si="41"/>
        <v>7.7905443685173117E-4</v>
      </c>
      <c r="AV26">
        <f t="shared" si="42"/>
        <v>1.0387392491356415E-3</v>
      </c>
      <c r="AW26">
        <f t="shared" si="43"/>
        <v>4.3280802047318397E-5</v>
      </c>
      <c r="AX26">
        <f t="shared" si="44"/>
        <v>3.4624641637854718E-4</v>
      </c>
      <c r="AY26">
        <f t="shared" si="45"/>
        <v>1.3287206228526749E-2</v>
      </c>
    </row>
    <row r="27" spans="1:51" x14ac:dyDescent="0.2">
      <c r="A27" s="118" t="s">
        <v>4957</v>
      </c>
      <c r="B27" s="119">
        <v>15025</v>
      </c>
      <c r="C27" s="121" t="s">
        <v>6591</v>
      </c>
      <c r="D27" s="121" t="s">
        <v>4057</v>
      </c>
      <c r="E27" s="121">
        <v>0.16637862808257797</v>
      </c>
      <c r="F27">
        <f t="shared" si="21"/>
        <v>1.6637862808257797E-7</v>
      </c>
      <c r="G27">
        <f t="shared" si="22"/>
        <v>1.6637862808257797E-9</v>
      </c>
      <c r="H27">
        <f t="shared" si="23"/>
        <v>9.576815064320762E-5</v>
      </c>
      <c r="I27" s="115">
        <f t="shared" si="0"/>
        <v>9</v>
      </c>
      <c r="J27" s="115">
        <f t="shared" si="1"/>
        <v>3</v>
      </c>
      <c r="K27" s="115">
        <f t="shared" si="2"/>
        <v>10</v>
      </c>
      <c r="L27" s="115">
        <f t="shared" si="3"/>
        <v>7</v>
      </c>
      <c r="M27" s="115">
        <f t="shared" si="4"/>
        <v>3</v>
      </c>
      <c r="N27" s="115">
        <f t="shared" si="5"/>
        <v>7</v>
      </c>
      <c r="O27" s="115">
        <f t="shared" si="6"/>
        <v>5</v>
      </c>
      <c r="P27" s="115">
        <f t="shared" si="7"/>
        <v>13</v>
      </c>
      <c r="Q27" s="115">
        <f t="shared" si="8"/>
        <v>8</v>
      </c>
      <c r="R27" s="115">
        <f t="shared" si="9"/>
        <v>11</v>
      </c>
      <c r="S27" s="115">
        <f t="shared" si="10"/>
        <v>3</v>
      </c>
      <c r="T27" s="115">
        <f t="shared" si="11"/>
        <v>7</v>
      </c>
      <c r="U27" s="115">
        <f t="shared" si="12"/>
        <v>7</v>
      </c>
      <c r="V27" s="115">
        <f t="shared" si="13"/>
        <v>8</v>
      </c>
      <c r="W27" s="115">
        <f t="shared" si="14"/>
        <v>4</v>
      </c>
      <c r="X27" s="115">
        <f t="shared" si="15"/>
        <v>11</v>
      </c>
      <c r="Y27" s="115">
        <f t="shared" si="16"/>
        <v>3</v>
      </c>
      <c r="Z27" s="115">
        <f t="shared" si="17"/>
        <v>11</v>
      </c>
      <c r="AA27" s="115">
        <f t="shared" si="18"/>
        <v>2</v>
      </c>
      <c r="AB27" s="115">
        <f t="shared" si="19"/>
        <v>3</v>
      </c>
      <c r="AC27" s="113">
        <f t="shared" si="24"/>
        <v>135</v>
      </c>
      <c r="AE27">
        <f t="shared" si="25"/>
        <v>8.6191335578886859E-4</v>
      </c>
      <c r="AF27">
        <f t="shared" si="26"/>
        <v>2.8730445192962285E-4</v>
      </c>
      <c r="AG27">
        <f t="shared" si="27"/>
        <v>9.5768150643207623E-4</v>
      </c>
      <c r="AH27">
        <f t="shared" si="28"/>
        <v>6.7037705450245333E-4</v>
      </c>
      <c r="AI27">
        <f t="shared" si="29"/>
        <v>2.8730445192962285E-4</v>
      </c>
      <c r="AJ27">
        <f t="shared" si="30"/>
        <v>6.7037705450245333E-4</v>
      </c>
      <c r="AK27">
        <f t="shared" si="31"/>
        <v>4.7884075321603811E-4</v>
      </c>
      <c r="AL27">
        <f t="shared" si="32"/>
        <v>1.2449859583616991E-3</v>
      </c>
      <c r="AM27">
        <f t="shared" si="33"/>
        <v>7.6614520514566096E-4</v>
      </c>
      <c r="AN27">
        <f t="shared" si="34"/>
        <v>1.0534496570752839E-3</v>
      </c>
      <c r="AO27">
        <f t="shared" si="35"/>
        <v>2.8730445192962285E-4</v>
      </c>
      <c r="AP27">
        <f t="shared" si="36"/>
        <v>6.7037705450245333E-4</v>
      </c>
      <c r="AQ27">
        <f t="shared" si="37"/>
        <v>6.7037705450245333E-4</v>
      </c>
      <c r="AR27">
        <f t="shared" si="38"/>
        <v>7.6614520514566096E-4</v>
      </c>
      <c r="AS27">
        <f t="shared" si="39"/>
        <v>3.8307260257283048E-4</v>
      </c>
      <c r="AT27">
        <f t="shared" si="40"/>
        <v>1.0534496570752839E-3</v>
      </c>
      <c r="AU27">
        <f t="shared" si="41"/>
        <v>2.8730445192962285E-4</v>
      </c>
      <c r="AV27">
        <f t="shared" si="42"/>
        <v>1.0534496570752839E-3</v>
      </c>
      <c r="AW27">
        <f t="shared" si="43"/>
        <v>1.9153630128641524E-4</v>
      </c>
      <c r="AX27">
        <f t="shared" si="44"/>
        <v>2.8730445192962285E-4</v>
      </c>
      <c r="AY27">
        <f t="shared" si="45"/>
        <v>1.2928700336833026E-2</v>
      </c>
    </row>
    <row r="28" spans="1:51" x14ac:dyDescent="0.2">
      <c r="A28" s="118" t="s">
        <v>4958</v>
      </c>
      <c r="B28" s="119">
        <v>78989</v>
      </c>
      <c r="C28" s="121" t="s">
        <v>6592</v>
      </c>
      <c r="D28" s="121" t="s">
        <v>3853</v>
      </c>
      <c r="E28" s="121">
        <v>1.4248533240061369E-2</v>
      </c>
      <c r="F28">
        <f t="shared" si="21"/>
        <v>1.4248533240061369E-8</v>
      </c>
      <c r="G28">
        <f t="shared" si="22"/>
        <v>1.4248533240061369E-10</v>
      </c>
      <c r="H28">
        <f t="shared" si="23"/>
        <v>8.2015081714803205E-6</v>
      </c>
      <c r="I28" s="115">
        <f t="shared" si="0"/>
        <v>48</v>
      </c>
      <c r="J28" s="115">
        <f t="shared" si="1"/>
        <v>0</v>
      </c>
      <c r="K28" s="115">
        <f t="shared" si="2"/>
        <v>40</v>
      </c>
      <c r="L28" s="115">
        <f t="shared" si="3"/>
        <v>19</v>
      </c>
      <c r="M28" s="115">
        <f t="shared" si="4"/>
        <v>40</v>
      </c>
      <c r="N28" s="115">
        <f t="shared" si="5"/>
        <v>70</v>
      </c>
      <c r="O28" s="115">
        <f t="shared" si="6"/>
        <v>14</v>
      </c>
      <c r="P28" s="115">
        <f t="shared" si="7"/>
        <v>38</v>
      </c>
      <c r="Q28" s="115">
        <f t="shared" si="8"/>
        <v>29</v>
      </c>
      <c r="R28" s="115">
        <f t="shared" si="9"/>
        <v>52</v>
      </c>
      <c r="S28" s="115">
        <f t="shared" si="10"/>
        <v>8</v>
      </c>
      <c r="T28" s="115">
        <f t="shared" si="11"/>
        <v>49</v>
      </c>
      <c r="U28" s="115">
        <f t="shared" si="12"/>
        <v>24</v>
      </c>
      <c r="V28" s="115">
        <f t="shared" si="13"/>
        <v>33</v>
      </c>
      <c r="W28" s="115">
        <f t="shared" si="14"/>
        <v>38</v>
      </c>
      <c r="X28" s="115">
        <f t="shared" si="15"/>
        <v>80</v>
      </c>
      <c r="Y28" s="115">
        <f t="shared" si="16"/>
        <v>50</v>
      </c>
      <c r="Z28" s="115">
        <f t="shared" si="17"/>
        <v>38</v>
      </c>
      <c r="AA28" s="115">
        <f t="shared" si="18"/>
        <v>9</v>
      </c>
      <c r="AB28" s="115">
        <f t="shared" si="19"/>
        <v>38</v>
      </c>
      <c r="AC28" s="113">
        <f t="shared" si="24"/>
        <v>717</v>
      </c>
      <c r="AE28">
        <f t="shared" si="25"/>
        <v>3.9367239223105538E-4</v>
      </c>
      <c r="AF28">
        <f t="shared" si="26"/>
        <v>0</v>
      </c>
      <c r="AG28">
        <f t="shared" si="27"/>
        <v>3.2806032685921279E-4</v>
      </c>
      <c r="AH28">
        <f t="shared" si="28"/>
        <v>1.5582865525812608E-4</v>
      </c>
      <c r="AI28">
        <f t="shared" si="29"/>
        <v>3.2806032685921279E-4</v>
      </c>
      <c r="AJ28">
        <f t="shared" si="30"/>
        <v>5.7410557200362241E-4</v>
      </c>
      <c r="AK28">
        <f t="shared" si="31"/>
        <v>1.1482111440072449E-4</v>
      </c>
      <c r="AL28">
        <f t="shared" si="32"/>
        <v>3.1165731051625216E-4</v>
      </c>
      <c r="AM28">
        <f t="shared" si="33"/>
        <v>2.378437369729293E-4</v>
      </c>
      <c r="AN28">
        <f t="shared" si="34"/>
        <v>4.2647842491697665E-4</v>
      </c>
      <c r="AO28">
        <f t="shared" si="35"/>
        <v>6.5612065371842564E-5</v>
      </c>
      <c r="AP28">
        <f t="shared" si="36"/>
        <v>4.018739004025357E-4</v>
      </c>
      <c r="AQ28">
        <f t="shared" si="37"/>
        <v>1.9683619611552769E-4</v>
      </c>
      <c r="AR28">
        <f t="shared" si="38"/>
        <v>2.7064976965885057E-4</v>
      </c>
      <c r="AS28">
        <f t="shared" si="39"/>
        <v>3.1165731051625216E-4</v>
      </c>
      <c r="AT28">
        <f t="shared" si="40"/>
        <v>6.5612065371842558E-4</v>
      </c>
      <c r="AU28">
        <f t="shared" si="41"/>
        <v>4.1007540857401602E-4</v>
      </c>
      <c r="AV28">
        <f t="shared" si="42"/>
        <v>3.1165731051625216E-4</v>
      </c>
      <c r="AW28">
        <f t="shared" si="43"/>
        <v>7.3813573543322881E-5</v>
      </c>
      <c r="AX28">
        <f t="shared" si="44"/>
        <v>3.1165731051625216E-4</v>
      </c>
      <c r="AY28">
        <f t="shared" si="45"/>
        <v>5.8804813589513893E-3</v>
      </c>
    </row>
    <row r="29" spans="1:51" x14ac:dyDescent="0.2">
      <c r="A29" s="118" t="s">
        <v>4959</v>
      </c>
      <c r="B29" s="119">
        <v>16564</v>
      </c>
      <c r="C29" s="121" t="s">
        <v>6593</v>
      </c>
      <c r="D29" s="121" t="s">
        <v>3420</v>
      </c>
      <c r="E29" s="121">
        <v>3.0877472861731804E-2</v>
      </c>
      <c r="F29">
        <f t="shared" si="21"/>
        <v>3.0877472861731805E-8</v>
      </c>
      <c r="G29">
        <f t="shared" si="22"/>
        <v>3.0877472861731807E-10</v>
      </c>
      <c r="H29">
        <f t="shared" si="23"/>
        <v>1.7773187016761632E-5</v>
      </c>
      <c r="I29" s="115">
        <f t="shared" si="0"/>
        <v>8</v>
      </c>
      <c r="J29" s="115">
        <f t="shared" si="1"/>
        <v>10</v>
      </c>
      <c r="K29" s="115">
        <f t="shared" si="2"/>
        <v>12</v>
      </c>
      <c r="L29" s="115">
        <f t="shared" si="3"/>
        <v>14</v>
      </c>
      <c r="M29" s="115">
        <f t="shared" si="4"/>
        <v>2</v>
      </c>
      <c r="N29" s="115">
        <f t="shared" si="5"/>
        <v>10</v>
      </c>
      <c r="O29" s="115">
        <f t="shared" si="6"/>
        <v>4</v>
      </c>
      <c r="P29" s="115">
        <f t="shared" si="7"/>
        <v>4</v>
      </c>
      <c r="Q29" s="115">
        <f t="shared" si="8"/>
        <v>8</v>
      </c>
      <c r="R29" s="115">
        <f t="shared" si="9"/>
        <v>17</v>
      </c>
      <c r="S29" s="115">
        <f t="shared" si="10"/>
        <v>2</v>
      </c>
      <c r="T29" s="115">
        <f t="shared" si="11"/>
        <v>3</v>
      </c>
      <c r="U29" s="115">
        <f t="shared" si="12"/>
        <v>7</v>
      </c>
      <c r="V29" s="115">
        <f t="shared" si="13"/>
        <v>4</v>
      </c>
      <c r="W29" s="115">
        <f t="shared" si="14"/>
        <v>9</v>
      </c>
      <c r="X29" s="115">
        <f t="shared" si="15"/>
        <v>5</v>
      </c>
      <c r="Y29" s="115">
        <f t="shared" si="16"/>
        <v>3</v>
      </c>
      <c r="Z29" s="115">
        <f t="shared" si="17"/>
        <v>11</v>
      </c>
      <c r="AA29" s="115">
        <f t="shared" si="18"/>
        <v>5</v>
      </c>
      <c r="AB29" s="115">
        <f t="shared" si="19"/>
        <v>6</v>
      </c>
      <c r="AC29" s="113">
        <f t="shared" si="24"/>
        <v>144</v>
      </c>
      <c r="AE29">
        <f t="shared" si="25"/>
        <v>1.4218549613409306E-4</v>
      </c>
      <c r="AF29">
        <f t="shared" si="26"/>
        <v>1.7773187016761633E-4</v>
      </c>
      <c r="AG29">
        <f t="shared" si="27"/>
        <v>2.1327824420113958E-4</v>
      </c>
      <c r="AH29">
        <f t="shared" si="28"/>
        <v>2.4882461823466287E-4</v>
      </c>
      <c r="AI29">
        <f t="shared" si="29"/>
        <v>3.5546374033523265E-5</v>
      </c>
      <c r="AJ29">
        <f t="shared" si="30"/>
        <v>1.7773187016761633E-4</v>
      </c>
      <c r="AK29">
        <f t="shared" si="31"/>
        <v>7.109274806704653E-5</v>
      </c>
      <c r="AL29">
        <f t="shared" si="32"/>
        <v>7.109274806704653E-5</v>
      </c>
      <c r="AM29">
        <f t="shared" si="33"/>
        <v>1.4218549613409306E-4</v>
      </c>
      <c r="AN29">
        <f t="shared" si="34"/>
        <v>3.0214417928494774E-4</v>
      </c>
      <c r="AO29">
        <f t="shared" si="35"/>
        <v>3.5546374033523265E-5</v>
      </c>
      <c r="AP29">
        <f t="shared" si="36"/>
        <v>5.3319561050284894E-5</v>
      </c>
      <c r="AQ29">
        <f t="shared" si="37"/>
        <v>1.2441230911733144E-4</v>
      </c>
      <c r="AR29">
        <f t="shared" si="38"/>
        <v>7.109274806704653E-5</v>
      </c>
      <c r="AS29">
        <f t="shared" si="39"/>
        <v>1.5995868315085468E-4</v>
      </c>
      <c r="AT29">
        <f t="shared" si="40"/>
        <v>8.8865935083808165E-5</v>
      </c>
      <c r="AU29">
        <f t="shared" si="41"/>
        <v>5.3319561050284894E-5</v>
      </c>
      <c r="AV29">
        <f t="shared" si="42"/>
        <v>1.9550505718437795E-4</v>
      </c>
      <c r="AW29">
        <f t="shared" si="43"/>
        <v>8.8865935083808165E-5</v>
      </c>
      <c r="AX29">
        <f t="shared" si="44"/>
        <v>1.0663912210056979E-4</v>
      </c>
      <c r="AY29">
        <f t="shared" si="45"/>
        <v>2.5593389304136745E-3</v>
      </c>
    </row>
    <row r="30" spans="1:51" x14ac:dyDescent="0.2">
      <c r="A30" s="118" t="s">
        <v>4960</v>
      </c>
      <c r="B30" s="119">
        <v>21824</v>
      </c>
      <c r="C30" s="121" t="s">
        <v>6594</v>
      </c>
      <c r="D30" s="121" t="s">
        <v>4105</v>
      </c>
      <c r="E30" s="121">
        <v>0.26147101490833674</v>
      </c>
      <c r="F30">
        <f t="shared" si="21"/>
        <v>2.6147101490833674E-7</v>
      </c>
      <c r="G30">
        <f t="shared" si="22"/>
        <v>2.6147101490833677E-9</v>
      </c>
      <c r="H30">
        <f t="shared" si="23"/>
        <v>1.5050367846611702E-4</v>
      </c>
      <c r="I30" s="115">
        <f t="shared" si="0"/>
        <v>23</v>
      </c>
      <c r="J30" s="115">
        <f t="shared" si="1"/>
        <v>0</v>
      </c>
      <c r="K30" s="115">
        <f t="shared" si="2"/>
        <v>18</v>
      </c>
      <c r="L30" s="115">
        <f t="shared" si="3"/>
        <v>2</v>
      </c>
      <c r="M30" s="115">
        <f t="shared" si="4"/>
        <v>4</v>
      </c>
      <c r="N30" s="115">
        <f t="shared" si="5"/>
        <v>14</v>
      </c>
      <c r="O30" s="115">
        <f t="shared" si="6"/>
        <v>4</v>
      </c>
      <c r="P30" s="115">
        <f t="shared" si="7"/>
        <v>15</v>
      </c>
      <c r="Q30" s="115">
        <f t="shared" si="8"/>
        <v>10</v>
      </c>
      <c r="R30" s="115">
        <f t="shared" si="9"/>
        <v>20</v>
      </c>
      <c r="S30" s="115">
        <f t="shared" si="10"/>
        <v>5</v>
      </c>
      <c r="T30" s="115">
        <f t="shared" si="11"/>
        <v>9</v>
      </c>
      <c r="U30" s="115">
        <f t="shared" si="12"/>
        <v>9</v>
      </c>
      <c r="V30" s="115">
        <f t="shared" si="13"/>
        <v>11</v>
      </c>
      <c r="W30" s="115">
        <f t="shared" si="14"/>
        <v>13</v>
      </c>
      <c r="X30" s="115">
        <f t="shared" si="15"/>
        <v>10</v>
      </c>
      <c r="Y30" s="115">
        <f t="shared" si="16"/>
        <v>15</v>
      </c>
      <c r="Z30" s="115">
        <f t="shared" si="17"/>
        <v>11</v>
      </c>
      <c r="AA30" s="115">
        <f t="shared" si="18"/>
        <v>2</v>
      </c>
      <c r="AB30" s="115">
        <f t="shared" si="19"/>
        <v>5</v>
      </c>
      <c r="AC30" s="113">
        <f t="shared" si="24"/>
        <v>200</v>
      </c>
      <c r="AE30">
        <f t="shared" si="25"/>
        <v>3.4615846047206912E-3</v>
      </c>
      <c r="AF30">
        <f t="shared" si="26"/>
        <v>0</v>
      </c>
      <c r="AG30">
        <f t="shared" si="27"/>
        <v>2.7090662123901064E-3</v>
      </c>
      <c r="AH30">
        <f t="shared" si="28"/>
        <v>3.0100735693223404E-4</v>
      </c>
      <c r="AI30">
        <f t="shared" si="29"/>
        <v>6.0201471386446808E-4</v>
      </c>
      <c r="AJ30">
        <f t="shared" si="30"/>
        <v>2.1070514985256383E-3</v>
      </c>
      <c r="AK30">
        <f t="shared" si="31"/>
        <v>6.0201471386446808E-4</v>
      </c>
      <c r="AL30">
        <f t="shared" si="32"/>
        <v>2.2575551769917551E-3</v>
      </c>
      <c r="AM30">
        <f t="shared" si="33"/>
        <v>1.5050367846611702E-3</v>
      </c>
      <c r="AN30">
        <f t="shared" si="34"/>
        <v>3.0100735693223404E-3</v>
      </c>
      <c r="AO30">
        <f t="shared" si="35"/>
        <v>7.525183923305851E-4</v>
      </c>
      <c r="AP30">
        <f t="shared" si="36"/>
        <v>1.3545331061950532E-3</v>
      </c>
      <c r="AQ30">
        <f t="shared" si="37"/>
        <v>1.3545331061950532E-3</v>
      </c>
      <c r="AR30">
        <f t="shared" si="38"/>
        <v>1.6555404631272872E-3</v>
      </c>
      <c r="AS30">
        <f t="shared" si="39"/>
        <v>1.9565478200595215E-3</v>
      </c>
      <c r="AT30">
        <f t="shared" si="40"/>
        <v>1.5050367846611702E-3</v>
      </c>
      <c r="AU30">
        <f t="shared" si="41"/>
        <v>2.2575551769917551E-3</v>
      </c>
      <c r="AV30">
        <f t="shared" si="42"/>
        <v>1.6555404631272872E-3</v>
      </c>
      <c r="AW30">
        <f t="shared" si="43"/>
        <v>3.0100735693223404E-4</v>
      </c>
      <c r="AX30">
        <f t="shared" si="44"/>
        <v>7.525183923305851E-4</v>
      </c>
      <c r="AY30">
        <f t="shared" si="45"/>
        <v>3.0100735693223409E-2</v>
      </c>
    </row>
    <row r="31" spans="1:51" x14ac:dyDescent="0.2">
      <c r="A31" s="118" t="s">
        <v>4961</v>
      </c>
      <c r="B31" s="119">
        <v>12678</v>
      </c>
      <c r="C31" s="121" t="s">
        <v>6595</v>
      </c>
      <c r="D31" s="121" t="s">
        <v>3366</v>
      </c>
      <c r="E31" s="121">
        <v>5.4667910601049448E-3</v>
      </c>
      <c r="F31">
        <f t="shared" si="21"/>
        <v>5.4667910601049449E-9</v>
      </c>
      <c r="G31">
        <f t="shared" si="22"/>
        <v>5.4667910601049452E-11</v>
      </c>
      <c r="H31">
        <f t="shared" si="23"/>
        <v>3.1467050534833271E-6</v>
      </c>
      <c r="I31" s="115">
        <f t="shared" si="0"/>
        <v>12</v>
      </c>
      <c r="J31" s="115">
        <f t="shared" si="1"/>
        <v>0</v>
      </c>
      <c r="K31" s="115">
        <f t="shared" si="2"/>
        <v>6</v>
      </c>
      <c r="L31" s="115">
        <f t="shared" si="3"/>
        <v>12</v>
      </c>
      <c r="M31" s="115">
        <f t="shared" si="4"/>
        <v>3</v>
      </c>
      <c r="N31" s="115">
        <f t="shared" si="5"/>
        <v>8</v>
      </c>
      <c r="O31" s="115">
        <f t="shared" si="6"/>
        <v>1</v>
      </c>
      <c r="P31" s="115">
        <f t="shared" si="7"/>
        <v>7</v>
      </c>
      <c r="Q31" s="115">
        <f t="shared" si="8"/>
        <v>5</v>
      </c>
      <c r="R31" s="115">
        <f t="shared" si="9"/>
        <v>17</v>
      </c>
      <c r="S31" s="115">
        <f t="shared" si="10"/>
        <v>4</v>
      </c>
      <c r="T31" s="115">
        <f t="shared" si="11"/>
        <v>0</v>
      </c>
      <c r="U31" s="115">
        <f t="shared" si="12"/>
        <v>4</v>
      </c>
      <c r="V31" s="115">
        <f t="shared" si="13"/>
        <v>4</v>
      </c>
      <c r="W31" s="115">
        <f t="shared" si="14"/>
        <v>10</v>
      </c>
      <c r="X31" s="115">
        <f t="shared" si="15"/>
        <v>6</v>
      </c>
      <c r="Y31" s="115">
        <f t="shared" si="16"/>
        <v>5</v>
      </c>
      <c r="Z31" s="115">
        <f t="shared" si="17"/>
        <v>3</v>
      </c>
      <c r="AA31" s="115">
        <f t="shared" si="18"/>
        <v>2</v>
      </c>
      <c r="AB31" s="115">
        <f t="shared" si="19"/>
        <v>3</v>
      </c>
      <c r="AC31" s="113">
        <f t="shared" si="24"/>
        <v>112</v>
      </c>
      <c r="AE31">
        <f t="shared" si="25"/>
        <v>3.7760460641799923E-5</v>
      </c>
      <c r="AF31">
        <f t="shared" si="26"/>
        <v>0</v>
      </c>
      <c r="AG31">
        <f t="shared" si="27"/>
        <v>1.8880230320899961E-5</v>
      </c>
      <c r="AH31">
        <f t="shared" si="28"/>
        <v>3.7760460641799923E-5</v>
      </c>
      <c r="AI31">
        <f t="shared" si="29"/>
        <v>9.4401151604499807E-6</v>
      </c>
      <c r="AJ31">
        <f t="shared" si="30"/>
        <v>2.5173640427866616E-5</v>
      </c>
      <c r="AK31">
        <f t="shared" si="31"/>
        <v>3.1467050534833271E-6</v>
      </c>
      <c r="AL31">
        <f t="shared" si="32"/>
        <v>2.2026935374383291E-5</v>
      </c>
      <c r="AM31">
        <f t="shared" si="33"/>
        <v>1.5733525267416636E-5</v>
      </c>
      <c r="AN31">
        <f t="shared" si="34"/>
        <v>5.3493985909216562E-5</v>
      </c>
      <c r="AO31">
        <f t="shared" si="35"/>
        <v>1.2586820213933308E-5</v>
      </c>
      <c r="AP31">
        <f t="shared" si="36"/>
        <v>0</v>
      </c>
      <c r="AQ31">
        <f t="shared" si="37"/>
        <v>1.2586820213933308E-5</v>
      </c>
      <c r="AR31">
        <f t="shared" si="38"/>
        <v>1.2586820213933308E-5</v>
      </c>
      <c r="AS31">
        <f t="shared" si="39"/>
        <v>3.1467050534833271E-5</v>
      </c>
      <c r="AT31">
        <f t="shared" si="40"/>
        <v>1.8880230320899961E-5</v>
      </c>
      <c r="AU31">
        <f t="shared" si="41"/>
        <v>1.5733525267416636E-5</v>
      </c>
      <c r="AV31">
        <f t="shared" si="42"/>
        <v>9.4401151604499807E-6</v>
      </c>
      <c r="AW31">
        <f t="shared" si="43"/>
        <v>6.2934101069666541E-6</v>
      </c>
      <c r="AX31">
        <f t="shared" si="44"/>
        <v>9.4401151604499807E-6</v>
      </c>
      <c r="AY31">
        <f t="shared" si="45"/>
        <v>3.524309659901326E-4</v>
      </c>
    </row>
    <row r="32" spans="1:51" x14ac:dyDescent="0.2">
      <c r="A32" s="118" t="s">
        <v>4962</v>
      </c>
      <c r="B32" s="119">
        <v>17049</v>
      </c>
      <c r="C32" s="121" t="s">
        <v>6596</v>
      </c>
      <c r="D32" s="121" t="s">
        <v>3926</v>
      </c>
      <c r="E32" s="121">
        <v>0.13199115503439574</v>
      </c>
      <c r="F32">
        <f t="shared" si="21"/>
        <v>1.3199115503439575E-7</v>
      </c>
      <c r="G32">
        <f t="shared" si="22"/>
        <v>1.3199115503439575E-9</v>
      </c>
      <c r="H32">
        <f t="shared" si="23"/>
        <v>7.5974594601364051E-5</v>
      </c>
      <c r="I32" s="115">
        <f t="shared" si="0"/>
        <v>14</v>
      </c>
      <c r="J32" s="115">
        <f t="shared" si="1"/>
        <v>1</v>
      </c>
      <c r="K32" s="115">
        <f t="shared" si="2"/>
        <v>11</v>
      </c>
      <c r="L32" s="115">
        <f t="shared" si="3"/>
        <v>10</v>
      </c>
      <c r="M32" s="115">
        <f t="shared" si="4"/>
        <v>10</v>
      </c>
      <c r="N32" s="115">
        <f t="shared" si="5"/>
        <v>12</v>
      </c>
      <c r="O32" s="115">
        <f t="shared" si="6"/>
        <v>5</v>
      </c>
      <c r="P32" s="115">
        <f t="shared" si="7"/>
        <v>9</v>
      </c>
      <c r="Q32" s="115">
        <f t="shared" si="8"/>
        <v>9</v>
      </c>
      <c r="R32" s="115">
        <f t="shared" si="9"/>
        <v>21</v>
      </c>
      <c r="S32" s="115">
        <f t="shared" si="10"/>
        <v>1</v>
      </c>
      <c r="T32" s="115">
        <f t="shared" si="11"/>
        <v>5</v>
      </c>
      <c r="U32" s="115">
        <f t="shared" si="12"/>
        <v>7</v>
      </c>
      <c r="V32" s="115">
        <f t="shared" si="13"/>
        <v>3</v>
      </c>
      <c r="W32" s="115">
        <f t="shared" si="14"/>
        <v>12</v>
      </c>
      <c r="X32" s="115">
        <f t="shared" si="15"/>
        <v>8</v>
      </c>
      <c r="Y32" s="115">
        <f t="shared" si="16"/>
        <v>5</v>
      </c>
      <c r="Z32" s="115">
        <f t="shared" si="17"/>
        <v>8</v>
      </c>
      <c r="AA32" s="115">
        <f t="shared" si="18"/>
        <v>1</v>
      </c>
      <c r="AB32" s="115">
        <f t="shared" si="19"/>
        <v>1</v>
      </c>
      <c r="AC32" s="113">
        <f t="shared" si="24"/>
        <v>153</v>
      </c>
      <c r="AE32">
        <f t="shared" si="25"/>
        <v>1.0636443244190967E-3</v>
      </c>
      <c r="AF32">
        <f t="shared" si="26"/>
        <v>7.5974594601364051E-5</v>
      </c>
      <c r="AG32">
        <f t="shared" si="27"/>
        <v>8.3572054061500456E-4</v>
      </c>
      <c r="AH32">
        <f t="shared" si="28"/>
        <v>7.5974594601364051E-4</v>
      </c>
      <c r="AI32">
        <f t="shared" si="29"/>
        <v>7.5974594601364051E-4</v>
      </c>
      <c r="AJ32">
        <f t="shared" si="30"/>
        <v>9.1169513521636861E-4</v>
      </c>
      <c r="AK32">
        <f t="shared" si="31"/>
        <v>3.7987297300682025E-4</v>
      </c>
      <c r="AL32">
        <f t="shared" si="32"/>
        <v>6.8377135141227646E-4</v>
      </c>
      <c r="AM32">
        <f t="shared" si="33"/>
        <v>6.8377135141227646E-4</v>
      </c>
      <c r="AN32">
        <f t="shared" si="34"/>
        <v>1.5954664866286452E-3</v>
      </c>
      <c r="AO32">
        <f t="shared" si="35"/>
        <v>7.5974594601364051E-5</v>
      </c>
      <c r="AP32">
        <f t="shared" si="36"/>
        <v>3.7987297300682025E-4</v>
      </c>
      <c r="AQ32">
        <f t="shared" si="37"/>
        <v>5.3182216220954836E-4</v>
      </c>
      <c r="AR32">
        <f t="shared" si="38"/>
        <v>2.2792378380409215E-4</v>
      </c>
      <c r="AS32">
        <f t="shared" si="39"/>
        <v>9.1169513521636861E-4</v>
      </c>
      <c r="AT32">
        <f t="shared" si="40"/>
        <v>6.0779675681091241E-4</v>
      </c>
      <c r="AU32">
        <f t="shared" si="41"/>
        <v>3.7987297300682025E-4</v>
      </c>
      <c r="AV32">
        <f t="shared" si="42"/>
        <v>6.0779675681091241E-4</v>
      </c>
      <c r="AW32">
        <f t="shared" si="43"/>
        <v>7.5974594601364051E-5</v>
      </c>
      <c r="AX32">
        <f t="shared" si="44"/>
        <v>7.5974594601364051E-5</v>
      </c>
      <c r="AY32">
        <f t="shared" si="45"/>
        <v>1.1624112974008702E-2</v>
      </c>
    </row>
    <row r="33" spans="1:51" x14ac:dyDescent="0.2">
      <c r="A33" s="118" t="s">
        <v>4963</v>
      </c>
      <c r="B33" s="119">
        <v>22344</v>
      </c>
      <c r="C33" s="121" t="s">
        <v>6594</v>
      </c>
      <c r="D33" s="121" t="s">
        <v>4545</v>
      </c>
      <c r="E33" s="121">
        <v>0.75724633953235987</v>
      </c>
      <c r="F33">
        <f t="shared" si="21"/>
        <v>7.5724633953235988E-7</v>
      </c>
      <c r="G33">
        <f t="shared" si="22"/>
        <v>7.5724633953235993E-9</v>
      </c>
      <c r="H33">
        <f t="shared" si="23"/>
        <v>4.3587377990855308E-4</v>
      </c>
      <c r="I33" s="115">
        <f t="shared" si="0"/>
        <v>23</v>
      </c>
      <c r="J33" s="115">
        <f t="shared" si="1"/>
        <v>2</v>
      </c>
      <c r="K33" s="115">
        <f t="shared" si="2"/>
        <v>18</v>
      </c>
      <c r="L33" s="115">
        <f t="shared" si="3"/>
        <v>10</v>
      </c>
      <c r="M33" s="115">
        <f t="shared" si="4"/>
        <v>5</v>
      </c>
      <c r="N33" s="115">
        <f t="shared" si="5"/>
        <v>9</v>
      </c>
      <c r="O33" s="115">
        <f t="shared" si="6"/>
        <v>11</v>
      </c>
      <c r="P33" s="115">
        <f t="shared" si="7"/>
        <v>19</v>
      </c>
      <c r="Q33" s="115">
        <f t="shared" si="8"/>
        <v>9</v>
      </c>
      <c r="R33" s="115">
        <f t="shared" si="9"/>
        <v>12</v>
      </c>
      <c r="S33" s="115">
        <f t="shared" si="10"/>
        <v>5</v>
      </c>
      <c r="T33" s="115">
        <f t="shared" si="11"/>
        <v>7</v>
      </c>
      <c r="U33" s="115">
        <f t="shared" si="12"/>
        <v>6</v>
      </c>
      <c r="V33" s="115">
        <f t="shared" si="13"/>
        <v>10</v>
      </c>
      <c r="W33" s="115">
        <f t="shared" si="14"/>
        <v>14</v>
      </c>
      <c r="X33" s="115">
        <f t="shared" si="15"/>
        <v>11</v>
      </c>
      <c r="Y33" s="115">
        <f t="shared" si="16"/>
        <v>11</v>
      </c>
      <c r="Z33" s="115">
        <f t="shared" si="17"/>
        <v>13</v>
      </c>
      <c r="AA33" s="115">
        <f t="shared" si="18"/>
        <v>1</v>
      </c>
      <c r="AB33" s="115">
        <f t="shared" si="19"/>
        <v>4</v>
      </c>
      <c r="AC33" s="113">
        <f t="shared" si="24"/>
        <v>200</v>
      </c>
      <c r="AE33">
        <f t="shared" si="25"/>
        <v>1.0025096937896721E-2</v>
      </c>
      <c r="AF33">
        <f t="shared" si="26"/>
        <v>8.7174755981710616E-4</v>
      </c>
      <c r="AG33">
        <f t="shared" si="27"/>
        <v>7.8457280383539552E-3</v>
      </c>
      <c r="AH33">
        <f t="shared" si="28"/>
        <v>4.3587377990855309E-3</v>
      </c>
      <c r="AI33">
        <f t="shared" si="29"/>
        <v>2.1793688995427655E-3</v>
      </c>
      <c r="AJ33">
        <f t="shared" si="30"/>
        <v>3.9228640191769776E-3</v>
      </c>
      <c r="AK33">
        <f t="shared" si="31"/>
        <v>4.7946115789940843E-3</v>
      </c>
      <c r="AL33">
        <f t="shared" si="32"/>
        <v>8.2816018182625094E-3</v>
      </c>
      <c r="AM33">
        <f t="shared" si="33"/>
        <v>3.9228640191769776E-3</v>
      </c>
      <c r="AN33">
        <f t="shared" si="34"/>
        <v>5.2304853589026368E-3</v>
      </c>
      <c r="AO33">
        <f t="shared" si="35"/>
        <v>2.1793688995427655E-3</v>
      </c>
      <c r="AP33">
        <f t="shared" si="36"/>
        <v>3.0511164593598717E-3</v>
      </c>
      <c r="AQ33">
        <f t="shared" si="37"/>
        <v>2.6152426794513184E-3</v>
      </c>
      <c r="AR33">
        <f t="shared" si="38"/>
        <v>4.3587377990855309E-3</v>
      </c>
      <c r="AS33">
        <f t="shared" si="39"/>
        <v>6.1022329187197435E-3</v>
      </c>
      <c r="AT33">
        <f t="shared" si="40"/>
        <v>4.7946115789940843E-3</v>
      </c>
      <c r="AU33">
        <f t="shared" si="41"/>
        <v>4.7946115789940843E-3</v>
      </c>
      <c r="AV33">
        <f t="shared" si="42"/>
        <v>5.6663591388111901E-3</v>
      </c>
      <c r="AW33">
        <f t="shared" si="43"/>
        <v>4.3587377990855308E-4</v>
      </c>
      <c r="AX33">
        <f t="shared" si="44"/>
        <v>1.7434951196342123E-3</v>
      </c>
      <c r="AY33">
        <f t="shared" si="45"/>
        <v>8.7174755981710622E-2</v>
      </c>
    </row>
    <row r="34" spans="1:51" x14ac:dyDescent="0.2">
      <c r="A34" s="118" t="s">
        <v>4964</v>
      </c>
      <c r="B34" s="119">
        <v>25827</v>
      </c>
      <c r="C34" s="121" t="s">
        <v>6597</v>
      </c>
      <c r="D34" s="121" t="s">
        <v>3659</v>
      </c>
      <c r="E34" s="121">
        <v>7.3997617143161748E-2</v>
      </c>
      <c r="F34">
        <f t="shared" si="21"/>
        <v>7.3997617143161749E-8</v>
      </c>
      <c r="G34">
        <f t="shared" si="22"/>
        <v>7.3997617143161747E-10</v>
      </c>
      <c r="H34">
        <f t="shared" si="23"/>
        <v>4.2593300759082166E-5</v>
      </c>
      <c r="I34" s="115">
        <f t="shared" si="0"/>
        <v>21</v>
      </c>
      <c r="J34" s="115">
        <f t="shared" si="1"/>
        <v>5</v>
      </c>
      <c r="K34" s="115">
        <f t="shared" si="2"/>
        <v>16</v>
      </c>
      <c r="L34" s="115">
        <f t="shared" si="3"/>
        <v>13</v>
      </c>
      <c r="M34" s="115">
        <f t="shared" si="4"/>
        <v>10</v>
      </c>
      <c r="N34" s="115">
        <f t="shared" si="5"/>
        <v>18</v>
      </c>
      <c r="O34" s="115">
        <f t="shared" si="6"/>
        <v>9</v>
      </c>
      <c r="P34" s="115">
        <f t="shared" si="7"/>
        <v>12</v>
      </c>
      <c r="Q34" s="115">
        <f t="shared" si="8"/>
        <v>12</v>
      </c>
      <c r="R34" s="115">
        <f t="shared" si="9"/>
        <v>27</v>
      </c>
      <c r="S34" s="115">
        <f t="shared" si="10"/>
        <v>5</v>
      </c>
      <c r="T34" s="115">
        <f t="shared" si="11"/>
        <v>11</v>
      </c>
      <c r="U34" s="115">
        <f t="shared" si="12"/>
        <v>14</v>
      </c>
      <c r="V34" s="115">
        <f t="shared" si="13"/>
        <v>5</v>
      </c>
      <c r="W34" s="115">
        <f t="shared" si="14"/>
        <v>16</v>
      </c>
      <c r="X34" s="115">
        <f t="shared" si="15"/>
        <v>12</v>
      </c>
      <c r="Y34" s="115">
        <f t="shared" si="16"/>
        <v>11</v>
      </c>
      <c r="Z34" s="115">
        <f t="shared" si="17"/>
        <v>12</v>
      </c>
      <c r="AA34" s="115">
        <f t="shared" si="18"/>
        <v>1</v>
      </c>
      <c r="AB34" s="115">
        <f t="shared" si="19"/>
        <v>4</v>
      </c>
      <c r="AC34" s="113">
        <f t="shared" si="24"/>
        <v>234</v>
      </c>
      <c r="AE34">
        <f t="shared" si="25"/>
        <v>8.9445931594072552E-4</v>
      </c>
      <c r="AF34">
        <f t="shared" si="26"/>
        <v>2.1296650379541083E-4</v>
      </c>
      <c r="AG34">
        <f t="shared" si="27"/>
        <v>6.8149281214531466E-4</v>
      </c>
      <c r="AH34">
        <f t="shared" si="28"/>
        <v>5.5371290986806819E-4</v>
      </c>
      <c r="AI34">
        <f t="shared" si="29"/>
        <v>4.2593300759082166E-4</v>
      </c>
      <c r="AJ34">
        <f t="shared" si="30"/>
        <v>7.6667941366347905E-4</v>
      </c>
      <c r="AK34">
        <f t="shared" si="31"/>
        <v>3.8333970683173953E-4</v>
      </c>
      <c r="AL34">
        <f t="shared" si="32"/>
        <v>5.11119609108986E-4</v>
      </c>
      <c r="AM34">
        <f t="shared" si="33"/>
        <v>5.11119609108986E-4</v>
      </c>
      <c r="AN34">
        <f t="shared" si="34"/>
        <v>1.1500191204952186E-3</v>
      </c>
      <c r="AO34">
        <f t="shared" si="35"/>
        <v>2.1296650379541083E-4</v>
      </c>
      <c r="AP34">
        <f t="shared" si="36"/>
        <v>4.685263083499038E-4</v>
      </c>
      <c r="AQ34">
        <f t="shared" si="37"/>
        <v>5.9630621062715028E-4</v>
      </c>
      <c r="AR34">
        <f t="shared" si="38"/>
        <v>2.1296650379541083E-4</v>
      </c>
      <c r="AS34">
        <f t="shared" si="39"/>
        <v>6.8149281214531466E-4</v>
      </c>
      <c r="AT34">
        <f t="shared" si="40"/>
        <v>5.11119609108986E-4</v>
      </c>
      <c r="AU34">
        <f t="shared" si="41"/>
        <v>4.685263083499038E-4</v>
      </c>
      <c r="AV34">
        <f t="shared" si="42"/>
        <v>5.11119609108986E-4</v>
      </c>
      <c r="AW34">
        <f t="shared" si="43"/>
        <v>4.2593300759082166E-5</v>
      </c>
      <c r="AX34">
        <f t="shared" si="44"/>
        <v>1.7037320303632867E-4</v>
      </c>
      <c r="AY34">
        <f t="shared" si="45"/>
        <v>9.9668323776252263E-3</v>
      </c>
    </row>
    <row r="35" spans="1:51" x14ac:dyDescent="0.2">
      <c r="A35" s="118" t="s">
        <v>4965</v>
      </c>
      <c r="B35" s="119">
        <v>22083</v>
      </c>
      <c r="C35" s="121" t="s">
        <v>6598</v>
      </c>
      <c r="D35" s="121" t="s">
        <v>3614</v>
      </c>
      <c r="E35" s="121">
        <v>7.9752882126865446E-2</v>
      </c>
      <c r="F35">
        <f t="shared" si="21"/>
        <v>7.975288212686544E-8</v>
      </c>
      <c r="G35">
        <f t="shared" si="22"/>
        <v>7.975288212686544E-10</v>
      </c>
      <c r="H35">
        <f t="shared" si="23"/>
        <v>4.5906052464651903E-5</v>
      </c>
      <c r="I35" s="115">
        <f t="shared" si="0"/>
        <v>18</v>
      </c>
      <c r="J35" s="115">
        <f t="shared" si="1"/>
        <v>1</v>
      </c>
      <c r="K35" s="115">
        <f t="shared" si="2"/>
        <v>7</v>
      </c>
      <c r="L35" s="115">
        <f t="shared" si="3"/>
        <v>8</v>
      </c>
      <c r="M35" s="115">
        <f t="shared" si="4"/>
        <v>9</v>
      </c>
      <c r="N35" s="115">
        <f t="shared" si="5"/>
        <v>15</v>
      </c>
      <c r="O35" s="115">
        <f t="shared" si="6"/>
        <v>4</v>
      </c>
      <c r="P35" s="115">
        <f t="shared" si="7"/>
        <v>16</v>
      </c>
      <c r="Q35" s="115">
        <f t="shared" si="8"/>
        <v>10</v>
      </c>
      <c r="R35" s="115">
        <f t="shared" si="9"/>
        <v>20</v>
      </c>
      <c r="S35" s="115">
        <f t="shared" si="10"/>
        <v>4</v>
      </c>
      <c r="T35" s="115">
        <f t="shared" si="11"/>
        <v>6</v>
      </c>
      <c r="U35" s="115">
        <f t="shared" si="12"/>
        <v>10</v>
      </c>
      <c r="V35" s="115">
        <f t="shared" si="13"/>
        <v>14</v>
      </c>
      <c r="W35" s="115">
        <f t="shared" si="14"/>
        <v>20</v>
      </c>
      <c r="X35" s="115">
        <f t="shared" si="15"/>
        <v>10</v>
      </c>
      <c r="Y35" s="115">
        <f t="shared" si="16"/>
        <v>5</v>
      </c>
      <c r="Z35" s="115">
        <f t="shared" si="17"/>
        <v>16</v>
      </c>
      <c r="AA35" s="115">
        <f t="shared" si="18"/>
        <v>2</v>
      </c>
      <c r="AB35" s="115">
        <f t="shared" si="19"/>
        <v>2</v>
      </c>
      <c r="AC35" s="113">
        <f t="shared" si="24"/>
        <v>197</v>
      </c>
      <c r="AE35">
        <f t="shared" si="25"/>
        <v>8.2630894436373423E-4</v>
      </c>
      <c r="AF35">
        <f t="shared" si="26"/>
        <v>4.5906052464651903E-5</v>
      </c>
      <c r="AG35">
        <f t="shared" si="27"/>
        <v>3.2134236725256334E-4</v>
      </c>
      <c r="AH35">
        <f t="shared" si="28"/>
        <v>3.6724841971721523E-4</v>
      </c>
      <c r="AI35">
        <f t="shared" si="29"/>
        <v>4.1315447218186711E-4</v>
      </c>
      <c r="AJ35">
        <f t="shared" si="30"/>
        <v>6.8859078696977851E-4</v>
      </c>
      <c r="AK35">
        <f t="shared" si="31"/>
        <v>1.8362420985860761E-4</v>
      </c>
      <c r="AL35">
        <f t="shared" si="32"/>
        <v>7.3449683943443045E-4</v>
      </c>
      <c r="AM35">
        <f t="shared" si="33"/>
        <v>4.59060524646519E-4</v>
      </c>
      <c r="AN35">
        <f t="shared" si="34"/>
        <v>9.1812104929303801E-4</v>
      </c>
      <c r="AO35">
        <f t="shared" si="35"/>
        <v>1.8362420985860761E-4</v>
      </c>
      <c r="AP35">
        <f t="shared" si="36"/>
        <v>2.7543631478791145E-4</v>
      </c>
      <c r="AQ35">
        <f t="shared" si="37"/>
        <v>4.59060524646519E-4</v>
      </c>
      <c r="AR35">
        <f t="shared" si="38"/>
        <v>6.4268473450512667E-4</v>
      </c>
      <c r="AS35">
        <f t="shared" si="39"/>
        <v>9.1812104929303801E-4</v>
      </c>
      <c r="AT35">
        <f t="shared" si="40"/>
        <v>4.59060524646519E-4</v>
      </c>
      <c r="AU35">
        <f t="shared" si="41"/>
        <v>2.295302623232595E-4</v>
      </c>
      <c r="AV35">
        <f t="shared" si="42"/>
        <v>7.3449683943443045E-4</v>
      </c>
      <c r="AW35">
        <f t="shared" si="43"/>
        <v>9.1812104929303806E-5</v>
      </c>
      <c r="AX35">
        <f t="shared" si="44"/>
        <v>9.1812104929303806E-5</v>
      </c>
      <c r="AY35">
        <f t="shared" si="45"/>
        <v>9.0434923355364252E-3</v>
      </c>
    </row>
    <row r="36" spans="1:51" x14ac:dyDescent="0.2">
      <c r="A36" s="118" t="s">
        <v>4966</v>
      </c>
      <c r="B36" s="119">
        <v>31558</v>
      </c>
      <c r="C36" s="121" t="s">
        <v>6599</v>
      </c>
      <c r="D36" s="121" t="s">
        <v>4299</v>
      </c>
      <c r="E36" s="121">
        <v>0.39065876681894285</v>
      </c>
      <c r="F36">
        <f t="shared" si="21"/>
        <v>3.9065876681894285E-7</v>
      </c>
      <c r="G36">
        <f t="shared" si="22"/>
        <v>3.9065876681894286E-9</v>
      </c>
      <c r="H36">
        <f t="shared" si="23"/>
        <v>2.2486462391213717E-4</v>
      </c>
      <c r="I36" s="115">
        <f t="shared" si="0"/>
        <v>40</v>
      </c>
      <c r="J36" s="115">
        <f t="shared" si="1"/>
        <v>2</v>
      </c>
      <c r="K36" s="115">
        <f t="shared" si="2"/>
        <v>17</v>
      </c>
      <c r="L36" s="115">
        <f t="shared" si="3"/>
        <v>16</v>
      </c>
      <c r="M36" s="115">
        <f t="shared" si="4"/>
        <v>10</v>
      </c>
      <c r="N36" s="115">
        <f t="shared" si="5"/>
        <v>26</v>
      </c>
      <c r="O36" s="115">
        <f t="shared" si="6"/>
        <v>6</v>
      </c>
      <c r="P36" s="115">
        <f t="shared" si="7"/>
        <v>17</v>
      </c>
      <c r="Q36" s="115">
        <f t="shared" si="8"/>
        <v>13</v>
      </c>
      <c r="R36" s="115">
        <f t="shared" si="9"/>
        <v>31</v>
      </c>
      <c r="S36" s="115">
        <f t="shared" si="10"/>
        <v>6</v>
      </c>
      <c r="T36" s="115">
        <f t="shared" si="11"/>
        <v>10</v>
      </c>
      <c r="U36" s="115">
        <f t="shared" si="12"/>
        <v>19</v>
      </c>
      <c r="V36" s="115">
        <f t="shared" si="13"/>
        <v>13</v>
      </c>
      <c r="W36" s="115">
        <f t="shared" si="14"/>
        <v>18</v>
      </c>
      <c r="X36" s="115">
        <f t="shared" si="15"/>
        <v>10</v>
      </c>
      <c r="Y36" s="115">
        <f t="shared" si="16"/>
        <v>12</v>
      </c>
      <c r="Z36" s="115">
        <f t="shared" si="17"/>
        <v>19</v>
      </c>
      <c r="AA36" s="115">
        <f t="shared" si="18"/>
        <v>3</v>
      </c>
      <c r="AB36" s="115">
        <f t="shared" si="19"/>
        <v>5</v>
      </c>
      <c r="AC36" s="113">
        <f t="shared" si="24"/>
        <v>293</v>
      </c>
      <c r="AE36">
        <f t="shared" si="25"/>
        <v>8.9945849564854862E-3</v>
      </c>
      <c r="AF36">
        <f t="shared" si="26"/>
        <v>4.4972924782427434E-4</v>
      </c>
      <c r="AG36">
        <f t="shared" si="27"/>
        <v>3.8226986065063319E-3</v>
      </c>
      <c r="AH36">
        <f t="shared" si="28"/>
        <v>3.5978339825941947E-3</v>
      </c>
      <c r="AI36">
        <f t="shared" si="29"/>
        <v>2.2486462391213716E-3</v>
      </c>
      <c r="AJ36">
        <f t="shared" si="30"/>
        <v>5.8464802217155663E-3</v>
      </c>
      <c r="AK36">
        <f t="shared" si="31"/>
        <v>1.349187743472823E-3</v>
      </c>
      <c r="AL36">
        <f t="shared" si="32"/>
        <v>3.8226986065063319E-3</v>
      </c>
      <c r="AM36">
        <f t="shared" si="33"/>
        <v>2.9232401108577831E-3</v>
      </c>
      <c r="AN36">
        <f t="shared" si="34"/>
        <v>6.9708033412762523E-3</v>
      </c>
      <c r="AO36">
        <f t="shared" si="35"/>
        <v>1.349187743472823E-3</v>
      </c>
      <c r="AP36">
        <f t="shared" si="36"/>
        <v>2.2486462391213716E-3</v>
      </c>
      <c r="AQ36">
        <f t="shared" si="37"/>
        <v>4.2724278543306059E-3</v>
      </c>
      <c r="AR36">
        <f t="shared" si="38"/>
        <v>2.9232401108577831E-3</v>
      </c>
      <c r="AS36">
        <f t="shared" si="39"/>
        <v>4.0475632304184687E-3</v>
      </c>
      <c r="AT36">
        <f t="shared" si="40"/>
        <v>2.2486462391213716E-3</v>
      </c>
      <c r="AU36">
        <f t="shared" si="41"/>
        <v>2.698375486945646E-3</v>
      </c>
      <c r="AV36">
        <f t="shared" si="42"/>
        <v>4.2724278543306059E-3</v>
      </c>
      <c r="AW36">
        <f t="shared" si="43"/>
        <v>6.7459387173641149E-4</v>
      </c>
      <c r="AX36">
        <f t="shared" si="44"/>
        <v>1.1243231195606858E-3</v>
      </c>
      <c r="AY36">
        <f t="shared" si="45"/>
        <v>6.5885334806256177E-2</v>
      </c>
    </row>
    <row r="37" spans="1:51" x14ac:dyDescent="0.2">
      <c r="A37" s="118" t="s">
        <v>4967</v>
      </c>
      <c r="B37" s="119">
        <v>21568</v>
      </c>
      <c r="C37" s="121" t="s">
        <v>6584</v>
      </c>
      <c r="D37" s="121" t="s">
        <v>3742</v>
      </c>
      <c r="E37" s="121">
        <v>0.10319484888116551</v>
      </c>
      <c r="F37">
        <f t="shared" si="21"/>
        <v>1.0319484888116551E-7</v>
      </c>
      <c r="G37">
        <f t="shared" si="22"/>
        <v>1.0319484888116552E-9</v>
      </c>
      <c r="H37">
        <f t="shared" si="23"/>
        <v>5.9399334801278855E-5</v>
      </c>
      <c r="I37" s="115">
        <f t="shared" si="0"/>
        <v>26</v>
      </c>
      <c r="J37" s="115">
        <f t="shared" si="1"/>
        <v>2</v>
      </c>
      <c r="K37" s="115">
        <f t="shared" si="2"/>
        <v>13</v>
      </c>
      <c r="L37" s="115">
        <f t="shared" si="3"/>
        <v>13</v>
      </c>
      <c r="M37" s="115">
        <f t="shared" si="4"/>
        <v>6</v>
      </c>
      <c r="N37" s="115">
        <f t="shared" si="5"/>
        <v>12</v>
      </c>
      <c r="O37" s="115">
        <f t="shared" si="6"/>
        <v>7</v>
      </c>
      <c r="P37" s="115">
        <f t="shared" si="7"/>
        <v>12</v>
      </c>
      <c r="Q37" s="115">
        <f t="shared" si="8"/>
        <v>10</v>
      </c>
      <c r="R37" s="115">
        <f t="shared" si="9"/>
        <v>27</v>
      </c>
      <c r="S37" s="115">
        <f t="shared" si="10"/>
        <v>4</v>
      </c>
      <c r="T37" s="115">
        <f t="shared" si="11"/>
        <v>1</v>
      </c>
      <c r="U37" s="115">
        <f t="shared" si="12"/>
        <v>5</v>
      </c>
      <c r="V37" s="115">
        <f t="shared" si="13"/>
        <v>8</v>
      </c>
      <c r="W37" s="115">
        <f t="shared" si="14"/>
        <v>8</v>
      </c>
      <c r="X37" s="115">
        <f t="shared" si="15"/>
        <v>15</v>
      </c>
      <c r="Y37" s="115">
        <f t="shared" si="16"/>
        <v>12</v>
      </c>
      <c r="Z37" s="115">
        <f t="shared" si="17"/>
        <v>10</v>
      </c>
      <c r="AA37" s="115">
        <f t="shared" si="18"/>
        <v>2</v>
      </c>
      <c r="AB37" s="115">
        <f t="shared" si="19"/>
        <v>5</v>
      </c>
      <c r="AC37" s="113">
        <f t="shared" si="24"/>
        <v>198</v>
      </c>
      <c r="AE37">
        <f t="shared" si="25"/>
        <v>1.5443827048332503E-3</v>
      </c>
      <c r="AF37">
        <f t="shared" si="26"/>
        <v>1.1879866960255771E-4</v>
      </c>
      <c r="AG37">
        <f t="shared" si="27"/>
        <v>7.7219135241662516E-4</v>
      </c>
      <c r="AH37">
        <f t="shared" si="28"/>
        <v>7.7219135241662516E-4</v>
      </c>
      <c r="AI37">
        <f t="shared" si="29"/>
        <v>3.5639600880767316E-4</v>
      </c>
      <c r="AJ37">
        <f t="shared" si="30"/>
        <v>7.1279201761534632E-4</v>
      </c>
      <c r="AK37">
        <f t="shared" si="31"/>
        <v>4.15795343608952E-4</v>
      </c>
      <c r="AL37">
        <f t="shared" si="32"/>
        <v>7.1279201761534632E-4</v>
      </c>
      <c r="AM37">
        <f t="shared" si="33"/>
        <v>5.9399334801278853E-4</v>
      </c>
      <c r="AN37">
        <f t="shared" si="34"/>
        <v>1.6037820396345292E-3</v>
      </c>
      <c r="AO37">
        <f t="shared" si="35"/>
        <v>2.3759733920511542E-4</v>
      </c>
      <c r="AP37">
        <f t="shared" si="36"/>
        <v>5.9399334801278855E-5</v>
      </c>
      <c r="AQ37">
        <f t="shared" si="37"/>
        <v>2.9699667400639426E-4</v>
      </c>
      <c r="AR37">
        <f t="shared" si="38"/>
        <v>4.7519467841023084E-4</v>
      </c>
      <c r="AS37">
        <f t="shared" si="39"/>
        <v>4.7519467841023084E-4</v>
      </c>
      <c r="AT37">
        <f t="shared" si="40"/>
        <v>8.9099002201918284E-4</v>
      </c>
      <c r="AU37">
        <f t="shared" si="41"/>
        <v>7.1279201761534632E-4</v>
      </c>
      <c r="AV37">
        <f t="shared" si="42"/>
        <v>5.9399334801278853E-4</v>
      </c>
      <c r="AW37">
        <f t="shared" si="43"/>
        <v>1.1879866960255771E-4</v>
      </c>
      <c r="AX37">
        <f t="shared" si="44"/>
        <v>2.9699667400639426E-4</v>
      </c>
      <c r="AY37">
        <f t="shared" si="45"/>
        <v>1.1761068290653215E-2</v>
      </c>
    </row>
    <row r="38" spans="1:51" x14ac:dyDescent="0.2">
      <c r="A38" s="118" t="s">
        <v>4968</v>
      </c>
      <c r="B38" s="119">
        <v>65912</v>
      </c>
      <c r="C38" s="121" t="s">
        <v>6600</v>
      </c>
      <c r="D38" s="121" t="s">
        <v>3324</v>
      </c>
      <c r="E38" s="121">
        <v>1.3826888438862573E-3</v>
      </c>
      <c r="F38">
        <f t="shared" si="21"/>
        <v>1.3826888438862574E-9</v>
      </c>
      <c r="G38">
        <f t="shared" si="22"/>
        <v>1.3826888438862575E-11</v>
      </c>
      <c r="H38">
        <f t="shared" si="23"/>
        <v>7.9588078721420569E-7</v>
      </c>
      <c r="I38" s="115">
        <f t="shared" si="0"/>
        <v>89</v>
      </c>
      <c r="J38" s="115">
        <f t="shared" si="1"/>
        <v>2</v>
      </c>
      <c r="K38" s="115">
        <f t="shared" si="2"/>
        <v>38</v>
      </c>
      <c r="L38" s="115">
        <f t="shared" si="3"/>
        <v>37</v>
      </c>
      <c r="M38" s="115">
        <f t="shared" si="4"/>
        <v>22</v>
      </c>
      <c r="N38" s="115">
        <f t="shared" si="5"/>
        <v>42</v>
      </c>
      <c r="O38" s="115">
        <f t="shared" si="6"/>
        <v>15</v>
      </c>
      <c r="P38" s="115">
        <f t="shared" si="7"/>
        <v>18</v>
      </c>
      <c r="Q38" s="115">
        <f t="shared" si="8"/>
        <v>52</v>
      </c>
      <c r="R38" s="115">
        <f t="shared" si="9"/>
        <v>37</v>
      </c>
      <c r="S38" s="115">
        <f t="shared" si="10"/>
        <v>18</v>
      </c>
      <c r="T38" s="115">
        <f t="shared" si="11"/>
        <v>25</v>
      </c>
      <c r="U38" s="115">
        <f t="shared" si="12"/>
        <v>20</v>
      </c>
      <c r="V38" s="115">
        <f t="shared" si="13"/>
        <v>40</v>
      </c>
      <c r="W38" s="115">
        <f t="shared" si="14"/>
        <v>18</v>
      </c>
      <c r="X38" s="115">
        <f t="shared" si="15"/>
        <v>26</v>
      </c>
      <c r="Y38" s="115">
        <f t="shared" si="16"/>
        <v>16</v>
      </c>
      <c r="Z38" s="115">
        <f t="shared" si="17"/>
        <v>17</v>
      </c>
      <c r="AA38" s="115">
        <f t="shared" si="18"/>
        <v>14</v>
      </c>
      <c r="AB38" s="115">
        <f t="shared" si="19"/>
        <v>39</v>
      </c>
      <c r="AC38" s="113">
        <f t="shared" si="24"/>
        <v>585</v>
      </c>
      <c r="AE38">
        <f t="shared" si="25"/>
        <v>7.0833390062064304E-5</v>
      </c>
      <c r="AF38">
        <f t="shared" si="26"/>
        <v>1.5917615744284114E-6</v>
      </c>
      <c r="AG38">
        <f t="shared" si="27"/>
        <v>3.0243469914139815E-5</v>
      </c>
      <c r="AH38">
        <f t="shared" si="28"/>
        <v>2.9447589126925609E-5</v>
      </c>
      <c r="AI38">
        <f t="shared" si="29"/>
        <v>1.7509377318712524E-5</v>
      </c>
      <c r="AJ38">
        <f t="shared" si="30"/>
        <v>3.3426993062996637E-5</v>
      </c>
      <c r="AK38">
        <f t="shared" si="31"/>
        <v>1.1938211808213085E-5</v>
      </c>
      <c r="AL38">
        <f t="shared" si="32"/>
        <v>1.4325854169855702E-5</v>
      </c>
      <c r="AM38">
        <f t="shared" si="33"/>
        <v>4.1385800935138698E-5</v>
      </c>
      <c r="AN38">
        <f t="shared" si="34"/>
        <v>2.9447589126925609E-5</v>
      </c>
      <c r="AO38">
        <f t="shared" si="35"/>
        <v>1.4325854169855702E-5</v>
      </c>
      <c r="AP38">
        <f t="shared" si="36"/>
        <v>1.9897019680355144E-5</v>
      </c>
      <c r="AQ38">
        <f t="shared" si="37"/>
        <v>1.5917615744284113E-5</v>
      </c>
      <c r="AR38">
        <f t="shared" si="38"/>
        <v>3.1835231488568226E-5</v>
      </c>
      <c r="AS38">
        <f t="shared" si="39"/>
        <v>1.4325854169855702E-5</v>
      </c>
      <c r="AT38">
        <f t="shared" si="40"/>
        <v>2.0692900467569349E-5</v>
      </c>
      <c r="AU38">
        <f t="shared" si="41"/>
        <v>1.2734092595427291E-5</v>
      </c>
      <c r="AV38">
        <f t="shared" si="42"/>
        <v>1.3529973382641496E-5</v>
      </c>
      <c r="AW38">
        <f t="shared" si="43"/>
        <v>1.114233102099888E-5</v>
      </c>
      <c r="AX38">
        <f t="shared" si="44"/>
        <v>3.1039350701354024E-5</v>
      </c>
      <c r="AY38">
        <f t="shared" si="45"/>
        <v>4.6559026052031034E-4</v>
      </c>
    </row>
    <row r="39" spans="1:51" x14ac:dyDescent="0.2">
      <c r="A39" s="118" t="s">
        <v>4969</v>
      </c>
      <c r="B39" s="119">
        <v>33639</v>
      </c>
      <c r="C39" s="121" t="s">
        <v>6601</v>
      </c>
      <c r="D39" s="121" t="s">
        <v>3424</v>
      </c>
      <c r="E39" s="121">
        <v>2.0034840954135543E-2</v>
      </c>
      <c r="F39">
        <f t="shared" si="21"/>
        <v>2.0034840954135544E-8</v>
      </c>
      <c r="G39">
        <f t="shared" si="22"/>
        <v>2.0034840954135545E-10</v>
      </c>
      <c r="H39">
        <f t="shared" si="23"/>
        <v>1.153212818689705E-5</v>
      </c>
      <c r="I39" s="115">
        <f t="shared" si="0"/>
        <v>33</v>
      </c>
      <c r="J39" s="115">
        <f t="shared" si="1"/>
        <v>0</v>
      </c>
      <c r="K39" s="115">
        <f t="shared" si="2"/>
        <v>20</v>
      </c>
      <c r="L39" s="115">
        <f t="shared" si="3"/>
        <v>20</v>
      </c>
      <c r="M39" s="115">
        <f t="shared" si="4"/>
        <v>12</v>
      </c>
      <c r="N39" s="115">
        <f t="shared" si="5"/>
        <v>18</v>
      </c>
      <c r="O39" s="115">
        <f t="shared" si="6"/>
        <v>6</v>
      </c>
      <c r="P39" s="115">
        <f t="shared" si="7"/>
        <v>14</v>
      </c>
      <c r="Q39" s="115">
        <f t="shared" si="8"/>
        <v>11</v>
      </c>
      <c r="R39" s="115">
        <f t="shared" si="9"/>
        <v>44</v>
      </c>
      <c r="S39" s="115">
        <f t="shared" si="10"/>
        <v>4</v>
      </c>
      <c r="T39" s="115">
        <f t="shared" si="11"/>
        <v>3</v>
      </c>
      <c r="U39" s="115">
        <f t="shared" si="12"/>
        <v>12</v>
      </c>
      <c r="V39" s="115">
        <f t="shared" si="13"/>
        <v>12</v>
      </c>
      <c r="W39" s="115">
        <f t="shared" si="14"/>
        <v>26</v>
      </c>
      <c r="X39" s="115">
        <f t="shared" si="15"/>
        <v>25</v>
      </c>
      <c r="Y39" s="115">
        <f t="shared" si="16"/>
        <v>11</v>
      </c>
      <c r="Z39" s="115">
        <f t="shared" si="17"/>
        <v>22</v>
      </c>
      <c r="AA39" s="115">
        <f t="shared" si="18"/>
        <v>3</v>
      </c>
      <c r="AB39" s="115">
        <f t="shared" si="19"/>
        <v>7</v>
      </c>
      <c r="AC39" s="113">
        <f t="shared" si="24"/>
        <v>303</v>
      </c>
      <c r="AE39">
        <f t="shared" si="25"/>
        <v>3.8056023016760264E-4</v>
      </c>
      <c r="AF39">
        <f t="shared" si="26"/>
        <v>0</v>
      </c>
      <c r="AG39">
        <f t="shared" si="27"/>
        <v>2.3064256373794099E-4</v>
      </c>
      <c r="AH39">
        <f t="shared" si="28"/>
        <v>2.3064256373794099E-4</v>
      </c>
      <c r="AI39">
        <f t="shared" si="29"/>
        <v>1.3838553824276461E-4</v>
      </c>
      <c r="AJ39">
        <f t="shared" si="30"/>
        <v>2.0757830736414689E-4</v>
      </c>
      <c r="AK39">
        <f t="shared" si="31"/>
        <v>6.9192769121382303E-5</v>
      </c>
      <c r="AL39">
        <f t="shared" si="32"/>
        <v>1.614497946165587E-4</v>
      </c>
      <c r="AM39">
        <f t="shared" si="33"/>
        <v>1.2685341005586756E-4</v>
      </c>
      <c r="AN39">
        <f t="shared" si="34"/>
        <v>5.0741364022347023E-4</v>
      </c>
      <c r="AO39">
        <f t="shared" si="35"/>
        <v>4.61285127475882E-5</v>
      </c>
      <c r="AP39">
        <f t="shared" si="36"/>
        <v>3.4596384560691151E-5</v>
      </c>
      <c r="AQ39">
        <f t="shared" si="37"/>
        <v>1.3838553824276461E-4</v>
      </c>
      <c r="AR39">
        <f t="shared" si="38"/>
        <v>1.3838553824276461E-4</v>
      </c>
      <c r="AS39">
        <f t="shared" si="39"/>
        <v>2.9983533285932331E-4</v>
      </c>
      <c r="AT39">
        <f t="shared" si="40"/>
        <v>2.8830320467242626E-4</v>
      </c>
      <c r="AU39">
        <f t="shared" si="41"/>
        <v>1.2685341005586756E-4</v>
      </c>
      <c r="AV39">
        <f t="shared" si="42"/>
        <v>2.5370682011173511E-4</v>
      </c>
      <c r="AW39">
        <f t="shared" si="43"/>
        <v>3.4596384560691151E-5</v>
      </c>
      <c r="AX39">
        <f t="shared" si="44"/>
        <v>8.0724897308279351E-5</v>
      </c>
      <c r="AY39">
        <f t="shared" si="45"/>
        <v>3.4942348406298059E-3</v>
      </c>
    </row>
    <row r="40" spans="1:51" x14ac:dyDescent="0.2">
      <c r="A40" s="118" t="s">
        <v>4970</v>
      </c>
      <c r="B40" s="119">
        <v>65988</v>
      </c>
      <c r="C40" s="121" t="s">
        <v>6602</v>
      </c>
      <c r="D40" s="121" t="s">
        <v>4566</v>
      </c>
      <c r="E40" s="121">
        <v>0.93464433556280113</v>
      </c>
      <c r="F40">
        <f t="shared" si="21"/>
        <v>9.346443355628011E-7</v>
      </c>
      <c r="G40">
        <f t="shared" si="22"/>
        <v>9.3464433556280108E-9</v>
      </c>
      <c r="H40">
        <f t="shared" si="23"/>
        <v>5.379847192968399E-4</v>
      </c>
      <c r="I40" s="115">
        <f t="shared" si="0"/>
        <v>71</v>
      </c>
      <c r="J40" s="115">
        <f t="shared" si="1"/>
        <v>5</v>
      </c>
      <c r="K40" s="115">
        <f t="shared" si="2"/>
        <v>32</v>
      </c>
      <c r="L40" s="115">
        <f t="shared" si="3"/>
        <v>45</v>
      </c>
      <c r="M40" s="115">
        <f t="shared" si="4"/>
        <v>13</v>
      </c>
      <c r="N40" s="115">
        <f t="shared" si="5"/>
        <v>51</v>
      </c>
      <c r="O40" s="115">
        <f t="shared" si="6"/>
        <v>20</v>
      </c>
      <c r="P40" s="115">
        <f t="shared" si="7"/>
        <v>42</v>
      </c>
      <c r="Q40" s="115">
        <f t="shared" si="8"/>
        <v>26</v>
      </c>
      <c r="R40" s="115">
        <f t="shared" si="9"/>
        <v>62</v>
      </c>
      <c r="S40" s="115">
        <f t="shared" si="10"/>
        <v>13</v>
      </c>
      <c r="T40" s="115">
        <f t="shared" si="11"/>
        <v>15</v>
      </c>
      <c r="U40" s="115">
        <f t="shared" si="12"/>
        <v>31</v>
      </c>
      <c r="V40" s="115">
        <f t="shared" si="13"/>
        <v>22</v>
      </c>
      <c r="W40" s="115">
        <f t="shared" si="14"/>
        <v>35</v>
      </c>
      <c r="X40" s="115">
        <f t="shared" si="15"/>
        <v>24</v>
      </c>
      <c r="Y40" s="115">
        <f t="shared" si="16"/>
        <v>27</v>
      </c>
      <c r="Z40" s="115">
        <f t="shared" si="17"/>
        <v>51</v>
      </c>
      <c r="AA40" s="115">
        <f t="shared" si="18"/>
        <v>3</v>
      </c>
      <c r="AB40" s="115">
        <f t="shared" si="19"/>
        <v>19</v>
      </c>
      <c r="AC40" s="113">
        <f t="shared" si="24"/>
        <v>607</v>
      </c>
      <c r="AE40">
        <f t="shared" si="25"/>
        <v>3.8196915070075631E-2</v>
      </c>
      <c r="AF40">
        <f t="shared" si="26"/>
        <v>2.6899235964841996E-3</v>
      </c>
      <c r="AG40">
        <f t="shared" si="27"/>
        <v>1.7215511017498877E-2</v>
      </c>
      <c r="AH40">
        <f t="shared" si="28"/>
        <v>2.4209312368357796E-2</v>
      </c>
      <c r="AI40">
        <f t="shared" si="29"/>
        <v>6.9938013508589183E-3</v>
      </c>
      <c r="AJ40">
        <f t="shared" si="30"/>
        <v>2.7437220684138834E-2</v>
      </c>
      <c r="AK40">
        <f t="shared" si="31"/>
        <v>1.0759694385936798E-2</v>
      </c>
      <c r="AL40">
        <f t="shared" si="32"/>
        <v>2.2595358210467275E-2</v>
      </c>
      <c r="AM40">
        <f t="shared" si="33"/>
        <v>1.3987602701717837E-2</v>
      </c>
      <c r="AN40">
        <f t="shared" si="34"/>
        <v>3.3355052596404075E-2</v>
      </c>
      <c r="AO40">
        <f t="shared" si="35"/>
        <v>6.9938013508589183E-3</v>
      </c>
      <c r="AP40">
        <f t="shared" si="36"/>
        <v>8.0697707894525992E-3</v>
      </c>
      <c r="AQ40">
        <f t="shared" si="37"/>
        <v>1.6677526298202038E-2</v>
      </c>
      <c r="AR40">
        <f t="shared" si="38"/>
        <v>1.1835663824530478E-2</v>
      </c>
      <c r="AS40">
        <f t="shared" si="39"/>
        <v>1.8829465175389398E-2</v>
      </c>
      <c r="AT40">
        <f t="shared" si="40"/>
        <v>1.2911633263124157E-2</v>
      </c>
      <c r="AU40">
        <f t="shared" si="41"/>
        <v>1.4525587421014678E-2</v>
      </c>
      <c r="AV40">
        <f t="shared" si="42"/>
        <v>2.7437220684138834E-2</v>
      </c>
      <c r="AW40">
        <f t="shared" si="43"/>
        <v>1.6139541578905196E-3</v>
      </c>
      <c r="AX40">
        <f t="shared" si="44"/>
        <v>1.0221709666639957E-2</v>
      </c>
      <c r="AY40">
        <f t="shared" si="45"/>
        <v>0.3265567246131818</v>
      </c>
    </row>
    <row r="41" spans="1:51" x14ac:dyDescent="0.2">
      <c r="A41" s="118" t="s">
        <v>4971</v>
      </c>
      <c r="B41" s="119">
        <v>21347</v>
      </c>
      <c r="C41" s="121" t="s">
        <v>6603</v>
      </c>
      <c r="D41" s="121" t="s">
        <v>4277</v>
      </c>
      <c r="E41" s="121">
        <v>0.48765846681189751</v>
      </c>
      <c r="F41">
        <f t="shared" si="21"/>
        <v>4.876584668118975E-7</v>
      </c>
      <c r="G41">
        <f t="shared" si="22"/>
        <v>4.8765846681189748E-9</v>
      </c>
      <c r="H41">
        <f t="shared" si="23"/>
        <v>2.806980082135188E-4</v>
      </c>
      <c r="I41" s="115">
        <f t="shared" si="0"/>
        <v>12</v>
      </c>
      <c r="J41" s="115">
        <f t="shared" si="1"/>
        <v>0</v>
      </c>
      <c r="K41" s="115">
        <f t="shared" si="2"/>
        <v>10</v>
      </c>
      <c r="L41" s="115">
        <f t="shared" si="3"/>
        <v>15</v>
      </c>
      <c r="M41" s="115">
        <f t="shared" si="4"/>
        <v>8</v>
      </c>
      <c r="N41" s="115">
        <f t="shared" si="5"/>
        <v>10</v>
      </c>
      <c r="O41" s="115">
        <f t="shared" si="6"/>
        <v>5</v>
      </c>
      <c r="P41" s="115">
        <f t="shared" si="7"/>
        <v>19</v>
      </c>
      <c r="Q41" s="115">
        <f t="shared" si="8"/>
        <v>18</v>
      </c>
      <c r="R41" s="115">
        <f t="shared" si="9"/>
        <v>18</v>
      </c>
      <c r="S41" s="115">
        <f t="shared" si="10"/>
        <v>5</v>
      </c>
      <c r="T41" s="115">
        <f t="shared" si="11"/>
        <v>7</v>
      </c>
      <c r="U41" s="115">
        <f t="shared" si="12"/>
        <v>5</v>
      </c>
      <c r="V41" s="115">
        <f t="shared" si="13"/>
        <v>9</v>
      </c>
      <c r="W41" s="115">
        <f t="shared" si="14"/>
        <v>9</v>
      </c>
      <c r="X41" s="115">
        <f t="shared" si="15"/>
        <v>9</v>
      </c>
      <c r="Y41" s="115">
        <f t="shared" si="16"/>
        <v>15</v>
      </c>
      <c r="Z41" s="115">
        <f t="shared" si="17"/>
        <v>5</v>
      </c>
      <c r="AA41" s="115">
        <f t="shared" si="18"/>
        <v>1</v>
      </c>
      <c r="AB41" s="115">
        <f t="shared" si="19"/>
        <v>6</v>
      </c>
      <c r="AC41" s="113">
        <f t="shared" si="24"/>
        <v>186</v>
      </c>
      <c r="AE41">
        <f t="shared" si="25"/>
        <v>3.3683760985622254E-3</v>
      </c>
      <c r="AF41">
        <f t="shared" si="26"/>
        <v>0</v>
      </c>
      <c r="AG41">
        <f t="shared" si="27"/>
        <v>2.8069800821351881E-3</v>
      </c>
      <c r="AH41">
        <f t="shared" si="28"/>
        <v>4.2104701232027822E-3</v>
      </c>
      <c r="AI41">
        <f t="shared" si="29"/>
        <v>2.2455840657081504E-3</v>
      </c>
      <c r="AJ41">
        <f t="shared" si="30"/>
        <v>2.8069800821351881E-3</v>
      </c>
      <c r="AK41">
        <f t="shared" si="31"/>
        <v>1.4034900410675941E-3</v>
      </c>
      <c r="AL41">
        <f t="shared" si="32"/>
        <v>5.3332621560568576E-3</v>
      </c>
      <c r="AM41">
        <f t="shared" si="33"/>
        <v>5.0525641478433381E-3</v>
      </c>
      <c r="AN41">
        <f t="shared" si="34"/>
        <v>5.0525641478433381E-3</v>
      </c>
      <c r="AO41">
        <f t="shared" si="35"/>
        <v>1.4034900410675941E-3</v>
      </c>
      <c r="AP41">
        <f t="shared" si="36"/>
        <v>1.9648860574946318E-3</v>
      </c>
      <c r="AQ41">
        <f t="shared" si="37"/>
        <v>1.4034900410675941E-3</v>
      </c>
      <c r="AR41">
        <f t="shared" si="38"/>
        <v>2.5262820739216691E-3</v>
      </c>
      <c r="AS41">
        <f t="shared" si="39"/>
        <v>2.5262820739216691E-3</v>
      </c>
      <c r="AT41">
        <f t="shared" si="40"/>
        <v>2.5262820739216691E-3</v>
      </c>
      <c r="AU41">
        <f t="shared" si="41"/>
        <v>4.2104701232027822E-3</v>
      </c>
      <c r="AV41">
        <f t="shared" si="42"/>
        <v>1.4034900410675941E-3</v>
      </c>
      <c r="AW41">
        <f t="shared" si="43"/>
        <v>2.806980082135188E-4</v>
      </c>
      <c r="AX41">
        <f t="shared" si="44"/>
        <v>1.6841880492811127E-3</v>
      </c>
      <c r="AY41">
        <f t="shared" si="45"/>
        <v>5.2209829527714503E-2</v>
      </c>
    </row>
    <row r="42" spans="1:51" x14ac:dyDescent="0.2">
      <c r="A42" s="118" t="s">
        <v>4972</v>
      </c>
      <c r="B42" s="119">
        <v>39728</v>
      </c>
      <c r="C42" s="121" t="s">
        <v>6604</v>
      </c>
      <c r="D42" s="121" t="s">
        <v>3654</v>
      </c>
      <c r="E42" s="121">
        <v>8.4992720656782456E-2</v>
      </c>
      <c r="F42">
        <f t="shared" si="21"/>
        <v>8.4992720656782454E-8</v>
      </c>
      <c r="G42">
        <f t="shared" si="22"/>
        <v>8.4992720656782452E-10</v>
      </c>
      <c r="H42">
        <f t="shared" si="23"/>
        <v>4.8922122806511647E-5</v>
      </c>
      <c r="I42" s="115">
        <f t="shared" si="0"/>
        <v>50</v>
      </c>
      <c r="J42" s="115">
        <f t="shared" si="1"/>
        <v>0</v>
      </c>
      <c r="K42" s="115">
        <f t="shared" si="2"/>
        <v>25</v>
      </c>
      <c r="L42" s="115">
        <f t="shared" si="3"/>
        <v>22</v>
      </c>
      <c r="M42" s="115">
        <f t="shared" si="4"/>
        <v>8</v>
      </c>
      <c r="N42" s="115">
        <f t="shared" si="5"/>
        <v>48</v>
      </c>
      <c r="O42" s="115">
        <f t="shared" si="6"/>
        <v>1</v>
      </c>
      <c r="P42" s="115">
        <f t="shared" si="7"/>
        <v>36</v>
      </c>
      <c r="Q42" s="115">
        <f t="shared" si="8"/>
        <v>25</v>
      </c>
      <c r="R42" s="115">
        <f t="shared" si="9"/>
        <v>36</v>
      </c>
      <c r="S42" s="115">
        <f t="shared" si="10"/>
        <v>14</v>
      </c>
      <c r="T42" s="115">
        <f t="shared" si="11"/>
        <v>9</v>
      </c>
      <c r="U42" s="115">
        <f t="shared" si="12"/>
        <v>15</v>
      </c>
      <c r="V42" s="115">
        <f t="shared" si="13"/>
        <v>14</v>
      </c>
      <c r="W42" s="115">
        <f t="shared" si="14"/>
        <v>14</v>
      </c>
      <c r="X42" s="115">
        <f t="shared" si="15"/>
        <v>17</v>
      </c>
      <c r="Y42" s="115">
        <f t="shared" si="16"/>
        <v>23</v>
      </c>
      <c r="Z42" s="115">
        <f t="shared" si="17"/>
        <v>18</v>
      </c>
      <c r="AA42" s="115">
        <f t="shared" si="18"/>
        <v>0</v>
      </c>
      <c r="AB42" s="115">
        <f t="shared" si="19"/>
        <v>7</v>
      </c>
      <c r="AC42" s="113">
        <f t="shared" si="24"/>
        <v>382</v>
      </c>
      <c r="AE42">
        <f t="shared" si="25"/>
        <v>2.4461061403255823E-3</v>
      </c>
      <c r="AF42">
        <f t="shared" si="26"/>
        <v>0</v>
      </c>
      <c r="AG42">
        <f t="shared" si="27"/>
        <v>1.2230530701627911E-3</v>
      </c>
      <c r="AH42">
        <f t="shared" si="28"/>
        <v>1.0762867017432563E-3</v>
      </c>
      <c r="AI42">
        <f t="shared" si="29"/>
        <v>3.9137698245209318E-4</v>
      </c>
      <c r="AJ42">
        <f t="shared" si="30"/>
        <v>2.3482618947125592E-3</v>
      </c>
      <c r="AK42">
        <f t="shared" si="31"/>
        <v>4.8922122806511647E-5</v>
      </c>
      <c r="AL42">
        <f t="shared" si="32"/>
        <v>1.7611964210344194E-3</v>
      </c>
      <c r="AM42">
        <f t="shared" si="33"/>
        <v>1.2230530701627911E-3</v>
      </c>
      <c r="AN42">
        <f t="shared" si="34"/>
        <v>1.7611964210344194E-3</v>
      </c>
      <c r="AO42">
        <f t="shared" si="35"/>
        <v>6.8490971929116302E-4</v>
      </c>
      <c r="AP42">
        <f t="shared" si="36"/>
        <v>4.4029910525860485E-4</v>
      </c>
      <c r="AQ42">
        <f t="shared" si="37"/>
        <v>7.3383184209767469E-4</v>
      </c>
      <c r="AR42">
        <f t="shared" si="38"/>
        <v>6.8490971929116302E-4</v>
      </c>
      <c r="AS42">
        <f t="shared" si="39"/>
        <v>6.8490971929116302E-4</v>
      </c>
      <c r="AT42">
        <f t="shared" si="40"/>
        <v>8.3167608771069802E-4</v>
      </c>
      <c r="AU42">
        <f t="shared" si="41"/>
        <v>1.1252088245497678E-3</v>
      </c>
      <c r="AV42">
        <f t="shared" si="42"/>
        <v>8.8059821051720969E-4</v>
      </c>
      <c r="AW42">
        <f t="shared" si="43"/>
        <v>0</v>
      </c>
      <c r="AX42">
        <f t="shared" si="44"/>
        <v>3.4245485964558151E-4</v>
      </c>
      <c r="AY42">
        <f t="shared" si="45"/>
        <v>1.8688250912087447E-2</v>
      </c>
    </row>
    <row r="43" spans="1:51" x14ac:dyDescent="0.2">
      <c r="A43" s="118" t="s">
        <v>4973</v>
      </c>
      <c r="B43" s="119">
        <v>9957</v>
      </c>
      <c r="C43" s="121" t="s">
        <v>6605</v>
      </c>
      <c r="D43" s="121" t="s">
        <v>3934</v>
      </c>
      <c r="E43" s="121">
        <v>0.3268975316284613</v>
      </c>
      <c r="F43">
        <f t="shared" si="21"/>
        <v>3.2689753162846132E-7</v>
      </c>
      <c r="G43">
        <f t="shared" si="22"/>
        <v>3.2689753162846135E-9</v>
      </c>
      <c r="H43">
        <f t="shared" si="23"/>
        <v>1.8816342227770421E-4</v>
      </c>
      <c r="I43" s="115">
        <f t="shared" si="0"/>
        <v>10</v>
      </c>
      <c r="J43" s="115">
        <f t="shared" si="1"/>
        <v>1</v>
      </c>
      <c r="K43" s="115">
        <f t="shared" si="2"/>
        <v>8</v>
      </c>
      <c r="L43" s="115">
        <f t="shared" si="3"/>
        <v>7</v>
      </c>
      <c r="M43" s="115">
        <f t="shared" si="4"/>
        <v>8</v>
      </c>
      <c r="N43" s="115">
        <f t="shared" si="5"/>
        <v>5</v>
      </c>
      <c r="O43" s="115">
        <f t="shared" si="6"/>
        <v>2</v>
      </c>
      <c r="P43" s="115">
        <f t="shared" si="7"/>
        <v>8</v>
      </c>
      <c r="Q43" s="115">
        <f t="shared" si="8"/>
        <v>3</v>
      </c>
      <c r="R43" s="115">
        <f t="shared" si="9"/>
        <v>2</v>
      </c>
      <c r="S43" s="115">
        <f t="shared" si="10"/>
        <v>3</v>
      </c>
      <c r="T43" s="115">
        <f t="shared" si="11"/>
        <v>3</v>
      </c>
      <c r="U43" s="115">
        <f t="shared" si="12"/>
        <v>1</v>
      </c>
      <c r="V43" s="115">
        <f t="shared" si="13"/>
        <v>3</v>
      </c>
      <c r="W43" s="115">
        <f t="shared" si="14"/>
        <v>3</v>
      </c>
      <c r="X43" s="115">
        <f t="shared" si="15"/>
        <v>4</v>
      </c>
      <c r="Y43" s="115">
        <f t="shared" si="16"/>
        <v>7</v>
      </c>
      <c r="Z43" s="115">
        <f t="shared" si="17"/>
        <v>8</v>
      </c>
      <c r="AA43" s="115">
        <f t="shared" si="18"/>
        <v>1</v>
      </c>
      <c r="AB43" s="115">
        <f t="shared" si="19"/>
        <v>2</v>
      </c>
      <c r="AC43" s="113">
        <f t="shared" si="24"/>
        <v>89</v>
      </c>
      <c r="AE43">
        <f t="shared" si="25"/>
        <v>1.8816342227770421E-3</v>
      </c>
      <c r="AF43">
        <f t="shared" si="26"/>
        <v>1.8816342227770421E-4</v>
      </c>
      <c r="AG43">
        <f t="shared" si="27"/>
        <v>1.5053073782216337E-3</v>
      </c>
      <c r="AH43">
        <f t="shared" si="28"/>
        <v>1.3171439559439295E-3</v>
      </c>
      <c r="AI43">
        <f t="shared" si="29"/>
        <v>1.5053073782216337E-3</v>
      </c>
      <c r="AJ43">
        <f t="shared" si="30"/>
        <v>9.4081711138852106E-4</v>
      </c>
      <c r="AK43">
        <f t="shared" si="31"/>
        <v>3.7632684455540842E-4</v>
      </c>
      <c r="AL43">
        <f t="shared" si="32"/>
        <v>1.5053073782216337E-3</v>
      </c>
      <c r="AM43">
        <f t="shared" si="33"/>
        <v>5.6449026683311264E-4</v>
      </c>
      <c r="AN43">
        <f t="shared" si="34"/>
        <v>3.7632684455540842E-4</v>
      </c>
      <c r="AO43">
        <f t="shared" si="35"/>
        <v>5.6449026683311264E-4</v>
      </c>
      <c r="AP43">
        <f t="shared" si="36"/>
        <v>5.6449026683311264E-4</v>
      </c>
      <c r="AQ43">
        <f t="shared" si="37"/>
        <v>1.8816342227770421E-4</v>
      </c>
      <c r="AR43">
        <f t="shared" si="38"/>
        <v>5.6449026683311264E-4</v>
      </c>
      <c r="AS43">
        <f t="shared" si="39"/>
        <v>5.6449026683311264E-4</v>
      </c>
      <c r="AT43">
        <f t="shared" si="40"/>
        <v>7.5265368911081685E-4</v>
      </c>
      <c r="AU43">
        <f t="shared" si="41"/>
        <v>1.3171439559439295E-3</v>
      </c>
      <c r="AV43">
        <f t="shared" si="42"/>
        <v>1.5053073782216337E-3</v>
      </c>
      <c r="AW43">
        <f t="shared" si="43"/>
        <v>1.8816342227770421E-4</v>
      </c>
      <c r="AX43">
        <f t="shared" si="44"/>
        <v>3.7632684455540842E-4</v>
      </c>
      <c r="AY43">
        <f t="shared" si="45"/>
        <v>1.6746544582715669E-2</v>
      </c>
    </row>
    <row r="44" spans="1:51" x14ac:dyDescent="0.2">
      <c r="A44" s="118" t="s">
        <v>4974</v>
      </c>
      <c r="B44" s="119">
        <v>47710</v>
      </c>
      <c r="C44" s="121" t="s">
        <v>6606</v>
      </c>
      <c r="D44" s="121" t="s">
        <v>4067</v>
      </c>
      <c r="E44" s="121">
        <v>0.33988771203833024</v>
      </c>
      <c r="F44">
        <f t="shared" si="21"/>
        <v>3.3988771203833022E-7</v>
      </c>
      <c r="G44">
        <f t="shared" si="22"/>
        <v>3.3988771203833024E-9</v>
      </c>
      <c r="H44">
        <f t="shared" si="23"/>
        <v>1.9564061792904302E-4</v>
      </c>
      <c r="I44" s="115">
        <f t="shared" si="0"/>
        <v>44</v>
      </c>
      <c r="J44" s="115">
        <f t="shared" si="1"/>
        <v>7</v>
      </c>
      <c r="K44" s="115">
        <f t="shared" si="2"/>
        <v>19</v>
      </c>
      <c r="L44" s="115">
        <f t="shared" si="3"/>
        <v>23</v>
      </c>
      <c r="M44" s="115">
        <f t="shared" si="4"/>
        <v>12</v>
      </c>
      <c r="N44" s="115">
        <f t="shared" si="5"/>
        <v>31</v>
      </c>
      <c r="O44" s="115">
        <f t="shared" si="6"/>
        <v>9</v>
      </c>
      <c r="P44" s="115">
        <f t="shared" si="7"/>
        <v>23</v>
      </c>
      <c r="Q44" s="115">
        <f t="shared" si="8"/>
        <v>24</v>
      </c>
      <c r="R44" s="115">
        <f t="shared" si="9"/>
        <v>47</v>
      </c>
      <c r="S44" s="115">
        <f t="shared" si="10"/>
        <v>6</v>
      </c>
      <c r="T44" s="115">
        <f t="shared" si="11"/>
        <v>13</v>
      </c>
      <c r="U44" s="115">
        <f t="shared" si="12"/>
        <v>26</v>
      </c>
      <c r="V44" s="115">
        <f t="shared" si="13"/>
        <v>19</v>
      </c>
      <c r="W44" s="115">
        <f t="shared" si="14"/>
        <v>25</v>
      </c>
      <c r="X44" s="115">
        <f t="shared" si="15"/>
        <v>31</v>
      </c>
      <c r="Y44" s="115">
        <f t="shared" si="16"/>
        <v>26</v>
      </c>
      <c r="Z44" s="115">
        <f t="shared" si="17"/>
        <v>24</v>
      </c>
      <c r="AA44" s="115">
        <f t="shared" si="18"/>
        <v>7</v>
      </c>
      <c r="AB44" s="115">
        <f t="shared" si="19"/>
        <v>17</v>
      </c>
      <c r="AC44" s="113">
        <f t="shared" si="24"/>
        <v>433</v>
      </c>
      <c r="AE44">
        <f t="shared" si="25"/>
        <v>8.6081871888778923E-3</v>
      </c>
      <c r="AF44">
        <f t="shared" si="26"/>
        <v>1.3694843255033012E-3</v>
      </c>
      <c r="AG44">
        <f t="shared" si="27"/>
        <v>3.7171717406518172E-3</v>
      </c>
      <c r="AH44">
        <f t="shared" si="28"/>
        <v>4.4997342123679895E-3</v>
      </c>
      <c r="AI44">
        <f t="shared" si="29"/>
        <v>2.3476874151485165E-3</v>
      </c>
      <c r="AJ44">
        <f t="shared" si="30"/>
        <v>6.0648591558003333E-3</v>
      </c>
      <c r="AK44">
        <f t="shared" si="31"/>
        <v>1.7607655613613871E-3</v>
      </c>
      <c r="AL44">
        <f t="shared" si="32"/>
        <v>4.4997342123679895E-3</v>
      </c>
      <c r="AM44">
        <f t="shared" si="33"/>
        <v>4.6953748302970329E-3</v>
      </c>
      <c r="AN44">
        <f t="shared" si="34"/>
        <v>9.1951090426650225E-3</v>
      </c>
      <c r="AO44">
        <f t="shared" si="35"/>
        <v>1.1738437075742582E-3</v>
      </c>
      <c r="AP44">
        <f t="shared" si="36"/>
        <v>2.5433280330775594E-3</v>
      </c>
      <c r="AQ44">
        <f t="shared" si="37"/>
        <v>5.0866560661551189E-3</v>
      </c>
      <c r="AR44">
        <f t="shared" si="38"/>
        <v>3.7171717406518172E-3</v>
      </c>
      <c r="AS44">
        <f t="shared" si="39"/>
        <v>4.8910154482260755E-3</v>
      </c>
      <c r="AT44">
        <f t="shared" si="40"/>
        <v>6.0648591558003333E-3</v>
      </c>
      <c r="AU44">
        <f t="shared" si="41"/>
        <v>5.0866560661551189E-3</v>
      </c>
      <c r="AV44">
        <f t="shared" si="42"/>
        <v>4.6953748302970329E-3</v>
      </c>
      <c r="AW44">
        <f t="shared" si="43"/>
        <v>1.3694843255033012E-3</v>
      </c>
      <c r="AX44">
        <f t="shared" si="44"/>
        <v>3.3258905047937313E-3</v>
      </c>
      <c r="AY44">
        <f t="shared" si="45"/>
        <v>8.4712387563275621E-2</v>
      </c>
    </row>
    <row r="45" spans="1:51" x14ac:dyDescent="0.2">
      <c r="A45" s="118" t="s">
        <v>4975</v>
      </c>
      <c r="B45" s="119">
        <v>35344</v>
      </c>
      <c r="C45" s="121" t="s">
        <v>6607</v>
      </c>
      <c r="D45" s="121" t="s">
        <v>4585</v>
      </c>
      <c r="E45" s="121">
        <v>1.0819588292574616</v>
      </c>
      <c r="F45">
        <f t="shared" si="21"/>
        <v>1.0819588292574616E-6</v>
      </c>
      <c r="G45">
        <f t="shared" si="22"/>
        <v>1.0819588292574616E-8</v>
      </c>
      <c r="H45">
        <f t="shared" si="23"/>
        <v>6.2277948402513134E-4</v>
      </c>
      <c r="I45" s="115">
        <f t="shared" si="0"/>
        <v>38</v>
      </c>
      <c r="J45" s="115">
        <f t="shared" si="1"/>
        <v>1</v>
      </c>
      <c r="K45" s="115">
        <f t="shared" si="2"/>
        <v>22</v>
      </c>
      <c r="L45" s="115">
        <f t="shared" si="3"/>
        <v>20</v>
      </c>
      <c r="M45" s="115">
        <f t="shared" si="4"/>
        <v>10</v>
      </c>
      <c r="N45" s="115">
        <f t="shared" si="5"/>
        <v>25</v>
      </c>
      <c r="O45" s="115">
        <f t="shared" si="6"/>
        <v>4</v>
      </c>
      <c r="P45" s="115">
        <f t="shared" si="7"/>
        <v>24</v>
      </c>
      <c r="Q45" s="115">
        <f t="shared" si="8"/>
        <v>21</v>
      </c>
      <c r="R45" s="115">
        <f t="shared" si="9"/>
        <v>33</v>
      </c>
      <c r="S45" s="115">
        <f t="shared" si="10"/>
        <v>4</v>
      </c>
      <c r="T45" s="115">
        <f t="shared" si="11"/>
        <v>10</v>
      </c>
      <c r="U45" s="115">
        <f t="shared" si="12"/>
        <v>14</v>
      </c>
      <c r="V45" s="115">
        <f t="shared" si="13"/>
        <v>13</v>
      </c>
      <c r="W45" s="115">
        <f t="shared" si="14"/>
        <v>15</v>
      </c>
      <c r="X45" s="115">
        <f t="shared" si="15"/>
        <v>21</v>
      </c>
      <c r="Y45" s="115">
        <f t="shared" si="16"/>
        <v>15</v>
      </c>
      <c r="Z45" s="115">
        <f t="shared" si="17"/>
        <v>14</v>
      </c>
      <c r="AA45" s="115">
        <f t="shared" si="18"/>
        <v>5</v>
      </c>
      <c r="AB45" s="115">
        <f t="shared" si="19"/>
        <v>13</v>
      </c>
      <c r="AC45" s="113">
        <f t="shared" si="24"/>
        <v>322</v>
      </c>
      <c r="AE45">
        <f t="shared" si="25"/>
        <v>2.366562039295499E-2</v>
      </c>
      <c r="AF45">
        <f t="shared" si="26"/>
        <v>6.2277948402513134E-4</v>
      </c>
      <c r="AG45">
        <f t="shared" si="27"/>
        <v>1.370114864855289E-2</v>
      </c>
      <c r="AH45">
        <f t="shared" si="28"/>
        <v>1.2455589680502626E-2</v>
      </c>
      <c r="AI45">
        <f t="shared" si="29"/>
        <v>6.227794840251313E-3</v>
      </c>
      <c r="AJ45">
        <f t="shared" si="30"/>
        <v>1.5569487100628283E-2</v>
      </c>
      <c r="AK45">
        <f t="shared" si="31"/>
        <v>2.4911179361005254E-3</v>
      </c>
      <c r="AL45">
        <f t="shared" si="32"/>
        <v>1.4946707616603152E-2</v>
      </c>
      <c r="AM45">
        <f t="shared" si="33"/>
        <v>1.3078369164527759E-2</v>
      </c>
      <c r="AN45">
        <f t="shared" si="34"/>
        <v>2.0551722972829336E-2</v>
      </c>
      <c r="AO45">
        <f t="shared" si="35"/>
        <v>2.4911179361005254E-3</v>
      </c>
      <c r="AP45">
        <f t="shared" si="36"/>
        <v>6.227794840251313E-3</v>
      </c>
      <c r="AQ45">
        <f t="shared" si="37"/>
        <v>8.7189127763518393E-3</v>
      </c>
      <c r="AR45">
        <f t="shared" si="38"/>
        <v>8.0961332923267081E-3</v>
      </c>
      <c r="AS45">
        <f t="shared" si="39"/>
        <v>9.3416922603769704E-3</v>
      </c>
      <c r="AT45">
        <f t="shared" si="40"/>
        <v>1.3078369164527759E-2</v>
      </c>
      <c r="AU45">
        <f t="shared" si="41"/>
        <v>9.3416922603769704E-3</v>
      </c>
      <c r="AV45">
        <f t="shared" si="42"/>
        <v>8.7189127763518393E-3</v>
      </c>
      <c r="AW45">
        <f t="shared" si="43"/>
        <v>3.1138974201256565E-3</v>
      </c>
      <c r="AX45">
        <f t="shared" si="44"/>
        <v>8.0961332923267081E-3</v>
      </c>
      <c r="AY45">
        <f t="shared" si="45"/>
        <v>0.2005349938560923</v>
      </c>
    </row>
    <row r="46" spans="1:51" x14ac:dyDescent="0.2">
      <c r="A46" s="118" t="s">
        <v>4976</v>
      </c>
      <c r="B46" s="119">
        <v>60791</v>
      </c>
      <c r="C46" s="121" t="s">
        <v>6608</v>
      </c>
      <c r="D46" s="121" t="s">
        <v>3461</v>
      </c>
      <c r="E46" s="121">
        <v>4.6394684411388235E-2</v>
      </c>
      <c r="F46">
        <f t="shared" si="21"/>
        <v>4.6394684411388237E-8</v>
      </c>
      <c r="G46">
        <f t="shared" si="22"/>
        <v>4.639468441138824E-10</v>
      </c>
      <c r="H46">
        <f t="shared" si="23"/>
        <v>2.6704951092328186E-5</v>
      </c>
      <c r="I46" s="115">
        <f t="shared" si="0"/>
        <v>42</v>
      </c>
      <c r="J46" s="115">
        <f t="shared" si="1"/>
        <v>5</v>
      </c>
      <c r="K46" s="115">
        <f t="shared" si="2"/>
        <v>39</v>
      </c>
      <c r="L46" s="115">
        <f t="shared" si="3"/>
        <v>15</v>
      </c>
      <c r="M46" s="115">
        <f t="shared" si="4"/>
        <v>24</v>
      </c>
      <c r="N46" s="115">
        <f t="shared" si="5"/>
        <v>53</v>
      </c>
      <c r="O46" s="115">
        <f t="shared" si="6"/>
        <v>9</v>
      </c>
      <c r="P46" s="115">
        <f t="shared" si="7"/>
        <v>29</v>
      </c>
      <c r="Q46" s="115">
        <f t="shared" si="8"/>
        <v>21</v>
      </c>
      <c r="R46" s="115">
        <f t="shared" si="9"/>
        <v>52</v>
      </c>
      <c r="S46" s="115">
        <f t="shared" si="10"/>
        <v>15</v>
      </c>
      <c r="T46" s="115">
        <f t="shared" si="11"/>
        <v>37</v>
      </c>
      <c r="U46" s="115">
        <f t="shared" si="12"/>
        <v>31</v>
      </c>
      <c r="V46" s="115">
        <f t="shared" si="13"/>
        <v>24</v>
      </c>
      <c r="W46" s="115">
        <f t="shared" si="14"/>
        <v>27</v>
      </c>
      <c r="X46" s="115">
        <f t="shared" si="15"/>
        <v>42</v>
      </c>
      <c r="Y46" s="115">
        <f t="shared" si="16"/>
        <v>35</v>
      </c>
      <c r="Z46" s="115">
        <f t="shared" si="17"/>
        <v>21</v>
      </c>
      <c r="AA46" s="115">
        <f t="shared" si="18"/>
        <v>9</v>
      </c>
      <c r="AB46" s="115">
        <f t="shared" si="19"/>
        <v>23</v>
      </c>
      <c r="AC46" s="113">
        <f t="shared" si="24"/>
        <v>553</v>
      </c>
      <c r="AE46">
        <f t="shared" si="25"/>
        <v>1.1216079458777838E-3</v>
      </c>
      <c r="AF46">
        <f t="shared" si="26"/>
        <v>1.3352475546164093E-4</v>
      </c>
      <c r="AG46">
        <f t="shared" si="27"/>
        <v>1.0414930926007993E-3</v>
      </c>
      <c r="AH46">
        <f t="shared" si="28"/>
        <v>4.005742663849228E-4</v>
      </c>
      <c r="AI46">
        <f t="shared" si="29"/>
        <v>6.409188262158764E-4</v>
      </c>
      <c r="AJ46">
        <f t="shared" si="30"/>
        <v>1.4153624078933938E-3</v>
      </c>
      <c r="AK46">
        <f t="shared" si="31"/>
        <v>2.4034455983095368E-4</v>
      </c>
      <c r="AL46">
        <f t="shared" si="32"/>
        <v>7.7444358167751734E-4</v>
      </c>
      <c r="AM46">
        <f t="shared" si="33"/>
        <v>5.608039729388919E-4</v>
      </c>
      <c r="AN46">
        <f t="shared" si="34"/>
        <v>1.3886574568010657E-3</v>
      </c>
      <c r="AO46">
        <f t="shared" si="35"/>
        <v>4.005742663849228E-4</v>
      </c>
      <c r="AP46">
        <f t="shared" si="36"/>
        <v>9.8808319041614277E-4</v>
      </c>
      <c r="AQ46">
        <f t="shared" si="37"/>
        <v>8.2785348386217377E-4</v>
      </c>
      <c r="AR46">
        <f t="shared" si="38"/>
        <v>6.409188262158764E-4</v>
      </c>
      <c r="AS46">
        <f t="shared" si="39"/>
        <v>7.21033679492861E-4</v>
      </c>
      <c r="AT46">
        <f t="shared" si="40"/>
        <v>1.1216079458777838E-3</v>
      </c>
      <c r="AU46">
        <f t="shared" si="41"/>
        <v>9.3467328823148654E-4</v>
      </c>
      <c r="AV46">
        <f t="shared" si="42"/>
        <v>5.608039729388919E-4</v>
      </c>
      <c r="AW46">
        <f t="shared" si="43"/>
        <v>2.4034455983095368E-4</v>
      </c>
      <c r="AX46">
        <f t="shared" si="44"/>
        <v>6.1421387512354824E-4</v>
      </c>
      <c r="AY46">
        <f t="shared" si="45"/>
        <v>1.4767837954057486E-2</v>
      </c>
    </row>
    <row r="47" spans="1:51" x14ac:dyDescent="0.2">
      <c r="A47" s="118" t="s">
        <v>4977</v>
      </c>
      <c r="B47" s="119">
        <v>41489</v>
      </c>
      <c r="C47" s="121" t="s">
        <v>6609</v>
      </c>
      <c r="D47" s="121" t="s">
        <v>3937</v>
      </c>
      <c r="E47" s="121">
        <v>0.35928882565790871</v>
      </c>
      <c r="F47">
        <f t="shared" si="21"/>
        <v>3.5928882565790871E-7</v>
      </c>
      <c r="G47">
        <f t="shared" si="22"/>
        <v>3.5928882565790871E-9</v>
      </c>
      <c r="H47">
        <f t="shared" si="23"/>
        <v>2.0680797032987904E-4</v>
      </c>
      <c r="I47" s="115">
        <f t="shared" si="0"/>
        <v>62</v>
      </c>
      <c r="J47" s="115">
        <f t="shared" si="1"/>
        <v>1</v>
      </c>
      <c r="K47" s="115">
        <f t="shared" si="2"/>
        <v>14</v>
      </c>
      <c r="L47" s="115">
        <f t="shared" si="3"/>
        <v>14</v>
      </c>
      <c r="M47" s="115">
        <f t="shared" si="4"/>
        <v>14</v>
      </c>
      <c r="N47" s="115">
        <f t="shared" si="5"/>
        <v>30</v>
      </c>
      <c r="O47" s="115">
        <f t="shared" si="6"/>
        <v>6</v>
      </c>
      <c r="P47" s="115">
        <f t="shared" si="7"/>
        <v>5</v>
      </c>
      <c r="Q47" s="115">
        <f t="shared" si="8"/>
        <v>30</v>
      </c>
      <c r="R47" s="115">
        <f t="shared" si="9"/>
        <v>33</v>
      </c>
      <c r="S47" s="115">
        <f t="shared" si="10"/>
        <v>10</v>
      </c>
      <c r="T47" s="115">
        <f t="shared" si="11"/>
        <v>18</v>
      </c>
      <c r="U47" s="115">
        <f t="shared" si="12"/>
        <v>9</v>
      </c>
      <c r="V47" s="115">
        <f t="shared" si="13"/>
        <v>35</v>
      </c>
      <c r="W47" s="115">
        <f t="shared" si="14"/>
        <v>7</v>
      </c>
      <c r="X47" s="115">
        <f t="shared" si="15"/>
        <v>15</v>
      </c>
      <c r="Y47" s="115">
        <f t="shared" si="16"/>
        <v>14</v>
      </c>
      <c r="Z47" s="115">
        <f t="shared" si="17"/>
        <v>22</v>
      </c>
      <c r="AA47" s="115">
        <f t="shared" si="18"/>
        <v>9</v>
      </c>
      <c r="AB47" s="115">
        <f t="shared" si="19"/>
        <v>27</v>
      </c>
      <c r="AC47" s="113">
        <f t="shared" si="24"/>
        <v>375</v>
      </c>
      <c r="AE47">
        <f t="shared" si="25"/>
        <v>1.2822094160452501E-2</v>
      </c>
      <c r="AF47">
        <f t="shared" si="26"/>
        <v>2.0680797032987904E-4</v>
      </c>
      <c r="AG47">
        <f t="shared" si="27"/>
        <v>2.8953115846183067E-3</v>
      </c>
      <c r="AH47">
        <f t="shared" si="28"/>
        <v>2.8953115846183067E-3</v>
      </c>
      <c r="AI47">
        <f t="shared" si="29"/>
        <v>2.8953115846183067E-3</v>
      </c>
      <c r="AJ47">
        <f t="shared" si="30"/>
        <v>6.2042391098963709E-3</v>
      </c>
      <c r="AK47">
        <f t="shared" si="31"/>
        <v>1.2408478219792744E-3</v>
      </c>
      <c r="AL47">
        <f t="shared" si="32"/>
        <v>1.0340398516493952E-3</v>
      </c>
      <c r="AM47">
        <f t="shared" si="33"/>
        <v>6.2042391098963709E-3</v>
      </c>
      <c r="AN47">
        <f t="shared" si="34"/>
        <v>6.8246630208860081E-3</v>
      </c>
      <c r="AO47">
        <f t="shared" si="35"/>
        <v>2.0680797032987903E-3</v>
      </c>
      <c r="AP47">
        <f t="shared" si="36"/>
        <v>3.7225434659378226E-3</v>
      </c>
      <c r="AQ47">
        <f t="shared" si="37"/>
        <v>1.8612717329689113E-3</v>
      </c>
      <c r="AR47">
        <f t="shared" si="38"/>
        <v>7.2382789615457665E-3</v>
      </c>
      <c r="AS47">
        <f t="shared" si="39"/>
        <v>1.4476557923091533E-3</v>
      </c>
      <c r="AT47">
        <f t="shared" si="40"/>
        <v>3.1021195549481855E-3</v>
      </c>
      <c r="AU47">
        <f t="shared" si="41"/>
        <v>2.8953115846183067E-3</v>
      </c>
      <c r="AV47">
        <f t="shared" si="42"/>
        <v>4.549775347257339E-3</v>
      </c>
      <c r="AW47">
        <f t="shared" si="43"/>
        <v>1.8612717329689113E-3</v>
      </c>
      <c r="AX47">
        <f t="shared" si="44"/>
        <v>5.5838151989067338E-3</v>
      </c>
      <c r="AY47">
        <f t="shared" si="45"/>
        <v>7.755298887370464E-2</v>
      </c>
    </row>
    <row r="48" spans="1:51" x14ac:dyDescent="0.2">
      <c r="A48" s="118" t="s">
        <v>4978</v>
      </c>
      <c r="B48" s="119">
        <v>24778</v>
      </c>
      <c r="C48" s="121" t="s">
        <v>6610</v>
      </c>
      <c r="D48" s="121" t="s">
        <v>4250</v>
      </c>
      <c r="E48" s="121">
        <v>0.60787029647203539</v>
      </c>
      <c r="F48">
        <f t="shared" si="21"/>
        <v>6.0787029647203544E-7</v>
      </c>
      <c r="G48">
        <f t="shared" si="22"/>
        <v>6.0787029647203546E-9</v>
      </c>
      <c r="H48">
        <f t="shared" si="23"/>
        <v>3.4989237977831966E-4</v>
      </c>
      <c r="I48" s="115">
        <f t="shared" si="0"/>
        <v>16</v>
      </c>
      <c r="J48" s="115">
        <f t="shared" si="1"/>
        <v>3</v>
      </c>
      <c r="K48" s="115">
        <f t="shared" si="2"/>
        <v>13</v>
      </c>
      <c r="L48" s="115">
        <f t="shared" si="3"/>
        <v>14</v>
      </c>
      <c r="M48" s="115">
        <f t="shared" si="4"/>
        <v>11</v>
      </c>
      <c r="N48" s="115">
        <f t="shared" si="5"/>
        <v>12</v>
      </c>
      <c r="O48" s="115">
        <f t="shared" si="6"/>
        <v>5</v>
      </c>
      <c r="P48" s="115">
        <f t="shared" si="7"/>
        <v>15</v>
      </c>
      <c r="Q48" s="115">
        <f t="shared" si="8"/>
        <v>10</v>
      </c>
      <c r="R48" s="115">
        <f t="shared" si="9"/>
        <v>23</v>
      </c>
      <c r="S48" s="115">
        <f t="shared" si="10"/>
        <v>9</v>
      </c>
      <c r="T48" s="115">
        <f t="shared" si="11"/>
        <v>4</v>
      </c>
      <c r="U48" s="115">
        <f t="shared" si="12"/>
        <v>12</v>
      </c>
      <c r="V48" s="115">
        <f t="shared" si="13"/>
        <v>12</v>
      </c>
      <c r="W48" s="115">
        <f t="shared" si="14"/>
        <v>18</v>
      </c>
      <c r="X48" s="115">
        <f t="shared" si="15"/>
        <v>11</v>
      </c>
      <c r="Y48" s="115">
        <f t="shared" si="16"/>
        <v>6</v>
      </c>
      <c r="Z48" s="115">
        <f t="shared" si="17"/>
        <v>11</v>
      </c>
      <c r="AA48" s="115">
        <f t="shared" si="18"/>
        <v>0</v>
      </c>
      <c r="AB48" s="115">
        <f t="shared" si="19"/>
        <v>10</v>
      </c>
      <c r="AC48" s="113">
        <f t="shared" si="24"/>
        <v>215</v>
      </c>
      <c r="AE48">
        <f t="shared" si="25"/>
        <v>5.5982780764531146E-3</v>
      </c>
      <c r="AF48">
        <f t="shared" si="26"/>
        <v>1.0496771393349591E-3</v>
      </c>
      <c r="AG48">
        <f t="shared" si="27"/>
        <v>4.5486009371181555E-3</v>
      </c>
      <c r="AH48">
        <f t="shared" si="28"/>
        <v>4.8984933168964755E-3</v>
      </c>
      <c r="AI48">
        <f t="shared" si="29"/>
        <v>3.8488161775615164E-3</v>
      </c>
      <c r="AJ48">
        <f t="shared" si="30"/>
        <v>4.1987085573398364E-3</v>
      </c>
      <c r="AK48">
        <f t="shared" si="31"/>
        <v>1.7494618988915982E-3</v>
      </c>
      <c r="AL48">
        <f t="shared" si="32"/>
        <v>5.2483856966747946E-3</v>
      </c>
      <c r="AM48">
        <f t="shared" si="33"/>
        <v>3.4989237977831964E-3</v>
      </c>
      <c r="AN48">
        <f t="shared" si="34"/>
        <v>8.0475247349013519E-3</v>
      </c>
      <c r="AO48">
        <f t="shared" si="35"/>
        <v>3.1490314180048769E-3</v>
      </c>
      <c r="AP48">
        <f t="shared" si="36"/>
        <v>1.3995695191132787E-3</v>
      </c>
      <c r="AQ48">
        <f t="shared" si="37"/>
        <v>4.1987085573398364E-3</v>
      </c>
      <c r="AR48">
        <f t="shared" si="38"/>
        <v>4.1987085573398364E-3</v>
      </c>
      <c r="AS48">
        <f t="shared" si="39"/>
        <v>6.2980628360097537E-3</v>
      </c>
      <c r="AT48">
        <f t="shared" si="40"/>
        <v>3.8488161775615164E-3</v>
      </c>
      <c r="AU48">
        <f t="shared" si="41"/>
        <v>2.0993542786699182E-3</v>
      </c>
      <c r="AV48">
        <f t="shared" si="42"/>
        <v>3.8488161775615164E-3</v>
      </c>
      <c r="AW48">
        <f t="shared" si="43"/>
        <v>0</v>
      </c>
      <c r="AX48">
        <f t="shared" si="44"/>
        <v>3.4989237977831964E-3</v>
      </c>
      <c r="AY48">
        <f t="shared" si="45"/>
        <v>7.5226861652338731E-2</v>
      </c>
    </row>
    <row r="49" spans="1:51" x14ac:dyDescent="0.2">
      <c r="A49" s="118" t="s">
        <v>4979</v>
      </c>
      <c r="B49" s="119">
        <v>50964</v>
      </c>
      <c r="C49" s="121" t="s">
        <v>6611</v>
      </c>
      <c r="D49" s="121" t="s">
        <v>4178</v>
      </c>
      <c r="E49" s="121">
        <v>0.21149956643082801</v>
      </c>
      <c r="F49">
        <f t="shared" si="21"/>
        <v>2.11499566430828E-7</v>
      </c>
      <c r="G49">
        <f t="shared" si="22"/>
        <v>2.11499566430828E-9</v>
      </c>
      <c r="H49">
        <f t="shared" si="23"/>
        <v>1.2173992881385942E-4</v>
      </c>
      <c r="I49" s="115">
        <f t="shared" si="0"/>
        <v>33</v>
      </c>
      <c r="J49" s="115">
        <f t="shared" si="1"/>
        <v>1</v>
      </c>
      <c r="K49" s="115">
        <f t="shared" si="2"/>
        <v>34</v>
      </c>
      <c r="L49" s="115">
        <f t="shared" si="3"/>
        <v>14</v>
      </c>
      <c r="M49" s="115">
        <f t="shared" si="4"/>
        <v>19</v>
      </c>
      <c r="N49" s="115">
        <f t="shared" si="5"/>
        <v>36</v>
      </c>
      <c r="O49" s="115">
        <f t="shared" si="6"/>
        <v>15</v>
      </c>
      <c r="P49" s="115">
        <f t="shared" si="7"/>
        <v>21</v>
      </c>
      <c r="Q49" s="115">
        <f t="shared" si="8"/>
        <v>25</v>
      </c>
      <c r="R49" s="115">
        <f t="shared" si="9"/>
        <v>47</v>
      </c>
      <c r="S49" s="115">
        <f t="shared" si="10"/>
        <v>7</v>
      </c>
      <c r="T49" s="115">
        <f t="shared" si="11"/>
        <v>23</v>
      </c>
      <c r="U49" s="115">
        <f t="shared" si="12"/>
        <v>29</v>
      </c>
      <c r="V49" s="115">
        <f t="shared" si="13"/>
        <v>11</v>
      </c>
      <c r="W49" s="115">
        <f t="shared" si="14"/>
        <v>28</v>
      </c>
      <c r="X49" s="115">
        <f t="shared" si="15"/>
        <v>30</v>
      </c>
      <c r="Y49" s="115">
        <f t="shared" si="16"/>
        <v>21</v>
      </c>
      <c r="Z49" s="115">
        <f t="shared" si="17"/>
        <v>29</v>
      </c>
      <c r="AA49" s="115">
        <f t="shared" si="18"/>
        <v>14</v>
      </c>
      <c r="AB49" s="115">
        <f t="shared" si="19"/>
        <v>16</v>
      </c>
      <c r="AC49" s="113">
        <f t="shared" si="24"/>
        <v>453</v>
      </c>
      <c r="AE49">
        <f t="shared" si="25"/>
        <v>4.0174176508573608E-3</v>
      </c>
      <c r="AF49">
        <f t="shared" si="26"/>
        <v>1.2173992881385942E-4</v>
      </c>
      <c r="AG49">
        <f t="shared" si="27"/>
        <v>4.13915757967122E-3</v>
      </c>
      <c r="AH49">
        <f t="shared" si="28"/>
        <v>1.7043590033940319E-3</v>
      </c>
      <c r="AI49">
        <f t="shared" si="29"/>
        <v>2.3130586474633293E-3</v>
      </c>
      <c r="AJ49">
        <f t="shared" si="30"/>
        <v>4.3826374372989392E-3</v>
      </c>
      <c r="AK49">
        <f t="shared" si="31"/>
        <v>1.8260989322078913E-3</v>
      </c>
      <c r="AL49">
        <f t="shared" si="32"/>
        <v>2.5565385050910477E-3</v>
      </c>
      <c r="AM49">
        <f t="shared" si="33"/>
        <v>3.0434982203464854E-3</v>
      </c>
      <c r="AN49">
        <f t="shared" si="34"/>
        <v>5.7217766542513931E-3</v>
      </c>
      <c r="AO49">
        <f t="shared" si="35"/>
        <v>8.5217950169701596E-4</v>
      </c>
      <c r="AP49">
        <f t="shared" si="36"/>
        <v>2.800018362718767E-3</v>
      </c>
      <c r="AQ49">
        <f t="shared" si="37"/>
        <v>3.5304579356019231E-3</v>
      </c>
      <c r="AR49">
        <f t="shared" si="38"/>
        <v>1.3391392169524537E-3</v>
      </c>
      <c r="AS49">
        <f t="shared" si="39"/>
        <v>3.4087180067880639E-3</v>
      </c>
      <c r="AT49">
        <f t="shared" si="40"/>
        <v>3.6521978644157827E-3</v>
      </c>
      <c r="AU49">
        <f t="shared" si="41"/>
        <v>2.5565385050910477E-3</v>
      </c>
      <c r="AV49">
        <f t="shared" si="42"/>
        <v>3.5304579356019231E-3</v>
      </c>
      <c r="AW49">
        <f t="shared" si="43"/>
        <v>1.7043590033940319E-3</v>
      </c>
      <c r="AX49">
        <f t="shared" si="44"/>
        <v>1.9478388610217508E-3</v>
      </c>
      <c r="AY49">
        <f t="shared" si="45"/>
        <v>5.5148187752678324E-2</v>
      </c>
    </row>
    <row r="50" spans="1:51" x14ac:dyDescent="0.2">
      <c r="A50" s="118" t="s">
        <v>4980</v>
      </c>
      <c r="B50" s="119">
        <v>33088</v>
      </c>
      <c r="C50" s="121" t="s">
        <v>6612</v>
      </c>
      <c r="D50" s="121" t="s">
        <v>4650</v>
      </c>
      <c r="E50" s="121">
        <v>0.85838655938349107</v>
      </c>
      <c r="F50">
        <f t="shared" si="21"/>
        <v>8.5838655938349105E-7</v>
      </c>
      <c r="G50">
        <f t="shared" si="22"/>
        <v>8.5838655938349115E-9</v>
      </c>
      <c r="H50">
        <f t="shared" si="23"/>
        <v>4.9409046267854715E-4</v>
      </c>
      <c r="I50" s="115">
        <f t="shared" si="0"/>
        <v>19</v>
      </c>
      <c r="J50" s="115">
        <f t="shared" si="1"/>
        <v>0</v>
      </c>
      <c r="K50" s="115">
        <f t="shared" si="2"/>
        <v>30</v>
      </c>
      <c r="L50" s="115">
        <f t="shared" si="3"/>
        <v>35</v>
      </c>
      <c r="M50" s="115">
        <f t="shared" si="4"/>
        <v>6</v>
      </c>
      <c r="N50" s="115">
        <f t="shared" si="5"/>
        <v>23</v>
      </c>
      <c r="O50" s="115">
        <f t="shared" si="6"/>
        <v>11</v>
      </c>
      <c r="P50" s="115">
        <f t="shared" si="7"/>
        <v>22</v>
      </c>
      <c r="Q50" s="115">
        <f t="shared" si="8"/>
        <v>7</v>
      </c>
      <c r="R50" s="115">
        <f t="shared" si="9"/>
        <v>32</v>
      </c>
      <c r="S50" s="115">
        <f t="shared" si="10"/>
        <v>7</v>
      </c>
      <c r="T50" s="115">
        <f t="shared" si="11"/>
        <v>6</v>
      </c>
      <c r="U50" s="115">
        <f t="shared" si="12"/>
        <v>16</v>
      </c>
      <c r="V50" s="115">
        <f t="shared" si="13"/>
        <v>4</v>
      </c>
      <c r="W50" s="115">
        <f t="shared" si="14"/>
        <v>24</v>
      </c>
      <c r="X50" s="115">
        <f t="shared" si="15"/>
        <v>14</v>
      </c>
      <c r="Y50" s="115">
        <f t="shared" si="16"/>
        <v>14</v>
      </c>
      <c r="Z50" s="115">
        <f t="shared" si="17"/>
        <v>16</v>
      </c>
      <c r="AA50" s="115">
        <f t="shared" si="18"/>
        <v>4</v>
      </c>
      <c r="AB50" s="115">
        <f t="shared" si="19"/>
        <v>4</v>
      </c>
      <c r="AC50" s="113">
        <f t="shared" si="24"/>
        <v>294</v>
      </c>
      <c r="AE50">
        <f t="shared" si="25"/>
        <v>9.3877187908923965E-3</v>
      </c>
      <c r="AF50">
        <f t="shared" si="26"/>
        <v>0</v>
      </c>
      <c r="AG50">
        <f t="shared" si="27"/>
        <v>1.4822713880356414E-2</v>
      </c>
      <c r="AH50">
        <f t="shared" si="28"/>
        <v>1.7293166193749151E-2</v>
      </c>
      <c r="AI50">
        <f t="shared" si="29"/>
        <v>2.9645427760712829E-3</v>
      </c>
      <c r="AJ50">
        <f t="shared" si="30"/>
        <v>1.1364080641606584E-2</v>
      </c>
      <c r="AK50">
        <f t="shared" si="31"/>
        <v>5.4349950894640184E-3</v>
      </c>
      <c r="AL50">
        <f t="shared" si="32"/>
        <v>1.0869990178928037E-2</v>
      </c>
      <c r="AM50">
        <f t="shared" si="33"/>
        <v>3.4586332387498298E-3</v>
      </c>
      <c r="AN50">
        <f t="shared" si="34"/>
        <v>1.5810894805713509E-2</v>
      </c>
      <c r="AO50">
        <f t="shared" si="35"/>
        <v>3.4586332387498298E-3</v>
      </c>
      <c r="AP50">
        <f t="shared" si="36"/>
        <v>2.9645427760712829E-3</v>
      </c>
      <c r="AQ50">
        <f t="shared" si="37"/>
        <v>7.9054474028567544E-3</v>
      </c>
      <c r="AR50">
        <f t="shared" si="38"/>
        <v>1.9763618507141886E-3</v>
      </c>
      <c r="AS50">
        <f t="shared" si="39"/>
        <v>1.1858171104285132E-2</v>
      </c>
      <c r="AT50">
        <f t="shared" si="40"/>
        <v>6.9172664774996596E-3</v>
      </c>
      <c r="AU50">
        <f t="shared" si="41"/>
        <v>6.9172664774996596E-3</v>
      </c>
      <c r="AV50">
        <f t="shared" si="42"/>
        <v>7.9054474028567544E-3</v>
      </c>
      <c r="AW50">
        <f t="shared" si="43"/>
        <v>1.9763618507141886E-3</v>
      </c>
      <c r="AX50">
        <f t="shared" si="44"/>
        <v>1.9763618507141886E-3</v>
      </c>
      <c r="AY50">
        <f t="shared" si="45"/>
        <v>0.14526259602749284</v>
      </c>
    </row>
    <row r="51" spans="1:51" x14ac:dyDescent="0.2">
      <c r="A51" s="118" t="s">
        <v>4981</v>
      </c>
      <c r="B51" s="119">
        <v>19638</v>
      </c>
      <c r="C51" s="121" t="s">
        <v>6613</v>
      </c>
      <c r="D51" s="121" t="s">
        <v>4107</v>
      </c>
      <c r="E51" s="121">
        <v>0.27208520856522289</v>
      </c>
      <c r="F51">
        <f t="shared" si="21"/>
        <v>2.7208520856522289E-7</v>
      </c>
      <c r="G51">
        <f t="shared" si="22"/>
        <v>2.7208520856522289E-9</v>
      </c>
      <c r="H51">
        <f t="shared" si="23"/>
        <v>1.5661324739815757E-4</v>
      </c>
      <c r="I51" s="115">
        <f t="shared" si="0"/>
        <v>16</v>
      </c>
      <c r="J51" s="115">
        <f t="shared" si="1"/>
        <v>3</v>
      </c>
      <c r="K51" s="115">
        <f t="shared" si="2"/>
        <v>17</v>
      </c>
      <c r="L51" s="115">
        <f t="shared" si="3"/>
        <v>19</v>
      </c>
      <c r="M51" s="115">
        <f t="shared" si="4"/>
        <v>4</v>
      </c>
      <c r="N51" s="115">
        <f t="shared" si="5"/>
        <v>8</v>
      </c>
      <c r="O51" s="115">
        <f t="shared" si="6"/>
        <v>7</v>
      </c>
      <c r="P51" s="115">
        <f t="shared" si="7"/>
        <v>11</v>
      </c>
      <c r="Q51" s="115">
        <f t="shared" si="8"/>
        <v>9</v>
      </c>
      <c r="R51" s="115">
        <f t="shared" si="9"/>
        <v>21</v>
      </c>
      <c r="S51" s="115">
        <f t="shared" si="10"/>
        <v>4</v>
      </c>
      <c r="T51" s="115">
        <f t="shared" si="11"/>
        <v>7</v>
      </c>
      <c r="U51" s="115">
        <f t="shared" si="12"/>
        <v>5</v>
      </c>
      <c r="V51" s="115">
        <f t="shared" si="13"/>
        <v>5</v>
      </c>
      <c r="W51" s="115">
        <f t="shared" si="14"/>
        <v>4</v>
      </c>
      <c r="X51" s="115">
        <f t="shared" si="15"/>
        <v>11</v>
      </c>
      <c r="Y51" s="115">
        <f t="shared" si="16"/>
        <v>10</v>
      </c>
      <c r="Z51" s="115">
        <f t="shared" si="17"/>
        <v>9</v>
      </c>
      <c r="AA51" s="115">
        <f t="shared" si="18"/>
        <v>3</v>
      </c>
      <c r="AB51" s="115">
        <f t="shared" si="19"/>
        <v>3</v>
      </c>
      <c r="AC51" s="113">
        <f t="shared" si="24"/>
        <v>176</v>
      </c>
      <c r="AE51">
        <f t="shared" si="25"/>
        <v>2.5058119583705211E-3</v>
      </c>
      <c r="AF51">
        <f t="shared" si="26"/>
        <v>4.6983974219447271E-4</v>
      </c>
      <c r="AG51">
        <f t="shared" si="27"/>
        <v>2.6624252057686785E-3</v>
      </c>
      <c r="AH51">
        <f t="shared" si="28"/>
        <v>2.9756517005649938E-3</v>
      </c>
      <c r="AI51">
        <f t="shared" si="29"/>
        <v>6.2645298959263028E-4</v>
      </c>
      <c r="AJ51">
        <f t="shared" si="30"/>
        <v>1.2529059791852606E-3</v>
      </c>
      <c r="AK51">
        <f t="shared" si="31"/>
        <v>1.0962927317871029E-3</v>
      </c>
      <c r="AL51">
        <f t="shared" si="32"/>
        <v>1.7227457213797332E-3</v>
      </c>
      <c r="AM51">
        <f t="shared" si="33"/>
        <v>1.4095192265834182E-3</v>
      </c>
      <c r="AN51">
        <f t="shared" si="34"/>
        <v>3.288878195361309E-3</v>
      </c>
      <c r="AO51">
        <f t="shared" si="35"/>
        <v>6.2645298959263028E-4</v>
      </c>
      <c r="AP51">
        <f t="shared" si="36"/>
        <v>1.0962927317871029E-3</v>
      </c>
      <c r="AQ51">
        <f t="shared" si="37"/>
        <v>7.830662369907879E-4</v>
      </c>
      <c r="AR51">
        <f t="shared" si="38"/>
        <v>7.830662369907879E-4</v>
      </c>
      <c r="AS51">
        <f t="shared" si="39"/>
        <v>6.2645298959263028E-4</v>
      </c>
      <c r="AT51">
        <f t="shared" si="40"/>
        <v>1.7227457213797332E-3</v>
      </c>
      <c r="AU51">
        <f t="shared" si="41"/>
        <v>1.5661324739815758E-3</v>
      </c>
      <c r="AV51">
        <f t="shared" si="42"/>
        <v>1.4095192265834182E-3</v>
      </c>
      <c r="AW51">
        <f t="shared" si="43"/>
        <v>4.6983974219447271E-4</v>
      </c>
      <c r="AX51">
        <f t="shared" si="44"/>
        <v>4.6983974219447271E-4</v>
      </c>
      <c r="AY51">
        <f t="shared" si="45"/>
        <v>2.7563931542075724E-2</v>
      </c>
    </row>
    <row r="52" spans="1:51" x14ac:dyDescent="0.2">
      <c r="A52" s="118" t="s">
        <v>4982</v>
      </c>
      <c r="B52" s="119">
        <v>40157</v>
      </c>
      <c r="C52" s="121" t="s">
        <v>6614</v>
      </c>
      <c r="D52" s="121" t="s">
        <v>4359</v>
      </c>
      <c r="E52" s="121">
        <v>0.68705497569690877</v>
      </c>
      <c r="F52">
        <f t="shared" si="21"/>
        <v>6.8705497569690874E-7</v>
      </c>
      <c r="G52">
        <f t="shared" si="22"/>
        <v>6.8705497569690872E-9</v>
      </c>
      <c r="H52">
        <f t="shared" si="23"/>
        <v>3.9547137256144274E-4</v>
      </c>
      <c r="I52" s="115">
        <f t="shared" si="0"/>
        <v>36</v>
      </c>
      <c r="J52" s="115">
        <f t="shared" si="1"/>
        <v>1</v>
      </c>
      <c r="K52" s="115">
        <f t="shared" si="2"/>
        <v>23</v>
      </c>
      <c r="L52" s="115">
        <f t="shared" si="3"/>
        <v>26</v>
      </c>
      <c r="M52" s="115">
        <f t="shared" si="4"/>
        <v>9</v>
      </c>
      <c r="N52" s="115">
        <f t="shared" si="5"/>
        <v>28</v>
      </c>
      <c r="O52" s="115">
        <f t="shared" si="6"/>
        <v>3</v>
      </c>
      <c r="P52" s="115">
        <f t="shared" si="7"/>
        <v>25</v>
      </c>
      <c r="Q52" s="115">
        <f t="shared" si="8"/>
        <v>11</v>
      </c>
      <c r="R52" s="115">
        <f t="shared" si="9"/>
        <v>37</v>
      </c>
      <c r="S52" s="115">
        <f t="shared" si="10"/>
        <v>15</v>
      </c>
      <c r="T52" s="115">
        <f t="shared" si="11"/>
        <v>14</v>
      </c>
      <c r="U52" s="115">
        <f t="shared" si="12"/>
        <v>20</v>
      </c>
      <c r="V52" s="115">
        <f t="shared" si="13"/>
        <v>20</v>
      </c>
      <c r="W52" s="115">
        <f t="shared" si="14"/>
        <v>31</v>
      </c>
      <c r="X52" s="115">
        <f t="shared" si="15"/>
        <v>13</v>
      </c>
      <c r="Y52" s="115">
        <f t="shared" si="16"/>
        <v>19</v>
      </c>
      <c r="Z52" s="115">
        <f t="shared" si="17"/>
        <v>23</v>
      </c>
      <c r="AA52" s="115">
        <f t="shared" si="18"/>
        <v>0</v>
      </c>
      <c r="AB52" s="115">
        <f t="shared" si="19"/>
        <v>9</v>
      </c>
      <c r="AC52" s="113">
        <f t="shared" si="24"/>
        <v>363</v>
      </c>
      <c r="AE52">
        <f t="shared" si="25"/>
        <v>1.4236969412211939E-2</v>
      </c>
      <c r="AF52">
        <f t="shared" si="26"/>
        <v>3.9547137256144274E-4</v>
      </c>
      <c r="AG52">
        <f t="shared" si="27"/>
        <v>9.0958415689131825E-3</v>
      </c>
      <c r="AH52">
        <f t="shared" si="28"/>
        <v>1.0282255686597512E-2</v>
      </c>
      <c r="AI52">
        <f t="shared" si="29"/>
        <v>3.5592423530529846E-3</v>
      </c>
      <c r="AJ52">
        <f t="shared" si="30"/>
        <v>1.1073198431720397E-2</v>
      </c>
      <c r="AK52">
        <f t="shared" si="31"/>
        <v>1.1864141176843282E-3</v>
      </c>
      <c r="AL52">
        <f t="shared" si="32"/>
        <v>9.8867843140360689E-3</v>
      </c>
      <c r="AM52">
        <f t="shared" si="33"/>
        <v>4.3501850981758697E-3</v>
      </c>
      <c r="AN52">
        <f t="shared" si="34"/>
        <v>1.4632440784773382E-2</v>
      </c>
      <c r="AO52">
        <f t="shared" si="35"/>
        <v>5.9320705884216406E-3</v>
      </c>
      <c r="AP52">
        <f t="shared" si="36"/>
        <v>5.5365992158601983E-3</v>
      </c>
      <c r="AQ52">
        <f t="shared" si="37"/>
        <v>7.9094274512288548E-3</v>
      </c>
      <c r="AR52">
        <f t="shared" si="38"/>
        <v>7.9094274512288548E-3</v>
      </c>
      <c r="AS52">
        <f t="shared" si="39"/>
        <v>1.2259612549404724E-2</v>
      </c>
      <c r="AT52">
        <f t="shared" si="40"/>
        <v>5.141127843298756E-3</v>
      </c>
      <c r="AU52">
        <f t="shared" si="41"/>
        <v>7.5139560786674116E-3</v>
      </c>
      <c r="AV52">
        <f t="shared" si="42"/>
        <v>9.0958415689131825E-3</v>
      </c>
      <c r="AW52">
        <f t="shared" si="43"/>
        <v>0</v>
      </c>
      <c r="AX52">
        <f t="shared" si="44"/>
        <v>3.5592423530529846E-3</v>
      </c>
      <c r="AY52">
        <f t="shared" si="45"/>
        <v>0.14355610823980372</v>
      </c>
    </row>
    <row r="53" spans="1:51" x14ac:dyDescent="0.2">
      <c r="A53" s="118" t="s">
        <v>4983</v>
      </c>
      <c r="B53" s="119">
        <v>49020</v>
      </c>
      <c r="C53" s="121" t="s">
        <v>6615</v>
      </c>
      <c r="D53" s="121" t="s">
        <v>4163</v>
      </c>
      <c r="E53" s="121">
        <v>0.26077276152871837</v>
      </c>
      <c r="F53">
        <f t="shared" si="21"/>
        <v>2.6077276152871837E-7</v>
      </c>
      <c r="G53">
        <f t="shared" si="22"/>
        <v>2.6077276152871837E-9</v>
      </c>
      <c r="H53">
        <f t="shared" si="23"/>
        <v>1.5010176125104517E-4</v>
      </c>
      <c r="I53" s="115">
        <f t="shared" si="0"/>
        <v>45</v>
      </c>
      <c r="J53" s="115">
        <f t="shared" si="1"/>
        <v>6</v>
      </c>
      <c r="K53" s="115">
        <f t="shared" si="2"/>
        <v>26</v>
      </c>
      <c r="L53" s="115">
        <f t="shared" si="3"/>
        <v>35</v>
      </c>
      <c r="M53" s="115">
        <f t="shared" si="4"/>
        <v>15</v>
      </c>
      <c r="N53" s="115">
        <f t="shared" si="5"/>
        <v>33</v>
      </c>
      <c r="O53" s="115">
        <f t="shared" si="6"/>
        <v>9</v>
      </c>
      <c r="P53" s="115">
        <f t="shared" si="7"/>
        <v>26</v>
      </c>
      <c r="Q53" s="115">
        <f t="shared" si="8"/>
        <v>23</v>
      </c>
      <c r="R53" s="115">
        <f t="shared" si="9"/>
        <v>41</v>
      </c>
      <c r="S53" s="115">
        <f t="shared" si="10"/>
        <v>13</v>
      </c>
      <c r="T53" s="115">
        <f t="shared" si="11"/>
        <v>13</v>
      </c>
      <c r="U53" s="115">
        <f t="shared" si="12"/>
        <v>21</v>
      </c>
      <c r="V53" s="115">
        <f t="shared" si="13"/>
        <v>23</v>
      </c>
      <c r="W53" s="115">
        <f t="shared" si="14"/>
        <v>27</v>
      </c>
      <c r="X53" s="115">
        <f t="shared" si="15"/>
        <v>28</v>
      </c>
      <c r="Y53" s="115">
        <f t="shared" si="16"/>
        <v>20</v>
      </c>
      <c r="Z53" s="115">
        <f t="shared" si="17"/>
        <v>28</v>
      </c>
      <c r="AA53" s="115">
        <f t="shared" si="18"/>
        <v>3</v>
      </c>
      <c r="AB53" s="115">
        <f t="shared" si="19"/>
        <v>10</v>
      </c>
      <c r="AC53" s="113">
        <f t="shared" si="24"/>
        <v>445</v>
      </c>
      <c r="AE53">
        <f t="shared" si="25"/>
        <v>6.7545792562970323E-3</v>
      </c>
      <c r="AF53">
        <f t="shared" si="26"/>
        <v>9.0061056750627097E-4</v>
      </c>
      <c r="AG53">
        <f t="shared" si="27"/>
        <v>3.9026457925271743E-3</v>
      </c>
      <c r="AH53">
        <f t="shared" si="28"/>
        <v>5.2535616437865808E-3</v>
      </c>
      <c r="AI53">
        <f t="shared" si="29"/>
        <v>2.2515264187656777E-3</v>
      </c>
      <c r="AJ53">
        <f t="shared" si="30"/>
        <v>4.9533581212844909E-3</v>
      </c>
      <c r="AK53">
        <f t="shared" si="31"/>
        <v>1.3509158512594066E-3</v>
      </c>
      <c r="AL53">
        <f t="shared" si="32"/>
        <v>3.9026457925271743E-3</v>
      </c>
      <c r="AM53">
        <f t="shared" si="33"/>
        <v>3.4523405087740389E-3</v>
      </c>
      <c r="AN53">
        <f t="shared" si="34"/>
        <v>6.1541722112928516E-3</v>
      </c>
      <c r="AO53">
        <f t="shared" si="35"/>
        <v>1.9513228962635871E-3</v>
      </c>
      <c r="AP53">
        <f t="shared" si="36"/>
        <v>1.9513228962635871E-3</v>
      </c>
      <c r="AQ53">
        <f t="shared" si="37"/>
        <v>3.1521369862719485E-3</v>
      </c>
      <c r="AR53">
        <f t="shared" si="38"/>
        <v>3.4523405087740389E-3</v>
      </c>
      <c r="AS53">
        <f t="shared" si="39"/>
        <v>4.0527475537782192E-3</v>
      </c>
      <c r="AT53">
        <f t="shared" si="40"/>
        <v>4.2028493150292646E-3</v>
      </c>
      <c r="AU53">
        <f t="shared" si="41"/>
        <v>3.0020352250209035E-3</v>
      </c>
      <c r="AV53">
        <f t="shared" si="42"/>
        <v>4.2028493150292646E-3</v>
      </c>
      <c r="AW53">
        <f t="shared" si="43"/>
        <v>4.5030528375313548E-4</v>
      </c>
      <c r="AX53">
        <f t="shared" si="44"/>
        <v>1.5010176125104518E-3</v>
      </c>
      <c r="AY53">
        <f t="shared" si="45"/>
        <v>6.6795283756715104E-2</v>
      </c>
    </row>
    <row r="54" spans="1:51" x14ac:dyDescent="0.2">
      <c r="A54" s="118" t="s">
        <v>4984</v>
      </c>
      <c r="B54" s="119">
        <v>19707</v>
      </c>
      <c r="C54" s="121" t="s">
        <v>6616</v>
      </c>
      <c r="D54" s="121" t="s">
        <v>4314</v>
      </c>
      <c r="E54" s="121">
        <v>0.70017728318102368</v>
      </c>
      <c r="F54">
        <f t="shared" si="21"/>
        <v>7.001772831810237E-7</v>
      </c>
      <c r="G54">
        <f t="shared" si="22"/>
        <v>7.0017728318102371E-9</v>
      </c>
      <c r="H54">
        <f t="shared" si="23"/>
        <v>4.0302462104298135E-4</v>
      </c>
      <c r="I54" s="115">
        <f t="shared" si="0"/>
        <v>14</v>
      </c>
      <c r="J54" s="115">
        <f t="shared" si="1"/>
        <v>0</v>
      </c>
      <c r="K54" s="115">
        <f t="shared" si="2"/>
        <v>11</v>
      </c>
      <c r="L54" s="115">
        <f t="shared" si="3"/>
        <v>12</v>
      </c>
      <c r="M54" s="115">
        <f t="shared" si="4"/>
        <v>5</v>
      </c>
      <c r="N54" s="115">
        <f t="shared" si="5"/>
        <v>14</v>
      </c>
      <c r="O54" s="115">
        <f t="shared" si="6"/>
        <v>5</v>
      </c>
      <c r="P54" s="115">
        <f t="shared" si="7"/>
        <v>13</v>
      </c>
      <c r="Q54" s="115">
        <f t="shared" si="8"/>
        <v>2</v>
      </c>
      <c r="R54" s="115">
        <f t="shared" si="9"/>
        <v>17</v>
      </c>
      <c r="S54" s="115">
        <f t="shared" si="10"/>
        <v>6</v>
      </c>
      <c r="T54" s="115">
        <f t="shared" si="11"/>
        <v>10</v>
      </c>
      <c r="U54" s="115">
        <f t="shared" si="12"/>
        <v>9</v>
      </c>
      <c r="V54" s="115">
        <f t="shared" si="13"/>
        <v>11</v>
      </c>
      <c r="W54" s="115">
        <f t="shared" si="14"/>
        <v>13</v>
      </c>
      <c r="X54" s="115">
        <f t="shared" si="15"/>
        <v>4</v>
      </c>
      <c r="Y54" s="115">
        <f t="shared" si="16"/>
        <v>9</v>
      </c>
      <c r="Z54" s="115">
        <f t="shared" si="17"/>
        <v>18</v>
      </c>
      <c r="AA54" s="115">
        <f t="shared" si="18"/>
        <v>3</v>
      </c>
      <c r="AB54" s="115">
        <f t="shared" si="19"/>
        <v>1</v>
      </c>
      <c r="AC54" s="113">
        <f t="shared" si="24"/>
        <v>177</v>
      </c>
      <c r="AE54">
        <f t="shared" si="25"/>
        <v>5.6423446946017386E-3</v>
      </c>
      <c r="AF54">
        <f t="shared" si="26"/>
        <v>0</v>
      </c>
      <c r="AG54">
        <f t="shared" si="27"/>
        <v>4.4332708314727947E-3</v>
      </c>
      <c r="AH54">
        <f t="shared" si="28"/>
        <v>4.8362954525157757E-3</v>
      </c>
      <c r="AI54">
        <f t="shared" si="29"/>
        <v>2.0151231052149068E-3</v>
      </c>
      <c r="AJ54">
        <f t="shared" si="30"/>
        <v>5.6423446946017386E-3</v>
      </c>
      <c r="AK54">
        <f t="shared" si="31"/>
        <v>2.0151231052149068E-3</v>
      </c>
      <c r="AL54">
        <f t="shared" si="32"/>
        <v>5.2393200735587576E-3</v>
      </c>
      <c r="AM54">
        <f t="shared" si="33"/>
        <v>8.0604924208596269E-4</v>
      </c>
      <c r="AN54">
        <f t="shared" si="34"/>
        <v>6.8514185577306826E-3</v>
      </c>
      <c r="AO54">
        <f t="shared" si="35"/>
        <v>2.4181477262578879E-3</v>
      </c>
      <c r="AP54">
        <f t="shared" si="36"/>
        <v>4.0302462104298137E-3</v>
      </c>
      <c r="AQ54">
        <f t="shared" si="37"/>
        <v>3.6272215893868322E-3</v>
      </c>
      <c r="AR54">
        <f t="shared" si="38"/>
        <v>4.4332708314727947E-3</v>
      </c>
      <c r="AS54">
        <f t="shared" si="39"/>
        <v>5.2393200735587576E-3</v>
      </c>
      <c r="AT54">
        <f t="shared" si="40"/>
        <v>1.6120984841719254E-3</v>
      </c>
      <c r="AU54">
        <f t="shared" si="41"/>
        <v>3.6272215893868322E-3</v>
      </c>
      <c r="AV54">
        <f t="shared" si="42"/>
        <v>7.2544431787736645E-3</v>
      </c>
      <c r="AW54">
        <f t="shared" si="43"/>
        <v>1.2090738631289439E-3</v>
      </c>
      <c r="AX54">
        <f t="shared" si="44"/>
        <v>4.0302462104298135E-4</v>
      </c>
      <c r="AY54">
        <f t="shared" si="45"/>
        <v>7.1335357924607698E-2</v>
      </c>
    </row>
    <row r="55" spans="1:51" x14ac:dyDescent="0.2">
      <c r="A55" s="118" t="s">
        <v>4985</v>
      </c>
      <c r="B55" s="119">
        <v>13546</v>
      </c>
      <c r="C55" s="121" t="s">
        <v>6617</v>
      </c>
      <c r="D55" s="121" t="s">
        <v>3798</v>
      </c>
      <c r="E55" s="121">
        <v>0.17422648085163678</v>
      </c>
      <c r="F55">
        <f t="shared" si="21"/>
        <v>1.7422648085163677E-7</v>
      </c>
      <c r="G55">
        <f t="shared" si="22"/>
        <v>1.7422648085163677E-9</v>
      </c>
      <c r="H55">
        <f t="shared" si="23"/>
        <v>1.0028540357932338E-4</v>
      </c>
      <c r="I55" s="115">
        <f t="shared" si="0"/>
        <v>11</v>
      </c>
      <c r="J55" s="115">
        <f t="shared" si="1"/>
        <v>0</v>
      </c>
      <c r="K55" s="115">
        <f t="shared" si="2"/>
        <v>11</v>
      </c>
      <c r="L55" s="115">
        <f t="shared" si="3"/>
        <v>6</v>
      </c>
      <c r="M55" s="115">
        <f t="shared" si="4"/>
        <v>2</v>
      </c>
      <c r="N55" s="115">
        <f t="shared" si="5"/>
        <v>7</v>
      </c>
      <c r="O55" s="115">
        <f t="shared" si="6"/>
        <v>1</v>
      </c>
      <c r="P55" s="115">
        <f t="shared" si="7"/>
        <v>11</v>
      </c>
      <c r="Q55" s="115">
        <f t="shared" si="8"/>
        <v>6</v>
      </c>
      <c r="R55" s="115">
        <f t="shared" si="9"/>
        <v>11</v>
      </c>
      <c r="S55" s="115">
        <f t="shared" si="10"/>
        <v>9</v>
      </c>
      <c r="T55" s="115">
        <f t="shared" si="11"/>
        <v>4</v>
      </c>
      <c r="U55" s="115">
        <f t="shared" si="12"/>
        <v>6</v>
      </c>
      <c r="V55" s="115">
        <f t="shared" si="13"/>
        <v>3</v>
      </c>
      <c r="W55" s="115">
        <f t="shared" si="14"/>
        <v>10</v>
      </c>
      <c r="X55" s="115">
        <f t="shared" si="15"/>
        <v>7</v>
      </c>
      <c r="Y55" s="115">
        <f t="shared" si="16"/>
        <v>8</v>
      </c>
      <c r="Z55" s="115">
        <f t="shared" si="17"/>
        <v>5</v>
      </c>
      <c r="AA55" s="115">
        <f t="shared" si="18"/>
        <v>2</v>
      </c>
      <c r="AB55" s="115">
        <f t="shared" si="19"/>
        <v>1</v>
      </c>
      <c r="AC55" s="113">
        <f t="shared" si="24"/>
        <v>121</v>
      </c>
      <c r="AE55">
        <f t="shared" si="25"/>
        <v>1.1031394393725572E-3</v>
      </c>
      <c r="AF55">
        <f t="shared" si="26"/>
        <v>0</v>
      </c>
      <c r="AG55">
        <f t="shared" si="27"/>
        <v>1.1031394393725572E-3</v>
      </c>
      <c r="AH55">
        <f t="shared" si="28"/>
        <v>6.0171242147594032E-4</v>
      </c>
      <c r="AI55">
        <f t="shared" si="29"/>
        <v>2.0057080715864676E-4</v>
      </c>
      <c r="AJ55">
        <f t="shared" si="30"/>
        <v>7.0199782505526369E-4</v>
      </c>
      <c r="AK55">
        <f t="shared" si="31"/>
        <v>1.0028540357932338E-4</v>
      </c>
      <c r="AL55">
        <f t="shared" si="32"/>
        <v>1.1031394393725572E-3</v>
      </c>
      <c r="AM55">
        <f t="shared" si="33"/>
        <v>6.0171242147594032E-4</v>
      </c>
      <c r="AN55">
        <f t="shared" si="34"/>
        <v>1.1031394393725572E-3</v>
      </c>
      <c r="AO55">
        <f t="shared" si="35"/>
        <v>9.0256863221391042E-4</v>
      </c>
      <c r="AP55">
        <f t="shared" si="36"/>
        <v>4.0114161431729353E-4</v>
      </c>
      <c r="AQ55">
        <f t="shared" si="37"/>
        <v>6.0171242147594032E-4</v>
      </c>
      <c r="AR55">
        <f t="shared" si="38"/>
        <v>3.0085621073797016E-4</v>
      </c>
      <c r="AS55">
        <f t="shared" si="39"/>
        <v>1.0028540357932339E-3</v>
      </c>
      <c r="AT55">
        <f t="shared" si="40"/>
        <v>7.0199782505526369E-4</v>
      </c>
      <c r="AU55">
        <f t="shared" si="41"/>
        <v>8.0228322863458705E-4</v>
      </c>
      <c r="AV55">
        <f t="shared" si="42"/>
        <v>5.0142701789661695E-4</v>
      </c>
      <c r="AW55">
        <f t="shared" si="43"/>
        <v>2.0057080715864676E-4</v>
      </c>
      <c r="AX55">
        <f t="shared" si="44"/>
        <v>1.0028540357932338E-4</v>
      </c>
      <c r="AY55">
        <f t="shared" si="45"/>
        <v>1.213453383309813E-2</v>
      </c>
    </row>
    <row r="56" spans="1:51" x14ac:dyDescent="0.2">
      <c r="A56" s="118" t="s">
        <v>4986</v>
      </c>
      <c r="B56" s="119">
        <v>20245</v>
      </c>
      <c r="C56" s="121" t="s">
        <v>6618</v>
      </c>
      <c r="D56" s="121" t="s">
        <v>3367</v>
      </c>
      <c r="E56" s="121">
        <v>7.1588028081001733E-3</v>
      </c>
      <c r="F56">
        <f t="shared" si="21"/>
        <v>7.1588028081001734E-9</v>
      </c>
      <c r="G56">
        <f t="shared" si="22"/>
        <v>7.1588028081001733E-11</v>
      </c>
      <c r="H56">
        <f t="shared" si="23"/>
        <v>4.1206332426955801E-6</v>
      </c>
      <c r="I56" s="115">
        <f t="shared" si="0"/>
        <v>18</v>
      </c>
      <c r="J56" s="115">
        <f t="shared" si="1"/>
        <v>4</v>
      </c>
      <c r="K56" s="115">
        <f t="shared" si="2"/>
        <v>12</v>
      </c>
      <c r="L56" s="115">
        <f t="shared" si="3"/>
        <v>11</v>
      </c>
      <c r="M56" s="115">
        <f t="shared" si="4"/>
        <v>9</v>
      </c>
      <c r="N56" s="115">
        <f t="shared" si="5"/>
        <v>16</v>
      </c>
      <c r="O56" s="115">
        <f t="shared" si="6"/>
        <v>5</v>
      </c>
      <c r="P56" s="115">
        <f t="shared" si="7"/>
        <v>11</v>
      </c>
      <c r="Q56" s="115">
        <f t="shared" si="8"/>
        <v>8</v>
      </c>
      <c r="R56" s="115">
        <f t="shared" si="9"/>
        <v>15</v>
      </c>
      <c r="S56" s="115">
        <f t="shared" si="10"/>
        <v>7</v>
      </c>
      <c r="T56" s="115">
        <f t="shared" si="11"/>
        <v>10</v>
      </c>
      <c r="U56" s="115">
        <f t="shared" si="12"/>
        <v>6</v>
      </c>
      <c r="V56" s="115">
        <f t="shared" si="13"/>
        <v>4</v>
      </c>
      <c r="W56" s="115">
        <f t="shared" si="14"/>
        <v>15</v>
      </c>
      <c r="X56" s="115">
        <f t="shared" si="15"/>
        <v>8</v>
      </c>
      <c r="Y56" s="115">
        <f t="shared" si="16"/>
        <v>7</v>
      </c>
      <c r="Z56" s="115">
        <f t="shared" si="17"/>
        <v>13</v>
      </c>
      <c r="AA56" s="115">
        <f t="shared" si="18"/>
        <v>0</v>
      </c>
      <c r="AB56" s="115">
        <f t="shared" si="19"/>
        <v>4</v>
      </c>
      <c r="AC56" s="113">
        <f t="shared" si="24"/>
        <v>183</v>
      </c>
      <c r="AE56">
        <f t="shared" si="25"/>
        <v>7.4171398368520441E-5</v>
      </c>
      <c r="AF56">
        <f t="shared" si="26"/>
        <v>1.6482532970782321E-5</v>
      </c>
      <c r="AG56">
        <f t="shared" si="27"/>
        <v>4.9447598912346965E-5</v>
      </c>
      <c r="AH56">
        <f t="shared" si="28"/>
        <v>4.5326965669651379E-5</v>
      </c>
      <c r="AI56">
        <f t="shared" si="29"/>
        <v>3.708569918426022E-5</v>
      </c>
      <c r="AJ56">
        <f t="shared" si="30"/>
        <v>6.5930131883129282E-5</v>
      </c>
      <c r="AK56">
        <f t="shared" si="31"/>
        <v>2.06031662134779E-5</v>
      </c>
      <c r="AL56">
        <f t="shared" si="32"/>
        <v>4.5326965669651379E-5</v>
      </c>
      <c r="AM56">
        <f t="shared" si="33"/>
        <v>3.2965065941564641E-5</v>
      </c>
      <c r="AN56">
        <f t="shared" si="34"/>
        <v>6.1809498640433703E-5</v>
      </c>
      <c r="AO56">
        <f t="shared" si="35"/>
        <v>2.8844432698869062E-5</v>
      </c>
      <c r="AP56">
        <f t="shared" si="36"/>
        <v>4.12063324269558E-5</v>
      </c>
      <c r="AQ56">
        <f t="shared" si="37"/>
        <v>2.4723799456173483E-5</v>
      </c>
      <c r="AR56">
        <f t="shared" si="38"/>
        <v>1.6482532970782321E-5</v>
      </c>
      <c r="AS56">
        <f t="shared" si="39"/>
        <v>6.1809498640433703E-5</v>
      </c>
      <c r="AT56">
        <f t="shared" si="40"/>
        <v>3.2965065941564641E-5</v>
      </c>
      <c r="AU56">
        <f t="shared" si="41"/>
        <v>2.8844432698869062E-5</v>
      </c>
      <c r="AV56">
        <f t="shared" si="42"/>
        <v>5.3568232155042544E-5</v>
      </c>
      <c r="AW56">
        <f t="shared" si="43"/>
        <v>0</v>
      </c>
      <c r="AX56">
        <f t="shared" si="44"/>
        <v>1.6482532970782321E-5</v>
      </c>
      <c r="AY56">
        <f t="shared" si="45"/>
        <v>7.5407588341329119E-4</v>
      </c>
    </row>
    <row r="57" spans="1:51" x14ac:dyDescent="0.2">
      <c r="A57" s="118" t="s">
        <v>4987</v>
      </c>
      <c r="B57" s="119">
        <v>37197</v>
      </c>
      <c r="C57" s="121" t="s">
        <v>6619</v>
      </c>
      <c r="D57" s="121" t="s">
        <v>4074</v>
      </c>
      <c r="E57" s="121">
        <v>0.2647735283862962</v>
      </c>
      <c r="F57">
        <f t="shared" si="21"/>
        <v>2.647735283862962E-7</v>
      </c>
      <c r="G57">
        <f t="shared" si="22"/>
        <v>2.6477352838629619E-9</v>
      </c>
      <c r="H57">
        <f t="shared" si="23"/>
        <v>1.524046173781837E-4</v>
      </c>
      <c r="I57" s="115">
        <f t="shared" si="0"/>
        <v>45</v>
      </c>
      <c r="J57" s="115">
        <f t="shared" si="1"/>
        <v>8</v>
      </c>
      <c r="K57" s="115">
        <f t="shared" si="2"/>
        <v>18</v>
      </c>
      <c r="L57" s="115">
        <f t="shared" si="3"/>
        <v>16</v>
      </c>
      <c r="M57" s="115">
        <f t="shared" si="4"/>
        <v>11</v>
      </c>
      <c r="N57" s="115">
        <f t="shared" si="5"/>
        <v>29</v>
      </c>
      <c r="O57" s="115">
        <f t="shared" si="6"/>
        <v>6</v>
      </c>
      <c r="P57" s="115">
        <f t="shared" si="7"/>
        <v>20</v>
      </c>
      <c r="Q57" s="115">
        <f t="shared" si="8"/>
        <v>16</v>
      </c>
      <c r="R57" s="115">
        <f t="shared" si="9"/>
        <v>31</v>
      </c>
      <c r="S57" s="115">
        <f t="shared" si="10"/>
        <v>21</v>
      </c>
      <c r="T57" s="115">
        <f t="shared" si="11"/>
        <v>8</v>
      </c>
      <c r="U57" s="115">
        <f t="shared" si="12"/>
        <v>28</v>
      </c>
      <c r="V57" s="115">
        <f t="shared" si="13"/>
        <v>9</v>
      </c>
      <c r="W57" s="115">
        <f t="shared" si="14"/>
        <v>19</v>
      </c>
      <c r="X57" s="115">
        <f t="shared" si="15"/>
        <v>28</v>
      </c>
      <c r="Y57" s="115">
        <f t="shared" si="16"/>
        <v>16</v>
      </c>
      <c r="Z57" s="115">
        <f t="shared" si="17"/>
        <v>19</v>
      </c>
      <c r="AA57" s="115">
        <f t="shared" si="18"/>
        <v>0</v>
      </c>
      <c r="AB57" s="115">
        <f t="shared" si="19"/>
        <v>4</v>
      </c>
      <c r="AC57" s="113">
        <f t="shared" si="24"/>
        <v>352</v>
      </c>
      <c r="AE57">
        <f t="shared" si="25"/>
        <v>6.8582077820182668E-3</v>
      </c>
      <c r="AF57">
        <f t="shared" si="26"/>
        <v>1.2192369390254696E-3</v>
      </c>
      <c r="AG57">
        <f t="shared" si="27"/>
        <v>2.7432831128073069E-3</v>
      </c>
      <c r="AH57">
        <f t="shared" si="28"/>
        <v>2.4384738780509393E-3</v>
      </c>
      <c r="AI57">
        <f t="shared" si="29"/>
        <v>1.6764507911600206E-3</v>
      </c>
      <c r="AJ57">
        <f t="shared" si="30"/>
        <v>4.4197339039673275E-3</v>
      </c>
      <c r="AK57">
        <f t="shared" si="31"/>
        <v>9.1442770426910223E-4</v>
      </c>
      <c r="AL57">
        <f t="shared" si="32"/>
        <v>3.0480923475636741E-3</v>
      </c>
      <c r="AM57">
        <f t="shared" si="33"/>
        <v>2.4384738780509393E-3</v>
      </c>
      <c r="AN57">
        <f t="shared" si="34"/>
        <v>4.7245431387236952E-3</v>
      </c>
      <c r="AO57">
        <f t="shared" si="35"/>
        <v>3.2004969649418579E-3</v>
      </c>
      <c r="AP57">
        <f t="shared" si="36"/>
        <v>1.2192369390254696E-3</v>
      </c>
      <c r="AQ57">
        <f t="shared" si="37"/>
        <v>4.2673292865891433E-3</v>
      </c>
      <c r="AR57">
        <f t="shared" si="38"/>
        <v>1.3716415564036535E-3</v>
      </c>
      <c r="AS57">
        <f t="shared" si="39"/>
        <v>2.8956877301854903E-3</v>
      </c>
      <c r="AT57">
        <f t="shared" si="40"/>
        <v>4.2673292865891433E-3</v>
      </c>
      <c r="AU57">
        <f t="shared" si="41"/>
        <v>2.4384738780509393E-3</v>
      </c>
      <c r="AV57">
        <f t="shared" si="42"/>
        <v>2.8956877301854903E-3</v>
      </c>
      <c r="AW57">
        <f t="shared" si="43"/>
        <v>0</v>
      </c>
      <c r="AX57">
        <f t="shared" si="44"/>
        <v>6.0961846951273482E-4</v>
      </c>
      <c r="AY57">
        <f t="shared" si="45"/>
        <v>5.3646425317120661E-2</v>
      </c>
    </row>
    <row r="58" spans="1:51" x14ac:dyDescent="0.2">
      <c r="A58" s="118" t="s">
        <v>4988</v>
      </c>
      <c r="B58" s="119">
        <v>33376</v>
      </c>
      <c r="C58" s="121" t="s">
        <v>6620</v>
      </c>
      <c r="D58" s="121" t="s">
        <v>3765</v>
      </c>
      <c r="E58" s="121">
        <v>6.7977360944273535E-2</v>
      </c>
      <c r="F58">
        <f t="shared" si="21"/>
        <v>6.797736094427353E-8</v>
      </c>
      <c r="G58">
        <f t="shared" si="22"/>
        <v>6.7977360944273532E-10</v>
      </c>
      <c r="H58">
        <f t="shared" si="23"/>
        <v>3.9128019134812037E-5</v>
      </c>
      <c r="I58" s="115">
        <f t="shared" si="0"/>
        <v>19</v>
      </c>
      <c r="J58" s="115">
        <f t="shared" si="1"/>
        <v>4</v>
      </c>
      <c r="K58" s="115">
        <f t="shared" si="2"/>
        <v>14</v>
      </c>
      <c r="L58" s="115">
        <f t="shared" si="3"/>
        <v>17</v>
      </c>
      <c r="M58" s="115">
        <f t="shared" si="4"/>
        <v>14</v>
      </c>
      <c r="N58" s="115">
        <f t="shared" si="5"/>
        <v>15</v>
      </c>
      <c r="O58" s="115">
        <f t="shared" si="6"/>
        <v>8</v>
      </c>
      <c r="P58" s="115">
        <f t="shared" si="7"/>
        <v>11</v>
      </c>
      <c r="Q58" s="115">
        <f t="shared" si="8"/>
        <v>17</v>
      </c>
      <c r="R58" s="115">
        <f t="shared" si="9"/>
        <v>32</v>
      </c>
      <c r="S58" s="115">
        <f t="shared" si="10"/>
        <v>8</v>
      </c>
      <c r="T58" s="115">
        <f t="shared" si="11"/>
        <v>13</v>
      </c>
      <c r="U58" s="115">
        <f t="shared" si="12"/>
        <v>10</v>
      </c>
      <c r="V58" s="115">
        <f t="shared" si="13"/>
        <v>10</v>
      </c>
      <c r="W58" s="115">
        <f t="shared" si="14"/>
        <v>23</v>
      </c>
      <c r="X58" s="115">
        <f t="shared" si="15"/>
        <v>22</v>
      </c>
      <c r="Y58" s="115">
        <f t="shared" si="16"/>
        <v>22</v>
      </c>
      <c r="Z58" s="115">
        <f t="shared" si="17"/>
        <v>15</v>
      </c>
      <c r="AA58" s="115">
        <f t="shared" si="18"/>
        <v>5</v>
      </c>
      <c r="AB58" s="115">
        <f t="shared" si="19"/>
        <v>11</v>
      </c>
      <c r="AC58" s="113">
        <f t="shared" si="24"/>
        <v>290</v>
      </c>
      <c r="AE58">
        <f t="shared" si="25"/>
        <v>7.4343236356142872E-4</v>
      </c>
      <c r="AF58">
        <f t="shared" si="26"/>
        <v>1.5651207653924815E-4</v>
      </c>
      <c r="AG58">
        <f t="shared" si="27"/>
        <v>5.477922678873685E-4</v>
      </c>
      <c r="AH58">
        <f t="shared" si="28"/>
        <v>6.6517632529180463E-4</v>
      </c>
      <c r="AI58">
        <f t="shared" si="29"/>
        <v>5.477922678873685E-4</v>
      </c>
      <c r="AJ58">
        <f t="shared" si="30"/>
        <v>5.8692028702218054E-4</v>
      </c>
      <c r="AK58">
        <f t="shared" si="31"/>
        <v>3.1302415307849629E-4</v>
      </c>
      <c r="AL58">
        <f t="shared" si="32"/>
        <v>4.3040821048293242E-4</v>
      </c>
      <c r="AM58">
        <f t="shared" si="33"/>
        <v>6.6517632529180463E-4</v>
      </c>
      <c r="AN58">
        <f t="shared" si="34"/>
        <v>1.2520966123139852E-3</v>
      </c>
      <c r="AO58">
        <f t="shared" si="35"/>
        <v>3.1302415307849629E-4</v>
      </c>
      <c r="AP58">
        <f t="shared" si="36"/>
        <v>5.0866424875255646E-4</v>
      </c>
      <c r="AQ58">
        <f t="shared" si="37"/>
        <v>3.9128019134812038E-4</v>
      </c>
      <c r="AR58">
        <f t="shared" si="38"/>
        <v>3.9128019134812038E-4</v>
      </c>
      <c r="AS58">
        <f t="shared" si="39"/>
        <v>8.9994444010067689E-4</v>
      </c>
      <c r="AT58">
        <f t="shared" si="40"/>
        <v>8.6081642096586485E-4</v>
      </c>
      <c r="AU58">
        <f t="shared" si="41"/>
        <v>8.6081642096586485E-4</v>
      </c>
      <c r="AV58">
        <f t="shared" si="42"/>
        <v>5.8692028702218054E-4</v>
      </c>
      <c r="AW58">
        <f t="shared" si="43"/>
        <v>1.9564009567406019E-4</v>
      </c>
      <c r="AX58">
        <f t="shared" si="44"/>
        <v>4.3040821048293242E-4</v>
      </c>
      <c r="AY58">
        <f t="shared" si="45"/>
        <v>1.1347125549095489E-2</v>
      </c>
    </row>
    <row r="59" spans="1:51" x14ac:dyDescent="0.2">
      <c r="A59" s="118" t="s">
        <v>4989</v>
      </c>
      <c r="B59" s="119">
        <v>83770</v>
      </c>
      <c r="C59" s="121" t="s">
        <v>6621</v>
      </c>
      <c r="D59" s="121" t="s">
        <v>3763</v>
      </c>
      <c r="E59" s="121">
        <v>0.11037997273537198</v>
      </c>
      <c r="F59">
        <f t="shared" si="21"/>
        <v>1.1037997273537197E-7</v>
      </c>
      <c r="G59">
        <f t="shared" si="22"/>
        <v>1.1037997273537197E-9</v>
      </c>
      <c r="H59">
        <f t="shared" si="23"/>
        <v>6.3535118534981859E-5</v>
      </c>
      <c r="I59" s="115">
        <f t="shared" si="0"/>
        <v>81</v>
      </c>
      <c r="J59" s="115">
        <f t="shared" si="1"/>
        <v>3</v>
      </c>
      <c r="K59" s="115">
        <f t="shared" si="2"/>
        <v>63</v>
      </c>
      <c r="L59" s="115">
        <f t="shared" si="3"/>
        <v>72</v>
      </c>
      <c r="M59" s="115">
        <f t="shared" si="4"/>
        <v>21</v>
      </c>
      <c r="N59" s="115">
        <f t="shared" si="5"/>
        <v>56</v>
      </c>
      <c r="O59" s="115">
        <f t="shared" si="6"/>
        <v>12</v>
      </c>
      <c r="P59" s="115">
        <f t="shared" si="7"/>
        <v>46</v>
      </c>
      <c r="Q59" s="115">
        <f t="shared" si="8"/>
        <v>38</v>
      </c>
      <c r="R59" s="115">
        <f t="shared" si="9"/>
        <v>76</v>
      </c>
      <c r="S59" s="115">
        <f t="shared" si="10"/>
        <v>18</v>
      </c>
      <c r="T59" s="115">
        <f t="shared" si="11"/>
        <v>19</v>
      </c>
      <c r="U59" s="115">
        <f t="shared" si="12"/>
        <v>50</v>
      </c>
      <c r="V59" s="115">
        <f t="shared" si="13"/>
        <v>26</v>
      </c>
      <c r="W59" s="115">
        <f t="shared" si="14"/>
        <v>39</v>
      </c>
      <c r="X59" s="115">
        <f t="shared" si="15"/>
        <v>48</v>
      </c>
      <c r="Y59" s="115">
        <f t="shared" si="16"/>
        <v>41</v>
      </c>
      <c r="Z59" s="115">
        <f t="shared" si="17"/>
        <v>57</v>
      </c>
      <c r="AA59" s="115">
        <f t="shared" si="18"/>
        <v>5</v>
      </c>
      <c r="AB59" s="115">
        <f t="shared" si="19"/>
        <v>5</v>
      </c>
      <c r="AC59" s="113">
        <f t="shared" si="24"/>
        <v>776</v>
      </c>
      <c r="AE59">
        <f t="shared" si="25"/>
        <v>5.1463446013335305E-3</v>
      </c>
      <c r="AF59">
        <f t="shared" si="26"/>
        <v>1.9060535560494558E-4</v>
      </c>
      <c r="AG59">
        <f t="shared" si="27"/>
        <v>4.0027124677038568E-3</v>
      </c>
      <c r="AH59">
        <f t="shared" si="28"/>
        <v>4.5745285345186936E-3</v>
      </c>
      <c r="AI59">
        <f t="shared" si="29"/>
        <v>1.334237489234619E-3</v>
      </c>
      <c r="AJ59">
        <f t="shared" si="30"/>
        <v>3.5579666379589843E-3</v>
      </c>
      <c r="AK59">
        <f t="shared" si="31"/>
        <v>7.6242142241978231E-4</v>
      </c>
      <c r="AL59">
        <f t="shared" si="32"/>
        <v>2.9226154526091654E-3</v>
      </c>
      <c r="AM59">
        <f t="shared" si="33"/>
        <v>2.4143345043293107E-3</v>
      </c>
      <c r="AN59">
        <f t="shared" si="34"/>
        <v>4.8286690086586214E-3</v>
      </c>
      <c r="AO59">
        <f t="shared" si="35"/>
        <v>1.1436321336296734E-3</v>
      </c>
      <c r="AP59">
        <f t="shared" si="36"/>
        <v>1.2071672521646554E-3</v>
      </c>
      <c r="AQ59">
        <f t="shared" si="37"/>
        <v>3.1767559267490931E-3</v>
      </c>
      <c r="AR59">
        <f t="shared" si="38"/>
        <v>1.6519130819095283E-3</v>
      </c>
      <c r="AS59">
        <f t="shared" si="39"/>
        <v>2.4778696228642924E-3</v>
      </c>
      <c r="AT59">
        <f t="shared" si="40"/>
        <v>3.0496856896791292E-3</v>
      </c>
      <c r="AU59">
        <f t="shared" si="41"/>
        <v>2.6049398599342563E-3</v>
      </c>
      <c r="AV59">
        <f t="shared" si="42"/>
        <v>3.6215017564939661E-3</v>
      </c>
      <c r="AW59">
        <f t="shared" si="43"/>
        <v>3.1767559267490927E-4</v>
      </c>
      <c r="AX59">
        <f t="shared" si="44"/>
        <v>3.1767559267490927E-4</v>
      </c>
      <c r="AY59">
        <f t="shared" si="45"/>
        <v>4.9303251983145925E-2</v>
      </c>
    </row>
    <row r="60" spans="1:51" x14ac:dyDescent="0.2">
      <c r="A60" s="118" t="s">
        <v>4990</v>
      </c>
      <c r="B60" s="119">
        <v>9757</v>
      </c>
      <c r="C60" s="121" t="s">
        <v>6605</v>
      </c>
      <c r="D60" s="121" t="s">
        <v>3359</v>
      </c>
      <c r="E60" s="121">
        <v>1.7163293614322124E-2</v>
      </c>
      <c r="F60">
        <f t="shared" si="21"/>
        <v>1.7163293614322123E-8</v>
      </c>
      <c r="G60">
        <f t="shared" si="22"/>
        <v>1.7163293614322123E-10</v>
      </c>
      <c r="H60">
        <f t="shared" si="23"/>
        <v>9.8792549700205231E-6</v>
      </c>
      <c r="I60" s="115">
        <f t="shared" si="0"/>
        <v>12</v>
      </c>
      <c r="J60" s="115">
        <f t="shared" si="1"/>
        <v>1</v>
      </c>
      <c r="K60" s="115">
        <f t="shared" si="2"/>
        <v>3</v>
      </c>
      <c r="L60" s="115">
        <f t="shared" si="3"/>
        <v>7</v>
      </c>
      <c r="M60" s="115">
        <f t="shared" si="4"/>
        <v>2</v>
      </c>
      <c r="N60" s="115">
        <f t="shared" si="5"/>
        <v>4</v>
      </c>
      <c r="O60" s="115">
        <f t="shared" si="6"/>
        <v>1</v>
      </c>
      <c r="P60" s="115">
        <f t="shared" si="7"/>
        <v>4</v>
      </c>
      <c r="Q60" s="115">
        <f t="shared" si="8"/>
        <v>5</v>
      </c>
      <c r="R60" s="115">
        <f t="shared" si="9"/>
        <v>18</v>
      </c>
      <c r="S60" s="115">
        <f t="shared" si="10"/>
        <v>2</v>
      </c>
      <c r="T60" s="115">
        <f t="shared" si="11"/>
        <v>2</v>
      </c>
      <c r="U60" s="115">
        <f t="shared" si="12"/>
        <v>4</v>
      </c>
      <c r="V60" s="115">
        <f t="shared" si="13"/>
        <v>5</v>
      </c>
      <c r="W60" s="115">
        <f t="shared" si="14"/>
        <v>4</v>
      </c>
      <c r="X60" s="115">
        <f t="shared" si="15"/>
        <v>4</v>
      </c>
      <c r="Y60" s="115">
        <f t="shared" si="16"/>
        <v>5</v>
      </c>
      <c r="Z60" s="115">
        <f t="shared" si="17"/>
        <v>4</v>
      </c>
      <c r="AA60" s="115">
        <f t="shared" si="18"/>
        <v>1</v>
      </c>
      <c r="AB60" s="115">
        <f t="shared" si="19"/>
        <v>1</v>
      </c>
      <c r="AC60" s="113">
        <f t="shared" si="24"/>
        <v>89</v>
      </c>
      <c r="AE60">
        <f t="shared" si="25"/>
        <v>1.1855105964024627E-4</v>
      </c>
      <c r="AF60">
        <f t="shared" si="26"/>
        <v>9.8792549700205231E-6</v>
      </c>
      <c r="AG60">
        <f t="shared" si="27"/>
        <v>2.9637764910061568E-5</v>
      </c>
      <c r="AH60">
        <f t="shared" si="28"/>
        <v>6.915478479014366E-5</v>
      </c>
      <c r="AI60">
        <f t="shared" si="29"/>
        <v>1.9758509940041046E-5</v>
      </c>
      <c r="AJ60">
        <f t="shared" si="30"/>
        <v>3.9517019880082092E-5</v>
      </c>
      <c r="AK60">
        <f t="shared" si="31"/>
        <v>9.8792549700205231E-6</v>
      </c>
      <c r="AL60">
        <f t="shared" si="32"/>
        <v>3.9517019880082092E-5</v>
      </c>
      <c r="AM60">
        <f t="shared" si="33"/>
        <v>4.9396274850102617E-5</v>
      </c>
      <c r="AN60">
        <f t="shared" si="34"/>
        <v>1.7782658946036942E-4</v>
      </c>
      <c r="AO60">
        <f t="shared" si="35"/>
        <v>1.9758509940041046E-5</v>
      </c>
      <c r="AP60">
        <f t="shared" si="36"/>
        <v>1.9758509940041046E-5</v>
      </c>
      <c r="AQ60">
        <f t="shared" si="37"/>
        <v>3.9517019880082092E-5</v>
      </c>
      <c r="AR60">
        <f t="shared" si="38"/>
        <v>4.9396274850102617E-5</v>
      </c>
      <c r="AS60">
        <f t="shared" si="39"/>
        <v>3.9517019880082092E-5</v>
      </c>
      <c r="AT60">
        <f t="shared" si="40"/>
        <v>3.9517019880082092E-5</v>
      </c>
      <c r="AU60">
        <f t="shared" si="41"/>
        <v>4.9396274850102617E-5</v>
      </c>
      <c r="AV60">
        <f t="shared" si="42"/>
        <v>3.9517019880082092E-5</v>
      </c>
      <c r="AW60">
        <f t="shared" si="43"/>
        <v>9.8792549700205231E-6</v>
      </c>
      <c r="AX60">
        <f t="shared" si="44"/>
        <v>9.8792549700205231E-6</v>
      </c>
      <c r="AY60">
        <f t="shared" si="45"/>
        <v>8.792536923318264E-4</v>
      </c>
    </row>
    <row r="61" spans="1:51" x14ac:dyDescent="0.2">
      <c r="A61" s="118" t="s">
        <v>4991</v>
      </c>
      <c r="B61" s="119">
        <v>46496</v>
      </c>
      <c r="C61" s="121" t="s">
        <v>6622</v>
      </c>
      <c r="D61" s="121" t="s">
        <v>3783</v>
      </c>
      <c r="E61" s="121">
        <v>0.13694710408224303</v>
      </c>
      <c r="F61">
        <f t="shared" si="21"/>
        <v>1.3694710408224303E-7</v>
      </c>
      <c r="G61">
        <f t="shared" si="22"/>
        <v>1.3694710408224302E-9</v>
      </c>
      <c r="H61">
        <f t="shared" si="23"/>
        <v>7.882725711255348E-5</v>
      </c>
      <c r="I61" s="115">
        <f t="shared" si="0"/>
        <v>62</v>
      </c>
      <c r="J61" s="115">
        <f t="shared" si="1"/>
        <v>1</v>
      </c>
      <c r="K61" s="115">
        <f t="shared" si="2"/>
        <v>18</v>
      </c>
      <c r="L61" s="115">
        <f t="shared" si="3"/>
        <v>29</v>
      </c>
      <c r="M61" s="115">
        <f t="shared" si="4"/>
        <v>12</v>
      </c>
      <c r="N61" s="115">
        <f t="shared" si="5"/>
        <v>28</v>
      </c>
      <c r="O61" s="115">
        <f t="shared" si="6"/>
        <v>9</v>
      </c>
      <c r="P61" s="115">
        <f t="shared" si="7"/>
        <v>36</v>
      </c>
      <c r="Q61" s="115">
        <f t="shared" si="8"/>
        <v>15</v>
      </c>
      <c r="R61" s="115">
        <f t="shared" si="9"/>
        <v>36</v>
      </c>
      <c r="S61" s="115">
        <f t="shared" si="10"/>
        <v>14</v>
      </c>
      <c r="T61" s="115">
        <f t="shared" si="11"/>
        <v>27</v>
      </c>
      <c r="U61" s="115">
        <f t="shared" si="12"/>
        <v>6</v>
      </c>
      <c r="V61" s="115">
        <f t="shared" si="13"/>
        <v>21</v>
      </c>
      <c r="W61" s="115">
        <f t="shared" si="14"/>
        <v>20</v>
      </c>
      <c r="X61" s="115">
        <f t="shared" si="15"/>
        <v>37</v>
      </c>
      <c r="Y61" s="115">
        <f t="shared" si="16"/>
        <v>31</v>
      </c>
      <c r="Z61" s="115">
        <f t="shared" si="17"/>
        <v>30</v>
      </c>
      <c r="AA61" s="115">
        <f t="shared" si="18"/>
        <v>1</v>
      </c>
      <c r="AB61" s="115">
        <f t="shared" si="19"/>
        <v>4</v>
      </c>
      <c r="AC61" s="113">
        <f t="shared" si="24"/>
        <v>437</v>
      </c>
      <c r="AE61">
        <f t="shared" si="25"/>
        <v>4.8872899409783156E-3</v>
      </c>
      <c r="AF61">
        <f t="shared" si="26"/>
        <v>7.882725711255348E-5</v>
      </c>
      <c r="AG61">
        <f t="shared" si="27"/>
        <v>1.4188906280259627E-3</v>
      </c>
      <c r="AH61">
        <f t="shared" si="28"/>
        <v>2.2859904562640507E-3</v>
      </c>
      <c r="AI61">
        <f t="shared" si="29"/>
        <v>9.4592708535064175E-4</v>
      </c>
      <c r="AJ61">
        <f t="shared" si="30"/>
        <v>2.2071631991514972E-3</v>
      </c>
      <c r="AK61">
        <f t="shared" si="31"/>
        <v>7.0944531401298137E-4</v>
      </c>
      <c r="AL61">
        <f t="shared" si="32"/>
        <v>2.8377812560519255E-3</v>
      </c>
      <c r="AM61">
        <f t="shared" si="33"/>
        <v>1.1824088566883021E-3</v>
      </c>
      <c r="AN61">
        <f t="shared" si="34"/>
        <v>2.8377812560519255E-3</v>
      </c>
      <c r="AO61">
        <f t="shared" si="35"/>
        <v>1.1035815995757486E-3</v>
      </c>
      <c r="AP61">
        <f t="shared" si="36"/>
        <v>2.1283359420389441E-3</v>
      </c>
      <c r="AQ61">
        <f t="shared" si="37"/>
        <v>4.7296354267532088E-4</v>
      </c>
      <c r="AR61">
        <f t="shared" si="38"/>
        <v>1.6553723993636231E-3</v>
      </c>
      <c r="AS61">
        <f t="shared" si="39"/>
        <v>1.5765451422510696E-3</v>
      </c>
      <c r="AT61">
        <f t="shared" si="40"/>
        <v>2.9166085131644786E-3</v>
      </c>
      <c r="AU61">
        <f t="shared" si="41"/>
        <v>2.4436449704891578E-3</v>
      </c>
      <c r="AV61">
        <f t="shared" si="42"/>
        <v>2.3648177133766043E-3</v>
      </c>
      <c r="AW61">
        <f t="shared" si="43"/>
        <v>7.882725711255348E-5</v>
      </c>
      <c r="AX61">
        <f t="shared" si="44"/>
        <v>3.1530902845021392E-4</v>
      </c>
      <c r="AY61">
        <f t="shared" si="45"/>
        <v>3.444751135818587E-2</v>
      </c>
    </row>
    <row r="62" spans="1:51" x14ac:dyDescent="0.2">
      <c r="A62" s="118" t="s">
        <v>4992</v>
      </c>
      <c r="B62" s="119">
        <v>81186</v>
      </c>
      <c r="C62" s="121" t="s">
        <v>6623</v>
      </c>
      <c r="D62" s="121" t="s">
        <v>4227</v>
      </c>
      <c r="E62" s="121">
        <v>0.33914745136715369</v>
      </c>
      <c r="F62">
        <f t="shared" si="21"/>
        <v>3.3914745136715366E-7</v>
      </c>
      <c r="G62">
        <f t="shared" si="22"/>
        <v>3.3914745136715368E-9</v>
      </c>
      <c r="H62">
        <f t="shared" si="23"/>
        <v>1.9521452116235197E-4</v>
      </c>
      <c r="I62" s="115">
        <f t="shared" si="0"/>
        <v>78</v>
      </c>
      <c r="J62" s="115">
        <f t="shared" si="1"/>
        <v>4</v>
      </c>
      <c r="K62" s="115">
        <f t="shared" si="2"/>
        <v>44</v>
      </c>
      <c r="L62" s="115">
        <f t="shared" si="3"/>
        <v>56</v>
      </c>
      <c r="M62" s="115">
        <f t="shared" si="4"/>
        <v>22</v>
      </c>
      <c r="N62" s="115">
        <f t="shared" si="5"/>
        <v>38</v>
      </c>
      <c r="O62" s="115">
        <f t="shared" si="6"/>
        <v>24</v>
      </c>
      <c r="P62" s="115">
        <f t="shared" si="7"/>
        <v>51</v>
      </c>
      <c r="Q62" s="115">
        <f t="shared" si="8"/>
        <v>35</v>
      </c>
      <c r="R62" s="115">
        <f t="shared" si="9"/>
        <v>77</v>
      </c>
      <c r="S62" s="115">
        <f t="shared" si="10"/>
        <v>18</v>
      </c>
      <c r="T62" s="115">
        <f t="shared" si="11"/>
        <v>28</v>
      </c>
      <c r="U62" s="115">
        <f t="shared" si="12"/>
        <v>29</v>
      </c>
      <c r="V62" s="115">
        <f t="shared" si="13"/>
        <v>28</v>
      </c>
      <c r="W62" s="115">
        <f t="shared" si="14"/>
        <v>52</v>
      </c>
      <c r="X62" s="115">
        <f t="shared" si="15"/>
        <v>26</v>
      </c>
      <c r="Y62" s="115">
        <f t="shared" si="16"/>
        <v>37</v>
      </c>
      <c r="Z62" s="115">
        <f t="shared" si="17"/>
        <v>48</v>
      </c>
      <c r="AA62" s="115">
        <f t="shared" si="18"/>
        <v>7</v>
      </c>
      <c r="AB62" s="115">
        <f t="shared" si="19"/>
        <v>19</v>
      </c>
      <c r="AC62" s="113">
        <f t="shared" si="24"/>
        <v>721</v>
      </c>
      <c r="AE62">
        <f t="shared" si="25"/>
        <v>1.5226732650663453E-2</v>
      </c>
      <c r="AF62">
        <f t="shared" si="26"/>
        <v>7.8085808464940787E-4</v>
      </c>
      <c r="AG62">
        <f t="shared" si="27"/>
        <v>8.5894389311434866E-3</v>
      </c>
      <c r="AH62">
        <f t="shared" si="28"/>
        <v>1.093201318509171E-2</v>
      </c>
      <c r="AI62">
        <f t="shared" si="29"/>
        <v>4.2947194655717433E-3</v>
      </c>
      <c r="AJ62">
        <f t="shared" si="30"/>
        <v>7.4181518041693748E-3</v>
      </c>
      <c r="AK62">
        <f t="shared" si="31"/>
        <v>4.6851485078964472E-3</v>
      </c>
      <c r="AL62">
        <f t="shared" si="32"/>
        <v>9.9559405792799503E-3</v>
      </c>
      <c r="AM62">
        <f t="shared" si="33"/>
        <v>6.8325082406823189E-3</v>
      </c>
      <c r="AN62">
        <f t="shared" si="34"/>
        <v>1.5031518129501101E-2</v>
      </c>
      <c r="AO62">
        <f t="shared" si="35"/>
        <v>3.5138613809223354E-3</v>
      </c>
      <c r="AP62">
        <f t="shared" si="36"/>
        <v>5.4660065925458551E-3</v>
      </c>
      <c r="AQ62">
        <f t="shared" si="37"/>
        <v>5.661221113708207E-3</v>
      </c>
      <c r="AR62">
        <f t="shared" si="38"/>
        <v>5.4660065925458551E-3</v>
      </c>
      <c r="AS62">
        <f t="shared" si="39"/>
        <v>1.0151155100442302E-2</v>
      </c>
      <c r="AT62">
        <f t="shared" si="40"/>
        <v>5.0755775502211511E-3</v>
      </c>
      <c r="AU62">
        <f t="shared" si="41"/>
        <v>7.2229372830070228E-3</v>
      </c>
      <c r="AV62">
        <f t="shared" si="42"/>
        <v>9.3702970157928944E-3</v>
      </c>
      <c r="AW62">
        <f t="shared" si="43"/>
        <v>1.3665016481364638E-3</v>
      </c>
      <c r="AX62">
        <f t="shared" si="44"/>
        <v>3.7090759020846874E-3</v>
      </c>
      <c r="AY62">
        <f t="shared" si="45"/>
        <v>0.14074966975805575</v>
      </c>
    </row>
    <row r="63" spans="1:51" x14ac:dyDescent="0.2">
      <c r="A63" s="118" t="s">
        <v>4993</v>
      </c>
      <c r="B63" s="119">
        <v>17750</v>
      </c>
      <c r="C63" s="121" t="s">
        <v>6624</v>
      </c>
      <c r="D63" s="121" t="s">
        <v>4401</v>
      </c>
      <c r="E63" s="121">
        <v>0.29207890687120458</v>
      </c>
      <c r="F63">
        <f t="shared" si="21"/>
        <v>2.9207890687120458E-7</v>
      </c>
      <c r="G63">
        <f t="shared" si="22"/>
        <v>2.9207890687120459E-9</v>
      </c>
      <c r="H63">
        <f t="shared" si="23"/>
        <v>1.6812169372536106E-4</v>
      </c>
      <c r="I63" s="115">
        <f t="shared" si="0"/>
        <v>25</v>
      </c>
      <c r="J63" s="115">
        <f t="shared" si="1"/>
        <v>1</v>
      </c>
      <c r="K63" s="115">
        <f t="shared" si="2"/>
        <v>5</v>
      </c>
      <c r="L63" s="115">
        <f t="shared" si="3"/>
        <v>8</v>
      </c>
      <c r="M63" s="115">
        <f t="shared" si="4"/>
        <v>7</v>
      </c>
      <c r="N63" s="115">
        <f t="shared" si="5"/>
        <v>8</v>
      </c>
      <c r="O63" s="115">
        <f t="shared" si="6"/>
        <v>4</v>
      </c>
      <c r="P63" s="115">
        <f t="shared" si="7"/>
        <v>14</v>
      </c>
      <c r="Q63" s="115">
        <f t="shared" si="8"/>
        <v>12</v>
      </c>
      <c r="R63" s="115">
        <f t="shared" si="9"/>
        <v>19</v>
      </c>
      <c r="S63" s="115">
        <f t="shared" si="10"/>
        <v>6</v>
      </c>
      <c r="T63" s="115">
        <f t="shared" si="11"/>
        <v>8</v>
      </c>
      <c r="U63" s="115">
        <f t="shared" si="12"/>
        <v>7</v>
      </c>
      <c r="V63" s="115">
        <f t="shared" si="13"/>
        <v>7</v>
      </c>
      <c r="W63" s="115">
        <f t="shared" si="14"/>
        <v>4</v>
      </c>
      <c r="X63" s="115">
        <f t="shared" si="15"/>
        <v>6</v>
      </c>
      <c r="Y63" s="115">
        <f t="shared" si="16"/>
        <v>3</v>
      </c>
      <c r="Z63" s="115">
        <f t="shared" si="17"/>
        <v>7</v>
      </c>
      <c r="AA63" s="115">
        <f t="shared" si="18"/>
        <v>2</v>
      </c>
      <c r="AB63" s="115">
        <f t="shared" si="19"/>
        <v>7</v>
      </c>
      <c r="AC63" s="113">
        <f t="shared" si="24"/>
        <v>160</v>
      </c>
      <c r="AE63">
        <f t="shared" si="25"/>
        <v>4.203042343134027E-3</v>
      </c>
      <c r="AF63">
        <f t="shared" si="26"/>
        <v>1.6812169372536106E-4</v>
      </c>
      <c r="AG63">
        <f t="shared" si="27"/>
        <v>8.4060846862680529E-4</v>
      </c>
      <c r="AH63">
        <f t="shared" si="28"/>
        <v>1.3449735498028885E-3</v>
      </c>
      <c r="AI63">
        <f t="shared" si="29"/>
        <v>1.1768518560775275E-3</v>
      </c>
      <c r="AJ63">
        <f t="shared" si="30"/>
        <v>1.3449735498028885E-3</v>
      </c>
      <c r="AK63">
        <f t="shared" si="31"/>
        <v>6.7248677490144425E-4</v>
      </c>
      <c r="AL63">
        <f t="shared" si="32"/>
        <v>2.3537037121550549E-3</v>
      </c>
      <c r="AM63">
        <f t="shared" si="33"/>
        <v>2.0174603247043329E-3</v>
      </c>
      <c r="AN63">
        <f t="shared" si="34"/>
        <v>3.1943121807818603E-3</v>
      </c>
      <c r="AO63">
        <f t="shared" si="35"/>
        <v>1.0087301623521664E-3</v>
      </c>
      <c r="AP63">
        <f t="shared" si="36"/>
        <v>1.3449735498028885E-3</v>
      </c>
      <c r="AQ63">
        <f t="shared" si="37"/>
        <v>1.1768518560775275E-3</v>
      </c>
      <c r="AR63">
        <f t="shared" si="38"/>
        <v>1.1768518560775275E-3</v>
      </c>
      <c r="AS63">
        <f t="shared" si="39"/>
        <v>6.7248677490144425E-4</v>
      </c>
      <c r="AT63">
        <f t="shared" si="40"/>
        <v>1.0087301623521664E-3</v>
      </c>
      <c r="AU63">
        <f t="shared" si="41"/>
        <v>5.0436508117608322E-4</v>
      </c>
      <c r="AV63">
        <f t="shared" si="42"/>
        <v>1.1768518560775275E-3</v>
      </c>
      <c r="AW63">
        <f t="shared" si="43"/>
        <v>3.3624338745072213E-4</v>
      </c>
      <c r="AX63">
        <f t="shared" si="44"/>
        <v>1.1768518560775275E-3</v>
      </c>
      <c r="AY63">
        <f t="shared" si="45"/>
        <v>2.6899470996057773E-2</v>
      </c>
    </row>
    <row r="64" spans="1:51" x14ac:dyDescent="0.2">
      <c r="A64" s="118" t="s">
        <v>4994</v>
      </c>
      <c r="B64" s="119">
        <v>27875</v>
      </c>
      <c r="C64" s="121" t="s">
        <v>6625</v>
      </c>
      <c r="D64" s="121" t="s">
        <v>4720</v>
      </c>
      <c r="E64" s="121">
        <v>1.7792587973371039</v>
      </c>
      <c r="F64">
        <f t="shared" si="21"/>
        <v>1.7792587973371039E-6</v>
      </c>
      <c r="G64">
        <f t="shared" si="22"/>
        <v>1.7792587973371038E-8</v>
      </c>
      <c r="H64">
        <f t="shared" si="23"/>
        <v>1.0241479119064507E-3</v>
      </c>
      <c r="I64" s="115">
        <f t="shared" si="0"/>
        <v>34</v>
      </c>
      <c r="J64" s="115">
        <f t="shared" si="1"/>
        <v>3</v>
      </c>
      <c r="K64" s="115">
        <f t="shared" si="2"/>
        <v>10</v>
      </c>
      <c r="L64" s="115">
        <f t="shared" si="3"/>
        <v>19</v>
      </c>
      <c r="M64" s="115">
        <f t="shared" si="4"/>
        <v>10</v>
      </c>
      <c r="N64" s="115">
        <f t="shared" si="5"/>
        <v>28</v>
      </c>
      <c r="O64" s="115">
        <f t="shared" si="6"/>
        <v>3</v>
      </c>
      <c r="P64" s="115">
        <f t="shared" si="7"/>
        <v>18</v>
      </c>
      <c r="Q64" s="115">
        <f t="shared" si="8"/>
        <v>18</v>
      </c>
      <c r="R64" s="115">
        <f t="shared" si="9"/>
        <v>21</v>
      </c>
      <c r="S64" s="115">
        <f t="shared" si="10"/>
        <v>6</v>
      </c>
      <c r="T64" s="115">
        <f t="shared" si="11"/>
        <v>12</v>
      </c>
      <c r="U64" s="115">
        <f t="shared" si="12"/>
        <v>9</v>
      </c>
      <c r="V64" s="115">
        <f t="shared" si="13"/>
        <v>5</v>
      </c>
      <c r="W64" s="115">
        <f t="shared" si="14"/>
        <v>9</v>
      </c>
      <c r="X64" s="115">
        <f t="shared" si="15"/>
        <v>18</v>
      </c>
      <c r="Y64" s="115">
        <f t="shared" si="16"/>
        <v>12</v>
      </c>
      <c r="Z64" s="115">
        <f t="shared" si="17"/>
        <v>23</v>
      </c>
      <c r="AA64" s="115">
        <f t="shared" si="18"/>
        <v>2</v>
      </c>
      <c r="AB64" s="115">
        <f t="shared" si="19"/>
        <v>5</v>
      </c>
      <c r="AC64" s="113">
        <f t="shared" si="24"/>
        <v>265</v>
      </c>
      <c r="AE64">
        <f t="shared" si="25"/>
        <v>3.4821029004819322E-2</v>
      </c>
      <c r="AF64">
        <f t="shared" si="26"/>
        <v>3.072443735719352E-3</v>
      </c>
      <c r="AG64">
        <f t="shared" si="27"/>
        <v>1.0241479119064508E-2</v>
      </c>
      <c r="AH64">
        <f t="shared" si="28"/>
        <v>1.9458810326222563E-2</v>
      </c>
      <c r="AI64">
        <f t="shared" si="29"/>
        <v>1.0241479119064508E-2</v>
      </c>
      <c r="AJ64">
        <f t="shared" si="30"/>
        <v>2.867614153338062E-2</v>
      </c>
      <c r="AK64">
        <f t="shared" si="31"/>
        <v>3.072443735719352E-3</v>
      </c>
      <c r="AL64">
        <f t="shared" si="32"/>
        <v>1.8434662414316114E-2</v>
      </c>
      <c r="AM64">
        <f t="shared" si="33"/>
        <v>1.8434662414316114E-2</v>
      </c>
      <c r="AN64">
        <f t="shared" si="34"/>
        <v>2.1507106150035465E-2</v>
      </c>
      <c r="AO64">
        <f t="shared" si="35"/>
        <v>6.144887471438704E-3</v>
      </c>
      <c r="AP64">
        <f t="shared" si="36"/>
        <v>1.2289774942877408E-2</v>
      </c>
      <c r="AQ64">
        <f t="shared" si="37"/>
        <v>9.2173312071580568E-3</v>
      </c>
      <c r="AR64">
        <f t="shared" si="38"/>
        <v>5.1207395595322539E-3</v>
      </c>
      <c r="AS64">
        <f t="shared" si="39"/>
        <v>9.2173312071580568E-3</v>
      </c>
      <c r="AT64">
        <f t="shared" si="40"/>
        <v>1.8434662414316114E-2</v>
      </c>
      <c r="AU64">
        <f t="shared" si="41"/>
        <v>1.2289774942877408E-2</v>
      </c>
      <c r="AV64">
        <f t="shared" si="42"/>
        <v>2.3555401973848367E-2</v>
      </c>
      <c r="AW64">
        <f t="shared" si="43"/>
        <v>2.0482958238129015E-3</v>
      </c>
      <c r="AX64">
        <f t="shared" si="44"/>
        <v>5.1207395595322539E-3</v>
      </c>
      <c r="AY64">
        <f t="shared" si="45"/>
        <v>0.27139919665520945</v>
      </c>
    </row>
    <row r="65" spans="1:51" x14ac:dyDescent="0.2">
      <c r="A65" s="118" t="s">
        <v>4995</v>
      </c>
      <c r="B65" s="119">
        <v>29077</v>
      </c>
      <c r="C65" s="121" t="s">
        <v>6626</v>
      </c>
      <c r="D65" s="121" t="s">
        <v>3756</v>
      </c>
      <c r="E65" s="121">
        <v>0.12366147575973677</v>
      </c>
      <c r="F65">
        <f t="shared" si="21"/>
        <v>1.2366147575973677E-7</v>
      </c>
      <c r="G65">
        <f t="shared" si="22"/>
        <v>1.2366147575973677E-9</v>
      </c>
      <c r="H65">
        <f t="shared" si="23"/>
        <v>7.1180000555371443E-5</v>
      </c>
      <c r="I65" s="115">
        <f t="shared" si="0"/>
        <v>22</v>
      </c>
      <c r="J65" s="115">
        <f t="shared" si="1"/>
        <v>1</v>
      </c>
      <c r="K65" s="115">
        <f t="shared" si="2"/>
        <v>18</v>
      </c>
      <c r="L65" s="115">
        <f t="shared" si="3"/>
        <v>16</v>
      </c>
      <c r="M65" s="115">
        <f t="shared" si="4"/>
        <v>26</v>
      </c>
      <c r="N65" s="115">
        <f t="shared" si="5"/>
        <v>7</v>
      </c>
      <c r="O65" s="115">
        <f t="shared" si="6"/>
        <v>3</v>
      </c>
      <c r="P65" s="115">
        <f t="shared" si="7"/>
        <v>26</v>
      </c>
      <c r="Q65" s="115">
        <f t="shared" si="8"/>
        <v>17</v>
      </c>
      <c r="R65" s="115">
        <f t="shared" si="9"/>
        <v>29</v>
      </c>
      <c r="S65" s="115">
        <f t="shared" si="10"/>
        <v>2</v>
      </c>
      <c r="T65" s="115">
        <f t="shared" si="11"/>
        <v>11</v>
      </c>
      <c r="U65" s="115">
        <f t="shared" si="12"/>
        <v>13</v>
      </c>
      <c r="V65" s="115">
        <f t="shared" si="13"/>
        <v>6</v>
      </c>
      <c r="W65" s="115">
        <f t="shared" si="14"/>
        <v>12</v>
      </c>
      <c r="X65" s="115">
        <f t="shared" si="15"/>
        <v>18</v>
      </c>
      <c r="Y65" s="115">
        <f t="shared" si="16"/>
        <v>6</v>
      </c>
      <c r="Z65" s="115">
        <f t="shared" si="17"/>
        <v>13</v>
      </c>
      <c r="AA65" s="115">
        <f t="shared" si="18"/>
        <v>1</v>
      </c>
      <c r="AB65" s="115">
        <f t="shared" si="19"/>
        <v>7</v>
      </c>
      <c r="AC65" s="113">
        <f t="shared" si="24"/>
        <v>254</v>
      </c>
      <c r="AE65">
        <f t="shared" si="25"/>
        <v>1.5659600122181717E-3</v>
      </c>
      <c r="AF65">
        <f t="shared" si="26"/>
        <v>7.1180000555371443E-5</v>
      </c>
      <c r="AG65">
        <f t="shared" si="27"/>
        <v>1.2812400099966859E-3</v>
      </c>
      <c r="AH65">
        <f t="shared" si="28"/>
        <v>1.1388800088859431E-3</v>
      </c>
      <c r="AI65">
        <f t="shared" si="29"/>
        <v>1.8506800144396575E-3</v>
      </c>
      <c r="AJ65">
        <f t="shared" si="30"/>
        <v>4.9826000388760014E-4</v>
      </c>
      <c r="AK65">
        <f t="shared" si="31"/>
        <v>2.1354000166611431E-4</v>
      </c>
      <c r="AL65">
        <f t="shared" si="32"/>
        <v>1.8506800144396575E-3</v>
      </c>
      <c r="AM65">
        <f t="shared" si="33"/>
        <v>1.2100600094413145E-3</v>
      </c>
      <c r="AN65">
        <f t="shared" si="34"/>
        <v>2.064220016105772E-3</v>
      </c>
      <c r="AO65">
        <f t="shared" si="35"/>
        <v>1.4236000111074289E-4</v>
      </c>
      <c r="AP65">
        <f t="shared" si="36"/>
        <v>7.8298000610908585E-4</v>
      </c>
      <c r="AQ65">
        <f t="shared" si="37"/>
        <v>9.2534000721982877E-4</v>
      </c>
      <c r="AR65">
        <f t="shared" si="38"/>
        <v>4.2708000333222863E-4</v>
      </c>
      <c r="AS65">
        <f t="shared" si="39"/>
        <v>8.5416000666445726E-4</v>
      </c>
      <c r="AT65">
        <f t="shared" si="40"/>
        <v>1.2812400099966859E-3</v>
      </c>
      <c r="AU65">
        <f t="shared" si="41"/>
        <v>4.2708000333222863E-4</v>
      </c>
      <c r="AV65">
        <f t="shared" si="42"/>
        <v>9.2534000721982877E-4</v>
      </c>
      <c r="AW65">
        <f t="shared" si="43"/>
        <v>7.1180000555371443E-5</v>
      </c>
      <c r="AX65">
        <f t="shared" si="44"/>
        <v>4.9826000388760014E-4</v>
      </c>
      <c r="AY65">
        <f t="shared" si="45"/>
        <v>1.8079720141064348E-2</v>
      </c>
    </row>
    <row r="66" spans="1:51" x14ac:dyDescent="0.2">
      <c r="A66" s="118" t="s">
        <v>4996</v>
      </c>
      <c r="B66" s="119">
        <v>36263</v>
      </c>
      <c r="C66" s="121" t="s">
        <v>6627</v>
      </c>
      <c r="D66" s="121" t="s">
        <v>4246</v>
      </c>
      <c r="E66" s="121">
        <v>0.52302707596151199</v>
      </c>
      <c r="F66">
        <f t="shared" si="21"/>
        <v>5.2302707596151196E-7</v>
      </c>
      <c r="G66">
        <f t="shared" si="22"/>
        <v>5.2302707596151199E-9</v>
      </c>
      <c r="H66">
        <f t="shared" si="23"/>
        <v>3.0105630980619612E-4</v>
      </c>
      <c r="I66" s="115">
        <f t="shared" ref="I66:I129" si="46">LEN(D66)-LEN(SUBSTITUTE(D66,"A",""))</f>
        <v>39</v>
      </c>
      <c r="J66" s="115">
        <f t="shared" ref="J66:J129" si="47">LEN(D66)-LEN(SUBSTITUTE(D66,"C",""))</f>
        <v>7</v>
      </c>
      <c r="K66" s="115">
        <f t="shared" ref="K66:K129" si="48">LEN(D66)-LEN(SUBSTITUTE(D66,"D",""))</f>
        <v>20</v>
      </c>
      <c r="L66" s="115">
        <f t="shared" ref="L66:L129" si="49">LEN(D66)-LEN(SUBSTITUTE(D66,"E",""))</f>
        <v>22</v>
      </c>
      <c r="M66" s="115">
        <f t="shared" ref="M66:M129" si="50">LEN(D66)-LEN(SUBSTITUTE(D66,"F",""))</f>
        <v>3</v>
      </c>
      <c r="N66" s="115">
        <f t="shared" ref="N66:N129" si="51">LEN(D66)-LEN(SUBSTITUTE(D66,"G",""))</f>
        <v>26</v>
      </c>
      <c r="O66" s="115">
        <f t="shared" ref="O66:O129" si="52">LEN(D66)-LEN(SUBSTITUTE(D66,"H",""))</f>
        <v>9</v>
      </c>
      <c r="P66" s="115">
        <f t="shared" ref="P66:P129" si="53">LEN(D66)-LEN(SUBSTITUTE(D66,"I",""))</f>
        <v>15</v>
      </c>
      <c r="Q66" s="115">
        <f t="shared" ref="Q66:Q129" si="54">LEN(D66)-LEN(SUBSTITUTE(D66,"K",""))</f>
        <v>9</v>
      </c>
      <c r="R66" s="115">
        <f t="shared" ref="R66:R129" si="55">LEN(D66)-LEN(SUBSTITUTE(D66,"L",""))</f>
        <v>37</v>
      </c>
      <c r="S66" s="115">
        <f t="shared" ref="S66:S129" si="56">LEN(D66)-LEN(SUBSTITUTE(D66,"M",""))</f>
        <v>14</v>
      </c>
      <c r="T66" s="115">
        <f t="shared" ref="T66:T129" si="57">LEN(D66)-LEN(SUBSTITUTE(D66,"N",""))</f>
        <v>13</v>
      </c>
      <c r="U66" s="115">
        <f t="shared" ref="U66:U129" si="58">LEN(D66)-LEN(SUBSTITUTE(D66,"P",""))</f>
        <v>16</v>
      </c>
      <c r="V66" s="115">
        <f t="shared" ref="V66:V129" si="59">LEN(D66)-LEN(SUBSTITUTE(D66,"Q",""))</f>
        <v>11</v>
      </c>
      <c r="W66" s="115">
        <f t="shared" ref="W66:W129" si="60">LEN(D66)-LEN(SUBSTITUTE(D66,"R",""))</f>
        <v>22</v>
      </c>
      <c r="X66" s="115">
        <f t="shared" ref="X66:X129" si="61">LEN(D66)-LEN(SUBSTITUTE(D66,"S",""))</f>
        <v>19</v>
      </c>
      <c r="Y66" s="115">
        <f t="shared" ref="Y66:Y129" si="62">LEN(D66)-LEN(SUBSTITUTE(D66,"T",""))</f>
        <v>17</v>
      </c>
      <c r="Z66" s="115">
        <f t="shared" ref="Z66:Z129" si="63">LEN(D66)-LEN(SUBSTITUTE(D66,"V",""))</f>
        <v>25</v>
      </c>
      <c r="AA66" s="115">
        <f t="shared" ref="AA66:AA129" si="64">LEN(D66)-LEN(SUBSTITUTE(D66,"W",""))</f>
        <v>2</v>
      </c>
      <c r="AB66" s="115">
        <f t="shared" ref="AB66:AB129" si="65">LEN(D66)-LEN(SUBSTITUTE(D66,"Y",""))</f>
        <v>9</v>
      </c>
      <c r="AC66" s="113">
        <f t="shared" si="24"/>
        <v>335</v>
      </c>
      <c r="AE66">
        <f t="shared" si="25"/>
        <v>1.1741196082441648E-2</v>
      </c>
      <c r="AF66">
        <f t="shared" si="26"/>
        <v>2.107394168643373E-3</v>
      </c>
      <c r="AG66">
        <f t="shared" si="27"/>
        <v>6.0211261961239226E-3</v>
      </c>
      <c r="AH66">
        <f t="shared" si="28"/>
        <v>6.6232388157363145E-3</v>
      </c>
      <c r="AI66">
        <f t="shared" si="29"/>
        <v>9.031689294185883E-4</v>
      </c>
      <c r="AJ66">
        <f t="shared" si="30"/>
        <v>7.8274640549610992E-3</v>
      </c>
      <c r="AK66">
        <f t="shared" si="31"/>
        <v>2.7095067882557649E-3</v>
      </c>
      <c r="AL66">
        <f t="shared" si="32"/>
        <v>4.5158446470929415E-3</v>
      </c>
      <c r="AM66">
        <f t="shared" si="33"/>
        <v>2.7095067882557649E-3</v>
      </c>
      <c r="AN66">
        <f t="shared" si="34"/>
        <v>1.1139083462829257E-2</v>
      </c>
      <c r="AO66">
        <f t="shared" si="35"/>
        <v>4.214788337286746E-3</v>
      </c>
      <c r="AP66">
        <f t="shared" si="36"/>
        <v>3.9137320274805496E-3</v>
      </c>
      <c r="AQ66">
        <f t="shared" si="37"/>
        <v>4.8169009568991379E-3</v>
      </c>
      <c r="AR66">
        <f t="shared" si="38"/>
        <v>3.3116194078681572E-3</v>
      </c>
      <c r="AS66">
        <f t="shared" si="39"/>
        <v>6.6232388157363145E-3</v>
      </c>
      <c r="AT66">
        <f t="shared" si="40"/>
        <v>5.7200698863177262E-3</v>
      </c>
      <c r="AU66">
        <f t="shared" si="41"/>
        <v>5.1179572667053343E-3</v>
      </c>
      <c r="AV66">
        <f t="shared" si="42"/>
        <v>7.5264077451549028E-3</v>
      </c>
      <c r="AW66">
        <f t="shared" si="43"/>
        <v>6.0211261961239223E-4</v>
      </c>
      <c r="AX66">
        <f t="shared" si="44"/>
        <v>2.7095067882557649E-3</v>
      </c>
      <c r="AY66">
        <f t="shared" si="45"/>
        <v>0.1008538637850757</v>
      </c>
    </row>
    <row r="67" spans="1:51" x14ac:dyDescent="0.2">
      <c r="A67" s="118" t="s">
        <v>4997</v>
      </c>
      <c r="B67" s="119">
        <v>40029</v>
      </c>
      <c r="C67" s="121" t="s">
        <v>6628</v>
      </c>
      <c r="D67" s="121" t="s">
        <v>3661</v>
      </c>
      <c r="E67" s="121">
        <v>6.7017883574499323E-2</v>
      </c>
      <c r="F67">
        <f t="shared" ref="F67:F130" si="66">E67/1000000</f>
        <v>6.7017883574499326E-8</v>
      </c>
      <c r="G67">
        <f t="shared" ref="G67:G130" si="67">F67*0.01</f>
        <v>6.7017883574499323E-10</v>
      </c>
      <c r="H67">
        <f t="shared" ref="H67:H130" si="68">G67/$G$1637</f>
        <v>3.8575740429630751E-5</v>
      </c>
      <c r="I67" s="115">
        <f t="shared" si="46"/>
        <v>33</v>
      </c>
      <c r="J67" s="115">
        <f t="shared" si="47"/>
        <v>3</v>
      </c>
      <c r="K67" s="115">
        <f t="shared" si="48"/>
        <v>18</v>
      </c>
      <c r="L67" s="115">
        <f t="shared" si="49"/>
        <v>22</v>
      </c>
      <c r="M67" s="115">
        <f t="shared" si="50"/>
        <v>20</v>
      </c>
      <c r="N67" s="115">
        <f t="shared" si="51"/>
        <v>24</v>
      </c>
      <c r="O67" s="115">
        <f t="shared" si="52"/>
        <v>13</v>
      </c>
      <c r="P67" s="115">
        <f t="shared" si="53"/>
        <v>21</v>
      </c>
      <c r="Q67" s="115">
        <f t="shared" si="54"/>
        <v>15</v>
      </c>
      <c r="R67" s="115">
        <f t="shared" si="55"/>
        <v>33</v>
      </c>
      <c r="S67" s="115">
        <f t="shared" si="56"/>
        <v>7</v>
      </c>
      <c r="T67" s="115">
        <f t="shared" si="57"/>
        <v>15</v>
      </c>
      <c r="U67" s="115">
        <f t="shared" si="58"/>
        <v>17</v>
      </c>
      <c r="V67" s="115">
        <f t="shared" si="59"/>
        <v>11</v>
      </c>
      <c r="W67" s="115">
        <f t="shared" si="60"/>
        <v>18</v>
      </c>
      <c r="X67" s="115">
        <f t="shared" si="61"/>
        <v>23</v>
      </c>
      <c r="Y67" s="115">
        <f t="shared" si="62"/>
        <v>19</v>
      </c>
      <c r="Z67" s="115">
        <f t="shared" si="63"/>
        <v>19</v>
      </c>
      <c r="AA67" s="115">
        <f t="shared" si="64"/>
        <v>11</v>
      </c>
      <c r="AB67" s="115">
        <f t="shared" si="65"/>
        <v>12</v>
      </c>
      <c r="AC67" s="113">
        <f t="shared" ref="AC67:AC130" si="69">SUM(I67:AB67)</f>
        <v>354</v>
      </c>
      <c r="AE67">
        <f t="shared" ref="AE67:AE130" si="70">I67*$H67</f>
        <v>1.2729994341778147E-3</v>
      </c>
      <c r="AF67">
        <f t="shared" ref="AF67:AF130" si="71">J67*$H67</f>
        <v>1.1572722128889225E-4</v>
      </c>
      <c r="AG67">
        <f t="shared" ref="AG67:AG130" si="72">K67*$H67</f>
        <v>6.9436332773335351E-4</v>
      </c>
      <c r="AH67">
        <f t="shared" ref="AH67:AH130" si="73">L67*$H67</f>
        <v>8.4866628945187651E-4</v>
      </c>
      <c r="AI67">
        <f t="shared" ref="AI67:AI130" si="74">M67*$H67</f>
        <v>7.7151480859261501E-4</v>
      </c>
      <c r="AJ67">
        <f t="shared" ref="AJ67:AJ130" si="75">N67*$H67</f>
        <v>9.2581777031113801E-4</v>
      </c>
      <c r="AK67">
        <f t="shared" ref="AK67:AK130" si="76">O67*$H67</f>
        <v>5.014846255851997E-4</v>
      </c>
      <c r="AL67">
        <f t="shared" ref="AL67:AL130" si="77">P67*$H67</f>
        <v>8.1009054902224571E-4</v>
      </c>
      <c r="AM67">
        <f t="shared" ref="AM67:AM130" si="78">Q67*$H67</f>
        <v>5.7863610644446131E-4</v>
      </c>
      <c r="AN67">
        <f t="shared" ref="AN67:AN130" si="79">R67*$H67</f>
        <v>1.2729994341778147E-3</v>
      </c>
      <c r="AO67">
        <f t="shared" ref="AO67:AO130" si="80">S67*$H67</f>
        <v>2.7003018300741525E-4</v>
      </c>
      <c r="AP67">
        <f t="shared" ref="AP67:AP130" si="81">T67*$H67</f>
        <v>5.7863610644446131E-4</v>
      </c>
      <c r="AQ67">
        <f t="shared" ref="AQ67:AQ130" si="82">U67*$H67</f>
        <v>6.557875873037227E-4</v>
      </c>
      <c r="AR67">
        <f t="shared" ref="AR67:AR130" si="83">V67*$H67</f>
        <v>4.2433314472593826E-4</v>
      </c>
      <c r="AS67">
        <f t="shared" ref="AS67:AS130" si="84">W67*$H67</f>
        <v>6.9436332773335351E-4</v>
      </c>
      <c r="AT67">
        <f t="shared" ref="AT67:AT130" si="85">X67*$H67</f>
        <v>8.8724202988150732E-4</v>
      </c>
      <c r="AU67">
        <f t="shared" ref="AU67:AU130" si="86">Y67*$H67</f>
        <v>7.3293906816298431E-4</v>
      </c>
      <c r="AV67">
        <f t="shared" ref="AV67:AV130" si="87">Z67*$H67</f>
        <v>7.3293906816298431E-4</v>
      </c>
      <c r="AW67">
        <f t="shared" ref="AW67:AW130" si="88">AA67*$H67</f>
        <v>4.2433314472593826E-4</v>
      </c>
      <c r="AX67">
        <f t="shared" ref="AX67:AX130" si="89">AB67*$H67</f>
        <v>4.6290888515556901E-4</v>
      </c>
      <c r="AY67">
        <f t="shared" ref="AY67:AY130" si="90">SUM(AE67:AX67)</f>
        <v>1.3655812112089286E-2</v>
      </c>
    </row>
    <row r="68" spans="1:51" x14ac:dyDescent="0.2">
      <c r="A68" s="118" t="s">
        <v>4998</v>
      </c>
      <c r="B68" s="119">
        <v>57626</v>
      </c>
      <c r="C68" s="121" t="s">
        <v>6629</v>
      </c>
      <c r="D68" s="121" t="s">
        <v>4021</v>
      </c>
      <c r="E68" s="121">
        <v>0.1836175193639292</v>
      </c>
      <c r="F68">
        <f t="shared" si="66"/>
        <v>1.8361751936392919E-7</v>
      </c>
      <c r="G68">
        <f t="shared" si="67"/>
        <v>1.836175193639292E-9</v>
      </c>
      <c r="H68">
        <f t="shared" si="68"/>
        <v>1.0569091990859021E-4</v>
      </c>
      <c r="I68" s="115">
        <f t="shared" si="46"/>
        <v>52</v>
      </c>
      <c r="J68" s="115">
        <f t="shared" si="47"/>
        <v>5</v>
      </c>
      <c r="K68" s="115">
        <f t="shared" si="48"/>
        <v>23</v>
      </c>
      <c r="L68" s="115">
        <f t="shared" si="49"/>
        <v>21</v>
      </c>
      <c r="M68" s="115">
        <f t="shared" si="50"/>
        <v>8</v>
      </c>
      <c r="N68" s="115">
        <f t="shared" si="51"/>
        <v>34</v>
      </c>
      <c r="O68" s="115">
        <f t="shared" si="52"/>
        <v>24</v>
      </c>
      <c r="P68" s="115">
        <f t="shared" si="53"/>
        <v>20</v>
      </c>
      <c r="Q68" s="115">
        <f t="shared" si="54"/>
        <v>35</v>
      </c>
      <c r="R68" s="115">
        <f t="shared" si="55"/>
        <v>48</v>
      </c>
      <c r="S68" s="115">
        <f t="shared" si="56"/>
        <v>16</v>
      </c>
      <c r="T68" s="115">
        <f t="shared" si="57"/>
        <v>20</v>
      </c>
      <c r="U68" s="115">
        <f t="shared" si="58"/>
        <v>25</v>
      </c>
      <c r="V68" s="115">
        <f t="shared" si="59"/>
        <v>21</v>
      </c>
      <c r="W68" s="115">
        <f t="shared" si="60"/>
        <v>35</v>
      </c>
      <c r="X68" s="115">
        <f t="shared" si="61"/>
        <v>38</v>
      </c>
      <c r="Y68" s="115">
        <f t="shared" si="62"/>
        <v>29</v>
      </c>
      <c r="Z68" s="115">
        <f t="shared" si="63"/>
        <v>42</v>
      </c>
      <c r="AA68" s="115">
        <f t="shared" si="64"/>
        <v>7</v>
      </c>
      <c r="AB68" s="115">
        <f t="shared" si="65"/>
        <v>17</v>
      </c>
      <c r="AC68" s="113">
        <f t="shared" si="69"/>
        <v>520</v>
      </c>
      <c r="AE68">
        <f t="shared" si="70"/>
        <v>5.4959278352466907E-3</v>
      </c>
      <c r="AF68">
        <f t="shared" si="71"/>
        <v>5.2845459954295102E-4</v>
      </c>
      <c r="AG68">
        <f t="shared" si="72"/>
        <v>2.4308911578975749E-3</v>
      </c>
      <c r="AH68">
        <f t="shared" si="73"/>
        <v>2.2195093180803942E-3</v>
      </c>
      <c r="AI68">
        <f t="shared" si="74"/>
        <v>8.4552735926872165E-4</v>
      </c>
      <c r="AJ68">
        <f t="shared" si="75"/>
        <v>3.5934912768920669E-3</v>
      </c>
      <c r="AK68">
        <f t="shared" si="76"/>
        <v>2.5365820778061651E-3</v>
      </c>
      <c r="AL68">
        <f t="shared" si="77"/>
        <v>2.1138183981718041E-3</v>
      </c>
      <c r="AM68">
        <f t="shared" si="78"/>
        <v>3.699182196800657E-3</v>
      </c>
      <c r="AN68">
        <f t="shared" si="79"/>
        <v>5.0731641556123301E-3</v>
      </c>
      <c r="AO68">
        <f t="shared" si="80"/>
        <v>1.6910547185374433E-3</v>
      </c>
      <c r="AP68">
        <f t="shared" si="81"/>
        <v>2.1138183981718041E-3</v>
      </c>
      <c r="AQ68">
        <f t="shared" si="82"/>
        <v>2.6422729977147552E-3</v>
      </c>
      <c r="AR68">
        <f t="shared" si="83"/>
        <v>2.2195093180803942E-3</v>
      </c>
      <c r="AS68">
        <f t="shared" si="84"/>
        <v>3.699182196800657E-3</v>
      </c>
      <c r="AT68">
        <f t="shared" si="85"/>
        <v>4.0162549565264279E-3</v>
      </c>
      <c r="AU68">
        <f t="shared" si="86"/>
        <v>3.0650366773491162E-3</v>
      </c>
      <c r="AV68">
        <f t="shared" si="87"/>
        <v>4.4390186361607884E-3</v>
      </c>
      <c r="AW68">
        <f t="shared" si="88"/>
        <v>7.398364393601314E-4</v>
      </c>
      <c r="AX68">
        <f t="shared" si="89"/>
        <v>1.7967456384460334E-3</v>
      </c>
      <c r="AY68">
        <f t="shared" si="90"/>
        <v>5.4959278352466903E-2</v>
      </c>
    </row>
    <row r="69" spans="1:51" x14ac:dyDescent="0.2">
      <c r="A69" s="118" t="s">
        <v>4999</v>
      </c>
      <c r="B69" s="119">
        <v>51813</v>
      </c>
      <c r="C69" s="121" t="s">
        <v>6630</v>
      </c>
      <c r="D69" s="121" t="s">
        <v>4522</v>
      </c>
      <c r="E69" s="121">
        <v>0.84108287674271309</v>
      </c>
      <c r="F69">
        <f t="shared" si="66"/>
        <v>8.4108287674271313E-7</v>
      </c>
      <c r="G69">
        <f t="shared" si="67"/>
        <v>8.4108287674271313E-9</v>
      </c>
      <c r="H69">
        <f t="shared" si="68"/>
        <v>4.841303992682286E-4</v>
      </c>
      <c r="I69" s="115">
        <f t="shared" si="46"/>
        <v>63</v>
      </c>
      <c r="J69" s="115">
        <f t="shared" si="47"/>
        <v>5</v>
      </c>
      <c r="K69" s="115">
        <f t="shared" si="48"/>
        <v>24</v>
      </c>
      <c r="L69" s="115">
        <f t="shared" si="49"/>
        <v>35</v>
      </c>
      <c r="M69" s="115">
        <f t="shared" si="50"/>
        <v>11</v>
      </c>
      <c r="N69" s="115">
        <f t="shared" si="51"/>
        <v>42</v>
      </c>
      <c r="O69" s="115">
        <f t="shared" si="52"/>
        <v>15</v>
      </c>
      <c r="P69" s="115">
        <f t="shared" si="53"/>
        <v>22</v>
      </c>
      <c r="Q69" s="115">
        <f t="shared" si="54"/>
        <v>22</v>
      </c>
      <c r="R69" s="115">
        <f t="shared" si="55"/>
        <v>37</v>
      </c>
      <c r="S69" s="115">
        <f t="shared" si="56"/>
        <v>11</v>
      </c>
      <c r="T69" s="115">
        <f t="shared" si="57"/>
        <v>11</v>
      </c>
      <c r="U69" s="115">
        <f t="shared" si="58"/>
        <v>30</v>
      </c>
      <c r="V69" s="115">
        <f t="shared" si="59"/>
        <v>14</v>
      </c>
      <c r="W69" s="115">
        <f t="shared" si="60"/>
        <v>28</v>
      </c>
      <c r="X69" s="115">
        <f t="shared" si="61"/>
        <v>26</v>
      </c>
      <c r="Y69" s="115">
        <f t="shared" si="62"/>
        <v>32</v>
      </c>
      <c r="Z69" s="115">
        <f t="shared" si="63"/>
        <v>41</v>
      </c>
      <c r="AA69" s="115">
        <f t="shared" si="64"/>
        <v>7</v>
      </c>
      <c r="AB69" s="115">
        <f t="shared" si="65"/>
        <v>8</v>
      </c>
      <c r="AC69" s="113">
        <f t="shared" si="69"/>
        <v>484</v>
      </c>
      <c r="AE69">
        <f t="shared" si="70"/>
        <v>3.0500215153898402E-2</v>
      </c>
      <c r="AF69">
        <f t="shared" si="71"/>
        <v>2.4206519963411431E-3</v>
      </c>
      <c r="AG69">
        <f t="shared" si="72"/>
        <v>1.1619129582437486E-2</v>
      </c>
      <c r="AH69">
        <f t="shared" si="73"/>
        <v>1.6944563974388E-2</v>
      </c>
      <c r="AI69">
        <f t="shared" si="74"/>
        <v>5.325434391950515E-3</v>
      </c>
      <c r="AJ69">
        <f t="shared" si="75"/>
        <v>2.0333476769265602E-2</v>
      </c>
      <c r="AK69">
        <f t="shared" si="76"/>
        <v>7.2619559890234288E-3</v>
      </c>
      <c r="AL69">
        <f t="shared" si="77"/>
        <v>1.065086878390103E-2</v>
      </c>
      <c r="AM69">
        <f t="shared" si="78"/>
        <v>1.065086878390103E-2</v>
      </c>
      <c r="AN69">
        <f t="shared" si="79"/>
        <v>1.7912824772924458E-2</v>
      </c>
      <c r="AO69">
        <f t="shared" si="80"/>
        <v>5.325434391950515E-3</v>
      </c>
      <c r="AP69">
        <f t="shared" si="81"/>
        <v>5.325434391950515E-3</v>
      </c>
      <c r="AQ69">
        <f t="shared" si="82"/>
        <v>1.4523911978046858E-2</v>
      </c>
      <c r="AR69">
        <f t="shared" si="83"/>
        <v>6.7778255897552007E-3</v>
      </c>
      <c r="AS69">
        <f t="shared" si="84"/>
        <v>1.3555651179510401E-2</v>
      </c>
      <c r="AT69">
        <f t="shared" si="85"/>
        <v>1.2587390380973944E-2</v>
      </c>
      <c r="AU69">
        <f t="shared" si="86"/>
        <v>1.5492172776583315E-2</v>
      </c>
      <c r="AV69">
        <f t="shared" si="87"/>
        <v>1.9849346369997373E-2</v>
      </c>
      <c r="AW69">
        <f t="shared" si="88"/>
        <v>3.3889127948776004E-3</v>
      </c>
      <c r="AX69">
        <f t="shared" si="89"/>
        <v>3.8730431941458288E-3</v>
      </c>
      <c r="AY69">
        <f t="shared" si="90"/>
        <v>0.23431911324582272</v>
      </c>
    </row>
    <row r="70" spans="1:51" x14ac:dyDescent="0.2">
      <c r="A70" s="118" t="s">
        <v>5000</v>
      </c>
      <c r="B70" s="119">
        <v>21336</v>
      </c>
      <c r="C70" s="121" t="s">
        <v>6631</v>
      </c>
      <c r="D70" s="121" t="s">
        <v>4553</v>
      </c>
      <c r="E70" s="121">
        <v>1.4320327141086042</v>
      </c>
      <c r="F70">
        <f t="shared" si="66"/>
        <v>1.4320327141086041E-6</v>
      </c>
      <c r="G70">
        <f t="shared" si="67"/>
        <v>1.4320327141086041E-8</v>
      </c>
      <c r="H70">
        <f t="shared" si="68"/>
        <v>8.2428330051313226E-4</v>
      </c>
      <c r="I70" s="115">
        <f t="shared" si="46"/>
        <v>17</v>
      </c>
      <c r="J70" s="115">
        <f t="shared" si="47"/>
        <v>2</v>
      </c>
      <c r="K70" s="115">
        <f t="shared" si="48"/>
        <v>17</v>
      </c>
      <c r="L70" s="115">
        <f t="shared" si="49"/>
        <v>15</v>
      </c>
      <c r="M70" s="115">
        <f t="shared" si="50"/>
        <v>10</v>
      </c>
      <c r="N70" s="115">
        <f t="shared" si="51"/>
        <v>14</v>
      </c>
      <c r="O70" s="115">
        <f t="shared" si="52"/>
        <v>3</v>
      </c>
      <c r="P70" s="115">
        <f t="shared" si="53"/>
        <v>15</v>
      </c>
      <c r="Q70" s="115">
        <f t="shared" si="54"/>
        <v>13</v>
      </c>
      <c r="R70" s="115">
        <f t="shared" si="55"/>
        <v>17</v>
      </c>
      <c r="S70" s="115">
        <f t="shared" si="56"/>
        <v>2</v>
      </c>
      <c r="T70" s="115">
        <f t="shared" si="57"/>
        <v>7</v>
      </c>
      <c r="U70" s="115">
        <f t="shared" si="58"/>
        <v>10</v>
      </c>
      <c r="V70" s="115">
        <f t="shared" si="59"/>
        <v>4</v>
      </c>
      <c r="W70" s="115">
        <f t="shared" si="60"/>
        <v>10</v>
      </c>
      <c r="X70" s="115">
        <f t="shared" si="61"/>
        <v>7</v>
      </c>
      <c r="Y70" s="115">
        <f t="shared" si="62"/>
        <v>10</v>
      </c>
      <c r="Z70" s="115">
        <f t="shared" si="63"/>
        <v>13</v>
      </c>
      <c r="AA70" s="115">
        <f t="shared" si="64"/>
        <v>2</v>
      </c>
      <c r="AB70" s="115">
        <f t="shared" si="65"/>
        <v>4</v>
      </c>
      <c r="AC70" s="113">
        <f t="shared" si="69"/>
        <v>192</v>
      </c>
      <c r="AE70">
        <f t="shared" si="70"/>
        <v>1.4012816108723248E-2</v>
      </c>
      <c r="AF70">
        <f t="shared" si="71"/>
        <v>1.6485666010262645E-3</v>
      </c>
      <c r="AG70">
        <f t="shared" si="72"/>
        <v>1.4012816108723248E-2</v>
      </c>
      <c r="AH70">
        <f t="shared" si="73"/>
        <v>1.2364249507696984E-2</v>
      </c>
      <c r="AI70">
        <f t="shared" si="74"/>
        <v>8.2428330051313222E-3</v>
      </c>
      <c r="AJ70">
        <f t="shared" si="75"/>
        <v>1.1539966207183852E-2</v>
      </c>
      <c r="AK70">
        <f t="shared" si="76"/>
        <v>2.472849901539397E-3</v>
      </c>
      <c r="AL70">
        <f t="shared" si="77"/>
        <v>1.2364249507696984E-2</v>
      </c>
      <c r="AM70">
        <f t="shared" si="78"/>
        <v>1.071568290667072E-2</v>
      </c>
      <c r="AN70">
        <f t="shared" si="79"/>
        <v>1.4012816108723248E-2</v>
      </c>
      <c r="AO70">
        <f t="shared" si="80"/>
        <v>1.6485666010262645E-3</v>
      </c>
      <c r="AP70">
        <f t="shared" si="81"/>
        <v>5.7699831035919261E-3</v>
      </c>
      <c r="AQ70">
        <f t="shared" si="82"/>
        <v>8.2428330051313222E-3</v>
      </c>
      <c r="AR70">
        <f t="shared" si="83"/>
        <v>3.2971332020525291E-3</v>
      </c>
      <c r="AS70">
        <f t="shared" si="84"/>
        <v>8.2428330051313222E-3</v>
      </c>
      <c r="AT70">
        <f t="shared" si="85"/>
        <v>5.7699831035919261E-3</v>
      </c>
      <c r="AU70">
        <f t="shared" si="86"/>
        <v>8.2428330051313222E-3</v>
      </c>
      <c r="AV70">
        <f t="shared" si="87"/>
        <v>1.071568290667072E-2</v>
      </c>
      <c r="AW70">
        <f t="shared" si="88"/>
        <v>1.6485666010262645E-3</v>
      </c>
      <c r="AX70">
        <f t="shared" si="89"/>
        <v>3.2971332020525291E-3</v>
      </c>
      <c r="AY70">
        <f t="shared" si="90"/>
        <v>0.15826239369852138</v>
      </c>
    </row>
    <row r="71" spans="1:51" x14ac:dyDescent="0.2">
      <c r="A71" s="118" t="s">
        <v>5001</v>
      </c>
      <c r="B71" s="119">
        <v>29593</v>
      </c>
      <c r="C71" s="121" t="s">
        <v>6632</v>
      </c>
      <c r="D71" s="121" t="s">
        <v>4007</v>
      </c>
      <c r="E71" s="121">
        <v>0.16646181095952312</v>
      </c>
      <c r="F71">
        <f t="shared" si="66"/>
        <v>1.664618109595231E-7</v>
      </c>
      <c r="G71">
        <f t="shared" si="67"/>
        <v>1.664618109595231E-9</v>
      </c>
      <c r="H71">
        <f t="shared" si="68"/>
        <v>9.581603101331299E-5</v>
      </c>
      <c r="I71" s="115">
        <f t="shared" si="46"/>
        <v>30</v>
      </c>
      <c r="J71" s="115">
        <f t="shared" si="47"/>
        <v>3</v>
      </c>
      <c r="K71" s="115">
        <f t="shared" si="48"/>
        <v>13</v>
      </c>
      <c r="L71" s="115">
        <f t="shared" si="49"/>
        <v>13</v>
      </c>
      <c r="M71" s="115">
        <f t="shared" si="50"/>
        <v>6</v>
      </c>
      <c r="N71" s="115">
        <f t="shared" si="51"/>
        <v>13</v>
      </c>
      <c r="O71" s="115">
        <f t="shared" si="52"/>
        <v>2</v>
      </c>
      <c r="P71" s="115">
        <f t="shared" si="53"/>
        <v>19</v>
      </c>
      <c r="Q71" s="115">
        <f t="shared" si="54"/>
        <v>18</v>
      </c>
      <c r="R71" s="115">
        <f t="shared" si="55"/>
        <v>34</v>
      </c>
      <c r="S71" s="115">
        <f t="shared" si="56"/>
        <v>6</v>
      </c>
      <c r="T71" s="115">
        <f t="shared" si="57"/>
        <v>12</v>
      </c>
      <c r="U71" s="115">
        <f t="shared" si="58"/>
        <v>11</v>
      </c>
      <c r="V71" s="115">
        <f t="shared" si="59"/>
        <v>16</v>
      </c>
      <c r="W71" s="115">
        <f t="shared" si="60"/>
        <v>12</v>
      </c>
      <c r="X71" s="115">
        <f t="shared" si="61"/>
        <v>21</v>
      </c>
      <c r="Y71" s="115">
        <f t="shared" si="62"/>
        <v>17</v>
      </c>
      <c r="Z71" s="115">
        <f t="shared" si="63"/>
        <v>13</v>
      </c>
      <c r="AA71" s="115">
        <f t="shared" si="64"/>
        <v>6</v>
      </c>
      <c r="AB71" s="115">
        <f t="shared" si="65"/>
        <v>4</v>
      </c>
      <c r="AC71" s="113">
        <f t="shared" si="69"/>
        <v>269</v>
      </c>
      <c r="AE71">
        <f t="shared" si="70"/>
        <v>2.8744809303993899E-3</v>
      </c>
      <c r="AF71">
        <f t="shared" si="71"/>
        <v>2.8744809303993897E-4</v>
      </c>
      <c r="AG71">
        <f t="shared" si="72"/>
        <v>1.2456084031730688E-3</v>
      </c>
      <c r="AH71">
        <f t="shared" si="73"/>
        <v>1.2456084031730688E-3</v>
      </c>
      <c r="AI71">
        <f t="shared" si="74"/>
        <v>5.7489618607987794E-4</v>
      </c>
      <c r="AJ71">
        <f t="shared" si="75"/>
        <v>1.2456084031730688E-3</v>
      </c>
      <c r="AK71">
        <f t="shared" si="76"/>
        <v>1.9163206202662598E-4</v>
      </c>
      <c r="AL71">
        <f t="shared" si="77"/>
        <v>1.8205045892529469E-3</v>
      </c>
      <c r="AM71">
        <f t="shared" si="78"/>
        <v>1.7246885582396338E-3</v>
      </c>
      <c r="AN71">
        <f t="shared" si="79"/>
        <v>3.2577450544526414E-3</v>
      </c>
      <c r="AO71">
        <f t="shared" si="80"/>
        <v>5.7489618607987794E-4</v>
      </c>
      <c r="AP71">
        <f t="shared" si="81"/>
        <v>1.1497923721597559E-3</v>
      </c>
      <c r="AQ71">
        <f t="shared" si="82"/>
        <v>1.053976341146443E-3</v>
      </c>
      <c r="AR71">
        <f t="shared" si="83"/>
        <v>1.5330564962130078E-3</v>
      </c>
      <c r="AS71">
        <f t="shared" si="84"/>
        <v>1.1497923721597559E-3</v>
      </c>
      <c r="AT71">
        <f t="shared" si="85"/>
        <v>2.0121366512795727E-3</v>
      </c>
      <c r="AU71">
        <f t="shared" si="86"/>
        <v>1.6288725272263207E-3</v>
      </c>
      <c r="AV71">
        <f t="shared" si="87"/>
        <v>1.2456084031730688E-3</v>
      </c>
      <c r="AW71">
        <f t="shared" si="88"/>
        <v>5.7489618607987794E-4</v>
      </c>
      <c r="AX71">
        <f t="shared" si="89"/>
        <v>3.8326412405325196E-4</v>
      </c>
      <c r="AY71">
        <f t="shared" si="90"/>
        <v>2.5774512342581192E-2</v>
      </c>
    </row>
    <row r="72" spans="1:51" x14ac:dyDescent="0.2">
      <c r="A72" s="118" t="s">
        <v>5002</v>
      </c>
      <c r="B72" s="119">
        <v>54505</v>
      </c>
      <c r="C72" s="121" t="s">
        <v>6633</v>
      </c>
      <c r="D72" s="121" t="s">
        <v>3325</v>
      </c>
      <c r="E72" s="121">
        <v>3.0006184609960955E-3</v>
      </c>
      <c r="F72">
        <f t="shared" si="66"/>
        <v>3.0006184609960955E-9</v>
      </c>
      <c r="G72">
        <f t="shared" si="67"/>
        <v>3.0006184609960957E-11</v>
      </c>
      <c r="H72">
        <f t="shared" si="68"/>
        <v>1.7271670292463162E-6</v>
      </c>
      <c r="I72" s="115">
        <f t="shared" si="46"/>
        <v>33</v>
      </c>
      <c r="J72" s="115">
        <f t="shared" si="47"/>
        <v>12</v>
      </c>
      <c r="K72" s="115">
        <f t="shared" si="48"/>
        <v>14</v>
      </c>
      <c r="L72" s="115">
        <f t="shared" si="49"/>
        <v>11</v>
      </c>
      <c r="M72" s="115">
        <f t="shared" si="50"/>
        <v>37</v>
      </c>
      <c r="N72" s="115">
        <f t="shared" si="51"/>
        <v>30</v>
      </c>
      <c r="O72" s="115">
        <f t="shared" si="52"/>
        <v>12</v>
      </c>
      <c r="P72" s="115">
        <f t="shared" si="53"/>
        <v>51</v>
      </c>
      <c r="Q72" s="115">
        <f t="shared" si="54"/>
        <v>16</v>
      </c>
      <c r="R72" s="115">
        <f t="shared" si="55"/>
        <v>65</v>
      </c>
      <c r="S72" s="115">
        <f t="shared" si="56"/>
        <v>12</v>
      </c>
      <c r="T72" s="115">
        <f t="shared" si="57"/>
        <v>22</v>
      </c>
      <c r="U72" s="115">
        <f t="shared" si="58"/>
        <v>18</v>
      </c>
      <c r="V72" s="115">
        <f t="shared" si="59"/>
        <v>9</v>
      </c>
      <c r="W72" s="115">
        <f t="shared" si="60"/>
        <v>24</v>
      </c>
      <c r="X72" s="115">
        <f t="shared" si="61"/>
        <v>30</v>
      </c>
      <c r="Y72" s="115">
        <f t="shared" si="62"/>
        <v>19</v>
      </c>
      <c r="Z72" s="115">
        <f t="shared" si="63"/>
        <v>32</v>
      </c>
      <c r="AA72" s="115">
        <f t="shared" si="64"/>
        <v>10</v>
      </c>
      <c r="AB72" s="115">
        <f t="shared" si="65"/>
        <v>22</v>
      </c>
      <c r="AC72" s="113">
        <f t="shared" si="69"/>
        <v>479</v>
      </c>
      <c r="AE72">
        <f t="shared" si="70"/>
        <v>5.6996511965128435E-5</v>
      </c>
      <c r="AF72">
        <f t="shared" si="71"/>
        <v>2.0726004350955795E-5</v>
      </c>
      <c r="AG72">
        <f t="shared" si="72"/>
        <v>2.4180338409448429E-5</v>
      </c>
      <c r="AH72">
        <f t="shared" si="73"/>
        <v>1.8998837321709479E-5</v>
      </c>
      <c r="AI72">
        <f t="shared" si="74"/>
        <v>6.3905180082113696E-5</v>
      </c>
      <c r="AJ72">
        <f t="shared" si="75"/>
        <v>5.1815010877389488E-5</v>
      </c>
      <c r="AK72">
        <f t="shared" si="76"/>
        <v>2.0726004350955795E-5</v>
      </c>
      <c r="AL72">
        <f t="shared" si="77"/>
        <v>8.8085518491562125E-5</v>
      </c>
      <c r="AM72">
        <f t="shared" si="78"/>
        <v>2.763467246794106E-5</v>
      </c>
      <c r="AN72">
        <f t="shared" si="79"/>
        <v>1.1226585690101055E-4</v>
      </c>
      <c r="AO72">
        <f t="shared" si="80"/>
        <v>2.0726004350955795E-5</v>
      </c>
      <c r="AP72">
        <f t="shared" si="81"/>
        <v>3.7997674643418959E-5</v>
      </c>
      <c r="AQ72">
        <f t="shared" si="82"/>
        <v>3.108900652643369E-5</v>
      </c>
      <c r="AR72">
        <f t="shared" si="83"/>
        <v>1.5544503263216845E-5</v>
      </c>
      <c r="AS72">
        <f t="shared" si="84"/>
        <v>4.1452008701911589E-5</v>
      </c>
      <c r="AT72">
        <f t="shared" si="85"/>
        <v>5.1815010877389488E-5</v>
      </c>
      <c r="AU72">
        <f t="shared" si="86"/>
        <v>3.2816173555680006E-5</v>
      </c>
      <c r="AV72">
        <f t="shared" si="87"/>
        <v>5.5269344935882119E-5</v>
      </c>
      <c r="AW72">
        <f t="shared" si="88"/>
        <v>1.7271670292463161E-5</v>
      </c>
      <c r="AX72">
        <f t="shared" si="89"/>
        <v>3.7997674643418959E-5</v>
      </c>
      <c r="AY72">
        <f t="shared" si="90"/>
        <v>8.2731300700898539E-4</v>
      </c>
    </row>
    <row r="73" spans="1:51" x14ac:dyDescent="0.2">
      <c r="A73" s="118" t="s">
        <v>5003</v>
      </c>
      <c r="B73" s="119">
        <v>37066</v>
      </c>
      <c r="C73" s="121" t="s">
        <v>6634</v>
      </c>
      <c r="D73" s="121" t="s">
        <v>3364</v>
      </c>
      <c r="E73" s="121">
        <v>9.4152064196325654E-3</v>
      </c>
      <c r="F73">
        <f t="shared" si="66"/>
        <v>9.4152064196325659E-9</v>
      </c>
      <c r="G73">
        <f t="shared" si="67"/>
        <v>9.4152064196325666E-11</v>
      </c>
      <c r="H73">
        <f t="shared" si="68"/>
        <v>5.4194274656763119E-6</v>
      </c>
      <c r="I73" s="115">
        <f t="shared" si="46"/>
        <v>24</v>
      </c>
      <c r="J73" s="115">
        <f t="shared" si="47"/>
        <v>8</v>
      </c>
      <c r="K73" s="115">
        <f t="shared" si="48"/>
        <v>18</v>
      </c>
      <c r="L73" s="115">
        <f t="shared" si="49"/>
        <v>19</v>
      </c>
      <c r="M73" s="115">
        <f t="shared" si="50"/>
        <v>23</v>
      </c>
      <c r="N73" s="115">
        <f t="shared" si="51"/>
        <v>22</v>
      </c>
      <c r="O73" s="115">
        <f t="shared" si="52"/>
        <v>3</v>
      </c>
      <c r="P73" s="115">
        <f t="shared" si="53"/>
        <v>26</v>
      </c>
      <c r="Q73" s="115">
        <f t="shared" si="54"/>
        <v>10</v>
      </c>
      <c r="R73" s="115">
        <f t="shared" si="55"/>
        <v>35</v>
      </c>
      <c r="S73" s="115">
        <f t="shared" si="56"/>
        <v>9</v>
      </c>
      <c r="T73" s="115">
        <f t="shared" si="57"/>
        <v>14</v>
      </c>
      <c r="U73" s="115">
        <f t="shared" si="58"/>
        <v>11</v>
      </c>
      <c r="V73" s="115">
        <f t="shared" si="59"/>
        <v>6</v>
      </c>
      <c r="W73" s="115">
        <f t="shared" si="60"/>
        <v>24</v>
      </c>
      <c r="X73" s="115">
        <f t="shared" si="61"/>
        <v>20</v>
      </c>
      <c r="Y73" s="115">
        <f t="shared" si="62"/>
        <v>20</v>
      </c>
      <c r="Z73" s="115">
        <f t="shared" si="63"/>
        <v>22</v>
      </c>
      <c r="AA73" s="115">
        <f t="shared" si="64"/>
        <v>0</v>
      </c>
      <c r="AB73" s="115">
        <f t="shared" si="65"/>
        <v>15</v>
      </c>
      <c r="AC73" s="113">
        <f t="shared" si="69"/>
        <v>329</v>
      </c>
      <c r="AE73">
        <f t="shared" si="70"/>
        <v>1.300662591762315E-4</v>
      </c>
      <c r="AF73">
        <f t="shared" si="71"/>
        <v>4.3355419725410495E-5</v>
      </c>
      <c r="AG73">
        <f t="shared" si="72"/>
        <v>9.7549694382173611E-5</v>
      </c>
      <c r="AH73">
        <f t="shared" si="73"/>
        <v>1.0296912184784992E-4</v>
      </c>
      <c r="AI73">
        <f t="shared" si="74"/>
        <v>1.2464683171055518E-4</v>
      </c>
      <c r="AJ73">
        <f t="shared" si="75"/>
        <v>1.1922740424487887E-4</v>
      </c>
      <c r="AK73">
        <f t="shared" si="76"/>
        <v>1.6258282397028937E-5</v>
      </c>
      <c r="AL73">
        <f t="shared" si="77"/>
        <v>1.4090511410758412E-4</v>
      </c>
      <c r="AM73">
        <f t="shared" si="78"/>
        <v>5.4194274656763116E-5</v>
      </c>
      <c r="AN73">
        <f t="shared" si="79"/>
        <v>1.8967996129867093E-4</v>
      </c>
      <c r="AO73">
        <f t="shared" si="80"/>
        <v>4.8774847191086806E-5</v>
      </c>
      <c r="AP73">
        <f t="shared" si="81"/>
        <v>7.587198451946837E-5</v>
      </c>
      <c r="AQ73">
        <f t="shared" si="82"/>
        <v>5.9613702122439433E-5</v>
      </c>
      <c r="AR73">
        <f t="shared" si="83"/>
        <v>3.2516564794057875E-5</v>
      </c>
      <c r="AS73">
        <f t="shared" si="84"/>
        <v>1.300662591762315E-4</v>
      </c>
      <c r="AT73">
        <f t="shared" si="85"/>
        <v>1.0838854931352623E-4</v>
      </c>
      <c r="AU73">
        <f t="shared" si="86"/>
        <v>1.0838854931352623E-4</v>
      </c>
      <c r="AV73">
        <f t="shared" si="87"/>
        <v>1.1922740424487887E-4</v>
      </c>
      <c r="AW73">
        <f t="shared" si="88"/>
        <v>0</v>
      </c>
      <c r="AX73">
        <f t="shared" si="89"/>
        <v>8.129141198514468E-5</v>
      </c>
      <c r="AY73">
        <f t="shared" si="90"/>
        <v>1.7829916362075062E-3</v>
      </c>
    </row>
    <row r="74" spans="1:51" x14ac:dyDescent="0.2">
      <c r="A74" s="118" t="s">
        <v>5004</v>
      </c>
      <c r="B74" s="119">
        <v>66608</v>
      </c>
      <c r="C74" s="121" t="s">
        <v>6635</v>
      </c>
      <c r="D74" s="121" t="s">
        <v>4088</v>
      </c>
      <c r="E74" s="121">
        <v>0.31976839668484625</v>
      </c>
      <c r="F74">
        <f t="shared" si="66"/>
        <v>3.1976839668484627E-7</v>
      </c>
      <c r="G74">
        <f t="shared" si="67"/>
        <v>3.1976839668484627E-9</v>
      </c>
      <c r="H74">
        <f t="shared" si="68"/>
        <v>1.840598659669921E-4</v>
      </c>
      <c r="I74" s="115">
        <f t="shared" si="46"/>
        <v>58</v>
      </c>
      <c r="J74" s="115">
        <f t="shared" si="47"/>
        <v>1</v>
      </c>
      <c r="K74" s="115">
        <f t="shared" si="48"/>
        <v>49</v>
      </c>
      <c r="L74" s="115">
        <f t="shared" si="49"/>
        <v>45</v>
      </c>
      <c r="M74" s="115">
        <f t="shared" si="50"/>
        <v>18</v>
      </c>
      <c r="N74" s="115">
        <f t="shared" si="51"/>
        <v>46</v>
      </c>
      <c r="O74" s="115">
        <f t="shared" si="52"/>
        <v>8</v>
      </c>
      <c r="P74" s="115">
        <f t="shared" si="53"/>
        <v>36</v>
      </c>
      <c r="Q74" s="115">
        <f t="shared" si="54"/>
        <v>38</v>
      </c>
      <c r="R74" s="115">
        <f t="shared" si="55"/>
        <v>75</v>
      </c>
      <c r="S74" s="115">
        <f t="shared" si="56"/>
        <v>13</v>
      </c>
      <c r="T74" s="115">
        <f t="shared" si="57"/>
        <v>18</v>
      </c>
      <c r="U74" s="115">
        <f t="shared" si="58"/>
        <v>20</v>
      </c>
      <c r="V74" s="115">
        <f t="shared" si="59"/>
        <v>23</v>
      </c>
      <c r="W74" s="115">
        <f t="shared" si="60"/>
        <v>48</v>
      </c>
      <c r="X74" s="115">
        <f t="shared" si="61"/>
        <v>32</v>
      </c>
      <c r="Y74" s="115">
        <f t="shared" si="62"/>
        <v>28</v>
      </c>
      <c r="Z74" s="115">
        <f t="shared" si="63"/>
        <v>26</v>
      </c>
      <c r="AA74" s="115">
        <f t="shared" si="64"/>
        <v>7</v>
      </c>
      <c r="AB74" s="115">
        <f t="shared" si="65"/>
        <v>9</v>
      </c>
      <c r="AC74" s="113">
        <f t="shared" si="69"/>
        <v>598</v>
      </c>
      <c r="AE74">
        <f t="shared" si="70"/>
        <v>1.0675472226085543E-2</v>
      </c>
      <c r="AF74">
        <f t="shared" si="71"/>
        <v>1.840598659669921E-4</v>
      </c>
      <c r="AG74">
        <f t="shared" si="72"/>
        <v>9.0189334323826139E-3</v>
      </c>
      <c r="AH74">
        <f t="shared" si="73"/>
        <v>8.2826939685146442E-3</v>
      </c>
      <c r="AI74">
        <f t="shared" si="74"/>
        <v>3.3130775874058577E-3</v>
      </c>
      <c r="AJ74">
        <f t="shared" si="75"/>
        <v>8.466753834481637E-3</v>
      </c>
      <c r="AK74">
        <f t="shared" si="76"/>
        <v>1.4724789277359368E-3</v>
      </c>
      <c r="AL74">
        <f t="shared" si="77"/>
        <v>6.6261551748117153E-3</v>
      </c>
      <c r="AM74">
        <f t="shared" si="78"/>
        <v>6.9942749067457002E-3</v>
      </c>
      <c r="AN74">
        <f t="shared" si="79"/>
        <v>1.3804489947524408E-2</v>
      </c>
      <c r="AO74">
        <f t="shared" si="80"/>
        <v>2.3927782575708973E-3</v>
      </c>
      <c r="AP74">
        <f t="shared" si="81"/>
        <v>3.3130775874058577E-3</v>
      </c>
      <c r="AQ74">
        <f t="shared" si="82"/>
        <v>3.6811973193398421E-3</v>
      </c>
      <c r="AR74">
        <f t="shared" si="83"/>
        <v>4.2333769172408185E-3</v>
      </c>
      <c r="AS74">
        <f t="shared" si="84"/>
        <v>8.834873566415621E-3</v>
      </c>
      <c r="AT74">
        <f t="shared" si="85"/>
        <v>5.8899157109437474E-3</v>
      </c>
      <c r="AU74">
        <f t="shared" si="86"/>
        <v>5.1536762470757794E-3</v>
      </c>
      <c r="AV74">
        <f t="shared" si="87"/>
        <v>4.7855565151417945E-3</v>
      </c>
      <c r="AW74">
        <f t="shared" si="88"/>
        <v>1.2884190617689448E-3</v>
      </c>
      <c r="AX74">
        <f t="shared" si="89"/>
        <v>1.6565387937029288E-3</v>
      </c>
      <c r="AY74">
        <f t="shared" si="90"/>
        <v>0.11006779984826129</v>
      </c>
    </row>
    <row r="75" spans="1:51" x14ac:dyDescent="0.2">
      <c r="A75" s="118" t="s">
        <v>5005</v>
      </c>
      <c r="B75" s="119">
        <v>12928</v>
      </c>
      <c r="C75" s="121" t="s">
        <v>6636</v>
      </c>
      <c r="D75" s="121" t="s">
        <v>3479</v>
      </c>
      <c r="E75" s="121">
        <v>2.4825033992293181E-2</v>
      </c>
      <c r="F75">
        <f t="shared" si="66"/>
        <v>2.4825033992293181E-8</v>
      </c>
      <c r="G75">
        <f t="shared" si="67"/>
        <v>2.482503399229318E-10</v>
      </c>
      <c r="H75">
        <f t="shared" si="68"/>
        <v>1.4289380928881654E-5</v>
      </c>
      <c r="I75" s="115">
        <f t="shared" si="46"/>
        <v>8</v>
      </c>
      <c r="J75" s="115">
        <f t="shared" si="47"/>
        <v>2</v>
      </c>
      <c r="K75" s="115">
        <f t="shared" si="48"/>
        <v>10</v>
      </c>
      <c r="L75" s="115">
        <f t="shared" si="49"/>
        <v>5</v>
      </c>
      <c r="M75" s="115">
        <f t="shared" si="50"/>
        <v>2</v>
      </c>
      <c r="N75" s="115">
        <f t="shared" si="51"/>
        <v>10</v>
      </c>
      <c r="O75" s="115">
        <f t="shared" si="52"/>
        <v>2</v>
      </c>
      <c r="P75" s="115">
        <f t="shared" si="53"/>
        <v>8</v>
      </c>
      <c r="Q75" s="115">
        <f t="shared" si="54"/>
        <v>4</v>
      </c>
      <c r="R75" s="115">
        <f t="shared" si="55"/>
        <v>11</v>
      </c>
      <c r="S75" s="115">
        <f t="shared" si="56"/>
        <v>3</v>
      </c>
      <c r="T75" s="115">
        <f t="shared" si="57"/>
        <v>5</v>
      </c>
      <c r="U75" s="115">
        <f t="shared" si="58"/>
        <v>5</v>
      </c>
      <c r="V75" s="115">
        <f t="shared" si="59"/>
        <v>6</v>
      </c>
      <c r="W75" s="115">
        <f t="shared" si="60"/>
        <v>10</v>
      </c>
      <c r="X75" s="115">
        <f t="shared" si="61"/>
        <v>8</v>
      </c>
      <c r="Y75" s="115">
        <f t="shared" si="62"/>
        <v>4</v>
      </c>
      <c r="Z75" s="115">
        <f t="shared" si="63"/>
        <v>8</v>
      </c>
      <c r="AA75" s="115">
        <f t="shared" si="64"/>
        <v>2</v>
      </c>
      <c r="AB75" s="115">
        <f t="shared" si="65"/>
        <v>3</v>
      </c>
      <c r="AC75" s="113">
        <f t="shared" si="69"/>
        <v>116</v>
      </c>
      <c r="AE75">
        <f t="shared" si="70"/>
        <v>1.1431504743105323E-4</v>
      </c>
      <c r="AF75">
        <f t="shared" si="71"/>
        <v>2.8578761857763308E-5</v>
      </c>
      <c r="AG75">
        <f t="shared" si="72"/>
        <v>1.4289380928881655E-4</v>
      </c>
      <c r="AH75">
        <f t="shared" si="73"/>
        <v>7.1446904644408273E-5</v>
      </c>
      <c r="AI75">
        <f t="shared" si="74"/>
        <v>2.8578761857763308E-5</v>
      </c>
      <c r="AJ75">
        <f t="shared" si="75"/>
        <v>1.4289380928881655E-4</v>
      </c>
      <c r="AK75">
        <f t="shared" si="76"/>
        <v>2.8578761857763308E-5</v>
      </c>
      <c r="AL75">
        <f t="shared" si="77"/>
        <v>1.1431504743105323E-4</v>
      </c>
      <c r="AM75">
        <f t="shared" si="78"/>
        <v>5.7157523715526616E-5</v>
      </c>
      <c r="AN75">
        <f t="shared" si="79"/>
        <v>1.571831902176982E-4</v>
      </c>
      <c r="AO75">
        <f t="shared" si="80"/>
        <v>4.2868142786644958E-5</v>
      </c>
      <c r="AP75">
        <f t="shared" si="81"/>
        <v>7.1446904644408273E-5</v>
      </c>
      <c r="AQ75">
        <f t="shared" si="82"/>
        <v>7.1446904644408273E-5</v>
      </c>
      <c r="AR75">
        <f t="shared" si="83"/>
        <v>8.5736285573289917E-5</v>
      </c>
      <c r="AS75">
        <f t="shared" si="84"/>
        <v>1.4289380928881655E-4</v>
      </c>
      <c r="AT75">
        <f t="shared" si="85"/>
        <v>1.1431504743105323E-4</v>
      </c>
      <c r="AU75">
        <f t="shared" si="86"/>
        <v>5.7157523715526616E-5</v>
      </c>
      <c r="AV75">
        <f t="shared" si="87"/>
        <v>1.1431504743105323E-4</v>
      </c>
      <c r="AW75">
        <f t="shared" si="88"/>
        <v>2.8578761857763308E-5</v>
      </c>
      <c r="AX75">
        <f t="shared" si="89"/>
        <v>4.2868142786644958E-5</v>
      </c>
      <c r="AY75">
        <f t="shared" si="90"/>
        <v>1.6575681877502718E-3</v>
      </c>
    </row>
    <row r="76" spans="1:51" x14ac:dyDescent="0.2">
      <c r="A76" s="118" t="s">
        <v>5006</v>
      </c>
      <c r="B76" s="119">
        <v>54661</v>
      </c>
      <c r="C76" s="121" t="s">
        <v>6637</v>
      </c>
      <c r="D76" s="121" t="s">
        <v>4161</v>
      </c>
      <c r="E76" s="121">
        <v>0.17954874812739571</v>
      </c>
      <c r="F76">
        <f t="shared" si="66"/>
        <v>1.7954874812739572E-7</v>
      </c>
      <c r="G76">
        <f t="shared" si="67"/>
        <v>1.7954874812739571E-9</v>
      </c>
      <c r="H76">
        <f t="shared" si="68"/>
        <v>1.0334892021065008E-4</v>
      </c>
      <c r="I76" s="115">
        <f t="shared" si="46"/>
        <v>44</v>
      </c>
      <c r="J76" s="115">
        <f t="shared" si="47"/>
        <v>9</v>
      </c>
      <c r="K76" s="115">
        <f t="shared" si="48"/>
        <v>33</v>
      </c>
      <c r="L76" s="115">
        <f t="shared" si="49"/>
        <v>34</v>
      </c>
      <c r="M76" s="115">
        <f t="shared" si="50"/>
        <v>26</v>
      </c>
      <c r="N76" s="115">
        <f t="shared" si="51"/>
        <v>30</v>
      </c>
      <c r="O76" s="115">
        <f t="shared" si="52"/>
        <v>8</v>
      </c>
      <c r="P76" s="115">
        <f t="shared" si="53"/>
        <v>30</v>
      </c>
      <c r="Q76" s="115">
        <f t="shared" si="54"/>
        <v>25</v>
      </c>
      <c r="R76" s="115">
        <f t="shared" si="55"/>
        <v>42</v>
      </c>
      <c r="S76" s="115">
        <f t="shared" si="56"/>
        <v>8</v>
      </c>
      <c r="T76" s="115">
        <f t="shared" si="57"/>
        <v>17</v>
      </c>
      <c r="U76" s="115">
        <f t="shared" si="58"/>
        <v>24</v>
      </c>
      <c r="V76" s="115">
        <f t="shared" si="59"/>
        <v>21</v>
      </c>
      <c r="W76" s="115">
        <f t="shared" si="60"/>
        <v>28</v>
      </c>
      <c r="X76" s="115">
        <f t="shared" si="61"/>
        <v>36</v>
      </c>
      <c r="Y76" s="115">
        <f t="shared" si="62"/>
        <v>20</v>
      </c>
      <c r="Z76" s="115">
        <f t="shared" si="63"/>
        <v>27</v>
      </c>
      <c r="AA76" s="115">
        <f t="shared" si="64"/>
        <v>5</v>
      </c>
      <c r="AB76" s="115">
        <f t="shared" si="65"/>
        <v>20</v>
      </c>
      <c r="AC76" s="113">
        <f t="shared" si="69"/>
        <v>487</v>
      </c>
      <c r="AE76">
        <f t="shared" si="70"/>
        <v>4.5473524892686041E-3</v>
      </c>
      <c r="AF76">
        <f t="shared" si="71"/>
        <v>9.3014028189585072E-4</v>
      </c>
      <c r="AG76">
        <f t="shared" si="72"/>
        <v>3.4105143669514526E-3</v>
      </c>
      <c r="AH76">
        <f t="shared" si="73"/>
        <v>3.513863287162103E-3</v>
      </c>
      <c r="AI76">
        <f t="shared" si="74"/>
        <v>2.6870719254769022E-3</v>
      </c>
      <c r="AJ76">
        <f t="shared" si="75"/>
        <v>3.1004676063195024E-3</v>
      </c>
      <c r="AK76">
        <f t="shared" si="76"/>
        <v>8.2679136168520068E-4</v>
      </c>
      <c r="AL76">
        <f t="shared" si="77"/>
        <v>3.1004676063195024E-3</v>
      </c>
      <c r="AM76">
        <f t="shared" si="78"/>
        <v>2.5837230052662523E-3</v>
      </c>
      <c r="AN76">
        <f t="shared" si="79"/>
        <v>4.3406546488473034E-3</v>
      </c>
      <c r="AO76">
        <f t="shared" si="80"/>
        <v>8.2679136168520068E-4</v>
      </c>
      <c r="AP76">
        <f t="shared" si="81"/>
        <v>1.7569316435810515E-3</v>
      </c>
      <c r="AQ76">
        <f t="shared" si="82"/>
        <v>2.4803740850556019E-3</v>
      </c>
      <c r="AR76">
        <f t="shared" si="83"/>
        <v>2.1703273244236517E-3</v>
      </c>
      <c r="AS76">
        <f t="shared" si="84"/>
        <v>2.8937697658982025E-3</v>
      </c>
      <c r="AT76">
        <f t="shared" si="85"/>
        <v>3.7205611275834029E-3</v>
      </c>
      <c r="AU76">
        <f t="shared" si="86"/>
        <v>2.0669784042130017E-3</v>
      </c>
      <c r="AV76">
        <f t="shared" si="87"/>
        <v>2.7904208456875522E-3</v>
      </c>
      <c r="AW76">
        <f t="shared" si="88"/>
        <v>5.1674460105325044E-4</v>
      </c>
      <c r="AX76">
        <f t="shared" si="89"/>
        <v>2.0669784042130017E-3</v>
      </c>
      <c r="AY76">
        <f t="shared" si="90"/>
        <v>5.0330924142586581E-2</v>
      </c>
    </row>
    <row r="77" spans="1:51" x14ac:dyDescent="0.2">
      <c r="A77" s="118" t="s">
        <v>5007</v>
      </c>
      <c r="B77" s="119">
        <v>22649</v>
      </c>
      <c r="C77" s="121" t="s">
        <v>6638</v>
      </c>
      <c r="D77" s="121" t="s">
        <v>4351</v>
      </c>
      <c r="E77" s="121">
        <v>0.35722511737141699</v>
      </c>
      <c r="F77">
        <f t="shared" si="66"/>
        <v>3.5722511737141701E-7</v>
      </c>
      <c r="G77">
        <f t="shared" si="67"/>
        <v>3.57225117371417E-9</v>
      </c>
      <c r="H77">
        <f t="shared" si="68"/>
        <v>2.0562009224516322E-4</v>
      </c>
      <c r="I77" s="115">
        <f t="shared" si="46"/>
        <v>16</v>
      </c>
      <c r="J77" s="115">
        <f t="shared" si="47"/>
        <v>4</v>
      </c>
      <c r="K77" s="115">
        <f t="shared" si="48"/>
        <v>9</v>
      </c>
      <c r="L77" s="115">
        <f t="shared" si="49"/>
        <v>17</v>
      </c>
      <c r="M77" s="115">
        <f t="shared" si="50"/>
        <v>10</v>
      </c>
      <c r="N77" s="115">
        <f t="shared" si="51"/>
        <v>14</v>
      </c>
      <c r="O77" s="115">
        <f t="shared" si="52"/>
        <v>8</v>
      </c>
      <c r="P77" s="115">
        <f t="shared" si="53"/>
        <v>17</v>
      </c>
      <c r="Q77" s="115">
        <f t="shared" si="54"/>
        <v>9</v>
      </c>
      <c r="R77" s="115">
        <f t="shared" si="55"/>
        <v>21</v>
      </c>
      <c r="S77" s="115">
        <f t="shared" si="56"/>
        <v>6</v>
      </c>
      <c r="T77" s="115">
        <f t="shared" si="57"/>
        <v>4</v>
      </c>
      <c r="U77" s="115">
        <f t="shared" si="58"/>
        <v>11</v>
      </c>
      <c r="V77" s="115">
        <f t="shared" si="59"/>
        <v>6</v>
      </c>
      <c r="W77" s="115">
        <f t="shared" si="60"/>
        <v>11</v>
      </c>
      <c r="X77" s="115">
        <f t="shared" si="61"/>
        <v>16</v>
      </c>
      <c r="Y77" s="115">
        <f t="shared" si="62"/>
        <v>5</v>
      </c>
      <c r="Z77" s="115">
        <f t="shared" si="63"/>
        <v>12</v>
      </c>
      <c r="AA77" s="115">
        <f t="shared" si="64"/>
        <v>0</v>
      </c>
      <c r="AB77" s="115">
        <f t="shared" si="65"/>
        <v>7</v>
      </c>
      <c r="AC77" s="113">
        <f t="shared" si="69"/>
        <v>203</v>
      </c>
      <c r="AE77">
        <f t="shared" si="70"/>
        <v>3.2899214759226116E-3</v>
      </c>
      <c r="AF77">
        <f t="shared" si="71"/>
        <v>8.2248036898065289E-4</v>
      </c>
      <c r="AG77">
        <f t="shared" si="72"/>
        <v>1.850580830206469E-3</v>
      </c>
      <c r="AH77">
        <f t="shared" si="73"/>
        <v>3.4955415681677746E-3</v>
      </c>
      <c r="AI77">
        <f t="shared" si="74"/>
        <v>2.0562009224516322E-3</v>
      </c>
      <c r="AJ77">
        <f t="shared" si="75"/>
        <v>2.8786812914322851E-3</v>
      </c>
      <c r="AK77">
        <f t="shared" si="76"/>
        <v>1.6449607379613058E-3</v>
      </c>
      <c r="AL77">
        <f t="shared" si="77"/>
        <v>3.4955415681677746E-3</v>
      </c>
      <c r="AM77">
        <f t="shared" si="78"/>
        <v>1.850580830206469E-3</v>
      </c>
      <c r="AN77">
        <f t="shared" si="79"/>
        <v>4.3180219371484274E-3</v>
      </c>
      <c r="AO77">
        <f t="shared" si="80"/>
        <v>1.2337205534709793E-3</v>
      </c>
      <c r="AP77">
        <f t="shared" si="81"/>
        <v>8.2248036898065289E-4</v>
      </c>
      <c r="AQ77">
        <f t="shared" si="82"/>
        <v>2.2618210146967957E-3</v>
      </c>
      <c r="AR77">
        <f t="shared" si="83"/>
        <v>1.2337205534709793E-3</v>
      </c>
      <c r="AS77">
        <f t="shared" si="84"/>
        <v>2.2618210146967957E-3</v>
      </c>
      <c r="AT77">
        <f t="shared" si="85"/>
        <v>3.2899214759226116E-3</v>
      </c>
      <c r="AU77">
        <f t="shared" si="86"/>
        <v>1.0281004612258161E-3</v>
      </c>
      <c r="AV77">
        <f t="shared" si="87"/>
        <v>2.4674411069419587E-3</v>
      </c>
      <c r="AW77">
        <f t="shared" si="88"/>
        <v>0</v>
      </c>
      <c r="AX77">
        <f t="shared" si="89"/>
        <v>1.4393406457161426E-3</v>
      </c>
      <c r="AY77">
        <f t="shared" si="90"/>
        <v>4.1740878725768142E-2</v>
      </c>
    </row>
    <row r="78" spans="1:51" x14ac:dyDescent="0.2">
      <c r="A78" s="118" t="s">
        <v>5008</v>
      </c>
      <c r="B78" s="119">
        <v>30189</v>
      </c>
      <c r="C78" s="121" t="s">
        <v>6639</v>
      </c>
      <c r="D78" s="121" t="s">
        <v>4044</v>
      </c>
      <c r="E78" s="121">
        <v>0.22704625483749455</v>
      </c>
      <c r="F78">
        <f t="shared" si="66"/>
        <v>2.2704625483749454E-7</v>
      </c>
      <c r="G78">
        <f t="shared" si="67"/>
        <v>2.2704625483749454E-9</v>
      </c>
      <c r="H78">
        <f t="shared" si="68"/>
        <v>1.3068865987680389E-4</v>
      </c>
      <c r="I78" s="115">
        <f t="shared" si="46"/>
        <v>33</v>
      </c>
      <c r="J78" s="115">
        <f t="shared" si="47"/>
        <v>4</v>
      </c>
      <c r="K78" s="115">
        <f t="shared" si="48"/>
        <v>13</v>
      </c>
      <c r="L78" s="115">
        <f t="shared" si="49"/>
        <v>17</v>
      </c>
      <c r="M78" s="115">
        <f t="shared" si="50"/>
        <v>12</v>
      </c>
      <c r="N78" s="115">
        <f t="shared" si="51"/>
        <v>15</v>
      </c>
      <c r="O78" s="115">
        <f t="shared" si="52"/>
        <v>3</v>
      </c>
      <c r="P78" s="115">
        <f t="shared" si="53"/>
        <v>20</v>
      </c>
      <c r="Q78" s="115">
        <f t="shared" si="54"/>
        <v>10</v>
      </c>
      <c r="R78" s="115">
        <f t="shared" si="55"/>
        <v>35</v>
      </c>
      <c r="S78" s="115">
        <f t="shared" si="56"/>
        <v>9</v>
      </c>
      <c r="T78" s="115">
        <f t="shared" si="57"/>
        <v>13</v>
      </c>
      <c r="U78" s="115">
        <f t="shared" si="58"/>
        <v>13</v>
      </c>
      <c r="V78" s="115">
        <f t="shared" si="59"/>
        <v>3</v>
      </c>
      <c r="W78" s="115">
        <f t="shared" si="60"/>
        <v>17</v>
      </c>
      <c r="X78" s="115">
        <f t="shared" si="61"/>
        <v>22</v>
      </c>
      <c r="Y78" s="115">
        <f t="shared" si="62"/>
        <v>14</v>
      </c>
      <c r="Z78" s="115">
        <f t="shared" si="63"/>
        <v>19</v>
      </c>
      <c r="AA78" s="115">
        <f t="shared" si="64"/>
        <v>1</v>
      </c>
      <c r="AB78" s="115">
        <f t="shared" si="65"/>
        <v>5</v>
      </c>
      <c r="AC78" s="113">
        <f t="shared" si="69"/>
        <v>278</v>
      </c>
      <c r="AE78">
        <f t="shared" si="70"/>
        <v>4.3127257759345283E-3</v>
      </c>
      <c r="AF78">
        <f t="shared" si="71"/>
        <v>5.2275463950721558E-4</v>
      </c>
      <c r="AG78">
        <f t="shared" si="72"/>
        <v>1.6989525783984505E-3</v>
      </c>
      <c r="AH78">
        <f t="shared" si="73"/>
        <v>2.221707217905666E-3</v>
      </c>
      <c r="AI78">
        <f t="shared" si="74"/>
        <v>1.5682639185216466E-3</v>
      </c>
      <c r="AJ78">
        <f t="shared" si="75"/>
        <v>1.9603298981520586E-3</v>
      </c>
      <c r="AK78">
        <f t="shared" si="76"/>
        <v>3.9206597963041166E-4</v>
      </c>
      <c r="AL78">
        <f t="shared" si="77"/>
        <v>2.613773197536078E-3</v>
      </c>
      <c r="AM78">
        <f t="shared" si="78"/>
        <v>1.306886598768039E-3</v>
      </c>
      <c r="AN78">
        <f t="shared" si="79"/>
        <v>4.5741030956881366E-3</v>
      </c>
      <c r="AO78">
        <f t="shared" si="80"/>
        <v>1.1761979388912351E-3</v>
      </c>
      <c r="AP78">
        <f t="shared" si="81"/>
        <v>1.6989525783984505E-3</v>
      </c>
      <c r="AQ78">
        <f t="shared" si="82"/>
        <v>1.6989525783984505E-3</v>
      </c>
      <c r="AR78">
        <f t="shared" si="83"/>
        <v>3.9206597963041166E-4</v>
      </c>
      <c r="AS78">
        <f t="shared" si="84"/>
        <v>2.221707217905666E-3</v>
      </c>
      <c r="AT78">
        <f t="shared" si="85"/>
        <v>2.8751505172896858E-3</v>
      </c>
      <c r="AU78">
        <f t="shared" si="86"/>
        <v>1.8296412382752545E-3</v>
      </c>
      <c r="AV78">
        <f t="shared" si="87"/>
        <v>2.4830845376592739E-3</v>
      </c>
      <c r="AW78">
        <f t="shared" si="88"/>
        <v>1.3068865987680389E-4</v>
      </c>
      <c r="AX78">
        <f t="shared" si="89"/>
        <v>6.534432993840195E-4</v>
      </c>
      <c r="AY78">
        <f t="shared" si="90"/>
        <v>3.6331447445751487E-2</v>
      </c>
    </row>
    <row r="79" spans="1:51" x14ac:dyDescent="0.2">
      <c r="A79" s="118" t="s">
        <v>5009</v>
      </c>
      <c r="B79" s="119">
        <v>16017</v>
      </c>
      <c r="C79" s="121" t="s">
        <v>6640</v>
      </c>
      <c r="D79" s="121" t="s">
        <v>3521</v>
      </c>
      <c r="E79" s="121">
        <v>6.0657106445648069E-2</v>
      </c>
      <c r="F79">
        <f t="shared" si="66"/>
        <v>6.0657106445648067E-8</v>
      </c>
      <c r="G79">
        <f t="shared" si="67"/>
        <v>6.0657106445648071E-10</v>
      </c>
      <c r="H79">
        <f t="shared" si="68"/>
        <v>3.4914453704863702E-5</v>
      </c>
      <c r="I79" s="115">
        <f t="shared" si="46"/>
        <v>12</v>
      </c>
      <c r="J79" s="115">
        <f t="shared" si="47"/>
        <v>4</v>
      </c>
      <c r="K79" s="115">
        <f t="shared" si="48"/>
        <v>4</v>
      </c>
      <c r="L79" s="115">
        <f t="shared" si="49"/>
        <v>11</v>
      </c>
      <c r="M79" s="115">
        <f t="shared" si="50"/>
        <v>4</v>
      </c>
      <c r="N79" s="115">
        <f t="shared" si="51"/>
        <v>13</v>
      </c>
      <c r="O79" s="115">
        <f t="shared" si="52"/>
        <v>4</v>
      </c>
      <c r="P79" s="115">
        <f t="shared" si="53"/>
        <v>10</v>
      </c>
      <c r="Q79" s="115">
        <f t="shared" si="54"/>
        <v>11</v>
      </c>
      <c r="R79" s="115">
        <f t="shared" si="55"/>
        <v>17</v>
      </c>
      <c r="S79" s="115">
        <f t="shared" si="56"/>
        <v>4</v>
      </c>
      <c r="T79" s="115">
        <f t="shared" si="57"/>
        <v>5</v>
      </c>
      <c r="U79" s="115">
        <f t="shared" si="58"/>
        <v>8</v>
      </c>
      <c r="V79" s="115">
        <f t="shared" si="59"/>
        <v>4</v>
      </c>
      <c r="W79" s="115">
        <f t="shared" si="60"/>
        <v>8</v>
      </c>
      <c r="X79" s="115">
        <f t="shared" si="61"/>
        <v>9</v>
      </c>
      <c r="Y79" s="115">
        <f t="shared" si="62"/>
        <v>8</v>
      </c>
      <c r="Z79" s="115">
        <f t="shared" si="63"/>
        <v>4</v>
      </c>
      <c r="AA79" s="115">
        <f t="shared" si="64"/>
        <v>3</v>
      </c>
      <c r="AB79" s="115">
        <f t="shared" si="65"/>
        <v>2</v>
      </c>
      <c r="AC79" s="113">
        <f t="shared" si="69"/>
        <v>145</v>
      </c>
      <c r="AE79">
        <f t="shared" si="70"/>
        <v>4.1897344445836443E-4</v>
      </c>
      <c r="AF79">
        <f t="shared" si="71"/>
        <v>1.3965781481945481E-4</v>
      </c>
      <c r="AG79">
        <f t="shared" si="72"/>
        <v>1.3965781481945481E-4</v>
      </c>
      <c r="AH79">
        <f t="shared" si="73"/>
        <v>3.8405899075350073E-4</v>
      </c>
      <c r="AI79">
        <f t="shared" si="74"/>
        <v>1.3965781481945481E-4</v>
      </c>
      <c r="AJ79">
        <f t="shared" si="75"/>
        <v>4.5388789816322813E-4</v>
      </c>
      <c r="AK79">
        <f t="shared" si="76"/>
        <v>1.3965781481945481E-4</v>
      </c>
      <c r="AL79">
        <f t="shared" si="77"/>
        <v>3.4914453704863702E-4</v>
      </c>
      <c r="AM79">
        <f t="shared" si="78"/>
        <v>3.8405899075350073E-4</v>
      </c>
      <c r="AN79">
        <f t="shared" si="79"/>
        <v>5.9354571298268289E-4</v>
      </c>
      <c r="AO79">
        <f t="shared" si="80"/>
        <v>1.3965781481945481E-4</v>
      </c>
      <c r="AP79">
        <f t="shared" si="81"/>
        <v>1.7457226852431851E-4</v>
      </c>
      <c r="AQ79">
        <f t="shared" si="82"/>
        <v>2.7931562963890962E-4</v>
      </c>
      <c r="AR79">
        <f t="shared" si="83"/>
        <v>1.3965781481945481E-4</v>
      </c>
      <c r="AS79">
        <f t="shared" si="84"/>
        <v>2.7931562963890962E-4</v>
      </c>
      <c r="AT79">
        <f t="shared" si="85"/>
        <v>3.1423008334377332E-4</v>
      </c>
      <c r="AU79">
        <f t="shared" si="86"/>
        <v>2.7931562963890962E-4</v>
      </c>
      <c r="AV79">
        <f t="shared" si="87"/>
        <v>1.3965781481945481E-4</v>
      </c>
      <c r="AW79">
        <f t="shared" si="88"/>
        <v>1.0474336111459111E-4</v>
      </c>
      <c r="AX79">
        <f t="shared" si="89"/>
        <v>6.9828907409727405E-5</v>
      </c>
      <c r="AY79">
        <f t="shared" si="90"/>
        <v>5.0625957872052364E-3</v>
      </c>
    </row>
    <row r="80" spans="1:51" x14ac:dyDescent="0.2">
      <c r="A80" s="118" t="s">
        <v>5010</v>
      </c>
      <c r="B80" s="119">
        <v>59448</v>
      </c>
      <c r="C80" s="121" t="s">
        <v>6641</v>
      </c>
      <c r="D80" s="121" t="s">
        <v>4213</v>
      </c>
      <c r="E80" s="121">
        <v>0.30057032612751827</v>
      </c>
      <c r="F80">
        <f t="shared" si="66"/>
        <v>3.0057032612751828E-7</v>
      </c>
      <c r="G80">
        <f t="shared" si="67"/>
        <v>3.005703261275183E-9</v>
      </c>
      <c r="H80">
        <f t="shared" si="68"/>
        <v>1.7300938590004153E-4</v>
      </c>
      <c r="I80" s="115">
        <f t="shared" si="46"/>
        <v>54</v>
      </c>
      <c r="J80" s="115">
        <f t="shared" si="47"/>
        <v>11</v>
      </c>
      <c r="K80" s="115">
        <f t="shared" si="48"/>
        <v>40</v>
      </c>
      <c r="L80" s="115">
        <f t="shared" si="49"/>
        <v>30</v>
      </c>
      <c r="M80" s="115">
        <f t="shared" si="50"/>
        <v>20</v>
      </c>
      <c r="N80" s="115">
        <f t="shared" si="51"/>
        <v>43</v>
      </c>
      <c r="O80" s="115">
        <f t="shared" si="52"/>
        <v>18</v>
      </c>
      <c r="P80" s="115">
        <f t="shared" si="53"/>
        <v>26</v>
      </c>
      <c r="Q80" s="115">
        <f t="shared" si="54"/>
        <v>34</v>
      </c>
      <c r="R80" s="115">
        <f t="shared" si="55"/>
        <v>69</v>
      </c>
      <c r="S80" s="115">
        <f t="shared" si="56"/>
        <v>15</v>
      </c>
      <c r="T80" s="115">
        <f t="shared" si="57"/>
        <v>13</v>
      </c>
      <c r="U80" s="115">
        <f t="shared" si="58"/>
        <v>23</v>
      </c>
      <c r="V80" s="115">
        <f t="shared" si="59"/>
        <v>15</v>
      </c>
      <c r="W80" s="115">
        <f t="shared" si="60"/>
        <v>19</v>
      </c>
      <c r="X80" s="115">
        <f t="shared" si="61"/>
        <v>28</v>
      </c>
      <c r="Y80" s="115">
        <f t="shared" si="62"/>
        <v>31</v>
      </c>
      <c r="Z80" s="115">
        <f t="shared" si="63"/>
        <v>37</v>
      </c>
      <c r="AA80" s="115">
        <f t="shared" si="64"/>
        <v>4</v>
      </c>
      <c r="AB80" s="115">
        <f t="shared" si="65"/>
        <v>15</v>
      </c>
      <c r="AC80" s="113">
        <f t="shared" si="69"/>
        <v>545</v>
      </c>
      <c r="AE80">
        <f t="shared" si="70"/>
        <v>9.3425068386022436E-3</v>
      </c>
      <c r="AF80">
        <f t="shared" si="71"/>
        <v>1.9031032449004569E-3</v>
      </c>
      <c r="AG80">
        <f t="shared" si="72"/>
        <v>6.9203754360016613E-3</v>
      </c>
      <c r="AH80">
        <f t="shared" si="73"/>
        <v>5.190281577001246E-3</v>
      </c>
      <c r="AI80">
        <f t="shared" si="74"/>
        <v>3.4601877180008307E-3</v>
      </c>
      <c r="AJ80">
        <f t="shared" si="75"/>
        <v>7.4394035937017863E-3</v>
      </c>
      <c r="AK80">
        <f t="shared" si="76"/>
        <v>3.1141689462007476E-3</v>
      </c>
      <c r="AL80">
        <f t="shared" si="77"/>
        <v>4.4982440334010798E-3</v>
      </c>
      <c r="AM80">
        <f t="shared" si="78"/>
        <v>5.8823191206014121E-3</v>
      </c>
      <c r="AN80">
        <f t="shared" si="79"/>
        <v>1.1937647627102865E-2</v>
      </c>
      <c r="AO80">
        <f t="shared" si="80"/>
        <v>2.595140788500623E-3</v>
      </c>
      <c r="AP80">
        <f t="shared" si="81"/>
        <v>2.2491220167005399E-3</v>
      </c>
      <c r="AQ80">
        <f t="shared" si="82"/>
        <v>3.9792158757009557E-3</v>
      </c>
      <c r="AR80">
        <f t="shared" si="83"/>
        <v>2.595140788500623E-3</v>
      </c>
      <c r="AS80">
        <f t="shared" si="84"/>
        <v>3.2871783321007891E-3</v>
      </c>
      <c r="AT80">
        <f t="shared" si="85"/>
        <v>4.8442628052011629E-3</v>
      </c>
      <c r="AU80">
        <f t="shared" si="86"/>
        <v>5.3632909629012879E-3</v>
      </c>
      <c r="AV80">
        <f t="shared" si="87"/>
        <v>6.4013472783015363E-3</v>
      </c>
      <c r="AW80">
        <f t="shared" si="88"/>
        <v>6.9203754360016613E-4</v>
      </c>
      <c r="AX80">
        <f t="shared" si="89"/>
        <v>2.595140788500623E-3</v>
      </c>
      <c r="AY80">
        <f t="shared" si="90"/>
        <v>9.4290115315522643E-2</v>
      </c>
    </row>
    <row r="81" spans="1:51" x14ac:dyDescent="0.2">
      <c r="A81" s="118" t="s">
        <v>5011</v>
      </c>
      <c r="B81" s="119">
        <v>38433</v>
      </c>
      <c r="C81" s="121" t="s">
        <v>6642</v>
      </c>
      <c r="D81" s="121" t="s">
        <v>4654</v>
      </c>
      <c r="E81" s="121">
        <v>0.69220903469845929</v>
      </c>
      <c r="F81">
        <f t="shared" si="66"/>
        <v>6.9220903469845931E-7</v>
      </c>
      <c r="G81">
        <f t="shared" si="67"/>
        <v>6.922090346984593E-9</v>
      </c>
      <c r="H81">
        <f t="shared" si="68"/>
        <v>3.984380678910826E-4</v>
      </c>
      <c r="I81" s="115">
        <f t="shared" si="46"/>
        <v>42</v>
      </c>
      <c r="J81" s="115">
        <f t="shared" si="47"/>
        <v>6</v>
      </c>
      <c r="K81" s="115">
        <f t="shared" si="48"/>
        <v>18</v>
      </c>
      <c r="L81" s="115">
        <f t="shared" si="49"/>
        <v>24</v>
      </c>
      <c r="M81" s="115">
        <f t="shared" si="50"/>
        <v>15</v>
      </c>
      <c r="N81" s="115">
        <f t="shared" si="51"/>
        <v>26</v>
      </c>
      <c r="O81" s="115">
        <f t="shared" si="52"/>
        <v>8</v>
      </c>
      <c r="P81" s="115">
        <f t="shared" si="53"/>
        <v>16</v>
      </c>
      <c r="Q81" s="115">
        <f t="shared" si="54"/>
        <v>22</v>
      </c>
      <c r="R81" s="115">
        <f t="shared" si="55"/>
        <v>30</v>
      </c>
      <c r="S81" s="115">
        <f t="shared" si="56"/>
        <v>7</v>
      </c>
      <c r="T81" s="115">
        <f t="shared" si="57"/>
        <v>15</v>
      </c>
      <c r="U81" s="115">
        <f t="shared" si="58"/>
        <v>26</v>
      </c>
      <c r="V81" s="115">
        <f t="shared" si="59"/>
        <v>8</v>
      </c>
      <c r="W81" s="115">
        <f t="shared" si="60"/>
        <v>12</v>
      </c>
      <c r="X81" s="115">
        <f t="shared" si="61"/>
        <v>23</v>
      </c>
      <c r="Y81" s="115">
        <f t="shared" si="62"/>
        <v>13</v>
      </c>
      <c r="Z81" s="115">
        <f t="shared" si="63"/>
        <v>28</v>
      </c>
      <c r="AA81" s="115">
        <f t="shared" si="64"/>
        <v>3</v>
      </c>
      <c r="AB81" s="115">
        <f t="shared" si="65"/>
        <v>13</v>
      </c>
      <c r="AC81" s="113">
        <f t="shared" si="69"/>
        <v>355</v>
      </c>
      <c r="AE81">
        <f t="shared" si="70"/>
        <v>1.6734398851425469E-2</v>
      </c>
      <c r="AF81">
        <f t="shared" si="71"/>
        <v>2.3906284073464956E-3</v>
      </c>
      <c r="AG81">
        <f t="shared" si="72"/>
        <v>7.1718852220394869E-3</v>
      </c>
      <c r="AH81">
        <f t="shared" si="73"/>
        <v>9.5625136293859825E-3</v>
      </c>
      <c r="AI81">
        <f t="shared" si="74"/>
        <v>5.9765710183662391E-3</v>
      </c>
      <c r="AJ81">
        <f t="shared" si="75"/>
        <v>1.0359389765168148E-2</v>
      </c>
      <c r="AK81">
        <f t="shared" si="76"/>
        <v>3.1875045431286608E-3</v>
      </c>
      <c r="AL81">
        <f t="shared" si="77"/>
        <v>6.3750090862573217E-3</v>
      </c>
      <c r="AM81">
        <f t="shared" si="78"/>
        <v>8.7656374936038173E-3</v>
      </c>
      <c r="AN81">
        <f t="shared" si="79"/>
        <v>1.1953142036732478E-2</v>
      </c>
      <c r="AO81">
        <f t="shared" si="80"/>
        <v>2.7890664752375782E-3</v>
      </c>
      <c r="AP81">
        <f t="shared" si="81"/>
        <v>5.9765710183662391E-3</v>
      </c>
      <c r="AQ81">
        <f t="shared" si="82"/>
        <v>1.0359389765168148E-2</v>
      </c>
      <c r="AR81">
        <f t="shared" si="83"/>
        <v>3.1875045431286608E-3</v>
      </c>
      <c r="AS81">
        <f t="shared" si="84"/>
        <v>4.7812568146929912E-3</v>
      </c>
      <c r="AT81">
        <f t="shared" si="85"/>
        <v>9.1640755614948999E-3</v>
      </c>
      <c r="AU81">
        <f t="shared" si="86"/>
        <v>5.1796948825840738E-3</v>
      </c>
      <c r="AV81">
        <f t="shared" si="87"/>
        <v>1.1156265900950313E-2</v>
      </c>
      <c r="AW81">
        <f t="shared" si="88"/>
        <v>1.1953142036732478E-3</v>
      </c>
      <c r="AX81">
        <f t="shared" si="89"/>
        <v>5.1796948825840738E-3</v>
      </c>
      <c r="AY81">
        <f t="shared" si="90"/>
        <v>0.14144551410133432</v>
      </c>
    </row>
    <row r="82" spans="1:51" x14ac:dyDescent="0.2">
      <c r="A82" s="118" t="s">
        <v>5012</v>
      </c>
      <c r="B82" s="119">
        <v>49847</v>
      </c>
      <c r="C82" s="121" t="s">
        <v>6643</v>
      </c>
      <c r="D82" s="121" t="s">
        <v>3707</v>
      </c>
      <c r="E82" s="121">
        <v>8.2031565035551007E-2</v>
      </c>
      <c r="F82">
        <f t="shared" si="66"/>
        <v>8.2031565035551005E-8</v>
      </c>
      <c r="G82">
        <f t="shared" si="67"/>
        <v>8.203156503555101E-10</v>
      </c>
      <c r="H82">
        <f t="shared" si="68"/>
        <v>4.7217670733067908E-5</v>
      </c>
      <c r="I82" s="115">
        <f t="shared" si="46"/>
        <v>45</v>
      </c>
      <c r="J82" s="115">
        <f t="shared" si="47"/>
        <v>2</v>
      </c>
      <c r="K82" s="115">
        <f t="shared" si="48"/>
        <v>22</v>
      </c>
      <c r="L82" s="115">
        <f t="shared" si="49"/>
        <v>33</v>
      </c>
      <c r="M82" s="115">
        <f t="shared" si="50"/>
        <v>13</v>
      </c>
      <c r="N82" s="115">
        <f t="shared" si="51"/>
        <v>32</v>
      </c>
      <c r="O82" s="115">
        <f t="shared" si="52"/>
        <v>11</v>
      </c>
      <c r="P82" s="115">
        <f t="shared" si="53"/>
        <v>22</v>
      </c>
      <c r="Q82" s="115">
        <f t="shared" si="54"/>
        <v>21</v>
      </c>
      <c r="R82" s="115">
        <f t="shared" si="55"/>
        <v>57</v>
      </c>
      <c r="S82" s="115">
        <f t="shared" si="56"/>
        <v>13</v>
      </c>
      <c r="T82" s="115">
        <f t="shared" si="57"/>
        <v>21</v>
      </c>
      <c r="U82" s="115">
        <f t="shared" si="58"/>
        <v>26</v>
      </c>
      <c r="V82" s="115">
        <f t="shared" si="59"/>
        <v>22</v>
      </c>
      <c r="W82" s="115">
        <f t="shared" si="60"/>
        <v>26</v>
      </c>
      <c r="X82" s="115">
        <f t="shared" si="61"/>
        <v>25</v>
      </c>
      <c r="Y82" s="115">
        <f t="shared" si="62"/>
        <v>17</v>
      </c>
      <c r="Z82" s="115">
        <f t="shared" si="63"/>
        <v>22</v>
      </c>
      <c r="AA82" s="115">
        <f t="shared" si="64"/>
        <v>3</v>
      </c>
      <c r="AB82" s="115">
        <f t="shared" si="65"/>
        <v>16</v>
      </c>
      <c r="AC82" s="113">
        <f t="shared" si="69"/>
        <v>449</v>
      </c>
      <c r="AE82">
        <f t="shared" si="70"/>
        <v>2.1247951829880558E-3</v>
      </c>
      <c r="AF82">
        <f t="shared" si="71"/>
        <v>9.4435341466135816E-5</v>
      </c>
      <c r="AG82">
        <f t="shared" si="72"/>
        <v>1.0387887561274941E-3</v>
      </c>
      <c r="AH82">
        <f t="shared" si="73"/>
        <v>1.5581831341912409E-3</v>
      </c>
      <c r="AI82">
        <f t="shared" si="74"/>
        <v>6.1382971952988281E-4</v>
      </c>
      <c r="AJ82">
        <f t="shared" si="75"/>
        <v>1.5109654634581731E-3</v>
      </c>
      <c r="AK82">
        <f t="shared" si="76"/>
        <v>5.1939437806374704E-4</v>
      </c>
      <c r="AL82">
        <f t="shared" si="77"/>
        <v>1.0387887561274941E-3</v>
      </c>
      <c r="AM82">
        <f t="shared" si="78"/>
        <v>9.9157108539442602E-4</v>
      </c>
      <c r="AN82">
        <f t="shared" si="79"/>
        <v>2.6914072317848706E-3</v>
      </c>
      <c r="AO82">
        <f t="shared" si="80"/>
        <v>6.1382971952988281E-4</v>
      </c>
      <c r="AP82">
        <f t="shared" si="81"/>
        <v>9.9157108539442602E-4</v>
      </c>
      <c r="AQ82">
        <f t="shared" si="82"/>
        <v>1.2276594390597656E-3</v>
      </c>
      <c r="AR82">
        <f t="shared" si="83"/>
        <v>1.0387887561274941E-3</v>
      </c>
      <c r="AS82">
        <f t="shared" si="84"/>
        <v>1.2276594390597656E-3</v>
      </c>
      <c r="AT82">
        <f t="shared" si="85"/>
        <v>1.1804417683266978E-3</v>
      </c>
      <c r="AU82">
        <f t="shared" si="86"/>
        <v>8.0270040246215447E-4</v>
      </c>
      <c r="AV82">
        <f t="shared" si="87"/>
        <v>1.0387887561274941E-3</v>
      </c>
      <c r="AW82">
        <f t="shared" si="88"/>
        <v>1.4165301219920372E-4</v>
      </c>
      <c r="AX82">
        <f t="shared" si="89"/>
        <v>7.5548273172908653E-4</v>
      </c>
      <c r="AY82">
        <f t="shared" si="90"/>
        <v>2.1200734159147489E-2</v>
      </c>
    </row>
    <row r="83" spans="1:51" x14ac:dyDescent="0.2">
      <c r="A83" s="118" t="s">
        <v>5013</v>
      </c>
      <c r="B83" s="119">
        <v>10982</v>
      </c>
      <c r="C83" s="121" t="s">
        <v>6644</v>
      </c>
      <c r="D83" s="121" t="s">
        <v>4141</v>
      </c>
      <c r="E83" s="121">
        <v>0.17599704855404097</v>
      </c>
      <c r="F83">
        <f t="shared" si="66"/>
        <v>1.7599704855404097E-7</v>
      </c>
      <c r="G83">
        <f t="shared" si="67"/>
        <v>1.7599704855404098E-9</v>
      </c>
      <c r="H83">
        <f t="shared" si="68"/>
        <v>1.0130454886500086E-4</v>
      </c>
      <c r="I83" s="115">
        <f t="shared" si="46"/>
        <v>6</v>
      </c>
      <c r="J83" s="115">
        <f t="shared" si="47"/>
        <v>0</v>
      </c>
      <c r="K83" s="115">
        <f t="shared" si="48"/>
        <v>9</v>
      </c>
      <c r="L83" s="115">
        <f t="shared" si="49"/>
        <v>10</v>
      </c>
      <c r="M83" s="115">
        <f t="shared" si="50"/>
        <v>4</v>
      </c>
      <c r="N83" s="115">
        <f t="shared" si="51"/>
        <v>3</v>
      </c>
      <c r="O83" s="115">
        <f t="shared" si="52"/>
        <v>5</v>
      </c>
      <c r="P83" s="115">
        <f t="shared" si="53"/>
        <v>6</v>
      </c>
      <c r="Q83" s="115">
        <f t="shared" si="54"/>
        <v>6</v>
      </c>
      <c r="R83" s="115">
        <f t="shared" si="55"/>
        <v>8</v>
      </c>
      <c r="S83" s="115">
        <f t="shared" si="56"/>
        <v>6</v>
      </c>
      <c r="T83" s="115">
        <f t="shared" si="57"/>
        <v>4</v>
      </c>
      <c r="U83" s="115">
        <f t="shared" si="58"/>
        <v>4</v>
      </c>
      <c r="V83" s="115">
        <f t="shared" si="59"/>
        <v>2</v>
      </c>
      <c r="W83" s="115">
        <f t="shared" si="60"/>
        <v>3</v>
      </c>
      <c r="X83" s="115">
        <f t="shared" si="61"/>
        <v>7</v>
      </c>
      <c r="Y83" s="115">
        <f t="shared" si="62"/>
        <v>0</v>
      </c>
      <c r="Z83" s="115">
        <f t="shared" si="63"/>
        <v>8</v>
      </c>
      <c r="AA83" s="115">
        <f t="shared" si="64"/>
        <v>0</v>
      </c>
      <c r="AB83" s="115">
        <f t="shared" si="65"/>
        <v>4</v>
      </c>
      <c r="AC83" s="113">
        <f t="shared" si="69"/>
        <v>95</v>
      </c>
      <c r="AE83">
        <f t="shared" si="70"/>
        <v>6.0782729319000517E-4</v>
      </c>
      <c r="AF83">
        <f t="shared" si="71"/>
        <v>0</v>
      </c>
      <c r="AG83">
        <f t="shared" si="72"/>
        <v>9.117409397850077E-4</v>
      </c>
      <c r="AH83">
        <f t="shared" si="73"/>
        <v>1.0130454886500087E-3</v>
      </c>
      <c r="AI83">
        <f t="shared" si="74"/>
        <v>4.0521819546000343E-4</v>
      </c>
      <c r="AJ83">
        <f t="shared" si="75"/>
        <v>3.0391364659500259E-4</v>
      </c>
      <c r="AK83">
        <f t="shared" si="76"/>
        <v>5.0652274432500433E-4</v>
      </c>
      <c r="AL83">
        <f t="shared" si="77"/>
        <v>6.0782729319000517E-4</v>
      </c>
      <c r="AM83">
        <f t="shared" si="78"/>
        <v>6.0782729319000517E-4</v>
      </c>
      <c r="AN83">
        <f t="shared" si="79"/>
        <v>8.1043639092000686E-4</v>
      </c>
      <c r="AO83">
        <f t="shared" si="80"/>
        <v>6.0782729319000517E-4</v>
      </c>
      <c r="AP83">
        <f t="shared" si="81"/>
        <v>4.0521819546000343E-4</v>
      </c>
      <c r="AQ83">
        <f t="shared" si="82"/>
        <v>4.0521819546000343E-4</v>
      </c>
      <c r="AR83">
        <f t="shared" si="83"/>
        <v>2.0260909773000171E-4</v>
      </c>
      <c r="AS83">
        <f t="shared" si="84"/>
        <v>3.0391364659500259E-4</v>
      </c>
      <c r="AT83">
        <f t="shared" si="85"/>
        <v>7.0913184205500602E-4</v>
      </c>
      <c r="AU83">
        <f t="shared" si="86"/>
        <v>0</v>
      </c>
      <c r="AV83">
        <f t="shared" si="87"/>
        <v>8.1043639092000686E-4</v>
      </c>
      <c r="AW83">
        <f t="shared" si="88"/>
        <v>0</v>
      </c>
      <c r="AX83">
        <f t="shared" si="89"/>
        <v>4.0521819546000343E-4</v>
      </c>
      <c r="AY83">
        <f t="shared" si="90"/>
        <v>9.6239321421750824E-3</v>
      </c>
    </row>
    <row r="84" spans="1:51" x14ac:dyDescent="0.2">
      <c r="A84" s="118" t="s">
        <v>5014</v>
      </c>
      <c r="B84" s="119">
        <v>53907</v>
      </c>
      <c r="C84" s="121" t="s">
        <v>6645</v>
      </c>
      <c r="D84" s="121" t="s">
        <v>3607</v>
      </c>
      <c r="E84" s="121">
        <v>6.3126303688501931E-2</v>
      </c>
      <c r="F84">
        <f t="shared" si="66"/>
        <v>6.3126303688501936E-8</v>
      </c>
      <c r="G84">
        <f t="shared" si="67"/>
        <v>6.3126303688501932E-10</v>
      </c>
      <c r="H84">
        <f t="shared" si="68"/>
        <v>3.6335732725171861E-5</v>
      </c>
      <c r="I84" s="115">
        <f t="shared" si="46"/>
        <v>62</v>
      </c>
      <c r="J84" s="115">
        <f t="shared" si="47"/>
        <v>5</v>
      </c>
      <c r="K84" s="115">
        <f t="shared" si="48"/>
        <v>29</v>
      </c>
      <c r="L84" s="115">
        <f t="shared" si="49"/>
        <v>42</v>
      </c>
      <c r="M84" s="115">
        <f t="shared" si="50"/>
        <v>16</v>
      </c>
      <c r="N84" s="115">
        <f t="shared" si="51"/>
        <v>28</v>
      </c>
      <c r="O84" s="115">
        <f t="shared" si="52"/>
        <v>6</v>
      </c>
      <c r="P84" s="115">
        <f t="shared" si="53"/>
        <v>26</v>
      </c>
      <c r="Q84" s="115">
        <f t="shared" si="54"/>
        <v>21</v>
      </c>
      <c r="R84" s="115">
        <f t="shared" si="55"/>
        <v>57</v>
      </c>
      <c r="S84" s="115">
        <f t="shared" si="56"/>
        <v>16</v>
      </c>
      <c r="T84" s="115">
        <f t="shared" si="57"/>
        <v>16</v>
      </c>
      <c r="U84" s="115">
        <f t="shared" si="58"/>
        <v>29</v>
      </c>
      <c r="V84" s="115">
        <f t="shared" si="59"/>
        <v>18</v>
      </c>
      <c r="W84" s="115">
        <f t="shared" si="60"/>
        <v>36</v>
      </c>
      <c r="X84" s="115">
        <f t="shared" si="61"/>
        <v>27</v>
      </c>
      <c r="Y84" s="115">
        <f t="shared" si="62"/>
        <v>21</v>
      </c>
      <c r="Z84" s="115">
        <f t="shared" si="63"/>
        <v>25</v>
      </c>
      <c r="AA84" s="115">
        <f t="shared" si="64"/>
        <v>4</v>
      </c>
      <c r="AB84" s="115">
        <f t="shared" si="65"/>
        <v>6</v>
      </c>
      <c r="AC84" s="113">
        <f t="shared" si="69"/>
        <v>490</v>
      </c>
      <c r="AE84">
        <f t="shared" si="70"/>
        <v>2.2528154289606552E-3</v>
      </c>
      <c r="AF84">
        <f t="shared" si="71"/>
        <v>1.8167866362585929E-4</v>
      </c>
      <c r="AG84">
        <f t="shared" si="72"/>
        <v>1.0537362490299839E-3</v>
      </c>
      <c r="AH84">
        <f t="shared" si="73"/>
        <v>1.5261007744572183E-3</v>
      </c>
      <c r="AI84">
        <f t="shared" si="74"/>
        <v>5.8137172360274978E-4</v>
      </c>
      <c r="AJ84">
        <f t="shared" si="75"/>
        <v>1.0174005163048122E-3</v>
      </c>
      <c r="AK84">
        <f t="shared" si="76"/>
        <v>2.1801439635103117E-4</v>
      </c>
      <c r="AL84">
        <f t="shared" si="77"/>
        <v>9.4472905085446837E-4</v>
      </c>
      <c r="AM84">
        <f t="shared" si="78"/>
        <v>7.6305038722860913E-4</v>
      </c>
      <c r="AN84">
        <f t="shared" si="79"/>
        <v>2.0711367653347963E-3</v>
      </c>
      <c r="AO84">
        <f t="shared" si="80"/>
        <v>5.8137172360274978E-4</v>
      </c>
      <c r="AP84">
        <f t="shared" si="81"/>
        <v>5.8137172360274978E-4</v>
      </c>
      <c r="AQ84">
        <f t="shared" si="82"/>
        <v>1.0537362490299839E-3</v>
      </c>
      <c r="AR84">
        <f t="shared" si="83"/>
        <v>6.5404318905309348E-4</v>
      </c>
      <c r="AS84">
        <f t="shared" si="84"/>
        <v>1.308086378106187E-3</v>
      </c>
      <c r="AT84">
        <f t="shared" si="85"/>
        <v>9.8106478357964022E-4</v>
      </c>
      <c r="AU84">
        <f t="shared" si="86"/>
        <v>7.6305038722860913E-4</v>
      </c>
      <c r="AV84">
        <f t="shared" si="87"/>
        <v>9.0839331812929652E-4</v>
      </c>
      <c r="AW84">
        <f t="shared" si="88"/>
        <v>1.4534293090068745E-4</v>
      </c>
      <c r="AX84">
        <f t="shared" si="89"/>
        <v>2.1801439635103117E-4</v>
      </c>
      <c r="AY84">
        <f t="shared" si="90"/>
        <v>1.7804509035334211E-2</v>
      </c>
    </row>
    <row r="85" spans="1:51" x14ac:dyDescent="0.2">
      <c r="A85" s="118" t="s">
        <v>5015</v>
      </c>
      <c r="B85" s="119">
        <v>16681</v>
      </c>
      <c r="C85" s="121" t="s">
        <v>6646</v>
      </c>
      <c r="D85" s="121" t="s">
        <v>4218</v>
      </c>
      <c r="E85" s="121">
        <v>0.20042648213498176</v>
      </c>
      <c r="F85">
        <f t="shared" si="66"/>
        <v>2.0042648213498177E-7</v>
      </c>
      <c r="G85">
        <f t="shared" si="67"/>
        <v>2.0042648213498175E-9</v>
      </c>
      <c r="H85">
        <f t="shared" si="68"/>
        <v>1.1536622074119031E-4</v>
      </c>
      <c r="I85" s="115">
        <f t="shared" si="46"/>
        <v>24</v>
      </c>
      <c r="J85" s="115">
        <f t="shared" si="47"/>
        <v>1</v>
      </c>
      <c r="K85" s="115">
        <f t="shared" si="48"/>
        <v>7</v>
      </c>
      <c r="L85" s="115">
        <f t="shared" si="49"/>
        <v>9</v>
      </c>
      <c r="M85" s="115">
        <f t="shared" si="50"/>
        <v>6</v>
      </c>
      <c r="N85" s="115">
        <f t="shared" si="51"/>
        <v>14</v>
      </c>
      <c r="O85" s="115">
        <f t="shared" si="52"/>
        <v>3</v>
      </c>
      <c r="P85" s="115">
        <f t="shared" si="53"/>
        <v>8</v>
      </c>
      <c r="Q85" s="115">
        <f t="shared" si="54"/>
        <v>14</v>
      </c>
      <c r="R85" s="115">
        <f t="shared" si="55"/>
        <v>7</v>
      </c>
      <c r="S85" s="115">
        <f t="shared" si="56"/>
        <v>5</v>
      </c>
      <c r="T85" s="115">
        <f t="shared" si="57"/>
        <v>4</v>
      </c>
      <c r="U85" s="115">
        <f t="shared" si="58"/>
        <v>9</v>
      </c>
      <c r="V85" s="115">
        <f t="shared" si="59"/>
        <v>7</v>
      </c>
      <c r="W85" s="115">
        <f t="shared" si="60"/>
        <v>6</v>
      </c>
      <c r="X85" s="115">
        <f t="shared" si="61"/>
        <v>5</v>
      </c>
      <c r="Y85" s="115">
        <f t="shared" si="62"/>
        <v>7</v>
      </c>
      <c r="Z85" s="115">
        <f t="shared" si="63"/>
        <v>17</v>
      </c>
      <c r="AA85" s="115">
        <f t="shared" si="64"/>
        <v>0</v>
      </c>
      <c r="AB85" s="115">
        <f t="shared" si="65"/>
        <v>4</v>
      </c>
      <c r="AC85" s="113">
        <f t="shared" si="69"/>
        <v>157</v>
      </c>
      <c r="AE85">
        <f t="shared" si="70"/>
        <v>2.7687892977885675E-3</v>
      </c>
      <c r="AF85">
        <f t="shared" si="71"/>
        <v>1.1536622074119031E-4</v>
      </c>
      <c r="AG85">
        <f t="shared" si="72"/>
        <v>8.0756354518833216E-4</v>
      </c>
      <c r="AH85">
        <f t="shared" si="73"/>
        <v>1.0382959866707129E-3</v>
      </c>
      <c r="AI85">
        <f t="shared" si="74"/>
        <v>6.9219732444714187E-4</v>
      </c>
      <c r="AJ85">
        <f t="shared" si="75"/>
        <v>1.6151270903766643E-3</v>
      </c>
      <c r="AK85">
        <f t="shared" si="76"/>
        <v>3.4609866222357093E-4</v>
      </c>
      <c r="AL85">
        <f t="shared" si="77"/>
        <v>9.2292976592952246E-4</v>
      </c>
      <c r="AM85">
        <f t="shared" si="78"/>
        <v>1.6151270903766643E-3</v>
      </c>
      <c r="AN85">
        <f t="shared" si="79"/>
        <v>8.0756354518833216E-4</v>
      </c>
      <c r="AO85">
        <f t="shared" si="80"/>
        <v>5.7683110370595158E-4</v>
      </c>
      <c r="AP85">
        <f t="shared" si="81"/>
        <v>4.6146488296476123E-4</v>
      </c>
      <c r="AQ85">
        <f t="shared" si="82"/>
        <v>1.0382959866707129E-3</v>
      </c>
      <c r="AR85">
        <f t="shared" si="83"/>
        <v>8.0756354518833216E-4</v>
      </c>
      <c r="AS85">
        <f t="shared" si="84"/>
        <v>6.9219732444714187E-4</v>
      </c>
      <c r="AT85">
        <f t="shared" si="85"/>
        <v>5.7683110370595158E-4</v>
      </c>
      <c r="AU85">
        <f t="shared" si="86"/>
        <v>8.0756354518833216E-4</v>
      </c>
      <c r="AV85">
        <f t="shared" si="87"/>
        <v>1.9612257526002352E-3</v>
      </c>
      <c r="AW85">
        <f t="shared" si="88"/>
        <v>0</v>
      </c>
      <c r="AX85">
        <f t="shared" si="89"/>
        <v>4.6146488296476123E-4</v>
      </c>
      <c r="AY85">
        <f t="shared" si="90"/>
        <v>1.811249665636688E-2</v>
      </c>
    </row>
    <row r="86" spans="1:51" x14ac:dyDescent="0.2">
      <c r="A86" s="118" t="s">
        <v>5016</v>
      </c>
      <c r="B86" s="119">
        <v>35682</v>
      </c>
      <c r="C86" s="121" t="s">
        <v>6647</v>
      </c>
      <c r="D86" s="121" t="s">
        <v>4581</v>
      </c>
      <c r="E86" s="121">
        <v>1.0177571260681688</v>
      </c>
      <c r="F86">
        <f t="shared" si="66"/>
        <v>1.0177571260681687E-6</v>
      </c>
      <c r="G86">
        <f t="shared" si="67"/>
        <v>1.0177571260681688E-8</v>
      </c>
      <c r="H86">
        <f t="shared" si="68"/>
        <v>5.8582474738953989E-4</v>
      </c>
      <c r="I86" s="115">
        <f t="shared" si="46"/>
        <v>38</v>
      </c>
      <c r="J86" s="115">
        <f t="shared" si="47"/>
        <v>4</v>
      </c>
      <c r="K86" s="115">
        <f t="shared" si="48"/>
        <v>23</v>
      </c>
      <c r="L86" s="115">
        <f t="shared" si="49"/>
        <v>12</v>
      </c>
      <c r="M86" s="115">
        <f t="shared" si="50"/>
        <v>8</v>
      </c>
      <c r="N86" s="115">
        <f t="shared" si="51"/>
        <v>15</v>
      </c>
      <c r="O86" s="115">
        <f t="shared" si="52"/>
        <v>11</v>
      </c>
      <c r="P86" s="115">
        <f t="shared" si="53"/>
        <v>11</v>
      </c>
      <c r="Q86" s="115">
        <f t="shared" si="54"/>
        <v>23</v>
      </c>
      <c r="R86" s="115">
        <f t="shared" si="55"/>
        <v>30</v>
      </c>
      <c r="S86" s="115">
        <f t="shared" si="56"/>
        <v>8</v>
      </c>
      <c r="T86" s="115">
        <f t="shared" si="57"/>
        <v>16</v>
      </c>
      <c r="U86" s="115">
        <f t="shared" si="58"/>
        <v>18</v>
      </c>
      <c r="V86" s="115">
        <f t="shared" si="59"/>
        <v>13</v>
      </c>
      <c r="W86" s="115">
        <f t="shared" si="60"/>
        <v>18</v>
      </c>
      <c r="X86" s="115">
        <f t="shared" si="61"/>
        <v>23</v>
      </c>
      <c r="Y86" s="115">
        <f t="shared" si="62"/>
        <v>13</v>
      </c>
      <c r="Z86" s="115">
        <f t="shared" si="63"/>
        <v>17</v>
      </c>
      <c r="AA86" s="115">
        <f t="shared" si="64"/>
        <v>8</v>
      </c>
      <c r="AB86" s="115">
        <f t="shared" si="65"/>
        <v>10</v>
      </c>
      <c r="AC86" s="113">
        <f t="shared" si="69"/>
        <v>319</v>
      </c>
      <c r="AE86">
        <f t="shared" si="70"/>
        <v>2.2261340400802517E-2</v>
      </c>
      <c r="AF86">
        <f t="shared" si="71"/>
        <v>2.3432989895581595E-3</v>
      </c>
      <c r="AG86">
        <f t="shared" si="72"/>
        <v>1.3473969189959417E-2</v>
      </c>
      <c r="AH86">
        <f t="shared" si="73"/>
        <v>7.0298969686744782E-3</v>
      </c>
      <c r="AI86">
        <f t="shared" si="74"/>
        <v>4.6865979791163191E-3</v>
      </c>
      <c r="AJ86">
        <f t="shared" si="75"/>
        <v>8.7873712108430986E-3</v>
      </c>
      <c r="AK86">
        <f t="shared" si="76"/>
        <v>6.4440722212849386E-3</v>
      </c>
      <c r="AL86">
        <f t="shared" si="77"/>
        <v>6.4440722212849386E-3</v>
      </c>
      <c r="AM86">
        <f t="shared" si="78"/>
        <v>1.3473969189959417E-2</v>
      </c>
      <c r="AN86">
        <f t="shared" si="79"/>
        <v>1.7574742421686197E-2</v>
      </c>
      <c r="AO86">
        <f t="shared" si="80"/>
        <v>4.6865979791163191E-3</v>
      </c>
      <c r="AP86">
        <f t="shared" si="81"/>
        <v>9.3731959582326382E-3</v>
      </c>
      <c r="AQ86">
        <f t="shared" si="82"/>
        <v>1.0544845453011717E-2</v>
      </c>
      <c r="AR86">
        <f t="shared" si="83"/>
        <v>7.6157217160640186E-3</v>
      </c>
      <c r="AS86">
        <f t="shared" si="84"/>
        <v>1.0544845453011717E-2</v>
      </c>
      <c r="AT86">
        <f t="shared" si="85"/>
        <v>1.3473969189959417E-2</v>
      </c>
      <c r="AU86">
        <f t="shared" si="86"/>
        <v>7.6157217160640186E-3</v>
      </c>
      <c r="AV86">
        <f t="shared" si="87"/>
        <v>9.9590207056221777E-3</v>
      </c>
      <c r="AW86">
        <f t="shared" si="88"/>
        <v>4.6865979791163191E-3</v>
      </c>
      <c r="AX86">
        <f t="shared" si="89"/>
        <v>5.8582474738953991E-3</v>
      </c>
      <c r="AY86">
        <f t="shared" si="90"/>
        <v>0.18687809441726319</v>
      </c>
    </row>
    <row r="87" spans="1:51" x14ac:dyDescent="0.2">
      <c r="A87" s="118" t="s">
        <v>5017</v>
      </c>
      <c r="B87" s="119">
        <v>91237</v>
      </c>
      <c r="C87" s="121" t="s">
        <v>6648</v>
      </c>
      <c r="D87" s="121" t="s">
        <v>4685</v>
      </c>
      <c r="E87" s="121">
        <v>1.7450355248694245</v>
      </c>
      <c r="F87">
        <f t="shared" si="66"/>
        <v>1.7450355248694244E-6</v>
      </c>
      <c r="G87">
        <f t="shared" si="67"/>
        <v>1.7450355248694245E-8</v>
      </c>
      <c r="H87">
        <f t="shared" si="68"/>
        <v>1.0044488703230476E-3</v>
      </c>
      <c r="I87" s="115">
        <f t="shared" si="46"/>
        <v>48</v>
      </c>
      <c r="J87" s="115">
        <f t="shared" si="47"/>
        <v>0</v>
      </c>
      <c r="K87" s="115">
        <f t="shared" si="48"/>
        <v>40</v>
      </c>
      <c r="L87" s="115">
        <f t="shared" si="49"/>
        <v>24</v>
      </c>
      <c r="M87" s="115">
        <f t="shared" si="50"/>
        <v>33</v>
      </c>
      <c r="N87" s="115">
        <f t="shared" si="51"/>
        <v>85</v>
      </c>
      <c r="O87" s="115">
        <f t="shared" si="52"/>
        <v>17</v>
      </c>
      <c r="P87" s="115">
        <f t="shared" si="53"/>
        <v>45</v>
      </c>
      <c r="Q87" s="115">
        <f t="shared" si="54"/>
        <v>42</v>
      </c>
      <c r="R87" s="115">
        <f t="shared" si="55"/>
        <v>53</v>
      </c>
      <c r="S87" s="115">
        <f t="shared" si="56"/>
        <v>24</v>
      </c>
      <c r="T87" s="115">
        <f t="shared" si="57"/>
        <v>64</v>
      </c>
      <c r="U87" s="115">
        <f t="shared" si="58"/>
        <v>38</v>
      </c>
      <c r="V87" s="115">
        <f t="shared" si="59"/>
        <v>30</v>
      </c>
      <c r="W87" s="115">
        <f t="shared" si="60"/>
        <v>33</v>
      </c>
      <c r="X87" s="115">
        <f t="shared" si="61"/>
        <v>86</v>
      </c>
      <c r="Y87" s="115">
        <f t="shared" si="62"/>
        <v>65</v>
      </c>
      <c r="Z87" s="115">
        <f t="shared" si="63"/>
        <v>42</v>
      </c>
      <c r="AA87" s="115">
        <f t="shared" si="64"/>
        <v>12</v>
      </c>
      <c r="AB87" s="115">
        <f t="shared" si="65"/>
        <v>49</v>
      </c>
      <c r="AC87" s="113">
        <f t="shared" si="69"/>
        <v>830</v>
      </c>
      <c r="AE87">
        <f t="shared" si="70"/>
        <v>4.8213545775506281E-2</v>
      </c>
      <c r="AF87">
        <f t="shared" si="71"/>
        <v>0</v>
      </c>
      <c r="AG87">
        <f t="shared" si="72"/>
        <v>4.0177954812921905E-2</v>
      </c>
      <c r="AH87">
        <f t="shared" si="73"/>
        <v>2.410677288775314E-2</v>
      </c>
      <c r="AI87">
        <f t="shared" si="74"/>
        <v>3.3146812720660571E-2</v>
      </c>
      <c r="AJ87">
        <f t="shared" si="75"/>
        <v>8.5378153977459043E-2</v>
      </c>
      <c r="AK87">
        <f t="shared" si="76"/>
        <v>1.7075630795491809E-2</v>
      </c>
      <c r="AL87">
        <f t="shared" si="77"/>
        <v>4.5200199164537144E-2</v>
      </c>
      <c r="AM87">
        <f t="shared" si="78"/>
        <v>4.2186852553568001E-2</v>
      </c>
      <c r="AN87">
        <f t="shared" si="79"/>
        <v>5.323579012712152E-2</v>
      </c>
      <c r="AO87">
        <f t="shared" si="80"/>
        <v>2.410677288775314E-2</v>
      </c>
      <c r="AP87">
        <f t="shared" si="81"/>
        <v>6.4284727700675046E-2</v>
      </c>
      <c r="AQ87">
        <f t="shared" si="82"/>
        <v>3.816905707227581E-2</v>
      </c>
      <c r="AR87">
        <f t="shared" si="83"/>
        <v>3.0133466109691427E-2</v>
      </c>
      <c r="AS87">
        <f t="shared" si="84"/>
        <v>3.3146812720660571E-2</v>
      </c>
      <c r="AT87">
        <f t="shared" si="85"/>
        <v>8.6382602847782097E-2</v>
      </c>
      <c r="AU87">
        <f t="shared" si="86"/>
        <v>6.5289176570998086E-2</v>
      </c>
      <c r="AV87">
        <f t="shared" si="87"/>
        <v>4.2186852553568001E-2</v>
      </c>
      <c r="AW87">
        <f t="shared" si="88"/>
        <v>1.205338644387657E-2</v>
      </c>
      <c r="AX87">
        <f t="shared" si="89"/>
        <v>4.9217994645829329E-2</v>
      </c>
      <c r="AY87">
        <f t="shared" si="90"/>
        <v>0.83369256236812961</v>
      </c>
    </row>
    <row r="88" spans="1:51" x14ac:dyDescent="0.2">
      <c r="A88" s="118" t="s">
        <v>5018</v>
      </c>
      <c r="B88" s="119">
        <v>29004</v>
      </c>
      <c r="C88" s="121" t="s">
        <v>6649</v>
      </c>
      <c r="D88" s="121" t="s">
        <v>4739</v>
      </c>
      <c r="E88" s="121">
        <v>0.6436086569777596</v>
      </c>
      <c r="F88">
        <f t="shared" si="66"/>
        <v>6.4360865697775959E-7</v>
      </c>
      <c r="G88">
        <f t="shared" si="67"/>
        <v>6.4360865697775964E-9</v>
      </c>
      <c r="H88">
        <f t="shared" si="68"/>
        <v>3.7046351161235987E-4</v>
      </c>
      <c r="I88" s="115">
        <f t="shared" si="46"/>
        <v>30</v>
      </c>
      <c r="J88" s="115">
        <f t="shared" si="47"/>
        <v>5</v>
      </c>
      <c r="K88" s="115">
        <f t="shared" si="48"/>
        <v>19</v>
      </c>
      <c r="L88" s="115">
        <f t="shared" si="49"/>
        <v>11</v>
      </c>
      <c r="M88" s="115">
        <f t="shared" si="50"/>
        <v>7</v>
      </c>
      <c r="N88" s="115">
        <f t="shared" si="51"/>
        <v>17</v>
      </c>
      <c r="O88" s="115">
        <f t="shared" si="52"/>
        <v>11</v>
      </c>
      <c r="P88" s="115">
        <f t="shared" si="53"/>
        <v>17</v>
      </c>
      <c r="Q88" s="115">
        <f t="shared" si="54"/>
        <v>12</v>
      </c>
      <c r="R88" s="115">
        <f t="shared" si="55"/>
        <v>27</v>
      </c>
      <c r="S88" s="115">
        <f t="shared" si="56"/>
        <v>5</v>
      </c>
      <c r="T88" s="115">
        <f t="shared" si="57"/>
        <v>7</v>
      </c>
      <c r="U88" s="115">
        <f t="shared" si="58"/>
        <v>13</v>
      </c>
      <c r="V88" s="115">
        <f t="shared" si="59"/>
        <v>12</v>
      </c>
      <c r="W88" s="115">
        <f t="shared" si="60"/>
        <v>16</v>
      </c>
      <c r="X88" s="115">
        <f t="shared" si="61"/>
        <v>22</v>
      </c>
      <c r="Y88" s="115">
        <f t="shared" si="62"/>
        <v>16</v>
      </c>
      <c r="Z88" s="115">
        <f t="shared" si="63"/>
        <v>7</v>
      </c>
      <c r="AA88" s="115">
        <f t="shared" si="64"/>
        <v>4</v>
      </c>
      <c r="AB88" s="115">
        <f t="shared" si="65"/>
        <v>6</v>
      </c>
      <c r="AC88" s="113">
        <f t="shared" si="69"/>
        <v>264</v>
      </c>
      <c r="AE88">
        <f t="shared" si="70"/>
        <v>1.1113905348370796E-2</v>
      </c>
      <c r="AF88">
        <f t="shared" si="71"/>
        <v>1.8523175580617993E-3</v>
      </c>
      <c r="AG88">
        <f t="shared" si="72"/>
        <v>7.0388067206348373E-3</v>
      </c>
      <c r="AH88">
        <f t="shared" si="73"/>
        <v>4.0750986277359588E-3</v>
      </c>
      <c r="AI88">
        <f t="shared" si="74"/>
        <v>2.5932445812865191E-3</v>
      </c>
      <c r="AJ88">
        <f t="shared" si="75"/>
        <v>6.2978796974101177E-3</v>
      </c>
      <c r="AK88">
        <f t="shared" si="76"/>
        <v>4.0750986277359588E-3</v>
      </c>
      <c r="AL88">
        <f t="shared" si="77"/>
        <v>6.2978796974101177E-3</v>
      </c>
      <c r="AM88">
        <f t="shared" si="78"/>
        <v>4.4455621393483186E-3</v>
      </c>
      <c r="AN88">
        <f t="shared" si="79"/>
        <v>1.0002514813533717E-2</v>
      </c>
      <c r="AO88">
        <f t="shared" si="80"/>
        <v>1.8523175580617993E-3</v>
      </c>
      <c r="AP88">
        <f t="shared" si="81"/>
        <v>2.5932445812865191E-3</v>
      </c>
      <c r="AQ88">
        <f t="shared" si="82"/>
        <v>4.8160256509606784E-3</v>
      </c>
      <c r="AR88">
        <f t="shared" si="83"/>
        <v>4.4455621393483186E-3</v>
      </c>
      <c r="AS88">
        <f t="shared" si="84"/>
        <v>5.9274161857977578E-3</v>
      </c>
      <c r="AT88">
        <f t="shared" si="85"/>
        <v>8.1501972554719176E-3</v>
      </c>
      <c r="AU88">
        <f t="shared" si="86"/>
        <v>5.9274161857977578E-3</v>
      </c>
      <c r="AV88">
        <f t="shared" si="87"/>
        <v>2.5932445812865191E-3</v>
      </c>
      <c r="AW88">
        <f t="shared" si="88"/>
        <v>1.4818540464494395E-3</v>
      </c>
      <c r="AX88">
        <f t="shared" si="89"/>
        <v>2.2227810696741593E-3</v>
      </c>
      <c r="AY88">
        <f t="shared" si="90"/>
        <v>9.7802367065663018E-2</v>
      </c>
    </row>
    <row r="89" spans="1:51" x14ac:dyDescent="0.2">
      <c r="A89" s="118" t="s">
        <v>5019</v>
      </c>
      <c r="B89" s="119">
        <v>35255</v>
      </c>
      <c r="C89" s="121" t="s">
        <v>6650</v>
      </c>
      <c r="D89" s="121" t="s">
        <v>4442</v>
      </c>
      <c r="E89" s="121">
        <v>0.40831354414060395</v>
      </c>
      <c r="F89">
        <f t="shared" si="66"/>
        <v>4.0831354414060395E-7</v>
      </c>
      <c r="G89">
        <f t="shared" si="67"/>
        <v>4.0831354414060395E-9</v>
      </c>
      <c r="H89">
        <f t="shared" si="68"/>
        <v>2.3502677871289654E-4</v>
      </c>
      <c r="I89" s="115">
        <f t="shared" si="46"/>
        <v>25</v>
      </c>
      <c r="J89" s="115">
        <f t="shared" si="47"/>
        <v>3</v>
      </c>
      <c r="K89" s="115">
        <f t="shared" si="48"/>
        <v>19</v>
      </c>
      <c r="L89" s="115">
        <f t="shared" si="49"/>
        <v>13</v>
      </c>
      <c r="M89" s="115">
        <f t="shared" si="50"/>
        <v>21</v>
      </c>
      <c r="N89" s="115">
        <f t="shared" si="51"/>
        <v>27</v>
      </c>
      <c r="O89" s="115">
        <f t="shared" si="52"/>
        <v>18</v>
      </c>
      <c r="P89" s="115">
        <f t="shared" si="53"/>
        <v>18</v>
      </c>
      <c r="Q89" s="115">
        <f t="shared" si="54"/>
        <v>11</v>
      </c>
      <c r="R89" s="115">
        <f t="shared" si="55"/>
        <v>19</v>
      </c>
      <c r="S89" s="115">
        <f t="shared" si="56"/>
        <v>6</v>
      </c>
      <c r="T89" s="115">
        <f t="shared" si="57"/>
        <v>15</v>
      </c>
      <c r="U89" s="115">
        <f t="shared" si="58"/>
        <v>17</v>
      </c>
      <c r="V89" s="115">
        <f t="shared" si="59"/>
        <v>9</v>
      </c>
      <c r="W89" s="115">
        <f t="shared" si="60"/>
        <v>16</v>
      </c>
      <c r="X89" s="115">
        <f t="shared" si="61"/>
        <v>16</v>
      </c>
      <c r="Y89" s="115">
        <f t="shared" si="62"/>
        <v>19</v>
      </c>
      <c r="Z89" s="115">
        <f t="shared" si="63"/>
        <v>23</v>
      </c>
      <c r="AA89" s="115">
        <f t="shared" si="64"/>
        <v>4</v>
      </c>
      <c r="AB89" s="115">
        <f t="shared" si="65"/>
        <v>15</v>
      </c>
      <c r="AC89" s="113">
        <f t="shared" si="69"/>
        <v>314</v>
      </c>
      <c r="AE89">
        <f t="shared" si="70"/>
        <v>5.8756694678224137E-3</v>
      </c>
      <c r="AF89">
        <f t="shared" si="71"/>
        <v>7.0508033613868966E-4</v>
      </c>
      <c r="AG89">
        <f t="shared" si="72"/>
        <v>4.4655087955450343E-3</v>
      </c>
      <c r="AH89">
        <f t="shared" si="73"/>
        <v>3.055348123267655E-3</v>
      </c>
      <c r="AI89">
        <f t="shared" si="74"/>
        <v>4.9355623529708272E-3</v>
      </c>
      <c r="AJ89">
        <f t="shared" si="75"/>
        <v>6.3457230252482065E-3</v>
      </c>
      <c r="AK89">
        <f t="shared" si="76"/>
        <v>4.2304820168321379E-3</v>
      </c>
      <c r="AL89">
        <f t="shared" si="77"/>
        <v>4.2304820168321379E-3</v>
      </c>
      <c r="AM89">
        <f t="shared" si="78"/>
        <v>2.5852945658418618E-3</v>
      </c>
      <c r="AN89">
        <f t="shared" si="79"/>
        <v>4.4655087955450343E-3</v>
      </c>
      <c r="AO89">
        <f t="shared" si="80"/>
        <v>1.4101606722773793E-3</v>
      </c>
      <c r="AP89">
        <f t="shared" si="81"/>
        <v>3.5254016806934483E-3</v>
      </c>
      <c r="AQ89">
        <f t="shared" si="82"/>
        <v>3.9954552381192415E-3</v>
      </c>
      <c r="AR89">
        <f t="shared" si="83"/>
        <v>2.115241008416069E-3</v>
      </c>
      <c r="AS89">
        <f t="shared" si="84"/>
        <v>3.7604284594063447E-3</v>
      </c>
      <c r="AT89">
        <f t="shared" si="85"/>
        <v>3.7604284594063447E-3</v>
      </c>
      <c r="AU89">
        <f t="shared" si="86"/>
        <v>4.4655087955450343E-3</v>
      </c>
      <c r="AV89">
        <f t="shared" si="87"/>
        <v>5.4056159103966208E-3</v>
      </c>
      <c r="AW89">
        <f t="shared" si="88"/>
        <v>9.4010711485158617E-4</v>
      </c>
      <c r="AX89">
        <f t="shared" si="89"/>
        <v>3.5254016806934483E-3</v>
      </c>
      <c r="AY89">
        <f t="shared" si="90"/>
        <v>7.3798408515849512E-2</v>
      </c>
    </row>
    <row r="90" spans="1:51" x14ac:dyDescent="0.2">
      <c r="A90" s="118" t="s">
        <v>5020</v>
      </c>
      <c r="B90" s="119">
        <v>28270</v>
      </c>
      <c r="C90" s="121" t="s">
        <v>6651</v>
      </c>
      <c r="D90" s="121" t="s">
        <v>3312</v>
      </c>
      <c r="E90" s="121">
        <v>1.9405902065755447E-3</v>
      </c>
      <c r="F90">
        <f t="shared" si="66"/>
        <v>1.9405902065755448E-9</v>
      </c>
      <c r="G90">
        <f t="shared" si="67"/>
        <v>1.9405902065755447E-11</v>
      </c>
      <c r="H90">
        <f t="shared" si="68"/>
        <v>1.1170108648078266E-6</v>
      </c>
      <c r="I90" s="115">
        <f t="shared" si="46"/>
        <v>35</v>
      </c>
      <c r="J90" s="115">
        <f t="shared" si="47"/>
        <v>0</v>
      </c>
      <c r="K90" s="115">
        <f t="shared" si="48"/>
        <v>12</v>
      </c>
      <c r="L90" s="115">
        <f t="shared" si="49"/>
        <v>13</v>
      </c>
      <c r="M90" s="115">
        <f t="shared" si="50"/>
        <v>12</v>
      </c>
      <c r="N90" s="115">
        <f t="shared" si="51"/>
        <v>23</v>
      </c>
      <c r="O90" s="115">
        <f t="shared" si="52"/>
        <v>5</v>
      </c>
      <c r="P90" s="115">
        <f t="shared" si="53"/>
        <v>7</v>
      </c>
      <c r="Q90" s="115">
        <f t="shared" si="54"/>
        <v>22</v>
      </c>
      <c r="R90" s="115">
        <f t="shared" si="55"/>
        <v>19</v>
      </c>
      <c r="S90" s="115">
        <f t="shared" si="56"/>
        <v>7</v>
      </c>
      <c r="T90" s="115">
        <f t="shared" si="57"/>
        <v>6</v>
      </c>
      <c r="U90" s="115">
        <f t="shared" si="58"/>
        <v>9</v>
      </c>
      <c r="V90" s="115">
        <f t="shared" si="59"/>
        <v>22</v>
      </c>
      <c r="W90" s="115">
        <f t="shared" si="60"/>
        <v>13</v>
      </c>
      <c r="X90" s="115">
        <f t="shared" si="61"/>
        <v>12</v>
      </c>
      <c r="Y90" s="115">
        <f t="shared" si="62"/>
        <v>3</v>
      </c>
      <c r="Z90" s="115">
        <f t="shared" si="63"/>
        <v>13</v>
      </c>
      <c r="AA90" s="115">
        <f t="shared" si="64"/>
        <v>5</v>
      </c>
      <c r="AB90" s="115">
        <f t="shared" si="65"/>
        <v>14</v>
      </c>
      <c r="AC90" s="113">
        <f t="shared" si="69"/>
        <v>252</v>
      </c>
      <c r="AE90">
        <f t="shared" si="70"/>
        <v>3.9095380268273932E-5</v>
      </c>
      <c r="AF90">
        <f t="shared" si="71"/>
        <v>0</v>
      </c>
      <c r="AG90">
        <f t="shared" si="72"/>
        <v>1.340413037769392E-5</v>
      </c>
      <c r="AH90">
        <f t="shared" si="73"/>
        <v>1.4521141242501746E-5</v>
      </c>
      <c r="AI90">
        <f t="shared" si="74"/>
        <v>1.340413037769392E-5</v>
      </c>
      <c r="AJ90">
        <f t="shared" si="75"/>
        <v>2.5691249890580012E-5</v>
      </c>
      <c r="AK90">
        <f t="shared" si="76"/>
        <v>5.5850543240391329E-6</v>
      </c>
      <c r="AL90">
        <f t="shared" si="77"/>
        <v>7.8190760536547858E-6</v>
      </c>
      <c r="AM90">
        <f t="shared" si="78"/>
        <v>2.4574239025772186E-5</v>
      </c>
      <c r="AN90">
        <f t="shared" si="79"/>
        <v>2.1223206431348706E-5</v>
      </c>
      <c r="AO90">
        <f t="shared" si="80"/>
        <v>7.8190760536547858E-6</v>
      </c>
      <c r="AP90">
        <f t="shared" si="81"/>
        <v>6.7020651888469602E-6</v>
      </c>
      <c r="AQ90">
        <f t="shared" si="82"/>
        <v>1.005309778327044E-5</v>
      </c>
      <c r="AR90">
        <f t="shared" si="83"/>
        <v>2.4574239025772186E-5</v>
      </c>
      <c r="AS90">
        <f t="shared" si="84"/>
        <v>1.4521141242501746E-5</v>
      </c>
      <c r="AT90">
        <f t="shared" si="85"/>
        <v>1.340413037769392E-5</v>
      </c>
      <c r="AU90">
        <f t="shared" si="86"/>
        <v>3.3510325944234801E-6</v>
      </c>
      <c r="AV90">
        <f t="shared" si="87"/>
        <v>1.4521141242501746E-5</v>
      </c>
      <c r="AW90">
        <f t="shared" si="88"/>
        <v>5.5850543240391329E-6</v>
      </c>
      <c r="AX90">
        <f t="shared" si="89"/>
        <v>1.5638152107309572E-5</v>
      </c>
      <c r="AY90">
        <f t="shared" si="90"/>
        <v>2.8148673793157225E-4</v>
      </c>
    </row>
    <row r="91" spans="1:51" x14ac:dyDescent="0.2">
      <c r="A91" s="118" t="s">
        <v>5021</v>
      </c>
      <c r="B91" s="119">
        <v>30421</v>
      </c>
      <c r="C91" s="121" t="s">
        <v>6652</v>
      </c>
      <c r="D91" s="121" t="s">
        <v>4209</v>
      </c>
      <c r="E91" s="121">
        <v>0.11094705206417942</v>
      </c>
      <c r="F91">
        <f t="shared" si="66"/>
        <v>1.1094705206417942E-7</v>
      </c>
      <c r="G91">
        <f t="shared" si="67"/>
        <v>1.1094705206417943E-9</v>
      </c>
      <c r="H91">
        <f t="shared" si="68"/>
        <v>6.3861531483650524E-5</v>
      </c>
      <c r="I91" s="115">
        <f t="shared" si="46"/>
        <v>43</v>
      </c>
      <c r="J91" s="115">
        <f t="shared" si="47"/>
        <v>0</v>
      </c>
      <c r="K91" s="115">
        <f t="shared" si="48"/>
        <v>17</v>
      </c>
      <c r="L91" s="115">
        <f t="shared" si="49"/>
        <v>11</v>
      </c>
      <c r="M91" s="115">
        <f t="shared" si="50"/>
        <v>13</v>
      </c>
      <c r="N91" s="115">
        <f t="shared" si="51"/>
        <v>25</v>
      </c>
      <c r="O91" s="115">
        <f t="shared" si="52"/>
        <v>4</v>
      </c>
      <c r="P91" s="115">
        <f t="shared" si="53"/>
        <v>6</v>
      </c>
      <c r="Q91" s="115">
        <f t="shared" si="54"/>
        <v>22</v>
      </c>
      <c r="R91" s="115">
        <f t="shared" si="55"/>
        <v>20</v>
      </c>
      <c r="S91" s="115">
        <f t="shared" si="56"/>
        <v>5</v>
      </c>
      <c r="T91" s="115">
        <f t="shared" si="57"/>
        <v>9</v>
      </c>
      <c r="U91" s="115">
        <f t="shared" si="58"/>
        <v>6</v>
      </c>
      <c r="V91" s="115">
        <f t="shared" si="59"/>
        <v>26</v>
      </c>
      <c r="W91" s="115">
        <f t="shared" si="60"/>
        <v>9</v>
      </c>
      <c r="X91" s="115">
        <f t="shared" si="61"/>
        <v>14</v>
      </c>
      <c r="Y91" s="115">
        <f t="shared" si="62"/>
        <v>7</v>
      </c>
      <c r="Z91" s="115">
        <f t="shared" si="63"/>
        <v>17</v>
      </c>
      <c r="AA91" s="115">
        <f t="shared" si="64"/>
        <v>5</v>
      </c>
      <c r="AB91" s="115">
        <f t="shared" si="65"/>
        <v>17</v>
      </c>
      <c r="AC91" s="113">
        <f t="shared" si="69"/>
        <v>276</v>
      </c>
      <c r="AE91">
        <f t="shared" si="70"/>
        <v>2.7460458537969727E-3</v>
      </c>
      <c r="AF91">
        <f t="shared" si="71"/>
        <v>0</v>
      </c>
      <c r="AG91">
        <f t="shared" si="72"/>
        <v>1.085646035222059E-3</v>
      </c>
      <c r="AH91">
        <f t="shared" si="73"/>
        <v>7.0247684632015572E-4</v>
      </c>
      <c r="AI91">
        <f t="shared" si="74"/>
        <v>8.3019990928745685E-4</v>
      </c>
      <c r="AJ91">
        <f t="shared" si="75"/>
        <v>1.5965382870912631E-3</v>
      </c>
      <c r="AK91">
        <f t="shared" si="76"/>
        <v>2.554461259346021E-4</v>
      </c>
      <c r="AL91">
        <f t="shared" si="77"/>
        <v>3.8316918890190317E-4</v>
      </c>
      <c r="AM91">
        <f t="shared" si="78"/>
        <v>1.4049536926403114E-3</v>
      </c>
      <c r="AN91">
        <f t="shared" si="79"/>
        <v>1.2772306296730104E-3</v>
      </c>
      <c r="AO91">
        <f t="shared" si="80"/>
        <v>3.1930765741825261E-4</v>
      </c>
      <c r="AP91">
        <f t="shared" si="81"/>
        <v>5.747537833528547E-4</v>
      </c>
      <c r="AQ91">
        <f t="shared" si="82"/>
        <v>3.8316918890190317E-4</v>
      </c>
      <c r="AR91">
        <f t="shared" si="83"/>
        <v>1.6603998185749137E-3</v>
      </c>
      <c r="AS91">
        <f t="shared" si="84"/>
        <v>5.747537833528547E-4</v>
      </c>
      <c r="AT91">
        <f t="shared" si="85"/>
        <v>8.9406144077110736E-4</v>
      </c>
      <c r="AU91">
        <f t="shared" si="86"/>
        <v>4.4703072038555368E-4</v>
      </c>
      <c r="AV91">
        <f t="shared" si="87"/>
        <v>1.085646035222059E-3</v>
      </c>
      <c r="AW91">
        <f t="shared" si="88"/>
        <v>3.1930765741825261E-4</v>
      </c>
      <c r="AX91">
        <f t="shared" si="89"/>
        <v>1.085646035222059E-3</v>
      </c>
      <c r="AY91">
        <f t="shared" si="90"/>
        <v>1.762578268948755E-2</v>
      </c>
    </row>
    <row r="92" spans="1:51" x14ac:dyDescent="0.2">
      <c r="A92" s="118" t="s">
        <v>5022</v>
      </c>
      <c r="B92" s="119">
        <v>45585</v>
      </c>
      <c r="C92" s="121" t="s">
        <v>6653</v>
      </c>
      <c r="D92" s="121" t="s">
        <v>3566</v>
      </c>
      <c r="E92" s="121">
        <v>6.656050902439678E-2</v>
      </c>
      <c r="F92">
        <f t="shared" si="66"/>
        <v>6.6560509024396774E-8</v>
      </c>
      <c r="G92">
        <f t="shared" si="67"/>
        <v>6.6560509024396771E-10</v>
      </c>
      <c r="H92">
        <f t="shared" si="68"/>
        <v>3.8312473955328233E-5</v>
      </c>
      <c r="I92" s="115">
        <f t="shared" si="46"/>
        <v>87</v>
      </c>
      <c r="J92" s="115">
        <f t="shared" si="47"/>
        <v>0</v>
      </c>
      <c r="K92" s="115">
        <f t="shared" si="48"/>
        <v>28</v>
      </c>
      <c r="L92" s="115">
        <f t="shared" si="49"/>
        <v>15</v>
      </c>
      <c r="M92" s="115">
        <f t="shared" si="50"/>
        <v>13</v>
      </c>
      <c r="N92" s="115">
        <f t="shared" si="51"/>
        <v>49</v>
      </c>
      <c r="O92" s="115">
        <f t="shared" si="52"/>
        <v>5</v>
      </c>
      <c r="P92" s="115">
        <f t="shared" si="53"/>
        <v>5</v>
      </c>
      <c r="Q92" s="115">
        <f t="shared" si="54"/>
        <v>31</v>
      </c>
      <c r="R92" s="115">
        <f t="shared" si="55"/>
        <v>23</v>
      </c>
      <c r="S92" s="115">
        <f t="shared" si="56"/>
        <v>1</v>
      </c>
      <c r="T92" s="115">
        <f t="shared" si="57"/>
        <v>11</v>
      </c>
      <c r="U92" s="115">
        <f t="shared" si="58"/>
        <v>10</v>
      </c>
      <c r="V92" s="115">
        <f t="shared" si="59"/>
        <v>49</v>
      </c>
      <c r="W92" s="115">
        <f t="shared" si="60"/>
        <v>8</v>
      </c>
      <c r="X92" s="115">
        <f t="shared" si="61"/>
        <v>7</v>
      </c>
      <c r="Y92" s="115">
        <f t="shared" si="62"/>
        <v>3</v>
      </c>
      <c r="Z92" s="115">
        <f t="shared" si="63"/>
        <v>21</v>
      </c>
      <c r="AA92" s="115">
        <f t="shared" si="64"/>
        <v>14</v>
      </c>
      <c r="AB92" s="115">
        <f t="shared" si="65"/>
        <v>38</v>
      </c>
      <c r="AC92" s="113">
        <f t="shared" si="69"/>
        <v>418</v>
      </c>
      <c r="AE92">
        <f t="shared" si="70"/>
        <v>3.3331852341135565E-3</v>
      </c>
      <c r="AF92">
        <f t="shared" si="71"/>
        <v>0</v>
      </c>
      <c r="AG92">
        <f t="shared" si="72"/>
        <v>1.0727492707491904E-3</v>
      </c>
      <c r="AH92">
        <f t="shared" si="73"/>
        <v>5.7468710932992353E-4</v>
      </c>
      <c r="AI92">
        <f t="shared" si="74"/>
        <v>4.9806216141926702E-4</v>
      </c>
      <c r="AJ92">
        <f t="shared" si="75"/>
        <v>1.8773112238110834E-3</v>
      </c>
      <c r="AK92">
        <f t="shared" si="76"/>
        <v>1.9156236977664116E-4</v>
      </c>
      <c r="AL92">
        <f t="shared" si="77"/>
        <v>1.9156236977664116E-4</v>
      </c>
      <c r="AM92">
        <f t="shared" si="78"/>
        <v>1.1876866926151751E-3</v>
      </c>
      <c r="AN92">
        <f t="shared" si="79"/>
        <v>8.8118690097254934E-4</v>
      </c>
      <c r="AO92">
        <f t="shared" si="80"/>
        <v>3.8312473955328233E-5</v>
      </c>
      <c r="AP92">
        <f t="shared" si="81"/>
        <v>4.2143721350861057E-4</v>
      </c>
      <c r="AQ92">
        <f t="shared" si="82"/>
        <v>3.8312473955328232E-4</v>
      </c>
      <c r="AR92">
        <f t="shared" si="83"/>
        <v>1.8773112238110834E-3</v>
      </c>
      <c r="AS92">
        <f t="shared" si="84"/>
        <v>3.0649979164262586E-4</v>
      </c>
      <c r="AT92">
        <f t="shared" si="85"/>
        <v>2.6818731768729761E-4</v>
      </c>
      <c r="AU92">
        <f t="shared" si="86"/>
        <v>1.1493742186598471E-4</v>
      </c>
      <c r="AV92">
        <f t="shared" si="87"/>
        <v>8.0456195306189294E-4</v>
      </c>
      <c r="AW92">
        <f t="shared" si="88"/>
        <v>5.3637463537459522E-4</v>
      </c>
      <c r="AX92">
        <f t="shared" si="89"/>
        <v>1.4558740103024729E-3</v>
      </c>
      <c r="AY92">
        <f t="shared" si="90"/>
        <v>1.6014614113327202E-2</v>
      </c>
    </row>
    <row r="93" spans="1:51" x14ac:dyDescent="0.2">
      <c r="A93" s="118" t="s">
        <v>5023</v>
      </c>
      <c r="B93" s="119">
        <v>30981</v>
      </c>
      <c r="C93" s="121" t="s">
        <v>6652</v>
      </c>
      <c r="D93" s="121" t="s">
        <v>3959</v>
      </c>
      <c r="E93" s="121">
        <v>0.1452153163765218</v>
      </c>
      <c r="F93">
        <f t="shared" si="66"/>
        <v>1.4521531637652179E-7</v>
      </c>
      <c r="G93">
        <f t="shared" si="67"/>
        <v>1.452153163765218E-9</v>
      </c>
      <c r="H93">
        <f t="shared" si="68"/>
        <v>8.3586470538423921E-5</v>
      </c>
      <c r="I93" s="115">
        <f t="shared" si="46"/>
        <v>24</v>
      </c>
      <c r="J93" s="115">
        <f t="shared" si="47"/>
        <v>2</v>
      </c>
      <c r="K93" s="115">
        <f t="shared" si="48"/>
        <v>20</v>
      </c>
      <c r="L93" s="115">
        <f t="shared" si="49"/>
        <v>18</v>
      </c>
      <c r="M93" s="115">
        <f t="shared" si="50"/>
        <v>6</v>
      </c>
      <c r="N93" s="115">
        <f t="shared" si="51"/>
        <v>22</v>
      </c>
      <c r="O93" s="115">
        <f t="shared" si="52"/>
        <v>11</v>
      </c>
      <c r="P93" s="115">
        <f t="shared" si="53"/>
        <v>16</v>
      </c>
      <c r="Q93" s="115">
        <f t="shared" si="54"/>
        <v>8</v>
      </c>
      <c r="R93" s="115">
        <f t="shared" si="55"/>
        <v>36</v>
      </c>
      <c r="S93" s="115">
        <f t="shared" si="56"/>
        <v>8</v>
      </c>
      <c r="T93" s="115">
        <f t="shared" si="57"/>
        <v>9</v>
      </c>
      <c r="U93" s="115">
        <f t="shared" si="58"/>
        <v>19</v>
      </c>
      <c r="V93" s="115">
        <f t="shared" si="59"/>
        <v>4</v>
      </c>
      <c r="W93" s="115">
        <f t="shared" si="60"/>
        <v>14</v>
      </c>
      <c r="X93" s="115">
        <f t="shared" si="61"/>
        <v>14</v>
      </c>
      <c r="Y93" s="115">
        <f t="shared" si="62"/>
        <v>8</v>
      </c>
      <c r="Z93" s="115">
        <f t="shared" si="63"/>
        <v>16</v>
      </c>
      <c r="AA93" s="115">
        <f t="shared" si="64"/>
        <v>9</v>
      </c>
      <c r="AB93" s="115">
        <f t="shared" si="65"/>
        <v>12</v>
      </c>
      <c r="AC93" s="113">
        <f t="shared" si="69"/>
        <v>276</v>
      </c>
      <c r="AE93">
        <f t="shared" si="70"/>
        <v>2.0060752929221739E-3</v>
      </c>
      <c r="AF93">
        <f t="shared" si="71"/>
        <v>1.6717294107684784E-4</v>
      </c>
      <c r="AG93">
        <f t="shared" si="72"/>
        <v>1.6717294107684785E-3</v>
      </c>
      <c r="AH93">
        <f t="shared" si="73"/>
        <v>1.5045564696916306E-3</v>
      </c>
      <c r="AI93">
        <f t="shared" si="74"/>
        <v>5.0151882323054347E-4</v>
      </c>
      <c r="AJ93">
        <f t="shared" si="75"/>
        <v>1.8389023518453262E-3</v>
      </c>
      <c r="AK93">
        <f t="shared" si="76"/>
        <v>9.194511759226631E-4</v>
      </c>
      <c r="AL93">
        <f t="shared" si="77"/>
        <v>1.3373835286147827E-3</v>
      </c>
      <c r="AM93">
        <f t="shared" si="78"/>
        <v>6.6869176430739137E-4</v>
      </c>
      <c r="AN93">
        <f t="shared" si="79"/>
        <v>3.0091129393832613E-3</v>
      </c>
      <c r="AO93">
        <f t="shared" si="80"/>
        <v>6.6869176430739137E-4</v>
      </c>
      <c r="AP93">
        <f t="shared" si="81"/>
        <v>7.5227823484581532E-4</v>
      </c>
      <c r="AQ93">
        <f t="shared" si="82"/>
        <v>1.5881429402300545E-3</v>
      </c>
      <c r="AR93">
        <f t="shared" si="83"/>
        <v>3.3434588215369568E-4</v>
      </c>
      <c r="AS93">
        <f t="shared" si="84"/>
        <v>1.1702105875379348E-3</v>
      </c>
      <c r="AT93">
        <f t="shared" si="85"/>
        <v>1.1702105875379348E-3</v>
      </c>
      <c r="AU93">
        <f t="shared" si="86"/>
        <v>6.6869176430739137E-4</v>
      </c>
      <c r="AV93">
        <f t="shared" si="87"/>
        <v>1.3373835286147827E-3</v>
      </c>
      <c r="AW93">
        <f t="shared" si="88"/>
        <v>7.5227823484581532E-4</v>
      </c>
      <c r="AX93">
        <f t="shared" si="89"/>
        <v>1.0030376464610869E-3</v>
      </c>
      <c r="AY93">
        <f t="shared" si="90"/>
        <v>2.3069865868605006E-2</v>
      </c>
    </row>
    <row r="94" spans="1:51" x14ac:dyDescent="0.2">
      <c r="A94" s="118" t="s">
        <v>5024</v>
      </c>
      <c r="B94" s="119">
        <v>17465</v>
      </c>
      <c r="C94" s="121" t="s">
        <v>6654</v>
      </c>
      <c r="D94" s="121" t="s">
        <v>3846</v>
      </c>
      <c r="E94" s="121">
        <v>0.24258808153489311</v>
      </c>
      <c r="F94">
        <f t="shared" si="66"/>
        <v>2.4258808153489313E-7</v>
      </c>
      <c r="G94">
        <f t="shared" si="67"/>
        <v>2.4258808153489312E-9</v>
      </c>
      <c r="H94">
        <f t="shared" si="68"/>
        <v>1.396345925220013E-4</v>
      </c>
      <c r="I94" s="115">
        <f t="shared" si="46"/>
        <v>19</v>
      </c>
      <c r="J94" s="115">
        <f t="shared" si="47"/>
        <v>2</v>
      </c>
      <c r="K94" s="115">
        <f t="shared" si="48"/>
        <v>16</v>
      </c>
      <c r="L94" s="115">
        <f t="shared" si="49"/>
        <v>4</v>
      </c>
      <c r="M94" s="115">
        <f t="shared" si="50"/>
        <v>6</v>
      </c>
      <c r="N94" s="115">
        <f t="shared" si="51"/>
        <v>14</v>
      </c>
      <c r="O94" s="115">
        <f t="shared" si="52"/>
        <v>4</v>
      </c>
      <c r="P94" s="115">
        <f t="shared" si="53"/>
        <v>6</v>
      </c>
      <c r="Q94" s="115">
        <f t="shared" si="54"/>
        <v>14</v>
      </c>
      <c r="R94" s="115">
        <f t="shared" si="55"/>
        <v>15</v>
      </c>
      <c r="S94" s="115">
        <f t="shared" si="56"/>
        <v>3</v>
      </c>
      <c r="T94" s="115">
        <f t="shared" si="57"/>
        <v>8</v>
      </c>
      <c r="U94" s="115">
        <f t="shared" si="58"/>
        <v>5</v>
      </c>
      <c r="V94" s="115">
        <f t="shared" si="59"/>
        <v>7</v>
      </c>
      <c r="W94" s="115">
        <f t="shared" si="60"/>
        <v>9</v>
      </c>
      <c r="X94" s="115">
        <f t="shared" si="61"/>
        <v>7</v>
      </c>
      <c r="Y94" s="115">
        <f t="shared" si="62"/>
        <v>7</v>
      </c>
      <c r="Z94" s="115">
        <f t="shared" si="63"/>
        <v>7</v>
      </c>
      <c r="AA94" s="115">
        <f t="shared" si="64"/>
        <v>2</v>
      </c>
      <c r="AB94" s="115">
        <f t="shared" si="65"/>
        <v>4</v>
      </c>
      <c r="AC94" s="113">
        <f t="shared" si="69"/>
        <v>159</v>
      </c>
      <c r="AE94">
        <f t="shared" si="70"/>
        <v>2.6530572579180245E-3</v>
      </c>
      <c r="AF94">
        <f t="shared" si="71"/>
        <v>2.7926918504400259E-4</v>
      </c>
      <c r="AG94">
        <f t="shared" si="72"/>
        <v>2.2341534803520208E-3</v>
      </c>
      <c r="AH94">
        <f t="shared" si="73"/>
        <v>5.5853837008800519E-4</v>
      </c>
      <c r="AI94">
        <f t="shared" si="74"/>
        <v>8.3780755513200773E-4</v>
      </c>
      <c r="AJ94">
        <f t="shared" si="75"/>
        <v>1.9548842953080181E-3</v>
      </c>
      <c r="AK94">
        <f t="shared" si="76"/>
        <v>5.5853837008800519E-4</v>
      </c>
      <c r="AL94">
        <f t="shared" si="77"/>
        <v>8.3780755513200773E-4</v>
      </c>
      <c r="AM94">
        <f t="shared" si="78"/>
        <v>1.9548842953080181E-3</v>
      </c>
      <c r="AN94">
        <f t="shared" si="79"/>
        <v>2.0945188878300196E-3</v>
      </c>
      <c r="AO94">
        <f t="shared" si="80"/>
        <v>4.1890377756600386E-4</v>
      </c>
      <c r="AP94">
        <f t="shared" si="81"/>
        <v>1.1170767401760104E-3</v>
      </c>
      <c r="AQ94">
        <f t="shared" si="82"/>
        <v>6.9817296261000651E-4</v>
      </c>
      <c r="AR94">
        <f t="shared" si="83"/>
        <v>9.7744214765400905E-4</v>
      </c>
      <c r="AS94">
        <f t="shared" si="84"/>
        <v>1.2567113326980117E-3</v>
      </c>
      <c r="AT94">
        <f t="shared" si="85"/>
        <v>9.7744214765400905E-4</v>
      </c>
      <c r="AU94">
        <f t="shared" si="86"/>
        <v>9.7744214765400905E-4</v>
      </c>
      <c r="AV94">
        <f t="shared" si="87"/>
        <v>9.7744214765400905E-4</v>
      </c>
      <c r="AW94">
        <f t="shared" si="88"/>
        <v>2.7926918504400259E-4</v>
      </c>
      <c r="AX94">
        <f t="shared" si="89"/>
        <v>5.5853837008800519E-4</v>
      </c>
      <c r="AY94">
        <f t="shared" si="90"/>
        <v>2.2201900210998209E-2</v>
      </c>
    </row>
    <row r="95" spans="1:51" x14ac:dyDescent="0.2">
      <c r="A95" s="118" t="s">
        <v>5025</v>
      </c>
      <c r="B95" s="119">
        <v>24865</v>
      </c>
      <c r="C95" s="121" t="s">
        <v>6655</v>
      </c>
      <c r="D95" s="121" t="s">
        <v>4281</v>
      </c>
      <c r="E95" s="121">
        <v>0.22304177801049363</v>
      </c>
      <c r="F95">
        <f t="shared" si="66"/>
        <v>2.2304177801049363E-7</v>
      </c>
      <c r="G95">
        <f t="shared" si="67"/>
        <v>2.2304177801049364E-9</v>
      </c>
      <c r="H95">
        <f t="shared" si="68"/>
        <v>1.2838366827761175E-4</v>
      </c>
      <c r="I95" s="115">
        <f t="shared" si="46"/>
        <v>32</v>
      </c>
      <c r="J95" s="115">
        <f t="shared" si="47"/>
        <v>4</v>
      </c>
      <c r="K95" s="115">
        <f t="shared" si="48"/>
        <v>12</v>
      </c>
      <c r="L95" s="115">
        <f t="shared" si="49"/>
        <v>17</v>
      </c>
      <c r="M95" s="115">
        <f t="shared" si="50"/>
        <v>5</v>
      </c>
      <c r="N95" s="115">
        <f t="shared" si="51"/>
        <v>15</v>
      </c>
      <c r="O95" s="115">
        <f t="shared" si="52"/>
        <v>7</v>
      </c>
      <c r="P95" s="115">
        <f t="shared" si="53"/>
        <v>19</v>
      </c>
      <c r="Q95" s="115">
        <f t="shared" si="54"/>
        <v>13</v>
      </c>
      <c r="R95" s="115">
        <f t="shared" si="55"/>
        <v>23</v>
      </c>
      <c r="S95" s="115">
        <f t="shared" si="56"/>
        <v>6</v>
      </c>
      <c r="T95" s="115">
        <f t="shared" si="57"/>
        <v>7</v>
      </c>
      <c r="U95" s="115">
        <f t="shared" si="58"/>
        <v>15</v>
      </c>
      <c r="V95" s="115">
        <f t="shared" si="59"/>
        <v>9</v>
      </c>
      <c r="W95" s="115">
        <f t="shared" si="60"/>
        <v>10</v>
      </c>
      <c r="X95" s="115">
        <f t="shared" si="61"/>
        <v>12</v>
      </c>
      <c r="Y95" s="115">
        <f t="shared" si="62"/>
        <v>9</v>
      </c>
      <c r="Z95" s="115">
        <f t="shared" si="63"/>
        <v>14</v>
      </c>
      <c r="AA95" s="115">
        <f t="shared" si="64"/>
        <v>1</v>
      </c>
      <c r="AB95" s="115">
        <f t="shared" si="65"/>
        <v>2</v>
      </c>
      <c r="AC95" s="113">
        <f t="shared" si="69"/>
        <v>232</v>
      </c>
      <c r="AE95">
        <f t="shared" si="70"/>
        <v>4.108277384883576E-3</v>
      </c>
      <c r="AF95">
        <f t="shared" si="71"/>
        <v>5.13534673110447E-4</v>
      </c>
      <c r="AG95">
        <f t="shared" si="72"/>
        <v>1.5406040193313409E-3</v>
      </c>
      <c r="AH95">
        <f t="shared" si="73"/>
        <v>2.1825223607193998E-3</v>
      </c>
      <c r="AI95">
        <f t="shared" si="74"/>
        <v>6.4191834138805878E-4</v>
      </c>
      <c r="AJ95">
        <f t="shared" si="75"/>
        <v>1.9257550241641762E-3</v>
      </c>
      <c r="AK95">
        <f t="shared" si="76"/>
        <v>8.9868567794328222E-4</v>
      </c>
      <c r="AL95">
        <f t="shared" si="77"/>
        <v>2.4392896972746233E-3</v>
      </c>
      <c r="AM95">
        <f t="shared" si="78"/>
        <v>1.6689876876089527E-3</v>
      </c>
      <c r="AN95">
        <f t="shared" si="79"/>
        <v>2.9528243703850704E-3</v>
      </c>
      <c r="AO95">
        <f t="shared" si="80"/>
        <v>7.7030200966567044E-4</v>
      </c>
      <c r="AP95">
        <f t="shared" si="81"/>
        <v>8.9868567794328222E-4</v>
      </c>
      <c r="AQ95">
        <f t="shared" si="82"/>
        <v>1.9257550241641762E-3</v>
      </c>
      <c r="AR95">
        <f t="shared" si="83"/>
        <v>1.1554530144985058E-3</v>
      </c>
      <c r="AS95">
        <f t="shared" si="84"/>
        <v>1.2838366827761176E-3</v>
      </c>
      <c r="AT95">
        <f t="shared" si="85"/>
        <v>1.5406040193313409E-3</v>
      </c>
      <c r="AU95">
        <f t="shared" si="86"/>
        <v>1.1554530144985058E-3</v>
      </c>
      <c r="AV95">
        <f t="shared" si="87"/>
        <v>1.7973713558865644E-3</v>
      </c>
      <c r="AW95">
        <f t="shared" si="88"/>
        <v>1.2838366827761175E-4</v>
      </c>
      <c r="AX95">
        <f t="shared" si="89"/>
        <v>2.567673365552235E-4</v>
      </c>
      <c r="AY95">
        <f t="shared" si="90"/>
        <v>2.9785011040405925E-2</v>
      </c>
    </row>
    <row r="96" spans="1:51" x14ac:dyDescent="0.2">
      <c r="A96" s="118" t="s">
        <v>5026</v>
      </c>
      <c r="B96" s="119">
        <v>35295</v>
      </c>
      <c r="C96" s="121" t="s">
        <v>6647</v>
      </c>
      <c r="D96" s="121" t="s">
        <v>4080</v>
      </c>
      <c r="E96" s="121">
        <v>0.28223662453745751</v>
      </c>
      <c r="F96">
        <f t="shared" si="66"/>
        <v>2.8223662453745749E-7</v>
      </c>
      <c r="G96">
        <f t="shared" si="67"/>
        <v>2.8223662453745749E-9</v>
      </c>
      <c r="H96">
        <f t="shared" si="68"/>
        <v>1.6245643979176421E-4</v>
      </c>
      <c r="I96" s="115">
        <f t="shared" si="46"/>
        <v>26</v>
      </c>
      <c r="J96" s="115">
        <f t="shared" si="47"/>
        <v>1</v>
      </c>
      <c r="K96" s="115">
        <f t="shared" si="48"/>
        <v>22</v>
      </c>
      <c r="L96" s="115">
        <f t="shared" si="49"/>
        <v>20</v>
      </c>
      <c r="M96" s="115">
        <f t="shared" si="50"/>
        <v>9</v>
      </c>
      <c r="N96" s="115">
        <f t="shared" si="51"/>
        <v>22</v>
      </c>
      <c r="O96" s="115">
        <f t="shared" si="52"/>
        <v>10</v>
      </c>
      <c r="P96" s="115">
        <f t="shared" si="53"/>
        <v>21</v>
      </c>
      <c r="Q96" s="115">
        <f t="shared" si="54"/>
        <v>16</v>
      </c>
      <c r="R96" s="115">
        <f t="shared" si="55"/>
        <v>38</v>
      </c>
      <c r="S96" s="115">
        <f t="shared" si="56"/>
        <v>8</v>
      </c>
      <c r="T96" s="115">
        <f t="shared" si="57"/>
        <v>9</v>
      </c>
      <c r="U96" s="115">
        <f t="shared" si="58"/>
        <v>15</v>
      </c>
      <c r="V96" s="115">
        <f t="shared" si="59"/>
        <v>11</v>
      </c>
      <c r="W96" s="115">
        <f t="shared" si="60"/>
        <v>18</v>
      </c>
      <c r="X96" s="115">
        <f t="shared" si="61"/>
        <v>17</v>
      </c>
      <c r="Y96" s="115">
        <f t="shared" si="62"/>
        <v>19</v>
      </c>
      <c r="Z96" s="115">
        <f t="shared" si="63"/>
        <v>27</v>
      </c>
      <c r="AA96" s="115">
        <f t="shared" si="64"/>
        <v>3</v>
      </c>
      <c r="AB96" s="115">
        <f t="shared" si="65"/>
        <v>7</v>
      </c>
      <c r="AC96" s="113">
        <f t="shared" si="69"/>
        <v>319</v>
      </c>
      <c r="AE96">
        <f t="shared" si="70"/>
        <v>4.2238674345858691E-3</v>
      </c>
      <c r="AF96">
        <f t="shared" si="71"/>
        <v>1.6245643979176421E-4</v>
      </c>
      <c r="AG96">
        <f t="shared" si="72"/>
        <v>3.5740416754188125E-3</v>
      </c>
      <c r="AH96">
        <f t="shared" si="73"/>
        <v>3.2491287958352844E-3</v>
      </c>
      <c r="AI96">
        <f t="shared" si="74"/>
        <v>1.4621079581258779E-3</v>
      </c>
      <c r="AJ96">
        <f t="shared" si="75"/>
        <v>3.5740416754188125E-3</v>
      </c>
      <c r="AK96">
        <f t="shared" si="76"/>
        <v>1.6245643979176422E-3</v>
      </c>
      <c r="AL96">
        <f t="shared" si="77"/>
        <v>3.4115852356270482E-3</v>
      </c>
      <c r="AM96">
        <f t="shared" si="78"/>
        <v>2.5993030366682273E-3</v>
      </c>
      <c r="AN96">
        <f t="shared" si="79"/>
        <v>6.1733447120870403E-3</v>
      </c>
      <c r="AO96">
        <f t="shared" si="80"/>
        <v>1.2996515183341137E-3</v>
      </c>
      <c r="AP96">
        <f t="shared" si="81"/>
        <v>1.4621079581258779E-3</v>
      </c>
      <c r="AQ96">
        <f t="shared" si="82"/>
        <v>2.4368465968764631E-3</v>
      </c>
      <c r="AR96">
        <f t="shared" si="83"/>
        <v>1.7870208377094062E-3</v>
      </c>
      <c r="AS96">
        <f t="shared" si="84"/>
        <v>2.9242159162517559E-3</v>
      </c>
      <c r="AT96">
        <f t="shared" si="85"/>
        <v>2.7617594764599916E-3</v>
      </c>
      <c r="AU96">
        <f t="shared" si="86"/>
        <v>3.0866723560435201E-3</v>
      </c>
      <c r="AV96">
        <f t="shared" si="87"/>
        <v>4.3863238743776338E-3</v>
      </c>
      <c r="AW96">
        <f t="shared" si="88"/>
        <v>4.8736931937529263E-4</v>
      </c>
      <c r="AX96">
        <f t="shared" si="89"/>
        <v>1.1371950785423494E-3</v>
      </c>
      <c r="AY96">
        <f t="shared" si="90"/>
        <v>5.1823604293572773E-2</v>
      </c>
    </row>
    <row r="97" spans="1:51" x14ac:dyDescent="0.2">
      <c r="A97" s="118" t="s">
        <v>5027</v>
      </c>
      <c r="B97" s="119">
        <v>58281</v>
      </c>
      <c r="C97" s="121" t="s">
        <v>6656</v>
      </c>
      <c r="D97" s="121" t="s">
        <v>4596</v>
      </c>
      <c r="E97" s="121">
        <v>0.46111282984030655</v>
      </c>
      <c r="F97">
        <f t="shared" si="66"/>
        <v>4.6111282984030652E-7</v>
      </c>
      <c r="G97">
        <f t="shared" si="67"/>
        <v>4.6111282984030652E-9</v>
      </c>
      <c r="H97">
        <f t="shared" si="68"/>
        <v>2.654182418774636E-4</v>
      </c>
      <c r="I97" s="115">
        <f t="shared" si="46"/>
        <v>58</v>
      </c>
      <c r="J97" s="115">
        <f t="shared" si="47"/>
        <v>4</v>
      </c>
      <c r="K97" s="115">
        <f t="shared" si="48"/>
        <v>37</v>
      </c>
      <c r="L97" s="115">
        <f t="shared" si="49"/>
        <v>29</v>
      </c>
      <c r="M97" s="115">
        <f t="shared" si="50"/>
        <v>17</v>
      </c>
      <c r="N97" s="115">
        <f t="shared" si="51"/>
        <v>46</v>
      </c>
      <c r="O97" s="115">
        <f t="shared" si="52"/>
        <v>29</v>
      </c>
      <c r="P97" s="115">
        <f t="shared" si="53"/>
        <v>35</v>
      </c>
      <c r="Q97" s="115">
        <f t="shared" si="54"/>
        <v>12</v>
      </c>
      <c r="R97" s="115">
        <f t="shared" si="55"/>
        <v>45</v>
      </c>
      <c r="S97" s="115">
        <f t="shared" si="56"/>
        <v>8</v>
      </c>
      <c r="T97" s="115">
        <f t="shared" si="57"/>
        <v>24</v>
      </c>
      <c r="U97" s="115">
        <f t="shared" si="58"/>
        <v>24</v>
      </c>
      <c r="V97" s="115">
        <f t="shared" si="59"/>
        <v>15</v>
      </c>
      <c r="W97" s="115">
        <f t="shared" si="60"/>
        <v>39</v>
      </c>
      <c r="X97" s="115">
        <f t="shared" si="61"/>
        <v>25</v>
      </c>
      <c r="Y97" s="115">
        <f t="shared" si="62"/>
        <v>26</v>
      </c>
      <c r="Z97" s="115">
        <f t="shared" si="63"/>
        <v>37</v>
      </c>
      <c r="AA97" s="115">
        <f t="shared" si="64"/>
        <v>7</v>
      </c>
      <c r="AB97" s="115">
        <f t="shared" si="65"/>
        <v>13</v>
      </c>
      <c r="AC97" s="113">
        <f t="shared" si="69"/>
        <v>530</v>
      </c>
      <c r="AE97">
        <f t="shared" si="70"/>
        <v>1.5394258028892889E-2</v>
      </c>
      <c r="AF97">
        <f t="shared" si="71"/>
        <v>1.0616729675098544E-3</v>
      </c>
      <c r="AG97">
        <f t="shared" si="72"/>
        <v>9.8204749494661524E-3</v>
      </c>
      <c r="AH97">
        <f t="shared" si="73"/>
        <v>7.6971290144464445E-3</v>
      </c>
      <c r="AI97">
        <f t="shared" si="74"/>
        <v>4.5121101119168809E-3</v>
      </c>
      <c r="AJ97">
        <f t="shared" si="75"/>
        <v>1.2209239126363326E-2</v>
      </c>
      <c r="AK97">
        <f t="shared" si="76"/>
        <v>7.6971290144464445E-3</v>
      </c>
      <c r="AL97">
        <f t="shared" si="77"/>
        <v>9.2896384657112259E-3</v>
      </c>
      <c r="AM97">
        <f t="shared" si="78"/>
        <v>3.1850189025295632E-3</v>
      </c>
      <c r="AN97">
        <f t="shared" si="79"/>
        <v>1.1943820884485862E-2</v>
      </c>
      <c r="AO97">
        <f t="shared" si="80"/>
        <v>2.1233459350197088E-3</v>
      </c>
      <c r="AP97">
        <f t="shared" si="81"/>
        <v>6.3700378050591264E-3</v>
      </c>
      <c r="AQ97">
        <f t="shared" si="82"/>
        <v>6.3700378050591264E-3</v>
      </c>
      <c r="AR97">
        <f t="shared" si="83"/>
        <v>3.9812736281619543E-3</v>
      </c>
      <c r="AS97">
        <f t="shared" si="84"/>
        <v>1.0351311433221081E-2</v>
      </c>
      <c r="AT97">
        <f t="shared" si="85"/>
        <v>6.6354560469365897E-3</v>
      </c>
      <c r="AU97">
        <f t="shared" si="86"/>
        <v>6.9008742888140538E-3</v>
      </c>
      <c r="AV97">
        <f t="shared" si="87"/>
        <v>9.8204749494661524E-3</v>
      </c>
      <c r="AW97">
        <f t="shared" si="88"/>
        <v>1.8579276931422451E-3</v>
      </c>
      <c r="AX97">
        <f t="shared" si="89"/>
        <v>3.4504371444070269E-3</v>
      </c>
      <c r="AY97">
        <f t="shared" si="90"/>
        <v>0.14067166819505569</v>
      </c>
    </row>
    <row r="98" spans="1:51" x14ac:dyDescent="0.2">
      <c r="A98" s="118" t="s">
        <v>5028</v>
      </c>
      <c r="B98" s="119">
        <v>60327</v>
      </c>
      <c r="C98" s="121" t="s">
        <v>6608</v>
      </c>
      <c r="D98" s="121" t="s">
        <v>4274</v>
      </c>
      <c r="E98" s="121">
        <v>0.38438710001398124</v>
      </c>
      <c r="F98">
        <f t="shared" si="66"/>
        <v>3.8438710001398126E-7</v>
      </c>
      <c r="G98">
        <f t="shared" si="67"/>
        <v>3.8438710001398123E-9</v>
      </c>
      <c r="H98">
        <f t="shared" si="68"/>
        <v>2.2125462941775136E-4</v>
      </c>
      <c r="I98" s="115">
        <f t="shared" si="46"/>
        <v>62</v>
      </c>
      <c r="J98" s="115">
        <f t="shared" si="47"/>
        <v>2</v>
      </c>
      <c r="K98" s="115">
        <f t="shared" si="48"/>
        <v>38</v>
      </c>
      <c r="L98" s="115">
        <f t="shared" si="49"/>
        <v>29</v>
      </c>
      <c r="M98" s="115">
        <f t="shared" si="50"/>
        <v>23</v>
      </c>
      <c r="N98" s="115">
        <f t="shared" si="51"/>
        <v>55</v>
      </c>
      <c r="O98" s="115">
        <f t="shared" si="52"/>
        <v>9</v>
      </c>
      <c r="P98" s="115">
        <f t="shared" si="53"/>
        <v>25</v>
      </c>
      <c r="Q98" s="115">
        <f t="shared" si="54"/>
        <v>38</v>
      </c>
      <c r="R98" s="115">
        <f t="shared" si="55"/>
        <v>48</v>
      </c>
      <c r="S98" s="115">
        <f t="shared" si="56"/>
        <v>10</v>
      </c>
      <c r="T98" s="115">
        <f t="shared" si="57"/>
        <v>11</v>
      </c>
      <c r="U98" s="115">
        <f t="shared" si="58"/>
        <v>27</v>
      </c>
      <c r="V98" s="115">
        <f t="shared" si="59"/>
        <v>23</v>
      </c>
      <c r="W98" s="115">
        <f t="shared" si="60"/>
        <v>27</v>
      </c>
      <c r="X98" s="115">
        <f t="shared" si="61"/>
        <v>33</v>
      </c>
      <c r="Y98" s="115">
        <f t="shared" si="62"/>
        <v>23</v>
      </c>
      <c r="Z98" s="115">
        <f t="shared" si="63"/>
        <v>40</v>
      </c>
      <c r="AA98" s="115">
        <f t="shared" si="64"/>
        <v>12</v>
      </c>
      <c r="AB98" s="115">
        <f t="shared" si="65"/>
        <v>18</v>
      </c>
      <c r="AC98" s="113">
        <f t="shared" si="69"/>
        <v>553</v>
      </c>
      <c r="AE98">
        <f t="shared" si="70"/>
        <v>1.3717787023900585E-2</v>
      </c>
      <c r="AF98">
        <f t="shared" si="71"/>
        <v>4.4250925883550273E-4</v>
      </c>
      <c r="AG98">
        <f t="shared" si="72"/>
        <v>8.4076759178745523E-3</v>
      </c>
      <c r="AH98">
        <f t="shared" si="73"/>
        <v>6.4163842531147893E-3</v>
      </c>
      <c r="AI98">
        <f t="shared" si="74"/>
        <v>5.0888564766082816E-3</v>
      </c>
      <c r="AJ98">
        <f t="shared" si="75"/>
        <v>1.2169004617976325E-2</v>
      </c>
      <c r="AK98">
        <f t="shared" si="76"/>
        <v>1.9912916647597621E-3</v>
      </c>
      <c r="AL98">
        <f t="shared" si="77"/>
        <v>5.5313657354437839E-3</v>
      </c>
      <c r="AM98">
        <f t="shared" si="78"/>
        <v>8.4076759178745523E-3</v>
      </c>
      <c r="AN98">
        <f t="shared" si="79"/>
        <v>1.0620222212052065E-2</v>
      </c>
      <c r="AO98">
        <f t="shared" si="80"/>
        <v>2.2125462941775136E-3</v>
      </c>
      <c r="AP98">
        <f t="shared" si="81"/>
        <v>2.4338009235952652E-3</v>
      </c>
      <c r="AQ98">
        <f t="shared" si="82"/>
        <v>5.9738749942792871E-3</v>
      </c>
      <c r="AR98">
        <f t="shared" si="83"/>
        <v>5.0888564766082816E-3</v>
      </c>
      <c r="AS98">
        <f t="shared" si="84"/>
        <v>5.9738749942792871E-3</v>
      </c>
      <c r="AT98">
        <f t="shared" si="85"/>
        <v>7.3014027707857948E-3</v>
      </c>
      <c r="AU98">
        <f t="shared" si="86"/>
        <v>5.0888564766082816E-3</v>
      </c>
      <c r="AV98">
        <f t="shared" si="87"/>
        <v>8.8501851767100546E-3</v>
      </c>
      <c r="AW98">
        <f t="shared" si="88"/>
        <v>2.6550555530130164E-3</v>
      </c>
      <c r="AX98">
        <f t="shared" si="89"/>
        <v>3.9825833295195241E-3</v>
      </c>
      <c r="AY98">
        <f t="shared" si="90"/>
        <v>0.12235381006801652</v>
      </c>
    </row>
    <row r="99" spans="1:51" x14ac:dyDescent="0.2">
      <c r="A99" s="118" t="s">
        <v>5029</v>
      </c>
      <c r="B99" s="119">
        <v>28870</v>
      </c>
      <c r="C99" s="121" t="s">
        <v>6657</v>
      </c>
      <c r="D99" s="121" t="s">
        <v>4313</v>
      </c>
      <c r="E99" s="121">
        <v>0.41663745963800197</v>
      </c>
      <c r="F99">
        <f t="shared" si="66"/>
        <v>4.16637459638002E-7</v>
      </c>
      <c r="G99">
        <f t="shared" si="67"/>
        <v>4.1663745963800204E-9</v>
      </c>
      <c r="H99">
        <f t="shared" si="68"/>
        <v>2.3981805510748548E-4</v>
      </c>
      <c r="I99" s="115">
        <f t="shared" si="46"/>
        <v>22</v>
      </c>
      <c r="J99" s="115">
        <f t="shared" si="47"/>
        <v>2</v>
      </c>
      <c r="K99" s="115">
        <f t="shared" si="48"/>
        <v>19</v>
      </c>
      <c r="L99" s="115">
        <f t="shared" si="49"/>
        <v>12</v>
      </c>
      <c r="M99" s="115">
        <f t="shared" si="50"/>
        <v>7</v>
      </c>
      <c r="N99" s="115">
        <f t="shared" si="51"/>
        <v>17</v>
      </c>
      <c r="O99" s="115">
        <f t="shared" si="52"/>
        <v>6</v>
      </c>
      <c r="P99" s="115">
        <f t="shared" si="53"/>
        <v>19</v>
      </c>
      <c r="Q99" s="115">
        <f t="shared" si="54"/>
        <v>13</v>
      </c>
      <c r="R99" s="115">
        <f t="shared" si="55"/>
        <v>19</v>
      </c>
      <c r="S99" s="115">
        <f t="shared" si="56"/>
        <v>7</v>
      </c>
      <c r="T99" s="115">
        <f t="shared" si="57"/>
        <v>10</v>
      </c>
      <c r="U99" s="115">
        <f t="shared" si="58"/>
        <v>21</v>
      </c>
      <c r="V99" s="115">
        <f t="shared" si="59"/>
        <v>10</v>
      </c>
      <c r="W99" s="115">
        <f t="shared" si="60"/>
        <v>16</v>
      </c>
      <c r="X99" s="115">
        <f t="shared" si="61"/>
        <v>29</v>
      </c>
      <c r="Y99" s="115">
        <f t="shared" si="62"/>
        <v>15</v>
      </c>
      <c r="Z99" s="115">
        <f t="shared" si="63"/>
        <v>20</v>
      </c>
      <c r="AA99" s="115">
        <f t="shared" si="64"/>
        <v>0</v>
      </c>
      <c r="AB99" s="115">
        <f t="shared" si="65"/>
        <v>4</v>
      </c>
      <c r="AC99" s="113">
        <f t="shared" si="69"/>
        <v>268</v>
      </c>
      <c r="AE99">
        <f t="shared" si="70"/>
        <v>5.2759972123646807E-3</v>
      </c>
      <c r="AF99">
        <f t="shared" si="71"/>
        <v>4.7963611021497097E-4</v>
      </c>
      <c r="AG99">
        <f t="shared" si="72"/>
        <v>4.556543047042224E-3</v>
      </c>
      <c r="AH99">
        <f t="shared" si="73"/>
        <v>2.8778166612898259E-3</v>
      </c>
      <c r="AI99">
        <f t="shared" si="74"/>
        <v>1.6787263857523983E-3</v>
      </c>
      <c r="AJ99">
        <f t="shared" si="75"/>
        <v>4.0769069368272529E-3</v>
      </c>
      <c r="AK99">
        <f t="shared" si="76"/>
        <v>1.438908330644913E-3</v>
      </c>
      <c r="AL99">
        <f t="shared" si="77"/>
        <v>4.556543047042224E-3</v>
      </c>
      <c r="AM99">
        <f t="shared" si="78"/>
        <v>3.1176347163973115E-3</v>
      </c>
      <c r="AN99">
        <f t="shared" si="79"/>
        <v>4.556543047042224E-3</v>
      </c>
      <c r="AO99">
        <f t="shared" si="80"/>
        <v>1.6787263857523983E-3</v>
      </c>
      <c r="AP99">
        <f t="shared" si="81"/>
        <v>2.3981805510748548E-3</v>
      </c>
      <c r="AQ99">
        <f t="shared" si="82"/>
        <v>5.0361791572571951E-3</v>
      </c>
      <c r="AR99">
        <f t="shared" si="83"/>
        <v>2.3981805510748548E-3</v>
      </c>
      <c r="AS99">
        <f t="shared" si="84"/>
        <v>3.8370888817197677E-3</v>
      </c>
      <c r="AT99">
        <f t="shared" si="85"/>
        <v>6.9547235981170788E-3</v>
      </c>
      <c r="AU99">
        <f t="shared" si="86"/>
        <v>3.5972708266122822E-3</v>
      </c>
      <c r="AV99">
        <f t="shared" si="87"/>
        <v>4.7963611021497096E-3</v>
      </c>
      <c r="AW99">
        <f t="shared" si="88"/>
        <v>0</v>
      </c>
      <c r="AX99">
        <f t="shared" si="89"/>
        <v>9.5927222042994193E-4</v>
      </c>
      <c r="AY99">
        <f t="shared" si="90"/>
        <v>6.4271238768806097E-2</v>
      </c>
    </row>
    <row r="100" spans="1:51" x14ac:dyDescent="0.2">
      <c r="A100" s="118" t="s">
        <v>5030</v>
      </c>
      <c r="B100" s="119">
        <v>26946</v>
      </c>
      <c r="C100" s="121" t="s">
        <v>6658</v>
      </c>
      <c r="D100" s="121" t="s">
        <v>4100</v>
      </c>
      <c r="E100" s="121">
        <v>9.9359557858935202E-2</v>
      </c>
      <c r="F100">
        <f t="shared" si="66"/>
        <v>9.9359557858935208E-8</v>
      </c>
      <c r="G100">
        <f t="shared" si="67"/>
        <v>9.9359557858935216E-10</v>
      </c>
      <c r="H100">
        <f t="shared" si="68"/>
        <v>5.7191727173962723E-5</v>
      </c>
      <c r="I100" s="115">
        <f t="shared" si="46"/>
        <v>13</v>
      </c>
      <c r="J100" s="115">
        <f t="shared" si="47"/>
        <v>3</v>
      </c>
      <c r="K100" s="115">
        <f t="shared" si="48"/>
        <v>16</v>
      </c>
      <c r="L100" s="115">
        <f t="shared" si="49"/>
        <v>16</v>
      </c>
      <c r="M100" s="115">
        <f t="shared" si="50"/>
        <v>11</v>
      </c>
      <c r="N100" s="115">
        <f t="shared" si="51"/>
        <v>20</v>
      </c>
      <c r="O100" s="115">
        <f t="shared" si="52"/>
        <v>12</v>
      </c>
      <c r="P100" s="115">
        <f t="shared" si="53"/>
        <v>13</v>
      </c>
      <c r="Q100" s="115">
        <f t="shared" si="54"/>
        <v>11</v>
      </c>
      <c r="R100" s="115">
        <f t="shared" si="55"/>
        <v>23</v>
      </c>
      <c r="S100" s="115">
        <f t="shared" si="56"/>
        <v>8</v>
      </c>
      <c r="T100" s="115">
        <f t="shared" si="57"/>
        <v>4</v>
      </c>
      <c r="U100" s="115">
        <f t="shared" si="58"/>
        <v>16</v>
      </c>
      <c r="V100" s="115">
        <f t="shared" si="59"/>
        <v>12</v>
      </c>
      <c r="W100" s="115">
        <f t="shared" si="60"/>
        <v>22</v>
      </c>
      <c r="X100" s="115">
        <f t="shared" si="61"/>
        <v>4</v>
      </c>
      <c r="Y100" s="115">
        <f t="shared" si="62"/>
        <v>10</v>
      </c>
      <c r="Z100" s="115">
        <f t="shared" si="63"/>
        <v>6</v>
      </c>
      <c r="AA100" s="115">
        <f t="shared" si="64"/>
        <v>5</v>
      </c>
      <c r="AB100" s="115">
        <f t="shared" si="65"/>
        <v>6</v>
      </c>
      <c r="AC100" s="113">
        <f t="shared" si="69"/>
        <v>231</v>
      </c>
      <c r="AE100">
        <f t="shared" si="70"/>
        <v>7.4349245326151535E-4</v>
      </c>
      <c r="AF100">
        <f t="shared" si="71"/>
        <v>1.7157518152188816E-4</v>
      </c>
      <c r="AG100">
        <f t="shared" si="72"/>
        <v>9.1506763478340356E-4</v>
      </c>
      <c r="AH100">
        <f t="shared" si="73"/>
        <v>9.1506763478340356E-4</v>
      </c>
      <c r="AI100">
        <f t="shared" si="74"/>
        <v>6.2910899891358994E-4</v>
      </c>
      <c r="AJ100">
        <f t="shared" si="75"/>
        <v>1.1438345434792545E-3</v>
      </c>
      <c r="AK100">
        <f t="shared" si="76"/>
        <v>6.8630072608755264E-4</v>
      </c>
      <c r="AL100">
        <f t="shared" si="77"/>
        <v>7.4349245326151535E-4</v>
      </c>
      <c r="AM100">
        <f t="shared" si="78"/>
        <v>6.2910899891358994E-4</v>
      </c>
      <c r="AN100">
        <f t="shared" si="79"/>
        <v>1.3154097250011427E-3</v>
      </c>
      <c r="AO100">
        <f t="shared" si="80"/>
        <v>4.5753381739170178E-4</v>
      </c>
      <c r="AP100">
        <f t="shared" si="81"/>
        <v>2.2876690869585089E-4</v>
      </c>
      <c r="AQ100">
        <f t="shared" si="82"/>
        <v>9.1506763478340356E-4</v>
      </c>
      <c r="AR100">
        <f t="shared" si="83"/>
        <v>6.8630072608755264E-4</v>
      </c>
      <c r="AS100">
        <f t="shared" si="84"/>
        <v>1.2582179978271799E-3</v>
      </c>
      <c r="AT100">
        <f t="shared" si="85"/>
        <v>2.2876690869585089E-4</v>
      </c>
      <c r="AU100">
        <f t="shared" si="86"/>
        <v>5.7191727173962724E-4</v>
      </c>
      <c r="AV100">
        <f t="shared" si="87"/>
        <v>3.4315036304377632E-4</v>
      </c>
      <c r="AW100">
        <f t="shared" si="88"/>
        <v>2.8595863586981362E-4</v>
      </c>
      <c r="AX100">
        <f t="shared" si="89"/>
        <v>3.4315036304377632E-4</v>
      </c>
      <c r="AY100">
        <f t="shared" si="90"/>
        <v>1.3211288977185386E-2</v>
      </c>
    </row>
    <row r="101" spans="1:51" x14ac:dyDescent="0.2">
      <c r="A101" s="118" t="s">
        <v>5031</v>
      </c>
      <c r="B101" s="119">
        <v>51445</v>
      </c>
      <c r="C101" s="121" t="s">
        <v>6659</v>
      </c>
      <c r="D101" s="121" t="s">
        <v>4874</v>
      </c>
      <c r="E101" s="121">
        <v>26.498758708165397</v>
      </c>
      <c r="F101">
        <f t="shared" si="66"/>
        <v>2.6498758708165398E-5</v>
      </c>
      <c r="G101">
        <f t="shared" si="67"/>
        <v>2.64987587081654E-7</v>
      </c>
      <c r="H101">
        <f t="shared" si="68"/>
        <v>1.5252783035102623E-2</v>
      </c>
      <c r="I101" s="115">
        <f t="shared" si="46"/>
        <v>55</v>
      </c>
      <c r="J101" s="115">
        <f t="shared" si="47"/>
        <v>2</v>
      </c>
      <c r="K101" s="115">
        <f t="shared" si="48"/>
        <v>29</v>
      </c>
      <c r="L101" s="115">
        <f t="shared" si="49"/>
        <v>37</v>
      </c>
      <c r="M101" s="115">
        <f t="shared" si="50"/>
        <v>16</v>
      </c>
      <c r="N101" s="115">
        <f t="shared" si="51"/>
        <v>31</v>
      </c>
      <c r="O101" s="115">
        <f t="shared" si="52"/>
        <v>7</v>
      </c>
      <c r="P101" s="115">
        <f t="shared" si="53"/>
        <v>24</v>
      </c>
      <c r="Q101" s="115">
        <f t="shared" si="54"/>
        <v>34</v>
      </c>
      <c r="R101" s="115">
        <f t="shared" si="55"/>
        <v>39</v>
      </c>
      <c r="S101" s="115">
        <f t="shared" si="56"/>
        <v>8</v>
      </c>
      <c r="T101" s="115">
        <f t="shared" si="57"/>
        <v>11</v>
      </c>
      <c r="U101" s="115">
        <f t="shared" si="58"/>
        <v>31</v>
      </c>
      <c r="V101" s="115">
        <f t="shared" si="59"/>
        <v>12</v>
      </c>
      <c r="W101" s="115">
        <f t="shared" si="60"/>
        <v>29</v>
      </c>
      <c r="X101" s="115">
        <f t="shared" si="61"/>
        <v>20</v>
      </c>
      <c r="Y101" s="115">
        <f t="shared" si="62"/>
        <v>32</v>
      </c>
      <c r="Z101" s="115">
        <f t="shared" si="63"/>
        <v>51</v>
      </c>
      <c r="AA101" s="115">
        <f t="shared" si="64"/>
        <v>3</v>
      </c>
      <c r="AB101" s="115">
        <f t="shared" si="65"/>
        <v>4</v>
      </c>
      <c r="AC101" s="113">
        <f t="shared" si="69"/>
        <v>475</v>
      </c>
      <c r="AE101">
        <f t="shared" si="70"/>
        <v>0.8389030669306442</v>
      </c>
      <c r="AF101">
        <f t="shared" si="71"/>
        <v>3.0505566070205246E-2</v>
      </c>
      <c r="AG101">
        <f t="shared" si="72"/>
        <v>0.44233070801797608</v>
      </c>
      <c r="AH101">
        <f t="shared" si="73"/>
        <v>0.564352972298797</v>
      </c>
      <c r="AI101">
        <f t="shared" si="74"/>
        <v>0.24404452856164197</v>
      </c>
      <c r="AJ101">
        <f t="shared" si="75"/>
        <v>0.4728362740881813</v>
      </c>
      <c r="AK101">
        <f t="shared" si="76"/>
        <v>0.10676948124571836</v>
      </c>
      <c r="AL101">
        <f t="shared" si="77"/>
        <v>0.36606679284246296</v>
      </c>
      <c r="AM101">
        <f t="shared" si="78"/>
        <v>0.51859462319348915</v>
      </c>
      <c r="AN101">
        <f t="shared" si="79"/>
        <v>0.59485853836900227</v>
      </c>
      <c r="AO101">
        <f t="shared" si="80"/>
        <v>0.12202226428082098</v>
      </c>
      <c r="AP101">
        <f t="shared" si="81"/>
        <v>0.16778061338612885</v>
      </c>
      <c r="AQ101">
        <f t="shared" si="82"/>
        <v>0.4728362740881813</v>
      </c>
      <c r="AR101">
        <f t="shared" si="83"/>
        <v>0.18303339642123148</v>
      </c>
      <c r="AS101">
        <f t="shared" si="84"/>
        <v>0.44233070801797608</v>
      </c>
      <c r="AT101">
        <f t="shared" si="85"/>
        <v>0.30505566070205248</v>
      </c>
      <c r="AU101">
        <f t="shared" si="86"/>
        <v>0.48808905712328393</v>
      </c>
      <c r="AV101">
        <f t="shared" si="87"/>
        <v>0.77789193479023377</v>
      </c>
      <c r="AW101">
        <f t="shared" si="88"/>
        <v>4.575834910530787E-2</v>
      </c>
      <c r="AX101">
        <f t="shared" si="89"/>
        <v>6.1011132140410491E-2</v>
      </c>
      <c r="AY101">
        <f t="shared" si="90"/>
        <v>7.2450719416737464</v>
      </c>
    </row>
    <row r="102" spans="1:51" x14ac:dyDescent="0.2">
      <c r="A102" s="118" t="s">
        <v>5032</v>
      </c>
      <c r="B102" s="119">
        <v>26976</v>
      </c>
      <c r="C102" s="121" t="s">
        <v>6660</v>
      </c>
      <c r="D102" s="121" t="s">
        <v>4719</v>
      </c>
      <c r="E102" s="121">
        <v>2.9808851485133001</v>
      </c>
      <c r="F102">
        <f t="shared" si="66"/>
        <v>2.9808851485133003E-6</v>
      </c>
      <c r="G102">
        <f t="shared" si="67"/>
        <v>2.9808851485133007E-8</v>
      </c>
      <c r="H102">
        <f t="shared" si="68"/>
        <v>1.7158084619572302E-3</v>
      </c>
      <c r="I102" s="115">
        <f t="shared" si="46"/>
        <v>28</v>
      </c>
      <c r="J102" s="115">
        <f t="shared" si="47"/>
        <v>0</v>
      </c>
      <c r="K102" s="115">
        <f t="shared" si="48"/>
        <v>20</v>
      </c>
      <c r="L102" s="115">
        <f t="shared" si="49"/>
        <v>24</v>
      </c>
      <c r="M102" s="115">
        <f t="shared" si="50"/>
        <v>5</v>
      </c>
      <c r="N102" s="115">
        <f t="shared" si="51"/>
        <v>24</v>
      </c>
      <c r="O102" s="115">
        <f t="shared" si="52"/>
        <v>4</v>
      </c>
      <c r="P102" s="115">
        <f t="shared" si="53"/>
        <v>13</v>
      </c>
      <c r="Q102" s="115">
        <f t="shared" si="54"/>
        <v>14</v>
      </c>
      <c r="R102" s="115">
        <f t="shared" si="55"/>
        <v>21</v>
      </c>
      <c r="S102" s="115">
        <f t="shared" si="56"/>
        <v>5</v>
      </c>
      <c r="T102" s="115">
        <f t="shared" si="57"/>
        <v>12</v>
      </c>
      <c r="U102" s="115">
        <f t="shared" si="58"/>
        <v>8</v>
      </c>
      <c r="V102" s="115">
        <f t="shared" si="59"/>
        <v>5</v>
      </c>
      <c r="W102" s="115">
        <f t="shared" si="60"/>
        <v>15</v>
      </c>
      <c r="X102" s="115">
        <f t="shared" si="61"/>
        <v>15</v>
      </c>
      <c r="Y102" s="115">
        <f t="shared" si="62"/>
        <v>15</v>
      </c>
      <c r="Z102" s="115">
        <f t="shared" si="63"/>
        <v>13</v>
      </c>
      <c r="AA102" s="115">
        <f t="shared" si="64"/>
        <v>3</v>
      </c>
      <c r="AB102" s="115">
        <f t="shared" si="65"/>
        <v>5</v>
      </c>
      <c r="AC102" s="113">
        <f t="shared" si="69"/>
        <v>249</v>
      </c>
      <c r="AE102">
        <f t="shared" si="70"/>
        <v>4.8042636934802443E-2</v>
      </c>
      <c r="AF102">
        <f t="shared" si="71"/>
        <v>0</v>
      </c>
      <c r="AG102">
        <f t="shared" si="72"/>
        <v>3.43161692391446E-2</v>
      </c>
      <c r="AH102">
        <f t="shared" si="73"/>
        <v>4.1179403086973522E-2</v>
      </c>
      <c r="AI102">
        <f t="shared" si="74"/>
        <v>8.5790423097861501E-3</v>
      </c>
      <c r="AJ102">
        <f t="shared" si="75"/>
        <v>4.1179403086973522E-2</v>
      </c>
      <c r="AK102">
        <f t="shared" si="76"/>
        <v>6.8632338478289206E-3</v>
      </c>
      <c r="AL102">
        <f t="shared" si="77"/>
        <v>2.2305510005443993E-2</v>
      </c>
      <c r="AM102">
        <f t="shared" si="78"/>
        <v>2.4021318467401222E-2</v>
      </c>
      <c r="AN102">
        <f t="shared" si="79"/>
        <v>3.6031977701101836E-2</v>
      </c>
      <c r="AO102">
        <f t="shared" si="80"/>
        <v>8.5790423097861501E-3</v>
      </c>
      <c r="AP102">
        <f t="shared" si="81"/>
        <v>2.0589701543486761E-2</v>
      </c>
      <c r="AQ102">
        <f t="shared" si="82"/>
        <v>1.3726467695657841E-2</v>
      </c>
      <c r="AR102">
        <f t="shared" si="83"/>
        <v>8.5790423097861501E-3</v>
      </c>
      <c r="AS102">
        <f t="shared" si="84"/>
        <v>2.5737126929358454E-2</v>
      </c>
      <c r="AT102">
        <f t="shared" si="85"/>
        <v>2.5737126929358454E-2</v>
      </c>
      <c r="AU102">
        <f t="shared" si="86"/>
        <v>2.5737126929358454E-2</v>
      </c>
      <c r="AV102">
        <f t="shared" si="87"/>
        <v>2.2305510005443993E-2</v>
      </c>
      <c r="AW102">
        <f t="shared" si="88"/>
        <v>5.1474253858716902E-3</v>
      </c>
      <c r="AX102">
        <f t="shared" si="89"/>
        <v>8.5790423097861501E-3</v>
      </c>
      <c r="AY102">
        <f t="shared" si="90"/>
        <v>0.42723630702735038</v>
      </c>
    </row>
    <row r="103" spans="1:51" x14ac:dyDescent="0.2">
      <c r="A103" s="118" t="s">
        <v>5033</v>
      </c>
      <c r="B103" s="119">
        <v>17263</v>
      </c>
      <c r="C103" s="121" t="s">
        <v>6661</v>
      </c>
      <c r="D103" s="121" t="s">
        <v>4110</v>
      </c>
      <c r="E103" s="121">
        <v>9.9025617397412932E-3</v>
      </c>
      <c r="F103">
        <f t="shared" si="66"/>
        <v>9.902561739741294E-9</v>
      </c>
      <c r="G103">
        <f t="shared" si="67"/>
        <v>9.9025617397412944E-11</v>
      </c>
      <c r="H103">
        <f t="shared" si="68"/>
        <v>5.6999509815318236E-6</v>
      </c>
      <c r="I103" s="115">
        <f t="shared" si="46"/>
        <v>30</v>
      </c>
      <c r="J103" s="115">
        <f t="shared" si="47"/>
        <v>0</v>
      </c>
      <c r="K103" s="115">
        <f t="shared" si="48"/>
        <v>6</v>
      </c>
      <c r="L103" s="115">
        <f t="shared" si="49"/>
        <v>6</v>
      </c>
      <c r="M103" s="115">
        <f t="shared" si="50"/>
        <v>2</v>
      </c>
      <c r="N103" s="115">
        <f t="shared" si="51"/>
        <v>17</v>
      </c>
      <c r="O103" s="115">
        <f t="shared" si="52"/>
        <v>8</v>
      </c>
      <c r="P103" s="115">
        <f t="shared" si="53"/>
        <v>7</v>
      </c>
      <c r="Q103" s="115">
        <f t="shared" si="54"/>
        <v>6</v>
      </c>
      <c r="R103" s="115">
        <f t="shared" si="55"/>
        <v>19</v>
      </c>
      <c r="S103" s="115">
        <f t="shared" si="56"/>
        <v>4</v>
      </c>
      <c r="T103" s="115">
        <f t="shared" si="57"/>
        <v>5</v>
      </c>
      <c r="U103" s="115">
        <f t="shared" si="58"/>
        <v>6</v>
      </c>
      <c r="V103" s="115">
        <f t="shared" si="59"/>
        <v>6</v>
      </c>
      <c r="W103" s="115">
        <f t="shared" si="60"/>
        <v>10</v>
      </c>
      <c r="X103" s="115">
        <f t="shared" si="61"/>
        <v>11</v>
      </c>
      <c r="Y103" s="115">
        <f t="shared" si="62"/>
        <v>7</v>
      </c>
      <c r="Z103" s="115">
        <f t="shared" si="63"/>
        <v>14</v>
      </c>
      <c r="AA103" s="115">
        <f t="shared" si="64"/>
        <v>1</v>
      </c>
      <c r="AB103" s="115">
        <f t="shared" si="65"/>
        <v>2</v>
      </c>
      <c r="AC103" s="113">
        <f t="shared" si="69"/>
        <v>167</v>
      </c>
      <c r="AE103">
        <f t="shared" si="70"/>
        <v>1.7099852944595472E-4</v>
      </c>
      <c r="AF103">
        <f t="shared" si="71"/>
        <v>0</v>
      </c>
      <c r="AG103">
        <f t="shared" si="72"/>
        <v>3.419970588919094E-5</v>
      </c>
      <c r="AH103">
        <f t="shared" si="73"/>
        <v>3.419970588919094E-5</v>
      </c>
      <c r="AI103">
        <f t="shared" si="74"/>
        <v>1.1399901963063647E-5</v>
      </c>
      <c r="AJ103">
        <f t="shared" si="75"/>
        <v>9.6899166686040996E-5</v>
      </c>
      <c r="AK103">
        <f t="shared" si="76"/>
        <v>4.5599607852254589E-5</v>
      </c>
      <c r="AL103">
        <f t="shared" si="77"/>
        <v>3.9899656870722765E-5</v>
      </c>
      <c r="AM103">
        <f t="shared" si="78"/>
        <v>3.419970588919094E-5</v>
      </c>
      <c r="AN103">
        <f t="shared" si="79"/>
        <v>1.0829906864910464E-4</v>
      </c>
      <c r="AO103">
        <f t="shared" si="80"/>
        <v>2.2799803926127295E-5</v>
      </c>
      <c r="AP103">
        <f t="shared" si="81"/>
        <v>2.8499754907659119E-5</v>
      </c>
      <c r="AQ103">
        <f t="shared" si="82"/>
        <v>3.419970588919094E-5</v>
      </c>
      <c r="AR103">
        <f t="shared" si="83"/>
        <v>3.419970588919094E-5</v>
      </c>
      <c r="AS103">
        <f t="shared" si="84"/>
        <v>5.6999509815318238E-5</v>
      </c>
      <c r="AT103">
        <f t="shared" si="85"/>
        <v>6.2699460796850062E-5</v>
      </c>
      <c r="AU103">
        <f t="shared" si="86"/>
        <v>3.9899656870722765E-5</v>
      </c>
      <c r="AV103">
        <f t="shared" si="87"/>
        <v>7.9799313741445529E-5</v>
      </c>
      <c r="AW103">
        <f t="shared" si="88"/>
        <v>5.6999509815318236E-6</v>
      </c>
      <c r="AX103">
        <f t="shared" si="89"/>
        <v>1.1399901963063647E-5</v>
      </c>
      <c r="AY103">
        <f t="shared" si="90"/>
        <v>9.5189181391581469E-4</v>
      </c>
    </row>
    <row r="104" spans="1:51" x14ac:dyDescent="0.2">
      <c r="A104" s="118" t="s">
        <v>5034</v>
      </c>
      <c r="B104" s="119">
        <v>22707</v>
      </c>
      <c r="C104" s="121" t="s">
        <v>6662</v>
      </c>
      <c r="D104" s="121" t="s">
        <v>3842</v>
      </c>
      <c r="E104" s="121">
        <v>0.14485588095404967</v>
      </c>
      <c r="F104">
        <f t="shared" si="66"/>
        <v>1.4485588095404966E-7</v>
      </c>
      <c r="G104">
        <f t="shared" si="67"/>
        <v>1.4485588095404965E-9</v>
      </c>
      <c r="H104">
        <f t="shared" si="68"/>
        <v>8.3379578186428249E-5</v>
      </c>
      <c r="I104" s="115">
        <f t="shared" si="46"/>
        <v>29</v>
      </c>
      <c r="J104" s="115">
        <f t="shared" si="47"/>
        <v>2</v>
      </c>
      <c r="K104" s="115">
        <f t="shared" si="48"/>
        <v>12</v>
      </c>
      <c r="L104" s="115">
        <f t="shared" si="49"/>
        <v>13</v>
      </c>
      <c r="M104" s="115">
        <f t="shared" si="50"/>
        <v>8</v>
      </c>
      <c r="N104" s="115">
        <f t="shared" si="51"/>
        <v>16</v>
      </c>
      <c r="O104" s="115">
        <f t="shared" si="52"/>
        <v>5</v>
      </c>
      <c r="P104" s="115">
        <f t="shared" si="53"/>
        <v>17</v>
      </c>
      <c r="Q104" s="115">
        <f t="shared" si="54"/>
        <v>9</v>
      </c>
      <c r="R104" s="115">
        <f t="shared" si="55"/>
        <v>25</v>
      </c>
      <c r="S104" s="115">
        <f t="shared" si="56"/>
        <v>3</v>
      </c>
      <c r="T104" s="115">
        <f t="shared" si="57"/>
        <v>6</v>
      </c>
      <c r="U104" s="115">
        <f t="shared" si="58"/>
        <v>4</v>
      </c>
      <c r="V104" s="115">
        <f t="shared" si="59"/>
        <v>8</v>
      </c>
      <c r="W104" s="115">
        <f t="shared" si="60"/>
        <v>10</v>
      </c>
      <c r="X104" s="115">
        <f t="shared" si="61"/>
        <v>19</v>
      </c>
      <c r="Y104" s="115">
        <f t="shared" si="62"/>
        <v>8</v>
      </c>
      <c r="Z104" s="115">
        <f t="shared" si="63"/>
        <v>15</v>
      </c>
      <c r="AA104" s="115">
        <f t="shared" si="64"/>
        <v>1</v>
      </c>
      <c r="AB104" s="115">
        <f t="shared" si="65"/>
        <v>3</v>
      </c>
      <c r="AC104" s="113">
        <f t="shared" si="69"/>
        <v>213</v>
      </c>
      <c r="AE104">
        <f t="shared" si="70"/>
        <v>2.418007767406419E-3</v>
      </c>
      <c r="AF104">
        <f t="shared" si="71"/>
        <v>1.667591563728565E-4</v>
      </c>
      <c r="AG104">
        <f t="shared" si="72"/>
        <v>1.0005549382371389E-3</v>
      </c>
      <c r="AH104">
        <f t="shared" si="73"/>
        <v>1.0839345164235673E-3</v>
      </c>
      <c r="AI104">
        <f t="shared" si="74"/>
        <v>6.6703662549142599E-4</v>
      </c>
      <c r="AJ104">
        <f t="shared" si="75"/>
        <v>1.334073250982852E-3</v>
      </c>
      <c r="AK104">
        <f t="shared" si="76"/>
        <v>4.1689789093214127E-4</v>
      </c>
      <c r="AL104">
        <f t="shared" si="77"/>
        <v>1.4174528291692801E-3</v>
      </c>
      <c r="AM104">
        <f t="shared" si="78"/>
        <v>7.5041620367785427E-4</v>
      </c>
      <c r="AN104">
        <f t="shared" si="79"/>
        <v>2.0844894546607064E-3</v>
      </c>
      <c r="AO104">
        <f t="shared" si="80"/>
        <v>2.5013873455928472E-4</v>
      </c>
      <c r="AP104">
        <f t="shared" si="81"/>
        <v>5.0027746911856944E-4</v>
      </c>
      <c r="AQ104">
        <f t="shared" si="82"/>
        <v>3.3351831274571299E-4</v>
      </c>
      <c r="AR104">
        <f t="shared" si="83"/>
        <v>6.6703662549142599E-4</v>
      </c>
      <c r="AS104">
        <f t="shared" si="84"/>
        <v>8.3379578186428254E-4</v>
      </c>
      <c r="AT104">
        <f t="shared" si="85"/>
        <v>1.5842119855421367E-3</v>
      </c>
      <c r="AU104">
        <f t="shared" si="86"/>
        <v>6.6703662549142599E-4</v>
      </c>
      <c r="AV104">
        <f t="shared" si="87"/>
        <v>1.2506936727964238E-3</v>
      </c>
      <c r="AW104">
        <f t="shared" si="88"/>
        <v>8.3379578186428249E-5</v>
      </c>
      <c r="AX104">
        <f t="shared" si="89"/>
        <v>2.5013873455928472E-4</v>
      </c>
      <c r="AY104">
        <f t="shared" si="90"/>
        <v>1.7759850153709216E-2</v>
      </c>
    </row>
    <row r="105" spans="1:51" x14ac:dyDescent="0.2">
      <c r="A105" s="118" t="s">
        <v>5035</v>
      </c>
      <c r="B105" s="119">
        <v>13921</v>
      </c>
      <c r="C105" s="121" t="s">
        <v>6663</v>
      </c>
      <c r="D105" s="121" t="s">
        <v>4188</v>
      </c>
      <c r="E105" s="121">
        <v>0.22487178682124964</v>
      </c>
      <c r="F105">
        <f t="shared" si="66"/>
        <v>2.2487178682124963E-7</v>
      </c>
      <c r="G105">
        <f t="shared" si="67"/>
        <v>2.2487178682124965E-9</v>
      </c>
      <c r="H105">
        <f t="shared" si="68"/>
        <v>1.2943702808401606E-4</v>
      </c>
      <c r="I105" s="115">
        <f t="shared" si="46"/>
        <v>12</v>
      </c>
      <c r="J105" s="115">
        <f t="shared" si="47"/>
        <v>0</v>
      </c>
      <c r="K105" s="115">
        <f t="shared" si="48"/>
        <v>9</v>
      </c>
      <c r="L105" s="115">
        <f t="shared" si="49"/>
        <v>8</v>
      </c>
      <c r="M105" s="115">
        <f t="shared" si="50"/>
        <v>1</v>
      </c>
      <c r="N105" s="115">
        <f t="shared" si="51"/>
        <v>2</v>
      </c>
      <c r="O105" s="115">
        <f t="shared" si="52"/>
        <v>4</v>
      </c>
      <c r="P105" s="115">
        <f t="shared" si="53"/>
        <v>6</v>
      </c>
      <c r="Q105" s="115">
        <f t="shared" si="54"/>
        <v>15</v>
      </c>
      <c r="R105" s="115">
        <f t="shared" si="55"/>
        <v>8</v>
      </c>
      <c r="S105" s="115">
        <f t="shared" si="56"/>
        <v>3</v>
      </c>
      <c r="T105" s="115">
        <f t="shared" si="57"/>
        <v>3</v>
      </c>
      <c r="U105" s="115">
        <f t="shared" si="58"/>
        <v>6</v>
      </c>
      <c r="V105" s="115">
        <f t="shared" si="59"/>
        <v>8</v>
      </c>
      <c r="W105" s="115">
        <f t="shared" si="60"/>
        <v>10</v>
      </c>
      <c r="X105" s="115">
        <f t="shared" si="61"/>
        <v>6</v>
      </c>
      <c r="Y105" s="115">
        <f t="shared" si="62"/>
        <v>5</v>
      </c>
      <c r="Z105" s="115">
        <f t="shared" si="63"/>
        <v>9</v>
      </c>
      <c r="AA105" s="115">
        <f t="shared" si="64"/>
        <v>1</v>
      </c>
      <c r="AB105" s="115">
        <f t="shared" si="65"/>
        <v>4</v>
      </c>
      <c r="AC105" s="113">
        <f t="shared" si="69"/>
        <v>120</v>
      </c>
      <c r="AE105">
        <f t="shared" si="70"/>
        <v>1.5532443370081927E-3</v>
      </c>
      <c r="AF105">
        <f t="shared" si="71"/>
        <v>0</v>
      </c>
      <c r="AG105">
        <f t="shared" si="72"/>
        <v>1.1649332527561445E-3</v>
      </c>
      <c r="AH105">
        <f t="shared" si="73"/>
        <v>1.0354962246721285E-3</v>
      </c>
      <c r="AI105">
        <f t="shared" si="74"/>
        <v>1.2943702808401606E-4</v>
      </c>
      <c r="AJ105">
        <f t="shared" si="75"/>
        <v>2.5887405616803211E-4</v>
      </c>
      <c r="AK105">
        <f t="shared" si="76"/>
        <v>5.1774811233606423E-4</v>
      </c>
      <c r="AL105">
        <f t="shared" si="77"/>
        <v>7.7662216850409634E-4</v>
      </c>
      <c r="AM105">
        <f t="shared" si="78"/>
        <v>1.9415554212602409E-3</v>
      </c>
      <c r="AN105">
        <f t="shared" si="79"/>
        <v>1.0354962246721285E-3</v>
      </c>
      <c r="AO105">
        <f t="shared" si="80"/>
        <v>3.8831108425204817E-4</v>
      </c>
      <c r="AP105">
        <f t="shared" si="81"/>
        <v>3.8831108425204817E-4</v>
      </c>
      <c r="AQ105">
        <f t="shared" si="82"/>
        <v>7.7662216850409634E-4</v>
      </c>
      <c r="AR105">
        <f t="shared" si="83"/>
        <v>1.0354962246721285E-3</v>
      </c>
      <c r="AS105">
        <f t="shared" si="84"/>
        <v>1.2943702808401606E-3</v>
      </c>
      <c r="AT105">
        <f t="shared" si="85"/>
        <v>7.7662216850409634E-4</v>
      </c>
      <c r="AU105">
        <f t="shared" si="86"/>
        <v>6.4718514042008029E-4</v>
      </c>
      <c r="AV105">
        <f t="shared" si="87"/>
        <v>1.1649332527561445E-3</v>
      </c>
      <c r="AW105">
        <f t="shared" si="88"/>
        <v>1.2943702808401606E-4</v>
      </c>
      <c r="AX105">
        <f t="shared" si="89"/>
        <v>5.1774811233606423E-4</v>
      </c>
      <c r="AY105">
        <f t="shared" si="90"/>
        <v>1.5532443370081925E-2</v>
      </c>
    </row>
    <row r="106" spans="1:51" x14ac:dyDescent="0.2">
      <c r="A106" s="118" t="s">
        <v>5036</v>
      </c>
      <c r="B106" s="119">
        <v>33339</v>
      </c>
      <c r="C106" s="121" t="s">
        <v>6664</v>
      </c>
      <c r="D106" s="121" t="s">
        <v>4591</v>
      </c>
      <c r="E106" s="121">
        <v>1.0750463822701817</v>
      </c>
      <c r="F106">
        <f t="shared" si="66"/>
        <v>1.0750463822701817E-6</v>
      </c>
      <c r="G106">
        <f t="shared" si="67"/>
        <v>1.0750463822701817E-8</v>
      </c>
      <c r="H106">
        <f t="shared" si="68"/>
        <v>6.1880065409955682E-4</v>
      </c>
      <c r="I106" s="115">
        <f t="shared" si="46"/>
        <v>34</v>
      </c>
      <c r="J106" s="115">
        <f t="shared" si="47"/>
        <v>1</v>
      </c>
      <c r="K106" s="115">
        <f t="shared" si="48"/>
        <v>20</v>
      </c>
      <c r="L106" s="115">
        <f t="shared" si="49"/>
        <v>15</v>
      </c>
      <c r="M106" s="115">
        <f t="shared" si="50"/>
        <v>8</v>
      </c>
      <c r="N106" s="115">
        <f t="shared" si="51"/>
        <v>24</v>
      </c>
      <c r="O106" s="115">
        <f t="shared" si="52"/>
        <v>4</v>
      </c>
      <c r="P106" s="115">
        <f t="shared" si="53"/>
        <v>26</v>
      </c>
      <c r="Q106" s="115">
        <f t="shared" si="54"/>
        <v>19</v>
      </c>
      <c r="R106" s="115">
        <f t="shared" si="55"/>
        <v>35</v>
      </c>
      <c r="S106" s="115">
        <f t="shared" si="56"/>
        <v>4</v>
      </c>
      <c r="T106" s="115">
        <f t="shared" si="57"/>
        <v>13</v>
      </c>
      <c r="U106" s="115">
        <f t="shared" si="58"/>
        <v>14</v>
      </c>
      <c r="V106" s="115">
        <f t="shared" si="59"/>
        <v>14</v>
      </c>
      <c r="W106" s="115">
        <f t="shared" si="60"/>
        <v>12</v>
      </c>
      <c r="X106" s="115">
        <f t="shared" si="61"/>
        <v>14</v>
      </c>
      <c r="Y106" s="115">
        <f t="shared" si="62"/>
        <v>17</v>
      </c>
      <c r="Z106" s="115">
        <f t="shared" si="63"/>
        <v>25</v>
      </c>
      <c r="AA106" s="115">
        <f t="shared" si="64"/>
        <v>2</v>
      </c>
      <c r="AB106" s="115">
        <f t="shared" si="65"/>
        <v>8</v>
      </c>
      <c r="AC106" s="113">
        <f t="shared" si="69"/>
        <v>309</v>
      </c>
      <c r="AE106">
        <f t="shared" si="70"/>
        <v>2.1039222239384932E-2</v>
      </c>
      <c r="AF106">
        <f t="shared" si="71"/>
        <v>6.1880065409955682E-4</v>
      </c>
      <c r="AG106">
        <f t="shared" si="72"/>
        <v>1.2376013081991136E-2</v>
      </c>
      <c r="AH106">
        <f t="shared" si="73"/>
        <v>9.2820098114933525E-3</v>
      </c>
      <c r="AI106">
        <f t="shared" si="74"/>
        <v>4.9504052327964546E-3</v>
      </c>
      <c r="AJ106">
        <f t="shared" si="75"/>
        <v>1.4851215698389365E-2</v>
      </c>
      <c r="AK106">
        <f t="shared" si="76"/>
        <v>2.4752026163982273E-3</v>
      </c>
      <c r="AL106">
        <f t="shared" si="77"/>
        <v>1.6088817006588478E-2</v>
      </c>
      <c r="AM106">
        <f t="shared" si="78"/>
        <v>1.1757212427891579E-2</v>
      </c>
      <c r="AN106">
        <f t="shared" si="79"/>
        <v>2.165802289348449E-2</v>
      </c>
      <c r="AO106">
        <f t="shared" si="80"/>
        <v>2.4752026163982273E-3</v>
      </c>
      <c r="AP106">
        <f t="shared" si="81"/>
        <v>8.044408503294239E-3</v>
      </c>
      <c r="AQ106">
        <f t="shared" si="82"/>
        <v>8.6632091573937958E-3</v>
      </c>
      <c r="AR106">
        <f t="shared" si="83"/>
        <v>8.6632091573937958E-3</v>
      </c>
      <c r="AS106">
        <f t="shared" si="84"/>
        <v>7.4256078491946823E-3</v>
      </c>
      <c r="AT106">
        <f t="shared" si="85"/>
        <v>8.6632091573937958E-3</v>
      </c>
      <c r="AU106">
        <f t="shared" si="86"/>
        <v>1.0519611119692466E-2</v>
      </c>
      <c r="AV106">
        <f t="shared" si="87"/>
        <v>1.5470016352488921E-2</v>
      </c>
      <c r="AW106">
        <f t="shared" si="88"/>
        <v>1.2376013081991136E-3</v>
      </c>
      <c r="AX106">
        <f t="shared" si="89"/>
        <v>4.9504052327964546E-3</v>
      </c>
      <c r="AY106">
        <f t="shared" si="90"/>
        <v>0.1912094021167631</v>
      </c>
    </row>
    <row r="107" spans="1:51" x14ac:dyDescent="0.2">
      <c r="A107" s="118" t="s">
        <v>5037</v>
      </c>
      <c r="B107" s="119">
        <v>38432</v>
      </c>
      <c r="C107" s="121" t="s">
        <v>6665</v>
      </c>
      <c r="D107" s="121" t="s">
        <v>4076</v>
      </c>
      <c r="E107" s="121">
        <v>0.26784555881468786</v>
      </c>
      <c r="F107">
        <f t="shared" si="66"/>
        <v>2.6784555881468787E-7</v>
      </c>
      <c r="G107">
        <f t="shared" si="67"/>
        <v>2.6784555881468787E-9</v>
      </c>
      <c r="H107">
        <f t="shared" si="68"/>
        <v>1.5417288939867848E-4</v>
      </c>
      <c r="I107" s="115">
        <f t="shared" si="46"/>
        <v>33</v>
      </c>
      <c r="J107" s="115">
        <f t="shared" si="47"/>
        <v>0</v>
      </c>
      <c r="K107" s="115">
        <f t="shared" si="48"/>
        <v>23</v>
      </c>
      <c r="L107" s="115">
        <f t="shared" si="49"/>
        <v>28</v>
      </c>
      <c r="M107" s="115">
        <f t="shared" si="50"/>
        <v>11</v>
      </c>
      <c r="N107" s="115">
        <f t="shared" si="51"/>
        <v>30</v>
      </c>
      <c r="O107" s="115">
        <f t="shared" si="52"/>
        <v>5</v>
      </c>
      <c r="P107" s="115">
        <f t="shared" si="53"/>
        <v>23</v>
      </c>
      <c r="Q107" s="115">
        <f t="shared" si="54"/>
        <v>10</v>
      </c>
      <c r="R107" s="115">
        <f t="shared" si="55"/>
        <v>46</v>
      </c>
      <c r="S107" s="115">
        <f t="shared" si="56"/>
        <v>8</v>
      </c>
      <c r="T107" s="115">
        <f t="shared" si="57"/>
        <v>8</v>
      </c>
      <c r="U107" s="115">
        <f t="shared" si="58"/>
        <v>19</v>
      </c>
      <c r="V107" s="115">
        <f t="shared" si="59"/>
        <v>12</v>
      </c>
      <c r="W107" s="115">
        <f t="shared" si="60"/>
        <v>36</v>
      </c>
      <c r="X107" s="115">
        <f t="shared" si="61"/>
        <v>13</v>
      </c>
      <c r="Y107" s="115">
        <f t="shared" si="62"/>
        <v>15</v>
      </c>
      <c r="Z107" s="115">
        <f t="shared" si="63"/>
        <v>21</v>
      </c>
      <c r="AA107" s="115">
        <f t="shared" si="64"/>
        <v>1</v>
      </c>
      <c r="AB107" s="115">
        <f t="shared" si="65"/>
        <v>5</v>
      </c>
      <c r="AC107" s="113">
        <f t="shared" si="69"/>
        <v>347</v>
      </c>
      <c r="AE107">
        <f t="shared" si="70"/>
        <v>5.0877053501563897E-3</v>
      </c>
      <c r="AF107">
        <f t="shared" si="71"/>
        <v>0</v>
      </c>
      <c r="AG107">
        <f t="shared" si="72"/>
        <v>3.5459764561696053E-3</v>
      </c>
      <c r="AH107">
        <f t="shared" si="73"/>
        <v>4.3168409031629973E-3</v>
      </c>
      <c r="AI107">
        <f t="shared" si="74"/>
        <v>1.6959017833854634E-3</v>
      </c>
      <c r="AJ107">
        <f t="shared" si="75"/>
        <v>4.6251866819603544E-3</v>
      </c>
      <c r="AK107">
        <f t="shared" si="76"/>
        <v>7.708644469933924E-4</v>
      </c>
      <c r="AL107">
        <f t="shared" si="77"/>
        <v>3.5459764561696053E-3</v>
      </c>
      <c r="AM107">
        <f t="shared" si="78"/>
        <v>1.5417288939867848E-3</v>
      </c>
      <c r="AN107">
        <f t="shared" si="79"/>
        <v>7.0919529123392106E-3</v>
      </c>
      <c r="AO107">
        <f t="shared" si="80"/>
        <v>1.2333831151894279E-3</v>
      </c>
      <c r="AP107">
        <f t="shared" si="81"/>
        <v>1.2333831151894279E-3</v>
      </c>
      <c r="AQ107">
        <f t="shared" si="82"/>
        <v>2.929284898574891E-3</v>
      </c>
      <c r="AR107">
        <f t="shared" si="83"/>
        <v>1.8500746727841419E-3</v>
      </c>
      <c r="AS107">
        <f t="shared" si="84"/>
        <v>5.5502240183524258E-3</v>
      </c>
      <c r="AT107">
        <f t="shared" si="85"/>
        <v>2.0042475621828205E-3</v>
      </c>
      <c r="AU107">
        <f t="shared" si="86"/>
        <v>2.3125933409801772E-3</v>
      </c>
      <c r="AV107">
        <f t="shared" si="87"/>
        <v>3.2376306773722482E-3</v>
      </c>
      <c r="AW107">
        <f t="shared" si="88"/>
        <v>1.5417288939867848E-4</v>
      </c>
      <c r="AX107">
        <f t="shared" si="89"/>
        <v>7.708644469933924E-4</v>
      </c>
      <c r="AY107">
        <f t="shared" si="90"/>
        <v>5.3497992621341424E-2</v>
      </c>
    </row>
    <row r="108" spans="1:51" x14ac:dyDescent="0.2">
      <c r="A108" s="118" t="s">
        <v>5038</v>
      </c>
      <c r="B108" s="119">
        <v>19241</v>
      </c>
      <c r="C108" s="121" t="s">
        <v>6666</v>
      </c>
      <c r="D108" s="121" t="s">
        <v>3864</v>
      </c>
      <c r="E108" s="121">
        <v>8.2060600472529791E-2</v>
      </c>
      <c r="F108">
        <f t="shared" si="66"/>
        <v>8.2060600472529785E-8</v>
      </c>
      <c r="G108">
        <f t="shared" si="67"/>
        <v>8.2060600472529788E-10</v>
      </c>
      <c r="H108">
        <f t="shared" si="68"/>
        <v>4.7234383637451249E-5</v>
      </c>
      <c r="I108" s="115">
        <f t="shared" si="46"/>
        <v>11</v>
      </c>
      <c r="J108" s="115">
        <f t="shared" si="47"/>
        <v>3</v>
      </c>
      <c r="K108" s="115">
        <f t="shared" si="48"/>
        <v>12</v>
      </c>
      <c r="L108" s="115">
        <f t="shared" si="49"/>
        <v>12</v>
      </c>
      <c r="M108" s="115">
        <f t="shared" si="50"/>
        <v>6</v>
      </c>
      <c r="N108" s="115">
        <f t="shared" si="51"/>
        <v>8</v>
      </c>
      <c r="O108" s="115">
        <f t="shared" si="52"/>
        <v>5</v>
      </c>
      <c r="P108" s="115">
        <f t="shared" si="53"/>
        <v>12</v>
      </c>
      <c r="Q108" s="115">
        <f t="shared" si="54"/>
        <v>6</v>
      </c>
      <c r="R108" s="115">
        <f t="shared" si="55"/>
        <v>17</v>
      </c>
      <c r="S108" s="115">
        <f t="shared" si="56"/>
        <v>2</v>
      </c>
      <c r="T108" s="115">
        <f t="shared" si="57"/>
        <v>3</v>
      </c>
      <c r="U108" s="115">
        <f t="shared" si="58"/>
        <v>7</v>
      </c>
      <c r="V108" s="115">
        <f t="shared" si="59"/>
        <v>10</v>
      </c>
      <c r="W108" s="115">
        <f t="shared" si="60"/>
        <v>16</v>
      </c>
      <c r="X108" s="115">
        <f t="shared" si="61"/>
        <v>7</v>
      </c>
      <c r="Y108" s="115">
        <f t="shared" si="62"/>
        <v>9</v>
      </c>
      <c r="Z108" s="115">
        <f t="shared" si="63"/>
        <v>12</v>
      </c>
      <c r="AA108" s="115">
        <f t="shared" si="64"/>
        <v>2</v>
      </c>
      <c r="AB108" s="115">
        <f t="shared" si="65"/>
        <v>6</v>
      </c>
      <c r="AC108" s="113">
        <f t="shared" si="69"/>
        <v>166</v>
      </c>
      <c r="AE108">
        <f t="shared" si="70"/>
        <v>5.1957822001196376E-4</v>
      </c>
      <c r="AF108">
        <f t="shared" si="71"/>
        <v>1.4170315091235376E-4</v>
      </c>
      <c r="AG108">
        <f t="shared" si="72"/>
        <v>5.6681260364941505E-4</v>
      </c>
      <c r="AH108">
        <f t="shared" si="73"/>
        <v>5.6681260364941505E-4</v>
      </c>
      <c r="AI108">
        <f t="shared" si="74"/>
        <v>2.8340630182470752E-4</v>
      </c>
      <c r="AJ108">
        <f t="shared" si="75"/>
        <v>3.7787506909961E-4</v>
      </c>
      <c r="AK108">
        <f t="shared" si="76"/>
        <v>2.3617191818725623E-4</v>
      </c>
      <c r="AL108">
        <f t="shared" si="77"/>
        <v>5.6681260364941505E-4</v>
      </c>
      <c r="AM108">
        <f t="shared" si="78"/>
        <v>2.8340630182470752E-4</v>
      </c>
      <c r="AN108">
        <f t="shared" si="79"/>
        <v>8.0298452183667128E-4</v>
      </c>
      <c r="AO108">
        <f t="shared" si="80"/>
        <v>9.4468767274902499E-5</v>
      </c>
      <c r="AP108">
        <f t="shared" si="81"/>
        <v>1.4170315091235376E-4</v>
      </c>
      <c r="AQ108">
        <f t="shared" si="82"/>
        <v>3.3064068546215876E-4</v>
      </c>
      <c r="AR108">
        <f t="shared" si="83"/>
        <v>4.7234383637451247E-4</v>
      </c>
      <c r="AS108">
        <f t="shared" si="84"/>
        <v>7.5575013819921999E-4</v>
      </c>
      <c r="AT108">
        <f t="shared" si="85"/>
        <v>3.3064068546215876E-4</v>
      </c>
      <c r="AU108">
        <f t="shared" si="86"/>
        <v>4.2510945273706123E-4</v>
      </c>
      <c r="AV108">
        <f t="shared" si="87"/>
        <v>5.6681260364941505E-4</v>
      </c>
      <c r="AW108">
        <f t="shared" si="88"/>
        <v>9.4468767274902499E-5</v>
      </c>
      <c r="AX108">
        <f t="shared" si="89"/>
        <v>2.8340630182470752E-4</v>
      </c>
      <c r="AY108">
        <f t="shared" si="90"/>
        <v>7.840907683816907E-3</v>
      </c>
    </row>
    <row r="109" spans="1:51" x14ac:dyDescent="0.2">
      <c r="A109" s="118" t="s">
        <v>5039</v>
      </c>
      <c r="B109" s="119">
        <v>25336</v>
      </c>
      <c r="C109" s="121" t="s">
        <v>6667</v>
      </c>
      <c r="D109" s="121" t="s">
        <v>4254</v>
      </c>
      <c r="E109" s="121">
        <v>0.67575263742235914</v>
      </c>
      <c r="F109">
        <f t="shared" si="66"/>
        <v>6.7575263742235909E-7</v>
      </c>
      <c r="G109">
        <f t="shared" si="67"/>
        <v>6.7575263742235909E-9</v>
      </c>
      <c r="H109">
        <f t="shared" si="68"/>
        <v>3.8896570505491458E-4</v>
      </c>
      <c r="I109" s="115">
        <f t="shared" si="46"/>
        <v>32</v>
      </c>
      <c r="J109" s="115">
        <f t="shared" si="47"/>
        <v>1</v>
      </c>
      <c r="K109" s="115">
        <f t="shared" si="48"/>
        <v>10</v>
      </c>
      <c r="L109" s="115">
        <f t="shared" si="49"/>
        <v>11</v>
      </c>
      <c r="M109" s="115">
        <f t="shared" si="50"/>
        <v>15</v>
      </c>
      <c r="N109" s="115">
        <f t="shared" si="51"/>
        <v>19</v>
      </c>
      <c r="O109" s="115">
        <f t="shared" si="52"/>
        <v>5</v>
      </c>
      <c r="P109" s="115">
        <f t="shared" si="53"/>
        <v>15</v>
      </c>
      <c r="Q109" s="115">
        <f t="shared" si="54"/>
        <v>4</v>
      </c>
      <c r="R109" s="115">
        <f t="shared" si="55"/>
        <v>23</v>
      </c>
      <c r="S109" s="115">
        <f t="shared" si="56"/>
        <v>11</v>
      </c>
      <c r="T109" s="115">
        <f t="shared" si="57"/>
        <v>6</v>
      </c>
      <c r="U109" s="115">
        <f t="shared" si="58"/>
        <v>7</v>
      </c>
      <c r="V109" s="115">
        <f t="shared" si="59"/>
        <v>3</v>
      </c>
      <c r="W109" s="115">
        <f t="shared" si="60"/>
        <v>16</v>
      </c>
      <c r="X109" s="115">
        <f t="shared" si="61"/>
        <v>31</v>
      </c>
      <c r="Y109" s="115">
        <f t="shared" si="62"/>
        <v>9</v>
      </c>
      <c r="Z109" s="115">
        <f t="shared" si="63"/>
        <v>11</v>
      </c>
      <c r="AA109" s="115">
        <f t="shared" si="64"/>
        <v>2</v>
      </c>
      <c r="AB109" s="115">
        <f t="shared" si="65"/>
        <v>5</v>
      </c>
      <c r="AC109" s="113">
        <f t="shared" si="69"/>
        <v>236</v>
      </c>
      <c r="AE109">
        <f t="shared" si="70"/>
        <v>1.2446902561757267E-2</v>
      </c>
      <c r="AF109">
        <f t="shared" si="71"/>
        <v>3.8896570505491458E-4</v>
      </c>
      <c r="AG109">
        <f t="shared" si="72"/>
        <v>3.889657050549146E-3</v>
      </c>
      <c r="AH109">
        <f t="shared" si="73"/>
        <v>4.2786227556040604E-3</v>
      </c>
      <c r="AI109">
        <f t="shared" si="74"/>
        <v>5.8344855758237189E-3</v>
      </c>
      <c r="AJ109">
        <f t="shared" si="75"/>
        <v>7.3903483960433775E-3</v>
      </c>
      <c r="AK109">
        <f t="shared" si="76"/>
        <v>1.944828525274573E-3</v>
      </c>
      <c r="AL109">
        <f t="shared" si="77"/>
        <v>5.8344855758237189E-3</v>
      </c>
      <c r="AM109">
        <f t="shared" si="78"/>
        <v>1.5558628202196583E-3</v>
      </c>
      <c r="AN109">
        <f t="shared" si="79"/>
        <v>8.946211216263036E-3</v>
      </c>
      <c r="AO109">
        <f t="shared" si="80"/>
        <v>4.2786227556040604E-3</v>
      </c>
      <c r="AP109">
        <f t="shared" si="81"/>
        <v>2.3337942303294874E-3</v>
      </c>
      <c r="AQ109">
        <f t="shared" si="82"/>
        <v>2.7227599353844023E-3</v>
      </c>
      <c r="AR109">
        <f t="shared" si="83"/>
        <v>1.1668971151647437E-3</v>
      </c>
      <c r="AS109">
        <f t="shared" si="84"/>
        <v>6.2234512808786334E-3</v>
      </c>
      <c r="AT109">
        <f t="shared" si="85"/>
        <v>1.2057936856702351E-2</v>
      </c>
      <c r="AU109">
        <f t="shared" si="86"/>
        <v>3.5006913454942311E-3</v>
      </c>
      <c r="AV109">
        <f t="shared" si="87"/>
        <v>4.2786227556040604E-3</v>
      </c>
      <c r="AW109">
        <f t="shared" si="88"/>
        <v>7.7793141010982917E-4</v>
      </c>
      <c r="AX109">
        <f t="shared" si="89"/>
        <v>1.944828525274573E-3</v>
      </c>
      <c r="AY109">
        <f t="shared" si="90"/>
        <v>9.1795906392959842E-2</v>
      </c>
    </row>
    <row r="110" spans="1:51" x14ac:dyDescent="0.2">
      <c r="A110" s="118" t="s">
        <v>5040</v>
      </c>
      <c r="B110" s="119">
        <v>18740</v>
      </c>
      <c r="C110" s="121" t="s">
        <v>6668</v>
      </c>
      <c r="D110" s="121" t="s">
        <v>4542</v>
      </c>
      <c r="E110" s="121">
        <v>0.2332857551635793</v>
      </c>
      <c r="F110">
        <f t="shared" si="66"/>
        <v>2.3328575516357929E-7</v>
      </c>
      <c r="G110">
        <f t="shared" si="67"/>
        <v>2.3328575516357929E-9</v>
      </c>
      <c r="H110">
        <f t="shared" si="68"/>
        <v>1.3428013922756673E-4</v>
      </c>
      <c r="I110" s="115">
        <f t="shared" si="46"/>
        <v>21</v>
      </c>
      <c r="J110" s="115">
        <f t="shared" si="47"/>
        <v>0</v>
      </c>
      <c r="K110" s="115">
        <f t="shared" si="48"/>
        <v>12</v>
      </c>
      <c r="L110" s="115">
        <f t="shared" si="49"/>
        <v>12</v>
      </c>
      <c r="M110" s="115">
        <f t="shared" si="50"/>
        <v>1</v>
      </c>
      <c r="N110" s="115">
        <f t="shared" si="51"/>
        <v>11</v>
      </c>
      <c r="O110" s="115">
        <f t="shared" si="52"/>
        <v>5</v>
      </c>
      <c r="P110" s="115">
        <f t="shared" si="53"/>
        <v>9</v>
      </c>
      <c r="Q110" s="115">
        <f t="shared" si="54"/>
        <v>10</v>
      </c>
      <c r="R110" s="115">
        <f t="shared" si="55"/>
        <v>16</v>
      </c>
      <c r="S110" s="115">
        <f t="shared" si="56"/>
        <v>8</v>
      </c>
      <c r="T110" s="115">
        <f t="shared" si="57"/>
        <v>5</v>
      </c>
      <c r="U110" s="115">
        <f t="shared" si="58"/>
        <v>10</v>
      </c>
      <c r="V110" s="115">
        <f t="shared" si="59"/>
        <v>4</v>
      </c>
      <c r="W110" s="115">
        <f t="shared" si="60"/>
        <v>10</v>
      </c>
      <c r="X110" s="115">
        <f t="shared" si="61"/>
        <v>12</v>
      </c>
      <c r="Y110" s="115">
        <f t="shared" si="62"/>
        <v>7</v>
      </c>
      <c r="Z110" s="115">
        <f t="shared" si="63"/>
        <v>20</v>
      </c>
      <c r="AA110" s="115">
        <f t="shared" si="64"/>
        <v>0</v>
      </c>
      <c r="AB110" s="115">
        <f t="shared" si="65"/>
        <v>2</v>
      </c>
      <c r="AC110" s="113">
        <f t="shared" si="69"/>
        <v>175</v>
      </c>
      <c r="AE110">
        <f t="shared" si="70"/>
        <v>2.8198829237789011E-3</v>
      </c>
      <c r="AF110">
        <f t="shared" si="71"/>
        <v>0</v>
      </c>
      <c r="AG110">
        <f t="shared" si="72"/>
        <v>1.6113616707308007E-3</v>
      </c>
      <c r="AH110">
        <f t="shared" si="73"/>
        <v>1.6113616707308007E-3</v>
      </c>
      <c r="AI110">
        <f t="shared" si="74"/>
        <v>1.3428013922756673E-4</v>
      </c>
      <c r="AJ110">
        <f t="shared" si="75"/>
        <v>1.4770815315032341E-3</v>
      </c>
      <c r="AK110">
        <f t="shared" si="76"/>
        <v>6.7140069613783363E-4</v>
      </c>
      <c r="AL110">
        <f t="shared" si="77"/>
        <v>1.2085212530481004E-3</v>
      </c>
      <c r="AM110">
        <f t="shared" si="78"/>
        <v>1.3428013922756673E-3</v>
      </c>
      <c r="AN110">
        <f t="shared" si="79"/>
        <v>2.1484822276410676E-3</v>
      </c>
      <c r="AO110">
        <f t="shared" si="80"/>
        <v>1.0742411138205338E-3</v>
      </c>
      <c r="AP110">
        <f t="shared" si="81"/>
        <v>6.7140069613783363E-4</v>
      </c>
      <c r="AQ110">
        <f t="shared" si="82"/>
        <v>1.3428013922756673E-3</v>
      </c>
      <c r="AR110">
        <f t="shared" si="83"/>
        <v>5.3712055691026691E-4</v>
      </c>
      <c r="AS110">
        <f t="shared" si="84"/>
        <v>1.3428013922756673E-3</v>
      </c>
      <c r="AT110">
        <f t="shared" si="85"/>
        <v>1.6113616707308007E-3</v>
      </c>
      <c r="AU110">
        <f t="shared" si="86"/>
        <v>9.3996097459296709E-4</v>
      </c>
      <c r="AV110">
        <f t="shared" si="87"/>
        <v>2.6856027845513345E-3</v>
      </c>
      <c r="AW110">
        <f t="shared" si="88"/>
        <v>0</v>
      </c>
      <c r="AX110">
        <f t="shared" si="89"/>
        <v>2.6856027845513345E-4</v>
      </c>
      <c r="AY110">
        <f t="shared" si="90"/>
        <v>2.3499024364824178E-2</v>
      </c>
    </row>
    <row r="111" spans="1:51" x14ac:dyDescent="0.2">
      <c r="A111" s="118" t="s">
        <v>5041</v>
      </c>
      <c r="B111" s="119">
        <v>38242</v>
      </c>
      <c r="C111" s="121" t="s">
        <v>6669</v>
      </c>
      <c r="D111" s="121" t="s">
        <v>4071</v>
      </c>
      <c r="E111" s="121">
        <v>0.18496764319056846</v>
      </c>
      <c r="F111">
        <f t="shared" si="66"/>
        <v>1.8496764319056846E-7</v>
      </c>
      <c r="G111">
        <f t="shared" si="67"/>
        <v>1.8496764319056845E-9</v>
      </c>
      <c r="H111">
        <f t="shared" si="68"/>
        <v>1.0646805615202885E-4</v>
      </c>
      <c r="I111" s="115">
        <f t="shared" si="46"/>
        <v>42</v>
      </c>
      <c r="J111" s="115">
        <f t="shared" si="47"/>
        <v>2</v>
      </c>
      <c r="K111" s="115">
        <f t="shared" si="48"/>
        <v>14</v>
      </c>
      <c r="L111" s="115">
        <f t="shared" si="49"/>
        <v>24</v>
      </c>
      <c r="M111" s="115">
        <f t="shared" si="50"/>
        <v>10</v>
      </c>
      <c r="N111" s="115">
        <f t="shared" si="51"/>
        <v>27</v>
      </c>
      <c r="O111" s="115">
        <f t="shared" si="52"/>
        <v>7</v>
      </c>
      <c r="P111" s="115">
        <f t="shared" si="53"/>
        <v>15</v>
      </c>
      <c r="Q111" s="115">
        <f t="shared" si="54"/>
        <v>33</v>
      </c>
      <c r="R111" s="115">
        <f t="shared" si="55"/>
        <v>21</v>
      </c>
      <c r="S111" s="115">
        <f t="shared" si="56"/>
        <v>7</v>
      </c>
      <c r="T111" s="115">
        <f t="shared" si="57"/>
        <v>15</v>
      </c>
      <c r="U111" s="115">
        <f t="shared" si="58"/>
        <v>30</v>
      </c>
      <c r="V111" s="115">
        <f t="shared" si="59"/>
        <v>17</v>
      </c>
      <c r="W111" s="115">
        <f t="shared" si="60"/>
        <v>18</v>
      </c>
      <c r="X111" s="115">
        <f t="shared" si="61"/>
        <v>36</v>
      </c>
      <c r="Y111" s="115">
        <f t="shared" si="62"/>
        <v>18</v>
      </c>
      <c r="Z111" s="115">
        <f t="shared" si="63"/>
        <v>19</v>
      </c>
      <c r="AA111" s="115">
        <f t="shared" si="64"/>
        <v>1</v>
      </c>
      <c r="AB111" s="115">
        <f t="shared" si="65"/>
        <v>3</v>
      </c>
      <c r="AC111" s="113">
        <f t="shared" si="69"/>
        <v>359</v>
      </c>
      <c r="AE111">
        <f t="shared" si="70"/>
        <v>4.471658358385212E-3</v>
      </c>
      <c r="AF111">
        <f t="shared" si="71"/>
        <v>2.129361123040577E-4</v>
      </c>
      <c r="AG111">
        <f t="shared" si="72"/>
        <v>1.4905527861284039E-3</v>
      </c>
      <c r="AH111">
        <f t="shared" si="73"/>
        <v>2.5552333476486925E-3</v>
      </c>
      <c r="AI111">
        <f t="shared" si="74"/>
        <v>1.0646805615202885E-3</v>
      </c>
      <c r="AJ111">
        <f t="shared" si="75"/>
        <v>2.8746375161047789E-3</v>
      </c>
      <c r="AK111">
        <f t="shared" si="76"/>
        <v>7.4527639306420197E-4</v>
      </c>
      <c r="AL111">
        <f t="shared" si="77"/>
        <v>1.5970208422804327E-3</v>
      </c>
      <c r="AM111">
        <f t="shared" si="78"/>
        <v>3.5134458530169522E-3</v>
      </c>
      <c r="AN111">
        <f t="shared" si="79"/>
        <v>2.235829179192606E-3</v>
      </c>
      <c r="AO111">
        <f t="shared" si="80"/>
        <v>7.4527639306420197E-4</v>
      </c>
      <c r="AP111">
        <f t="shared" si="81"/>
        <v>1.5970208422804327E-3</v>
      </c>
      <c r="AQ111">
        <f t="shared" si="82"/>
        <v>3.1940416845608654E-3</v>
      </c>
      <c r="AR111">
        <f t="shared" si="83"/>
        <v>1.8099569545844906E-3</v>
      </c>
      <c r="AS111">
        <f t="shared" si="84"/>
        <v>1.9164250107365193E-3</v>
      </c>
      <c r="AT111">
        <f t="shared" si="85"/>
        <v>3.8328500214730387E-3</v>
      </c>
      <c r="AU111">
        <f t="shared" si="86"/>
        <v>1.9164250107365193E-3</v>
      </c>
      <c r="AV111">
        <f t="shared" si="87"/>
        <v>2.0228930668885481E-3</v>
      </c>
      <c r="AW111">
        <f t="shared" si="88"/>
        <v>1.0646805615202885E-4</v>
      </c>
      <c r="AX111">
        <f t="shared" si="89"/>
        <v>3.1940416845608656E-4</v>
      </c>
      <c r="AY111">
        <f t="shared" si="90"/>
        <v>3.8222032158578355E-2</v>
      </c>
    </row>
    <row r="112" spans="1:51" x14ac:dyDescent="0.2">
      <c r="A112" s="118" t="s">
        <v>5042</v>
      </c>
      <c r="B112" s="119">
        <v>49270</v>
      </c>
      <c r="C112" s="121" t="s">
        <v>6670</v>
      </c>
      <c r="D112" s="121" t="s">
        <v>4676</v>
      </c>
      <c r="E112" s="121">
        <v>2.244034842743186</v>
      </c>
      <c r="F112">
        <f t="shared" si="66"/>
        <v>2.2440348427431859E-6</v>
      </c>
      <c r="G112">
        <f t="shared" si="67"/>
        <v>2.244034842743186E-8</v>
      </c>
      <c r="H112">
        <f t="shared" si="68"/>
        <v>1.2916747141452104E-3</v>
      </c>
      <c r="I112" s="115">
        <f t="shared" si="46"/>
        <v>36</v>
      </c>
      <c r="J112" s="115">
        <f t="shared" si="47"/>
        <v>2</v>
      </c>
      <c r="K112" s="115">
        <f t="shared" si="48"/>
        <v>22</v>
      </c>
      <c r="L112" s="115">
        <f t="shared" si="49"/>
        <v>10</v>
      </c>
      <c r="M112" s="115">
        <f t="shared" si="50"/>
        <v>19</v>
      </c>
      <c r="N112" s="115">
        <f t="shared" si="51"/>
        <v>45</v>
      </c>
      <c r="O112" s="115">
        <f t="shared" si="52"/>
        <v>9</v>
      </c>
      <c r="P112" s="115">
        <f t="shared" si="53"/>
        <v>21</v>
      </c>
      <c r="Q112" s="115">
        <f t="shared" si="54"/>
        <v>13</v>
      </c>
      <c r="R112" s="115">
        <f t="shared" si="55"/>
        <v>31</v>
      </c>
      <c r="S112" s="115">
        <f t="shared" si="56"/>
        <v>10</v>
      </c>
      <c r="T112" s="115">
        <f t="shared" si="57"/>
        <v>21</v>
      </c>
      <c r="U112" s="115">
        <f t="shared" si="58"/>
        <v>31</v>
      </c>
      <c r="V112" s="115">
        <f t="shared" si="59"/>
        <v>22</v>
      </c>
      <c r="W112" s="115">
        <f t="shared" si="60"/>
        <v>25</v>
      </c>
      <c r="X112" s="115">
        <f t="shared" si="61"/>
        <v>47</v>
      </c>
      <c r="Y112" s="115">
        <f t="shared" si="62"/>
        <v>35</v>
      </c>
      <c r="Z112" s="115">
        <f t="shared" si="63"/>
        <v>37</v>
      </c>
      <c r="AA112" s="115">
        <f t="shared" si="64"/>
        <v>8</v>
      </c>
      <c r="AB112" s="115">
        <f t="shared" si="65"/>
        <v>14</v>
      </c>
      <c r="AC112" s="113">
        <f t="shared" si="69"/>
        <v>458</v>
      </c>
      <c r="AE112">
        <f t="shared" si="70"/>
        <v>4.650028970922758E-2</v>
      </c>
      <c r="AF112">
        <f t="shared" si="71"/>
        <v>2.5833494282904209E-3</v>
      </c>
      <c r="AG112">
        <f t="shared" si="72"/>
        <v>2.8416843711194628E-2</v>
      </c>
      <c r="AH112">
        <f t="shared" si="73"/>
        <v>1.2916747141452104E-2</v>
      </c>
      <c r="AI112">
        <f t="shared" si="74"/>
        <v>2.4541819568758998E-2</v>
      </c>
      <c r="AJ112">
        <f t="shared" si="75"/>
        <v>5.8125362136534471E-2</v>
      </c>
      <c r="AK112">
        <f t="shared" si="76"/>
        <v>1.1625072427306895E-2</v>
      </c>
      <c r="AL112">
        <f t="shared" si="77"/>
        <v>2.712516899704942E-2</v>
      </c>
      <c r="AM112">
        <f t="shared" si="78"/>
        <v>1.6791771283887737E-2</v>
      </c>
      <c r="AN112">
        <f t="shared" si="79"/>
        <v>4.0041916138501527E-2</v>
      </c>
      <c r="AO112">
        <f t="shared" si="80"/>
        <v>1.2916747141452104E-2</v>
      </c>
      <c r="AP112">
        <f t="shared" si="81"/>
        <v>2.712516899704942E-2</v>
      </c>
      <c r="AQ112">
        <f t="shared" si="82"/>
        <v>4.0041916138501527E-2</v>
      </c>
      <c r="AR112">
        <f t="shared" si="83"/>
        <v>2.8416843711194628E-2</v>
      </c>
      <c r="AS112">
        <f t="shared" si="84"/>
        <v>3.2291867853630259E-2</v>
      </c>
      <c r="AT112">
        <f t="shared" si="85"/>
        <v>6.0708711564824894E-2</v>
      </c>
      <c r="AU112">
        <f t="shared" si="86"/>
        <v>4.5208614995082365E-2</v>
      </c>
      <c r="AV112">
        <f t="shared" si="87"/>
        <v>4.7791964423372787E-2</v>
      </c>
      <c r="AW112">
        <f t="shared" si="88"/>
        <v>1.0333397713161684E-2</v>
      </c>
      <c r="AX112">
        <f t="shared" si="89"/>
        <v>1.8083445998032945E-2</v>
      </c>
      <c r="AY112">
        <f t="shared" si="90"/>
        <v>0.59158701907850619</v>
      </c>
    </row>
    <row r="113" spans="1:51" x14ac:dyDescent="0.2">
      <c r="A113" s="118" t="s">
        <v>5043</v>
      </c>
      <c r="B113" s="119">
        <v>19034</v>
      </c>
      <c r="C113" s="121" t="s">
        <v>6613</v>
      </c>
      <c r="D113" s="121" t="s">
        <v>4848</v>
      </c>
      <c r="E113" s="121">
        <v>6.5334993228918385</v>
      </c>
      <c r="F113">
        <f t="shared" si="66"/>
        <v>6.5334993228918385E-6</v>
      </c>
      <c r="G113">
        <f t="shared" si="67"/>
        <v>6.5334993228918393E-8</v>
      </c>
      <c r="H113">
        <f t="shared" si="68"/>
        <v>3.7607062553217424E-3</v>
      </c>
      <c r="I113" s="115">
        <f t="shared" si="46"/>
        <v>22</v>
      </c>
      <c r="J113" s="115">
        <f t="shared" si="47"/>
        <v>2</v>
      </c>
      <c r="K113" s="115">
        <f t="shared" si="48"/>
        <v>12</v>
      </c>
      <c r="L113" s="115">
        <f t="shared" si="49"/>
        <v>9</v>
      </c>
      <c r="M113" s="115">
        <f t="shared" si="50"/>
        <v>4</v>
      </c>
      <c r="N113" s="115">
        <f t="shared" si="51"/>
        <v>11</v>
      </c>
      <c r="O113" s="115">
        <f t="shared" si="52"/>
        <v>5</v>
      </c>
      <c r="P113" s="115">
        <f t="shared" si="53"/>
        <v>7</v>
      </c>
      <c r="Q113" s="115">
        <f t="shared" si="54"/>
        <v>10</v>
      </c>
      <c r="R113" s="115">
        <f t="shared" si="55"/>
        <v>12</v>
      </c>
      <c r="S113" s="115">
        <f t="shared" si="56"/>
        <v>3</v>
      </c>
      <c r="T113" s="115">
        <f t="shared" si="57"/>
        <v>8</v>
      </c>
      <c r="U113" s="115">
        <f t="shared" si="58"/>
        <v>10</v>
      </c>
      <c r="V113" s="115">
        <f t="shared" si="59"/>
        <v>4</v>
      </c>
      <c r="W113" s="115">
        <f t="shared" si="60"/>
        <v>11</v>
      </c>
      <c r="X113" s="115">
        <f t="shared" si="61"/>
        <v>13</v>
      </c>
      <c r="Y113" s="115">
        <f t="shared" si="62"/>
        <v>14</v>
      </c>
      <c r="Z113" s="115">
        <f t="shared" si="63"/>
        <v>13</v>
      </c>
      <c r="AA113" s="115">
        <f t="shared" si="64"/>
        <v>2</v>
      </c>
      <c r="AB113" s="115">
        <f t="shared" si="65"/>
        <v>4</v>
      </c>
      <c r="AC113" s="113">
        <f t="shared" si="69"/>
        <v>176</v>
      </c>
      <c r="AE113">
        <f t="shared" si="70"/>
        <v>8.2735537617078331E-2</v>
      </c>
      <c r="AF113">
        <f t="shared" si="71"/>
        <v>7.5214125106434849E-3</v>
      </c>
      <c r="AG113">
        <f t="shared" si="72"/>
        <v>4.5128475063860911E-2</v>
      </c>
      <c r="AH113">
        <f t="shared" si="73"/>
        <v>3.3846356297895681E-2</v>
      </c>
      <c r="AI113">
        <f t="shared" si="74"/>
        <v>1.504282502128697E-2</v>
      </c>
      <c r="AJ113">
        <f t="shared" si="75"/>
        <v>4.1367768808539165E-2</v>
      </c>
      <c r="AK113">
        <f t="shared" si="76"/>
        <v>1.8803531276608713E-2</v>
      </c>
      <c r="AL113">
        <f t="shared" si="77"/>
        <v>2.6324943787252197E-2</v>
      </c>
      <c r="AM113">
        <f t="shared" si="78"/>
        <v>3.7607062553217427E-2</v>
      </c>
      <c r="AN113">
        <f t="shared" si="79"/>
        <v>4.5128475063860911E-2</v>
      </c>
      <c r="AO113">
        <f t="shared" si="80"/>
        <v>1.1282118765965228E-2</v>
      </c>
      <c r="AP113">
        <f t="shared" si="81"/>
        <v>3.0085650042573939E-2</v>
      </c>
      <c r="AQ113">
        <f t="shared" si="82"/>
        <v>3.7607062553217427E-2</v>
      </c>
      <c r="AR113">
        <f t="shared" si="83"/>
        <v>1.504282502128697E-2</v>
      </c>
      <c r="AS113">
        <f t="shared" si="84"/>
        <v>4.1367768808539165E-2</v>
      </c>
      <c r="AT113">
        <f t="shared" si="85"/>
        <v>4.8889181319182649E-2</v>
      </c>
      <c r="AU113">
        <f t="shared" si="86"/>
        <v>5.2649887574504395E-2</v>
      </c>
      <c r="AV113">
        <f t="shared" si="87"/>
        <v>4.8889181319182649E-2</v>
      </c>
      <c r="AW113">
        <f t="shared" si="88"/>
        <v>7.5214125106434849E-3</v>
      </c>
      <c r="AX113">
        <f t="shared" si="89"/>
        <v>1.504282502128697E-2</v>
      </c>
      <c r="AY113">
        <f t="shared" si="90"/>
        <v>0.66188430093662676</v>
      </c>
    </row>
    <row r="114" spans="1:51" x14ac:dyDescent="0.2">
      <c r="A114" s="118" t="s">
        <v>5044</v>
      </c>
      <c r="B114" s="119">
        <v>26034</v>
      </c>
      <c r="C114" s="121" t="s">
        <v>6586</v>
      </c>
      <c r="D114" s="121" t="s">
        <v>4651</v>
      </c>
      <c r="E114" s="121">
        <v>1.3630796498330953</v>
      </c>
      <c r="F114">
        <f t="shared" si="66"/>
        <v>1.3630796498330953E-6</v>
      </c>
      <c r="G114">
        <f t="shared" si="67"/>
        <v>1.3630796498330954E-8</v>
      </c>
      <c r="H114">
        <f t="shared" si="68"/>
        <v>7.8459366295000597E-4</v>
      </c>
      <c r="I114" s="115">
        <f t="shared" si="46"/>
        <v>31</v>
      </c>
      <c r="J114" s="115">
        <f t="shared" si="47"/>
        <v>2</v>
      </c>
      <c r="K114" s="115">
        <f t="shared" si="48"/>
        <v>12</v>
      </c>
      <c r="L114" s="115">
        <f t="shared" si="49"/>
        <v>12</v>
      </c>
      <c r="M114" s="115">
        <f t="shared" si="50"/>
        <v>3</v>
      </c>
      <c r="N114" s="115">
        <f t="shared" si="51"/>
        <v>22</v>
      </c>
      <c r="O114" s="115">
        <f t="shared" si="52"/>
        <v>2</v>
      </c>
      <c r="P114" s="115">
        <f t="shared" si="53"/>
        <v>15</v>
      </c>
      <c r="Q114" s="115">
        <f t="shared" si="54"/>
        <v>12</v>
      </c>
      <c r="R114" s="115">
        <f t="shared" si="55"/>
        <v>28</v>
      </c>
      <c r="S114" s="115">
        <f t="shared" si="56"/>
        <v>6</v>
      </c>
      <c r="T114" s="115">
        <f t="shared" si="57"/>
        <v>11</v>
      </c>
      <c r="U114" s="115">
        <f t="shared" si="58"/>
        <v>9</v>
      </c>
      <c r="V114" s="115">
        <f t="shared" si="59"/>
        <v>12</v>
      </c>
      <c r="W114" s="115">
        <f t="shared" si="60"/>
        <v>10</v>
      </c>
      <c r="X114" s="115">
        <f t="shared" si="61"/>
        <v>16</v>
      </c>
      <c r="Y114" s="115">
        <f t="shared" si="62"/>
        <v>18</v>
      </c>
      <c r="Z114" s="115">
        <f t="shared" si="63"/>
        <v>19</v>
      </c>
      <c r="AA114" s="115">
        <f t="shared" si="64"/>
        <v>2</v>
      </c>
      <c r="AB114" s="115">
        <f t="shared" si="65"/>
        <v>5</v>
      </c>
      <c r="AC114" s="113">
        <f t="shared" si="69"/>
        <v>247</v>
      </c>
      <c r="AE114">
        <f t="shared" si="70"/>
        <v>2.4322403551450184E-2</v>
      </c>
      <c r="AF114">
        <f t="shared" si="71"/>
        <v>1.5691873259000119E-3</v>
      </c>
      <c r="AG114">
        <f t="shared" si="72"/>
        <v>9.4151239554000725E-3</v>
      </c>
      <c r="AH114">
        <f t="shared" si="73"/>
        <v>9.4151239554000725E-3</v>
      </c>
      <c r="AI114">
        <f t="shared" si="74"/>
        <v>2.3537809888500181E-3</v>
      </c>
      <c r="AJ114">
        <f t="shared" si="75"/>
        <v>1.726106058490013E-2</v>
      </c>
      <c r="AK114">
        <f t="shared" si="76"/>
        <v>1.5691873259000119E-3</v>
      </c>
      <c r="AL114">
        <f t="shared" si="77"/>
        <v>1.176890494425009E-2</v>
      </c>
      <c r="AM114">
        <f t="shared" si="78"/>
        <v>9.4151239554000725E-3</v>
      </c>
      <c r="AN114">
        <f t="shared" si="79"/>
        <v>2.1968622562600168E-2</v>
      </c>
      <c r="AO114">
        <f t="shared" si="80"/>
        <v>4.7075619777000362E-3</v>
      </c>
      <c r="AP114">
        <f t="shared" si="81"/>
        <v>8.630530292450065E-3</v>
      </c>
      <c r="AQ114">
        <f t="shared" si="82"/>
        <v>7.0613429665500535E-3</v>
      </c>
      <c r="AR114">
        <f t="shared" si="83"/>
        <v>9.4151239554000725E-3</v>
      </c>
      <c r="AS114">
        <f t="shared" si="84"/>
        <v>7.8459366295000593E-3</v>
      </c>
      <c r="AT114">
        <f t="shared" si="85"/>
        <v>1.2553498607200095E-2</v>
      </c>
      <c r="AU114">
        <f t="shared" si="86"/>
        <v>1.4122685933100107E-2</v>
      </c>
      <c r="AV114">
        <f t="shared" si="87"/>
        <v>1.4907279596050113E-2</v>
      </c>
      <c r="AW114">
        <f t="shared" si="88"/>
        <v>1.5691873259000119E-3</v>
      </c>
      <c r="AX114">
        <f t="shared" si="89"/>
        <v>3.9229683147500296E-3</v>
      </c>
      <c r="AY114">
        <f t="shared" si="90"/>
        <v>0.19379463474865147</v>
      </c>
    </row>
    <row r="115" spans="1:51" x14ac:dyDescent="0.2">
      <c r="A115" s="118" t="s">
        <v>5045</v>
      </c>
      <c r="B115" s="119">
        <v>66886</v>
      </c>
      <c r="C115" s="121" t="s">
        <v>6671</v>
      </c>
      <c r="D115" s="121" t="s">
        <v>4703</v>
      </c>
      <c r="E115" s="121">
        <v>2.2314532298392331</v>
      </c>
      <c r="F115">
        <f t="shared" si="66"/>
        <v>2.2314532298392333E-6</v>
      </c>
      <c r="G115">
        <f t="shared" si="67"/>
        <v>2.2314532298392335E-8</v>
      </c>
      <c r="H115">
        <f t="shared" si="68"/>
        <v>1.2844326914539172E-3</v>
      </c>
      <c r="I115" s="115">
        <f t="shared" si="46"/>
        <v>64</v>
      </c>
      <c r="J115" s="115">
        <f t="shared" si="47"/>
        <v>10</v>
      </c>
      <c r="K115" s="115">
        <f t="shared" si="48"/>
        <v>37</v>
      </c>
      <c r="L115" s="115">
        <f t="shared" si="49"/>
        <v>47</v>
      </c>
      <c r="M115" s="115">
        <f t="shared" si="50"/>
        <v>21</v>
      </c>
      <c r="N115" s="115">
        <f t="shared" si="51"/>
        <v>49</v>
      </c>
      <c r="O115" s="115">
        <f t="shared" si="52"/>
        <v>21</v>
      </c>
      <c r="P115" s="115">
        <f t="shared" si="53"/>
        <v>48</v>
      </c>
      <c r="Q115" s="115">
        <f t="shared" si="54"/>
        <v>29</v>
      </c>
      <c r="R115" s="115">
        <f t="shared" si="55"/>
        <v>35</v>
      </c>
      <c r="S115" s="115">
        <f t="shared" si="56"/>
        <v>19</v>
      </c>
      <c r="T115" s="115">
        <f t="shared" si="57"/>
        <v>26</v>
      </c>
      <c r="U115" s="115">
        <f t="shared" si="58"/>
        <v>35</v>
      </c>
      <c r="V115" s="115">
        <f t="shared" si="59"/>
        <v>16</v>
      </c>
      <c r="W115" s="115">
        <f t="shared" si="60"/>
        <v>34</v>
      </c>
      <c r="X115" s="115">
        <f t="shared" si="61"/>
        <v>22</v>
      </c>
      <c r="Y115" s="115">
        <f t="shared" si="62"/>
        <v>29</v>
      </c>
      <c r="Z115" s="115">
        <f t="shared" si="63"/>
        <v>36</v>
      </c>
      <c r="AA115" s="115">
        <f t="shared" si="64"/>
        <v>9</v>
      </c>
      <c r="AB115" s="115">
        <f t="shared" si="65"/>
        <v>17</v>
      </c>
      <c r="AC115" s="113">
        <f t="shared" si="69"/>
        <v>604</v>
      </c>
      <c r="AE115">
        <f t="shared" si="70"/>
        <v>8.22036922530507E-2</v>
      </c>
      <c r="AF115">
        <f t="shared" si="71"/>
        <v>1.2844326914539171E-2</v>
      </c>
      <c r="AG115">
        <f t="shared" si="72"/>
        <v>4.7524009583794935E-2</v>
      </c>
      <c r="AH115">
        <f t="shared" si="73"/>
        <v>6.0368336498334105E-2</v>
      </c>
      <c r="AI115">
        <f t="shared" si="74"/>
        <v>2.697308652053226E-2</v>
      </c>
      <c r="AJ115">
        <f t="shared" si="75"/>
        <v>6.2937201881241939E-2</v>
      </c>
      <c r="AK115">
        <f t="shared" si="76"/>
        <v>2.697308652053226E-2</v>
      </c>
      <c r="AL115">
        <f t="shared" si="77"/>
        <v>6.1652769189788029E-2</v>
      </c>
      <c r="AM115">
        <f t="shared" si="78"/>
        <v>3.7248548052163599E-2</v>
      </c>
      <c r="AN115">
        <f t="shared" si="79"/>
        <v>4.4955144200887101E-2</v>
      </c>
      <c r="AO115">
        <f t="shared" si="80"/>
        <v>2.4404221137624426E-2</v>
      </c>
      <c r="AP115">
        <f t="shared" si="81"/>
        <v>3.3395249977801848E-2</v>
      </c>
      <c r="AQ115">
        <f t="shared" si="82"/>
        <v>4.4955144200887101E-2</v>
      </c>
      <c r="AR115">
        <f t="shared" si="83"/>
        <v>2.0550923063262675E-2</v>
      </c>
      <c r="AS115">
        <f t="shared" si="84"/>
        <v>4.3670711509433184E-2</v>
      </c>
      <c r="AT115">
        <f t="shared" si="85"/>
        <v>2.8257519211986177E-2</v>
      </c>
      <c r="AU115">
        <f t="shared" si="86"/>
        <v>3.7248548052163599E-2</v>
      </c>
      <c r="AV115">
        <f t="shared" si="87"/>
        <v>4.6239576892341018E-2</v>
      </c>
      <c r="AW115">
        <f t="shared" si="88"/>
        <v>1.1559894223085255E-2</v>
      </c>
      <c r="AX115">
        <f t="shared" si="89"/>
        <v>2.1835355754716592E-2</v>
      </c>
      <c r="AY115">
        <f t="shared" si="90"/>
        <v>0.77579734563816583</v>
      </c>
    </row>
    <row r="116" spans="1:51" x14ac:dyDescent="0.2">
      <c r="A116" s="118" t="s">
        <v>5046</v>
      </c>
      <c r="B116" s="119">
        <v>15235</v>
      </c>
      <c r="C116" s="121" t="s">
        <v>6672</v>
      </c>
      <c r="D116" s="121" t="s">
        <v>3701</v>
      </c>
      <c r="E116" s="121">
        <v>0.11377096624130872</v>
      </c>
      <c r="F116">
        <f t="shared" si="66"/>
        <v>1.1377096624130873E-7</v>
      </c>
      <c r="G116">
        <f t="shared" si="67"/>
        <v>1.1377096624130874E-9</v>
      </c>
      <c r="H116">
        <f t="shared" si="68"/>
        <v>6.5486986876783014E-5</v>
      </c>
      <c r="I116" s="115">
        <f t="shared" si="46"/>
        <v>13</v>
      </c>
      <c r="J116" s="115">
        <f t="shared" si="47"/>
        <v>2</v>
      </c>
      <c r="K116" s="115">
        <f t="shared" si="48"/>
        <v>13</v>
      </c>
      <c r="L116" s="115">
        <f t="shared" si="49"/>
        <v>16</v>
      </c>
      <c r="M116" s="115">
        <f t="shared" si="50"/>
        <v>1</v>
      </c>
      <c r="N116" s="115">
        <f t="shared" si="51"/>
        <v>4</v>
      </c>
      <c r="O116" s="115">
        <f t="shared" si="52"/>
        <v>1</v>
      </c>
      <c r="P116" s="115">
        <f t="shared" si="53"/>
        <v>7</v>
      </c>
      <c r="Q116" s="115">
        <f t="shared" si="54"/>
        <v>8</v>
      </c>
      <c r="R116" s="115">
        <f t="shared" si="55"/>
        <v>17</v>
      </c>
      <c r="S116" s="115">
        <f t="shared" si="56"/>
        <v>5</v>
      </c>
      <c r="T116" s="115">
        <f t="shared" si="57"/>
        <v>6</v>
      </c>
      <c r="U116" s="115">
        <f t="shared" si="58"/>
        <v>0</v>
      </c>
      <c r="V116" s="115">
        <f t="shared" si="59"/>
        <v>14</v>
      </c>
      <c r="W116" s="115">
        <f t="shared" si="60"/>
        <v>9</v>
      </c>
      <c r="X116" s="115">
        <f t="shared" si="61"/>
        <v>7</v>
      </c>
      <c r="Y116" s="115">
        <f t="shared" si="62"/>
        <v>1</v>
      </c>
      <c r="Z116" s="115">
        <f t="shared" si="63"/>
        <v>7</v>
      </c>
      <c r="AA116" s="115">
        <f t="shared" si="64"/>
        <v>0</v>
      </c>
      <c r="AB116" s="115">
        <f t="shared" si="65"/>
        <v>2</v>
      </c>
      <c r="AC116" s="113">
        <f t="shared" si="69"/>
        <v>133</v>
      </c>
      <c r="AE116">
        <f t="shared" si="70"/>
        <v>8.5133082939817923E-4</v>
      </c>
      <c r="AF116">
        <f t="shared" si="71"/>
        <v>1.3097397375356603E-4</v>
      </c>
      <c r="AG116">
        <f t="shared" si="72"/>
        <v>8.5133082939817923E-4</v>
      </c>
      <c r="AH116">
        <f t="shared" si="73"/>
        <v>1.0477917900285282E-3</v>
      </c>
      <c r="AI116">
        <f t="shared" si="74"/>
        <v>6.5486986876783014E-5</v>
      </c>
      <c r="AJ116">
        <f t="shared" si="75"/>
        <v>2.6194794750713206E-4</v>
      </c>
      <c r="AK116">
        <f t="shared" si="76"/>
        <v>6.5486986876783014E-5</v>
      </c>
      <c r="AL116">
        <f t="shared" si="77"/>
        <v>4.5840890813748111E-4</v>
      </c>
      <c r="AM116">
        <f t="shared" si="78"/>
        <v>5.2389589501426412E-4</v>
      </c>
      <c r="AN116">
        <f t="shared" si="79"/>
        <v>1.1132787769053112E-3</v>
      </c>
      <c r="AO116">
        <f t="shared" si="80"/>
        <v>3.2743493438391506E-4</v>
      </c>
      <c r="AP116">
        <f t="shared" si="81"/>
        <v>3.9292192126069811E-4</v>
      </c>
      <c r="AQ116">
        <f t="shared" si="82"/>
        <v>0</v>
      </c>
      <c r="AR116">
        <f t="shared" si="83"/>
        <v>9.1681781627496223E-4</v>
      </c>
      <c r="AS116">
        <f t="shared" si="84"/>
        <v>5.8938288189104712E-4</v>
      </c>
      <c r="AT116">
        <f t="shared" si="85"/>
        <v>4.5840890813748111E-4</v>
      </c>
      <c r="AU116">
        <f t="shared" si="86"/>
        <v>6.5486986876783014E-5</v>
      </c>
      <c r="AV116">
        <f t="shared" si="87"/>
        <v>4.5840890813748111E-4</v>
      </c>
      <c r="AW116">
        <f t="shared" si="88"/>
        <v>0</v>
      </c>
      <c r="AX116">
        <f t="shared" si="89"/>
        <v>1.3097397375356603E-4</v>
      </c>
      <c r="AY116">
        <f t="shared" si="90"/>
        <v>8.709769254612143E-3</v>
      </c>
    </row>
    <row r="117" spans="1:51" x14ac:dyDescent="0.2">
      <c r="A117" s="118" t="s">
        <v>5047</v>
      </c>
      <c r="B117" s="119">
        <v>14683</v>
      </c>
      <c r="C117" s="121" t="s">
        <v>6673</v>
      </c>
      <c r="D117" s="121" t="s">
        <v>3841</v>
      </c>
      <c r="E117" s="121">
        <v>7.618937332215954E-2</v>
      </c>
      <c r="F117">
        <f t="shared" si="66"/>
        <v>7.6189373322159543E-8</v>
      </c>
      <c r="G117">
        <f t="shared" si="67"/>
        <v>7.6189373322159543E-10</v>
      </c>
      <c r="H117">
        <f t="shared" si="68"/>
        <v>4.3854883681975743E-5</v>
      </c>
      <c r="I117" s="115">
        <f t="shared" si="46"/>
        <v>12</v>
      </c>
      <c r="J117" s="115">
        <f t="shared" si="47"/>
        <v>0</v>
      </c>
      <c r="K117" s="115">
        <f t="shared" si="48"/>
        <v>9</v>
      </c>
      <c r="L117" s="115">
        <f t="shared" si="49"/>
        <v>11</v>
      </c>
      <c r="M117" s="115">
        <f t="shared" si="50"/>
        <v>8</v>
      </c>
      <c r="N117" s="115">
        <f t="shared" si="51"/>
        <v>7</v>
      </c>
      <c r="O117" s="115">
        <f t="shared" si="52"/>
        <v>5</v>
      </c>
      <c r="P117" s="115">
        <f t="shared" si="53"/>
        <v>9</v>
      </c>
      <c r="Q117" s="115">
        <f t="shared" si="54"/>
        <v>8</v>
      </c>
      <c r="R117" s="115">
        <f t="shared" si="55"/>
        <v>13</v>
      </c>
      <c r="S117" s="115">
        <f t="shared" si="56"/>
        <v>2</v>
      </c>
      <c r="T117" s="115">
        <f t="shared" si="57"/>
        <v>5</v>
      </c>
      <c r="U117" s="115">
        <f t="shared" si="58"/>
        <v>2</v>
      </c>
      <c r="V117" s="115">
        <f t="shared" si="59"/>
        <v>8</v>
      </c>
      <c r="W117" s="115">
        <f t="shared" si="60"/>
        <v>7</v>
      </c>
      <c r="X117" s="115">
        <f t="shared" si="61"/>
        <v>7</v>
      </c>
      <c r="Y117" s="115">
        <f t="shared" si="62"/>
        <v>5</v>
      </c>
      <c r="Z117" s="115">
        <f t="shared" si="63"/>
        <v>10</v>
      </c>
      <c r="AA117" s="115">
        <f t="shared" si="64"/>
        <v>0</v>
      </c>
      <c r="AB117" s="115">
        <f t="shared" si="65"/>
        <v>2</v>
      </c>
      <c r="AC117" s="113">
        <f t="shared" si="69"/>
        <v>130</v>
      </c>
      <c r="AE117">
        <f t="shared" si="70"/>
        <v>5.2625860418370886E-4</v>
      </c>
      <c r="AF117">
        <f t="shared" si="71"/>
        <v>0</v>
      </c>
      <c r="AG117">
        <f t="shared" si="72"/>
        <v>3.946939531377817E-4</v>
      </c>
      <c r="AH117">
        <f t="shared" si="73"/>
        <v>4.8240372050173315E-4</v>
      </c>
      <c r="AI117">
        <f t="shared" si="74"/>
        <v>3.5083906945580594E-4</v>
      </c>
      <c r="AJ117">
        <f t="shared" si="75"/>
        <v>3.0698418577383018E-4</v>
      </c>
      <c r="AK117">
        <f t="shared" si="76"/>
        <v>2.1927441840987873E-4</v>
      </c>
      <c r="AL117">
        <f t="shared" si="77"/>
        <v>3.946939531377817E-4</v>
      </c>
      <c r="AM117">
        <f t="shared" si="78"/>
        <v>3.5083906945580594E-4</v>
      </c>
      <c r="AN117">
        <f t="shared" si="79"/>
        <v>5.7011348786568461E-4</v>
      </c>
      <c r="AO117">
        <f t="shared" si="80"/>
        <v>8.7709767363951485E-5</v>
      </c>
      <c r="AP117">
        <f t="shared" si="81"/>
        <v>2.1927441840987873E-4</v>
      </c>
      <c r="AQ117">
        <f t="shared" si="82"/>
        <v>8.7709767363951485E-5</v>
      </c>
      <c r="AR117">
        <f t="shared" si="83"/>
        <v>3.5083906945580594E-4</v>
      </c>
      <c r="AS117">
        <f t="shared" si="84"/>
        <v>3.0698418577383018E-4</v>
      </c>
      <c r="AT117">
        <f t="shared" si="85"/>
        <v>3.0698418577383018E-4</v>
      </c>
      <c r="AU117">
        <f t="shared" si="86"/>
        <v>2.1927441840987873E-4</v>
      </c>
      <c r="AV117">
        <f t="shared" si="87"/>
        <v>4.3854883681975745E-4</v>
      </c>
      <c r="AW117">
        <f t="shared" si="88"/>
        <v>0</v>
      </c>
      <c r="AX117">
        <f t="shared" si="89"/>
        <v>8.7709767363951485E-5</v>
      </c>
      <c r="AY117">
        <f t="shared" si="90"/>
        <v>5.7011348786568453E-3</v>
      </c>
    </row>
    <row r="118" spans="1:51" x14ac:dyDescent="0.2">
      <c r="A118" s="118" t="s">
        <v>5048</v>
      </c>
      <c r="B118" s="119">
        <v>10591</v>
      </c>
      <c r="C118" s="121" t="s">
        <v>6674</v>
      </c>
      <c r="D118" s="121" t="s">
        <v>3321</v>
      </c>
      <c r="E118" s="121">
        <v>0.10684930129692798</v>
      </c>
      <c r="F118">
        <f t="shared" si="66"/>
        <v>1.0684930129692798E-7</v>
      </c>
      <c r="G118">
        <f t="shared" si="67"/>
        <v>1.0684930129692799E-9</v>
      </c>
      <c r="H118">
        <f t="shared" si="68"/>
        <v>6.1502851061176551E-5</v>
      </c>
      <c r="I118" s="115">
        <f t="shared" si="46"/>
        <v>12</v>
      </c>
      <c r="J118" s="115">
        <f t="shared" si="47"/>
        <v>0</v>
      </c>
      <c r="K118" s="115">
        <f t="shared" si="48"/>
        <v>8</v>
      </c>
      <c r="L118" s="115">
        <f t="shared" si="49"/>
        <v>9</v>
      </c>
      <c r="M118" s="115">
        <f t="shared" si="50"/>
        <v>1</v>
      </c>
      <c r="N118" s="115">
        <f t="shared" si="51"/>
        <v>1</v>
      </c>
      <c r="O118" s="115">
        <f t="shared" si="52"/>
        <v>3</v>
      </c>
      <c r="P118" s="115">
        <f t="shared" si="53"/>
        <v>5</v>
      </c>
      <c r="Q118" s="115">
        <f t="shared" si="54"/>
        <v>7</v>
      </c>
      <c r="R118" s="115">
        <f t="shared" si="55"/>
        <v>11</v>
      </c>
      <c r="S118" s="115">
        <f t="shared" si="56"/>
        <v>1</v>
      </c>
      <c r="T118" s="115">
        <f t="shared" si="57"/>
        <v>2</v>
      </c>
      <c r="U118" s="115">
        <f t="shared" si="58"/>
        <v>2</v>
      </c>
      <c r="V118" s="115">
        <f t="shared" si="59"/>
        <v>6</v>
      </c>
      <c r="W118" s="115">
        <f t="shared" si="60"/>
        <v>9</v>
      </c>
      <c r="X118" s="115">
        <f t="shared" si="61"/>
        <v>11</v>
      </c>
      <c r="Y118" s="115">
        <f t="shared" si="62"/>
        <v>2</v>
      </c>
      <c r="Z118" s="115">
        <f t="shared" si="63"/>
        <v>1</v>
      </c>
      <c r="AA118" s="115">
        <f t="shared" si="64"/>
        <v>0</v>
      </c>
      <c r="AB118" s="115">
        <f t="shared" si="65"/>
        <v>2</v>
      </c>
      <c r="AC118" s="113">
        <f t="shared" si="69"/>
        <v>93</v>
      </c>
      <c r="AE118">
        <f t="shared" si="70"/>
        <v>7.3803421273411856E-4</v>
      </c>
      <c r="AF118">
        <f t="shared" si="71"/>
        <v>0</v>
      </c>
      <c r="AG118">
        <f t="shared" si="72"/>
        <v>4.9202280848941241E-4</v>
      </c>
      <c r="AH118">
        <f t="shared" si="73"/>
        <v>5.5352565955058897E-4</v>
      </c>
      <c r="AI118">
        <f t="shared" si="74"/>
        <v>6.1502851061176551E-5</v>
      </c>
      <c r="AJ118">
        <f t="shared" si="75"/>
        <v>6.1502851061176551E-5</v>
      </c>
      <c r="AK118">
        <f t="shared" si="76"/>
        <v>1.8450855318352964E-4</v>
      </c>
      <c r="AL118">
        <f t="shared" si="77"/>
        <v>3.0751425530588277E-4</v>
      </c>
      <c r="AM118">
        <f t="shared" si="78"/>
        <v>4.3051995742823584E-4</v>
      </c>
      <c r="AN118">
        <f t="shared" si="79"/>
        <v>6.765313616729421E-4</v>
      </c>
      <c r="AO118">
        <f t="shared" si="80"/>
        <v>6.1502851061176551E-5</v>
      </c>
      <c r="AP118">
        <f t="shared" si="81"/>
        <v>1.230057021223531E-4</v>
      </c>
      <c r="AQ118">
        <f t="shared" si="82"/>
        <v>1.230057021223531E-4</v>
      </c>
      <c r="AR118">
        <f t="shared" si="83"/>
        <v>3.6901710636705928E-4</v>
      </c>
      <c r="AS118">
        <f t="shared" si="84"/>
        <v>5.5352565955058897E-4</v>
      </c>
      <c r="AT118">
        <f t="shared" si="85"/>
        <v>6.765313616729421E-4</v>
      </c>
      <c r="AU118">
        <f t="shared" si="86"/>
        <v>1.230057021223531E-4</v>
      </c>
      <c r="AV118">
        <f t="shared" si="87"/>
        <v>6.1502851061176551E-5</v>
      </c>
      <c r="AW118">
        <f t="shared" si="88"/>
        <v>0</v>
      </c>
      <c r="AX118">
        <f t="shared" si="89"/>
        <v>1.230057021223531E-4</v>
      </c>
      <c r="AY118">
        <f t="shared" si="90"/>
        <v>5.7197651486894183E-3</v>
      </c>
    </row>
    <row r="119" spans="1:51" x14ac:dyDescent="0.2">
      <c r="A119" s="118" t="s">
        <v>5049</v>
      </c>
      <c r="B119" s="119">
        <v>72110</v>
      </c>
      <c r="C119" s="121" t="s">
        <v>6675</v>
      </c>
      <c r="D119" s="121" t="s">
        <v>4429</v>
      </c>
      <c r="E119" s="121">
        <v>0.4232083101592804</v>
      </c>
      <c r="F119">
        <f t="shared" si="66"/>
        <v>4.2320831015928042E-7</v>
      </c>
      <c r="G119">
        <f t="shared" si="67"/>
        <v>4.2320831015928044E-9</v>
      </c>
      <c r="H119">
        <f t="shared" si="68"/>
        <v>2.4360026085006115E-4</v>
      </c>
      <c r="I119" s="115">
        <f t="shared" si="46"/>
        <v>65</v>
      </c>
      <c r="J119" s="115">
        <f t="shared" si="47"/>
        <v>7</v>
      </c>
      <c r="K119" s="115">
        <f t="shared" si="48"/>
        <v>39</v>
      </c>
      <c r="L119" s="115">
        <f t="shared" si="49"/>
        <v>37</v>
      </c>
      <c r="M119" s="115">
        <f t="shared" si="50"/>
        <v>16</v>
      </c>
      <c r="N119" s="115">
        <f t="shared" si="51"/>
        <v>64</v>
      </c>
      <c r="O119" s="115">
        <f t="shared" si="52"/>
        <v>21</v>
      </c>
      <c r="P119" s="115">
        <f t="shared" si="53"/>
        <v>40</v>
      </c>
      <c r="Q119" s="115">
        <f t="shared" si="54"/>
        <v>23</v>
      </c>
      <c r="R119" s="115">
        <f t="shared" si="55"/>
        <v>69</v>
      </c>
      <c r="S119" s="115">
        <f t="shared" si="56"/>
        <v>20</v>
      </c>
      <c r="T119" s="115">
        <f t="shared" si="57"/>
        <v>25</v>
      </c>
      <c r="U119" s="115">
        <f t="shared" si="58"/>
        <v>33</v>
      </c>
      <c r="V119" s="115">
        <f t="shared" si="59"/>
        <v>16</v>
      </c>
      <c r="W119" s="115">
        <f t="shared" si="60"/>
        <v>41</v>
      </c>
      <c r="X119" s="115">
        <f t="shared" si="61"/>
        <v>41</v>
      </c>
      <c r="Y119" s="115">
        <f t="shared" si="62"/>
        <v>40</v>
      </c>
      <c r="Z119" s="115">
        <f t="shared" si="63"/>
        <v>38</v>
      </c>
      <c r="AA119" s="115">
        <f t="shared" si="64"/>
        <v>10</v>
      </c>
      <c r="AB119" s="115">
        <f t="shared" si="65"/>
        <v>18</v>
      </c>
      <c r="AC119" s="113">
        <f t="shared" si="69"/>
        <v>663</v>
      </c>
      <c r="AE119">
        <f t="shared" si="70"/>
        <v>1.5834016955253976E-2</v>
      </c>
      <c r="AF119">
        <f t="shared" si="71"/>
        <v>1.705201825950428E-3</v>
      </c>
      <c r="AG119">
        <f t="shared" si="72"/>
        <v>9.5004101731523856E-3</v>
      </c>
      <c r="AH119">
        <f t="shared" si="73"/>
        <v>9.0132096514522631E-3</v>
      </c>
      <c r="AI119">
        <f t="shared" si="74"/>
        <v>3.8976041736009785E-3</v>
      </c>
      <c r="AJ119">
        <f t="shared" si="75"/>
        <v>1.5590416694403914E-2</v>
      </c>
      <c r="AK119">
        <f t="shared" si="76"/>
        <v>5.1156054778512842E-3</v>
      </c>
      <c r="AL119">
        <f t="shared" si="77"/>
        <v>9.744010434002446E-3</v>
      </c>
      <c r="AM119">
        <f t="shared" si="78"/>
        <v>5.6028059995514067E-3</v>
      </c>
      <c r="AN119">
        <f t="shared" si="79"/>
        <v>1.6808417998654221E-2</v>
      </c>
      <c r="AO119">
        <f t="shared" si="80"/>
        <v>4.872005217001223E-3</v>
      </c>
      <c r="AP119">
        <f t="shared" si="81"/>
        <v>6.0900065212515292E-3</v>
      </c>
      <c r="AQ119">
        <f t="shared" si="82"/>
        <v>8.0388086080520182E-3</v>
      </c>
      <c r="AR119">
        <f t="shared" si="83"/>
        <v>3.8976041736009785E-3</v>
      </c>
      <c r="AS119">
        <f t="shared" si="84"/>
        <v>9.9876106948525081E-3</v>
      </c>
      <c r="AT119">
        <f t="shared" si="85"/>
        <v>9.9876106948525081E-3</v>
      </c>
      <c r="AU119">
        <f t="shared" si="86"/>
        <v>9.744010434002446E-3</v>
      </c>
      <c r="AV119">
        <f t="shared" si="87"/>
        <v>9.2568099123023235E-3</v>
      </c>
      <c r="AW119">
        <f t="shared" si="88"/>
        <v>2.4360026085006115E-3</v>
      </c>
      <c r="AX119">
        <f t="shared" si="89"/>
        <v>4.3848046953011005E-3</v>
      </c>
      <c r="AY119">
        <f t="shared" si="90"/>
        <v>0.16150697294359051</v>
      </c>
    </row>
    <row r="120" spans="1:51" x14ac:dyDescent="0.2">
      <c r="A120" s="118" t="s">
        <v>5050</v>
      </c>
      <c r="B120" s="119">
        <v>36102</v>
      </c>
      <c r="C120" s="121" t="s">
        <v>6676</v>
      </c>
      <c r="D120" s="121" t="s">
        <v>4876</v>
      </c>
      <c r="E120" s="121">
        <v>39.157007950203294</v>
      </c>
      <c r="F120">
        <f t="shared" si="66"/>
        <v>3.9157007950203292E-5</v>
      </c>
      <c r="G120">
        <f t="shared" si="67"/>
        <v>3.9157007950203291E-7</v>
      </c>
      <c r="H120">
        <f t="shared" si="68"/>
        <v>2.2538917884640384E-2</v>
      </c>
      <c r="I120" s="115">
        <f t="shared" si="46"/>
        <v>35</v>
      </c>
      <c r="J120" s="115">
        <f t="shared" si="47"/>
        <v>3</v>
      </c>
      <c r="K120" s="115">
        <f t="shared" si="48"/>
        <v>27</v>
      </c>
      <c r="L120" s="115">
        <f t="shared" si="49"/>
        <v>13</v>
      </c>
      <c r="M120" s="115">
        <f t="shared" si="50"/>
        <v>9</v>
      </c>
      <c r="N120" s="115">
        <f t="shared" si="51"/>
        <v>25</v>
      </c>
      <c r="O120" s="115">
        <f t="shared" si="52"/>
        <v>8</v>
      </c>
      <c r="P120" s="115">
        <f t="shared" si="53"/>
        <v>19</v>
      </c>
      <c r="Q120" s="115">
        <f t="shared" si="54"/>
        <v>18</v>
      </c>
      <c r="R120" s="115">
        <f t="shared" si="55"/>
        <v>27</v>
      </c>
      <c r="S120" s="115">
        <f t="shared" si="56"/>
        <v>8</v>
      </c>
      <c r="T120" s="115">
        <f t="shared" si="57"/>
        <v>13</v>
      </c>
      <c r="U120" s="115">
        <f t="shared" si="58"/>
        <v>13</v>
      </c>
      <c r="V120" s="115">
        <f t="shared" si="59"/>
        <v>6</v>
      </c>
      <c r="W120" s="115">
        <f t="shared" si="60"/>
        <v>19</v>
      </c>
      <c r="X120" s="115">
        <f t="shared" si="61"/>
        <v>22</v>
      </c>
      <c r="Y120" s="115">
        <f t="shared" si="62"/>
        <v>31</v>
      </c>
      <c r="Z120" s="115">
        <f t="shared" si="63"/>
        <v>34</v>
      </c>
      <c r="AA120" s="115">
        <f t="shared" si="64"/>
        <v>2</v>
      </c>
      <c r="AB120" s="115">
        <f t="shared" si="65"/>
        <v>5</v>
      </c>
      <c r="AC120" s="113">
        <f t="shared" si="69"/>
        <v>337</v>
      </c>
      <c r="AE120">
        <f t="shared" si="70"/>
        <v>0.78886212596241345</v>
      </c>
      <c r="AF120">
        <f t="shared" si="71"/>
        <v>6.7616753653921155E-2</v>
      </c>
      <c r="AG120">
        <f t="shared" si="72"/>
        <v>0.60855078288529041</v>
      </c>
      <c r="AH120">
        <f t="shared" si="73"/>
        <v>0.29300593250032497</v>
      </c>
      <c r="AI120">
        <f t="shared" si="74"/>
        <v>0.20285026096176345</v>
      </c>
      <c r="AJ120">
        <f t="shared" si="75"/>
        <v>0.56347294711600959</v>
      </c>
      <c r="AK120">
        <f t="shared" si="76"/>
        <v>0.18031134307712307</v>
      </c>
      <c r="AL120">
        <f t="shared" si="77"/>
        <v>0.42823943980816731</v>
      </c>
      <c r="AM120">
        <f t="shared" si="78"/>
        <v>0.4057005219235269</v>
      </c>
      <c r="AN120">
        <f t="shared" si="79"/>
        <v>0.60855078288529041</v>
      </c>
      <c r="AO120">
        <f t="shared" si="80"/>
        <v>0.18031134307712307</v>
      </c>
      <c r="AP120">
        <f t="shared" si="81"/>
        <v>0.29300593250032497</v>
      </c>
      <c r="AQ120">
        <f t="shared" si="82"/>
        <v>0.29300593250032497</v>
      </c>
      <c r="AR120">
        <f t="shared" si="83"/>
        <v>0.13523350730784231</v>
      </c>
      <c r="AS120">
        <f t="shared" si="84"/>
        <v>0.42823943980816731</v>
      </c>
      <c r="AT120">
        <f t="shared" si="85"/>
        <v>0.49585619346208842</v>
      </c>
      <c r="AU120">
        <f t="shared" si="86"/>
        <v>0.69870645442385193</v>
      </c>
      <c r="AV120">
        <f t="shared" si="87"/>
        <v>0.7663232080777731</v>
      </c>
      <c r="AW120">
        <f t="shared" si="88"/>
        <v>4.5077835769280768E-2</v>
      </c>
      <c r="AX120">
        <f t="shared" si="89"/>
        <v>0.11269458942320192</v>
      </c>
      <c r="AY120">
        <f t="shared" si="90"/>
        <v>7.5956153271238085</v>
      </c>
    </row>
    <row r="121" spans="1:51" x14ac:dyDescent="0.2">
      <c r="A121" s="118" t="s">
        <v>5051</v>
      </c>
      <c r="B121" s="119">
        <v>41388</v>
      </c>
      <c r="C121" s="121" t="s">
        <v>6677</v>
      </c>
      <c r="D121" s="121" t="s">
        <v>4853</v>
      </c>
      <c r="E121" s="121">
        <v>11.124856101335602</v>
      </c>
      <c r="F121">
        <f t="shared" si="66"/>
        <v>1.1124856101335602E-5</v>
      </c>
      <c r="G121">
        <f t="shared" si="67"/>
        <v>1.1124856101335602E-7</v>
      </c>
      <c r="H121">
        <f t="shared" si="68"/>
        <v>6.4035081144432002E-3</v>
      </c>
      <c r="I121" s="115">
        <f t="shared" si="46"/>
        <v>66</v>
      </c>
      <c r="J121" s="115">
        <f t="shared" si="47"/>
        <v>2</v>
      </c>
      <c r="K121" s="115">
        <f t="shared" si="48"/>
        <v>25</v>
      </c>
      <c r="L121" s="115">
        <f t="shared" si="49"/>
        <v>26</v>
      </c>
      <c r="M121" s="115">
        <f t="shared" si="50"/>
        <v>15</v>
      </c>
      <c r="N121" s="115">
        <f t="shared" si="51"/>
        <v>36</v>
      </c>
      <c r="O121" s="115">
        <f t="shared" si="52"/>
        <v>10</v>
      </c>
      <c r="P121" s="115">
        <f t="shared" si="53"/>
        <v>15</v>
      </c>
      <c r="Q121" s="115">
        <f t="shared" si="54"/>
        <v>32</v>
      </c>
      <c r="R121" s="115">
        <f t="shared" si="55"/>
        <v>40</v>
      </c>
      <c r="S121" s="115">
        <f t="shared" si="56"/>
        <v>7</v>
      </c>
      <c r="T121" s="115">
        <f t="shared" si="57"/>
        <v>13</v>
      </c>
      <c r="U121" s="115">
        <f t="shared" si="58"/>
        <v>19</v>
      </c>
      <c r="V121" s="115">
        <f t="shared" si="59"/>
        <v>3</v>
      </c>
      <c r="W121" s="115">
        <f t="shared" si="60"/>
        <v>13</v>
      </c>
      <c r="X121" s="115">
        <f t="shared" si="61"/>
        <v>13</v>
      </c>
      <c r="Y121" s="115">
        <f t="shared" si="62"/>
        <v>19</v>
      </c>
      <c r="Z121" s="115">
        <f t="shared" si="63"/>
        <v>39</v>
      </c>
      <c r="AA121" s="115">
        <f t="shared" si="64"/>
        <v>2</v>
      </c>
      <c r="AB121" s="115">
        <f t="shared" si="65"/>
        <v>2</v>
      </c>
      <c r="AC121" s="113">
        <f t="shared" si="69"/>
        <v>397</v>
      </c>
      <c r="AE121">
        <f t="shared" si="70"/>
        <v>0.42263153555325123</v>
      </c>
      <c r="AF121">
        <f t="shared" si="71"/>
        <v>1.28070162288864E-2</v>
      </c>
      <c r="AG121">
        <f t="shared" si="72"/>
        <v>0.16008770286108001</v>
      </c>
      <c r="AH121">
        <f t="shared" si="73"/>
        <v>0.16649121097552322</v>
      </c>
      <c r="AI121">
        <f t="shared" si="74"/>
        <v>9.6052621716647996E-2</v>
      </c>
      <c r="AJ121">
        <f t="shared" si="75"/>
        <v>0.23052629211995521</v>
      </c>
      <c r="AK121">
        <f t="shared" si="76"/>
        <v>6.4035081144432002E-2</v>
      </c>
      <c r="AL121">
        <f t="shared" si="77"/>
        <v>9.6052621716647996E-2</v>
      </c>
      <c r="AM121">
        <f t="shared" si="78"/>
        <v>0.20491225966218241</v>
      </c>
      <c r="AN121">
        <f t="shared" si="79"/>
        <v>0.25614032457772801</v>
      </c>
      <c r="AO121">
        <f t="shared" si="80"/>
        <v>4.4824556801102401E-2</v>
      </c>
      <c r="AP121">
        <f t="shared" si="81"/>
        <v>8.3245605487761609E-2</v>
      </c>
      <c r="AQ121">
        <f t="shared" si="82"/>
        <v>0.1216666541744208</v>
      </c>
      <c r="AR121">
        <f t="shared" si="83"/>
        <v>1.9210524343329601E-2</v>
      </c>
      <c r="AS121">
        <f t="shared" si="84"/>
        <v>8.3245605487761609E-2</v>
      </c>
      <c r="AT121">
        <f t="shared" si="85"/>
        <v>8.3245605487761609E-2</v>
      </c>
      <c r="AU121">
        <f t="shared" si="86"/>
        <v>0.1216666541744208</v>
      </c>
      <c r="AV121">
        <f t="shared" si="87"/>
        <v>0.2497368164632848</v>
      </c>
      <c r="AW121">
        <f t="shared" si="88"/>
        <v>1.28070162288864E-2</v>
      </c>
      <c r="AX121">
        <f t="shared" si="89"/>
        <v>1.28070162288864E-2</v>
      </c>
      <c r="AY121">
        <f t="shared" si="90"/>
        <v>2.5421927214339499</v>
      </c>
    </row>
    <row r="122" spans="1:51" x14ac:dyDescent="0.2">
      <c r="A122" s="118" t="s">
        <v>5052</v>
      </c>
      <c r="B122" s="119">
        <v>32791</v>
      </c>
      <c r="C122" s="121" t="s">
        <v>6678</v>
      </c>
      <c r="D122" s="121" t="s">
        <v>4295</v>
      </c>
      <c r="E122" s="121">
        <v>0.45715668186574998</v>
      </c>
      <c r="F122">
        <f t="shared" si="66"/>
        <v>4.5715668186574997E-7</v>
      </c>
      <c r="G122">
        <f t="shared" si="67"/>
        <v>4.5715668186575E-9</v>
      </c>
      <c r="H122">
        <f t="shared" si="68"/>
        <v>2.6314106854360183E-4</v>
      </c>
      <c r="I122" s="115">
        <f t="shared" si="46"/>
        <v>35</v>
      </c>
      <c r="J122" s="115">
        <f t="shared" si="47"/>
        <v>3</v>
      </c>
      <c r="K122" s="115">
        <f t="shared" si="48"/>
        <v>14</v>
      </c>
      <c r="L122" s="115">
        <f t="shared" si="49"/>
        <v>20</v>
      </c>
      <c r="M122" s="115">
        <f t="shared" si="50"/>
        <v>12</v>
      </c>
      <c r="N122" s="115">
        <f t="shared" si="51"/>
        <v>32</v>
      </c>
      <c r="O122" s="115">
        <f t="shared" si="52"/>
        <v>8</v>
      </c>
      <c r="P122" s="115">
        <f t="shared" si="53"/>
        <v>25</v>
      </c>
      <c r="Q122" s="115">
        <f t="shared" si="54"/>
        <v>16</v>
      </c>
      <c r="R122" s="115">
        <f t="shared" si="55"/>
        <v>22</v>
      </c>
      <c r="S122" s="115">
        <f t="shared" si="56"/>
        <v>6</v>
      </c>
      <c r="T122" s="115">
        <f t="shared" si="57"/>
        <v>9</v>
      </c>
      <c r="U122" s="115">
        <f t="shared" si="58"/>
        <v>16</v>
      </c>
      <c r="V122" s="115">
        <f t="shared" si="59"/>
        <v>8</v>
      </c>
      <c r="W122" s="115">
        <f t="shared" si="60"/>
        <v>16</v>
      </c>
      <c r="X122" s="115">
        <f t="shared" si="61"/>
        <v>20</v>
      </c>
      <c r="Y122" s="115">
        <f t="shared" si="62"/>
        <v>13</v>
      </c>
      <c r="Z122" s="115">
        <f t="shared" si="63"/>
        <v>16</v>
      </c>
      <c r="AA122" s="115">
        <f t="shared" si="64"/>
        <v>3</v>
      </c>
      <c r="AB122" s="115">
        <f t="shared" si="65"/>
        <v>10</v>
      </c>
      <c r="AC122" s="113">
        <f t="shared" si="69"/>
        <v>304</v>
      </c>
      <c r="AE122">
        <f t="shared" si="70"/>
        <v>9.2099373990260636E-3</v>
      </c>
      <c r="AF122">
        <f t="shared" si="71"/>
        <v>7.8942320563080549E-4</v>
      </c>
      <c r="AG122">
        <f t="shared" si="72"/>
        <v>3.6839749596104254E-3</v>
      </c>
      <c r="AH122">
        <f t="shared" si="73"/>
        <v>5.2628213708720371E-3</v>
      </c>
      <c r="AI122">
        <f t="shared" si="74"/>
        <v>3.157692822523222E-3</v>
      </c>
      <c r="AJ122">
        <f t="shared" si="75"/>
        <v>8.4205141933952586E-3</v>
      </c>
      <c r="AK122">
        <f t="shared" si="76"/>
        <v>2.1051285483488147E-3</v>
      </c>
      <c r="AL122">
        <f t="shared" si="77"/>
        <v>6.5785267135900459E-3</v>
      </c>
      <c r="AM122">
        <f t="shared" si="78"/>
        <v>4.2102570966976293E-3</v>
      </c>
      <c r="AN122">
        <f t="shared" si="79"/>
        <v>5.7891035079592401E-3</v>
      </c>
      <c r="AO122">
        <f t="shared" si="80"/>
        <v>1.578846411261611E-3</v>
      </c>
      <c r="AP122">
        <f t="shared" si="81"/>
        <v>2.3682696168924166E-3</v>
      </c>
      <c r="AQ122">
        <f t="shared" si="82"/>
        <v>4.2102570966976293E-3</v>
      </c>
      <c r="AR122">
        <f t="shared" si="83"/>
        <v>2.1051285483488147E-3</v>
      </c>
      <c r="AS122">
        <f t="shared" si="84"/>
        <v>4.2102570966976293E-3</v>
      </c>
      <c r="AT122">
        <f t="shared" si="85"/>
        <v>5.2628213708720371E-3</v>
      </c>
      <c r="AU122">
        <f t="shared" si="86"/>
        <v>3.4208338910668239E-3</v>
      </c>
      <c r="AV122">
        <f t="shared" si="87"/>
        <v>4.2102570966976293E-3</v>
      </c>
      <c r="AW122">
        <f t="shared" si="88"/>
        <v>7.8942320563080549E-4</v>
      </c>
      <c r="AX122">
        <f t="shared" si="89"/>
        <v>2.6314106854360185E-3</v>
      </c>
      <c r="AY122">
        <f t="shared" si="90"/>
        <v>7.9994884837254962E-2</v>
      </c>
    </row>
    <row r="123" spans="1:51" x14ac:dyDescent="0.2">
      <c r="A123" s="118" t="s">
        <v>5053</v>
      </c>
      <c r="B123" s="119">
        <v>39941</v>
      </c>
      <c r="C123" s="121" t="s">
        <v>6679</v>
      </c>
      <c r="D123" s="121" t="s">
        <v>4705</v>
      </c>
      <c r="E123" s="121">
        <v>2.0528174586575734</v>
      </c>
      <c r="F123">
        <f t="shared" si="66"/>
        <v>2.0528174586575734E-6</v>
      </c>
      <c r="G123">
        <f t="shared" si="67"/>
        <v>2.0528174586575735E-8</v>
      </c>
      <c r="H123">
        <f t="shared" si="68"/>
        <v>1.1816092841332377E-3</v>
      </c>
      <c r="I123" s="115">
        <f t="shared" si="46"/>
        <v>50</v>
      </c>
      <c r="J123" s="115">
        <f t="shared" si="47"/>
        <v>9</v>
      </c>
      <c r="K123" s="115">
        <f t="shared" si="48"/>
        <v>22</v>
      </c>
      <c r="L123" s="115">
        <f t="shared" si="49"/>
        <v>27</v>
      </c>
      <c r="M123" s="115">
        <f t="shared" si="50"/>
        <v>6</v>
      </c>
      <c r="N123" s="115">
        <f t="shared" si="51"/>
        <v>32</v>
      </c>
      <c r="O123" s="115">
        <f t="shared" si="52"/>
        <v>10</v>
      </c>
      <c r="P123" s="115">
        <f t="shared" si="53"/>
        <v>27</v>
      </c>
      <c r="Q123" s="115">
        <f t="shared" si="54"/>
        <v>24</v>
      </c>
      <c r="R123" s="115">
        <f t="shared" si="55"/>
        <v>31</v>
      </c>
      <c r="S123" s="115">
        <f t="shared" si="56"/>
        <v>5</v>
      </c>
      <c r="T123" s="115">
        <f t="shared" si="57"/>
        <v>9</v>
      </c>
      <c r="U123" s="115">
        <f t="shared" si="58"/>
        <v>13</v>
      </c>
      <c r="V123" s="115">
        <f t="shared" si="59"/>
        <v>8</v>
      </c>
      <c r="W123" s="115">
        <f t="shared" si="60"/>
        <v>21</v>
      </c>
      <c r="X123" s="115">
        <f t="shared" si="61"/>
        <v>20</v>
      </c>
      <c r="Y123" s="115">
        <f t="shared" si="62"/>
        <v>18</v>
      </c>
      <c r="Z123" s="115">
        <f t="shared" si="63"/>
        <v>39</v>
      </c>
      <c r="AA123" s="115">
        <f t="shared" si="64"/>
        <v>2</v>
      </c>
      <c r="AB123" s="115">
        <f t="shared" si="65"/>
        <v>4</v>
      </c>
      <c r="AC123" s="113">
        <f t="shared" si="69"/>
        <v>377</v>
      </c>
      <c r="AE123">
        <f t="shared" si="70"/>
        <v>5.9080464206661881E-2</v>
      </c>
      <c r="AF123">
        <f t="shared" si="71"/>
        <v>1.0634483557199139E-2</v>
      </c>
      <c r="AG123">
        <f t="shared" si="72"/>
        <v>2.599540425093123E-2</v>
      </c>
      <c r="AH123">
        <f t="shared" si="73"/>
        <v>3.1903450671597416E-2</v>
      </c>
      <c r="AI123">
        <f t="shared" si="74"/>
        <v>7.0896557047994257E-3</v>
      </c>
      <c r="AJ123">
        <f t="shared" si="75"/>
        <v>3.7811497092263606E-2</v>
      </c>
      <c r="AK123">
        <f t="shared" si="76"/>
        <v>1.1816092841332377E-2</v>
      </c>
      <c r="AL123">
        <f t="shared" si="77"/>
        <v>3.1903450671597416E-2</v>
      </c>
      <c r="AM123">
        <f t="shared" si="78"/>
        <v>2.8358622819197703E-2</v>
      </c>
      <c r="AN123">
        <f t="shared" si="79"/>
        <v>3.6629887808130368E-2</v>
      </c>
      <c r="AO123">
        <f t="shared" si="80"/>
        <v>5.9080464206661886E-3</v>
      </c>
      <c r="AP123">
        <f t="shared" si="81"/>
        <v>1.0634483557199139E-2</v>
      </c>
      <c r="AQ123">
        <f t="shared" si="82"/>
        <v>1.5360920693732089E-2</v>
      </c>
      <c r="AR123">
        <f t="shared" si="83"/>
        <v>9.4528742730659015E-3</v>
      </c>
      <c r="AS123">
        <f t="shared" si="84"/>
        <v>2.4813794966797992E-2</v>
      </c>
      <c r="AT123">
        <f t="shared" si="85"/>
        <v>2.3632185682664755E-2</v>
      </c>
      <c r="AU123">
        <f t="shared" si="86"/>
        <v>2.1268967114398279E-2</v>
      </c>
      <c r="AV123">
        <f t="shared" si="87"/>
        <v>4.6082762081196271E-2</v>
      </c>
      <c r="AW123">
        <f t="shared" si="88"/>
        <v>2.3632185682664754E-3</v>
      </c>
      <c r="AX123">
        <f t="shared" si="89"/>
        <v>4.7264371365329507E-3</v>
      </c>
      <c r="AY123">
        <f t="shared" si="90"/>
        <v>0.44546670011823053</v>
      </c>
    </row>
    <row r="124" spans="1:51" x14ac:dyDescent="0.2">
      <c r="A124" s="118" t="s">
        <v>5054</v>
      </c>
      <c r="B124" s="119">
        <v>50847</v>
      </c>
      <c r="C124" s="121" t="s">
        <v>6680</v>
      </c>
      <c r="D124" s="121" t="s">
        <v>4708</v>
      </c>
      <c r="E124" s="121">
        <v>2.231929589104459</v>
      </c>
      <c r="F124">
        <f t="shared" si="66"/>
        <v>2.2319295891044589E-6</v>
      </c>
      <c r="G124">
        <f t="shared" si="67"/>
        <v>2.2319295891044588E-8</v>
      </c>
      <c r="H124">
        <f t="shared" si="68"/>
        <v>1.2847068856001135E-3</v>
      </c>
      <c r="I124" s="115">
        <f t="shared" si="46"/>
        <v>52</v>
      </c>
      <c r="J124" s="115">
        <f t="shared" si="47"/>
        <v>8</v>
      </c>
      <c r="K124" s="115">
        <f t="shared" si="48"/>
        <v>27</v>
      </c>
      <c r="L124" s="115">
        <f t="shared" si="49"/>
        <v>34</v>
      </c>
      <c r="M124" s="115">
        <f t="shared" si="50"/>
        <v>17</v>
      </c>
      <c r="N124" s="115">
        <f t="shared" si="51"/>
        <v>36</v>
      </c>
      <c r="O124" s="115">
        <f t="shared" si="52"/>
        <v>11</v>
      </c>
      <c r="P124" s="115">
        <f t="shared" si="53"/>
        <v>30</v>
      </c>
      <c r="Q124" s="115">
        <f t="shared" si="54"/>
        <v>32</v>
      </c>
      <c r="R124" s="115">
        <f t="shared" si="55"/>
        <v>38</v>
      </c>
      <c r="S124" s="115">
        <f t="shared" si="56"/>
        <v>13</v>
      </c>
      <c r="T124" s="115">
        <f t="shared" si="57"/>
        <v>17</v>
      </c>
      <c r="U124" s="115">
        <f t="shared" si="58"/>
        <v>18</v>
      </c>
      <c r="V124" s="115">
        <f t="shared" si="59"/>
        <v>14</v>
      </c>
      <c r="W124" s="115">
        <f t="shared" si="60"/>
        <v>18</v>
      </c>
      <c r="X124" s="115">
        <f t="shared" si="61"/>
        <v>17</v>
      </c>
      <c r="Y124" s="115">
        <f t="shared" si="62"/>
        <v>26</v>
      </c>
      <c r="Z124" s="115">
        <f t="shared" si="63"/>
        <v>38</v>
      </c>
      <c r="AA124" s="115">
        <f t="shared" si="64"/>
        <v>6</v>
      </c>
      <c r="AB124" s="115">
        <f t="shared" si="65"/>
        <v>12</v>
      </c>
      <c r="AC124" s="113">
        <f t="shared" si="69"/>
        <v>464</v>
      </c>
      <c r="AE124">
        <f t="shared" si="70"/>
        <v>6.6804758051205906E-2</v>
      </c>
      <c r="AF124">
        <f t="shared" si="71"/>
        <v>1.0277655084800908E-2</v>
      </c>
      <c r="AG124">
        <f t="shared" si="72"/>
        <v>3.4687085911203064E-2</v>
      </c>
      <c r="AH124">
        <f t="shared" si="73"/>
        <v>4.3680034110403859E-2</v>
      </c>
      <c r="AI124">
        <f t="shared" si="74"/>
        <v>2.184001705520193E-2</v>
      </c>
      <c r="AJ124">
        <f t="shared" si="75"/>
        <v>4.6249447881604087E-2</v>
      </c>
      <c r="AK124">
        <f t="shared" si="76"/>
        <v>1.4131775741601248E-2</v>
      </c>
      <c r="AL124">
        <f t="shared" si="77"/>
        <v>3.8541206568003403E-2</v>
      </c>
      <c r="AM124">
        <f t="shared" si="78"/>
        <v>4.1110620339203631E-2</v>
      </c>
      <c r="AN124">
        <f t="shared" si="79"/>
        <v>4.8818861652804309E-2</v>
      </c>
      <c r="AO124">
        <f t="shared" si="80"/>
        <v>1.6701189512801477E-2</v>
      </c>
      <c r="AP124">
        <f t="shared" si="81"/>
        <v>2.184001705520193E-2</v>
      </c>
      <c r="AQ124">
        <f t="shared" si="82"/>
        <v>2.3124723940802044E-2</v>
      </c>
      <c r="AR124">
        <f t="shared" si="83"/>
        <v>1.7985896398401587E-2</v>
      </c>
      <c r="AS124">
        <f t="shared" si="84"/>
        <v>2.3124723940802044E-2</v>
      </c>
      <c r="AT124">
        <f t="shared" si="85"/>
        <v>2.184001705520193E-2</v>
      </c>
      <c r="AU124">
        <f t="shared" si="86"/>
        <v>3.3402379025602953E-2</v>
      </c>
      <c r="AV124">
        <f t="shared" si="87"/>
        <v>4.8818861652804309E-2</v>
      </c>
      <c r="AW124">
        <f t="shared" si="88"/>
        <v>7.7082413136006812E-3</v>
      </c>
      <c r="AX124">
        <f t="shared" si="89"/>
        <v>1.5416482627201362E-2</v>
      </c>
      <c r="AY124">
        <f t="shared" si="90"/>
        <v>0.5961039949184529</v>
      </c>
    </row>
    <row r="125" spans="1:51" x14ac:dyDescent="0.2">
      <c r="A125" s="118" t="s">
        <v>5055</v>
      </c>
      <c r="B125" s="119">
        <v>62610</v>
      </c>
      <c r="C125" s="121" t="s">
        <v>6681</v>
      </c>
      <c r="D125" s="121" t="s">
        <v>4701</v>
      </c>
      <c r="E125" s="121">
        <v>2.2301035094042581</v>
      </c>
      <c r="F125">
        <f t="shared" si="66"/>
        <v>2.2301035094042579E-6</v>
      </c>
      <c r="G125">
        <f t="shared" si="67"/>
        <v>2.2301035094042578E-8</v>
      </c>
      <c r="H125">
        <f t="shared" si="68"/>
        <v>1.2836557874042046E-3</v>
      </c>
      <c r="I125" s="115">
        <f t="shared" si="46"/>
        <v>45</v>
      </c>
      <c r="J125" s="115">
        <f t="shared" si="47"/>
        <v>3</v>
      </c>
      <c r="K125" s="115">
        <f t="shared" si="48"/>
        <v>40</v>
      </c>
      <c r="L125" s="115">
        <f t="shared" si="49"/>
        <v>54</v>
      </c>
      <c r="M125" s="115">
        <f t="shared" si="50"/>
        <v>22</v>
      </c>
      <c r="N125" s="115">
        <f t="shared" si="51"/>
        <v>51</v>
      </c>
      <c r="O125" s="115">
        <f t="shared" si="52"/>
        <v>10</v>
      </c>
      <c r="P125" s="115">
        <f t="shared" si="53"/>
        <v>28</v>
      </c>
      <c r="Q125" s="115">
        <f t="shared" si="54"/>
        <v>37</v>
      </c>
      <c r="R125" s="115">
        <f t="shared" si="55"/>
        <v>56</v>
      </c>
      <c r="S125" s="115">
        <f t="shared" si="56"/>
        <v>13</v>
      </c>
      <c r="T125" s="115">
        <f t="shared" si="57"/>
        <v>21</v>
      </c>
      <c r="U125" s="115">
        <f t="shared" si="58"/>
        <v>22</v>
      </c>
      <c r="V125" s="115">
        <f t="shared" si="59"/>
        <v>24</v>
      </c>
      <c r="W125" s="115">
        <f t="shared" si="60"/>
        <v>35</v>
      </c>
      <c r="X125" s="115">
        <f t="shared" si="61"/>
        <v>20</v>
      </c>
      <c r="Y125" s="115">
        <f t="shared" si="62"/>
        <v>26</v>
      </c>
      <c r="Z125" s="115">
        <f t="shared" si="63"/>
        <v>35</v>
      </c>
      <c r="AA125" s="115">
        <f t="shared" si="64"/>
        <v>8</v>
      </c>
      <c r="AB125" s="115">
        <f t="shared" si="65"/>
        <v>10</v>
      </c>
      <c r="AC125" s="113">
        <f t="shared" si="69"/>
        <v>560</v>
      </c>
      <c r="AE125">
        <f t="shared" si="70"/>
        <v>5.7764510433189212E-2</v>
      </c>
      <c r="AF125">
        <f t="shared" si="71"/>
        <v>3.8509673622126139E-3</v>
      </c>
      <c r="AG125">
        <f t="shared" si="72"/>
        <v>5.1346231496168182E-2</v>
      </c>
      <c r="AH125">
        <f t="shared" si="73"/>
        <v>6.9317412519827051E-2</v>
      </c>
      <c r="AI125">
        <f t="shared" si="74"/>
        <v>2.8240427322892503E-2</v>
      </c>
      <c r="AJ125">
        <f t="shared" si="75"/>
        <v>6.5466445157614434E-2</v>
      </c>
      <c r="AK125">
        <f t="shared" si="76"/>
        <v>1.2836557874042046E-2</v>
      </c>
      <c r="AL125">
        <f t="shared" si="77"/>
        <v>3.5942362047317732E-2</v>
      </c>
      <c r="AM125">
        <f t="shared" si="78"/>
        <v>4.7495264133955571E-2</v>
      </c>
      <c r="AN125">
        <f t="shared" si="79"/>
        <v>7.1884724094635463E-2</v>
      </c>
      <c r="AO125">
        <f t="shared" si="80"/>
        <v>1.668752523625466E-2</v>
      </c>
      <c r="AP125">
        <f t="shared" si="81"/>
        <v>2.6956771535488297E-2</v>
      </c>
      <c r="AQ125">
        <f t="shared" si="82"/>
        <v>2.8240427322892503E-2</v>
      </c>
      <c r="AR125">
        <f t="shared" si="83"/>
        <v>3.0807738897700911E-2</v>
      </c>
      <c r="AS125">
        <f t="shared" si="84"/>
        <v>4.4927952559147159E-2</v>
      </c>
      <c r="AT125">
        <f t="shared" si="85"/>
        <v>2.5673115748084091E-2</v>
      </c>
      <c r="AU125">
        <f t="shared" si="86"/>
        <v>3.337505047250932E-2</v>
      </c>
      <c r="AV125">
        <f t="shared" si="87"/>
        <v>4.4927952559147159E-2</v>
      </c>
      <c r="AW125">
        <f t="shared" si="88"/>
        <v>1.0269246299233637E-2</v>
      </c>
      <c r="AX125">
        <f t="shared" si="89"/>
        <v>1.2836557874042046E-2</v>
      </c>
      <c r="AY125">
        <f t="shared" si="90"/>
        <v>0.71884724094635455</v>
      </c>
    </row>
    <row r="126" spans="1:51" x14ac:dyDescent="0.2">
      <c r="A126" s="118" t="s">
        <v>5056</v>
      </c>
      <c r="B126" s="119">
        <v>58524</v>
      </c>
      <c r="C126" s="121" t="s">
        <v>6682</v>
      </c>
      <c r="D126" s="121" t="s">
        <v>4432</v>
      </c>
      <c r="E126" s="121">
        <v>0.574904184639767</v>
      </c>
      <c r="F126">
        <f t="shared" si="66"/>
        <v>5.7490418463976698E-7</v>
      </c>
      <c r="G126">
        <f t="shared" si="67"/>
        <v>5.7490418463976698E-9</v>
      </c>
      <c r="H126">
        <f t="shared" si="68"/>
        <v>3.3091696448335424E-4</v>
      </c>
      <c r="I126" s="115">
        <f t="shared" si="46"/>
        <v>46</v>
      </c>
      <c r="J126" s="115">
        <f t="shared" si="47"/>
        <v>4</v>
      </c>
      <c r="K126" s="115">
        <f t="shared" si="48"/>
        <v>33</v>
      </c>
      <c r="L126" s="115">
        <f t="shared" si="49"/>
        <v>36</v>
      </c>
      <c r="M126" s="115">
        <f t="shared" si="50"/>
        <v>22</v>
      </c>
      <c r="N126" s="115">
        <f t="shared" si="51"/>
        <v>32</v>
      </c>
      <c r="O126" s="115">
        <f t="shared" si="52"/>
        <v>16</v>
      </c>
      <c r="P126" s="115">
        <f t="shared" si="53"/>
        <v>28</v>
      </c>
      <c r="Q126" s="115">
        <f t="shared" si="54"/>
        <v>33</v>
      </c>
      <c r="R126" s="115">
        <f t="shared" si="55"/>
        <v>61</v>
      </c>
      <c r="S126" s="115">
        <f t="shared" si="56"/>
        <v>11</v>
      </c>
      <c r="T126" s="115">
        <f t="shared" si="57"/>
        <v>25</v>
      </c>
      <c r="U126" s="115">
        <f t="shared" si="58"/>
        <v>23</v>
      </c>
      <c r="V126" s="115">
        <f t="shared" si="59"/>
        <v>17</v>
      </c>
      <c r="W126" s="115">
        <f t="shared" si="60"/>
        <v>31</v>
      </c>
      <c r="X126" s="115">
        <f t="shared" si="61"/>
        <v>32</v>
      </c>
      <c r="Y126" s="115">
        <f t="shared" si="62"/>
        <v>20</v>
      </c>
      <c r="Z126" s="115">
        <f t="shared" si="63"/>
        <v>21</v>
      </c>
      <c r="AA126" s="115">
        <f t="shared" si="64"/>
        <v>13</v>
      </c>
      <c r="AB126" s="115">
        <f t="shared" si="65"/>
        <v>12</v>
      </c>
      <c r="AC126" s="113">
        <f t="shared" si="69"/>
        <v>516</v>
      </c>
      <c r="AE126">
        <f t="shared" si="70"/>
        <v>1.5222180366234295E-2</v>
      </c>
      <c r="AF126">
        <f t="shared" si="71"/>
        <v>1.323667857933417E-3</v>
      </c>
      <c r="AG126">
        <f t="shared" si="72"/>
        <v>1.0920259827950691E-2</v>
      </c>
      <c r="AH126">
        <f t="shared" si="73"/>
        <v>1.1913010721400753E-2</v>
      </c>
      <c r="AI126">
        <f t="shared" si="74"/>
        <v>7.2801732186337934E-3</v>
      </c>
      <c r="AJ126">
        <f t="shared" si="75"/>
        <v>1.0589342863467336E-2</v>
      </c>
      <c r="AK126">
        <f t="shared" si="76"/>
        <v>5.2946714317336678E-3</v>
      </c>
      <c r="AL126">
        <f t="shared" si="77"/>
        <v>9.2656750055339181E-3</v>
      </c>
      <c r="AM126">
        <f t="shared" si="78"/>
        <v>1.0920259827950691E-2</v>
      </c>
      <c r="AN126">
        <f t="shared" si="79"/>
        <v>2.018593483348461E-2</v>
      </c>
      <c r="AO126">
        <f t="shared" si="80"/>
        <v>3.6400866093168967E-3</v>
      </c>
      <c r="AP126">
        <f t="shared" si="81"/>
        <v>8.2729241120838553E-3</v>
      </c>
      <c r="AQ126">
        <f t="shared" si="82"/>
        <v>7.6110901831171474E-3</v>
      </c>
      <c r="AR126">
        <f t="shared" si="83"/>
        <v>5.6255883962170218E-3</v>
      </c>
      <c r="AS126">
        <f t="shared" si="84"/>
        <v>1.0258425898983981E-2</v>
      </c>
      <c r="AT126">
        <f t="shared" si="85"/>
        <v>1.0589342863467336E-2</v>
      </c>
      <c r="AU126">
        <f t="shared" si="86"/>
        <v>6.6183392896670846E-3</v>
      </c>
      <c r="AV126">
        <f t="shared" si="87"/>
        <v>6.9492562541504394E-3</v>
      </c>
      <c r="AW126">
        <f t="shared" si="88"/>
        <v>4.3019205382836051E-3</v>
      </c>
      <c r="AX126">
        <f t="shared" si="89"/>
        <v>3.9710035738002511E-3</v>
      </c>
      <c r="AY126">
        <f t="shared" si="90"/>
        <v>0.17075315367341082</v>
      </c>
    </row>
    <row r="127" spans="1:51" x14ac:dyDescent="0.2">
      <c r="A127" s="118" t="s">
        <v>5057</v>
      </c>
      <c r="B127" s="119">
        <v>48917</v>
      </c>
      <c r="C127" s="121" t="s">
        <v>6683</v>
      </c>
      <c r="D127" s="121" t="s">
        <v>4702</v>
      </c>
      <c r="E127" s="121">
        <v>2.2614907009941758</v>
      </c>
      <c r="F127">
        <f t="shared" si="66"/>
        <v>2.2614907009941757E-6</v>
      </c>
      <c r="G127">
        <f t="shared" si="67"/>
        <v>2.2614907009941759E-8</v>
      </c>
      <c r="H127">
        <f t="shared" si="68"/>
        <v>1.3017223703968147E-3</v>
      </c>
      <c r="I127" s="115">
        <f t="shared" si="46"/>
        <v>44</v>
      </c>
      <c r="J127" s="115">
        <f t="shared" si="47"/>
        <v>8</v>
      </c>
      <c r="K127" s="115">
        <f t="shared" si="48"/>
        <v>38</v>
      </c>
      <c r="L127" s="115">
        <f t="shared" si="49"/>
        <v>30</v>
      </c>
      <c r="M127" s="115">
        <f t="shared" si="50"/>
        <v>20</v>
      </c>
      <c r="N127" s="115">
        <f t="shared" si="51"/>
        <v>39</v>
      </c>
      <c r="O127" s="115">
        <f t="shared" si="52"/>
        <v>11</v>
      </c>
      <c r="P127" s="115">
        <f t="shared" si="53"/>
        <v>16</v>
      </c>
      <c r="Q127" s="115">
        <f t="shared" si="54"/>
        <v>17</v>
      </c>
      <c r="R127" s="115">
        <f t="shared" si="55"/>
        <v>43</v>
      </c>
      <c r="S127" s="115">
        <f t="shared" si="56"/>
        <v>9</v>
      </c>
      <c r="T127" s="115">
        <f t="shared" si="57"/>
        <v>11</v>
      </c>
      <c r="U127" s="115">
        <f t="shared" si="58"/>
        <v>20</v>
      </c>
      <c r="V127" s="115">
        <f t="shared" si="59"/>
        <v>11</v>
      </c>
      <c r="W127" s="115">
        <f t="shared" si="60"/>
        <v>31</v>
      </c>
      <c r="X127" s="115">
        <f t="shared" si="61"/>
        <v>29</v>
      </c>
      <c r="Y127" s="115">
        <f t="shared" si="62"/>
        <v>20</v>
      </c>
      <c r="Z127" s="115">
        <f t="shared" si="63"/>
        <v>24</v>
      </c>
      <c r="AA127" s="115">
        <f t="shared" si="64"/>
        <v>8</v>
      </c>
      <c r="AB127" s="115">
        <f t="shared" si="65"/>
        <v>13</v>
      </c>
      <c r="AC127" s="113">
        <f t="shared" si="69"/>
        <v>442</v>
      </c>
      <c r="AE127">
        <f t="shared" si="70"/>
        <v>5.7275784297459845E-2</v>
      </c>
      <c r="AF127">
        <f t="shared" si="71"/>
        <v>1.0413778963174518E-2</v>
      </c>
      <c r="AG127">
        <f t="shared" si="72"/>
        <v>4.9465450075078958E-2</v>
      </c>
      <c r="AH127">
        <f t="shared" si="73"/>
        <v>3.905167111190444E-2</v>
      </c>
      <c r="AI127">
        <f t="shared" si="74"/>
        <v>2.6034447407936295E-2</v>
      </c>
      <c r="AJ127">
        <f t="shared" si="75"/>
        <v>5.0767172445475774E-2</v>
      </c>
      <c r="AK127">
        <f t="shared" si="76"/>
        <v>1.4318946074364961E-2</v>
      </c>
      <c r="AL127">
        <f t="shared" si="77"/>
        <v>2.0827557926349036E-2</v>
      </c>
      <c r="AM127">
        <f t="shared" si="78"/>
        <v>2.2129280296745851E-2</v>
      </c>
      <c r="AN127">
        <f t="shared" si="79"/>
        <v>5.5974061927063036E-2</v>
      </c>
      <c r="AO127">
        <f t="shared" si="80"/>
        <v>1.1715501333571333E-2</v>
      </c>
      <c r="AP127">
        <f t="shared" si="81"/>
        <v>1.4318946074364961E-2</v>
      </c>
      <c r="AQ127">
        <f t="shared" si="82"/>
        <v>2.6034447407936295E-2</v>
      </c>
      <c r="AR127">
        <f t="shared" si="83"/>
        <v>1.4318946074364961E-2</v>
      </c>
      <c r="AS127">
        <f t="shared" si="84"/>
        <v>4.0353393482301256E-2</v>
      </c>
      <c r="AT127">
        <f t="shared" si="85"/>
        <v>3.7749948741507625E-2</v>
      </c>
      <c r="AU127">
        <f t="shared" si="86"/>
        <v>2.6034447407936295E-2</v>
      </c>
      <c r="AV127">
        <f t="shared" si="87"/>
        <v>3.1241336889523554E-2</v>
      </c>
      <c r="AW127">
        <f t="shared" si="88"/>
        <v>1.0413778963174518E-2</v>
      </c>
      <c r="AX127">
        <f t="shared" si="89"/>
        <v>1.6922390815158592E-2</v>
      </c>
      <c r="AY127">
        <f t="shared" si="90"/>
        <v>0.57536128771539208</v>
      </c>
    </row>
    <row r="128" spans="1:51" x14ac:dyDescent="0.2">
      <c r="A128" s="118" t="s">
        <v>5058</v>
      </c>
      <c r="B128" s="119">
        <v>87901</v>
      </c>
      <c r="C128" s="121" t="s">
        <v>6684</v>
      </c>
      <c r="D128" s="121" t="s">
        <v>4129</v>
      </c>
      <c r="E128" s="121">
        <v>0.4048682403745878</v>
      </c>
      <c r="F128">
        <f t="shared" si="66"/>
        <v>4.0486824037458779E-7</v>
      </c>
      <c r="G128">
        <f t="shared" si="67"/>
        <v>4.0486824037458784E-9</v>
      </c>
      <c r="H128">
        <f t="shared" si="68"/>
        <v>2.3304364918551711E-4</v>
      </c>
      <c r="I128" s="115">
        <f t="shared" si="46"/>
        <v>42</v>
      </c>
      <c r="J128" s="115">
        <f t="shared" si="47"/>
        <v>4</v>
      </c>
      <c r="K128" s="115">
        <f t="shared" si="48"/>
        <v>42</v>
      </c>
      <c r="L128" s="115">
        <f t="shared" si="49"/>
        <v>27</v>
      </c>
      <c r="M128" s="115">
        <f t="shared" si="50"/>
        <v>36</v>
      </c>
      <c r="N128" s="115">
        <f t="shared" si="51"/>
        <v>79</v>
      </c>
      <c r="O128" s="115">
        <f t="shared" si="52"/>
        <v>31</v>
      </c>
      <c r="P128" s="115">
        <f t="shared" si="53"/>
        <v>36</v>
      </c>
      <c r="Q128" s="115">
        <f t="shared" si="54"/>
        <v>33</v>
      </c>
      <c r="R128" s="115">
        <f t="shared" si="55"/>
        <v>59</v>
      </c>
      <c r="S128" s="115">
        <f t="shared" si="56"/>
        <v>20</v>
      </c>
      <c r="T128" s="115">
        <f t="shared" si="57"/>
        <v>47</v>
      </c>
      <c r="U128" s="115">
        <f t="shared" si="58"/>
        <v>36</v>
      </c>
      <c r="V128" s="115">
        <f t="shared" si="59"/>
        <v>39</v>
      </c>
      <c r="W128" s="115">
        <f t="shared" si="60"/>
        <v>44</v>
      </c>
      <c r="X128" s="115">
        <f t="shared" si="61"/>
        <v>74</v>
      </c>
      <c r="Y128" s="115">
        <f t="shared" si="62"/>
        <v>52</v>
      </c>
      <c r="Z128" s="115">
        <f t="shared" si="63"/>
        <v>36</v>
      </c>
      <c r="AA128" s="115">
        <f t="shared" si="64"/>
        <v>8</v>
      </c>
      <c r="AB128" s="115">
        <f t="shared" si="65"/>
        <v>43</v>
      </c>
      <c r="AC128" s="113">
        <f t="shared" si="69"/>
        <v>788</v>
      </c>
      <c r="AE128">
        <f t="shared" si="70"/>
        <v>9.7878332657917178E-3</v>
      </c>
      <c r="AF128">
        <f t="shared" si="71"/>
        <v>9.3217459674206843E-4</v>
      </c>
      <c r="AG128">
        <f t="shared" si="72"/>
        <v>9.7878332657917178E-3</v>
      </c>
      <c r="AH128">
        <f t="shared" si="73"/>
        <v>6.2921785280089619E-3</v>
      </c>
      <c r="AI128">
        <f t="shared" si="74"/>
        <v>8.3895713706786165E-3</v>
      </c>
      <c r="AJ128">
        <f t="shared" si="75"/>
        <v>1.8410448285655853E-2</v>
      </c>
      <c r="AK128">
        <f t="shared" si="76"/>
        <v>7.22435312475103E-3</v>
      </c>
      <c r="AL128">
        <f t="shared" si="77"/>
        <v>8.3895713706786165E-3</v>
      </c>
      <c r="AM128">
        <f t="shared" si="78"/>
        <v>7.6904404231220649E-3</v>
      </c>
      <c r="AN128">
        <f t="shared" si="79"/>
        <v>1.374957530194551E-2</v>
      </c>
      <c r="AO128">
        <f t="shared" si="80"/>
        <v>4.6608729837103423E-3</v>
      </c>
      <c r="AP128">
        <f t="shared" si="81"/>
        <v>1.0953051511719304E-2</v>
      </c>
      <c r="AQ128">
        <f t="shared" si="82"/>
        <v>8.3895713706786165E-3</v>
      </c>
      <c r="AR128">
        <f t="shared" si="83"/>
        <v>9.088702318235168E-3</v>
      </c>
      <c r="AS128">
        <f t="shared" si="84"/>
        <v>1.0253920564162753E-2</v>
      </c>
      <c r="AT128">
        <f t="shared" si="85"/>
        <v>1.7245230039728266E-2</v>
      </c>
      <c r="AU128">
        <f t="shared" si="86"/>
        <v>1.2118269757646889E-2</v>
      </c>
      <c r="AV128">
        <f t="shared" si="87"/>
        <v>8.3895713706786165E-3</v>
      </c>
      <c r="AW128">
        <f t="shared" si="88"/>
        <v>1.8643491934841369E-3</v>
      </c>
      <c r="AX128">
        <f t="shared" si="89"/>
        <v>1.0020876914977236E-2</v>
      </c>
      <c r="AY128">
        <f t="shared" si="90"/>
        <v>0.18363839555818745</v>
      </c>
    </row>
    <row r="129" spans="1:51" x14ac:dyDescent="0.2">
      <c r="A129" s="118" t="s">
        <v>5059</v>
      </c>
      <c r="B129" s="119">
        <v>48763</v>
      </c>
      <c r="C129" s="121" t="s">
        <v>6611</v>
      </c>
      <c r="D129" s="121" t="s">
        <v>4403</v>
      </c>
      <c r="E129" s="121">
        <v>0.71975827455030483</v>
      </c>
      <c r="F129">
        <f t="shared" si="66"/>
        <v>7.1975827455030483E-7</v>
      </c>
      <c r="G129">
        <f t="shared" si="67"/>
        <v>7.1975827455030487E-9</v>
      </c>
      <c r="H129">
        <f t="shared" si="68"/>
        <v>4.142955117385456E-4</v>
      </c>
      <c r="I129" s="115">
        <f t="shared" si="46"/>
        <v>55</v>
      </c>
      <c r="J129" s="115">
        <f t="shared" si="47"/>
        <v>6</v>
      </c>
      <c r="K129" s="115">
        <f t="shared" si="48"/>
        <v>24</v>
      </c>
      <c r="L129" s="115">
        <f t="shared" si="49"/>
        <v>33</v>
      </c>
      <c r="M129" s="115">
        <f t="shared" si="50"/>
        <v>12</v>
      </c>
      <c r="N129" s="115">
        <f t="shared" si="51"/>
        <v>41</v>
      </c>
      <c r="O129" s="115">
        <f t="shared" si="52"/>
        <v>11</v>
      </c>
      <c r="P129" s="115">
        <f t="shared" si="53"/>
        <v>43</v>
      </c>
      <c r="Q129" s="115">
        <f t="shared" si="54"/>
        <v>15</v>
      </c>
      <c r="R129" s="115">
        <f t="shared" si="55"/>
        <v>43</v>
      </c>
      <c r="S129" s="115">
        <f t="shared" si="56"/>
        <v>11</v>
      </c>
      <c r="T129" s="115">
        <f t="shared" si="57"/>
        <v>19</v>
      </c>
      <c r="U129" s="115">
        <f t="shared" si="58"/>
        <v>19</v>
      </c>
      <c r="V129" s="115">
        <f t="shared" si="59"/>
        <v>17</v>
      </c>
      <c r="W129" s="115">
        <f t="shared" si="60"/>
        <v>26</v>
      </c>
      <c r="X129" s="115">
        <f t="shared" si="61"/>
        <v>26</v>
      </c>
      <c r="Y129" s="115">
        <f t="shared" si="62"/>
        <v>19</v>
      </c>
      <c r="Z129" s="115">
        <f t="shared" si="63"/>
        <v>22</v>
      </c>
      <c r="AA129" s="115">
        <f t="shared" si="64"/>
        <v>3</v>
      </c>
      <c r="AB129" s="115">
        <f t="shared" si="65"/>
        <v>8</v>
      </c>
      <c r="AC129" s="113">
        <f t="shared" si="69"/>
        <v>453</v>
      </c>
      <c r="AE129">
        <f t="shared" si="70"/>
        <v>2.2786253145620008E-2</v>
      </c>
      <c r="AF129">
        <f t="shared" si="71"/>
        <v>2.4857730704312738E-3</v>
      </c>
      <c r="AG129">
        <f t="shared" si="72"/>
        <v>9.9430922817250952E-3</v>
      </c>
      <c r="AH129">
        <f t="shared" si="73"/>
        <v>1.3671751887372005E-2</v>
      </c>
      <c r="AI129">
        <f t="shared" si="74"/>
        <v>4.9715461408625476E-3</v>
      </c>
      <c r="AJ129">
        <f t="shared" si="75"/>
        <v>1.6986115981280369E-2</v>
      </c>
      <c r="AK129">
        <f t="shared" si="76"/>
        <v>4.5572506291240017E-3</v>
      </c>
      <c r="AL129">
        <f t="shared" si="77"/>
        <v>1.7814707004757461E-2</v>
      </c>
      <c r="AM129">
        <f t="shared" si="78"/>
        <v>6.2144326760781837E-3</v>
      </c>
      <c r="AN129">
        <f t="shared" si="79"/>
        <v>1.7814707004757461E-2</v>
      </c>
      <c r="AO129">
        <f t="shared" si="80"/>
        <v>4.5572506291240017E-3</v>
      </c>
      <c r="AP129">
        <f t="shared" si="81"/>
        <v>7.8716147230323656E-3</v>
      </c>
      <c r="AQ129">
        <f t="shared" si="82"/>
        <v>7.8716147230323656E-3</v>
      </c>
      <c r="AR129">
        <f t="shared" si="83"/>
        <v>7.0430236995552755E-3</v>
      </c>
      <c r="AS129">
        <f t="shared" si="84"/>
        <v>1.0771683305202185E-2</v>
      </c>
      <c r="AT129">
        <f t="shared" si="85"/>
        <v>1.0771683305202185E-2</v>
      </c>
      <c r="AU129">
        <f t="shared" si="86"/>
        <v>7.8716147230323656E-3</v>
      </c>
      <c r="AV129">
        <f t="shared" si="87"/>
        <v>9.1145012582480034E-3</v>
      </c>
      <c r="AW129">
        <f t="shared" si="88"/>
        <v>1.2428865352156369E-3</v>
      </c>
      <c r="AX129">
        <f t="shared" si="89"/>
        <v>3.3143640939083648E-3</v>
      </c>
      <c r="AY129">
        <f t="shared" si="90"/>
        <v>0.18767586681756113</v>
      </c>
    </row>
    <row r="130" spans="1:51" x14ac:dyDescent="0.2">
      <c r="A130" s="118" t="s">
        <v>5060</v>
      </c>
      <c r="B130" s="119">
        <v>34617</v>
      </c>
      <c r="C130" s="121" t="s">
        <v>6685</v>
      </c>
      <c r="D130" s="121" t="s">
        <v>3855</v>
      </c>
      <c r="E130" s="121">
        <v>8.7426786942036108E-2</v>
      </c>
      <c r="F130">
        <f t="shared" si="66"/>
        <v>8.7426786942036107E-8</v>
      </c>
      <c r="G130">
        <f t="shared" si="67"/>
        <v>8.7426786942036109E-10</v>
      </c>
      <c r="H130">
        <f t="shared" si="68"/>
        <v>5.0323180318333587E-5</v>
      </c>
      <c r="I130" s="115">
        <f t="shared" ref="I130:I193" si="91">LEN(D130)-LEN(SUBSTITUTE(D130,"A",""))</f>
        <v>28</v>
      </c>
      <c r="J130" s="115">
        <f t="shared" ref="J130:J193" si="92">LEN(D130)-LEN(SUBSTITUTE(D130,"C",""))</f>
        <v>6</v>
      </c>
      <c r="K130" s="115">
        <f t="shared" ref="K130:K193" si="93">LEN(D130)-LEN(SUBSTITUTE(D130,"D",""))</f>
        <v>16</v>
      </c>
      <c r="L130" s="115">
        <f t="shared" ref="L130:L193" si="94">LEN(D130)-LEN(SUBSTITUTE(D130,"E",""))</f>
        <v>20</v>
      </c>
      <c r="M130" s="115">
        <f t="shared" ref="M130:M193" si="95">LEN(D130)-LEN(SUBSTITUTE(D130,"F",""))</f>
        <v>14</v>
      </c>
      <c r="N130" s="115">
        <f t="shared" ref="N130:N193" si="96">LEN(D130)-LEN(SUBSTITUTE(D130,"G",""))</f>
        <v>8</v>
      </c>
      <c r="O130" s="115">
        <f t="shared" ref="O130:O193" si="97">LEN(D130)-LEN(SUBSTITUTE(D130,"H",""))</f>
        <v>14</v>
      </c>
      <c r="P130" s="115">
        <f t="shared" ref="P130:P193" si="98">LEN(D130)-LEN(SUBSTITUTE(D130,"I",""))</f>
        <v>17</v>
      </c>
      <c r="Q130" s="115">
        <f t="shared" ref="Q130:Q193" si="99">LEN(D130)-LEN(SUBSTITUTE(D130,"K",""))</f>
        <v>15</v>
      </c>
      <c r="R130" s="115">
        <f t="shared" ref="R130:R193" si="100">LEN(D130)-LEN(SUBSTITUTE(D130,"L",""))</f>
        <v>40</v>
      </c>
      <c r="S130" s="115">
        <f t="shared" ref="S130:S193" si="101">LEN(D130)-LEN(SUBSTITUTE(D130,"M",""))</f>
        <v>5</v>
      </c>
      <c r="T130" s="115">
        <f t="shared" ref="T130:T193" si="102">LEN(D130)-LEN(SUBSTITUTE(D130,"N",""))</f>
        <v>13</v>
      </c>
      <c r="U130" s="115">
        <f t="shared" ref="U130:U193" si="103">LEN(D130)-LEN(SUBSTITUTE(D130,"P",""))</f>
        <v>13</v>
      </c>
      <c r="V130" s="115">
        <f t="shared" ref="V130:V193" si="104">LEN(D130)-LEN(SUBSTITUTE(D130,"Q",""))</f>
        <v>20</v>
      </c>
      <c r="W130" s="115">
        <f t="shared" ref="W130:W193" si="105">LEN(D130)-LEN(SUBSTITUTE(D130,"R",""))</f>
        <v>17</v>
      </c>
      <c r="X130" s="115">
        <f t="shared" ref="X130:X193" si="106">LEN(D130)-LEN(SUBSTITUTE(D130,"S",""))</f>
        <v>18</v>
      </c>
      <c r="Y130" s="115">
        <f t="shared" ref="Y130:Y193" si="107">LEN(D130)-LEN(SUBSTITUTE(D130,"T",""))</f>
        <v>17</v>
      </c>
      <c r="Z130" s="115">
        <f t="shared" ref="Z130:Z193" si="108">LEN(D130)-LEN(SUBSTITUTE(D130,"V",""))</f>
        <v>17</v>
      </c>
      <c r="AA130" s="115">
        <f t="shared" ref="AA130:AA193" si="109">LEN(D130)-LEN(SUBSTITUTE(D130,"W",""))</f>
        <v>1</v>
      </c>
      <c r="AB130" s="115">
        <f t="shared" ref="AB130:AB193" si="110">LEN(D130)-LEN(SUBSTITUTE(D130,"Y",""))</f>
        <v>6</v>
      </c>
      <c r="AC130" s="113">
        <f t="shared" si="69"/>
        <v>305</v>
      </c>
      <c r="AE130">
        <f t="shared" si="70"/>
        <v>1.4090490489133405E-3</v>
      </c>
      <c r="AF130">
        <f t="shared" si="71"/>
        <v>3.0193908191000155E-4</v>
      </c>
      <c r="AG130">
        <f t="shared" si="72"/>
        <v>8.051708850933374E-4</v>
      </c>
      <c r="AH130">
        <f t="shared" si="73"/>
        <v>1.0064636063666717E-3</v>
      </c>
      <c r="AI130">
        <f t="shared" si="74"/>
        <v>7.0452452445667025E-4</v>
      </c>
      <c r="AJ130">
        <f t="shared" si="75"/>
        <v>4.025854425466687E-4</v>
      </c>
      <c r="AK130">
        <f t="shared" si="76"/>
        <v>7.0452452445667025E-4</v>
      </c>
      <c r="AL130">
        <f t="shared" si="77"/>
        <v>8.5549406541167103E-4</v>
      </c>
      <c r="AM130">
        <f t="shared" si="78"/>
        <v>7.5484770477500377E-4</v>
      </c>
      <c r="AN130">
        <f t="shared" si="79"/>
        <v>2.0129272127333434E-3</v>
      </c>
      <c r="AO130">
        <f t="shared" si="80"/>
        <v>2.5161590159166792E-4</v>
      </c>
      <c r="AP130">
        <f t="shared" si="81"/>
        <v>6.5420134413833662E-4</v>
      </c>
      <c r="AQ130">
        <f t="shared" si="82"/>
        <v>6.5420134413833662E-4</v>
      </c>
      <c r="AR130">
        <f t="shared" si="83"/>
        <v>1.0064636063666717E-3</v>
      </c>
      <c r="AS130">
        <f t="shared" si="84"/>
        <v>8.5549406541167103E-4</v>
      </c>
      <c r="AT130">
        <f t="shared" si="85"/>
        <v>9.0581724573000455E-4</v>
      </c>
      <c r="AU130">
        <f t="shared" si="86"/>
        <v>8.5549406541167103E-4</v>
      </c>
      <c r="AV130">
        <f t="shared" si="87"/>
        <v>8.5549406541167103E-4</v>
      </c>
      <c r="AW130">
        <f t="shared" si="88"/>
        <v>5.0323180318333587E-5</v>
      </c>
      <c r="AX130">
        <f t="shared" si="89"/>
        <v>3.0193908191000155E-4</v>
      </c>
      <c r="AY130">
        <f t="shared" si="90"/>
        <v>1.5348569997091742E-2</v>
      </c>
    </row>
    <row r="131" spans="1:51" x14ac:dyDescent="0.2">
      <c r="A131" s="118" t="s">
        <v>5061</v>
      </c>
      <c r="B131" s="119">
        <v>28071</v>
      </c>
      <c r="C131" s="121" t="s">
        <v>6686</v>
      </c>
      <c r="D131" s="121" t="s">
        <v>4168</v>
      </c>
      <c r="E131" s="121">
        <v>0.48608078838368546</v>
      </c>
      <c r="F131">
        <f t="shared" ref="F131:F194" si="111">E131/1000000</f>
        <v>4.8608078838368546E-7</v>
      </c>
      <c r="G131">
        <f t="shared" ref="G131:G194" si="112">F131*0.01</f>
        <v>4.8608078838368549E-9</v>
      </c>
      <c r="H131">
        <f t="shared" ref="H131:H194" si="113">G131/$G$1637</f>
        <v>2.7978989070395169E-4</v>
      </c>
      <c r="I131" s="115">
        <f t="shared" si="91"/>
        <v>24</v>
      </c>
      <c r="J131" s="115">
        <f t="shared" si="92"/>
        <v>5</v>
      </c>
      <c r="K131" s="115">
        <f t="shared" si="93"/>
        <v>14</v>
      </c>
      <c r="L131" s="115">
        <f t="shared" si="94"/>
        <v>19</v>
      </c>
      <c r="M131" s="115">
        <f t="shared" si="95"/>
        <v>7</v>
      </c>
      <c r="N131" s="115">
        <f t="shared" si="96"/>
        <v>20</v>
      </c>
      <c r="O131" s="115">
        <f t="shared" si="97"/>
        <v>6</v>
      </c>
      <c r="P131" s="115">
        <f t="shared" si="98"/>
        <v>19</v>
      </c>
      <c r="Q131" s="115">
        <f t="shared" si="99"/>
        <v>18</v>
      </c>
      <c r="R131" s="115">
        <f t="shared" si="100"/>
        <v>25</v>
      </c>
      <c r="S131" s="115">
        <f t="shared" si="101"/>
        <v>4</v>
      </c>
      <c r="T131" s="115">
        <f t="shared" si="102"/>
        <v>9</v>
      </c>
      <c r="U131" s="115">
        <f t="shared" si="103"/>
        <v>12</v>
      </c>
      <c r="V131" s="115">
        <f t="shared" si="104"/>
        <v>10</v>
      </c>
      <c r="W131" s="115">
        <f t="shared" si="105"/>
        <v>12</v>
      </c>
      <c r="X131" s="115">
        <f t="shared" si="106"/>
        <v>22</v>
      </c>
      <c r="Y131" s="115">
        <f t="shared" si="107"/>
        <v>10</v>
      </c>
      <c r="Z131" s="115">
        <f t="shared" si="108"/>
        <v>17</v>
      </c>
      <c r="AA131" s="115">
        <f t="shared" si="109"/>
        <v>1</v>
      </c>
      <c r="AB131" s="115">
        <f t="shared" si="110"/>
        <v>5</v>
      </c>
      <c r="AC131" s="113">
        <f t="shared" ref="AC131:AC194" si="114">SUM(I131:AB131)</f>
        <v>259</v>
      </c>
      <c r="AE131">
        <f t="shared" ref="AE131:AE194" si="115">I131*$H131</f>
        <v>6.7149573768948406E-3</v>
      </c>
      <c r="AF131">
        <f t="shared" ref="AF131:AF194" si="116">J131*$H131</f>
        <v>1.3989494535197584E-3</v>
      </c>
      <c r="AG131">
        <f t="shared" ref="AG131:AG194" si="117">K131*$H131</f>
        <v>3.9170584698553241E-3</v>
      </c>
      <c r="AH131">
        <f t="shared" ref="AH131:AH194" si="118">L131*$H131</f>
        <v>5.3160079233750823E-3</v>
      </c>
      <c r="AI131">
        <f t="shared" ref="AI131:AI194" si="119">M131*$H131</f>
        <v>1.958529234927662E-3</v>
      </c>
      <c r="AJ131">
        <f t="shared" ref="AJ131:AJ194" si="120">N131*$H131</f>
        <v>5.5957978140790338E-3</v>
      </c>
      <c r="AK131">
        <f t="shared" ref="AK131:AK194" si="121">O131*$H131</f>
        <v>1.6787393442237101E-3</v>
      </c>
      <c r="AL131">
        <f t="shared" ref="AL131:AL194" si="122">P131*$H131</f>
        <v>5.3160079233750823E-3</v>
      </c>
      <c r="AM131">
        <f t="shared" ref="AM131:AM194" si="123">Q131*$H131</f>
        <v>5.03621803267113E-3</v>
      </c>
      <c r="AN131">
        <f t="shared" ref="AN131:AN194" si="124">R131*$H131</f>
        <v>6.994747267598792E-3</v>
      </c>
      <c r="AO131">
        <f t="shared" ref="AO131:AO194" si="125">S131*$H131</f>
        <v>1.1191595628158068E-3</v>
      </c>
      <c r="AP131">
        <f t="shared" ref="AP131:AP194" si="126">T131*$H131</f>
        <v>2.518109016335565E-3</v>
      </c>
      <c r="AQ131">
        <f t="shared" ref="AQ131:AQ194" si="127">U131*$H131</f>
        <v>3.3574786884474203E-3</v>
      </c>
      <c r="AR131">
        <f t="shared" ref="AR131:AR194" si="128">V131*$H131</f>
        <v>2.7978989070395169E-3</v>
      </c>
      <c r="AS131">
        <f t="shared" ref="AS131:AS194" si="129">W131*$H131</f>
        <v>3.3574786884474203E-3</v>
      </c>
      <c r="AT131">
        <f t="shared" ref="AT131:AT194" si="130">X131*$H131</f>
        <v>6.1553775954869376E-3</v>
      </c>
      <c r="AU131">
        <f t="shared" ref="AU131:AU194" si="131">Y131*$H131</f>
        <v>2.7978989070395169E-3</v>
      </c>
      <c r="AV131">
        <f t="shared" ref="AV131:AV194" si="132">Z131*$H131</f>
        <v>4.7564281419671785E-3</v>
      </c>
      <c r="AW131">
        <f t="shared" ref="AW131:AW194" si="133">AA131*$H131</f>
        <v>2.7978989070395169E-4</v>
      </c>
      <c r="AX131">
        <f t="shared" ref="AX131:AX194" si="134">AB131*$H131</f>
        <v>1.3989494535197584E-3</v>
      </c>
      <c r="AY131">
        <f t="shared" ref="AY131:AY194" si="135">SUM(AE131:AX131)</f>
        <v>7.2465581692323505E-2</v>
      </c>
    </row>
    <row r="132" spans="1:51" x14ac:dyDescent="0.2">
      <c r="A132" s="118" t="s">
        <v>5062</v>
      </c>
      <c r="B132" s="119">
        <v>49424</v>
      </c>
      <c r="C132" s="121" t="s">
        <v>6687</v>
      </c>
      <c r="D132" s="121" t="s">
        <v>3360</v>
      </c>
      <c r="E132" s="121">
        <v>7.3064973152515388E-3</v>
      </c>
      <c r="F132">
        <f t="shared" si="111"/>
        <v>7.3064973152515387E-9</v>
      </c>
      <c r="G132">
        <f t="shared" si="112"/>
        <v>7.3064973152515392E-11</v>
      </c>
      <c r="H132">
        <f t="shared" si="113"/>
        <v>4.2056467445681043E-6</v>
      </c>
      <c r="I132" s="115">
        <f t="shared" si="91"/>
        <v>63</v>
      </c>
      <c r="J132" s="115">
        <f t="shared" si="92"/>
        <v>1</v>
      </c>
      <c r="K132" s="115">
        <f t="shared" si="93"/>
        <v>30</v>
      </c>
      <c r="L132" s="115">
        <f t="shared" si="94"/>
        <v>26</v>
      </c>
      <c r="M132" s="115">
        <f t="shared" si="95"/>
        <v>17</v>
      </c>
      <c r="N132" s="115">
        <f t="shared" si="96"/>
        <v>27</v>
      </c>
      <c r="O132" s="115">
        <f t="shared" si="97"/>
        <v>11</v>
      </c>
      <c r="P132" s="115">
        <f t="shared" si="98"/>
        <v>29</v>
      </c>
      <c r="Q132" s="115">
        <f t="shared" si="99"/>
        <v>22</v>
      </c>
      <c r="R132" s="115">
        <f t="shared" si="100"/>
        <v>48</v>
      </c>
      <c r="S132" s="115">
        <f t="shared" si="101"/>
        <v>16</v>
      </c>
      <c r="T132" s="115">
        <f t="shared" si="102"/>
        <v>14</v>
      </c>
      <c r="U132" s="115">
        <f t="shared" si="103"/>
        <v>18</v>
      </c>
      <c r="V132" s="115">
        <f t="shared" si="104"/>
        <v>18</v>
      </c>
      <c r="W132" s="115">
        <f t="shared" si="105"/>
        <v>23</v>
      </c>
      <c r="X132" s="115">
        <f t="shared" si="106"/>
        <v>32</v>
      </c>
      <c r="Y132" s="115">
        <f t="shared" si="107"/>
        <v>17</v>
      </c>
      <c r="Z132" s="115">
        <f t="shared" si="108"/>
        <v>24</v>
      </c>
      <c r="AA132" s="115">
        <f t="shared" si="109"/>
        <v>4</v>
      </c>
      <c r="AB132" s="115">
        <f t="shared" si="110"/>
        <v>12</v>
      </c>
      <c r="AC132" s="113">
        <f t="shared" si="114"/>
        <v>452</v>
      </c>
      <c r="AE132">
        <f t="shared" si="115"/>
        <v>2.6495574490779055E-4</v>
      </c>
      <c r="AF132">
        <f t="shared" si="116"/>
        <v>4.2056467445681043E-6</v>
      </c>
      <c r="AG132">
        <f t="shared" si="117"/>
        <v>1.2616940233704313E-4</v>
      </c>
      <c r="AH132">
        <f t="shared" si="118"/>
        <v>1.0934681535877071E-4</v>
      </c>
      <c r="AI132">
        <f t="shared" si="119"/>
        <v>7.1495994657657771E-5</v>
      </c>
      <c r="AJ132">
        <f t="shared" si="120"/>
        <v>1.1355246210333882E-4</v>
      </c>
      <c r="AK132">
        <f t="shared" si="121"/>
        <v>4.6262114190249147E-5</v>
      </c>
      <c r="AL132">
        <f t="shared" si="122"/>
        <v>1.2196375559247502E-4</v>
      </c>
      <c r="AM132">
        <f t="shared" si="123"/>
        <v>9.2524228380498293E-5</v>
      </c>
      <c r="AN132">
        <f t="shared" si="124"/>
        <v>2.0187104373926899E-4</v>
      </c>
      <c r="AO132">
        <f t="shared" si="125"/>
        <v>6.7290347913089669E-5</v>
      </c>
      <c r="AP132">
        <f t="shared" si="126"/>
        <v>5.8879054423953459E-5</v>
      </c>
      <c r="AQ132">
        <f t="shared" si="127"/>
        <v>7.5701641402225873E-5</v>
      </c>
      <c r="AR132">
        <f t="shared" si="128"/>
        <v>7.5701641402225873E-5</v>
      </c>
      <c r="AS132">
        <f t="shared" si="129"/>
        <v>9.6729875125066395E-5</v>
      </c>
      <c r="AT132">
        <f t="shared" si="130"/>
        <v>1.3458069582617934E-4</v>
      </c>
      <c r="AU132">
        <f t="shared" si="131"/>
        <v>7.1495994657657771E-5</v>
      </c>
      <c r="AV132">
        <f t="shared" si="132"/>
        <v>1.009355218696345E-4</v>
      </c>
      <c r="AW132">
        <f t="shared" si="133"/>
        <v>1.6822586978272417E-5</v>
      </c>
      <c r="AX132">
        <f t="shared" si="134"/>
        <v>5.0467760934817249E-5</v>
      </c>
      <c r="AY132">
        <f t="shared" si="135"/>
        <v>1.9009523285447832E-3</v>
      </c>
    </row>
    <row r="133" spans="1:51" x14ac:dyDescent="0.2">
      <c r="A133" s="118" t="s">
        <v>5063</v>
      </c>
      <c r="B133" s="119">
        <v>102760</v>
      </c>
      <c r="C133" s="121" t="s">
        <v>6688</v>
      </c>
      <c r="D133" s="121" t="s">
        <v>4625</v>
      </c>
      <c r="E133" s="121">
        <v>1.2263512421659368</v>
      </c>
      <c r="F133">
        <f t="shared" si="111"/>
        <v>1.2263512421659369E-6</v>
      </c>
      <c r="G133">
        <f t="shared" si="112"/>
        <v>1.2263512421659369E-8</v>
      </c>
      <c r="H133">
        <f t="shared" si="113"/>
        <v>7.0589228829883778E-4</v>
      </c>
      <c r="I133" s="115">
        <f t="shared" si="91"/>
        <v>88</v>
      </c>
      <c r="J133" s="115">
        <f t="shared" si="92"/>
        <v>4</v>
      </c>
      <c r="K133" s="115">
        <f t="shared" si="93"/>
        <v>51</v>
      </c>
      <c r="L133" s="115">
        <f t="shared" si="94"/>
        <v>108</v>
      </c>
      <c r="M133" s="115">
        <f t="shared" si="95"/>
        <v>16</v>
      </c>
      <c r="N133" s="115">
        <f t="shared" si="96"/>
        <v>43</v>
      </c>
      <c r="O133" s="115">
        <f t="shared" si="97"/>
        <v>17</v>
      </c>
      <c r="P133" s="115">
        <f t="shared" si="98"/>
        <v>48</v>
      </c>
      <c r="Q133" s="115">
        <f t="shared" si="99"/>
        <v>52</v>
      </c>
      <c r="R133" s="115">
        <f t="shared" si="100"/>
        <v>63</v>
      </c>
      <c r="S133" s="115">
        <f t="shared" si="101"/>
        <v>21</v>
      </c>
      <c r="T133" s="115">
        <f t="shared" si="102"/>
        <v>36</v>
      </c>
      <c r="U133" s="115">
        <f t="shared" si="103"/>
        <v>49</v>
      </c>
      <c r="V133" s="115">
        <f t="shared" si="104"/>
        <v>28</v>
      </c>
      <c r="W133" s="115">
        <f t="shared" si="105"/>
        <v>92</v>
      </c>
      <c r="X133" s="115">
        <f t="shared" si="106"/>
        <v>69</v>
      </c>
      <c r="Y133" s="115">
        <f t="shared" si="107"/>
        <v>57</v>
      </c>
      <c r="Z133" s="115">
        <f t="shared" si="108"/>
        <v>46</v>
      </c>
      <c r="AA133" s="115">
        <f t="shared" si="109"/>
        <v>3</v>
      </c>
      <c r="AB133" s="115">
        <f t="shared" si="110"/>
        <v>21</v>
      </c>
      <c r="AC133" s="113">
        <f t="shared" si="114"/>
        <v>912</v>
      </c>
      <c r="AE133">
        <f t="shared" si="115"/>
        <v>6.2118521370297726E-2</v>
      </c>
      <c r="AF133">
        <f t="shared" si="116"/>
        <v>2.8235691531953511E-3</v>
      </c>
      <c r="AG133">
        <f t="shared" si="117"/>
        <v>3.6000506703240724E-2</v>
      </c>
      <c r="AH133">
        <f t="shared" si="118"/>
        <v>7.6236367136274477E-2</v>
      </c>
      <c r="AI133">
        <f t="shared" si="119"/>
        <v>1.1294276612781404E-2</v>
      </c>
      <c r="AJ133">
        <f t="shared" si="120"/>
        <v>3.0353368396850024E-2</v>
      </c>
      <c r="AK133">
        <f t="shared" si="121"/>
        <v>1.2000168901080242E-2</v>
      </c>
      <c r="AL133">
        <f t="shared" si="122"/>
        <v>3.3882829838344217E-2</v>
      </c>
      <c r="AM133">
        <f t="shared" si="123"/>
        <v>3.6706398991539567E-2</v>
      </c>
      <c r="AN133">
        <f t="shared" si="124"/>
        <v>4.4471214162826782E-2</v>
      </c>
      <c r="AO133">
        <f t="shared" si="125"/>
        <v>1.4823738054275594E-2</v>
      </c>
      <c r="AP133">
        <f t="shared" si="126"/>
        <v>2.5412122378758159E-2</v>
      </c>
      <c r="AQ133">
        <f t="shared" si="127"/>
        <v>3.4588722126643053E-2</v>
      </c>
      <c r="AR133">
        <f t="shared" si="128"/>
        <v>1.9764984072367459E-2</v>
      </c>
      <c r="AS133">
        <f t="shared" si="129"/>
        <v>6.4942090523493076E-2</v>
      </c>
      <c r="AT133">
        <f t="shared" si="130"/>
        <v>4.8706567892619804E-2</v>
      </c>
      <c r="AU133">
        <f t="shared" si="131"/>
        <v>4.0235860433033753E-2</v>
      </c>
      <c r="AV133">
        <f t="shared" si="132"/>
        <v>3.2471045261746538E-2</v>
      </c>
      <c r="AW133">
        <f t="shared" si="133"/>
        <v>2.1176768648965135E-3</v>
      </c>
      <c r="AX133">
        <f t="shared" si="134"/>
        <v>1.4823738054275594E-2</v>
      </c>
      <c r="AY133">
        <f t="shared" si="135"/>
        <v>0.64377376692854005</v>
      </c>
    </row>
    <row r="134" spans="1:51" x14ac:dyDescent="0.2">
      <c r="A134" s="118" t="s">
        <v>5064</v>
      </c>
      <c r="B134" s="119">
        <v>38085</v>
      </c>
      <c r="C134" s="121" t="s">
        <v>6689</v>
      </c>
      <c r="D134" s="121" t="s">
        <v>3516</v>
      </c>
      <c r="E134" s="121">
        <v>2.8744564526146012E-2</v>
      </c>
      <c r="F134">
        <f t="shared" si="111"/>
        <v>2.8744564526146013E-8</v>
      </c>
      <c r="G134">
        <f t="shared" si="112"/>
        <v>2.8744564526146012E-10</v>
      </c>
      <c r="H134">
        <f t="shared" si="113"/>
        <v>1.6545477129112168E-5</v>
      </c>
      <c r="I134" s="115">
        <f t="shared" si="91"/>
        <v>34</v>
      </c>
      <c r="J134" s="115">
        <f t="shared" si="92"/>
        <v>0</v>
      </c>
      <c r="K134" s="115">
        <f t="shared" si="93"/>
        <v>15</v>
      </c>
      <c r="L134" s="115">
        <f t="shared" si="94"/>
        <v>20</v>
      </c>
      <c r="M134" s="115">
        <f t="shared" si="95"/>
        <v>15</v>
      </c>
      <c r="N134" s="115">
        <f t="shared" si="96"/>
        <v>22</v>
      </c>
      <c r="O134" s="115">
        <f t="shared" si="97"/>
        <v>7</v>
      </c>
      <c r="P134" s="115">
        <f t="shared" si="98"/>
        <v>22</v>
      </c>
      <c r="Q134" s="115">
        <f t="shared" si="99"/>
        <v>20</v>
      </c>
      <c r="R134" s="115">
        <f t="shared" si="100"/>
        <v>32</v>
      </c>
      <c r="S134" s="115">
        <f t="shared" si="101"/>
        <v>7</v>
      </c>
      <c r="T134" s="115">
        <f t="shared" si="102"/>
        <v>8</v>
      </c>
      <c r="U134" s="115">
        <f t="shared" si="103"/>
        <v>17</v>
      </c>
      <c r="V134" s="115">
        <f t="shared" si="104"/>
        <v>4</v>
      </c>
      <c r="W134" s="115">
        <f t="shared" si="105"/>
        <v>41</v>
      </c>
      <c r="X134" s="115">
        <f t="shared" si="106"/>
        <v>28</v>
      </c>
      <c r="Y134" s="115">
        <f t="shared" si="107"/>
        <v>11</v>
      </c>
      <c r="Z134" s="115">
        <f t="shared" si="108"/>
        <v>25</v>
      </c>
      <c r="AA134" s="115">
        <f t="shared" si="109"/>
        <v>1</v>
      </c>
      <c r="AB134" s="115">
        <f t="shared" si="110"/>
        <v>10</v>
      </c>
      <c r="AC134" s="113">
        <f t="shared" si="114"/>
        <v>339</v>
      </c>
      <c r="AE134">
        <f t="shared" si="115"/>
        <v>5.6254622238981374E-4</v>
      </c>
      <c r="AF134">
        <f t="shared" si="116"/>
        <v>0</v>
      </c>
      <c r="AG134">
        <f t="shared" si="117"/>
        <v>2.4818215693668251E-4</v>
      </c>
      <c r="AH134">
        <f t="shared" si="118"/>
        <v>3.3090954258224335E-4</v>
      </c>
      <c r="AI134">
        <f t="shared" si="119"/>
        <v>2.4818215693668251E-4</v>
      </c>
      <c r="AJ134">
        <f t="shared" si="120"/>
        <v>3.640004968404677E-4</v>
      </c>
      <c r="AK134">
        <f t="shared" si="121"/>
        <v>1.1581833990378518E-4</v>
      </c>
      <c r="AL134">
        <f t="shared" si="122"/>
        <v>3.640004968404677E-4</v>
      </c>
      <c r="AM134">
        <f t="shared" si="123"/>
        <v>3.3090954258224335E-4</v>
      </c>
      <c r="AN134">
        <f t="shared" si="124"/>
        <v>5.2945526813158938E-4</v>
      </c>
      <c r="AO134">
        <f t="shared" si="125"/>
        <v>1.1581833990378518E-4</v>
      </c>
      <c r="AP134">
        <f t="shared" si="126"/>
        <v>1.3236381703289734E-4</v>
      </c>
      <c r="AQ134">
        <f t="shared" si="127"/>
        <v>2.8127311119490687E-4</v>
      </c>
      <c r="AR134">
        <f t="shared" si="128"/>
        <v>6.6181908516448672E-5</v>
      </c>
      <c r="AS134">
        <f t="shared" si="129"/>
        <v>6.7836456229359893E-4</v>
      </c>
      <c r="AT134">
        <f t="shared" si="130"/>
        <v>4.6327335961514072E-4</v>
      </c>
      <c r="AU134">
        <f t="shared" si="131"/>
        <v>1.8200024842023385E-4</v>
      </c>
      <c r="AV134">
        <f t="shared" si="132"/>
        <v>4.1363692822780419E-4</v>
      </c>
      <c r="AW134">
        <f t="shared" si="133"/>
        <v>1.6545477129112168E-5</v>
      </c>
      <c r="AX134">
        <f t="shared" si="134"/>
        <v>1.6545477129112167E-4</v>
      </c>
      <c r="AY134">
        <f t="shared" si="135"/>
        <v>5.6089167467690245E-3</v>
      </c>
    </row>
    <row r="135" spans="1:51" x14ac:dyDescent="0.2">
      <c r="A135" s="118" t="s">
        <v>5065</v>
      </c>
      <c r="B135" s="119">
        <v>95518</v>
      </c>
      <c r="C135" s="121" t="s">
        <v>6690</v>
      </c>
      <c r="D135" s="121" t="s">
        <v>3592</v>
      </c>
      <c r="E135" s="121">
        <v>2.6742655333763243E-2</v>
      </c>
      <c r="F135">
        <f t="shared" si="111"/>
        <v>2.6742655333763244E-8</v>
      </c>
      <c r="G135">
        <f t="shared" si="112"/>
        <v>2.6742655333763243E-10</v>
      </c>
      <c r="H135">
        <f t="shared" si="113"/>
        <v>1.5393170830403056E-5</v>
      </c>
      <c r="I135" s="115">
        <f t="shared" si="91"/>
        <v>80</v>
      </c>
      <c r="J135" s="115">
        <f t="shared" si="92"/>
        <v>5</v>
      </c>
      <c r="K135" s="115">
        <f t="shared" si="93"/>
        <v>39</v>
      </c>
      <c r="L135" s="115">
        <f t="shared" si="94"/>
        <v>42</v>
      </c>
      <c r="M135" s="115">
        <f t="shared" si="95"/>
        <v>43</v>
      </c>
      <c r="N135" s="115">
        <f t="shared" si="96"/>
        <v>79</v>
      </c>
      <c r="O135" s="115">
        <f t="shared" si="97"/>
        <v>25</v>
      </c>
      <c r="P135" s="115">
        <f t="shared" si="98"/>
        <v>42</v>
      </c>
      <c r="Q135" s="115">
        <f t="shared" si="99"/>
        <v>42</v>
      </c>
      <c r="R135" s="115">
        <f t="shared" si="100"/>
        <v>58</v>
      </c>
      <c r="S135" s="115">
        <f t="shared" si="101"/>
        <v>30</v>
      </c>
      <c r="T135" s="115">
        <f t="shared" si="102"/>
        <v>35</v>
      </c>
      <c r="U135" s="115">
        <f t="shared" si="103"/>
        <v>57</v>
      </c>
      <c r="V135" s="115">
        <f t="shared" si="104"/>
        <v>33</v>
      </c>
      <c r="W135" s="115">
        <f t="shared" si="105"/>
        <v>57</v>
      </c>
      <c r="X135" s="115">
        <f t="shared" si="106"/>
        <v>49</v>
      </c>
      <c r="Y135" s="115">
        <f t="shared" si="107"/>
        <v>38</v>
      </c>
      <c r="Z135" s="115">
        <f t="shared" si="108"/>
        <v>58</v>
      </c>
      <c r="AA135" s="115">
        <f t="shared" si="109"/>
        <v>13</v>
      </c>
      <c r="AB135" s="115">
        <f t="shared" si="110"/>
        <v>34</v>
      </c>
      <c r="AC135" s="113">
        <f t="shared" si="114"/>
        <v>859</v>
      </c>
      <c r="AE135">
        <f t="shared" si="115"/>
        <v>1.2314536664322444E-3</v>
      </c>
      <c r="AF135">
        <f t="shared" si="116"/>
        <v>7.6965854152015277E-5</v>
      </c>
      <c r="AG135">
        <f t="shared" si="117"/>
        <v>6.0033366238571918E-4</v>
      </c>
      <c r="AH135">
        <f t="shared" si="118"/>
        <v>6.465131748769284E-4</v>
      </c>
      <c r="AI135">
        <f t="shared" si="119"/>
        <v>6.6190634570733144E-4</v>
      </c>
      <c r="AJ135">
        <f t="shared" si="120"/>
        <v>1.2160604956018414E-3</v>
      </c>
      <c r="AK135">
        <f t="shared" si="121"/>
        <v>3.8482927076007641E-4</v>
      </c>
      <c r="AL135">
        <f t="shared" si="122"/>
        <v>6.465131748769284E-4</v>
      </c>
      <c r="AM135">
        <f t="shared" si="123"/>
        <v>6.465131748769284E-4</v>
      </c>
      <c r="AN135">
        <f t="shared" si="124"/>
        <v>8.9280390816337725E-4</v>
      </c>
      <c r="AO135">
        <f t="shared" si="125"/>
        <v>4.6179512491209166E-4</v>
      </c>
      <c r="AP135">
        <f t="shared" si="126"/>
        <v>5.3876097906410691E-4</v>
      </c>
      <c r="AQ135">
        <f t="shared" si="127"/>
        <v>8.7741073733297421E-4</v>
      </c>
      <c r="AR135">
        <f t="shared" si="128"/>
        <v>5.0797463740330083E-4</v>
      </c>
      <c r="AS135">
        <f t="shared" si="129"/>
        <v>8.7741073733297421E-4</v>
      </c>
      <c r="AT135">
        <f t="shared" si="130"/>
        <v>7.5426537068974979E-4</v>
      </c>
      <c r="AU135">
        <f t="shared" si="131"/>
        <v>5.8494049155531614E-4</v>
      </c>
      <c r="AV135">
        <f t="shared" si="132"/>
        <v>8.9280390816337725E-4</v>
      </c>
      <c r="AW135">
        <f t="shared" si="133"/>
        <v>2.0011122079523973E-4</v>
      </c>
      <c r="AX135">
        <f t="shared" si="134"/>
        <v>5.2336780823370387E-4</v>
      </c>
      <c r="AY135">
        <f t="shared" si="135"/>
        <v>1.3222733743316228E-2</v>
      </c>
    </row>
    <row r="136" spans="1:51" x14ac:dyDescent="0.2">
      <c r="A136" s="118" t="s">
        <v>5066</v>
      </c>
      <c r="B136" s="119">
        <v>41697</v>
      </c>
      <c r="C136" s="121" t="s">
        <v>6609</v>
      </c>
      <c r="D136" s="121" t="s">
        <v>4469</v>
      </c>
      <c r="E136" s="121">
        <v>0.51866818465486564</v>
      </c>
      <c r="F136">
        <f t="shared" si="111"/>
        <v>5.1866818465486563E-7</v>
      </c>
      <c r="G136">
        <f t="shared" si="112"/>
        <v>5.1866818465486566E-9</v>
      </c>
      <c r="H136">
        <f t="shared" si="113"/>
        <v>2.9854731592817785E-4</v>
      </c>
      <c r="I136" s="115">
        <f t="shared" si="91"/>
        <v>51</v>
      </c>
      <c r="J136" s="115">
        <f t="shared" si="92"/>
        <v>1</v>
      </c>
      <c r="K136" s="115">
        <f t="shared" si="93"/>
        <v>29</v>
      </c>
      <c r="L136" s="115">
        <f t="shared" si="94"/>
        <v>38</v>
      </c>
      <c r="M136" s="115">
        <f t="shared" si="95"/>
        <v>5</v>
      </c>
      <c r="N136" s="115">
        <f t="shared" si="96"/>
        <v>23</v>
      </c>
      <c r="O136" s="115">
        <f t="shared" si="97"/>
        <v>9</v>
      </c>
      <c r="P136" s="115">
        <f t="shared" si="98"/>
        <v>20</v>
      </c>
      <c r="Q136" s="115">
        <f t="shared" si="99"/>
        <v>13</v>
      </c>
      <c r="R136" s="115">
        <f t="shared" si="100"/>
        <v>31</v>
      </c>
      <c r="S136" s="115">
        <f t="shared" si="101"/>
        <v>8</v>
      </c>
      <c r="T136" s="115">
        <f t="shared" si="102"/>
        <v>10</v>
      </c>
      <c r="U136" s="115">
        <f t="shared" si="103"/>
        <v>6</v>
      </c>
      <c r="V136" s="115">
        <f t="shared" si="104"/>
        <v>19</v>
      </c>
      <c r="W136" s="115">
        <f t="shared" si="105"/>
        <v>31</v>
      </c>
      <c r="X136" s="115">
        <f t="shared" si="106"/>
        <v>22</v>
      </c>
      <c r="Y136" s="115">
        <f t="shared" si="107"/>
        <v>17</v>
      </c>
      <c r="Z136" s="115">
        <f t="shared" si="108"/>
        <v>26</v>
      </c>
      <c r="AA136" s="115">
        <f t="shared" si="109"/>
        <v>5</v>
      </c>
      <c r="AB136" s="115">
        <f t="shared" si="110"/>
        <v>11</v>
      </c>
      <c r="AC136" s="113">
        <f t="shared" si="114"/>
        <v>375</v>
      </c>
      <c r="AE136">
        <f t="shared" si="115"/>
        <v>1.5225913112337071E-2</v>
      </c>
      <c r="AF136">
        <f t="shared" si="116"/>
        <v>2.9854731592817785E-4</v>
      </c>
      <c r="AG136">
        <f t="shared" si="117"/>
        <v>8.6578721619171572E-3</v>
      </c>
      <c r="AH136">
        <f t="shared" si="118"/>
        <v>1.1344798005270759E-2</v>
      </c>
      <c r="AI136">
        <f t="shared" si="119"/>
        <v>1.4927365796408893E-3</v>
      </c>
      <c r="AJ136">
        <f t="shared" si="120"/>
        <v>6.866588266348091E-3</v>
      </c>
      <c r="AK136">
        <f t="shared" si="121"/>
        <v>2.6869258433536007E-3</v>
      </c>
      <c r="AL136">
        <f t="shared" si="122"/>
        <v>5.970946318563557E-3</v>
      </c>
      <c r="AM136">
        <f t="shared" si="123"/>
        <v>3.8811151070663121E-3</v>
      </c>
      <c r="AN136">
        <f t="shared" si="124"/>
        <v>9.2549667937735138E-3</v>
      </c>
      <c r="AO136">
        <f t="shared" si="125"/>
        <v>2.3883785274254228E-3</v>
      </c>
      <c r="AP136">
        <f t="shared" si="126"/>
        <v>2.9854731592817785E-3</v>
      </c>
      <c r="AQ136">
        <f t="shared" si="127"/>
        <v>1.7912838955690671E-3</v>
      </c>
      <c r="AR136">
        <f t="shared" si="128"/>
        <v>5.6723990026353796E-3</v>
      </c>
      <c r="AS136">
        <f t="shared" si="129"/>
        <v>9.2549667937735138E-3</v>
      </c>
      <c r="AT136">
        <f t="shared" si="130"/>
        <v>6.5680409504199127E-3</v>
      </c>
      <c r="AU136">
        <f t="shared" si="131"/>
        <v>5.075304370779023E-3</v>
      </c>
      <c r="AV136">
        <f t="shared" si="132"/>
        <v>7.7622302141326241E-3</v>
      </c>
      <c r="AW136">
        <f t="shared" si="133"/>
        <v>1.4927365796408893E-3</v>
      </c>
      <c r="AX136">
        <f t="shared" si="134"/>
        <v>3.2840204752099564E-3</v>
      </c>
      <c r="AY136">
        <f t="shared" si="135"/>
        <v>0.11195524347306668</v>
      </c>
    </row>
    <row r="137" spans="1:51" x14ac:dyDescent="0.2">
      <c r="A137" s="118" t="s">
        <v>5067</v>
      </c>
      <c r="B137" s="119">
        <v>24358</v>
      </c>
      <c r="C137" s="121" t="s">
        <v>6691</v>
      </c>
      <c r="D137" s="121" t="s">
        <v>4030</v>
      </c>
      <c r="E137" s="121">
        <v>9.6160573268182101E-2</v>
      </c>
      <c r="F137">
        <f t="shared" si="111"/>
        <v>9.6160573268182102E-8</v>
      </c>
      <c r="G137">
        <f t="shared" si="112"/>
        <v>9.6160573268182104E-10</v>
      </c>
      <c r="H137">
        <f t="shared" si="113"/>
        <v>5.5350379870386635E-5</v>
      </c>
      <c r="I137" s="115">
        <f t="shared" si="91"/>
        <v>20</v>
      </c>
      <c r="J137" s="115">
        <f t="shared" si="92"/>
        <v>0</v>
      </c>
      <c r="K137" s="115">
        <f t="shared" si="93"/>
        <v>15</v>
      </c>
      <c r="L137" s="115">
        <f t="shared" si="94"/>
        <v>15</v>
      </c>
      <c r="M137" s="115">
        <f t="shared" si="95"/>
        <v>5</v>
      </c>
      <c r="N137" s="115">
        <f t="shared" si="96"/>
        <v>16</v>
      </c>
      <c r="O137" s="115">
        <f t="shared" si="97"/>
        <v>8</v>
      </c>
      <c r="P137" s="115">
        <f t="shared" si="98"/>
        <v>19</v>
      </c>
      <c r="Q137" s="115">
        <f t="shared" si="99"/>
        <v>10</v>
      </c>
      <c r="R137" s="115">
        <f t="shared" si="100"/>
        <v>25</v>
      </c>
      <c r="S137" s="115">
        <f t="shared" si="101"/>
        <v>5</v>
      </c>
      <c r="T137" s="115">
        <f t="shared" si="102"/>
        <v>5</v>
      </c>
      <c r="U137" s="115">
        <f t="shared" si="103"/>
        <v>11</v>
      </c>
      <c r="V137" s="115">
        <f t="shared" si="104"/>
        <v>5</v>
      </c>
      <c r="W137" s="115">
        <f t="shared" si="105"/>
        <v>21</v>
      </c>
      <c r="X137" s="115">
        <f t="shared" si="106"/>
        <v>13</v>
      </c>
      <c r="Y137" s="115">
        <f t="shared" si="107"/>
        <v>5</v>
      </c>
      <c r="Z137" s="115">
        <f t="shared" si="108"/>
        <v>11</v>
      </c>
      <c r="AA137" s="115">
        <f t="shared" si="109"/>
        <v>0</v>
      </c>
      <c r="AB137" s="115">
        <f t="shared" si="110"/>
        <v>8</v>
      </c>
      <c r="AC137" s="113">
        <f t="shared" si="114"/>
        <v>217</v>
      </c>
      <c r="AE137">
        <f t="shared" si="115"/>
        <v>1.1070075974077328E-3</v>
      </c>
      <c r="AF137">
        <f t="shared" si="116"/>
        <v>0</v>
      </c>
      <c r="AG137">
        <f t="shared" si="117"/>
        <v>8.3025569805579948E-4</v>
      </c>
      <c r="AH137">
        <f t="shared" si="118"/>
        <v>8.3025569805579948E-4</v>
      </c>
      <c r="AI137">
        <f t="shared" si="119"/>
        <v>2.767518993519332E-4</v>
      </c>
      <c r="AJ137">
        <f t="shared" si="120"/>
        <v>8.8560607792618617E-4</v>
      </c>
      <c r="AK137">
        <f t="shared" si="121"/>
        <v>4.4280303896309308E-4</v>
      </c>
      <c r="AL137">
        <f t="shared" si="122"/>
        <v>1.0516572175373461E-3</v>
      </c>
      <c r="AM137">
        <f t="shared" si="123"/>
        <v>5.5350379870386639E-4</v>
      </c>
      <c r="AN137">
        <f t="shared" si="124"/>
        <v>1.383759496759666E-3</v>
      </c>
      <c r="AO137">
        <f t="shared" si="125"/>
        <v>2.767518993519332E-4</v>
      </c>
      <c r="AP137">
        <f t="shared" si="126"/>
        <v>2.767518993519332E-4</v>
      </c>
      <c r="AQ137">
        <f t="shared" si="127"/>
        <v>6.0885417857425297E-4</v>
      </c>
      <c r="AR137">
        <f t="shared" si="128"/>
        <v>2.767518993519332E-4</v>
      </c>
      <c r="AS137">
        <f t="shared" si="129"/>
        <v>1.1623579772781193E-3</v>
      </c>
      <c r="AT137">
        <f t="shared" si="130"/>
        <v>7.1955493831502623E-4</v>
      </c>
      <c r="AU137">
        <f t="shared" si="131"/>
        <v>2.767518993519332E-4</v>
      </c>
      <c r="AV137">
        <f t="shared" si="132"/>
        <v>6.0885417857425297E-4</v>
      </c>
      <c r="AW137">
        <f t="shared" si="133"/>
        <v>0</v>
      </c>
      <c r="AX137">
        <f t="shared" si="134"/>
        <v>4.4280303896309308E-4</v>
      </c>
      <c r="AY137">
        <f t="shared" si="135"/>
        <v>1.2011032431873904E-2</v>
      </c>
    </row>
    <row r="138" spans="1:51" x14ac:dyDescent="0.2">
      <c r="A138" s="118" t="s">
        <v>5068</v>
      </c>
      <c r="B138" s="119">
        <v>36137</v>
      </c>
      <c r="C138" s="121" t="s">
        <v>6692</v>
      </c>
      <c r="D138" s="121" t="s">
        <v>4499</v>
      </c>
      <c r="E138" s="121">
        <v>0.79100102366035785</v>
      </c>
      <c r="F138">
        <f t="shared" si="111"/>
        <v>7.9100102366035783E-7</v>
      </c>
      <c r="G138">
        <f t="shared" si="112"/>
        <v>7.9100102366035785E-9</v>
      </c>
      <c r="H138">
        <f t="shared" si="113"/>
        <v>4.553031003191022E-4</v>
      </c>
      <c r="I138" s="115">
        <f t="shared" si="91"/>
        <v>46</v>
      </c>
      <c r="J138" s="115">
        <f t="shared" si="92"/>
        <v>3</v>
      </c>
      <c r="K138" s="115">
        <f t="shared" si="93"/>
        <v>25</v>
      </c>
      <c r="L138" s="115">
        <f t="shared" si="94"/>
        <v>15</v>
      </c>
      <c r="M138" s="115">
        <f t="shared" si="95"/>
        <v>10</v>
      </c>
      <c r="N138" s="115">
        <f t="shared" si="96"/>
        <v>26</v>
      </c>
      <c r="O138" s="115">
        <f t="shared" si="97"/>
        <v>5</v>
      </c>
      <c r="P138" s="115">
        <f t="shared" si="98"/>
        <v>24</v>
      </c>
      <c r="Q138" s="115">
        <f t="shared" si="99"/>
        <v>17</v>
      </c>
      <c r="R138" s="115">
        <f t="shared" si="100"/>
        <v>35</v>
      </c>
      <c r="S138" s="115">
        <f t="shared" si="101"/>
        <v>5</v>
      </c>
      <c r="T138" s="115">
        <f t="shared" si="102"/>
        <v>15</v>
      </c>
      <c r="U138" s="115">
        <f t="shared" si="103"/>
        <v>18</v>
      </c>
      <c r="V138" s="115">
        <f t="shared" si="104"/>
        <v>8</v>
      </c>
      <c r="W138" s="115">
        <f t="shared" si="105"/>
        <v>16</v>
      </c>
      <c r="X138" s="115">
        <f t="shared" si="106"/>
        <v>27</v>
      </c>
      <c r="Y138" s="115">
        <f t="shared" si="107"/>
        <v>17</v>
      </c>
      <c r="Z138" s="115">
        <f t="shared" si="108"/>
        <v>20</v>
      </c>
      <c r="AA138" s="115">
        <f t="shared" si="109"/>
        <v>3</v>
      </c>
      <c r="AB138" s="115">
        <f t="shared" si="110"/>
        <v>6</v>
      </c>
      <c r="AC138" s="113">
        <f t="shared" si="114"/>
        <v>341</v>
      </c>
      <c r="AE138">
        <f t="shared" si="115"/>
        <v>2.09439426146787E-2</v>
      </c>
      <c r="AF138">
        <f t="shared" si="116"/>
        <v>1.3659093009573066E-3</v>
      </c>
      <c r="AG138">
        <f t="shared" si="117"/>
        <v>1.1382577507977555E-2</v>
      </c>
      <c r="AH138">
        <f t="shared" si="118"/>
        <v>6.8295465047865326E-3</v>
      </c>
      <c r="AI138">
        <f t="shared" si="119"/>
        <v>4.553031003191022E-3</v>
      </c>
      <c r="AJ138">
        <f t="shared" si="120"/>
        <v>1.1837880608296658E-2</v>
      </c>
      <c r="AK138">
        <f t="shared" si="121"/>
        <v>2.276515501595511E-3</v>
      </c>
      <c r="AL138">
        <f t="shared" si="122"/>
        <v>1.0927274407658453E-2</v>
      </c>
      <c r="AM138">
        <f t="shared" si="123"/>
        <v>7.7401527054247379E-3</v>
      </c>
      <c r="AN138">
        <f t="shared" si="124"/>
        <v>1.5935608511168577E-2</v>
      </c>
      <c r="AO138">
        <f t="shared" si="125"/>
        <v>2.276515501595511E-3</v>
      </c>
      <c r="AP138">
        <f t="shared" si="126"/>
        <v>6.8295465047865326E-3</v>
      </c>
      <c r="AQ138">
        <f t="shared" si="127"/>
        <v>8.1954558057438405E-3</v>
      </c>
      <c r="AR138">
        <f t="shared" si="128"/>
        <v>3.6424248025528176E-3</v>
      </c>
      <c r="AS138">
        <f t="shared" si="129"/>
        <v>7.2848496051056352E-3</v>
      </c>
      <c r="AT138">
        <f t="shared" si="130"/>
        <v>1.2293183708615759E-2</v>
      </c>
      <c r="AU138">
        <f t="shared" si="131"/>
        <v>7.7401527054247379E-3</v>
      </c>
      <c r="AV138">
        <f t="shared" si="132"/>
        <v>9.106062006382044E-3</v>
      </c>
      <c r="AW138">
        <f t="shared" si="133"/>
        <v>1.3659093009573066E-3</v>
      </c>
      <c r="AX138">
        <f t="shared" si="134"/>
        <v>2.7318186019146132E-3</v>
      </c>
      <c r="AY138">
        <f t="shared" si="135"/>
        <v>0.15525835720881387</v>
      </c>
    </row>
    <row r="139" spans="1:51" x14ac:dyDescent="0.2">
      <c r="A139" s="118" t="s">
        <v>5069</v>
      </c>
      <c r="B139" s="119">
        <v>22956</v>
      </c>
      <c r="C139" s="121" t="s">
        <v>6577</v>
      </c>
      <c r="D139" s="121" t="s">
        <v>4489</v>
      </c>
      <c r="E139" s="121">
        <v>0.44909612769621943</v>
      </c>
      <c r="F139">
        <f t="shared" si="111"/>
        <v>4.4909612769621942E-7</v>
      </c>
      <c r="G139">
        <f t="shared" si="112"/>
        <v>4.490961276962194E-9</v>
      </c>
      <c r="H139">
        <f t="shared" si="113"/>
        <v>2.5850138389857516E-4</v>
      </c>
      <c r="I139" s="115">
        <f t="shared" si="91"/>
        <v>16</v>
      </c>
      <c r="J139" s="115">
        <f t="shared" si="92"/>
        <v>2</v>
      </c>
      <c r="K139" s="115">
        <f t="shared" si="93"/>
        <v>13</v>
      </c>
      <c r="L139" s="115">
        <f t="shared" si="94"/>
        <v>11</v>
      </c>
      <c r="M139" s="115">
        <f t="shared" si="95"/>
        <v>8</v>
      </c>
      <c r="N139" s="115">
        <f t="shared" si="96"/>
        <v>16</v>
      </c>
      <c r="O139" s="115">
        <f t="shared" si="97"/>
        <v>11</v>
      </c>
      <c r="P139" s="115">
        <f t="shared" si="98"/>
        <v>13</v>
      </c>
      <c r="Q139" s="115">
        <f t="shared" si="99"/>
        <v>11</v>
      </c>
      <c r="R139" s="115">
        <f t="shared" si="100"/>
        <v>24</v>
      </c>
      <c r="S139" s="115">
        <f t="shared" si="101"/>
        <v>5</v>
      </c>
      <c r="T139" s="115">
        <f t="shared" si="102"/>
        <v>9</v>
      </c>
      <c r="U139" s="115">
        <f t="shared" si="103"/>
        <v>9</v>
      </c>
      <c r="V139" s="115">
        <f t="shared" si="104"/>
        <v>7</v>
      </c>
      <c r="W139" s="115">
        <f t="shared" si="105"/>
        <v>6</v>
      </c>
      <c r="X139" s="115">
        <f t="shared" si="106"/>
        <v>15</v>
      </c>
      <c r="Y139" s="115">
        <f t="shared" si="107"/>
        <v>10</v>
      </c>
      <c r="Z139" s="115">
        <f t="shared" si="108"/>
        <v>16</v>
      </c>
      <c r="AA139" s="115">
        <f t="shared" si="109"/>
        <v>2</v>
      </c>
      <c r="AB139" s="115">
        <f t="shared" si="110"/>
        <v>5</v>
      </c>
      <c r="AC139" s="113">
        <f t="shared" si="114"/>
        <v>209</v>
      </c>
      <c r="AE139">
        <f t="shared" si="115"/>
        <v>4.1360221423772025E-3</v>
      </c>
      <c r="AF139">
        <f t="shared" si="116"/>
        <v>5.1700276779715032E-4</v>
      </c>
      <c r="AG139">
        <f t="shared" si="117"/>
        <v>3.3605179906814769E-3</v>
      </c>
      <c r="AH139">
        <f t="shared" si="118"/>
        <v>2.8435152228843269E-3</v>
      </c>
      <c r="AI139">
        <f t="shared" si="119"/>
        <v>2.0680110711886013E-3</v>
      </c>
      <c r="AJ139">
        <f t="shared" si="120"/>
        <v>4.1360221423772025E-3</v>
      </c>
      <c r="AK139">
        <f t="shared" si="121"/>
        <v>2.8435152228843269E-3</v>
      </c>
      <c r="AL139">
        <f t="shared" si="122"/>
        <v>3.3605179906814769E-3</v>
      </c>
      <c r="AM139">
        <f t="shared" si="123"/>
        <v>2.8435152228843269E-3</v>
      </c>
      <c r="AN139">
        <f t="shared" si="124"/>
        <v>6.2040332135658034E-3</v>
      </c>
      <c r="AO139">
        <f t="shared" si="125"/>
        <v>1.2925069194928758E-3</v>
      </c>
      <c r="AP139">
        <f t="shared" si="126"/>
        <v>2.3265124550871765E-3</v>
      </c>
      <c r="AQ139">
        <f t="shared" si="127"/>
        <v>2.3265124550871765E-3</v>
      </c>
      <c r="AR139">
        <f t="shared" si="128"/>
        <v>1.8095096872900261E-3</v>
      </c>
      <c r="AS139">
        <f t="shared" si="129"/>
        <v>1.5510083033914508E-3</v>
      </c>
      <c r="AT139">
        <f t="shared" si="130"/>
        <v>3.8775207584786273E-3</v>
      </c>
      <c r="AU139">
        <f t="shared" si="131"/>
        <v>2.5850138389857517E-3</v>
      </c>
      <c r="AV139">
        <f t="shared" si="132"/>
        <v>4.1360221423772025E-3</v>
      </c>
      <c r="AW139">
        <f t="shared" si="133"/>
        <v>5.1700276779715032E-4</v>
      </c>
      <c r="AX139">
        <f t="shared" si="134"/>
        <v>1.2925069194928758E-3</v>
      </c>
      <c r="AY139">
        <f t="shared" si="135"/>
        <v>5.4026789234802218E-2</v>
      </c>
    </row>
    <row r="140" spans="1:51" x14ac:dyDescent="0.2">
      <c r="A140" s="118" t="s">
        <v>5070</v>
      </c>
      <c r="B140" s="119">
        <v>68199</v>
      </c>
      <c r="C140" s="121" t="s">
        <v>6693</v>
      </c>
      <c r="D140" s="121" t="s">
        <v>4408</v>
      </c>
      <c r="E140" s="121">
        <v>0.93566922374811212</v>
      </c>
      <c r="F140">
        <f t="shared" si="111"/>
        <v>9.3566922374811215E-7</v>
      </c>
      <c r="G140">
        <f t="shared" si="112"/>
        <v>9.3566922374811221E-9</v>
      </c>
      <c r="H140">
        <f t="shared" si="113"/>
        <v>5.3857464870817398E-4</v>
      </c>
      <c r="I140" s="115">
        <f t="shared" si="91"/>
        <v>90</v>
      </c>
      <c r="J140" s="115">
        <f t="shared" si="92"/>
        <v>0</v>
      </c>
      <c r="K140" s="115">
        <f t="shared" si="93"/>
        <v>32</v>
      </c>
      <c r="L140" s="115">
        <f t="shared" si="94"/>
        <v>48</v>
      </c>
      <c r="M140" s="115">
        <f t="shared" si="95"/>
        <v>16</v>
      </c>
      <c r="N140" s="115">
        <f t="shared" si="96"/>
        <v>34</v>
      </c>
      <c r="O140" s="115">
        <f t="shared" si="97"/>
        <v>2</v>
      </c>
      <c r="P140" s="115">
        <f t="shared" si="98"/>
        <v>44</v>
      </c>
      <c r="Q140" s="115">
        <f t="shared" si="99"/>
        <v>31</v>
      </c>
      <c r="R140" s="115">
        <f t="shared" si="100"/>
        <v>46</v>
      </c>
      <c r="S140" s="115">
        <f t="shared" si="101"/>
        <v>20</v>
      </c>
      <c r="T140" s="115">
        <f t="shared" si="102"/>
        <v>33</v>
      </c>
      <c r="U140" s="115">
        <f t="shared" si="103"/>
        <v>15</v>
      </c>
      <c r="V140" s="115">
        <f t="shared" si="104"/>
        <v>41</v>
      </c>
      <c r="W140" s="115">
        <f t="shared" si="105"/>
        <v>37</v>
      </c>
      <c r="X140" s="115">
        <f t="shared" si="106"/>
        <v>50</v>
      </c>
      <c r="Y140" s="115">
        <f t="shared" si="107"/>
        <v>32</v>
      </c>
      <c r="Z140" s="115">
        <f t="shared" si="108"/>
        <v>47</v>
      </c>
      <c r="AA140" s="115">
        <f t="shared" si="109"/>
        <v>4</v>
      </c>
      <c r="AB140" s="115">
        <f t="shared" si="110"/>
        <v>8</v>
      </c>
      <c r="AC140" s="113">
        <f t="shared" si="114"/>
        <v>630</v>
      </c>
      <c r="AE140">
        <f t="shared" si="115"/>
        <v>4.8471718383735658E-2</v>
      </c>
      <c r="AF140">
        <f t="shared" si="116"/>
        <v>0</v>
      </c>
      <c r="AG140">
        <f t="shared" si="117"/>
        <v>1.7234388758661567E-2</v>
      </c>
      <c r="AH140">
        <f t="shared" si="118"/>
        <v>2.5851583137992351E-2</v>
      </c>
      <c r="AI140">
        <f t="shared" si="119"/>
        <v>8.6171943793307837E-3</v>
      </c>
      <c r="AJ140">
        <f t="shared" si="120"/>
        <v>1.8311538056077915E-2</v>
      </c>
      <c r="AK140">
        <f t="shared" si="121"/>
        <v>1.077149297416348E-3</v>
      </c>
      <c r="AL140">
        <f t="shared" si="122"/>
        <v>2.3697284543159655E-2</v>
      </c>
      <c r="AM140">
        <f t="shared" si="123"/>
        <v>1.6695814109953393E-2</v>
      </c>
      <c r="AN140">
        <f t="shared" si="124"/>
        <v>2.4774433840576003E-2</v>
      </c>
      <c r="AO140">
        <f t="shared" si="125"/>
        <v>1.077149297416348E-2</v>
      </c>
      <c r="AP140">
        <f t="shared" si="126"/>
        <v>1.7772963407369741E-2</v>
      </c>
      <c r="AQ140">
        <f t="shared" si="127"/>
        <v>8.0786197306226097E-3</v>
      </c>
      <c r="AR140">
        <f t="shared" si="128"/>
        <v>2.2081560597035133E-2</v>
      </c>
      <c r="AS140">
        <f t="shared" si="129"/>
        <v>1.9927262002202437E-2</v>
      </c>
      <c r="AT140">
        <f t="shared" si="130"/>
        <v>2.6928732435408699E-2</v>
      </c>
      <c r="AU140">
        <f t="shared" si="131"/>
        <v>1.7234388758661567E-2</v>
      </c>
      <c r="AV140">
        <f t="shared" si="132"/>
        <v>2.5313008489284177E-2</v>
      </c>
      <c r="AW140">
        <f t="shared" si="133"/>
        <v>2.1542985948326959E-3</v>
      </c>
      <c r="AX140">
        <f t="shared" si="134"/>
        <v>4.3085971896653918E-3</v>
      </c>
      <c r="AY140">
        <f t="shared" si="135"/>
        <v>0.33930202868614967</v>
      </c>
    </row>
    <row r="141" spans="1:51" x14ac:dyDescent="0.2">
      <c r="A141" s="118" t="s">
        <v>5071</v>
      </c>
      <c r="B141" s="119">
        <v>34134</v>
      </c>
      <c r="C141" s="121" t="s">
        <v>6590</v>
      </c>
      <c r="D141" s="121" t="s">
        <v>3989</v>
      </c>
      <c r="E141" s="121">
        <v>7.919167760846739E-2</v>
      </c>
      <c r="F141">
        <f t="shared" si="111"/>
        <v>7.9191677608467393E-8</v>
      </c>
      <c r="G141">
        <f t="shared" si="112"/>
        <v>7.9191677608467397E-10</v>
      </c>
      <c r="H141">
        <f t="shared" si="113"/>
        <v>4.5583021078475805E-5</v>
      </c>
      <c r="I141" s="115">
        <f t="shared" si="91"/>
        <v>29</v>
      </c>
      <c r="J141" s="115">
        <f t="shared" si="92"/>
        <v>2</v>
      </c>
      <c r="K141" s="115">
        <f t="shared" si="93"/>
        <v>14</v>
      </c>
      <c r="L141" s="115">
        <f t="shared" si="94"/>
        <v>19</v>
      </c>
      <c r="M141" s="115">
        <f t="shared" si="95"/>
        <v>8</v>
      </c>
      <c r="N141" s="115">
        <f t="shared" si="96"/>
        <v>27</v>
      </c>
      <c r="O141" s="115">
        <f t="shared" si="97"/>
        <v>10</v>
      </c>
      <c r="P141" s="115">
        <f t="shared" si="98"/>
        <v>19</v>
      </c>
      <c r="Q141" s="115">
        <f t="shared" si="99"/>
        <v>16</v>
      </c>
      <c r="R141" s="115">
        <f t="shared" si="100"/>
        <v>31</v>
      </c>
      <c r="S141" s="115">
        <f t="shared" si="101"/>
        <v>8</v>
      </c>
      <c r="T141" s="115">
        <f t="shared" si="102"/>
        <v>7</v>
      </c>
      <c r="U141" s="115">
        <f t="shared" si="103"/>
        <v>17</v>
      </c>
      <c r="V141" s="115">
        <f t="shared" si="104"/>
        <v>11</v>
      </c>
      <c r="W141" s="115">
        <f t="shared" si="105"/>
        <v>23</v>
      </c>
      <c r="X141" s="115">
        <f t="shared" si="106"/>
        <v>21</v>
      </c>
      <c r="Y141" s="115">
        <f t="shared" si="107"/>
        <v>14</v>
      </c>
      <c r="Z141" s="115">
        <f t="shared" si="108"/>
        <v>16</v>
      </c>
      <c r="AA141" s="115">
        <f t="shared" si="109"/>
        <v>9</v>
      </c>
      <c r="AB141" s="115">
        <f t="shared" si="110"/>
        <v>6</v>
      </c>
      <c r="AC141" s="113">
        <f t="shared" si="114"/>
        <v>307</v>
      </c>
      <c r="AE141">
        <f t="shared" si="115"/>
        <v>1.3219076112757984E-3</v>
      </c>
      <c r="AF141">
        <f t="shared" si="116"/>
        <v>9.1166042156951609E-5</v>
      </c>
      <c r="AG141">
        <f t="shared" si="117"/>
        <v>6.3816229509866128E-4</v>
      </c>
      <c r="AH141">
        <f t="shared" si="118"/>
        <v>8.6607740049104032E-4</v>
      </c>
      <c r="AI141">
        <f t="shared" si="119"/>
        <v>3.6466416862780644E-4</v>
      </c>
      <c r="AJ141">
        <f t="shared" si="120"/>
        <v>1.2307415691188467E-3</v>
      </c>
      <c r="AK141">
        <f t="shared" si="121"/>
        <v>4.5583021078475803E-4</v>
      </c>
      <c r="AL141">
        <f t="shared" si="122"/>
        <v>8.6607740049104032E-4</v>
      </c>
      <c r="AM141">
        <f t="shared" si="123"/>
        <v>7.2932833725561288E-4</v>
      </c>
      <c r="AN141">
        <f t="shared" si="124"/>
        <v>1.4130736534327499E-3</v>
      </c>
      <c r="AO141">
        <f t="shared" si="125"/>
        <v>3.6466416862780644E-4</v>
      </c>
      <c r="AP141">
        <f t="shared" si="126"/>
        <v>3.1908114754933064E-4</v>
      </c>
      <c r="AQ141">
        <f t="shared" si="127"/>
        <v>7.7491135833408873E-4</v>
      </c>
      <c r="AR141">
        <f t="shared" si="128"/>
        <v>5.0141323186323383E-4</v>
      </c>
      <c r="AS141">
        <f t="shared" si="129"/>
        <v>1.0484094848049435E-3</v>
      </c>
      <c r="AT141">
        <f t="shared" si="130"/>
        <v>9.5724344264799192E-4</v>
      </c>
      <c r="AU141">
        <f t="shared" si="131"/>
        <v>6.3816229509866128E-4</v>
      </c>
      <c r="AV141">
        <f t="shared" si="132"/>
        <v>7.2932833725561288E-4</v>
      </c>
      <c r="AW141">
        <f t="shared" si="133"/>
        <v>4.1024718970628224E-4</v>
      </c>
      <c r="AX141">
        <f t="shared" si="134"/>
        <v>2.7349812647085484E-4</v>
      </c>
      <c r="AY141">
        <f t="shared" si="135"/>
        <v>1.3993987471092074E-2</v>
      </c>
    </row>
    <row r="142" spans="1:51" x14ac:dyDescent="0.2">
      <c r="A142" s="118" t="s">
        <v>5072</v>
      </c>
      <c r="B142" s="119">
        <v>42509</v>
      </c>
      <c r="C142" s="121" t="s">
        <v>6677</v>
      </c>
      <c r="D142" s="121" t="s">
        <v>4490</v>
      </c>
      <c r="E142" s="121">
        <v>0.55872716256880328</v>
      </c>
      <c r="F142">
        <f t="shared" si="111"/>
        <v>5.5872716256880327E-7</v>
      </c>
      <c r="G142">
        <f t="shared" si="112"/>
        <v>5.5872716256880331E-9</v>
      </c>
      <c r="H142">
        <f t="shared" si="113"/>
        <v>3.2160541104343999E-4</v>
      </c>
      <c r="I142" s="115">
        <f t="shared" si="91"/>
        <v>46</v>
      </c>
      <c r="J142" s="115">
        <f t="shared" si="92"/>
        <v>4</v>
      </c>
      <c r="K142" s="115">
        <f t="shared" si="93"/>
        <v>31</v>
      </c>
      <c r="L142" s="115">
        <f t="shared" si="94"/>
        <v>21</v>
      </c>
      <c r="M142" s="115">
        <f t="shared" si="95"/>
        <v>6</v>
      </c>
      <c r="N142" s="115">
        <f t="shared" si="96"/>
        <v>33</v>
      </c>
      <c r="O142" s="115">
        <f t="shared" si="97"/>
        <v>9</v>
      </c>
      <c r="P142" s="115">
        <f t="shared" si="98"/>
        <v>27</v>
      </c>
      <c r="Q142" s="115">
        <f t="shared" si="99"/>
        <v>9</v>
      </c>
      <c r="R142" s="115">
        <f t="shared" si="100"/>
        <v>42</v>
      </c>
      <c r="S142" s="115">
        <f t="shared" si="101"/>
        <v>8</v>
      </c>
      <c r="T142" s="115">
        <f t="shared" si="102"/>
        <v>18</v>
      </c>
      <c r="U142" s="115">
        <f t="shared" si="103"/>
        <v>9</v>
      </c>
      <c r="V142" s="115">
        <f t="shared" si="104"/>
        <v>18</v>
      </c>
      <c r="W142" s="115">
        <f t="shared" si="105"/>
        <v>26</v>
      </c>
      <c r="X142" s="115">
        <f t="shared" si="106"/>
        <v>37</v>
      </c>
      <c r="Y142" s="115">
        <f t="shared" si="107"/>
        <v>19</v>
      </c>
      <c r="Z142" s="115">
        <f t="shared" si="108"/>
        <v>24</v>
      </c>
      <c r="AA142" s="115">
        <f t="shared" si="109"/>
        <v>3</v>
      </c>
      <c r="AB142" s="115">
        <f t="shared" si="110"/>
        <v>7</v>
      </c>
      <c r="AC142" s="113">
        <f t="shared" si="114"/>
        <v>397</v>
      </c>
      <c r="AE142">
        <f t="shared" si="115"/>
        <v>1.4793848907998239E-2</v>
      </c>
      <c r="AF142">
        <f t="shared" si="116"/>
        <v>1.28642164417376E-3</v>
      </c>
      <c r="AG142">
        <f t="shared" si="117"/>
        <v>9.9697677423466399E-3</v>
      </c>
      <c r="AH142">
        <f t="shared" si="118"/>
        <v>6.7537136319122401E-3</v>
      </c>
      <c r="AI142">
        <f t="shared" si="119"/>
        <v>1.92963246626064E-3</v>
      </c>
      <c r="AJ142">
        <f t="shared" si="120"/>
        <v>1.0612978564433519E-2</v>
      </c>
      <c r="AK142">
        <f t="shared" si="121"/>
        <v>2.8944486993909601E-3</v>
      </c>
      <c r="AL142">
        <f t="shared" si="122"/>
        <v>8.6833460981728793E-3</v>
      </c>
      <c r="AM142">
        <f t="shared" si="123"/>
        <v>2.8944486993909601E-3</v>
      </c>
      <c r="AN142">
        <f t="shared" si="124"/>
        <v>1.350742726382448E-2</v>
      </c>
      <c r="AO142">
        <f t="shared" si="125"/>
        <v>2.5728432883475199E-3</v>
      </c>
      <c r="AP142">
        <f t="shared" si="126"/>
        <v>5.7888973987819201E-3</v>
      </c>
      <c r="AQ142">
        <f t="shared" si="127"/>
        <v>2.8944486993909601E-3</v>
      </c>
      <c r="AR142">
        <f t="shared" si="128"/>
        <v>5.7888973987819201E-3</v>
      </c>
      <c r="AS142">
        <f t="shared" si="129"/>
        <v>8.3617406871294396E-3</v>
      </c>
      <c r="AT142">
        <f t="shared" si="130"/>
        <v>1.189940020860728E-2</v>
      </c>
      <c r="AU142">
        <f t="shared" si="131"/>
        <v>6.1105028098253598E-3</v>
      </c>
      <c r="AV142">
        <f t="shared" si="132"/>
        <v>7.7185298650425602E-3</v>
      </c>
      <c r="AW142">
        <f t="shared" si="133"/>
        <v>9.6481623313032002E-4</v>
      </c>
      <c r="AX142">
        <f t="shared" si="134"/>
        <v>2.2512378773040798E-3</v>
      </c>
      <c r="AY142">
        <f t="shared" si="135"/>
        <v>0.1276773481842457</v>
      </c>
    </row>
    <row r="143" spans="1:51" x14ac:dyDescent="0.2">
      <c r="A143" s="118" t="s">
        <v>5073</v>
      </c>
      <c r="B143" s="119">
        <v>37052</v>
      </c>
      <c r="C143" s="121" t="s">
        <v>6665</v>
      </c>
      <c r="D143" s="121" t="s">
        <v>4375</v>
      </c>
      <c r="E143" s="121">
        <v>0.31198835664245528</v>
      </c>
      <c r="F143">
        <f t="shared" si="111"/>
        <v>3.1198835664245527E-7</v>
      </c>
      <c r="G143">
        <f t="shared" si="112"/>
        <v>3.1198835664245529E-9</v>
      </c>
      <c r="H143">
        <f t="shared" si="113"/>
        <v>1.7958164628591574E-4</v>
      </c>
      <c r="I143" s="115">
        <f t="shared" si="91"/>
        <v>34</v>
      </c>
      <c r="J143" s="115">
        <f t="shared" si="92"/>
        <v>2</v>
      </c>
      <c r="K143" s="115">
        <f t="shared" si="93"/>
        <v>17</v>
      </c>
      <c r="L143" s="115">
        <f t="shared" si="94"/>
        <v>24</v>
      </c>
      <c r="M143" s="115">
        <f t="shared" si="95"/>
        <v>11</v>
      </c>
      <c r="N143" s="115">
        <f t="shared" si="96"/>
        <v>47</v>
      </c>
      <c r="O143" s="115">
        <f t="shared" si="97"/>
        <v>11</v>
      </c>
      <c r="P143" s="115">
        <f t="shared" si="98"/>
        <v>23</v>
      </c>
      <c r="Q143" s="115">
        <f t="shared" si="99"/>
        <v>18</v>
      </c>
      <c r="R143" s="115">
        <f t="shared" si="100"/>
        <v>37</v>
      </c>
      <c r="S143" s="115">
        <f t="shared" si="101"/>
        <v>2</v>
      </c>
      <c r="T143" s="115">
        <f t="shared" si="102"/>
        <v>10</v>
      </c>
      <c r="U143" s="115">
        <f t="shared" si="103"/>
        <v>16</v>
      </c>
      <c r="V143" s="115">
        <f t="shared" si="104"/>
        <v>16</v>
      </c>
      <c r="W143" s="115">
        <f t="shared" si="105"/>
        <v>16</v>
      </c>
      <c r="X143" s="115">
        <f t="shared" si="106"/>
        <v>18</v>
      </c>
      <c r="Y143" s="115">
        <f t="shared" si="107"/>
        <v>16</v>
      </c>
      <c r="Z143" s="115">
        <f t="shared" si="108"/>
        <v>17</v>
      </c>
      <c r="AA143" s="115">
        <f t="shared" si="109"/>
        <v>5</v>
      </c>
      <c r="AB143" s="115">
        <f t="shared" si="110"/>
        <v>7</v>
      </c>
      <c r="AC143" s="113">
        <f t="shared" si="114"/>
        <v>347</v>
      </c>
      <c r="AE143">
        <f t="shared" si="115"/>
        <v>6.1057759737211349E-3</v>
      </c>
      <c r="AF143">
        <f t="shared" si="116"/>
        <v>3.5916329257183147E-4</v>
      </c>
      <c r="AG143">
        <f t="shared" si="117"/>
        <v>3.0528879868605674E-3</v>
      </c>
      <c r="AH143">
        <f t="shared" si="118"/>
        <v>4.3099595108619781E-3</v>
      </c>
      <c r="AI143">
        <f t="shared" si="119"/>
        <v>1.9753981091450729E-3</v>
      </c>
      <c r="AJ143">
        <f t="shared" si="120"/>
        <v>8.4403373754380392E-3</v>
      </c>
      <c r="AK143">
        <f t="shared" si="121"/>
        <v>1.9753981091450729E-3</v>
      </c>
      <c r="AL143">
        <f t="shared" si="122"/>
        <v>4.130377864576062E-3</v>
      </c>
      <c r="AM143">
        <f t="shared" si="123"/>
        <v>3.2324696331464831E-3</v>
      </c>
      <c r="AN143">
        <f t="shared" si="124"/>
        <v>6.6445209125788824E-3</v>
      </c>
      <c r="AO143">
        <f t="shared" si="125"/>
        <v>3.5916329257183147E-4</v>
      </c>
      <c r="AP143">
        <f t="shared" si="126"/>
        <v>1.7958164628591572E-3</v>
      </c>
      <c r="AQ143">
        <f t="shared" si="127"/>
        <v>2.8733063405746518E-3</v>
      </c>
      <c r="AR143">
        <f t="shared" si="128"/>
        <v>2.8733063405746518E-3</v>
      </c>
      <c r="AS143">
        <f t="shared" si="129"/>
        <v>2.8733063405746518E-3</v>
      </c>
      <c r="AT143">
        <f t="shared" si="130"/>
        <v>3.2324696331464831E-3</v>
      </c>
      <c r="AU143">
        <f t="shared" si="131"/>
        <v>2.8733063405746518E-3</v>
      </c>
      <c r="AV143">
        <f t="shared" si="132"/>
        <v>3.0528879868605674E-3</v>
      </c>
      <c r="AW143">
        <f t="shared" si="133"/>
        <v>8.9790823142957862E-4</v>
      </c>
      <c r="AX143">
        <f t="shared" si="134"/>
        <v>1.2570715240014102E-3</v>
      </c>
      <c r="AY143">
        <f t="shared" si="135"/>
        <v>6.2314831261212754E-2</v>
      </c>
    </row>
    <row r="144" spans="1:51" x14ac:dyDescent="0.2">
      <c r="A144" s="118" t="s">
        <v>5074</v>
      </c>
      <c r="B144" s="119">
        <v>22246</v>
      </c>
      <c r="C144" s="121" t="s">
        <v>6694</v>
      </c>
      <c r="D144" s="121" t="s">
        <v>3671</v>
      </c>
      <c r="E144" s="121">
        <v>4.1563713613486514E-2</v>
      </c>
      <c r="F144">
        <f t="shared" si="111"/>
        <v>4.1563713613486514E-8</v>
      </c>
      <c r="G144">
        <f t="shared" si="112"/>
        <v>4.1563713613486516E-10</v>
      </c>
      <c r="H144">
        <f t="shared" si="113"/>
        <v>2.392422652176157E-5</v>
      </c>
      <c r="I144" s="115">
        <f t="shared" si="91"/>
        <v>27</v>
      </c>
      <c r="J144" s="115">
        <f t="shared" si="92"/>
        <v>2</v>
      </c>
      <c r="K144" s="115">
        <f t="shared" si="93"/>
        <v>13</v>
      </c>
      <c r="L144" s="115">
        <f t="shared" si="94"/>
        <v>10</v>
      </c>
      <c r="M144" s="115">
        <f t="shared" si="95"/>
        <v>12</v>
      </c>
      <c r="N144" s="115">
        <f t="shared" si="96"/>
        <v>10</v>
      </c>
      <c r="O144" s="115">
        <f t="shared" si="97"/>
        <v>6</v>
      </c>
      <c r="P144" s="115">
        <f t="shared" si="98"/>
        <v>7</v>
      </c>
      <c r="Q144" s="115">
        <f t="shared" si="99"/>
        <v>8</v>
      </c>
      <c r="R144" s="115">
        <f t="shared" si="100"/>
        <v>25</v>
      </c>
      <c r="S144" s="115">
        <f t="shared" si="101"/>
        <v>2</v>
      </c>
      <c r="T144" s="115">
        <f t="shared" si="102"/>
        <v>6</v>
      </c>
      <c r="U144" s="115">
        <f t="shared" si="103"/>
        <v>11</v>
      </c>
      <c r="V144" s="115">
        <f t="shared" si="104"/>
        <v>5</v>
      </c>
      <c r="W144" s="115">
        <f t="shared" si="105"/>
        <v>15</v>
      </c>
      <c r="X144" s="115">
        <f t="shared" si="106"/>
        <v>19</v>
      </c>
      <c r="Y144" s="115">
        <f t="shared" si="107"/>
        <v>12</v>
      </c>
      <c r="Z144" s="115">
        <f t="shared" si="108"/>
        <v>6</v>
      </c>
      <c r="AA144" s="115">
        <f t="shared" si="109"/>
        <v>3</v>
      </c>
      <c r="AB144" s="115">
        <f t="shared" si="110"/>
        <v>3</v>
      </c>
      <c r="AC144" s="113">
        <f t="shared" si="114"/>
        <v>202</v>
      </c>
      <c r="AE144">
        <f t="shared" si="115"/>
        <v>6.4595411608756243E-4</v>
      </c>
      <c r="AF144">
        <f t="shared" si="116"/>
        <v>4.784845304352314E-5</v>
      </c>
      <c r="AG144">
        <f t="shared" si="117"/>
        <v>3.1101494478290043E-4</v>
      </c>
      <c r="AH144">
        <f t="shared" si="118"/>
        <v>2.3924226521761569E-4</v>
      </c>
      <c r="AI144">
        <f t="shared" si="119"/>
        <v>2.8709071826113887E-4</v>
      </c>
      <c r="AJ144">
        <f t="shared" si="120"/>
        <v>2.3924226521761569E-4</v>
      </c>
      <c r="AK144">
        <f t="shared" si="121"/>
        <v>1.4354535913056944E-4</v>
      </c>
      <c r="AL144">
        <f t="shared" si="122"/>
        <v>1.67469585652331E-4</v>
      </c>
      <c r="AM144">
        <f t="shared" si="123"/>
        <v>1.9139381217409256E-4</v>
      </c>
      <c r="AN144">
        <f t="shared" si="124"/>
        <v>5.981056630440393E-4</v>
      </c>
      <c r="AO144">
        <f t="shared" si="125"/>
        <v>4.784845304352314E-5</v>
      </c>
      <c r="AP144">
        <f t="shared" si="126"/>
        <v>1.4354535913056944E-4</v>
      </c>
      <c r="AQ144">
        <f t="shared" si="127"/>
        <v>2.6316649173937725E-4</v>
      </c>
      <c r="AR144">
        <f t="shared" si="128"/>
        <v>1.1962113260880784E-4</v>
      </c>
      <c r="AS144">
        <f t="shared" si="129"/>
        <v>3.5886339782642356E-4</v>
      </c>
      <c r="AT144">
        <f t="shared" si="130"/>
        <v>4.5456030391346981E-4</v>
      </c>
      <c r="AU144">
        <f t="shared" si="131"/>
        <v>2.8709071826113887E-4</v>
      </c>
      <c r="AV144">
        <f t="shared" si="132"/>
        <v>1.4354535913056944E-4</v>
      </c>
      <c r="AW144">
        <f t="shared" si="133"/>
        <v>7.1772679565284718E-5</v>
      </c>
      <c r="AX144">
        <f t="shared" si="134"/>
        <v>7.1772679565284718E-5</v>
      </c>
      <c r="AY144">
        <f t="shared" si="135"/>
        <v>4.8326937573958369E-3</v>
      </c>
    </row>
    <row r="145" spans="1:51" x14ac:dyDescent="0.2">
      <c r="A145" s="118" t="s">
        <v>5075</v>
      </c>
      <c r="B145" s="119">
        <v>9381</v>
      </c>
      <c r="C145" s="121" t="s">
        <v>6605</v>
      </c>
      <c r="D145" s="121" t="s">
        <v>4827</v>
      </c>
      <c r="E145" s="121">
        <v>11.941018820269923</v>
      </c>
      <c r="F145">
        <f t="shared" si="111"/>
        <v>1.1941018820269922E-5</v>
      </c>
      <c r="G145">
        <f t="shared" si="112"/>
        <v>1.1941018820269922E-7</v>
      </c>
      <c r="H145">
        <f t="shared" si="113"/>
        <v>6.8732943791639193E-3</v>
      </c>
      <c r="I145" s="115">
        <f t="shared" si="91"/>
        <v>9</v>
      </c>
      <c r="J145" s="115">
        <f t="shared" si="92"/>
        <v>0</v>
      </c>
      <c r="K145" s="115">
        <f t="shared" si="93"/>
        <v>3</v>
      </c>
      <c r="L145" s="115">
        <f t="shared" si="94"/>
        <v>3</v>
      </c>
      <c r="M145" s="115">
        <f t="shared" si="95"/>
        <v>3</v>
      </c>
      <c r="N145" s="115">
        <f t="shared" si="96"/>
        <v>16</v>
      </c>
      <c r="O145" s="115">
        <f t="shared" si="97"/>
        <v>3</v>
      </c>
      <c r="P145" s="115">
        <f t="shared" si="98"/>
        <v>4</v>
      </c>
      <c r="Q145" s="115">
        <f t="shared" si="99"/>
        <v>8</v>
      </c>
      <c r="R145" s="115">
        <f t="shared" si="100"/>
        <v>5</v>
      </c>
      <c r="S145" s="115">
        <f t="shared" si="101"/>
        <v>2</v>
      </c>
      <c r="T145" s="115">
        <f t="shared" si="102"/>
        <v>3</v>
      </c>
      <c r="U145" s="115">
        <f t="shared" si="103"/>
        <v>1</v>
      </c>
      <c r="V145" s="115">
        <f t="shared" si="104"/>
        <v>1</v>
      </c>
      <c r="W145" s="115">
        <f t="shared" si="105"/>
        <v>9</v>
      </c>
      <c r="X145" s="115">
        <f t="shared" si="106"/>
        <v>6</v>
      </c>
      <c r="Y145" s="115">
        <f t="shared" si="107"/>
        <v>3</v>
      </c>
      <c r="Z145" s="115">
        <f t="shared" si="108"/>
        <v>8</v>
      </c>
      <c r="AA145" s="115">
        <f t="shared" si="109"/>
        <v>0</v>
      </c>
      <c r="AB145" s="115">
        <f t="shared" si="110"/>
        <v>2</v>
      </c>
      <c r="AC145" s="113">
        <f t="shared" si="114"/>
        <v>89</v>
      </c>
      <c r="AE145">
        <f t="shared" si="115"/>
        <v>6.1859649412475272E-2</v>
      </c>
      <c r="AF145">
        <f t="shared" si="116"/>
        <v>0</v>
      </c>
      <c r="AG145">
        <f t="shared" si="117"/>
        <v>2.061988313749176E-2</v>
      </c>
      <c r="AH145">
        <f t="shared" si="118"/>
        <v>2.061988313749176E-2</v>
      </c>
      <c r="AI145">
        <f t="shared" si="119"/>
        <v>2.061988313749176E-2</v>
      </c>
      <c r="AJ145">
        <f t="shared" si="120"/>
        <v>0.10997271006662271</v>
      </c>
      <c r="AK145">
        <f t="shared" si="121"/>
        <v>2.061988313749176E-2</v>
      </c>
      <c r="AL145">
        <f t="shared" si="122"/>
        <v>2.7493177516655677E-2</v>
      </c>
      <c r="AM145">
        <f t="shared" si="123"/>
        <v>5.4986355033311354E-2</v>
      </c>
      <c r="AN145">
        <f t="shared" si="124"/>
        <v>3.4366471895819595E-2</v>
      </c>
      <c r="AO145">
        <f t="shared" si="125"/>
        <v>1.3746588758327839E-2</v>
      </c>
      <c r="AP145">
        <f t="shared" si="126"/>
        <v>2.061988313749176E-2</v>
      </c>
      <c r="AQ145">
        <f t="shared" si="127"/>
        <v>6.8732943791639193E-3</v>
      </c>
      <c r="AR145">
        <f t="shared" si="128"/>
        <v>6.8732943791639193E-3</v>
      </c>
      <c r="AS145">
        <f t="shared" si="129"/>
        <v>6.1859649412475272E-2</v>
      </c>
      <c r="AT145">
        <f t="shared" si="130"/>
        <v>4.1239766274983519E-2</v>
      </c>
      <c r="AU145">
        <f t="shared" si="131"/>
        <v>2.061988313749176E-2</v>
      </c>
      <c r="AV145">
        <f t="shared" si="132"/>
        <v>5.4986355033311354E-2</v>
      </c>
      <c r="AW145">
        <f t="shared" si="133"/>
        <v>0</v>
      </c>
      <c r="AX145">
        <f t="shared" si="134"/>
        <v>1.3746588758327839E-2</v>
      </c>
      <c r="AY145">
        <f t="shared" si="135"/>
        <v>0.61172319974558875</v>
      </c>
    </row>
    <row r="146" spans="1:51" x14ac:dyDescent="0.2">
      <c r="A146" s="118" t="s">
        <v>5076</v>
      </c>
      <c r="B146" s="119">
        <v>11047</v>
      </c>
      <c r="C146" s="121" t="s">
        <v>6695</v>
      </c>
      <c r="D146" s="121" t="s">
        <v>4791</v>
      </c>
      <c r="E146" s="121">
        <v>4.5504496534527714</v>
      </c>
      <c r="F146">
        <f t="shared" si="111"/>
        <v>4.5504496534527714E-6</v>
      </c>
      <c r="G146">
        <f t="shared" si="112"/>
        <v>4.5504496534527713E-8</v>
      </c>
      <c r="H146">
        <f t="shared" si="113"/>
        <v>2.6192555674272307E-3</v>
      </c>
      <c r="I146" s="115">
        <f t="shared" si="91"/>
        <v>14</v>
      </c>
      <c r="J146" s="115">
        <f t="shared" si="92"/>
        <v>0</v>
      </c>
      <c r="K146" s="115">
        <f t="shared" si="93"/>
        <v>3</v>
      </c>
      <c r="L146" s="115">
        <f t="shared" si="94"/>
        <v>6</v>
      </c>
      <c r="M146" s="115">
        <f t="shared" si="95"/>
        <v>2</v>
      </c>
      <c r="N146" s="115">
        <f t="shared" si="96"/>
        <v>10</v>
      </c>
      <c r="O146" s="115">
        <f t="shared" si="97"/>
        <v>3</v>
      </c>
      <c r="P146" s="115">
        <f t="shared" si="98"/>
        <v>8</v>
      </c>
      <c r="Q146" s="115">
        <f t="shared" si="99"/>
        <v>9</v>
      </c>
      <c r="R146" s="115">
        <f t="shared" si="100"/>
        <v>6</v>
      </c>
      <c r="S146" s="115">
        <f t="shared" si="101"/>
        <v>1</v>
      </c>
      <c r="T146" s="115">
        <f t="shared" si="102"/>
        <v>3</v>
      </c>
      <c r="U146" s="115">
        <f t="shared" si="103"/>
        <v>1</v>
      </c>
      <c r="V146" s="115">
        <f t="shared" si="104"/>
        <v>5</v>
      </c>
      <c r="W146" s="115">
        <f t="shared" si="105"/>
        <v>9</v>
      </c>
      <c r="X146" s="115">
        <f t="shared" si="106"/>
        <v>3</v>
      </c>
      <c r="Y146" s="115">
        <f t="shared" si="107"/>
        <v>5</v>
      </c>
      <c r="Z146" s="115">
        <f t="shared" si="108"/>
        <v>12</v>
      </c>
      <c r="AA146" s="115">
        <f t="shared" si="109"/>
        <v>0</v>
      </c>
      <c r="AB146" s="115">
        <f t="shared" si="110"/>
        <v>2</v>
      </c>
      <c r="AC146" s="113">
        <f t="shared" si="114"/>
        <v>102</v>
      </c>
      <c r="AE146">
        <f t="shared" si="115"/>
        <v>3.6669577943981228E-2</v>
      </c>
      <c r="AF146">
        <f t="shared" si="116"/>
        <v>0</v>
      </c>
      <c r="AG146">
        <f t="shared" si="117"/>
        <v>7.8577667022816915E-3</v>
      </c>
      <c r="AH146">
        <f t="shared" si="118"/>
        <v>1.5715533404563383E-2</v>
      </c>
      <c r="AI146">
        <f t="shared" si="119"/>
        <v>5.2385111348544613E-3</v>
      </c>
      <c r="AJ146">
        <f t="shared" si="120"/>
        <v>2.6192555674272307E-2</v>
      </c>
      <c r="AK146">
        <f t="shared" si="121"/>
        <v>7.8577667022816915E-3</v>
      </c>
      <c r="AL146">
        <f t="shared" si="122"/>
        <v>2.0954044539417845E-2</v>
      </c>
      <c r="AM146">
        <f t="shared" si="123"/>
        <v>2.3573300106845076E-2</v>
      </c>
      <c r="AN146">
        <f t="shared" si="124"/>
        <v>1.5715533404563383E-2</v>
      </c>
      <c r="AO146">
        <f t="shared" si="125"/>
        <v>2.6192555674272307E-3</v>
      </c>
      <c r="AP146">
        <f t="shared" si="126"/>
        <v>7.8577667022816915E-3</v>
      </c>
      <c r="AQ146">
        <f t="shared" si="127"/>
        <v>2.6192555674272307E-3</v>
      </c>
      <c r="AR146">
        <f t="shared" si="128"/>
        <v>1.3096277837136154E-2</v>
      </c>
      <c r="AS146">
        <f t="shared" si="129"/>
        <v>2.3573300106845076E-2</v>
      </c>
      <c r="AT146">
        <f t="shared" si="130"/>
        <v>7.8577667022816915E-3</v>
      </c>
      <c r="AU146">
        <f t="shared" si="131"/>
        <v>1.3096277837136154E-2</v>
      </c>
      <c r="AV146">
        <f t="shared" si="132"/>
        <v>3.1431066809126766E-2</v>
      </c>
      <c r="AW146">
        <f t="shared" si="133"/>
        <v>0</v>
      </c>
      <c r="AX146">
        <f t="shared" si="134"/>
        <v>5.2385111348544613E-3</v>
      </c>
      <c r="AY146">
        <f t="shared" si="135"/>
        <v>0.26716406787757752</v>
      </c>
    </row>
    <row r="147" spans="1:51" x14ac:dyDescent="0.2">
      <c r="A147" s="118" t="s">
        <v>5077</v>
      </c>
      <c r="B147" s="119">
        <v>118165</v>
      </c>
      <c r="C147" s="121" t="s">
        <v>6696</v>
      </c>
      <c r="D147" s="121" t="s">
        <v>3469</v>
      </c>
      <c r="E147" s="121">
        <v>1.3402817060923932E-2</v>
      </c>
      <c r="F147">
        <f t="shared" si="111"/>
        <v>1.3402817060923932E-8</v>
      </c>
      <c r="G147">
        <f t="shared" si="112"/>
        <v>1.3402817060923932E-10</v>
      </c>
      <c r="H147">
        <f t="shared" si="113"/>
        <v>7.7147108263018683E-6</v>
      </c>
      <c r="I147" s="115">
        <f t="shared" si="91"/>
        <v>109</v>
      </c>
      <c r="J147" s="115">
        <f t="shared" si="92"/>
        <v>5</v>
      </c>
      <c r="K147" s="115">
        <f t="shared" si="93"/>
        <v>56</v>
      </c>
      <c r="L147" s="115">
        <f t="shared" si="94"/>
        <v>33</v>
      </c>
      <c r="M147" s="115">
        <f t="shared" si="95"/>
        <v>42</v>
      </c>
      <c r="N147" s="115">
        <f t="shared" si="96"/>
        <v>140</v>
      </c>
      <c r="O147" s="115">
        <f t="shared" si="97"/>
        <v>20</v>
      </c>
      <c r="P147" s="115">
        <f t="shared" si="98"/>
        <v>68</v>
      </c>
      <c r="Q147" s="115">
        <f t="shared" si="99"/>
        <v>20</v>
      </c>
      <c r="R147" s="115">
        <f t="shared" si="100"/>
        <v>85</v>
      </c>
      <c r="S147" s="115">
        <f t="shared" si="101"/>
        <v>22</v>
      </c>
      <c r="T147" s="115">
        <f t="shared" si="102"/>
        <v>88</v>
      </c>
      <c r="U147" s="115">
        <f t="shared" si="103"/>
        <v>33</v>
      </c>
      <c r="V147" s="115">
        <f t="shared" si="104"/>
        <v>49</v>
      </c>
      <c r="W147" s="115">
        <f t="shared" si="105"/>
        <v>39</v>
      </c>
      <c r="X147" s="115">
        <f t="shared" si="106"/>
        <v>111</v>
      </c>
      <c r="Y147" s="115">
        <f t="shared" si="107"/>
        <v>89</v>
      </c>
      <c r="Z147" s="115">
        <f t="shared" si="108"/>
        <v>64</v>
      </c>
      <c r="AA147" s="115">
        <f t="shared" si="109"/>
        <v>10</v>
      </c>
      <c r="AB147" s="115">
        <f t="shared" si="110"/>
        <v>43</v>
      </c>
      <c r="AC147" s="113">
        <f t="shared" si="114"/>
        <v>1126</v>
      </c>
      <c r="AE147">
        <f t="shared" si="115"/>
        <v>8.409034800669036E-4</v>
      </c>
      <c r="AF147">
        <f t="shared" si="116"/>
        <v>3.857355413150934E-5</v>
      </c>
      <c r="AG147">
        <f t="shared" si="117"/>
        <v>4.3202380627290464E-4</v>
      </c>
      <c r="AH147">
        <f t="shared" si="118"/>
        <v>2.5458545726796166E-4</v>
      </c>
      <c r="AI147">
        <f t="shared" si="119"/>
        <v>3.2401785470467846E-4</v>
      </c>
      <c r="AJ147">
        <f t="shared" si="120"/>
        <v>1.0800595156822616E-3</v>
      </c>
      <c r="AK147">
        <f t="shared" si="121"/>
        <v>1.5429421652603736E-4</v>
      </c>
      <c r="AL147">
        <f t="shared" si="122"/>
        <v>5.2460033618852706E-4</v>
      </c>
      <c r="AM147">
        <f t="shared" si="123"/>
        <v>1.5429421652603736E-4</v>
      </c>
      <c r="AN147">
        <f t="shared" si="124"/>
        <v>6.5575042023565885E-4</v>
      </c>
      <c r="AO147">
        <f t="shared" si="125"/>
        <v>1.697236381786411E-4</v>
      </c>
      <c r="AP147">
        <f t="shared" si="126"/>
        <v>6.7889455271456442E-4</v>
      </c>
      <c r="AQ147">
        <f t="shared" si="127"/>
        <v>2.5458545726796166E-4</v>
      </c>
      <c r="AR147">
        <f t="shared" si="128"/>
        <v>3.7802083048879152E-4</v>
      </c>
      <c r="AS147">
        <f t="shared" si="129"/>
        <v>3.0087372222577284E-4</v>
      </c>
      <c r="AT147">
        <f t="shared" si="130"/>
        <v>8.5633290171950734E-4</v>
      </c>
      <c r="AU147">
        <f t="shared" si="131"/>
        <v>6.8660926354086624E-4</v>
      </c>
      <c r="AV147">
        <f t="shared" si="132"/>
        <v>4.9374149288331957E-4</v>
      </c>
      <c r="AW147">
        <f t="shared" si="133"/>
        <v>7.7147108263018679E-5</v>
      </c>
      <c r="AX147">
        <f t="shared" si="134"/>
        <v>3.3173256553098034E-4</v>
      </c>
      <c r="AY147">
        <f t="shared" si="135"/>
        <v>8.6867643904159041E-3</v>
      </c>
    </row>
    <row r="148" spans="1:51" x14ac:dyDescent="0.2">
      <c r="A148" s="118" t="s">
        <v>5078</v>
      </c>
      <c r="B148" s="119">
        <v>24042</v>
      </c>
      <c r="C148" s="121" t="s">
        <v>6697</v>
      </c>
      <c r="D148" s="121" t="s">
        <v>4198</v>
      </c>
      <c r="E148" s="121">
        <v>0.37081560296248384</v>
      </c>
      <c r="F148">
        <f t="shared" si="111"/>
        <v>3.7081560296248382E-7</v>
      </c>
      <c r="G148">
        <f t="shared" si="112"/>
        <v>3.7081560296248381E-9</v>
      </c>
      <c r="H148">
        <f t="shared" si="113"/>
        <v>2.1344282576808688E-4</v>
      </c>
      <c r="I148" s="115">
        <f t="shared" si="91"/>
        <v>21</v>
      </c>
      <c r="J148" s="115">
        <f t="shared" si="92"/>
        <v>0</v>
      </c>
      <c r="K148" s="115">
        <f t="shared" si="93"/>
        <v>17</v>
      </c>
      <c r="L148" s="115">
        <f t="shared" si="94"/>
        <v>13</v>
      </c>
      <c r="M148" s="115">
        <f t="shared" si="95"/>
        <v>9</v>
      </c>
      <c r="N148" s="115">
        <f t="shared" si="96"/>
        <v>15</v>
      </c>
      <c r="O148" s="115">
        <f t="shared" si="97"/>
        <v>5</v>
      </c>
      <c r="P148" s="115">
        <f t="shared" si="98"/>
        <v>17</v>
      </c>
      <c r="Q148" s="115">
        <f t="shared" si="99"/>
        <v>12</v>
      </c>
      <c r="R148" s="115">
        <f t="shared" si="100"/>
        <v>23</v>
      </c>
      <c r="S148" s="115">
        <f t="shared" si="101"/>
        <v>3</v>
      </c>
      <c r="T148" s="115">
        <f t="shared" si="102"/>
        <v>3</v>
      </c>
      <c r="U148" s="115">
        <f t="shared" si="103"/>
        <v>16</v>
      </c>
      <c r="V148" s="115">
        <f t="shared" si="104"/>
        <v>5</v>
      </c>
      <c r="W148" s="115">
        <f t="shared" si="105"/>
        <v>14</v>
      </c>
      <c r="X148" s="115">
        <f t="shared" si="106"/>
        <v>17</v>
      </c>
      <c r="Y148" s="115">
        <f t="shared" si="107"/>
        <v>6</v>
      </c>
      <c r="Z148" s="115">
        <f t="shared" si="108"/>
        <v>10</v>
      </c>
      <c r="AA148" s="115">
        <f t="shared" si="109"/>
        <v>6</v>
      </c>
      <c r="AB148" s="115">
        <f t="shared" si="110"/>
        <v>4</v>
      </c>
      <c r="AC148" s="113">
        <f t="shared" si="114"/>
        <v>216</v>
      </c>
      <c r="AE148">
        <f t="shared" si="115"/>
        <v>4.4822993411298244E-3</v>
      </c>
      <c r="AF148">
        <f t="shared" si="116"/>
        <v>0</v>
      </c>
      <c r="AG148">
        <f t="shared" si="117"/>
        <v>3.6285280380574771E-3</v>
      </c>
      <c r="AH148">
        <f t="shared" si="118"/>
        <v>2.7747567349851294E-3</v>
      </c>
      <c r="AI148">
        <f t="shared" si="119"/>
        <v>1.9209854319127819E-3</v>
      </c>
      <c r="AJ148">
        <f t="shared" si="120"/>
        <v>3.201642386521303E-3</v>
      </c>
      <c r="AK148">
        <f t="shared" si="121"/>
        <v>1.0672141288404343E-3</v>
      </c>
      <c r="AL148">
        <f t="shared" si="122"/>
        <v>3.6285280380574771E-3</v>
      </c>
      <c r="AM148">
        <f t="shared" si="123"/>
        <v>2.5613139092170428E-3</v>
      </c>
      <c r="AN148">
        <f t="shared" si="124"/>
        <v>4.9091849926659985E-3</v>
      </c>
      <c r="AO148">
        <f t="shared" si="125"/>
        <v>6.4032847730426069E-4</v>
      </c>
      <c r="AP148">
        <f t="shared" si="126"/>
        <v>6.4032847730426069E-4</v>
      </c>
      <c r="AQ148">
        <f t="shared" si="127"/>
        <v>3.4150852122893901E-3</v>
      </c>
      <c r="AR148">
        <f t="shared" si="128"/>
        <v>1.0672141288404343E-3</v>
      </c>
      <c r="AS148">
        <f t="shared" si="129"/>
        <v>2.9881995607532164E-3</v>
      </c>
      <c r="AT148">
        <f t="shared" si="130"/>
        <v>3.6285280380574771E-3</v>
      </c>
      <c r="AU148">
        <f t="shared" si="131"/>
        <v>1.2806569546085214E-3</v>
      </c>
      <c r="AV148">
        <f t="shared" si="132"/>
        <v>2.1344282576808687E-3</v>
      </c>
      <c r="AW148">
        <f t="shared" si="133"/>
        <v>1.2806569546085214E-3</v>
      </c>
      <c r="AX148">
        <f t="shared" si="134"/>
        <v>8.5377130307234751E-4</v>
      </c>
      <c r="AY148">
        <f t="shared" si="135"/>
        <v>4.6103650365906773E-2</v>
      </c>
    </row>
    <row r="149" spans="1:51" x14ac:dyDescent="0.2">
      <c r="A149" s="118" t="s">
        <v>5079</v>
      </c>
      <c r="B149" s="119">
        <v>57781</v>
      </c>
      <c r="C149" s="121" t="s">
        <v>6698</v>
      </c>
      <c r="D149" s="121" t="s">
        <v>3462</v>
      </c>
      <c r="E149" s="121">
        <v>2.7385722445923324E-3</v>
      </c>
      <c r="F149">
        <f t="shared" si="111"/>
        <v>2.7385722445923323E-9</v>
      </c>
      <c r="G149">
        <f t="shared" si="112"/>
        <v>2.7385722445923324E-11</v>
      </c>
      <c r="H149">
        <f t="shared" si="113"/>
        <v>1.5763322626825328E-6</v>
      </c>
      <c r="I149" s="115">
        <f t="shared" si="91"/>
        <v>42</v>
      </c>
      <c r="J149" s="115">
        <f t="shared" si="92"/>
        <v>1</v>
      </c>
      <c r="K149" s="115">
        <f t="shared" si="93"/>
        <v>24</v>
      </c>
      <c r="L149" s="115">
        <f t="shared" si="94"/>
        <v>23</v>
      </c>
      <c r="M149" s="115">
        <f t="shared" si="95"/>
        <v>24</v>
      </c>
      <c r="N149" s="115">
        <f t="shared" si="96"/>
        <v>35</v>
      </c>
      <c r="O149" s="115">
        <f t="shared" si="97"/>
        <v>20</v>
      </c>
      <c r="P149" s="115">
        <f t="shared" si="98"/>
        <v>41</v>
      </c>
      <c r="Q149" s="115">
        <f t="shared" si="99"/>
        <v>28</v>
      </c>
      <c r="R149" s="115">
        <f t="shared" si="100"/>
        <v>48</v>
      </c>
      <c r="S149" s="115">
        <f t="shared" si="101"/>
        <v>10</v>
      </c>
      <c r="T149" s="115">
        <f t="shared" si="102"/>
        <v>19</v>
      </c>
      <c r="U149" s="115">
        <f t="shared" si="103"/>
        <v>36</v>
      </c>
      <c r="V149" s="115">
        <f t="shared" si="104"/>
        <v>26</v>
      </c>
      <c r="W149" s="115">
        <f t="shared" si="105"/>
        <v>24</v>
      </c>
      <c r="X149" s="115">
        <f t="shared" si="106"/>
        <v>49</v>
      </c>
      <c r="Y149" s="115">
        <f t="shared" si="107"/>
        <v>37</v>
      </c>
      <c r="Z149" s="115">
        <f t="shared" si="108"/>
        <v>17</v>
      </c>
      <c r="AA149" s="115">
        <f t="shared" si="109"/>
        <v>7</v>
      </c>
      <c r="AB149" s="115">
        <f t="shared" si="110"/>
        <v>12</v>
      </c>
      <c r="AC149" s="113">
        <f t="shared" si="114"/>
        <v>523</v>
      </c>
      <c r="AE149">
        <f t="shared" si="115"/>
        <v>6.6205955032666374E-5</v>
      </c>
      <c r="AF149">
        <f t="shared" si="116"/>
        <v>1.5763322626825328E-6</v>
      </c>
      <c r="AG149">
        <f t="shared" si="117"/>
        <v>3.7831974304380783E-5</v>
      </c>
      <c r="AH149">
        <f t="shared" si="118"/>
        <v>3.6255642041698253E-5</v>
      </c>
      <c r="AI149">
        <f t="shared" si="119"/>
        <v>3.7831974304380783E-5</v>
      </c>
      <c r="AJ149">
        <f t="shared" si="120"/>
        <v>5.5171629193888645E-5</v>
      </c>
      <c r="AK149">
        <f t="shared" si="121"/>
        <v>3.1526645253650657E-5</v>
      </c>
      <c r="AL149">
        <f t="shared" si="122"/>
        <v>6.4629622769983838E-5</v>
      </c>
      <c r="AM149">
        <f t="shared" si="123"/>
        <v>4.4137303355110916E-5</v>
      </c>
      <c r="AN149">
        <f t="shared" si="124"/>
        <v>7.5663948608761567E-5</v>
      </c>
      <c r="AO149">
        <f t="shared" si="125"/>
        <v>1.5763322626825329E-5</v>
      </c>
      <c r="AP149">
        <f t="shared" si="126"/>
        <v>2.9950312990968124E-5</v>
      </c>
      <c r="AQ149">
        <f t="shared" si="127"/>
        <v>5.6747961456571182E-5</v>
      </c>
      <c r="AR149">
        <f t="shared" si="128"/>
        <v>4.098463882974585E-5</v>
      </c>
      <c r="AS149">
        <f t="shared" si="129"/>
        <v>3.7831974304380783E-5</v>
      </c>
      <c r="AT149">
        <f t="shared" si="130"/>
        <v>7.7240280871444103E-5</v>
      </c>
      <c r="AU149">
        <f t="shared" si="131"/>
        <v>5.8324293719253711E-5</v>
      </c>
      <c r="AV149">
        <f t="shared" si="132"/>
        <v>2.6797648465603058E-5</v>
      </c>
      <c r="AW149">
        <f t="shared" si="133"/>
        <v>1.1034325838777729E-5</v>
      </c>
      <c r="AX149">
        <f t="shared" si="134"/>
        <v>1.8915987152190392E-5</v>
      </c>
      <c r="AY149">
        <f t="shared" si="135"/>
        <v>8.2442177338296454E-4</v>
      </c>
    </row>
    <row r="150" spans="1:51" x14ac:dyDescent="0.2">
      <c r="A150" s="118" t="s">
        <v>5080</v>
      </c>
      <c r="B150" s="119">
        <v>105478</v>
      </c>
      <c r="C150" s="121" t="s">
        <v>6699</v>
      </c>
      <c r="D150" s="121" t="s">
        <v>3561</v>
      </c>
      <c r="E150" s="121">
        <v>7.597424247349964E-2</v>
      </c>
      <c r="F150">
        <f t="shared" si="111"/>
        <v>7.5974242473499643E-8</v>
      </c>
      <c r="G150">
        <f t="shared" si="112"/>
        <v>7.5974242473499641E-10</v>
      </c>
      <c r="H150">
        <f t="shared" si="113"/>
        <v>4.3731053573746715E-5</v>
      </c>
      <c r="I150" s="115">
        <f t="shared" si="91"/>
        <v>92</v>
      </c>
      <c r="J150" s="115">
        <f t="shared" si="92"/>
        <v>5</v>
      </c>
      <c r="K150" s="115">
        <f t="shared" si="93"/>
        <v>53</v>
      </c>
      <c r="L150" s="115">
        <f t="shared" si="94"/>
        <v>61</v>
      </c>
      <c r="M150" s="115">
        <f t="shared" si="95"/>
        <v>33</v>
      </c>
      <c r="N150" s="115">
        <f t="shared" si="96"/>
        <v>63</v>
      </c>
      <c r="O150" s="115">
        <f t="shared" si="97"/>
        <v>17</v>
      </c>
      <c r="P150" s="115">
        <f t="shared" si="98"/>
        <v>41</v>
      </c>
      <c r="Q150" s="115">
        <f t="shared" si="99"/>
        <v>71</v>
      </c>
      <c r="R150" s="115">
        <f t="shared" si="100"/>
        <v>109</v>
      </c>
      <c r="S150" s="115">
        <f t="shared" si="101"/>
        <v>25</v>
      </c>
      <c r="T150" s="115">
        <f t="shared" si="102"/>
        <v>17</v>
      </c>
      <c r="U150" s="115">
        <f t="shared" si="103"/>
        <v>51</v>
      </c>
      <c r="V150" s="115">
        <f t="shared" si="104"/>
        <v>33</v>
      </c>
      <c r="W150" s="115">
        <f t="shared" si="105"/>
        <v>85</v>
      </c>
      <c r="X150" s="115">
        <f t="shared" si="106"/>
        <v>67</v>
      </c>
      <c r="Y150" s="115">
        <f t="shared" si="107"/>
        <v>37</v>
      </c>
      <c r="Z150" s="115">
        <f t="shared" si="108"/>
        <v>55</v>
      </c>
      <c r="AA150" s="115">
        <f t="shared" si="109"/>
        <v>13</v>
      </c>
      <c r="AB150" s="115">
        <f t="shared" si="110"/>
        <v>15</v>
      </c>
      <c r="AC150" s="113">
        <f t="shared" si="114"/>
        <v>943</v>
      </c>
      <c r="AE150">
        <f t="shared" si="115"/>
        <v>4.0232569287846978E-3</v>
      </c>
      <c r="AF150">
        <f t="shared" si="116"/>
        <v>2.1865526786873357E-4</v>
      </c>
      <c r="AG150">
        <f t="shared" si="117"/>
        <v>2.317745839408576E-3</v>
      </c>
      <c r="AH150">
        <f t="shared" si="118"/>
        <v>2.6675942679985497E-3</v>
      </c>
      <c r="AI150">
        <f t="shared" si="119"/>
        <v>1.4431247679336416E-3</v>
      </c>
      <c r="AJ150">
        <f t="shared" si="120"/>
        <v>2.7550563751460432E-3</v>
      </c>
      <c r="AK150">
        <f t="shared" si="121"/>
        <v>7.434279107536942E-4</v>
      </c>
      <c r="AL150">
        <f t="shared" si="122"/>
        <v>1.7929731965236153E-3</v>
      </c>
      <c r="AM150">
        <f t="shared" si="123"/>
        <v>3.1049048037360169E-3</v>
      </c>
      <c r="AN150">
        <f t="shared" si="124"/>
        <v>4.7666848395383921E-3</v>
      </c>
      <c r="AO150">
        <f t="shared" si="125"/>
        <v>1.093276339343668E-3</v>
      </c>
      <c r="AP150">
        <f t="shared" si="126"/>
        <v>7.434279107536942E-4</v>
      </c>
      <c r="AQ150">
        <f t="shared" si="127"/>
        <v>2.2302837322610825E-3</v>
      </c>
      <c r="AR150">
        <f t="shared" si="128"/>
        <v>1.4431247679336416E-3</v>
      </c>
      <c r="AS150">
        <f t="shared" si="129"/>
        <v>3.7171395537684707E-3</v>
      </c>
      <c r="AT150">
        <f t="shared" si="130"/>
        <v>2.9299805894410298E-3</v>
      </c>
      <c r="AU150">
        <f t="shared" si="131"/>
        <v>1.6180489822286285E-3</v>
      </c>
      <c r="AV150">
        <f t="shared" si="132"/>
        <v>2.4052079465560691E-3</v>
      </c>
      <c r="AW150">
        <f t="shared" si="133"/>
        <v>5.6850369645870726E-4</v>
      </c>
      <c r="AX150">
        <f t="shared" si="134"/>
        <v>6.5596580360620068E-4</v>
      </c>
      <c r="AY150">
        <f t="shared" si="135"/>
        <v>4.1238383520043151E-2</v>
      </c>
    </row>
    <row r="151" spans="1:51" x14ac:dyDescent="0.2">
      <c r="A151" s="118" t="s">
        <v>5081</v>
      </c>
      <c r="B151" s="119">
        <v>12662</v>
      </c>
      <c r="C151" s="121" t="s">
        <v>6595</v>
      </c>
      <c r="D151" s="121" t="s">
        <v>4765</v>
      </c>
      <c r="E151" s="121">
        <v>3.0669800418613535</v>
      </c>
      <c r="F151">
        <f t="shared" si="111"/>
        <v>3.0669800418613537E-6</v>
      </c>
      <c r="G151">
        <f t="shared" si="112"/>
        <v>3.0669800418613534E-8</v>
      </c>
      <c r="H151">
        <f t="shared" si="113"/>
        <v>1.7653649994211339E-3</v>
      </c>
      <c r="I151" s="115">
        <f t="shared" si="91"/>
        <v>6</v>
      </c>
      <c r="J151" s="115">
        <f t="shared" si="92"/>
        <v>9</v>
      </c>
      <c r="K151" s="115">
        <f t="shared" si="93"/>
        <v>9</v>
      </c>
      <c r="L151" s="115">
        <f t="shared" si="94"/>
        <v>15</v>
      </c>
      <c r="M151" s="115">
        <f t="shared" si="95"/>
        <v>3</v>
      </c>
      <c r="N151" s="115">
        <f t="shared" si="96"/>
        <v>6</v>
      </c>
      <c r="O151" s="115">
        <f t="shared" si="97"/>
        <v>1</v>
      </c>
      <c r="P151" s="115">
        <f t="shared" si="98"/>
        <v>5</v>
      </c>
      <c r="Q151" s="115">
        <f t="shared" si="99"/>
        <v>6</v>
      </c>
      <c r="R151" s="115">
        <f t="shared" si="100"/>
        <v>5</v>
      </c>
      <c r="S151" s="115">
        <f t="shared" si="101"/>
        <v>5</v>
      </c>
      <c r="T151" s="115">
        <f t="shared" si="102"/>
        <v>7</v>
      </c>
      <c r="U151" s="115">
        <f t="shared" si="103"/>
        <v>9</v>
      </c>
      <c r="V151" s="115">
        <f t="shared" si="104"/>
        <v>0</v>
      </c>
      <c r="W151" s="115">
        <f t="shared" si="105"/>
        <v>3</v>
      </c>
      <c r="X151" s="115">
        <f t="shared" si="106"/>
        <v>2</v>
      </c>
      <c r="Y151" s="115">
        <f t="shared" si="107"/>
        <v>6</v>
      </c>
      <c r="Z151" s="115">
        <f t="shared" si="108"/>
        <v>9</v>
      </c>
      <c r="AA151" s="115">
        <f t="shared" si="109"/>
        <v>2</v>
      </c>
      <c r="AB151" s="115">
        <f t="shared" si="110"/>
        <v>4</v>
      </c>
      <c r="AC151" s="113">
        <f t="shared" si="114"/>
        <v>112</v>
      </c>
      <c r="AE151">
        <f t="shared" si="115"/>
        <v>1.0592189996526804E-2</v>
      </c>
      <c r="AF151">
        <f t="shared" si="116"/>
        <v>1.5888284994790204E-2</v>
      </c>
      <c r="AG151">
        <f t="shared" si="117"/>
        <v>1.5888284994790204E-2</v>
      </c>
      <c r="AH151">
        <f t="shared" si="118"/>
        <v>2.6480474991317008E-2</v>
      </c>
      <c r="AI151">
        <f t="shared" si="119"/>
        <v>5.296094998263402E-3</v>
      </c>
      <c r="AJ151">
        <f t="shared" si="120"/>
        <v>1.0592189996526804E-2</v>
      </c>
      <c r="AK151">
        <f t="shared" si="121"/>
        <v>1.7653649994211339E-3</v>
      </c>
      <c r="AL151">
        <f t="shared" si="122"/>
        <v>8.8268249971056693E-3</v>
      </c>
      <c r="AM151">
        <f t="shared" si="123"/>
        <v>1.0592189996526804E-2</v>
      </c>
      <c r="AN151">
        <f t="shared" si="124"/>
        <v>8.8268249971056693E-3</v>
      </c>
      <c r="AO151">
        <f t="shared" si="125"/>
        <v>8.8268249971056693E-3</v>
      </c>
      <c r="AP151">
        <f t="shared" si="126"/>
        <v>1.2357554995947937E-2</v>
      </c>
      <c r="AQ151">
        <f t="shared" si="127"/>
        <v>1.5888284994790204E-2</v>
      </c>
      <c r="AR151">
        <f t="shared" si="128"/>
        <v>0</v>
      </c>
      <c r="AS151">
        <f t="shared" si="129"/>
        <v>5.296094998263402E-3</v>
      </c>
      <c r="AT151">
        <f t="shared" si="130"/>
        <v>3.5307299988422678E-3</v>
      </c>
      <c r="AU151">
        <f t="shared" si="131"/>
        <v>1.0592189996526804E-2</v>
      </c>
      <c r="AV151">
        <f t="shared" si="132"/>
        <v>1.5888284994790204E-2</v>
      </c>
      <c r="AW151">
        <f t="shared" si="133"/>
        <v>3.5307299988422678E-3</v>
      </c>
      <c r="AX151">
        <f t="shared" si="134"/>
        <v>7.0614599976845356E-3</v>
      </c>
      <c r="AY151">
        <f t="shared" si="135"/>
        <v>0.19772087993516699</v>
      </c>
    </row>
    <row r="152" spans="1:51" x14ac:dyDescent="0.2">
      <c r="A152" s="118" t="s">
        <v>5082</v>
      </c>
      <c r="B152" s="119">
        <v>20673</v>
      </c>
      <c r="C152" s="121" t="s">
        <v>6700</v>
      </c>
      <c r="D152" s="121" t="s">
        <v>4326</v>
      </c>
      <c r="E152" s="121">
        <v>1.0032174428576766</v>
      </c>
      <c r="F152">
        <f t="shared" si="111"/>
        <v>1.0032174428576765E-6</v>
      </c>
      <c r="G152">
        <f t="shared" si="112"/>
        <v>1.0032174428576765E-8</v>
      </c>
      <c r="H152">
        <f t="shared" si="113"/>
        <v>5.7745565222356795E-4</v>
      </c>
      <c r="I152" s="115">
        <f t="shared" si="91"/>
        <v>23</v>
      </c>
      <c r="J152" s="115">
        <f t="shared" si="92"/>
        <v>0</v>
      </c>
      <c r="K152" s="115">
        <f t="shared" si="93"/>
        <v>9</v>
      </c>
      <c r="L152" s="115">
        <f t="shared" si="94"/>
        <v>20</v>
      </c>
      <c r="M152" s="115">
        <f t="shared" si="95"/>
        <v>5</v>
      </c>
      <c r="N152" s="115">
        <f t="shared" si="96"/>
        <v>9</v>
      </c>
      <c r="O152" s="115">
        <f t="shared" si="97"/>
        <v>2</v>
      </c>
      <c r="P152" s="115">
        <f t="shared" si="98"/>
        <v>7</v>
      </c>
      <c r="Q152" s="115">
        <f t="shared" si="99"/>
        <v>13</v>
      </c>
      <c r="R152" s="115">
        <f t="shared" si="100"/>
        <v>16</v>
      </c>
      <c r="S152" s="115">
        <f t="shared" si="101"/>
        <v>5</v>
      </c>
      <c r="T152" s="115">
        <f t="shared" si="102"/>
        <v>3</v>
      </c>
      <c r="U152" s="115">
        <f t="shared" si="103"/>
        <v>4</v>
      </c>
      <c r="V152" s="115">
        <f t="shared" si="104"/>
        <v>10</v>
      </c>
      <c r="W152" s="115">
        <f t="shared" si="105"/>
        <v>16</v>
      </c>
      <c r="X152" s="115">
        <f t="shared" si="106"/>
        <v>12</v>
      </c>
      <c r="Y152" s="115">
        <f t="shared" si="107"/>
        <v>8</v>
      </c>
      <c r="Z152" s="115">
        <f t="shared" si="108"/>
        <v>16</v>
      </c>
      <c r="AA152" s="115">
        <f t="shared" si="109"/>
        <v>1</v>
      </c>
      <c r="AB152" s="115">
        <f t="shared" si="110"/>
        <v>5</v>
      </c>
      <c r="AC152" s="113">
        <f t="shared" si="114"/>
        <v>184</v>
      </c>
      <c r="AE152">
        <f t="shared" si="115"/>
        <v>1.3281480001142062E-2</v>
      </c>
      <c r="AF152">
        <f t="shared" si="116"/>
        <v>0</v>
      </c>
      <c r="AG152">
        <f t="shared" si="117"/>
        <v>5.1971008700121115E-3</v>
      </c>
      <c r="AH152">
        <f t="shared" si="118"/>
        <v>1.1549113044471359E-2</v>
      </c>
      <c r="AI152">
        <f t="shared" si="119"/>
        <v>2.8872782611178397E-3</v>
      </c>
      <c r="AJ152">
        <f t="shared" si="120"/>
        <v>5.1971008700121115E-3</v>
      </c>
      <c r="AK152">
        <f t="shared" si="121"/>
        <v>1.1549113044471359E-3</v>
      </c>
      <c r="AL152">
        <f t="shared" si="122"/>
        <v>4.0421895655649758E-3</v>
      </c>
      <c r="AM152">
        <f t="shared" si="123"/>
        <v>7.5069234789063837E-3</v>
      </c>
      <c r="AN152">
        <f t="shared" si="124"/>
        <v>9.2392904355770872E-3</v>
      </c>
      <c r="AO152">
        <f t="shared" si="125"/>
        <v>2.8872782611178397E-3</v>
      </c>
      <c r="AP152">
        <f t="shared" si="126"/>
        <v>1.732366956670704E-3</v>
      </c>
      <c r="AQ152">
        <f t="shared" si="127"/>
        <v>2.3098226088942718E-3</v>
      </c>
      <c r="AR152">
        <f t="shared" si="128"/>
        <v>5.7745565222356793E-3</v>
      </c>
      <c r="AS152">
        <f t="shared" si="129"/>
        <v>9.2392904355770872E-3</v>
      </c>
      <c r="AT152">
        <f t="shared" si="130"/>
        <v>6.9294678266828159E-3</v>
      </c>
      <c r="AU152">
        <f t="shared" si="131"/>
        <v>4.6196452177885436E-3</v>
      </c>
      <c r="AV152">
        <f t="shared" si="132"/>
        <v>9.2392904355770872E-3</v>
      </c>
      <c r="AW152">
        <f t="shared" si="133"/>
        <v>5.7745565222356795E-4</v>
      </c>
      <c r="AX152">
        <f t="shared" si="134"/>
        <v>2.8872782611178397E-3</v>
      </c>
      <c r="AY152">
        <f t="shared" si="135"/>
        <v>0.10625184000913651</v>
      </c>
    </row>
    <row r="153" spans="1:51" x14ac:dyDescent="0.2">
      <c r="A153" s="118" t="s">
        <v>5083</v>
      </c>
      <c r="B153" s="119">
        <v>11135</v>
      </c>
      <c r="C153" s="121" t="s">
        <v>6701</v>
      </c>
      <c r="D153" s="121" t="s">
        <v>3585</v>
      </c>
      <c r="E153" s="121">
        <v>7.0876390050469446E-2</v>
      </c>
      <c r="F153">
        <f t="shared" si="111"/>
        <v>7.0876390050469443E-8</v>
      </c>
      <c r="G153">
        <f t="shared" si="112"/>
        <v>7.0876390050469447E-10</v>
      </c>
      <c r="H153">
        <f t="shared" si="113"/>
        <v>4.0796710957558749E-5</v>
      </c>
      <c r="I153" s="115">
        <f t="shared" si="91"/>
        <v>14</v>
      </c>
      <c r="J153" s="115">
        <f t="shared" si="92"/>
        <v>0</v>
      </c>
      <c r="K153" s="115">
        <f t="shared" si="93"/>
        <v>7</v>
      </c>
      <c r="L153" s="115">
        <f t="shared" si="94"/>
        <v>6</v>
      </c>
      <c r="M153" s="115">
        <f t="shared" si="95"/>
        <v>2</v>
      </c>
      <c r="N153" s="115">
        <f t="shared" si="96"/>
        <v>7</v>
      </c>
      <c r="O153" s="115">
        <f t="shared" si="97"/>
        <v>0</v>
      </c>
      <c r="P153" s="115">
        <f t="shared" si="98"/>
        <v>10</v>
      </c>
      <c r="Q153" s="115">
        <f t="shared" si="99"/>
        <v>8</v>
      </c>
      <c r="R153" s="115">
        <f t="shared" si="100"/>
        <v>5</v>
      </c>
      <c r="S153" s="115">
        <f t="shared" si="101"/>
        <v>2</v>
      </c>
      <c r="T153" s="115">
        <f t="shared" si="102"/>
        <v>4</v>
      </c>
      <c r="U153" s="115">
        <f t="shared" si="103"/>
        <v>5</v>
      </c>
      <c r="V153" s="115">
        <f t="shared" si="104"/>
        <v>1</v>
      </c>
      <c r="W153" s="115">
        <f t="shared" si="105"/>
        <v>5</v>
      </c>
      <c r="X153" s="115">
        <f t="shared" si="106"/>
        <v>4</v>
      </c>
      <c r="Y153" s="115">
        <f t="shared" si="107"/>
        <v>3</v>
      </c>
      <c r="Z153" s="115">
        <f t="shared" si="108"/>
        <v>5</v>
      </c>
      <c r="AA153" s="115">
        <f t="shared" si="109"/>
        <v>3</v>
      </c>
      <c r="AB153" s="115">
        <f t="shared" si="110"/>
        <v>8</v>
      </c>
      <c r="AC153" s="113">
        <f t="shared" si="114"/>
        <v>99</v>
      </c>
      <c r="AE153">
        <f t="shared" si="115"/>
        <v>5.7115395340582252E-4</v>
      </c>
      <c r="AF153">
        <f t="shared" si="116"/>
        <v>0</v>
      </c>
      <c r="AG153">
        <f t="shared" si="117"/>
        <v>2.8557697670291126E-4</v>
      </c>
      <c r="AH153">
        <f t="shared" si="118"/>
        <v>2.4478026574535248E-4</v>
      </c>
      <c r="AI153">
        <f t="shared" si="119"/>
        <v>8.1593421915117497E-5</v>
      </c>
      <c r="AJ153">
        <f t="shared" si="120"/>
        <v>2.8557697670291126E-4</v>
      </c>
      <c r="AK153">
        <f t="shared" si="121"/>
        <v>0</v>
      </c>
      <c r="AL153">
        <f t="shared" si="122"/>
        <v>4.079671095755875E-4</v>
      </c>
      <c r="AM153">
        <f t="shared" si="123"/>
        <v>3.2637368766046999E-4</v>
      </c>
      <c r="AN153">
        <f t="shared" si="124"/>
        <v>2.0398355478779375E-4</v>
      </c>
      <c r="AO153">
        <f t="shared" si="125"/>
        <v>8.1593421915117497E-5</v>
      </c>
      <c r="AP153">
        <f t="shared" si="126"/>
        <v>1.6318684383023499E-4</v>
      </c>
      <c r="AQ153">
        <f t="shared" si="127"/>
        <v>2.0398355478779375E-4</v>
      </c>
      <c r="AR153">
        <f t="shared" si="128"/>
        <v>4.0796710957558749E-5</v>
      </c>
      <c r="AS153">
        <f t="shared" si="129"/>
        <v>2.0398355478779375E-4</v>
      </c>
      <c r="AT153">
        <f t="shared" si="130"/>
        <v>1.6318684383023499E-4</v>
      </c>
      <c r="AU153">
        <f t="shared" si="131"/>
        <v>1.2239013287267624E-4</v>
      </c>
      <c r="AV153">
        <f t="shared" si="132"/>
        <v>2.0398355478779375E-4</v>
      </c>
      <c r="AW153">
        <f t="shared" si="133"/>
        <v>1.2239013287267624E-4</v>
      </c>
      <c r="AX153">
        <f t="shared" si="134"/>
        <v>3.2637368766046999E-4</v>
      </c>
      <c r="AY153">
        <f t="shared" si="135"/>
        <v>4.0388743847983169E-3</v>
      </c>
    </row>
    <row r="154" spans="1:51" x14ac:dyDescent="0.2">
      <c r="A154" s="118" t="s">
        <v>5084</v>
      </c>
      <c r="B154" s="119">
        <v>27628</v>
      </c>
      <c r="C154" s="121" t="s">
        <v>6702</v>
      </c>
      <c r="D154" s="121" t="s">
        <v>3814</v>
      </c>
      <c r="E154" s="121">
        <v>0.20519167886697659</v>
      </c>
      <c r="F154">
        <f t="shared" si="111"/>
        <v>2.051916788669766E-7</v>
      </c>
      <c r="G154">
        <f t="shared" si="112"/>
        <v>2.0519167886697662E-9</v>
      </c>
      <c r="H154">
        <f t="shared" si="113"/>
        <v>1.1810908551735438E-4</v>
      </c>
      <c r="I154" s="115">
        <f t="shared" si="91"/>
        <v>16</v>
      </c>
      <c r="J154" s="115">
        <f t="shared" si="92"/>
        <v>3</v>
      </c>
      <c r="K154" s="115">
        <f t="shared" si="93"/>
        <v>18</v>
      </c>
      <c r="L154" s="115">
        <f t="shared" si="94"/>
        <v>6</v>
      </c>
      <c r="M154" s="115">
        <f t="shared" si="95"/>
        <v>11</v>
      </c>
      <c r="N154" s="115">
        <f t="shared" si="96"/>
        <v>21</v>
      </c>
      <c r="O154" s="115">
        <f t="shared" si="97"/>
        <v>3</v>
      </c>
      <c r="P154" s="115">
        <f t="shared" si="98"/>
        <v>25</v>
      </c>
      <c r="Q154" s="115">
        <f t="shared" si="99"/>
        <v>19</v>
      </c>
      <c r="R154" s="115">
        <f t="shared" si="100"/>
        <v>22</v>
      </c>
      <c r="S154" s="115">
        <f t="shared" si="101"/>
        <v>7</v>
      </c>
      <c r="T154" s="115">
        <f t="shared" si="102"/>
        <v>13</v>
      </c>
      <c r="U154" s="115">
        <f t="shared" si="103"/>
        <v>8</v>
      </c>
      <c r="V154" s="115">
        <f t="shared" si="104"/>
        <v>8</v>
      </c>
      <c r="W154" s="115">
        <f t="shared" si="105"/>
        <v>10</v>
      </c>
      <c r="X154" s="115">
        <f t="shared" si="106"/>
        <v>28</v>
      </c>
      <c r="Y154" s="115">
        <f t="shared" si="107"/>
        <v>8</v>
      </c>
      <c r="Z154" s="115">
        <f t="shared" si="108"/>
        <v>18</v>
      </c>
      <c r="AA154" s="115">
        <f t="shared" si="109"/>
        <v>3</v>
      </c>
      <c r="AB154" s="115">
        <f t="shared" si="110"/>
        <v>6</v>
      </c>
      <c r="AC154" s="113">
        <f t="shared" si="114"/>
        <v>253</v>
      </c>
      <c r="AE154">
        <f t="shared" si="115"/>
        <v>1.88974536827767E-3</v>
      </c>
      <c r="AF154">
        <f t="shared" si="116"/>
        <v>3.5432725655206311E-4</v>
      </c>
      <c r="AG154">
        <f t="shared" si="117"/>
        <v>2.1259635393123789E-3</v>
      </c>
      <c r="AH154">
        <f t="shared" si="118"/>
        <v>7.0865451310412621E-4</v>
      </c>
      <c r="AI154">
        <f t="shared" si="119"/>
        <v>1.2991999406908982E-3</v>
      </c>
      <c r="AJ154">
        <f t="shared" si="120"/>
        <v>2.4802907958644421E-3</v>
      </c>
      <c r="AK154">
        <f t="shared" si="121"/>
        <v>3.5432725655206311E-4</v>
      </c>
      <c r="AL154">
        <f t="shared" si="122"/>
        <v>2.9527271379338593E-3</v>
      </c>
      <c r="AM154">
        <f t="shared" si="123"/>
        <v>2.2440726248297333E-3</v>
      </c>
      <c r="AN154">
        <f t="shared" si="124"/>
        <v>2.5983998813817965E-3</v>
      </c>
      <c r="AO154">
        <f t="shared" si="125"/>
        <v>8.2676359862148062E-4</v>
      </c>
      <c r="AP154">
        <f t="shared" si="126"/>
        <v>1.5354181117256068E-3</v>
      </c>
      <c r="AQ154">
        <f t="shared" si="127"/>
        <v>9.4487268413883502E-4</v>
      </c>
      <c r="AR154">
        <f t="shared" si="128"/>
        <v>9.4487268413883502E-4</v>
      </c>
      <c r="AS154">
        <f t="shared" si="129"/>
        <v>1.1810908551735438E-3</v>
      </c>
      <c r="AT154">
        <f t="shared" si="130"/>
        <v>3.3070543944859225E-3</v>
      </c>
      <c r="AU154">
        <f t="shared" si="131"/>
        <v>9.4487268413883502E-4</v>
      </c>
      <c r="AV154">
        <f t="shared" si="132"/>
        <v>2.1259635393123789E-3</v>
      </c>
      <c r="AW154">
        <f t="shared" si="133"/>
        <v>3.5432725655206311E-4</v>
      </c>
      <c r="AX154">
        <f t="shared" si="134"/>
        <v>7.0865451310412621E-4</v>
      </c>
      <c r="AY154">
        <f t="shared" si="135"/>
        <v>2.9881598635890655E-2</v>
      </c>
    </row>
    <row r="155" spans="1:51" x14ac:dyDescent="0.2">
      <c r="A155" s="118" t="s">
        <v>5085</v>
      </c>
      <c r="B155" s="119">
        <v>24525</v>
      </c>
      <c r="C155" s="121" t="s">
        <v>6610</v>
      </c>
      <c r="D155" s="121" t="s">
        <v>4043</v>
      </c>
      <c r="E155" s="121">
        <v>0.16229272799214861</v>
      </c>
      <c r="F155">
        <f t="shared" si="111"/>
        <v>1.6229272799214862E-7</v>
      </c>
      <c r="G155">
        <f t="shared" si="112"/>
        <v>1.6229272799214863E-9</v>
      </c>
      <c r="H155">
        <f t="shared" si="113"/>
        <v>9.3416291513926186E-5</v>
      </c>
      <c r="I155" s="115">
        <f t="shared" si="91"/>
        <v>16</v>
      </c>
      <c r="J155" s="115">
        <f t="shared" si="92"/>
        <v>1</v>
      </c>
      <c r="K155" s="115">
        <f t="shared" si="93"/>
        <v>14</v>
      </c>
      <c r="L155" s="115">
        <f t="shared" si="94"/>
        <v>9</v>
      </c>
      <c r="M155" s="115">
        <f t="shared" si="95"/>
        <v>11</v>
      </c>
      <c r="N155" s="115">
        <f t="shared" si="96"/>
        <v>9</v>
      </c>
      <c r="O155" s="115">
        <f t="shared" si="97"/>
        <v>8</v>
      </c>
      <c r="P155" s="115">
        <f t="shared" si="98"/>
        <v>18</v>
      </c>
      <c r="Q155" s="115">
        <f t="shared" si="99"/>
        <v>7</v>
      </c>
      <c r="R155" s="115">
        <f t="shared" si="100"/>
        <v>21</v>
      </c>
      <c r="S155" s="115">
        <f t="shared" si="101"/>
        <v>6</v>
      </c>
      <c r="T155" s="115">
        <f t="shared" si="102"/>
        <v>11</v>
      </c>
      <c r="U155" s="115">
        <f t="shared" si="103"/>
        <v>12</v>
      </c>
      <c r="V155" s="115">
        <f t="shared" si="104"/>
        <v>11</v>
      </c>
      <c r="W155" s="115">
        <f t="shared" si="105"/>
        <v>13</v>
      </c>
      <c r="X155" s="115">
        <f t="shared" si="106"/>
        <v>17</v>
      </c>
      <c r="Y155" s="115">
        <f t="shared" si="107"/>
        <v>10</v>
      </c>
      <c r="Z155" s="115">
        <f t="shared" si="108"/>
        <v>11</v>
      </c>
      <c r="AA155" s="115">
        <f t="shared" si="109"/>
        <v>4</v>
      </c>
      <c r="AB155" s="115">
        <f t="shared" si="110"/>
        <v>6</v>
      </c>
      <c r="AC155" s="113">
        <f t="shared" si="114"/>
        <v>215</v>
      </c>
      <c r="AE155">
        <f t="shared" si="115"/>
        <v>1.494660664222819E-3</v>
      </c>
      <c r="AF155">
        <f t="shared" si="116"/>
        <v>9.3416291513926186E-5</v>
      </c>
      <c r="AG155">
        <f t="shared" si="117"/>
        <v>1.3078280811949666E-3</v>
      </c>
      <c r="AH155">
        <f t="shared" si="118"/>
        <v>8.4074662362533569E-4</v>
      </c>
      <c r="AI155">
        <f t="shared" si="119"/>
        <v>1.0275792066531881E-3</v>
      </c>
      <c r="AJ155">
        <f t="shared" si="120"/>
        <v>8.4074662362533569E-4</v>
      </c>
      <c r="AK155">
        <f t="shared" si="121"/>
        <v>7.4733033211140949E-4</v>
      </c>
      <c r="AL155">
        <f t="shared" si="122"/>
        <v>1.6814932472506714E-3</v>
      </c>
      <c r="AM155">
        <f t="shared" si="123"/>
        <v>6.5391404059748329E-4</v>
      </c>
      <c r="AN155">
        <f t="shared" si="124"/>
        <v>1.9617421217924501E-3</v>
      </c>
      <c r="AO155">
        <f t="shared" si="125"/>
        <v>5.6049774908355709E-4</v>
      </c>
      <c r="AP155">
        <f t="shared" si="126"/>
        <v>1.0275792066531881E-3</v>
      </c>
      <c r="AQ155">
        <f t="shared" si="127"/>
        <v>1.1209954981671142E-3</v>
      </c>
      <c r="AR155">
        <f t="shared" si="128"/>
        <v>1.0275792066531881E-3</v>
      </c>
      <c r="AS155">
        <f t="shared" si="129"/>
        <v>1.2144117896810405E-3</v>
      </c>
      <c r="AT155">
        <f t="shared" si="130"/>
        <v>1.5880769557367451E-3</v>
      </c>
      <c r="AU155">
        <f t="shared" si="131"/>
        <v>9.3416291513926189E-4</v>
      </c>
      <c r="AV155">
        <f t="shared" si="132"/>
        <v>1.0275792066531881E-3</v>
      </c>
      <c r="AW155">
        <f t="shared" si="133"/>
        <v>3.7366516605570474E-4</v>
      </c>
      <c r="AX155">
        <f t="shared" si="134"/>
        <v>5.6049774908355709E-4</v>
      </c>
      <c r="AY155">
        <f t="shared" si="135"/>
        <v>2.008450267549413E-2</v>
      </c>
    </row>
    <row r="156" spans="1:51" x14ac:dyDescent="0.2">
      <c r="A156" s="118" t="s">
        <v>5086</v>
      </c>
      <c r="B156" s="119">
        <v>41185</v>
      </c>
      <c r="C156" s="121" t="s">
        <v>6703</v>
      </c>
      <c r="D156" s="121" t="s">
        <v>4009</v>
      </c>
      <c r="E156" s="121">
        <v>0.15207677778318032</v>
      </c>
      <c r="F156">
        <f t="shared" si="111"/>
        <v>1.5207677778318033E-7</v>
      </c>
      <c r="G156">
        <f t="shared" si="112"/>
        <v>1.5207677778318032E-9</v>
      </c>
      <c r="H156">
        <f t="shared" si="113"/>
        <v>8.7535952976151979E-5</v>
      </c>
      <c r="I156" s="115">
        <f t="shared" si="91"/>
        <v>39</v>
      </c>
      <c r="J156" s="115">
        <f t="shared" si="92"/>
        <v>5</v>
      </c>
      <c r="K156" s="115">
        <f t="shared" si="93"/>
        <v>22</v>
      </c>
      <c r="L156" s="115">
        <f t="shared" si="94"/>
        <v>18</v>
      </c>
      <c r="M156" s="115">
        <f t="shared" si="95"/>
        <v>18</v>
      </c>
      <c r="N156" s="115">
        <f t="shared" si="96"/>
        <v>33</v>
      </c>
      <c r="O156" s="115">
        <f t="shared" si="97"/>
        <v>13</v>
      </c>
      <c r="P156" s="115">
        <f t="shared" si="98"/>
        <v>24</v>
      </c>
      <c r="Q156" s="115">
        <f t="shared" si="99"/>
        <v>12</v>
      </c>
      <c r="R156" s="115">
        <f t="shared" si="100"/>
        <v>31</v>
      </c>
      <c r="S156" s="115">
        <f t="shared" si="101"/>
        <v>9</v>
      </c>
      <c r="T156" s="115">
        <f t="shared" si="102"/>
        <v>13</v>
      </c>
      <c r="U156" s="115">
        <f t="shared" si="103"/>
        <v>17</v>
      </c>
      <c r="V156" s="115">
        <f t="shared" si="104"/>
        <v>11</v>
      </c>
      <c r="W156" s="115">
        <f t="shared" si="105"/>
        <v>26</v>
      </c>
      <c r="X156" s="115">
        <f t="shared" si="106"/>
        <v>28</v>
      </c>
      <c r="Y156" s="115">
        <f t="shared" si="107"/>
        <v>19</v>
      </c>
      <c r="Z156" s="115">
        <f t="shared" si="108"/>
        <v>16</v>
      </c>
      <c r="AA156" s="115">
        <f t="shared" si="109"/>
        <v>5</v>
      </c>
      <c r="AB156" s="115">
        <f t="shared" si="110"/>
        <v>14</v>
      </c>
      <c r="AC156" s="113">
        <f t="shared" si="114"/>
        <v>373</v>
      </c>
      <c r="AE156">
        <f t="shared" si="115"/>
        <v>3.4139021660699272E-3</v>
      </c>
      <c r="AF156">
        <f t="shared" si="116"/>
        <v>4.3767976488075992E-4</v>
      </c>
      <c r="AG156">
        <f t="shared" si="117"/>
        <v>1.9257909654753435E-3</v>
      </c>
      <c r="AH156">
        <f t="shared" si="118"/>
        <v>1.5756471535707357E-3</v>
      </c>
      <c r="AI156">
        <f t="shared" si="119"/>
        <v>1.5756471535707357E-3</v>
      </c>
      <c r="AJ156">
        <f t="shared" si="120"/>
        <v>2.8886864482130154E-3</v>
      </c>
      <c r="AK156">
        <f t="shared" si="121"/>
        <v>1.1379673886899757E-3</v>
      </c>
      <c r="AL156">
        <f t="shared" si="122"/>
        <v>2.1008628714276473E-3</v>
      </c>
      <c r="AM156">
        <f t="shared" si="123"/>
        <v>1.0504314357138236E-3</v>
      </c>
      <c r="AN156">
        <f t="shared" si="124"/>
        <v>2.7136145422607112E-3</v>
      </c>
      <c r="AO156">
        <f t="shared" si="125"/>
        <v>7.8782357678536784E-4</v>
      </c>
      <c r="AP156">
        <f t="shared" si="126"/>
        <v>1.1379673886899757E-3</v>
      </c>
      <c r="AQ156">
        <f t="shared" si="127"/>
        <v>1.4881112005945836E-3</v>
      </c>
      <c r="AR156">
        <f t="shared" si="128"/>
        <v>9.6289548273767174E-4</v>
      </c>
      <c r="AS156">
        <f t="shared" si="129"/>
        <v>2.2759347773799515E-3</v>
      </c>
      <c r="AT156">
        <f t="shared" si="130"/>
        <v>2.4510066833322553E-3</v>
      </c>
      <c r="AU156">
        <f t="shared" si="131"/>
        <v>1.6631831065468876E-3</v>
      </c>
      <c r="AV156">
        <f t="shared" si="132"/>
        <v>1.4005752476184317E-3</v>
      </c>
      <c r="AW156">
        <f t="shared" si="133"/>
        <v>4.3767976488075992E-4</v>
      </c>
      <c r="AX156">
        <f t="shared" si="134"/>
        <v>1.2255033416661276E-3</v>
      </c>
      <c r="AY156">
        <f t="shared" si="135"/>
        <v>3.2650910460104689E-2</v>
      </c>
    </row>
    <row r="157" spans="1:51" x14ac:dyDescent="0.2">
      <c r="A157" s="118" t="s">
        <v>5087</v>
      </c>
      <c r="B157" s="119">
        <v>27582</v>
      </c>
      <c r="C157" s="121" t="s">
        <v>6660</v>
      </c>
      <c r="D157" s="121" t="s">
        <v>4435</v>
      </c>
      <c r="E157" s="121">
        <v>0.61818855918964666</v>
      </c>
      <c r="F157">
        <f t="shared" si="111"/>
        <v>6.1818855918964662E-7</v>
      </c>
      <c r="G157">
        <f t="shared" si="112"/>
        <v>6.1818855918964667E-9</v>
      </c>
      <c r="H157">
        <f t="shared" si="113"/>
        <v>3.5583160977260673E-4</v>
      </c>
      <c r="I157" s="115">
        <f t="shared" si="91"/>
        <v>24</v>
      </c>
      <c r="J157" s="115">
        <f t="shared" si="92"/>
        <v>3</v>
      </c>
      <c r="K157" s="115">
        <f t="shared" si="93"/>
        <v>13</v>
      </c>
      <c r="L157" s="115">
        <f t="shared" si="94"/>
        <v>16</v>
      </c>
      <c r="M157" s="115">
        <f t="shared" si="95"/>
        <v>10</v>
      </c>
      <c r="N157" s="115">
        <f t="shared" si="96"/>
        <v>20</v>
      </c>
      <c r="O157" s="115">
        <f t="shared" si="97"/>
        <v>5</v>
      </c>
      <c r="P157" s="115">
        <f t="shared" si="98"/>
        <v>16</v>
      </c>
      <c r="Q157" s="115">
        <f t="shared" si="99"/>
        <v>10</v>
      </c>
      <c r="R157" s="115">
        <f t="shared" si="100"/>
        <v>25</v>
      </c>
      <c r="S157" s="115">
        <f t="shared" si="101"/>
        <v>6</v>
      </c>
      <c r="T157" s="115">
        <f t="shared" si="102"/>
        <v>10</v>
      </c>
      <c r="U157" s="115">
        <f t="shared" si="103"/>
        <v>12</v>
      </c>
      <c r="V157" s="115">
        <f t="shared" si="104"/>
        <v>8</v>
      </c>
      <c r="W157" s="115">
        <f t="shared" si="105"/>
        <v>16</v>
      </c>
      <c r="X157" s="115">
        <f t="shared" si="106"/>
        <v>13</v>
      </c>
      <c r="Y157" s="115">
        <f t="shared" si="107"/>
        <v>17</v>
      </c>
      <c r="Z157" s="115">
        <f t="shared" si="108"/>
        <v>14</v>
      </c>
      <c r="AA157" s="115">
        <f t="shared" si="109"/>
        <v>5</v>
      </c>
      <c r="AB157" s="115">
        <f t="shared" si="110"/>
        <v>6</v>
      </c>
      <c r="AC157" s="113">
        <f t="shared" si="114"/>
        <v>249</v>
      </c>
      <c r="AE157">
        <f t="shared" si="115"/>
        <v>8.5399586345425611E-3</v>
      </c>
      <c r="AF157">
        <f t="shared" si="116"/>
        <v>1.0674948293178201E-3</v>
      </c>
      <c r="AG157">
        <f t="shared" si="117"/>
        <v>4.6258109270438871E-3</v>
      </c>
      <c r="AH157">
        <f t="shared" si="118"/>
        <v>5.6933057563617077E-3</v>
      </c>
      <c r="AI157">
        <f t="shared" si="119"/>
        <v>3.5583160977260674E-3</v>
      </c>
      <c r="AJ157">
        <f t="shared" si="120"/>
        <v>7.1166321954521349E-3</v>
      </c>
      <c r="AK157">
        <f t="shared" si="121"/>
        <v>1.7791580488630337E-3</v>
      </c>
      <c r="AL157">
        <f t="shared" si="122"/>
        <v>5.6933057563617077E-3</v>
      </c>
      <c r="AM157">
        <f t="shared" si="123"/>
        <v>3.5583160977260674E-3</v>
      </c>
      <c r="AN157">
        <f t="shared" si="124"/>
        <v>8.8957902443151677E-3</v>
      </c>
      <c r="AO157">
        <f t="shared" si="125"/>
        <v>2.1349896586356403E-3</v>
      </c>
      <c r="AP157">
        <f t="shared" si="126"/>
        <v>3.5583160977260674E-3</v>
      </c>
      <c r="AQ157">
        <f t="shared" si="127"/>
        <v>4.2699793172712806E-3</v>
      </c>
      <c r="AR157">
        <f t="shared" si="128"/>
        <v>2.8466528781808539E-3</v>
      </c>
      <c r="AS157">
        <f t="shared" si="129"/>
        <v>5.6933057563617077E-3</v>
      </c>
      <c r="AT157">
        <f t="shared" si="130"/>
        <v>4.6258109270438871E-3</v>
      </c>
      <c r="AU157">
        <f t="shared" si="131"/>
        <v>6.0491373661343143E-3</v>
      </c>
      <c r="AV157">
        <f t="shared" si="132"/>
        <v>4.9816425368164946E-3</v>
      </c>
      <c r="AW157">
        <f t="shared" si="133"/>
        <v>1.7791580488630337E-3</v>
      </c>
      <c r="AX157">
        <f t="shared" si="134"/>
        <v>2.1349896586356403E-3</v>
      </c>
      <c r="AY157">
        <f t="shared" si="135"/>
        <v>8.8602070833379065E-2</v>
      </c>
    </row>
    <row r="158" spans="1:51" x14ac:dyDescent="0.2">
      <c r="A158" s="118" t="s">
        <v>5088</v>
      </c>
      <c r="B158" s="119">
        <v>101965</v>
      </c>
      <c r="C158" s="121" t="s">
        <v>6704</v>
      </c>
      <c r="D158" s="121" t="s">
        <v>3775</v>
      </c>
      <c r="E158" s="121">
        <v>9.146943206814459E-2</v>
      </c>
      <c r="F158">
        <f t="shared" si="111"/>
        <v>9.1469432068144597E-8</v>
      </c>
      <c r="G158">
        <f t="shared" si="112"/>
        <v>9.1469432068144595E-10</v>
      </c>
      <c r="H158">
        <f t="shared" si="113"/>
        <v>5.2650141730961839E-5</v>
      </c>
      <c r="I158" s="115">
        <f t="shared" si="91"/>
        <v>87</v>
      </c>
      <c r="J158" s="115">
        <f t="shared" si="92"/>
        <v>6</v>
      </c>
      <c r="K158" s="115">
        <f t="shared" si="93"/>
        <v>60</v>
      </c>
      <c r="L158" s="115">
        <f t="shared" si="94"/>
        <v>63</v>
      </c>
      <c r="M158" s="115">
        <f t="shared" si="95"/>
        <v>32</v>
      </c>
      <c r="N158" s="115">
        <f t="shared" si="96"/>
        <v>60</v>
      </c>
      <c r="O158" s="115">
        <f t="shared" si="97"/>
        <v>23</v>
      </c>
      <c r="P158" s="115">
        <f t="shared" si="98"/>
        <v>63</v>
      </c>
      <c r="Q158" s="115">
        <f t="shared" si="99"/>
        <v>51</v>
      </c>
      <c r="R158" s="115">
        <f t="shared" si="100"/>
        <v>101</v>
      </c>
      <c r="S158" s="115">
        <f t="shared" si="101"/>
        <v>19</v>
      </c>
      <c r="T158" s="115">
        <f t="shared" si="102"/>
        <v>20</v>
      </c>
      <c r="U158" s="115">
        <f t="shared" si="103"/>
        <v>51</v>
      </c>
      <c r="V158" s="115">
        <f t="shared" si="104"/>
        <v>38</v>
      </c>
      <c r="W158" s="115">
        <f t="shared" si="105"/>
        <v>54</v>
      </c>
      <c r="X158" s="115">
        <f t="shared" si="106"/>
        <v>64</v>
      </c>
      <c r="Y158" s="115">
        <f t="shared" si="107"/>
        <v>40</v>
      </c>
      <c r="Z158" s="115">
        <f t="shared" si="108"/>
        <v>56</v>
      </c>
      <c r="AA158" s="115">
        <f t="shared" si="109"/>
        <v>6</v>
      </c>
      <c r="AB158" s="115">
        <f t="shared" si="110"/>
        <v>27</v>
      </c>
      <c r="AC158" s="113">
        <f t="shared" si="114"/>
        <v>921</v>
      </c>
      <c r="AE158">
        <f t="shared" si="115"/>
        <v>4.5805623305936799E-3</v>
      </c>
      <c r="AF158">
        <f t="shared" si="116"/>
        <v>3.1590085038577106E-4</v>
      </c>
      <c r="AG158">
        <f t="shared" si="117"/>
        <v>3.1590085038577104E-3</v>
      </c>
      <c r="AH158">
        <f t="shared" si="118"/>
        <v>3.3169589290505956E-3</v>
      </c>
      <c r="AI158">
        <f t="shared" si="119"/>
        <v>1.6848045353907788E-3</v>
      </c>
      <c r="AJ158">
        <f t="shared" si="120"/>
        <v>3.1590085038577104E-3</v>
      </c>
      <c r="AK158">
        <f t="shared" si="121"/>
        <v>1.2109532598121222E-3</v>
      </c>
      <c r="AL158">
        <f t="shared" si="122"/>
        <v>3.3169589290505956E-3</v>
      </c>
      <c r="AM158">
        <f t="shared" si="123"/>
        <v>2.6851572282790537E-3</v>
      </c>
      <c r="AN158">
        <f t="shared" si="124"/>
        <v>5.3176643148271458E-3</v>
      </c>
      <c r="AO158">
        <f t="shared" si="125"/>
        <v>1.0003526928882749E-3</v>
      </c>
      <c r="AP158">
        <f t="shared" si="126"/>
        <v>1.0530028346192367E-3</v>
      </c>
      <c r="AQ158">
        <f t="shared" si="127"/>
        <v>2.6851572282790537E-3</v>
      </c>
      <c r="AR158">
        <f t="shared" si="128"/>
        <v>2.0007053857765498E-3</v>
      </c>
      <c r="AS158">
        <f t="shared" si="129"/>
        <v>2.8431076534719394E-3</v>
      </c>
      <c r="AT158">
        <f t="shared" si="130"/>
        <v>3.3696090707815577E-3</v>
      </c>
      <c r="AU158">
        <f t="shared" si="131"/>
        <v>2.1060056692384734E-3</v>
      </c>
      <c r="AV158">
        <f t="shared" si="132"/>
        <v>2.9484079369338631E-3</v>
      </c>
      <c r="AW158">
        <f t="shared" si="133"/>
        <v>3.1590085038577106E-4</v>
      </c>
      <c r="AX158">
        <f t="shared" si="134"/>
        <v>1.4215538267359697E-3</v>
      </c>
      <c r="AY158">
        <f t="shared" si="135"/>
        <v>4.8490780534215849E-2</v>
      </c>
    </row>
    <row r="159" spans="1:51" x14ac:dyDescent="0.2">
      <c r="A159" s="118" t="s">
        <v>5089</v>
      </c>
      <c r="B159" s="119">
        <v>55076</v>
      </c>
      <c r="C159" s="121" t="s">
        <v>6705</v>
      </c>
      <c r="D159" s="121" t="s">
        <v>3582</v>
      </c>
      <c r="E159" s="121">
        <v>0.12937441584958645</v>
      </c>
      <c r="F159">
        <f t="shared" si="111"/>
        <v>1.2937441584958646E-7</v>
      </c>
      <c r="G159">
        <f t="shared" si="112"/>
        <v>1.2937441584958645E-9</v>
      </c>
      <c r="H159">
        <f t="shared" si="113"/>
        <v>7.446838989627162E-5</v>
      </c>
      <c r="I159" s="115">
        <f t="shared" si="91"/>
        <v>79</v>
      </c>
      <c r="J159" s="115">
        <f t="shared" si="92"/>
        <v>2</v>
      </c>
      <c r="K159" s="115">
        <f t="shared" si="93"/>
        <v>16</v>
      </c>
      <c r="L159" s="115">
        <f t="shared" si="94"/>
        <v>19</v>
      </c>
      <c r="M159" s="115">
        <f t="shared" si="95"/>
        <v>23</v>
      </c>
      <c r="N159" s="115">
        <f t="shared" si="96"/>
        <v>37</v>
      </c>
      <c r="O159" s="115">
        <f t="shared" si="97"/>
        <v>9</v>
      </c>
      <c r="P159" s="115">
        <f t="shared" si="98"/>
        <v>40</v>
      </c>
      <c r="Q159" s="115">
        <f t="shared" si="99"/>
        <v>19</v>
      </c>
      <c r="R159" s="115">
        <f t="shared" si="100"/>
        <v>76</v>
      </c>
      <c r="S159" s="115">
        <f t="shared" si="101"/>
        <v>10</v>
      </c>
      <c r="T159" s="115">
        <f t="shared" si="102"/>
        <v>7</v>
      </c>
      <c r="U159" s="115">
        <f t="shared" si="103"/>
        <v>27</v>
      </c>
      <c r="V159" s="115">
        <f t="shared" si="104"/>
        <v>11</v>
      </c>
      <c r="W159" s="115">
        <f t="shared" si="105"/>
        <v>22</v>
      </c>
      <c r="X159" s="115">
        <f t="shared" si="106"/>
        <v>36</v>
      </c>
      <c r="Y159" s="115">
        <f t="shared" si="107"/>
        <v>18</v>
      </c>
      <c r="Z159" s="115">
        <f t="shared" si="108"/>
        <v>41</v>
      </c>
      <c r="AA159" s="115">
        <f t="shared" si="109"/>
        <v>13</v>
      </c>
      <c r="AB159" s="115">
        <f t="shared" si="110"/>
        <v>10</v>
      </c>
      <c r="AC159" s="113">
        <f t="shared" si="114"/>
        <v>515</v>
      </c>
      <c r="AE159">
        <f t="shared" si="115"/>
        <v>5.883002801805458E-3</v>
      </c>
      <c r="AF159">
        <f t="shared" si="116"/>
        <v>1.4893677979254324E-4</v>
      </c>
      <c r="AG159">
        <f t="shared" si="117"/>
        <v>1.1914942383403459E-3</v>
      </c>
      <c r="AH159">
        <f t="shared" si="118"/>
        <v>1.4148994080291609E-3</v>
      </c>
      <c r="AI159">
        <f t="shared" si="119"/>
        <v>1.7127729676142472E-3</v>
      </c>
      <c r="AJ159">
        <f t="shared" si="120"/>
        <v>2.7553304261620499E-3</v>
      </c>
      <c r="AK159">
        <f t="shared" si="121"/>
        <v>6.7021550906644454E-4</v>
      </c>
      <c r="AL159">
        <f t="shared" si="122"/>
        <v>2.9787355958508649E-3</v>
      </c>
      <c r="AM159">
        <f t="shared" si="123"/>
        <v>1.4148994080291609E-3</v>
      </c>
      <c r="AN159">
        <f t="shared" si="124"/>
        <v>5.6595976321166435E-3</v>
      </c>
      <c r="AO159">
        <f t="shared" si="125"/>
        <v>7.4468389896271622E-4</v>
      </c>
      <c r="AP159">
        <f t="shared" si="126"/>
        <v>5.2127872927390138E-4</v>
      </c>
      <c r="AQ159">
        <f t="shared" si="127"/>
        <v>2.0106465271993337E-3</v>
      </c>
      <c r="AR159">
        <f t="shared" si="128"/>
        <v>8.191522888589878E-4</v>
      </c>
      <c r="AS159">
        <f t="shared" si="129"/>
        <v>1.6383045777179756E-3</v>
      </c>
      <c r="AT159">
        <f t="shared" si="130"/>
        <v>2.6808620362657781E-3</v>
      </c>
      <c r="AU159">
        <f t="shared" si="131"/>
        <v>1.3404310181328891E-3</v>
      </c>
      <c r="AV159">
        <f t="shared" si="132"/>
        <v>3.0532039857471363E-3</v>
      </c>
      <c r="AW159">
        <f t="shared" si="133"/>
        <v>9.6808906865153107E-4</v>
      </c>
      <c r="AX159">
        <f t="shared" si="134"/>
        <v>7.4468389896271622E-4</v>
      </c>
      <c r="AY159">
        <f t="shared" si="135"/>
        <v>3.8351220796579891E-2</v>
      </c>
    </row>
    <row r="160" spans="1:51" x14ac:dyDescent="0.2">
      <c r="A160" s="118" t="s">
        <v>5090</v>
      </c>
      <c r="B160" s="119">
        <v>28636</v>
      </c>
      <c r="C160" s="121" t="s">
        <v>6706</v>
      </c>
      <c r="D160" s="121" t="s">
        <v>3438</v>
      </c>
      <c r="E160" s="121">
        <v>1.1289985400695545E-2</v>
      </c>
      <c r="F160">
        <f t="shared" si="111"/>
        <v>1.1289985400695546E-8</v>
      </c>
      <c r="G160">
        <f t="shared" si="112"/>
        <v>1.1289985400695546E-10</v>
      </c>
      <c r="H160">
        <f t="shared" si="113"/>
        <v>6.498557146875789E-6</v>
      </c>
      <c r="I160" s="115">
        <f t="shared" si="91"/>
        <v>31</v>
      </c>
      <c r="J160" s="115">
        <f t="shared" si="92"/>
        <v>4</v>
      </c>
      <c r="K160" s="115">
        <f t="shared" si="93"/>
        <v>17</v>
      </c>
      <c r="L160" s="115">
        <f t="shared" si="94"/>
        <v>11</v>
      </c>
      <c r="M160" s="115">
        <f t="shared" si="95"/>
        <v>3</v>
      </c>
      <c r="N160" s="115">
        <f t="shared" si="96"/>
        <v>21</v>
      </c>
      <c r="O160" s="115">
        <f t="shared" si="97"/>
        <v>8</v>
      </c>
      <c r="P160" s="115">
        <f t="shared" si="98"/>
        <v>18</v>
      </c>
      <c r="Q160" s="115">
        <f t="shared" si="99"/>
        <v>9</v>
      </c>
      <c r="R160" s="115">
        <f t="shared" si="100"/>
        <v>36</v>
      </c>
      <c r="S160" s="115">
        <f t="shared" si="101"/>
        <v>5</v>
      </c>
      <c r="T160" s="115">
        <f t="shared" si="102"/>
        <v>6</v>
      </c>
      <c r="U160" s="115">
        <f t="shared" si="103"/>
        <v>9</v>
      </c>
      <c r="V160" s="115">
        <f t="shared" si="104"/>
        <v>16</v>
      </c>
      <c r="W160" s="115">
        <f t="shared" si="105"/>
        <v>20</v>
      </c>
      <c r="X160" s="115">
        <f t="shared" si="106"/>
        <v>13</v>
      </c>
      <c r="Y160" s="115">
        <f t="shared" si="107"/>
        <v>12</v>
      </c>
      <c r="Z160" s="115">
        <f t="shared" si="108"/>
        <v>12</v>
      </c>
      <c r="AA160" s="115">
        <f t="shared" si="109"/>
        <v>3</v>
      </c>
      <c r="AB160" s="115">
        <f t="shared" si="110"/>
        <v>7</v>
      </c>
      <c r="AC160" s="113">
        <f t="shared" si="114"/>
        <v>261</v>
      </c>
      <c r="AE160">
        <f t="shared" si="115"/>
        <v>2.0145527155314945E-4</v>
      </c>
      <c r="AF160">
        <f t="shared" si="116"/>
        <v>2.5994228587503156E-5</v>
      </c>
      <c r="AG160">
        <f t="shared" si="117"/>
        <v>1.1047547149688841E-4</v>
      </c>
      <c r="AH160">
        <f t="shared" si="118"/>
        <v>7.1484128615633682E-5</v>
      </c>
      <c r="AI160">
        <f t="shared" si="119"/>
        <v>1.9495671440627367E-5</v>
      </c>
      <c r="AJ160">
        <f t="shared" si="120"/>
        <v>1.3646970008439157E-4</v>
      </c>
      <c r="AK160">
        <f t="shared" si="121"/>
        <v>5.1988457175006312E-5</v>
      </c>
      <c r="AL160">
        <f t="shared" si="122"/>
        <v>1.1697402864376419E-4</v>
      </c>
      <c r="AM160">
        <f t="shared" si="123"/>
        <v>5.8487014321882097E-5</v>
      </c>
      <c r="AN160">
        <f t="shared" si="124"/>
        <v>2.3394805728752839E-4</v>
      </c>
      <c r="AO160">
        <f t="shared" si="125"/>
        <v>3.2492785734378941E-5</v>
      </c>
      <c r="AP160">
        <f t="shared" si="126"/>
        <v>3.8991342881254734E-5</v>
      </c>
      <c r="AQ160">
        <f t="shared" si="127"/>
        <v>5.8487014321882097E-5</v>
      </c>
      <c r="AR160">
        <f t="shared" si="128"/>
        <v>1.0397691435001262E-4</v>
      </c>
      <c r="AS160">
        <f t="shared" si="129"/>
        <v>1.2997114293751577E-4</v>
      </c>
      <c r="AT160">
        <f t="shared" si="130"/>
        <v>8.4481242909385253E-5</v>
      </c>
      <c r="AU160">
        <f t="shared" si="131"/>
        <v>7.7982685762509468E-5</v>
      </c>
      <c r="AV160">
        <f t="shared" si="132"/>
        <v>7.7982685762509468E-5</v>
      </c>
      <c r="AW160">
        <f t="shared" si="133"/>
        <v>1.9495671440627367E-5</v>
      </c>
      <c r="AX160">
        <f t="shared" si="134"/>
        <v>4.5489900028130526E-5</v>
      </c>
      <c r="AY160">
        <f t="shared" si="135"/>
        <v>1.6961234153345804E-3</v>
      </c>
    </row>
    <row r="161" spans="1:51" x14ac:dyDescent="0.2">
      <c r="A161" s="118" t="s">
        <v>5091</v>
      </c>
      <c r="B161" s="119">
        <v>20717</v>
      </c>
      <c r="C161" s="121" t="s">
        <v>6707</v>
      </c>
      <c r="D161" s="121" t="s">
        <v>3832</v>
      </c>
      <c r="E161" s="121">
        <v>0.12843162498274605</v>
      </c>
      <c r="F161">
        <f t="shared" si="111"/>
        <v>1.2843162498274606E-7</v>
      </c>
      <c r="G161">
        <f t="shared" si="112"/>
        <v>1.2843162498274607E-9</v>
      </c>
      <c r="H161">
        <f t="shared" si="113"/>
        <v>7.3925716003589949E-5</v>
      </c>
      <c r="I161" s="115">
        <f t="shared" si="91"/>
        <v>21</v>
      </c>
      <c r="J161" s="115">
        <f t="shared" si="92"/>
        <v>2</v>
      </c>
      <c r="K161" s="115">
        <f t="shared" si="93"/>
        <v>8</v>
      </c>
      <c r="L161" s="115">
        <f t="shared" si="94"/>
        <v>10</v>
      </c>
      <c r="M161" s="115">
        <f t="shared" si="95"/>
        <v>8</v>
      </c>
      <c r="N161" s="115">
        <f t="shared" si="96"/>
        <v>6</v>
      </c>
      <c r="O161" s="115">
        <f t="shared" si="97"/>
        <v>9</v>
      </c>
      <c r="P161" s="115">
        <f t="shared" si="98"/>
        <v>9</v>
      </c>
      <c r="Q161" s="115">
        <f t="shared" si="99"/>
        <v>6</v>
      </c>
      <c r="R161" s="115">
        <f t="shared" si="100"/>
        <v>19</v>
      </c>
      <c r="S161" s="115">
        <f t="shared" si="101"/>
        <v>5</v>
      </c>
      <c r="T161" s="115">
        <f t="shared" si="102"/>
        <v>6</v>
      </c>
      <c r="U161" s="115">
        <f t="shared" si="103"/>
        <v>14</v>
      </c>
      <c r="V161" s="115">
        <f t="shared" si="104"/>
        <v>8</v>
      </c>
      <c r="W161" s="115">
        <f t="shared" si="105"/>
        <v>15</v>
      </c>
      <c r="X161" s="115">
        <f t="shared" si="106"/>
        <v>13</v>
      </c>
      <c r="Y161" s="115">
        <f t="shared" si="107"/>
        <v>6</v>
      </c>
      <c r="Z161" s="115">
        <f t="shared" si="108"/>
        <v>9</v>
      </c>
      <c r="AA161" s="115">
        <f t="shared" si="109"/>
        <v>4</v>
      </c>
      <c r="AB161" s="115">
        <f t="shared" si="110"/>
        <v>4</v>
      </c>
      <c r="AC161" s="113">
        <f t="shared" si="114"/>
        <v>182</v>
      </c>
      <c r="AE161">
        <f t="shared" si="115"/>
        <v>1.552440036075389E-3</v>
      </c>
      <c r="AF161">
        <f t="shared" si="116"/>
        <v>1.478514320071799E-4</v>
      </c>
      <c r="AG161">
        <f t="shared" si="117"/>
        <v>5.9140572802871959E-4</v>
      </c>
      <c r="AH161">
        <f t="shared" si="118"/>
        <v>7.3925716003589946E-4</v>
      </c>
      <c r="AI161">
        <f t="shared" si="119"/>
        <v>5.9140572802871959E-4</v>
      </c>
      <c r="AJ161">
        <f t="shared" si="120"/>
        <v>4.4355429602153972E-4</v>
      </c>
      <c r="AK161">
        <f t="shared" si="121"/>
        <v>6.6533144403230953E-4</v>
      </c>
      <c r="AL161">
        <f t="shared" si="122"/>
        <v>6.6533144403230953E-4</v>
      </c>
      <c r="AM161">
        <f t="shared" si="123"/>
        <v>4.4355429602153972E-4</v>
      </c>
      <c r="AN161">
        <f t="shared" si="124"/>
        <v>1.4045886040682091E-3</v>
      </c>
      <c r="AO161">
        <f t="shared" si="125"/>
        <v>3.6962858001794973E-4</v>
      </c>
      <c r="AP161">
        <f t="shared" si="126"/>
        <v>4.4355429602153972E-4</v>
      </c>
      <c r="AQ161">
        <f t="shared" si="127"/>
        <v>1.0349600240502593E-3</v>
      </c>
      <c r="AR161">
        <f t="shared" si="128"/>
        <v>5.9140572802871959E-4</v>
      </c>
      <c r="AS161">
        <f t="shared" si="129"/>
        <v>1.1088857400538491E-3</v>
      </c>
      <c r="AT161">
        <f t="shared" si="130"/>
        <v>9.6103430804666938E-4</v>
      </c>
      <c r="AU161">
        <f t="shared" si="131"/>
        <v>4.4355429602153972E-4</v>
      </c>
      <c r="AV161">
        <f t="shared" si="132"/>
        <v>6.6533144403230953E-4</v>
      </c>
      <c r="AW161">
        <f t="shared" si="133"/>
        <v>2.957028640143598E-4</v>
      </c>
      <c r="AX161">
        <f t="shared" si="134"/>
        <v>2.957028640143598E-4</v>
      </c>
      <c r="AY161">
        <f t="shared" si="135"/>
        <v>1.345448031265337E-2</v>
      </c>
    </row>
    <row r="162" spans="1:51" x14ac:dyDescent="0.2">
      <c r="A162" s="118" t="s">
        <v>5092</v>
      </c>
      <c r="B162" s="119">
        <v>26763</v>
      </c>
      <c r="C162" s="121" t="s">
        <v>6660</v>
      </c>
      <c r="D162" s="121" t="s">
        <v>4451</v>
      </c>
      <c r="E162" s="121">
        <v>0.92793875329712039</v>
      </c>
      <c r="F162">
        <f t="shared" si="111"/>
        <v>9.2793875329712043E-7</v>
      </c>
      <c r="G162">
        <f t="shared" si="112"/>
        <v>9.2793875329712052E-9</v>
      </c>
      <c r="H162">
        <f t="shared" si="113"/>
        <v>5.3412496146633664E-4</v>
      </c>
      <c r="I162" s="115">
        <f t="shared" si="91"/>
        <v>38</v>
      </c>
      <c r="J162" s="115">
        <f t="shared" si="92"/>
        <v>1</v>
      </c>
      <c r="K162" s="115">
        <f t="shared" si="93"/>
        <v>16</v>
      </c>
      <c r="L162" s="115">
        <f t="shared" si="94"/>
        <v>16</v>
      </c>
      <c r="M162" s="115">
        <f t="shared" si="95"/>
        <v>3</v>
      </c>
      <c r="N162" s="115">
        <f t="shared" si="96"/>
        <v>15</v>
      </c>
      <c r="O162" s="115">
        <f t="shared" si="97"/>
        <v>8</v>
      </c>
      <c r="P162" s="115">
        <f t="shared" si="98"/>
        <v>14</v>
      </c>
      <c r="Q162" s="115">
        <f t="shared" si="99"/>
        <v>7</v>
      </c>
      <c r="R162" s="115">
        <f t="shared" si="100"/>
        <v>29</v>
      </c>
      <c r="S162" s="115">
        <f t="shared" si="101"/>
        <v>1</v>
      </c>
      <c r="T162" s="115">
        <f t="shared" si="102"/>
        <v>11</v>
      </c>
      <c r="U162" s="115">
        <f t="shared" si="103"/>
        <v>16</v>
      </c>
      <c r="V162" s="115">
        <f t="shared" si="104"/>
        <v>6</v>
      </c>
      <c r="W162" s="115">
        <f t="shared" si="105"/>
        <v>17</v>
      </c>
      <c r="X162" s="115">
        <f t="shared" si="106"/>
        <v>16</v>
      </c>
      <c r="Y162" s="115">
        <f t="shared" si="107"/>
        <v>11</v>
      </c>
      <c r="Z162" s="115">
        <f t="shared" si="108"/>
        <v>16</v>
      </c>
      <c r="AA162" s="115">
        <f t="shared" si="109"/>
        <v>5</v>
      </c>
      <c r="AB162" s="115">
        <f t="shared" si="110"/>
        <v>3</v>
      </c>
      <c r="AC162" s="113">
        <f t="shared" si="114"/>
        <v>249</v>
      </c>
      <c r="AE162">
        <f t="shared" si="115"/>
        <v>2.0296748535720791E-2</v>
      </c>
      <c r="AF162">
        <f t="shared" si="116"/>
        <v>5.3412496146633664E-4</v>
      </c>
      <c r="AG162">
        <f t="shared" si="117"/>
        <v>8.5459993834613862E-3</v>
      </c>
      <c r="AH162">
        <f t="shared" si="118"/>
        <v>8.5459993834613862E-3</v>
      </c>
      <c r="AI162">
        <f t="shared" si="119"/>
        <v>1.6023748843990099E-3</v>
      </c>
      <c r="AJ162">
        <f t="shared" si="120"/>
        <v>8.0118744219950487E-3</v>
      </c>
      <c r="AK162">
        <f t="shared" si="121"/>
        <v>4.2729996917306931E-3</v>
      </c>
      <c r="AL162">
        <f t="shared" si="122"/>
        <v>7.4777494605287129E-3</v>
      </c>
      <c r="AM162">
        <f t="shared" si="123"/>
        <v>3.7388747302643565E-3</v>
      </c>
      <c r="AN162">
        <f t="shared" si="124"/>
        <v>1.5489623882523763E-2</v>
      </c>
      <c r="AO162">
        <f t="shared" si="125"/>
        <v>5.3412496146633664E-4</v>
      </c>
      <c r="AP162">
        <f t="shared" si="126"/>
        <v>5.875374576129703E-3</v>
      </c>
      <c r="AQ162">
        <f t="shared" si="127"/>
        <v>8.5459993834613862E-3</v>
      </c>
      <c r="AR162">
        <f t="shared" si="128"/>
        <v>3.2047497687980198E-3</v>
      </c>
      <c r="AS162">
        <f t="shared" si="129"/>
        <v>9.0801243449277237E-3</v>
      </c>
      <c r="AT162">
        <f t="shared" si="130"/>
        <v>8.5459993834613862E-3</v>
      </c>
      <c r="AU162">
        <f t="shared" si="131"/>
        <v>5.875374576129703E-3</v>
      </c>
      <c r="AV162">
        <f t="shared" si="132"/>
        <v>8.5459993834613862E-3</v>
      </c>
      <c r="AW162">
        <f t="shared" si="133"/>
        <v>2.6706248073316832E-3</v>
      </c>
      <c r="AX162">
        <f t="shared" si="134"/>
        <v>1.6023748843990099E-3</v>
      </c>
      <c r="AY162">
        <f t="shared" si="135"/>
        <v>0.1329971154051178</v>
      </c>
    </row>
    <row r="163" spans="1:51" x14ac:dyDescent="0.2">
      <c r="A163" s="118" t="s">
        <v>5093</v>
      </c>
      <c r="B163" s="119">
        <v>14696</v>
      </c>
      <c r="C163" s="121" t="s">
        <v>6708</v>
      </c>
      <c r="D163" s="121" t="s">
        <v>3690</v>
      </c>
      <c r="E163" s="121">
        <v>0.10460070052858164</v>
      </c>
      <c r="F163">
        <f t="shared" si="111"/>
        <v>1.0460070052858164E-7</v>
      </c>
      <c r="G163">
        <f t="shared" si="112"/>
        <v>1.0460070052858165E-9</v>
      </c>
      <c r="H163">
        <f t="shared" si="113"/>
        <v>6.0208548183450317E-5</v>
      </c>
      <c r="I163" s="115">
        <f t="shared" si="91"/>
        <v>7</v>
      </c>
      <c r="J163" s="115">
        <f t="shared" si="92"/>
        <v>2</v>
      </c>
      <c r="K163" s="115">
        <f t="shared" si="93"/>
        <v>7</v>
      </c>
      <c r="L163" s="115">
        <f t="shared" si="94"/>
        <v>9</v>
      </c>
      <c r="M163" s="115">
        <f t="shared" si="95"/>
        <v>12</v>
      </c>
      <c r="N163" s="115">
        <f t="shared" si="96"/>
        <v>10</v>
      </c>
      <c r="O163" s="115">
        <f t="shared" si="97"/>
        <v>4</v>
      </c>
      <c r="P163" s="115">
        <f t="shared" si="98"/>
        <v>8</v>
      </c>
      <c r="Q163" s="115">
        <f t="shared" si="99"/>
        <v>11</v>
      </c>
      <c r="R163" s="115">
        <f t="shared" si="100"/>
        <v>8</v>
      </c>
      <c r="S163" s="115">
        <f t="shared" si="101"/>
        <v>2</v>
      </c>
      <c r="T163" s="115">
        <f t="shared" si="102"/>
        <v>6</v>
      </c>
      <c r="U163" s="115">
        <f t="shared" si="103"/>
        <v>3</v>
      </c>
      <c r="V163" s="115">
        <f t="shared" si="104"/>
        <v>6</v>
      </c>
      <c r="W163" s="115">
        <f t="shared" si="105"/>
        <v>2</v>
      </c>
      <c r="X163" s="115">
        <f t="shared" si="106"/>
        <v>10</v>
      </c>
      <c r="Y163" s="115">
        <f t="shared" si="107"/>
        <v>3</v>
      </c>
      <c r="Z163" s="115">
        <f t="shared" si="108"/>
        <v>9</v>
      </c>
      <c r="AA163" s="115">
        <f t="shared" si="109"/>
        <v>2</v>
      </c>
      <c r="AB163" s="115">
        <f t="shared" si="110"/>
        <v>7</v>
      </c>
      <c r="AC163" s="113">
        <f t="shared" si="114"/>
        <v>128</v>
      </c>
      <c r="AE163">
        <f t="shared" si="115"/>
        <v>4.2145983728415223E-4</v>
      </c>
      <c r="AF163">
        <f t="shared" si="116"/>
        <v>1.2041709636690063E-4</v>
      </c>
      <c r="AG163">
        <f t="shared" si="117"/>
        <v>4.2145983728415223E-4</v>
      </c>
      <c r="AH163">
        <f t="shared" si="118"/>
        <v>5.418769336510529E-4</v>
      </c>
      <c r="AI163">
        <f t="shared" si="119"/>
        <v>7.2250257820140383E-4</v>
      </c>
      <c r="AJ163">
        <f t="shared" si="120"/>
        <v>6.0208548183450321E-4</v>
      </c>
      <c r="AK163">
        <f t="shared" si="121"/>
        <v>2.4083419273380127E-4</v>
      </c>
      <c r="AL163">
        <f t="shared" si="122"/>
        <v>4.8166838546760254E-4</v>
      </c>
      <c r="AM163">
        <f t="shared" si="123"/>
        <v>6.6229403001795352E-4</v>
      </c>
      <c r="AN163">
        <f t="shared" si="124"/>
        <v>4.8166838546760254E-4</v>
      </c>
      <c r="AO163">
        <f t="shared" si="125"/>
        <v>1.2041709636690063E-4</v>
      </c>
      <c r="AP163">
        <f t="shared" si="126"/>
        <v>3.6125128910070192E-4</v>
      </c>
      <c r="AQ163">
        <f t="shared" si="127"/>
        <v>1.8062564455035096E-4</v>
      </c>
      <c r="AR163">
        <f t="shared" si="128"/>
        <v>3.6125128910070192E-4</v>
      </c>
      <c r="AS163">
        <f t="shared" si="129"/>
        <v>1.2041709636690063E-4</v>
      </c>
      <c r="AT163">
        <f t="shared" si="130"/>
        <v>6.0208548183450321E-4</v>
      </c>
      <c r="AU163">
        <f t="shared" si="131"/>
        <v>1.8062564455035096E-4</v>
      </c>
      <c r="AV163">
        <f t="shared" si="132"/>
        <v>5.418769336510529E-4</v>
      </c>
      <c r="AW163">
        <f t="shared" si="133"/>
        <v>1.2041709636690063E-4</v>
      </c>
      <c r="AX163">
        <f t="shared" si="134"/>
        <v>4.2145983728415223E-4</v>
      </c>
      <c r="AY163">
        <f t="shared" si="135"/>
        <v>7.7066941674816406E-3</v>
      </c>
    </row>
    <row r="164" spans="1:51" x14ac:dyDescent="0.2">
      <c r="A164" s="118" t="s">
        <v>5094</v>
      </c>
      <c r="B164" s="119">
        <v>54454</v>
      </c>
      <c r="C164" s="121" t="s">
        <v>6709</v>
      </c>
      <c r="D164" s="121" t="s">
        <v>4741</v>
      </c>
      <c r="E164" s="121">
        <v>2.0010082073373443</v>
      </c>
      <c r="F164">
        <f t="shared" si="111"/>
        <v>2.0010082073373442E-6</v>
      </c>
      <c r="G164">
        <f t="shared" si="112"/>
        <v>2.0010082073373443E-8</v>
      </c>
      <c r="H164">
        <f t="shared" si="113"/>
        <v>1.1517876884010929E-3</v>
      </c>
      <c r="I164" s="115">
        <f t="shared" si="91"/>
        <v>53</v>
      </c>
      <c r="J164" s="115">
        <f t="shared" si="92"/>
        <v>0</v>
      </c>
      <c r="K164" s="115">
        <f t="shared" si="93"/>
        <v>32</v>
      </c>
      <c r="L164" s="115">
        <f t="shared" si="94"/>
        <v>15</v>
      </c>
      <c r="M164" s="115">
        <f t="shared" si="95"/>
        <v>14</v>
      </c>
      <c r="N164" s="115">
        <f t="shared" si="96"/>
        <v>61</v>
      </c>
      <c r="O164" s="115">
        <f t="shared" si="97"/>
        <v>9</v>
      </c>
      <c r="P164" s="115">
        <f t="shared" si="98"/>
        <v>36</v>
      </c>
      <c r="Q164" s="115">
        <f t="shared" si="99"/>
        <v>20</v>
      </c>
      <c r="R164" s="115">
        <f t="shared" si="100"/>
        <v>35</v>
      </c>
      <c r="S164" s="115">
        <f t="shared" si="101"/>
        <v>7</v>
      </c>
      <c r="T164" s="115">
        <f t="shared" si="102"/>
        <v>33</v>
      </c>
      <c r="U164" s="115">
        <f t="shared" si="103"/>
        <v>37</v>
      </c>
      <c r="V164" s="115">
        <f t="shared" si="104"/>
        <v>20</v>
      </c>
      <c r="W164" s="115">
        <f t="shared" si="105"/>
        <v>23</v>
      </c>
      <c r="X164" s="115">
        <f t="shared" si="106"/>
        <v>32</v>
      </c>
      <c r="Y164" s="115">
        <f t="shared" si="107"/>
        <v>35</v>
      </c>
      <c r="Z164" s="115">
        <f t="shared" si="108"/>
        <v>51</v>
      </c>
      <c r="AA164" s="115">
        <f t="shared" si="109"/>
        <v>3</v>
      </c>
      <c r="AB164" s="115">
        <f t="shared" si="110"/>
        <v>8</v>
      </c>
      <c r="AC164" s="113">
        <f t="shared" si="114"/>
        <v>524</v>
      </c>
      <c r="AE164">
        <f t="shared" si="115"/>
        <v>6.1044747485257921E-2</v>
      </c>
      <c r="AF164">
        <f t="shared" si="116"/>
        <v>0</v>
      </c>
      <c r="AG164">
        <f t="shared" si="117"/>
        <v>3.6857206028834973E-2</v>
      </c>
      <c r="AH164">
        <f t="shared" si="118"/>
        <v>1.7276815326016392E-2</v>
      </c>
      <c r="AI164">
        <f t="shared" si="119"/>
        <v>1.6125027637615301E-2</v>
      </c>
      <c r="AJ164">
        <f t="shared" si="120"/>
        <v>7.0259048992466669E-2</v>
      </c>
      <c r="AK164">
        <f t="shared" si="121"/>
        <v>1.0366089195609836E-2</v>
      </c>
      <c r="AL164">
        <f t="shared" si="122"/>
        <v>4.1464356782439343E-2</v>
      </c>
      <c r="AM164">
        <f t="shared" si="123"/>
        <v>2.3035753768021857E-2</v>
      </c>
      <c r="AN164">
        <f t="shared" si="124"/>
        <v>4.0312569094038249E-2</v>
      </c>
      <c r="AO164">
        <f t="shared" si="125"/>
        <v>8.0625138188076505E-3</v>
      </c>
      <c r="AP164">
        <f t="shared" si="126"/>
        <v>3.8008993717236067E-2</v>
      </c>
      <c r="AQ164">
        <f t="shared" si="127"/>
        <v>4.2616144470840438E-2</v>
      </c>
      <c r="AR164">
        <f t="shared" si="128"/>
        <v>2.3035753768021857E-2</v>
      </c>
      <c r="AS164">
        <f t="shared" si="129"/>
        <v>2.6491116833225137E-2</v>
      </c>
      <c r="AT164">
        <f t="shared" si="130"/>
        <v>3.6857206028834973E-2</v>
      </c>
      <c r="AU164">
        <f t="shared" si="131"/>
        <v>4.0312569094038249E-2</v>
      </c>
      <c r="AV164">
        <f t="shared" si="132"/>
        <v>5.8741172108455739E-2</v>
      </c>
      <c r="AW164">
        <f t="shared" si="133"/>
        <v>3.4553630652032789E-3</v>
      </c>
      <c r="AX164">
        <f t="shared" si="134"/>
        <v>9.2143015072087431E-3</v>
      </c>
      <c r="AY164">
        <f t="shared" si="135"/>
        <v>0.60353674872217267</v>
      </c>
    </row>
    <row r="165" spans="1:51" x14ac:dyDescent="0.2">
      <c r="A165" s="118" t="s">
        <v>5095</v>
      </c>
      <c r="B165" s="119">
        <v>36206</v>
      </c>
      <c r="C165" s="121" t="s">
        <v>6710</v>
      </c>
      <c r="D165" s="121" t="s">
        <v>4093</v>
      </c>
      <c r="E165" s="121">
        <v>0.49642171309689975</v>
      </c>
      <c r="F165">
        <f t="shared" si="111"/>
        <v>4.9642171309689974E-7</v>
      </c>
      <c r="G165">
        <f t="shared" si="112"/>
        <v>4.9642171309689973E-9</v>
      </c>
      <c r="H165">
        <f t="shared" si="113"/>
        <v>2.8574216502631023E-4</v>
      </c>
      <c r="I165" s="115">
        <f t="shared" si="91"/>
        <v>47</v>
      </c>
      <c r="J165" s="115">
        <f t="shared" si="92"/>
        <v>5</v>
      </c>
      <c r="K165" s="115">
        <f t="shared" si="93"/>
        <v>25</v>
      </c>
      <c r="L165" s="115">
        <f t="shared" si="94"/>
        <v>16</v>
      </c>
      <c r="M165" s="115">
        <f t="shared" si="95"/>
        <v>9</v>
      </c>
      <c r="N165" s="115">
        <f t="shared" si="96"/>
        <v>32</v>
      </c>
      <c r="O165" s="115">
        <f t="shared" si="97"/>
        <v>3</v>
      </c>
      <c r="P165" s="115">
        <f t="shared" si="98"/>
        <v>24</v>
      </c>
      <c r="Q165" s="115">
        <f t="shared" si="99"/>
        <v>19</v>
      </c>
      <c r="R165" s="115">
        <f t="shared" si="100"/>
        <v>35</v>
      </c>
      <c r="S165" s="115">
        <f t="shared" si="101"/>
        <v>10</v>
      </c>
      <c r="T165" s="115">
        <f t="shared" si="102"/>
        <v>7</v>
      </c>
      <c r="U165" s="115">
        <f t="shared" si="103"/>
        <v>16</v>
      </c>
      <c r="V165" s="115">
        <f t="shared" si="104"/>
        <v>18</v>
      </c>
      <c r="W165" s="115">
        <f t="shared" si="105"/>
        <v>14</v>
      </c>
      <c r="X165" s="115">
        <f t="shared" si="106"/>
        <v>23</v>
      </c>
      <c r="Y165" s="115">
        <f t="shared" si="107"/>
        <v>10</v>
      </c>
      <c r="Z165" s="115">
        <f t="shared" si="108"/>
        <v>20</v>
      </c>
      <c r="AA165" s="115">
        <f t="shared" si="109"/>
        <v>4</v>
      </c>
      <c r="AB165" s="115">
        <f t="shared" si="110"/>
        <v>5</v>
      </c>
      <c r="AC165" s="113">
        <f t="shared" si="114"/>
        <v>342</v>
      </c>
      <c r="AE165">
        <f t="shared" si="115"/>
        <v>1.3429881756236581E-2</v>
      </c>
      <c r="AF165">
        <f t="shared" si="116"/>
        <v>1.4287108251315511E-3</v>
      </c>
      <c r="AG165">
        <f t="shared" si="117"/>
        <v>7.1435541256577558E-3</v>
      </c>
      <c r="AH165">
        <f t="shared" si="118"/>
        <v>4.5718746404209637E-3</v>
      </c>
      <c r="AI165">
        <f t="shared" si="119"/>
        <v>2.571679485236792E-3</v>
      </c>
      <c r="AJ165">
        <f t="shared" si="120"/>
        <v>9.1437492808419275E-3</v>
      </c>
      <c r="AK165">
        <f t="shared" si="121"/>
        <v>8.5722649507893075E-4</v>
      </c>
      <c r="AL165">
        <f t="shared" si="122"/>
        <v>6.857811960631446E-3</v>
      </c>
      <c r="AM165">
        <f t="shared" si="123"/>
        <v>5.4291011354998947E-3</v>
      </c>
      <c r="AN165">
        <f t="shared" si="124"/>
        <v>1.0000975775920858E-2</v>
      </c>
      <c r="AO165">
        <f t="shared" si="125"/>
        <v>2.8574216502631022E-3</v>
      </c>
      <c r="AP165">
        <f t="shared" si="126"/>
        <v>2.0001951551841717E-3</v>
      </c>
      <c r="AQ165">
        <f t="shared" si="127"/>
        <v>4.5718746404209637E-3</v>
      </c>
      <c r="AR165">
        <f t="shared" si="128"/>
        <v>5.1433589704735841E-3</v>
      </c>
      <c r="AS165">
        <f t="shared" si="129"/>
        <v>4.0003903103683434E-3</v>
      </c>
      <c r="AT165">
        <f t="shared" si="130"/>
        <v>6.5720697956051354E-3</v>
      </c>
      <c r="AU165">
        <f t="shared" si="131"/>
        <v>2.8574216502631022E-3</v>
      </c>
      <c r="AV165">
        <f t="shared" si="132"/>
        <v>5.7148433005262044E-3</v>
      </c>
      <c r="AW165">
        <f t="shared" si="133"/>
        <v>1.1429686601052409E-3</v>
      </c>
      <c r="AX165">
        <f t="shared" si="134"/>
        <v>1.4287108251315511E-3</v>
      </c>
      <c r="AY165">
        <f t="shared" si="135"/>
        <v>9.7723820438998105E-2</v>
      </c>
    </row>
    <row r="166" spans="1:51" x14ac:dyDescent="0.2">
      <c r="A166" s="118" t="s">
        <v>5096</v>
      </c>
      <c r="B166" s="119">
        <v>19857</v>
      </c>
      <c r="C166" s="121" t="s">
        <v>6700</v>
      </c>
      <c r="D166" s="121" t="s">
        <v>4133</v>
      </c>
      <c r="E166" s="121">
        <v>0.35360191335626567</v>
      </c>
      <c r="F166">
        <f t="shared" si="111"/>
        <v>3.5360191335626565E-7</v>
      </c>
      <c r="G166">
        <f t="shared" si="112"/>
        <v>3.5360191335626566E-9</v>
      </c>
      <c r="H166">
        <f t="shared" si="113"/>
        <v>2.0353456267965998E-4</v>
      </c>
      <c r="I166" s="115">
        <f t="shared" si="91"/>
        <v>28</v>
      </c>
      <c r="J166" s="115">
        <f t="shared" si="92"/>
        <v>0</v>
      </c>
      <c r="K166" s="115">
        <f t="shared" si="93"/>
        <v>10</v>
      </c>
      <c r="L166" s="115">
        <f t="shared" si="94"/>
        <v>10</v>
      </c>
      <c r="M166" s="115">
        <f t="shared" si="95"/>
        <v>6</v>
      </c>
      <c r="N166" s="115">
        <f t="shared" si="96"/>
        <v>12</v>
      </c>
      <c r="O166" s="115">
        <f t="shared" si="97"/>
        <v>3</v>
      </c>
      <c r="P166" s="115">
        <f t="shared" si="98"/>
        <v>13</v>
      </c>
      <c r="Q166" s="115">
        <f t="shared" si="99"/>
        <v>12</v>
      </c>
      <c r="R166" s="115">
        <f t="shared" si="100"/>
        <v>23</v>
      </c>
      <c r="S166" s="115">
        <f t="shared" si="101"/>
        <v>4</v>
      </c>
      <c r="T166" s="115">
        <f t="shared" si="102"/>
        <v>4</v>
      </c>
      <c r="U166" s="115">
        <f t="shared" si="103"/>
        <v>4</v>
      </c>
      <c r="V166" s="115">
        <f t="shared" si="104"/>
        <v>11</v>
      </c>
      <c r="W166" s="115">
        <f t="shared" si="105"/>
        <v>11</v>
      </c>
      <c r="X166" s="115">
        <f t="shared" si="106"/>
        <v>13</v>
      </c>
      <c r="Y166" s="115">
        <f t="shared" si="107"/>
        <v>6</v>
      </c>
      <c r="Z166" s="115">
        <f t="shared" si="108"/>
        <v>11</v>
      </c>
      <c r="AA166" s="115">
        <f t="shared" si="109"/>
        <v>0</v>
      </c>
      <c r="AB166" s="115">
        <f t="shared" si="110"/>
        <v>3</v>
      </c>
      <c r="AC166" s="113">
        <f t="shared" si="114"/>
        <v>184</v>
      </c>
      <c r="AE166">
        <f t="shared" si="115"/>
        <v>5.6989677550304792E-3</v>
      </c>
      <c r="AF166">
        <f t="shared" si="116"/>
        <v>0</v>
      </c>
      <c r="AG166">
        <f t="shared" si="117"/>
        <v>2.0353456267965999E-3</v>
      </c>
      <c r="AH166">
        <f t="shared" si="118"/>
        <v>2.0353456267965999E-3</v>
      </c>
      <c r="AI166">
        <f t="shared" si="119"/>
        <v>1.2212073760779598E-3</v>
      </c>
      <c r="AJ166">
        <f t="shared" si="120"/>
        <v>2.4424147521559195E-3</v>
      </c>
      <c r="AK166">
        <f t="shared" si="121"/>
        <v>6.1060368803897988E-4</v>
      </c>
      <c r="AL166">
        <f t="shared" si="122"/>
        <v>2.6459493148355798E-3</v>
      </c>
      <c r="AM166">
        <f t="shared" si="123"/>
        <v>2.4424147521559195E-3</v>
      </c>
      <c r="AN166">
        <f t="shared" si="124"/>
        <v>4.6812949416321793E-3</v>
      </c>
      <c r="AO166">
        <f t="shared" si="125"/>
        <v>8.1413825071863992E-4</v>
      </c>
      <c r="AP166">
        <f t="shared" si="126"/>
        <v>8.1413825071863992E-4</v>
      </c>
      <c r="AQ166">
        <f t="shared" si="127"/>
        <v>8.1413825071863992E-4</v>
      </c>
      <c r="AR166">
        <f t="shared" si="128"/>
        <v>2.2388801894762597E-3</v>
      </c>
      <c r="AS166">
        <f t="shared" si="129"/>
        <v>2.2388801894762597E-3</v>
      </c>
      <c r="AT166">
        <f t="shared" si="130"/>
        <v>2.6459493148355798E-3</v>
      </c>
      <c r="AU166">
        <f t="shared" si="131"/>
        <v>1.2212073760779598E-3</v>
      </c>
      <c r="AV166">
        <f t="shared" si="132"/>
        <v>2.2388801894762597E-3</v>
      </c>
      <c r="AW166">
        <f t="shared" si="133"/>
        <v>0</v>
      </c>
      <c r="AX166">
        <f t="shared" si="134"/>
        <v>6.1060368803897988E-4</v>
      </c>
      <c r="AY166">
        <f t="shared" si="135"/>
        <v>3.7450359533057434E-2</v>
      </c>
    </row>
    <row r="167" spans="1:51" x14ac:dyDescent="0.2">
      <c r="A167" s="118" t="s">
        <v>5097</v>
      </c>
      <c r="B167" s="119">
        <v>55278</v>
      </c>
      <c r="C167" s="121" t="s">
        <v>6711</v>
      </c>
      <c r="D167" s="121" t="s">
        <v>4804</v>
      </c>
      <c r="E167" s="121">
        <v>7.5202644061964019</v>
      </c>
      <c r="F167">
        <f t="shared" si="111"/>
        <v>7.520264406196402E-6</v>
      </c>
      <c r="G167">
        <f t="shared" si="112"/>
        <v>7.5202644061964028E-8</v>
      </c>
      <c r="H167">
        <f t="shared" si="113"/>
        <v>4.3286918688373536E-3</v>
      </c>
      <c r="I167" s="115">
        <f t="shared" si="91"/>
        <v>52</v>
      </c>
      <c r="J167" s="115">
        <f t="shared" si="92"/>
        <v>2</v>
      </c>
      <c r="K167" s="115">
        <f t="shared" si="93"/>
        <v>29</v>
      </c>
      <c r="L167" s="115">
        <f t="shared" si="94"/>
        <v>35</v>
      </c>
      <c r="M167" s="115">
        <f t="shared" si="95"/>
        <v>17</v>
      </c>
      <c r="N167" s="115">
        <f t="shared" si="96"/>
        <v>45</v>
      </c>
      <c r="O167" s="115">
        <f t="shared" si="97"/>
        <v>5</v>
      </c>
      <c r="P167" s="115">
        <f t="shared" si="98"/>
        <v>36</v>
      </c>
      <c r="Q167" s="115">
        <f t="shared" si="99"/>
        <v>25</v>
      </c>
      <c r="R167" s="115">
        <f t="shared" si="100"/>
        <v>42</v>
      </c>
      <c r="S167" s="115">
        <f t="shared" si="101"/>
        <v>15</v>
      </c>
      <c r="T167" s="115">
        <f t="shared" si="102"/>
        <v>15</v>
      </c>
      <c r="U167" s="115">
        <f t="shared" si="103"/>
        <v>19</v>
      </c>
      <c r="V167" s="115">
        <f t="shared" si="104"/>
        <v>25</v>
      </c>
      <c r="W167" s="115">
        <f t="shared" si="105"/>
        <v>31</v>
      </c>
      <c r="X167" s="115">
        <f t="shared" si="106"/>
        <v>35</v>
      </c>
      <c r="Y167" s="115">
        <f t="shared" si="107"/>
        <v>22</v>
      </c>
      <c r="Z167" s="115">
        <f t="shared" si="108"/>
        <v>43</v>
      </c>
      <c r="AA167" s="115">
        <f t="shared" si="109"/>
        <v>0</v>
      </c>
      <c r="AB167" s="115">
        <f t="shared" si="110"/>
        <v>16</v>
      </c>
      <c r="AC167" s="113">
        <f t="shared" si="114"/>
        <v>509</v>
      </c>
      <c r="AE167">
        <f t="shared" si="115"/>
        <v>0.22509197717954238</v>
      </c>
      <c r="AF167">
        <f t="shared" si="116"/>
        <v>8.6573837376747072E-3</v>
      </c>
      <c r="AG167">
        <f t="shared" si="117"/>
        <v>0.12553206419628327</v>
      </c>
      <c r="AH167">
        <f t="shared" si="118"/>
        <v>0.15150421540930736</v>
      </c>
      <c r="AI167">
        <f t="shared" si="119"/>
        <v>7.3587761770235016E-2</v>
      </c>
      <c r="AJ167">
        <f t="shared" si="120"/>
        <v>0.19479113409768092</v>
      </c>
      <c r="AK167">
        <f t="shared" si="121"/>
        <v>2.1643459344186766E-2</v>
      </c>
      <c r="AL167">
        <f t="shared" si="122"/>
        <v>0.15583290727814472</v>
      </c>
      <c r="AM167">
        <f t="shared" si="123"/>
        <v>0.10821729672093384</v>
      </c>
      <c r="AN167">
        <f t="shared" si="124"/>
        <v>0.18180505849116885</v>
      </c>
      <c r="AO167">
        <f t="shared" si="125"/>
        <v>6.4930378032560299E-2</v>
      </c>
      <c r="AP167">
        <f t="shared" si="126"/>
        <v>6.4930378032560299E-2</v>
      </c>
      <c r="AQ167">
        <f t="shared" si="127"/>
        <v>8.224514550790972E-2</v>
      </c>
      <c r="AR167">
        <f t="shared" si="128"/>
        <v>0.10821729672093384</v>
      </c>
      <c r="AS167">
        <f t="shared" si="129"/>
        <v>0.13418944793395796</v>
      </c>
      <c r="AT167">
        <f t="shared" si="130"/>
        <v>0.15150421540930736</v>
      </c>
      <c r="AU167">
        <f t="shared" si="131"/>
        <v>9.5231221114421782E-2</v>
      </c>
      <c r="AV167">
        <f t="shared" si="132"/>
        <v>0.18613375036000621</v>
      </c>
      <c r="AW167">
        <f t="shared" si="133"/>
        <v>0</v>
      </c>
      <c r="AX167">
        <f t="shared" si="134"/>
        <v>6.9259069901397657E-2</v>
      </c>
      <c r="AY167">
        <f t="shared" si="135"/>
        <v>2.2033041612382127</v>
      </c>
    </row>
    <row r="168" spans="1:51" x14ac:dyDescent="0.2">
      <c r="A168" s="118" t="s">
        <v>5098</v>
      </c>
      <c r="B168" s="119">
        <v>32347</v>
      </c>
      <c r="C168" s="121" t="s">
        <v>6712</v>
      </c>
      <c r="D168" s="121" t="s">
        <v>4673</v>
      </c>
      <c r="E168" s="121">
        <v>1.9589216350183491</v>
      </c>
      <c r="F168">
        <f t="shared" si="111"/>
        <v>1.9589216350183491E-6</v>
      </c>
      <c r="G168">
        <f t="shared" si="112"/>
        <v>1.9589216350183491E-8</v>
      </c>
      <c r="H168">
        <f t="shared" si="113"/>
        <v>1.1275625024841775E-3</v>
      </c>
      <c r="I168" s="115">
        <f t="shared" si="91"/>
        <v>42</v>
      </c>
      <c r="J168" s="115">
        <f t="shared" si="92"/>
        <v>1</v>
      </c>
      <c r="K168" s="115">
        <f t="shared" si="93"/>
        <v>9</v>
      </c>
      <c r="L168" s="115">
        <f t="shared" si="94"/>
        <v>20</v>
      </c>
      <c r="M168" s="115">
        <f t="shared" si="95"/>
        <v>9</v>
      </c>
      <c r="N168" s="115">
        <f t="shared" si="96"/>
        <v>15</v>
      </c>
      <c r="O168" s="115">
        <f t="shared" si="97"/>
        <v>5</v>
      </c>
      <c r="P168" s="115">
        <f t="shared" si="98"/>
        <v>22</v>
      </c>
      <c r="Q168" s="115">
        <f t="shared" si="99"/>
        <v>14</v>
      </c>
      <c r="R168" s="115">
        <f t="shared" si="100"/>
        <v>25</v>
      </c>
      <c r="S168" s="115">
        <f t="shared" si="101"/>
        <v>9</v>
      </c>
      <c r="T168" s="115">
        <f t="shared" si="102"/>
        <v>15</v>
      </c>
      <c r="U168" s="115">
        <f t="shared" si="103"/>
        <v>12</v>
      </c>
      <c r="V168" s="115">
        <f t="shared" si="104"/>
        <v>15</v>
      </c>
      <c r="W168" s="115">
        <f t="shared" si="105"/>
        <v>20</v>
      </c>
      <c r="X168" s="115">
        <f t="shared" si="106"/>
        <v>27</v>
      </c>
      <c r="Y168" s="115">
        <f t="shared" si="107"/>
        <v>19</v>
      </c>
      <c r="Z168" s="115">
        <f t="shared" si="108"/>
        <v>13</v>
      </c>
      <c r="AA168" s="115">
        <f t="shared" si="109"/>
        <v>0</v>
      </c>
      <c r="AB168" s="115">
        <f t="shared" si="110"/>
        <v>6</v>
      </c>
      <c r="AC168" s="113">
        <f t="shared" si="114"/>
        <v>298</v>
      </c>
      <c r="AE168">
        <f t="shared" si="115"/>
        <v>4.735762510433545E-2</v>
      </c>
      <c r="AF168">
        <f t="shared" si="116"/>
        <v>1.1275625024841775E-3</v>
      </c>
      <c r="AG168">
        <f t="shared" si="117"/>
        <v>1.0148062522357598E-2</v>
      </c>
      <c r="AH168">
        <f t="shared" si="118"/>
        <v>2.2551250049683551E-2</v>
      </c>
      <c r="AI168">
        <f t="shared" si="119"/>
        <v>1.0148062522357598E-2</v>
      </c>
      <c r="AJ168">
        <f t="shared" si="120"/>
        <v>1.6913437537262661E-2</v>
      </c>
      <c r="AK168">
        <f t="shared" si="121"/>
        <v>5.6378125124208877E-3</v>
      </c>
      <c r="AL168">
        <f t="shared" si="122"/>
        <v>2.4806375054651903E-2</v>
      </c>
      <c r="AM168">
        <f t="shared" si="123"/>
        <v>1.5785875034778483E-2</v>
      </c>
      <c r="AN168">
        <f t="shared" si="124"/>
        <v>2.8189062562104437E-2</v>
      </c>
      <c r="AO168">
        <f t="shared" si="125"/>
        <v>1.0148062522357598E-2</v>
      </c>
      <c r="AP168">
        <f t="shared" si="126"/>
        <v>1.6913437537262661E-2</v>
      </c>
      <c r="AQ168">
        <f t="shared" si="127"/>
        <v>1.3530750029810129E-2</v>
      </c>
      <c r="AR168">
        <f t="shared" si="128"/>
        <v>1.6913437537262661E-2</v>
      </c>
      <c r="AS168">
        <f t="shared" si="129"/>
        <v>2.2551250049683551E-2</v>
      </c>
      <c r="AT168">
        <f t="shared" si="130"/>
        <v>3.0444187567072793E-2</v>
      </c>
      <c r="AU168">
        <f t="shared" si="131"/>
        <v>2.1423687547199373E-2</v>
      </c>
      <c r="AV168">
        <f t="shared" si="132"/>
        <v>1.4658312532294307E-2</v>
      </c>
      <c r="AW168">
        <f t="shared" si="133"/>
        <v>0</v>
      </c>
      <c r="AX168">
        <f t="shared" si="134"/>
        <v>6.7653750149050647E-3</v>
      </c>
      <c r="AY168">
        <f t="shared" si="135"/>
        <v>0.33601362574028487</v>
      </c>
    </row>
    <row r="169" spans="1:51" x14ac:dyDescent="0.2">
      <c r="A169" s="118" t="s">
        <v>5099</v>
      </c>
      <c r="B169" s="119">
        <v>52161</v>
      </c>
      <c r="C169" s="121" t="s">
        <v>6630</v>
      </c>
      <c r="D169" s="121" t="s">
        <v>4840</v>
      </c>
      <c r="E169" s="121">
        <v>9.0326534692208291</v>
      </c>
      <c r="F169">
        <f t="shared" si="111"/>
        <v>9.0326534692208287E-6</v>
      </c>
      <c r="G169">
        <f t="shared" si="112"/>
        <v>9.0326534692208284E-8</v>
      </c>
      <c r="H169">
        <f t="shared" si="113"/>
        <v>5.1992285795197839E-3</v>
      </c>
      <c r="I169" s="115">
        <f t="shared" si="91"/>
        <v>46</v>
      </c>
      <c r="J169" s="115">
        <f t="shared" si="92"/>
        <v>0</v>
      </c>
      <c r="K169" s="115">
        <f t="shared" si="93"/>
        <v>33</v>
      </c>
      <c r="L169" s="115">
        <f t="shared" si="94"/>
        <v>34</v>
      </c>
      <c r="M169" s="115">
        <f t="shared" si="95"/>
        <v>18</v>
      </c>
      <c r="N169" s="115">
        <f t="shared" si="96"/>
        <v>45</v>
      </c>
      <c r="O169" s="115">
        <f t="shared" si="97"/>
        <v>7</v>
      </c>
      <c r="P169" s="115">
        <f t="shared" si="98"/>
        <v>32</v>
      </c>
      <c r="Q169" s="115">
        <f t="shared" si="99"/>
        <v>20</v>
      </c>
      <c r="R169" s="115">
        <f t="shared" si="100"/>
        <v>36</v>
      </c>
      <c r="S169" s="115">
        <f t="shared" si="101"/>
        <v>12</v>
      </c>
      <c r="T169" s="115">
        <f t="shared" si="102"/>
        <v>13</v>
      </c>
      <c r="U169" s="115">
        <f t="shared" si="103"/>
        <v>24</v>
      </c>
      <c r="V169" s="115">
        <f t="shared" si="104"/>
        <v>22</v>
      </c>
      <c r="W169" s="115">
        <f t="shared" si="105"/>
        <v>27</v>
      </c>
      <c r="X169" s="115">
        <f t="shared" si="106"/>
        <v>28</v>
      </c>
      <c r="Y169" s="115">
        <f t="shared" si="107"/>
        <v>30</v>
      </c>
      <c r="Z169" s="115">
        <f t="shared" si="108"/>
        <v>46</v>
      </c>
      <c r="AA169" s="115">
        <f t="shared" si="109"/>
        <v>0</v>
      </c>
      <c r="AB169" s="115">
        <f t="shared" si="110"/>
        <v>11</v>
      </c>
      <c r="AC169" s="113">
        <f t="shared" si="114"/>
        <v>484</v>
      </c>
      <c r="AE169">
        <f t="shared" si="115"/>
        <v>0.23916451465791005</v>
      </c>
      <c r="AF169">
        <f t="shared" si="116"/>
        <v>0</v>
      </c>
      <c r="AG169">
        <f t="shared" si="117"/>
        <v>0.17157454312415288</v>
      </c>
      <c r="AH169">
        <f t="shared" si="118"/>
        <v>0.17677377170367264</v>
      </c>
      <c r="AI169">
        <f t="shared" si="119"/>
        <v>9.3586114431356116E-2</v>
      </c>
      <c r="AJ169">
        <f t="shared" si="120"/>
        <v>0.23396528607839029</v>
      </c>
      <c r="AK169">
        <f t="shared" si="121"/>
        <v>3.6394600056638485E-2</v>
      </c>
      <c r="AL169">
        <f t="shared" si="122"/>
        <v>0.16637531454463309</v>
      </c>
      <c r="AM169">
        <f t="shared" si="123"/>
        <v>0.10398457159039567</v>
      </c>
      <c r="AN169">
        <f t="shared" si="124"/>
        <v>0.18717222886271223</v>
      </c>
      <c r="AO169">
        <f t="shared" si="125"/>
        <v>6.239074295423741E-2</v>
      </c>
      <c r="AP169">
        <f t="shared" si="126"/>
        <v>6.758997153375719E-2</v>
      </c>
      <c r="AQ169">
        <f t="shared" si="127"/>
        <v>0.12478148590847482</v>
      </c>
      <c r="AR169">
        <f t="shared" si="128"/>
        <v>0.11438302874943525</v>
      </c>
      <c r="AS169">
        <f t="shared" si="129"/>
        <v>0.14037917164703417</v>
      </c>
      <c r="AT169">
        <f t="shared" si="130"/>
        <v>0.14557840022655394</v>
      </c>
      <c r="AU169">
        <f t="shared" si="131"/>
        <v>0.15597685738559353</v>
      </c>
      <c r="AV169">
        <f t="shared" si="132"/>
        <v>0.23916451465791005</v>
      </c>
      <c r="AW169">
        <f t="shared" si="133"/>
        <v>0</v>
      </c>
      <c r="AX169">
        <f t="shared" si="134"/>
        <v>5.7191514374717624E-2</v>
      </c>
      <c r="AY169">
        <f t="shared" si="135"/>
        <v>2.5164266324875757</v>
      </c>
    </row>
    <row r="170" spans="1:51" x14ac:dyDescent="0.2">
      <c r="A170" s="118" t="s">
        <v>5100</v>
      </c>
      <c r="B170" s="119">
        <v>9546</v>
      </c>
      <c r="C170" s="121" t="s">
        <v>6713</v>
      </c>
      <c r="D170" s="121" t="s">
        <v>4747</v>
      </c>
      <c r="E170" s="121">
        <v>1.8290864379186234</v>
      </c>
      <c r="F170">
        <f t="shared" si="111"/>
        <v>1.8290864379186233E-6</v>
      </c>
      <c r="G170">
        <f t="shared" si="112"/>
        <v>1.8290864379186235E-8</v>
      </c>
      <c r="H170">
        <f t="shared" si="113"/>
        <v>1.0528288852045245E-3</v>
      </c>
      <c r="I170" s="115">
        <f t="shared" si="91"/>
        <v>9</v>
      </c>
      <c r="J170" s="115">
        <f t="shared" si="92"/>
        <v>0</v>
      </c>
      <c r="K170" s="115">
        <f t="shared" si="93"/>
        <v>3</v>
      </c>
      <c r="L170" s="115">
        <f t="shared" si="94"/>
        <v>12</v>
      </c>
      <c r="M170" s="115">
        <f t="shared" si="95"/>
        <v>3</v>
      </c>
      <c r="N170" s="115">
        <f t="shared" si="96"/>
        <v>9</v>
      </c>
      <c r="O170" s="115">
        <f t="shared" si="97"/>
        <v>4</v>
      </c>
      <c r="P170" s="115">
        <f t="shared" si="98"/>
        <v>7</v>
      </c>
      <c r="Q170" s="115">
        <f t="shared" si="99"/>
        <v>3</v>
      </c>
      <c r="R170" s="115">
        <f t="shared" si="100"/>
        <v>6</v>
      </c>
      <c r="S170" s="115">
        <f t="shared" si="101"/>
        <v>5</v>
      </c>
      <c r="T170" s="115">
        <f t="shared" si="102"/>
        <v>2</v>
      </c>
      <c r="U170" s="115">
        <f t="shared" si="103"/>
        <v>3</v>
      </c>
      <c r="V170" s="115">
        <f t="shared" si="104"/>
        <v>1</v>
      </c>
      <c r="W170" s="115">
        <f t="shared" si="105"/>
        <v>3</v>
      </c>
      <c r="X170" s="115">
        <f t="shared" si="106"/>
        <v>5</v>
      </c>
      <c r="Y170" s="115">
        <f t="shared" si="107"/>
        <v>5</v>
      </c>
      <c r="Z170" s="115">
        <f t="shared" si="108"/>
        <v>6</v>
      </c>
      <c r="AA170" s="115">
        <f t="shared" si="109"/>
        <v>0</v>
      </c>
      <c r="AB170" s="115">
        <f t="shared" si="110"/>
        <v>2</v>
      </c>
      <c r="AC170" s="113">
        <f t="shared" si="114"/>
        <v>88</v>
      </c>
      <c r="AE170">
        <f t="shared" si="115"/>
        <v>9.4754599668407206E-3</v>
      </c>
      <c r="AF170">
        <f t="shared" si="116"/>
        <v>0</v>
      </c>
      <c r="AG170">
        <f t="shared" si="117"/>
        <v>3.1584866556135733E-3</v>
      </c>
      <c r="AH170">
        <f t="shared" si="118"/>
        <v>1.2633946622454293E-2</v>
      </c>
      <c r="AI170">
        <f t="shared" si="119"/>
        <v>3.1584866556135733E-3</v>
      </c>
      <c r="AJ170">
        <f t="shared" si="120"/>
        <v>9.4754599668407206E-3</v>
      </c>
      <c r="AK170">
        <f t="shared" si="121"/>
        <v>4.211315540818098E-3</v>
      </c>
      <c r="AL170">
        <f t="shared" si="122"/>
        <v>7.3698021964316712E-3</v>
      </c>
      <c r="AM170">
        <f t="shared" si="123"/>
        <v>3.1584866556135733E-3</v>
      </c>
      <c r="AN170">
        <f t="shared" si="124"/>
        <v>6.3169733112271465E-3</v>
      </c>
      <c r="AO170">
        <f t="shared" si="125"/>
        <v>5.2641444260226227E-3</v>
      </c>
      <c r="AP170">
        <f t="shared" si="126"/>
        <v>2.105657770409049E-3</v>
      </c>
      <c r="AQ170">
        <f t="shared" si="127"/>
        <v>3.1584866556135733E-3</v>
      </c>
      <c r="AR170">
        <f t="shared" si="128"/>
        <v>1.0528288852045245E-3</v>
      </c>
      <c r="AS170">
        <f t="shared" si="129"/>
        <v>3.1584866556135733E-3</v>
      </c>
      <c r="AT170">
        <f t="shared" si="130"/>
        <v>5.2641444260226227E-3</v>
      </c>
      <c r="AU170">
        <f t="shared" si="131"/>
        <v>5.2641444260226227E-3</v>
      </c>
      <c r="AV170">
        <f t="shared" si="132"/>
        <v>6.3169733112271465E-3</v>
      </c>
      <c r="AW170">
        <f t="shared" si="133"/>
        <v>0</v>
      </c>
      <c r="AX170">
        <f t="shared" si="134"/>
        <v>2.105657770409049E-3</v>
      </c>
      <c r="AY170">
        <f t="shared" si="135"/>
        <v>9.264894189799816E-2</v>
      </c>
    </row>
    <row r="171" spans="1:51" x14ac:dyDescent="0.2">
      <c r="A171" s="118" t="s">
        <v>5101</v>
      </c>
      <c r="B171" s="119">
        <v>29501</v>
      </c>
      <c r="C171" s="121" t="s">
        <v>6639</v>
      </c>
      <c r="D171" s="121" t="s">
        <v>4069</v>
      </c>
      <c r="E171" s="121">
        <v>0.14449354159094591</v>
      </c>
      <c r="F171">
        <f t="shared" si="111"/>
        <v>1.444935415909459E-7</v>
      </c>
      <c r="G171">
        <f t="shared" si="112"/>
        <v>1.4449354159094592E-9</v>
      </c>
      <c r="H171">
        <f t="shared" si="113"/>
        <v>8.3171014315517745E-5</v>
      </c>
      <c r="I171" s="115">
        <f t="shared" si="91"/>
        <v>26</v>
      </c>
      <c r="J171" s="115">
        <f t="shared" si="92"/>
        <v>2</v>
      </c>
      <c r="K171" s="115">
        <f t="shared" si="93"/>
        <v>14</v>
      </c>
      <c r="L171" s="115">
        <f t="shared" si="94"/>
        <v>3</v>
      </c>
      <c r="M171" s="115">
        <f t="shared" si="95"/>
        <v>18</v>
      </c>
      <c r="N171" s="115">
        <f t="shared" si="96"/>
        <v>39</v>
      </c>
      <c r="O171" s="115">
        <f t="shared" si="97"/>
        <v>10</v>
      </c>
      <c r="P171" s="115">
        <f t="shared" si="98"/>
        <v>10</v>
      </c>
      <c r="Q171" s="115">
        <f t="shared" si="99"/>
        <v>13</v>
      </c>
      <c r="R171" s="115">
        <f t="shared" si="100"/>
        <v>20</v>
      </c>
      <c r="S171" s="115">
        <f t="shared" si="101"/>
        <v>6</v>
      </c>
      <c r="T171" s="115">
        <f t="shared" si="102"/>
        <v>14</v>
      </c>
      <c r="U171" s="115">
        <f t="shared" si="103"/>
        <v>12</v>
      </c>
      <c r="V171" s="115">
        <f t="shared" si="104"/>
        <v>2</v>
      </c>
      <c r="W171" s="115">
        <f t="shared" si="105"/>
        <v>8</v>
      </c>
      <c r="X171" s="115">
        <f t="shared" si="106"/>
        <v>31</v>
      </c>
      <c r="Y171" s="115">
        <f t="shared" si="107"/>
        <v>17</v>
      </c>
      <c r="Z171" s="115">
        <f t="shared" si="108"/>
        <v>14</v>
      </c>
      <c r="AA171" s="115">
        <f t="shared" si="109"/>
        <v>7</v>
      </c>
      <c r="AB171" s="115">
        <f t="shared" si="110"/>
        <v>12</v>
      </c>
      <c r="AC171" s="113">
        <f t="shared" si="114"/>
        <v>278</v>
      </c>
      <c r="AE171">
        <f t="shared" si="115"/>
        <v>2.1624463722034614E-3</v>
      </c>
      <c r="AF171">
        <f t="shared" si="116"/>
        <v>1.6634202863103549E-4</v>
      </c>
      <c r="AG171">
        <f t="shared" si="117"/>
        <v>1.1643942004172484E-3</v>
      </c>
      <c r="AH171">
        <f t="shared" si="118"/>
        <v>2.4951304294655325E-4</v>
      </c>
      <c r="AI171">
        <f t="shared" si="119"/>
        <v>1.4970782576793195E-3</v>
      </c>
      <c r="AJ171">
        <f t="shared" si="120"/>
        <v>3.2436695583051922E-3</v>
      </c>
      <c r="AK171">
        <f t="shared" si="121"/>
        <v>8.3171014315517743E-4</v>
      </c>
      <c r="AL171">
        <f t="shared" si="122"/>
        <v>8.3171014315517743E-4</v>
      </c>
      <c r="AM171">
        <f t="shared" si="123"/>
        <v>1.0812231861017307E-3</v>
      </c>
      <c r="AN171">
        <f t="shared" si="124"/>
        <v>1.6634202863103549E-3</v>
      </c>
      <c r="AO171">
        <f t="shared" si="125"/>
        <v>4.990260858931065E-4</v>
      </c>
      <c r="AP171">
        <f t="shared" si="126"/>
        <v>1.1643942004172484E-3</v>
      </c>
      <c r="AQ171">
        <f t="shared" si="127"/>
        <v>9.98052171786213E-4</v>
      </c>
      <c r="AR171">
        <f t="shared" si="128"/>
        <v>1.6634202863103549E-4</v>
      </c>
      <c r="AS171">
        <f t="shared" si="129"/>
        <v>6.6536811452414196E-4</v>
      </c>
      <c r="AT171">
        <f t="shared" si="130"/>
        <v>2.57830144378105E-3</v>
      </c>
      <c r="AU171">
        <f t="shared" si="131"/>
        <v>1.4139072433638016E-3</v>
      </c>
      <c r="AV171">
        <f t="shared" si="132"/>
        <v>1.1643942004172484E-3</v>
      </c>
      <c r="AW171">
        <f t="shared" si="133"/>
        <v>5.8219710020862418E-4</v>
      </c>
      <c r="AX171">
        <f t="shared" si="134"/>
        <v>9.98052171786213E-4</v>
      </c>
      <c r="AY171">
        <f t="shared" si="135"/>
        <v>2.312154197971393E-2</v>
      </c>
    </row>
    <row r="172" spans="1:51" x14ac:dyDescent="0.2">
      <c r="A172" s="118" t="s">
        <v>5102</v>
      </c>
      <c r="B172" s="119">
        <v>9651</v>
      </c>
      <c r="C172" s="121" t="s">
        <v>6714</v>
      </c>
      <c r="D172" s="121" t="s">
        <v>4781</v>
      </c>
      <c r="E172" s="121">
        <v>5.333252950959694</v>
      </c>
      <c r="F172">
        <f t="shared" si="111"/>
        <v>5.3332529509596943E-6</v>
      </c>
      <c r="G172">
        <f t="shared" si="112"/>
        <v>5.3332529509596942E-8</v>
      </c>
      <c r="H172">
        <f t="shared" si="113"/>
        <v>3.0698400264025402E-3</v>
      </c>
      <c r="I172" s="115">
        <f t="shared" si="91"/>
        <v>14</v>
      </c>
      <c r="J172" s="115">
        <f t="shared" si="92"/>
        <v>0</v>
      </c>
      <c r="K172" s="115">
        <f t="shared" si="93"/>
        <v>6</v>
      </c>
      <c r="L172" s="115">
        <f t="shared" si="94"/>
        <v>4</v>
      </c>
      <c r="M172" s="115">
        <f t="shared" si="95"/>
        <v>4</v>
      </c>
      <c r="N172" s="115">
        <f t="shared" si="96"/>
        <v>6</v>
      </c>
      <c r="O172" s="115">
        <f t="shared" si="97"/>
        <v>2</v>
      </c>
      <c r="P172" s="115">
        <f t="shared" si="98"/>
        <v>5</v>
      </c>
      <c r="Q172" s="115">
        <f t="shared" si="99"/>
        <v>9</v>
      </c>
      <c r="R172" s="115">
        <f t="shared" si="100"/>
        <v>7</v>
      </c>
      <c r="S172" s="115">
        <f t="shared" si="101"/>
        <v>1</v>
      </c>
      <c r="T172" s="115">
        <f t="shared" si="102"/>
        <v>6</v>
      </c>
      <c r="U172" s="115">
        <f t="shared" si="103"/>
        <v>2</v>
      </c>
      <c r="V172" s="115">
        <f t="shared" si="104"/>
        <v>2</v>
      </c>
      <c r="W172" s="115">
        <f t="shared" si="105"/>
        <v>4</v>
      </c>
      <c r="X172" s="115">
        <f t="shared" si="106"/>
        <v>6</v>
      </c>
      <c r="Y172" s="115">
        <f t="shared" si="107"/>
        <v>6</v>
      </c>
      <c r="Z172" s="115">
        <f t="shared" si="108"/>
        <v>7</v>
      </c>
      <c r="AA172" s="115">
        <f t="shared" si="109"/>
        <v>0</v>
      </c>
      <c r="AB172" s="115">
        <f t="shared" si="110"/>
        <v>0</v>
      </c>
      <c r="AC172" s="113">
        <f t="shared" si="114"/>
        <v>91</v>
      </c>
      <c r="AE172">
        <f t="shared" si="115"/>
        <v>4.2977760369635562E-2</v>
      </c>
      <c r="AF172">
        <f t="shared" si="116"/>
        <v>0</v>
      </c>
      <c r="AG172">
        <f t="shared" si="117"/>
        <v>1.841904015841524E-2</v>
      </c>
      <c r="AH172">
        <f t="shared" si="118"/>
        <v>1.2279360105610161E-2</v>
      </c>
      <c r="AI172">
        <f t="shared" si="119"/>
        <v>1.2279360105610161E-2</v>
      </c>
      <c r="AJ172">
        <f t="shared" si="120"/>
        <v>1.841904015841524E-2</v>
      </c>
      <c r="AK172">
        <f t="shared" si="121"/>
        <v>6.1396800528050804E-3</v>
      </c>
      <c r="AL172">
        <f t="shared" si="122"/>
        <v>1.5349200132012701E-2</v>
      </c>
      <c r="AM172">
        <f t="shared" si="123"/>
        <v>2.7628560237622862E-2</v>
      </c>
      <c r="AN172">
        <f t="shared" si="124"/>
        <v>2.1488880184817781E-2</v>
      </c>
      <c r="AO172">
        <f t="shared" si="125"/>
        <v>3.0698400264025402E-3</v>
      </c>
      <c r="AP172">
        <f t="shared" si="126"/>
        <v>1.841904015841524E-2</v>
      </c>
      <c r="AQ172">
        <f t="shared" si="127"/>
        <v>6.1396800528050804E-3</v>
      </c>
      <c r="AR172">
        <f t="shared" si="128"/>
        <v>6.1396800528050804E-3</v>
      </c>
      <c r="AS172">
        <f t="shared" si="129"/>
        <v>1.2279360105610161E-2</v>
      </c>
      <c r="AT172">
        <f t="shared" si="130"/>
        <v>1.841904015841524E-2</v>
      </c>
      <c r="AU172">
        <f t="shared" si="131"/>
        <v>1.841904015841524E-2</v>
      </c>
      <c r="AV172">
        <f t="shared" si="132"/>
        <v>2.1488880184817781E-2</v>
      </c>
      <c r="AW172">
        <f t="shared" si="133"/>
        <v>0</v>
      </c>
      <c r="AX172">
        <f t="shared" si="134"/>
        <v>0</v>
      </c>
      <c r="AY172">
        <f t="shared" si="135"/>
        <v>0.2793554424026311</v>
      </c>
    </row>
    <row r="173" spans="1:51" x14ac:dyDescent="0.2">
      <c r="A173" s="118" t="s">
        <v>5103</v>
      </c>
      <c r="B173" s="119">
        <v>19667</v>
      </c>
      <c r="C173" s="121" t="s">
        <v>6700</v>
      </c>
      <c r="D173" s="121" t="s">
        <v>4335</v>
      </c>
      <c r="E173" s="121">
        <v>0.83306143438434477</v>
      </c>
      <c r="F173">
        <f t="shared" si="111"/>
        <v>8.3306143438434478E-7</v>
      </c>
      <c r="G173">
        <f t="shared" si="112"/>
        <v>8.3306143438434475E-9</v>
      </c>
      <c r="H173">
        <f t="shared" si="113"/>
        <v>4.7951322752564908E-4</v>
      </c>
      <c r="I173" s="115">
        <f t="shared" si="91"/>
        <v>24</v>
      </c>
      <c r="J173" s="115">
        <f t="shared" si="92"/>
        <v>1</v>
      </c>
      <c r="K173" s="115">
        <f t="shared" si="93"/>
        <v>13</v>
      </c>
      <c r="L173" s="115">
        <f t="shared" si="94"/>
        <v>12</v>
      </c>
      <c r="M173" s="115">
        <f t="shared" si="95"/>
        <v>5</v>
      </c>
      <c r="N173" s="115">
        <f t="shared" si="96"/>
        <v>19</v>
      </c>
      <c r="O173" s="115">
        <f t="shared" si="97"/>
        <v>2</v>
      </c>
      <c r="P173" s="115">
        <f t="shared" si="98"/>
        <v>10</v>
      </c>
      <c r="Q173" s="115">
        <f t="shared" si="99"/>
        <v>7</v>
      </c>
      <c r="R173" s="115">
        <f t="shared" si="100"/>
        <v>18</v>
      </c>
      <c r="S173" s="115">
        <f t="shared" si="101"/>
        <v>4</v>
      </c>
      <c r="T173" s="115">
        <f t="shared" si="102"/>
        <v>8</v>
      </c>
      <c r="U173" s="115">
        <f t="shared" si="103"/>
        <v>2</v>
      </c>
      <c r="V173" s="115">
        <f t="shared" si="104"/>
        <v>4</v>
      </c>
      <c r="W173" s="115">
        <f t="shared" si="105"/>
        <v>14</v>
      </c>
      <c r="X173" s="115">
        <f t="shared" si="106"/>
        <v>7</v>
      </c>
      <c r="Y173" s="115">
        <f t="shared" si="107"/>
        <v>11</v>
      </c>
      <c r="Z173" s="115">
        <f t="shared" si="108"/>
        <v>19</v>
      </c>
      <c r="AA173" s="115">
        <f t="shared" si="109"/>
        <v>2</v>
      </c>
      <c r="AB173" s="115">
        <f t="shared" si="110"/>
        <v>2</v>
      </c>
      <c r="AC173" s="113">
        <f t="shared" si="114"/>
        <v>184</v>
      </c>
      <c r="AE173">
        <f t="shared" si="115"/>
        <v>1.1508317460615577E-2</v>
      </c>
      <c r="AF173">
        <f t="shared" si="116"/>
        <v>4.7951322752564908E-4</v>
      </c>
      <c r="AG173">
        <f t="shared" si="117"/>
        <v>6.2336719578334381E-3</v>
      </c>
      <c r="AH173">
        <f t="shared" si="118"/>
        <v>5.7541587303077887E-3</v>
      </c>
      <c r="AI173">
        <f t="shared" si="119"/>
        <v>2.3975661376282455E-3</v>
      </c>
      <c r="AJ173">
        <f t="shared" si="120"/>
        <v>9.1107513229873333E-3</v>
      </c>
      <c r="AK173">
        <f t="shared" si="121"/>
        <v>9.5902645505129816E-4</v>
      </c>
      <c r="AL173">
        <f t="shared" si="122"/>
        <v>4.7951322752564909E-3</v>
      </c>
      <c r="AM173">
        <f t="shared" si="123"/>
        <v>3.3565925926795437E-3</v>
      </c>
      <c r="AN173">
        <f t="shared" si="124"/>
        <v>8.6312380954616831E-3</v>
      </c>
      <c r="AO173">
        <f t="shared" si="125"/>
        <v>1.9180529101025963E-3</v>
      </c>
      <c r="AP173">
        <f t="shared" si="126"/>
        <v>3.8361058202051926E-3</v>
      </c>
      <c r="AQ173">
        <f t="shared" si="127"/>
        <v>9.5902645505129816E-4</v>
      </c>
      <c r="AR173">
        <f t="shared" si="128"/>
        <v>1.9180529101025963E-3</v>
      </c>
      <c r="AS173">
        <f t="shared" si="129"/>
        <v>6.7131851853590874E-3</v>
      </c>
      <c r="AT173">
        <f t="shared" si="130"/>
        <v>3.3565925926795437E-3</v>
      </c>
      <c r="AU173">
        <f t="shared" si="131"/>
        <v>5.2746455027821403E-3</v>
      </c>
      <c r="AV173">
        <f t="shared" si="132"/>
        <v>9.1107513229873333E-3</v>
      </c>
      <c r="AW173">
        <f t="shared" si="133"/>
        <v>9.5902645505129816E-4</v>
      </c>
      <c r="AX173">
        <f t="shared" si="134"/>
        <v>9.5902645505129816E-4</v>
      </c>
      <c r="AY173">
        <f t="shared" si="135"/>
        <v>8.8230433864719446E-2</v>
      </c>
    </row>
    <row r="174" spans="1:51" x14ac:dyDescent="0.2">
      <c r="A174" s="118" t="s">
        <v>5104</v>
      </c>
      <c r="B174" s="119">
        <v>48179</v>
      </c>
      <c r="C174" s="121" t="s">
        <v>6715</v>
      </c>
      <c r="D174" s="121" t="s">
        <v>4565</v>
      </c>
      <c r="E174" s="121">
        <v>1.4130220195588823</v>
      </c>
      <c r="F174">
        <f t="shared" si="111"/>
        <v>1.4130220195588823E-6</v>
      </c>
      <c r="G174">
        <f t="shared" si="112"/>
        <v>1.4130220195588823E-8</v>
      </c>
      <c r="H174">
        <f t="shared" si="113"/>
        <v>8.1334067476575473E-4</v>
      </c>
      <c r="I174" s="115">
        <f t="shared" si="91"/>
        <v>39</v>
      </c>
      <c r="J174" s="115">
        <f t="shared" si="92"/>
        <v>1</v>
      </c>
      <c r="K174" s="115">
        <f t="shared" si="93"/>
        <v>27</v>
      </c>
      <c r="L174" s="115">
        <f t="shared" si="94"/>
        <v>48</v>
      </c>
      <c r="M174" s="115">
        <f t="shared" si="95"/>
        <v>10</v>
      </c>
      <c r="N174" s="115">
        <f t="shared" si="96"/>
        <v>29</v>
      </c>
      <c r="O174" s="115">
        <f t="shared" si="97"/>
        <v>8</v>
      </c>
      <c r="P174" s="115">
        <f t="shared" si="98"/>
        <v>27</v>
      </c>
      <c r="Q174" s="115">
        <f t="shared" si="99"/>
        <v>25</v>
      </c>
      <c r="R174" s="115">
        <f t="shared" si="100"/>
        <v>46</v>
      </c>
      <c r="S174" s="115">
        <f t="shared" si="101"/>
        <v>11</v>
      </c>
      <c r="T174" s="115">
        <f t="shared" si="102"/>
        <v>12</v>
      </c>
      <c r="U174" s="115">
        <f t="shared" si="103"/>
        <v>14</v>
      </c>
      <c r="V174" s="115">
        <f t="shared" si="104"/>
        <v>13</v>
      </c>
      <c r="W174" s="115">
        <f t="shared" si="105"/>
        <v>40</v>
      </c>
      <c r="X174" s="115">
        <f t="shared" si="106"/>
        <v>21</v>
      </c>
      <c r="Y174" s="115">
        <f t="shared" si="107"/>
        <v>18</v>
      </c>
      <c r="Z174" s="115">
        <f t="shared" si="108"/>
        <v>34</v>
      </c>
      <c r="AA174" s="115">
        <f t="shared" si="109"/>
        <v>2</v>
      </c>
      <c r="AB174" s="115">
        <f t="shared" si="110"/>
        <v>5</v>
      </c>
      <c r="AC174" s="113">
        <f t="shared" si="114"/>
        <v>430</v>
      </c>
      <c r="AE174">
        <f t="shared" si="115"/>
        <v>3.1720286315864432E-2</v>
      </c>
      <c r="AF174">
        <f t="shared" si="116"/>
        <v>8.1334067476575473E-4</v>
      </c>
      <c r="AG174">
        <f t="shared" si="117"/>
        <v>2.1960198218675377E-2</v>
      </c>
      <c r="AH174">
        <f t="shared" si="118"/>
        <v>3.9040352388756229E-2</v>
      </c>
      <c r="AI174">
        <f t="shared" si="119"/>
        <v>8.133406747657548E-3</v>
      </c>
      <c r="AJ174">
        <f t="shared" si="120"/>
        <v>2.3586879568206886E-2</v>
      </c>
      <c r="AK174">
        <f t="shared" si="121"/>
        <v>6.5067253981260379E-3</v>
      </c>
      <c r="AL174">
        <f t="shared" si="122"/>
        <v>2.1960198218675377E-2</v>
      </c>
      <c r="AM174">
        <f t="shared" si="123"/>
        <v>2.0333516869143867E-2</v>
      </c>
      <c r="AN174">
        <f t="shared" si="124"/>
        <v>3.7413671039224716E-2</v>
      </c>
      <c r="AO174">
        <f t="shared" si="125"/>
        <v>8.9467474224233026E-3</v>
      </c>
      <c r="AP174">
        <f t="shared" si="126"/>
        <v>9.7600880971890572E-3</v>
      </c>
      <c r="AQ174">
        <f t="shared" si="127"/>
        <v>1.1386769446720566E-2</v>
      </c>
      <c r="AR174">
        <f t="shared" si="128"/>
        <v>1.0573428771954812E-2</v>
      </c>
      <c r="AS174">
        <f t="shared" si="129"/>
        <v>3.2533626990630192E-2</v>
      </c>
      <c r="AT174">
        <f t="shared" si="130"/>
        <v>1.7080154170080849E-2</v>
      </c>
      <c r="AU174">
        <f t="shared" si="131"/>
        <v>1.4640132145783585E-2</v>
      </c>
      <c r="AV174">
        <f t="shared" si="132"/>
        <v>2.7653582942035661E-2</v>
      </c>
      <c r="AW174">
        <f t="shared" si="133"/>
        <v>1.6266813495315095E-3</v>
      </c>
      <c r="AX174">
        <f t="shared" si="134"/>
        <v>4.066703373828774E-3</v>
      </c>
      <c r="AY174">
        <f t="shared" si="135"/>
        <v>0.34973649014927455</v>
      </c>
    </row>
    <row r="175" spans="1:51" x14ac:dyDescent="0.2">
      <c r="A175" s="118" t="s">
        <v>5105</v>
      </c>
      <c r="B175" s="119">
        <v>6470</v>
      </c>
      <c r="C175" s="121" t="s">
        <v>6716</v>
      </c>
      <c r="D175" s="121" t="s">
        <v>4870</v>
      </c>
      <c r="E175" s="121">
        <v>22.729797653822565</v>
      </c>
      <c r="F175">
        <f t="shared" si="111"/>
        <v>2.2729797653822566E-5</v>
      </c>
      <c r="G175">
        <f t="shared" si="112"/>
        <v>2.2729797653822567E-7</v>
      </c>
      <c r="H175">
        <f t="shared" si="113"/>
        <v>1.3083355181414947E-2</v>
      </c>
      <c r="I175" s="115">
        <f t="shared" si="91"/>
        <v>3</v>
      </c>
      <c r="J175" s="115">
        <f t="shared" si="92"/>
        <v>0</v>
      </c>
      <c r="K175" s="115">
        <f t="shared" si="93"/>
        <v>2</v>
      </c>
      <c r="L175" s="115">
        <f t="shared" si="94"/>
        <v>3</v>
      </c>
      <c r="M175" s="115">
        <f t="shared" si="95"/>
        <v>3</v>
      </c>
      <c r="N175" s="115">
        <f t="shared" si="96"/>
        <v>1</v>
      </c>
      <c r="O175" s="115">
        <f t="shared" si="97"/>
        <v>1</v>
      </c>
      <c r="P175" s="115">
        <f t="shared" si="98"/>
        <v>2</v>
      </c>
      <c r="Q175" s="115">
        <f t="shared" si="99"/>
        <v>9</v>
      </c>
      <c r="R175" s="115">
        <f t="shared" si="100"/>
        <v>2</v>
      </c>
      <c r="S175" s="115">
        <f t="shared" si="101"/>
        <v>2</v>
      </c>
      <c r="T175" s="115">
        <f t="shared" si="102"/>
        <v>2</v>
      </c>
      <c r="U175" s="115">
        <f t="shared" si="103"/>
        <v>3</v>
      </c>
      <c r="V175" s="115">
        <f t="shared" si="104"/>
        <v>1</v>
      </c>
      <c r="W175" s="115">
        <f t="shared" si="105"/>
        <v>5</v>
      </c>
      <c r="X175" s="115">
        <f t="shared" si="106"/>
        <v>3</v>
      </c>
      <c r="Y175" s="115">
        <f t="shared" si="107"/>
        <v>5</v>
      </c>
      <c r="Z175" s="115">
        <f t="shared" si="108"/>
        <v>6</v>
      </c>
      <c r="AA175" s="115">
        <f t="shared" si="109"/>
        <v>0</v>
      </c>
      <c r="AB175" s="115">
        <f t="shared" si="110"/>
        <v>2</v>
      </c>
      <c r="AC175" s="113">
        <f t="shared" si="114"/>
        <v>55</v>
      </c>
      <c r="AE175">
        <f t="shared" si="115"/>
        <v>3.9250065544244844E-2</v>
      </c>
      <c r="AF175">
        <f t="shared" si="116"/>
        <v>0</v>
      </c>
      <c r="AG175">
        <f t="shared" si="117"/>
        <v>2.6166710362829894E-2</v>
      </c>
      <c r="AH175">
        <f t="shared" si="118"/>
        <v>3.9250065544244844E-2</v>
      </c>
      <c r="AI175">
        <f t="shared" si="119"/>
        <v>3.9250065544244844E-2</v>
      </c>
      <c r="AJ175">
        <f t="shared" si="120"/>
        <v>1.3083355181414947E-2</v>
      </c>
      <c r="AK175">
        <f t="shared" si="121"/>
        <v>1.3083355181414947E-2</v>
      </c>
      <c r="AL175">
        <f t="shared" si="122"/>
        <v>2.6166710362829894E-2</v>
      </c>
      <c r="AM175">
        <f t="shared" si="123"/>
        <v>0.11775019663273452</v>
      </c>
      <c r="AN175">
        <f t="shared" si="124"/>
        <v>2.6166710362829894E-2</v>
      </c>
      <c r="AO175">
        <f t="shared" si="125"/>
        <v>2.6166710362829894E-2</v>
      </c>
      <c r="AP175">
        <f t="shared" si="126"/>
        <v>2.6166710362829894E-2</v>
      </c>
      <c r="AQ175">
        <f t="shared" si="127"/>
        <v>3.9250065544244844E-2</v>
      </c>
      <c r="AR175">
        <f t="shared" si="128"/>
        <v>1.3083355181414947E-2</v>
      </c>
      <c r="AS175">
        <f t="shared" si="129"/>
        <v>6.5416775907074731E-2</v>
      </c>
      <c r="AT175">
        <f t="shared" si="130"/>
        <v>3.9250065544244844E-2</v>
      </c>
      <c r="AU175">
        <f t="shared" si="131"/>
        <v>6.5416775907074731E-2</v>
      </c>
      <c r="AV175">
        <f t="shared" si="132"/>
        <v>7.8500131088489689E-2</v>
      </c>
      <c r="AW175">
        <f t="shared" si="133"/>
        <v>0</v>
      </c>
      <c r="AX175">
        <f t="shared" si="134"/>
        <v>2.6166710362829894E-2</v>
      </c>
      <c r="AY175">
        <f t="shared" si="135"/>
        <v>0.71958453497782215</v>
      </c>
    </row>
    <row r="176" spans="1:51" x14ac:dyDescent="0.2">
      <c r="A176" s="118" t="s">
        <v>5106</v>
      </c>
      <c r="B176" s="119">
        <v>13453</v>
      </c>
      <c r="C176" s="121" t="s">
        <v>6663</v>
      </c>
      <c r="D176" s="121" t="s">
        <v>3471</v>
      </c>
      <c r="E176" s="121">
        <v>1.3523589332503383E-2</v>
      </c>
      <c r="F176">
        <f t="shared" si="111"/>
        <v>1.3523589332503383E-8</v>
      </c>
      <c r="G176">
        <f t="shared" si="112"/>
        <v>1.3523589332503384E-10</v>
      </c>
      <c r="H176">
        <f t="shared" si="113"/>
        <v>7.7842277902980058E-6</v>
      </c>
      <c r="I176" s="115">
        <f t="shared" si="91"/>
        <v>12</v>
      </c>
      <c r="J176" s="115">
        <f t="shared" si="92"/>
        <v>2</v>
      </c>
      <c r="K176" s="115">
        <f t="shared" si="93"/>
        <v>7</v>
      </c>
      <c r="L176" s="115">
        <f t="shared" si="94"/>
        <v>8</v>
      </c>
      <c r="M176" s="115">
        <f t="shared" si="95"/>
        <v>4</v>
      </c>
      <c r="N176" s="115">
        <f t="shared" si="96"/>
        <v>6</v>
      </c>
      <c r="O176" s="115">
        <f t="shared" si="97"/>
        <v>6</v>
      </c>
      <c r="P176" s="115">
        <f t="shared" si="98"/>
        <v>15</v>
      </c>
      <c r="Q176" s="115">
        <f t="shared" si="99"/>
        <v>6</v>
      </c>
      <c r="R176" s="115">
        <f t="shared" si="100"/>
        <v>13</v>
      </c>
      <c r="S176" s="115">
        <f t="shared" si="101"/>
        <v>5</v>
      </c>
      <c r="T176" s="115">
        <f t="shared" si="102"/>
        <v>2</v>
      </c>
      <c r="U176" s="115">
        <f t="shared" si="103"/>
        <v>6</v>
      </c>
      <c r="V176" s="115">
        <f t="shared" si="104"/>
        <v>4</v>
      </c>
      <c r="W176" s="115">
        <f t="shared" si="105"/>
        <v>7</v>
      </c>
      <c r="X176" s="115">
        <f t="shared" si="106"/>
        <v>4</v>
      </c>
      <c r="Y176" s="115">
        <f t="shared" si="107"/>
        <v>4</v>
      </c>
      <c r="Z176" s="115">
        <f t="shared" si="108"/>
        <v>7</v>
      </c>
      <c r="AA176" s="115">
        <f t="shared" si="109"/>
        <v>0</v>
      </c>
      <c r="AB176" s="115">
        <f t="shared" si="110"/>
        <v>2</v>
      </c>
      <c r="AC176" s="113">
        <f t="shared" si="114"/>
        <v>120</v>
      </c>
      <c r="AE176">
        <f t="shared" si="115"/>
        <v>9.341073348357607E-5</v>
      </c>
      <c r="AF176">
        <f t="shared" si="116"/>
        <v>1.5568455580596012E-5</v>
      </c>
      <c r="AG176">
        <f t="shared" si="117"/>
        <v>5.4489594532086037E-5</v>
      </c>
      <c r="AH176">
        <f t="shared" si="118"/>
        <v>6.2273822322384047E-5</v>
      </c>
      <c r="AI176">
        <f t="shared" si="119"/>
        <v>3.1136911161192023E-5</v>
      </c>
      <c r="AJ176">
        <f t="shared" si="120"/>
        <v>4.6705366741788035E-5</v>
      </c>
      <c r="AK176">
        <f t="shared" si="121"/>
        <v>4.6705366741788035E-5</v>
      </c>
      <c r="AL176">
        <f t="shared" si="122"/>
        <v>1.1676341685447008E-4</v>
      </c>
      <c r="AM176">
        <f t="shared" si="123"/>
        <v>4.6705366741788035E-5</v>
      </c>
      <c r="AN176">
        <f t="shared" si="124"/>
        <v>1.0119496127387408E-4</v>
      </c>
      <c r="AO176">
        <f t="shared" si="125"/>
        <v>3.8921138951490033E-5</v>
      </c>
      <c r="AP176">
        <f t="shared" si="126"/>
        <v>1.5568455580596012E-5</v>
      </c>
      <c r="AQ176">
        <f t="shared" si="127"/>
        <v>4.6705366741788035E-5</v>
      </c>
      <c r="AR176">
        <f t="shared" si="128"/>
        <v>3.1136911161192023E-5</v>
      </c>
      <c r="AS176">
        <f t="shared" si="129"/>
        <v>5.4489594532086037E-5</v>
      </c>
      <c r="AT176">
        <f t="shared" si="130"/>
        <v>3.1136911161192023E-5</v>
      </c>
      <c r="AU176">
        <f t="shared" si="131"/>
        <v>3.1136911161192023E-5</v>
      </c>
      <c r="AV176">
        <f t="shared" si="132"/>
        <v>5.4489594532086037E-5</v>
      </c>
      <c r="AW176">
        <f t="shared" si="133"/>
        <v>0</v>
      </c>
      <c r="AX176">
        <f t="shared" si="134"/>
        <v>1.5568455580596012E-5</v>
      </c>
      <c r="AY176">
        <f t="shared" si="135"/>
        <v>9.3410733483576067E-4</v>
      </c>
    </row>
    <row r="177" spans="1:51" x14ac:dyDescent="0.2">
      <c r="A177" s="118" t="s">
        <v>5107</v>
      </c>
      <c r="B177" s="119">
        <v>15992</v>
      </c>
      <c r="C177" s="121" t="s">
        <v>6717</v>
      </c>
      <c r="D177" s="121" t="s">
        <v>4718</v>
      </c>
      <c r="E177" s="121">
        <v>2.0332942167233652</v>
      </c>
      <c r="F177">
        <f t="shared" si="111"/>
        <v>2.0332942167233651E-6</v>
      </c>
      <c r="G177">
        <f t="shared" si="112"/>
        <v>2.0332942167233651E-8</v>
      </c>
      <c r="H177">
        <f t="shared" si="113"/>
        <v>1.170371634225035E-3</v>
      </c>
      <c r="I177" s="115">
        <f t="shared" si="91"/>
        <v>27</v>
      </c>
      <c r="J177" s="115">
        <f t="shared" si="92"/>
        <v>1</v>
      </c>
      <c r="K177" s="115">
        <f t="shared" si="93"/>
        <v>5</v>
      </c>
      <c r="L177" s="115">
        <f t="shared" si="94"/>
        <v>10</v>
      </c>
      <c r="M177" s="115">
        <f t="shared" si="95"/>
        <v>5</v>
      </c>
      <c r="N177" s="115">
        <f t="shared" si="96"/>
        <v>11</v>
      </c>
      <c r="O177" s="115">
        <f t="shared" si="97"/>
        <v>2</v>
      </c>
      <c r="P177" s="115">
        <f t="shared" si="98"/>
        <v>7</v>
      </c>
      <c r="Q177" s="115">
        <f t="shared" si="99"/>
        <v>4</v>
      </c>
      <c r="R177" s="115">
        <f t="shared" si="100"/>
        <v>19</v>
      </c>
      <c r="S177" s="115">
        <f t="shared" si="101"/>
        <v>5</v>
      </c>
      <c r="T177" s="115">
        <f t="shared" si="102"/>
        <v>5</v>
      </c>
      <c r="U177" s="115">
        <f t="shared" si="103"/>
        <v>8</v>
      </c>
      <c r="V177" s="115">
        <f t="shared" si="104"/>
        <v>5</v>
      </c>
      <c r="W177" s="115">
        <f t="shared" si="105"/>
        <v>9</v>
      </c>
      <c r="X177" s="115">
        <f t="shared" si="106"/>
        <v>6</v>
      </c>
      <c r="Y177" s="115">
        <f t="shared" si="107"/>
        <v>6</v>
      </c>
      <c r="Z177" s="115">
        <f t="shared" si="108"/>
        <v>15</v>
      </c>
      <c r="AA177" s="115">
        <f t="shared" si="109"/>
        <v>0</v>
      </c>
      <c r="AB177" s="115">
        <f t="shared" si="110"/>
        <v>2</v>
      </c>
      <c r="AC177" s="113">
        <f t="shared" si="114"/>
        <v>152</v>
      </c>
      <c r="AE177">
        <f t="shared" si="115"/>
        <v>3.1600034124075943E-2</v>
      </c>
      <c r="AF177">
        <f t="shared" si="116"/>
        <v>1.170371634225035E-3</v>
      </c>
      <c r="AG177">
        <f t="shared" si="117"/>
        <v>5.8518581711251754E-3</v>
      </c>
      <c r="AH177">
        <f t="shared" si="118"/>
        <v>1.1703716342250351E-2</v>
      </c>
      <c r="AI177">
        <f t="shared" si="119"/>
        <v>5.8518581711251754E-3</v>
      </c>
      <c r="AJ177">
        <f t="shared" si="120"/>
        <v>1.2874087976475386E-2</v>
      </c>
      <c r="AK177">
        <f t="shared" si="121"/>
        <v>2.3407432684500701E-3</v>
      </c>
      <c r="AL177">
        <f t="shared" si="122"/>
        <v>8.192601439575245E-3</v>
      </c>
      <c r="AM177">
        <f t="shared" si="123"/>
        <v>4.6814865369001401E-3</v>
      </c>
      <c r="AN177">
        <f t="shared" si="124"/>
        <v>2.2237061050275665E-2</v>
      </c>
      <c r="AO177">
        <f t="shared" si="125"/>
        <v>5.8518581711251754E-3</v>
      </c>
      <c r="AP177">
        <f t="shared" si="126"/>
        <v>5.8518581711251754E-3</v>
      </c>
      <c r="AQ177">
        <f t="shared" si="127"/>
        <v>9.3629730738002803E-3</v>
      </c>
      <c r="AR177">
        <f t="shared" si="128"/>
        <v>5.8518581711251754E-3</v>
      </c>
      <c r="AS177">
        <f t="shared" si="129"/>
        <v>1.0533344708025316E-2</v>
      </c>
      <c r="AT177">
        <f t="shared" si="130"/>
        <v>7.0222298053502098E-3</v>
      </c>
      <c r="AU177">
        <f t="shared" si="131"/>
        <v>7.0222298053502098E-3</v>
      </c>
      <c r="AV177">
        <f t="shared" si="132"/>
        <v>1.7555574513375527E-2</v>
      </c>
      <c r="AW177">
        <f t="shared" si="133"/>
        <v>0</v>
      </c>
      <c r="AX177">
        <f t="shared" si="134"/>
        <v>2.3407432684500701E-3</v>
      </c>
      <c r="AY177">
        <f t="shared" si="135"/>
        <v>0.17789648840220534</v>
      </c>
    </row>
    <row r="178" spans="1:51" x14ac:dyDescent="0.2">
      <c r="A178" s="118" t="s">
        <v>5108</v>
      </c>
      <c r="B178" s="119">
        <v>306831</v>
      </c>
      <c r="C178" s="121" t="s">
        <v>6718</v>
      </c>
      <c r="D178" s="121" t="s">
        <v>4562</v>
      </c>
      <c r="E178" s="121">
        <v>0.52114244106750429</v>
      </c>
      <c r="F178">
        <f t="shared" si="111"/>
        <v>5.2114244106750427E-7</v>
      </c>
      <c r="G178">
        <f t="shared" si="112"/>
        <v>5.2114244106750428E-9</v>
      </c>
      <c r="H178">
        <f t="shared" si="113"/>
        <v>2.9997150702523322E-4</v>
      </c>
      <c r="I178" s="115">
        <f t="shared" si="91"/>
        <v>249</v>
      </c>
      <c r="J178" s="115">
        <f t="shared" si="92"/>
        <v>0</v>
      </c>
      <c r="K178" s="115">
        <f t="shared" si="93"/>
        <v>268</v>
      </c>
      <c r="L178" s="115">
        <f t="shared" si="94"/>
        <v>50</v>
      </c>
      <c r="M178" s="115">
        <f t="shared" si="95"/>
        <v>64</v>
      </c>
      <c r="N178" s="115">
        <f t="shared" si="96"/>
        <v>287</v>
      </c>
      <c r="O178" s="115">
        <f t="shared" si="97"/>
        <v>57</v>
      </c>
      <c r="P178" s="115">
        <f t="shared" si="98"/>
        <v>117</v>
      </c>
      <c r="Q178" s="115">
        <f t="shared" si="99"/>
        <v>72</v>
      </c>
      <c r="R178" s="115">
        <f t="shared" si="100"/>
        <v>191</v>
      </c>
      <c r="S178" s="115">
        <f t="shared" si="101"/>
        <v>34</v>
      </c>
      <c r="T178" s="115">
        <f t="shared" si="102"/>
        <v>211</v>
      </c>
      <c r="U178" s="115">
        <f t="shared" si="103"/>
        <v>144</v>
      </c>
      <c r="V178" s="115">
        <f t="shared" si="104"/>
        <v>88</v>
      </c>
      <c r="W178" s="115">
        <f t="shared" si="105"/>
        <v>30</v>
      </c>
      <c r="X178" s="115">
        <f t="shared" si="106"/>
        <v>316</v>
      </c>
      <c r="Y178" s="115">
        <f t="shared" si="107"/>
        <v>408</v>
      </c>
      <c r="Z178" s="115">
        <f t="shared" si="108"/>
        <v>289</v>
      </c>
      <c r="AA178" s="115">
        <f t="shared" si="109"/>
        <v>19</v>
      </c>
      <c r="AB178" s="115">
        <f t="shared" si="110"/>
        <v>90</v>
      </c>
      <c r="AC178" s="113">
        <f t="shared" si="114"/>
        <v>2984</v>
      </c>
      <c r="AE178">
        <f t="shared" si="115"/>
        <v>7.469290524928307E-2</v>
      </c>
      <c r="AF178">
        <f t="shared" si="116"/>
        <v>0</v>
      </c>
      <c r="AG178">
        <f t="shared" si="117"/>
        <v>8.0392363882762496E-2</v>
      </c>
      <c r="AH178">
        <f t="shared" si="118"/>
        <v>1.499857535126166E-2</v>
      </c>
      <c r="AI178">
        <f t="shared" si="119"/>
        <v>1.9198176449614926E-2</v>
      </c>
      <c r="AJ178">
        <f t="shared" si="120"/>
        <v>8.6091822516241936E-2</v>
      </c>
      <c r="AK178">
        <f t="shared" si="121"/>
        <v>1.7098375900438292E-2</v>
      </c>
      <c r="AL178">
        <f t="shared" si="122"/>
        <v>3.509666632195229E-2</v>
      </c>
      <c r="AM178">
        <f t="shared" si="123"/>
        <v>2.159794850581679E-2</v>
      </c>
      <c r="AN178">
        <f t="shared" si="124"/>
        <v>5.7294557841819548E-2</v>
      </c>
      <c r="AO178">
        <f t="shared" si="125"/>
        <v>1.0199031238857929E-2</v>
      </c>
      <c r="AP178">
        <f t="shared" si="126"/>
        <v>6.3293987982324204E-2</v>
      </c>
      <c r="AQ178">
        <f t="shared" si="127"/>
        <v>4.319589701163358E-2</v>
      </c>
      <c r="AR178">
        <f t="shared" si="128"/>
        <v>2.6397492618220525E-2</v>
      </c>
      <c r="AS178">
        <f t="shared" si="129"/>
        <v>8.999145210756997E-3</v>
      </c>
      <c r="AT178">
        <f t="shared" si="130"/>
        <v>9.4790996219973694E-2</v>
      </c>
      <c r="AU178">
        <f t="shared" si="131"/>
        <v>0.12238837486629515</v>
      </c>
      <c r="AV178">
        <f t="shared" si="132"/>
        <v>8.6691765530292397E-2</v>
      </c>
      <c r="AW178">
        <f t="shared" si="133"/>
        <v>5.6994586334794314E-3</v>
      </c>
      <c r="AX178">
        <f t="shared" si="134"/>
        <v>2.6997435632270989E-2</v>
      </c>
      <c r="AY178">
        <f t="shared" si="135"/>
        <v>0.89511497696329578</v>
      </c>
    </row>
    <row r="179" spans="1:51" x14ac:dyDescent="0.2">
      <c r="A179" s="118" t="s">
        <v>5109</v>
      </c>
      <c r="B179" s="119">
        <v>53342</v>
      </c>
      <c r="C179" s="121" t="s">
        <v>6719</v>
      </c>
      <c r="D179" s="121" t="s">
        <v>3812</v>
      </c>
      <c r="E179" s="121">
        <v>9.1501682612112042E-2</v>
      </c>
      <c r="F179">
        <f t="shared" si="111"/>
        <v>9.1501682612112044E-8</v>
      </c>
      <c r="G179">
        <f t="shared" si="112"/>
        <v>9.1501682612112041E-10</v>
      </c>
      <c r="H179">
        <f t="shared" si="113"/>
        <v>5.2668705262760326E-5</v>
      </c>
      <c r="I179" s="115">
        <f t="shared" si="91"/>
        <v>75</v>
      </c>
      <c r="J179" s="115">
        <f t="shared" si="92"/>
        <v>3</v>
      </c>
      <c r="K179" s="115">
        <f t="shared" si="93"/>
        <v>26</v>
      </c>
      <c r="L179" s="115">
        <f t="shared" si="94"/>
        <v>28</v>
      </c>
      <c r="M179" s="115">
        <f t="shared" si="95"/>
        <v>10</v>
      </c>
      <c r="N179" s="115">
        <f t="shared" si="96"/>
        <v>31</v>
      </c>
      <c r="O179" s="115">
        <f t="shared" si="97"/>
        <v>13</v>
      </c>
      <c r="P179" s="115">
        <f t="shared" si="98"/>
        <v>31</v>
      </c>
      <c r="Q179" s="115">
        <f t="shared" si="99"/>
        <v>17</v>
      </c>
      <c r="R179" s="115">
        <f t="shared" si="100"/>
        <v>45</v>
      </c>
      <c r="S179" s="115">
        <f t="shared" si="101"/>
        <v>14</v>
      </c>
      <c r="T179" s="115">
        <f t="shared" si="102"/>
        <v>15</v>
      </c>
      <c r="U179" s="115">
        <f t="shared" si="103"/>
        <v>23</v>
      </c>
      <c r="V179" s="115">
        <f t="shared" si="104"/>
        <v>29</v>
      </c>
      <c r="W179" s="115">
        <f t="shared" si="105"/>
        <v>36</v>
      </c>
      <c r="X179" s="115">
        <f t="shared" si="106"/>
        <v>37</v>
      </c>
      <c r="Y179" s="115">
        <f t="shared" si="107"/>
        <v>12</v>
      </c>
      <c r="Z179" s="115">
        <f t="shared" si="108"/>
        <v>29</v>
      </c>
      <c r="AA179" s="115">
        <f t="shared" si="109"/>
        <v>3</v>
      </c>
      <c r="AB179" s="115">
        <f t="shared" si="110"/>
        <v>14</v>
      </c>
      <c r="AC179" s="113">
        <f t="shared" si="114"/>
        <v>491</v>
      </c>
      <c r="AE179">
        <f t="shared" si="115"/>
        <v>3.9501528947070248E-3</v>
      </c>
      <c r="AF179">
        <f t="shared" si="116"/>
        <v>1.5800611578828099E-4</v>
      </c>
      <c r="AG179">
        <f t="shared" si="117"/>
        <v>1.3693863368317684E-3</v>
      </c>
      <c r="AH179">
        <f t="shared" si="118"/>
        <v>1.4747237473572892E-3</v>
      </c>
      <c r="AI179">
        <f t="shared" si="119"/>
        <v>5.2668705262760331E-4</v>
      </c>
      <c r="AJ179">
        <f t="shared" si="120"/>
        <v>1.6327298631455701E-3</v>
      </c>
      <c r="AK179">
        <f t="shared" si="121"/>
        <v>6.8469316841588421E-4</v>
      </c>
      <c r="AL179">
        <f t="shared" si="122"/>
        <v>1.6327298631455701E-3</v>
      </c>
      <c r="AM179">
        <f t="shared" si="123"/>
        <v>8.953679894669256E-4</v>
      </c>
      <c r="AN179">
        <f t="shared" si="124"/>
        <v>2.3700917368242149E-3</v>
      </c>
      <c r="AO179">
        <f t="shared" si="125"/>
        <v>7.3736187367864458E-4</v>
      </c>
      <c r="AP179">
        <f t="shared" si="126"/>
        <v>7.9003057894140485E-4</v>
      </c>
      <c r="AQ179">
        <f t="shared" si="127"/>
        <v>1.2113802210434875E-3</v>
      </c>
      <c r="AR179">
        <f t="shared" si="128"/>
        <v>1.5273924526200495E-3</v>
      </c>
      <c r="AS179">
        <f t="shared" si="129"/>
        <v>1.8960733894593717E-3</v>
      </c>
      <c r="AT179">
        <f t="shared" si="130"/>
        <v>1.9487420947221321E-3</v>
      </c>
      <c r="AU179">
        <f t="shared" si="131"/>
        <v>6.3202446315312394E-4</v>
      </c>
      <c r="AV179">
        <f t="shared" si="132"/>
        <v>1.5273924526200495E-3</v>
      </c>
      <c r="AW179">
        <f t="shared" si="133"/>
        <v>1.5800611578828099E-4</v>
      </c>
      <c r="AX179">
        <f t="shared" si="134"/>
        <v>7.3736187367864458E-4</v>
      </c>
      <c r="AY179">
        <f t="shared" si="135"/>
        <v>2.586033428401532E-2</v>
      </c>
    </row>
    <row r="180" spans="1:51" x14ac:dyDescent="0.2">
      <c r="A180" s="118" t="s">
        <v>5110</v>
      </c>
      <c r="B180" s="119">
        <v>79936</v>
      </c>
      <c r="C180" s="121" t="s">
        <v>6720</v>
      </c>
      <c r="D180" s="121" t="s">
        <v>3874</v>
      </c>
      <c r="E180" s="121">
        <v>7.6591833727163272E-2</v>
      </c>
      <c r="F180">
        <f t="shared" si="111"/>
        <v>7.6591833727163271E-8</v>
      </c>
      <c r="G180">
        <f t="shared" si="112"/>
        <v>7.6591833727163277E-10</v>
      </c>
      <c r="H180">
        <f t="shared" si="113"/>
        <v>4.4086541372260299E-5</v>
      </c>
      <c r="I180" s="115">
        <f t="shared" si="91"/>
        <v>62</v>
      </c>
      <c r="J180" s="115">
        <f t="shared" si="92"/>
        <v>4</v>
      </c>
      <c r="K180" s="115">
        <f t="shared" si="93"/>
        <v>43</v>
      </c>
      <c r="L180" s="115">
        <f t="shared" si="94"/>
        <v>35</v>
      </c>
      <c r="M180" s="115">
        <f t="shared" si="95"/>
        <v>27</v>
      </c>
      <c r="N180" s="115">
        <f t="shared" si="96"/>
        <v>56</v>
      </c>
      <c r="O180" s="115">
        <f t="shared" si="97"/>
        <v>19</v>
      </c>
      <c r="P180" s="115">
        <f t="shared" si="98"/>
        <v>51</v>
      </c>
      <c r="Q180" s="115">
        <f t="shared" si="99"/>
        <v>19</v>
      </c>
      <c r="R180" s="115">
        <f t="shared" si="100"/>
        <v>100</v>
      </c>
      <c r="S180" s="115">
        <f t="shared" si="101"/>
        <v>27</v>
      </c>
      <c r="T180" s="115">
        <f t="shared" si="102"/>
        <v>13</v>
      </c>
      <c r="U180" s="115">
        <f t="shared" si="103"/>
        <v>29</v>
      </c>
      <c r="V180" s="115">
        <f t="shared" si="104"/>
        <v>28</v>
      </c>
      <c r="W180" s="115">
        <f t="shared" si="105"/>
        <v>60</v>
      </c>
      <c r="X180" s="115">
        <f t="shared" si="106"/>
        <v>43</v>
      </c>
      <c r="Y180" s="115">
        <f t="shared" si="107"/>
        <v>26</v>
      </c>
      <c r="Z180" s="115">
        <f t="shared" si="108"/>
        <v>48</v>
      </c>
      <c r="AA180" s="115">
        <f t="shared" si="109"/>
        <v>14</v>
      </c>
      <c r="AB180" s="115">
        <f t="shared" si="110"/>
        <v>11</v>
      </c>
      <c r="AC180" s="113">
        <f t="shared" si="114"/>
        <v>715</v>
      </c>
      <c r="AE180">
        <f t="shared" si="115"/>
        <v>2.7333655650801387E-3</v>
      </c>
      <c r="AF180">
        <f t="shared" si="116"/>
        <v>1.7634616548904119E-4</v>
      </c>
      <c r="AG180">
        <f t="shared" si="117"/>
        <v>1.8957212790071927E-3</v>
      </c>
      <c r="AH180">
        <f t="shared" si="118"/>
        <v>1.5430289480291104E-3</v>
      </c>
      <c r="AI180">
        <f t="shared" si="119"/>
        <v>1.1903366170510281E-3</v>
      </c>
      <c r="AJ180">
        <f t="shared" si="120"/>
        <v>2.4688463168465766E-3</v>
      </c>
      <c r="AK180">
        <f t="shared" si="121"/>
        <v>8.3764428607294562E-4</v>
      </c>
      <c r="AL180">
        <f t="shared" si="122"/>
        <v>2.2484136099852753E-3</v>
      </c>
      <c r="AM180">
        <f t="shared" si="123"/>
        <v>8.3764428607294562E-4</v>
      </c>
      <c r="AN180">
        <f t="shared" si="124"/>
        <v>4.4086541372260297E-3</v>
      </c>
      <c r="AO180">
        <f t="shared" si="125"/>
        <v>1.1903366170510281E-3</v>
      </c>
      <c r="AP180">
        <f t="shared" si="126"/>
        <v>5.7312503783938393E-4</v>
      </c>
      <c r="AQ180">
        <f t="shared" si="127"/>
        <v>1.2785096997955487E-3</v>
      </c>
      <c r="AR180">
        <f t="shared" si="128"/>
        <v>1.2344231584232883E-3</v>
      </c>
      <c r="AS180">
        <f t="shared" si="129"/>
        <v>2.6451924823356178E-3</v>
      </c>
      <c r="AT180">
        <f t="shared" si="130"/>
        <v>1.8957212790071927E-3</v>
      </c>
      <c r="AU180">
        <f t="shared" si="131"/>
        <v>1.1462500756787679E-3</v>
      </c>
      <c r="AV180">
        <f t="shared" si="132"/>
        <v>2.1161539858684944E-3</v>
      </c>
      <c r="AW180">
        <f t="shared" si="133"/>
        <v>6.1721157921164414E-4</v>
      </c>
      <c r="AX180">
        <f t="shared" si="134"/>
        <v>4.8495195509486329E-4</v>
      </c>
      <c r="AY180">
        <f t="shared" si="135"/>
        <v>3.1521877081166105E-2</v>
      </c>
    </row>
    <row r="181" spans="1:51" x14ac:dyDescent="0.2">
      <c r="A181" s="118" t="s">
        <v>5111</v>
      </c>
      <c r="B181" s="119">
        <v>43538</v>
      </c>
      <c r="C181" s="121" t="s">
        <v>6576</v>
      </c>
      <c r="D181" s="121" t="s">
        <v>3895</v>
      </c>
      <c r="E181" s="121">
        <v>0.12990844923355102</v>
      </c>
      <c r="F181">
        <f t="shared" si="111"/>
        <v>1.2990844923355103E-7</v>
      </c>
      <c r="G181">
        <f t="shared" si="112"/>
        <v>1.2990844923355103E-9</v>
      </c>
      <c r="H181">
        <f t="shared" si="113"/>
        <v>7.4775781477470614E-5</v>
      </c>
      <c r="I181" s="115">
        <f t="shared" si="91"/>
        <v>37</v>
      </c>
      <c r="J181" s="115">
        <f t="shared" si="92"/>
        <v>2</v>
      </c>
      <c r="K181" s="115">
        <f t="shared" si="93"/>
        <v>26</v>
      </c>
      <c r="L181" s="115">
        <f t="shared" si="94"/>
        <v>24</v>
      </c>
      <c r="M181" s="115">
        <f t="shared" si="95"/>
        <v>7</v>
      </c>
      <c r="N181" s="115">
        <f t="shared" si="96"/>
        <v>19</v>
      </c>
      <c r="O181" s="115">
        <f t="shared" si="97"/>
        <v>7</v>
      </c>
      <c r="P181" s="115">
        <f t="shared" si="98"/>
        <v>20</v>
      </c>
      <c r="Q181" s="115">
        <f t="shared" si="99"/>
        <v>20</v>
      </c>
      <c r="R181" s="115">
        <f t="shared" si="100"/>
        <v>38</v>
      </c>
      <c r="S181" s="115">
        <f t="shared" si="101"/>
        <v>11</v>
      </c>
      <c r="T181" s="115">
        <f t="shared" si="102"/>
        <v>10</v>
      </c>
      <c r="U181" s="115">
        <f t="shared" si="103"/>
        <v>18</v>
      </c>
      <c r="V181" s="115">
        <f t="shared" si="104"/>
        <v>17</v>
      </c>
      <c r="W181" s="115">
        <f t="shared" si="105"/>
        <v>29</v>
      </c>
      <c r="X181" s="115">
        <f t="shared" si="106"/>
        <v>26</v>
      </c>
      <c r="Y181" s="115">
        <f t="shared" si="107"/>
        <v>29</v>
      </c>
      <c r="Z181" s="115">
        <f t="shared" si="108"/>
        <v>40</v>
      </c>
      <c r="AA181" s="115">
        <f t="shared" si="109"/>
        <v>3</v>
      </c>
      <c r="AB181" s="115">
        <f t="shared" si="110"/>
        <v>10</v>
      </c>
      <c r="AC181" s="113">
        <f t="shared" si="114"/>
        <v>393</v>
      </c>
      <c r="AE181">
        <f t="shared" si="115"/>
        <v>2.7667039146664126E-3</v>
      </c>
      <c r="AF181">
        <f t="shared" si="116"/>
        <v>1.4955156295494123E-4</v>
      </c>
      <c r="AG181">
        <f t="shared" si="117"/>
        <v>1.944170318414236E-3</v>
      </c>
      <c r="AH181">
        <f t="shared" si="118"/>
        <v>1.7946187554592947E-3</v>
      </c>
      <c r="AI181">
        <f t="shared" si="119"/>
        <v>5.2343047034229427E-4</v>
      </c>
      <c r="AJ181">
        <f t="shared" si="120"/>
        <v>1.4207398480719417E-3</v>
      </c>
      <c r="AK181">
        <f t="shared" si="121"/>
        <v>5.2343047034229427E-4</v>
      </c>
      <c r="AL181">
        <f t="shared" si="122"/>
        <v>1.4955156295494124E-3</v>
      </c>
      <c r="AM181">
        <f t="shared" si="123"/>
        <v>1.4955156295494124E-3</v>
      </c>
      <c r="AN181">
        <f t="shared" si="124"/>
        <v>2.8414796961438835E-3</v>
      </c>
      <c r="AO181">
        <f t="shared" si="125"/>
        <v>8.2253359625217672E-4</v>
      </c>
      <c r="AP181">
        <f t="shared" si="126"/>
        <v>7.4775781477470619E-4</v>
      </c>
      <c r="AQ181">
        <f t="shared" si="127"/>
        <v>1.3459640665944711E-3</v>
      </c>
      <c r="AR181">
        <f t="shared" si="128"/>
        <v>1.2711882851170005E-3</v>
      </c>
      <c r="AS181">
        <f t="shared" si="129"/>
        <v>2.1684976628466479E-3</v>
      </c>
      <c r="AT181">
        <f t="shared" si="130"/>
        <v>1.944170318414236E-3</v>
      </c>
      <c r="AU181">
        <f t="shared" si="131"/>
        <v>2.1684976628466479E-3</v>
      </c>
      <c r="AV181">
        <f t="shared" si="132"/>
        <v>2.9910312590988248E-3</v>
      </c>
      <c r="AW181">
        <f t="shared" si="133"/>
        <v>2.2432734443241184E-4</v>
      </c>
      <c r="AX181">
        <f t="shared" si="134"/>
        <v>7.4775781477470619E-4</v>
      </c>
      <c r="AY181">
        <f t="shared" si="135"/>
        <v>2.9386882120645951E-2</v>
      </c>
    </row>
    <row r="182" spans="1:51" x14ac:dyDescent="0.2">
      <c r="A182" s="118" t="s">
        <v>5112</v>
      </c>
      <c r="B182" s="119">
        <v>64716</v>
      </c>
      <c r="C182" s="121" t="s">
        <v>6721</v>
      </c>
      <c r="D182" s="121" t="s">
        <v>4167</v>
      </c>
      <c r="E182" s="121">
        <v>0.15706727662096545</v>
      </c>
      <c r="F182">
        <f t="shared" si="111"/>
        <v>1.5706727662096545E-7</v>
      </c>
      <c r="G182">
        <f t="shared" si="112"/>
        <v>1.5706727662096546E-9</v>
      </c>
      <c r="H182">
        <f t="shared" si="113"/>
        <v>9.040850247358232E-5</v>
      </c>
      <c r="I182" s="115">
        <f t="shared" si="91"/>
        <v>43</v>
      </c>
      <c r="J182" s="115">
        <f t="shared" si="92"/>
        <v>9</v>
      </c>
      <c r="K182" s="115">
        <f t="shared" si="93"/>
        <v>41</v>
      </c>
      <c r="L182" s="115">
        <f t="shared" si="94"/>
        <v>42</v>
      </c>
      <c r="M182" s="115">
        <f t="shared" si="95"/>
        <v>27</v>
      </c>
      <c r="N182" s="115">
        <f t="shared" si="96"/>
        <v>46</v>
      </c>
      <c r="O182" s="115">
        <f t="shared" si="97"/>
        <v>30</v>
      </c>
      <c r="P182" s="115">
        <f t="shared" si="98"/>
        <v>33</v>
      </c>
      <c r="Q182" s="115">
        <f t="shared" si="99"/>
        <v>28</v>
      </c>
      <c r="R182" s="115">
        <f t="shared" si="100"/>
        <v>48</v>
      </c>
      <c r="S182" s="115">
        <f t="shared" si="101"/>
        <v>10</v>
      </c>
      <c r="T182" s="115">
        <f t="shared" si="102"/>
        <v>21</v>
      </c>
      <c r="U182" s="115">
        <f t="shared" si="103"/>
        <v>23</v>
      </c>
      <c r="V182" s="115">
        <f t="shared" si="104"/>
        <v>16</v>
      </c>
      <c r="W182" s="115">
        <f t="shared" si="105"/>
        <v>33</v>
      </c>
      <c r="X182" s="115">
        <f t="shared" si="106"/>
        <v>35</v>
      </c>
      <c r="Y182" s="115">
        <f t="shared" si="107"/>
        <v>26</v>
      </c>
      <c r="Z182" s="115">
        <f t="shared" si="108"/>
        <v>33</v>
      </c>
      <c r="AA182" s="115">
        <f t="shared" si="109"/>
        <v>5</v>
      </c>
      <c r="AB182" s="115">
        <f t="shared" si="110"/>
        <v>25</v>
      </c>
      <c r="AC182" s="113">
        <f t="shared" si="114"/>
        <v>574</v>
      </c>
      <c r="AE182">
        <f t="shared" si="115"/>
        <v>3.8875656063640397E-3</v>
      </c>
      <c r="AF182">
        <f t="shared" si="116"/>
        <v>8.1367652226224088E-4</v>
      </c>
      <c r="AG182">
        <f t="shared" si="117"/>
        <v>3.7067486014168752E-3</v>
      </c>
      <c r="AH182">
        <f t="shared" si="118"/>
        <v>3.7971571038904577E-3</v>
      </c>
      <c r="AI182">
        <f t="shared" si="119"/>
        <v>2.4410295667867225E-3</v>
      </c>
      <c r="AJ182">
        <f t="shared" si="120"/>
        <v>4.1587911137847865E-3</v>
      </c>
      <c r="AK182">
        <f t="shared" si="121"/>
        <v>2.7122550742074694E-3</v>
      </c>
      <c r="AL182">
        <f t="shared" si="122"/>
        <v>2.9834805816282167E-3</v>
      </c>
      <c r="AM182">
        <f t="shared" si="123"/>
        <v>2.531438069260305E-3</v>
      </c>
      <c r="AN182">
        <f t="shared" si="124"/>
        <v>4.3396081187319514E-3</v>
      </c>
      <c r="AO182">
        <f t="shared" si="125"/>
        <v>9.040850247358232E-4</v>
      </c>
      <c r="AP182">
        <f t="shared" si="126"/>
        <v>1.8985785519452288E-3</v>
      </c>
      <c r="AQ182">
        <f t="shared" si="127"/>
        <v>2.0793955568923933E-3</v>
      </c>
      <c r="AR182">
        <f t="shared" si="128"/>
        <v>1.4465360395773171E-3</v>
      </c>
      <c r="AS182">
        <f t="shared" si="129"/>
        <v>2.9834805816282167E-3</v>
      </c>
      <c r="AT182">
        <f t="shared" si="130"/>
        <v>3.1642975865753811E-3</v>
      </c>
      <c r="AU182">
        <f t="shared" si="131"/>
        <v>2.3506210643131405E-3</v>
      </c>
      <c r="AV182">
        <f t="shared" si="132"/>
        <v>2.9834805816282167E-3</v>
      </c>
      <c r="AW182">
        <f t="shared" si="133"/>
        <v>4.520425123679116E-4</v>
      </c>
      <c r="AX182">
        <f t="shared" si="134"/>
        <v>2.2602125618395581E-3</v>
      </c>
      <c r="AY182">
        <f t="shared" si="135"/>
        <v>5.1894480419836256E-2</v>
      </c>
    </row>
    <row r="183" spans="1:51" x14ac:dyDescent="0.2">
      <c r="A183" s="118" t="s">
        <v>5113</v>
      </c>
      <c r="B183" s="119">
        <v>25035</v>
      </c>
      <c r="C183" s="121" t="s">
        <v>6722</v>
      </c>
      <c r="D183" s="121" t="s">
        <v>4628</v>
      </c>
      <c r="E183" s="121">
        <v>2.0345721822003053</v>
      </c>
      <c r="F183">
        <f t="shared" si="111"/>
        <v>2.0345721822003051E-6</v>
      </c>
      <c r="G183">
        <f t="shared" si="112"/>
        <v>2.034572182200305E-8</v>
      </c>
      <c r="H183">
        <f t="shared" si="113"/>
        <v>1.1711072358568243E-3</v>
      </c>
      <c r="I183" s="115">
        <f t="shared" si="91"/>
        <v>16</v>
      </c>
      <c r="J183" s="115">
        <f t="shared" si="92"/>
        <v>0</v>
      </c>
      <c r="K183" s="115">
        <f t="shared" si="93"/>
        <v>22</v>
      </c>
      <c r="L183" s="115">
        <f t="shared" si="94"/>
        <v>17</v>
      </c>
      <c r="M183" s="115">
        <f t="shared" si="95"/>
        <v>4</v>
      </c>
      <c r="N183" s="115">
        <f t="shared" si="96"/>
        <v>19</v>
      </c>
      <c r="O183" s="115">
        <f t="shared" si="97"/>
        <v>4</v>
      </c>
      <c r="P183" s="115">
        <f t="shared" si="98"/>
        <v>9</v>
      </c>
      <c r="Q183" s="115">
        <f t="shared" si="99"/>
        <v>10</v>
      </c>
      <c r="R183" s="115">
        <f t="shared" si="100"/>
        <v>28</v>
      </c>
      <c r="S183" s="115">
        <f t="shared" si="101"/>
        <v>4</v>
      </c>
      <c r="T183" s="115">
        <f t="shared" si="102"/>
        <v>6</v>
      </c>
      <c r="U183" s="115">
        <f t="shared" si="103"/>
        <v>6</v>
      </c>
      <c r="V183" s="115">
        <f t="shared" si="104"/>
        <v>5</v>
      </c>
      <c r="W183" s="115">
        <f t="shared" si="105"/>
        <v>19</v>
      </c>
      <c r="X183" s="115">
        <f t="shared" si="106"/>
        <v>12</v>
      </c>
      <c r="Y183" s="115">
        <f t="shared" si="107"/>
        <v>17</v>
      </c>
      <c r="Z183" s="115">
        <f t="shared" si="108"/>
        <v>18</v>
      </c>
      <c r="AA183" s="115">
        <f t="shared" si="109"/>
        <v>2</v>
      </c>
      <c r="AB183" s="115">
        <f t="shared" si="110"/>
        <v>7</v>
      </c>
      <c r="AC183" s="113">
        <f t="shared" si="114"/>
        <v>225</v>
      </c>
      <c r="AE183">
        <f t="shared" si="115"/>
        <v>1.8737715773709189E-2</v>
      </c>
      <c r="AF183">
        <f t="shared" si="116"/>
        <v>0</v>
      </c>
      <c r="AG183">
        <f t="shared" si="117"/>
        <v>2.5764359188850134E-2</v>
      </c>
      <c r="AH183">
        <f t="shared" si="118"/>
        <v>1.9908823009566014E-2</v>
      </c>
      <c r="AI183">
        <f t="shared" si="119"/>
        <v>4.6844289434272973E-3</v>
      </c>
      <c r="AJ183">
        <f t="shared" si="120"/>
        <v>2.2251037481279663E-2</v>
      </c>
      <c r="AK183">
        <f t="shared" si="121"/>
        <v>4.6844289434272973E-3</v>
      </c>
      <c r="AL183">
        <f t="shared" si="122"/>
        <v>1.0539965122711419E-2</v>
      </c>
      <c r="AM183">
        <f t="shared" si="123"/>
        <v>1.1711072358568244E-2</v>
      </c>
      <c r="AN183">
        <f t="shared" si="124"/>
        <v>3.2791002603991079E-2</v>
      </c>
      <c r="AO183">
        <f t="shared" si="125"/>
        <v>4.6844289434272973E-3</v>
      </c>
      <c r="AP183">
        <f t="shared" si="126"/>
        <v>7.0266434151409459E-3</v>
      </c>
      <c r="AQ183">
        <f t="shared" si="127"/>
        <v>7.0266434151409459E-3</v>
      </c>
      <c r="AR183">
        <f t="shared" si="128"/>
        <v>5.855536179284122E-3</v>
      </c>
      <c r="AS183">
        <f t="shared" si="129"/>
        <v>2.2251037481279663E-2</v>
      </c>
      <c r="AT183">
        <f t="shared" si="130"/>
        <v>1.4053286830281892E-2</v>
      </c>
      <c r="AU183">
        <f t="shared" si="131"/>
        <v>1.9908823009566014E-2</v>
      </c>
      <c r="AV183">
        <f t="shared" si="132"/>
        <v>2.1079930245422838E-2</v>
      </c>
      <c r="AW183">
        <f t="shared" si="133"/>
        <v>2.3422144717136486E-3</v>
      </c>
      <c r="AX183">
        <f t="shared" si="134"/>
        <v>8.1977506509977698E-3</v>
      </c>
      <c r="AY183">
        <f t="shared" si="135"/>
        <v>0.26349912806778542</v>
      </c>
    </row>
    <row r="184" spans="1:51" x14ac:dyDescent="0.2">
      <c r="A184" s="118" t="s">
        <v>5114</v>
      </c>
      <c r="B184" s="119">
        <v>53736</v>
      </c>
      <c r="C184" s="121" t="s">
        <v>6723</v>
      </c>
      <c r="D184" s="121" t="s">
        <v>3465</v>
      </c>
      <c r="E184" s="121">
        <v>2.7915363443533583E-2</v>
      </c>
      <c r="F184">
        <f t="shared" si="111"/>
        <v>2.7915363443533585E-8</v>
      </c>
      <c r="G184">
        <f t="shared" si="112"/>
        <v>2.7915363443533583E-10</v>
      </c>
      <c r="H184">
        <f t="shared" si="113"/>
        <v>1.6068185934273585E-5</v>
      </c>
      <c r="I184" s="115">
        <f t="shared" si="91"/>
        <v>40</v>
      </c>
      <c r="J184" s="115">
        <f t="shared" si="92"/>
        <v>0</v>
      </c>
      <c r="K184" s="115">
        <f t="shared" si="93"/>
        <v>25</v>
      </c>
      <c r="L184" s="115">
        <f t="shared" si="94"/>
        <v>33</v>
      </c>
      <c r="M184" s="115">
        <f t="shared" si="95"/>
        <v>15</v>
      </c>
      <c r="N184" s="115">
        <f t="shared" si="96"/>
        <v>39</v>
      </c>
      <c r="O184" s="115">
        <f t="shared" si="97"/>
        <v>11</v>
      </c>
      <c r="P184" s="115">
        <f t="shared" si="98"/>
        <v>27</v>
      </c>
      <c r="Q184" s="115">
        <f t="shared" si="99"/>
        <v>17</v>
      </c>
      <c r="R184" s="115">
        <f t="shared" si="100"/>
        <v>57</v>
      </c>
      <c r="S184" s="115">
        <f t="shared" si="101"/>
        <v>7</v>
      </c>
      <c r="T184" s="115">
        <f t="shared" si="102"/>
        <v>19</v>
      </c>
      <c r="U184" s="115">
        <f t="shared" si="103"/>
        <v>20</v>
      </c>
      <c r="V184" s="115">
        <f t="shared" si="104"/>
        <v>18</v>
      </c>
      <c r="W184" s="115">
        <f t="shared" si="105"/>
        <v>47</v>
      </c>
      <c r="X184" s="115">
        <f t="shared" si="106"/>
        <v>33</v>
      </c>
      <c r="Y184" s="115">
        <f t="shared" si="107"/>
        <v>23</v>
      </c>
      <c r="Z184" s="115">
        <f t="shared" si="108"/>
        <v>42</v>
      </c>
      <c r="AA184" s="115">
        <f t="shared" si="109"/>
        <v>5</v>
      </c>
      <c r="AB184" s="115">
        <f t="shared" si="110"/>
        <v>7</v>
      </c>
      <c r="AC184" s="113">
        <f t="shared" si="114"/>
        <v>485</v>
      </c>
      <c r="AE184">
        <f t="shared" si="115"/>
        <v>6.4272743737094345E-4</v>
      </c>
      <c r="AF184">
        <f t="shared" si="116"/>
        <v>0</v>
      </c>
      <c r="AG184">
        <f t="shared" si="117"/>
        <v>4.0170464835683964E-4</v>
      </c>
      <c r="AH184">
        <f t="shared" si="118"/>
        <v>5.302501358310283E-4</v>
      </c>
      <c r="AI184">
        <f t="shared" si="119"/>
        <v>2.4102278901410378E-4</v>
      </c>
      <c r="AJ184">
        <f t="shared" si="120"/>
        <v>6.2665925143666988E-4</v>
      </c>
      <c r="AK184">
        <f t="shared" si="121"/>
        <v>1.7675004527700945E-4</v>
      </c>
      <c r="AL184">
        <f t="shared" si="122"/>
        <v>4.3384102022538682E-4</v>
      </c>
      <c r="AM184">
        <f t="shared" si="123"/>
        <v>2.7315916088265093E-4</v>
      </c>
      <c r="AN184">
        <f t="shared" si="124"/>
        <v>9.1588659825359432E-4</v>
      </c>
      <c r="AO184">
        <f t="shared" si="125"/>
        <v>1.1247730153991509E-4</v>
      </c>
      <c r="AP184">
        <f t="shared" si="126"/>
        <v>3.0529553275119811E-4</v>
      </c>
      <c r="AQ184">
        <f t="shared" si="127"/>
        <v>3.2136371868547172E-4</v>
      </c>
      <c r="AR184">
        <f t="shared" si="128"/>
        <v>2.8922734681692455E-4</v>
      </c>
      <c r="AS184">
        <f t="shared" si="129"/>
        <v>7.5520473891085849E-4</v>
      </c>
      <c r="AT184">
        <f t="shared" si="130"/>
        <v>5.302501358310283E-4</v>
      </c>
      <c r="AU184">
        <f t="shared" si="131"/>
        <v>3.6956827648829246E-4</v>
      </c>
      <c r="AV184">
        <f t="shared" si="132"/>
        <v>6.7486380923949057E-4</v>
      </c>
      <c r="AW184">
        <f t="shared" si="133"/>
        <v>8.0340929671367931E-5</v>
      </c>
      <c r="AX184">
        <f t="shared" si="134"/>
        <v>1.1247730153991509E-4</v>
      </c>
      <c r="AY184">
        <f t="shared" si="135"/>
        <v>7.7930701781226885E-3</v>
      </c>
    </row>
    <row r="185" spans="1:51" x14ac:dyDescent="0.2">
      <c r="A185" s="118" t="s">
        <v>5115</v>
      </c>
      <c r="B185" s="119">
        <v>23936</v>
      </c>
      <c r="C185" s="121" t="s">
        <v>6724</v>
      </c>
      <c r="D185" s="121" t="s">
        <v>3407</v>
      </c>
      <c r="E185" s="121">
        <v>9.5087056072891522E-3</v>
      </c>
      <c r="F185">
        <f t="shared" si="111"/>
        <v>9.5087056072891517E-9</v>
      </c>
      <c r="G185">
        <f t="shared" si="112"/>
        <v>9.5087056072891516E-11</v>
      </c>
      <c r="H185">
        <f t="shared" si="113"/>
        <v>5.4732459421940362E-6</v>
      </c>
      <c r="I185" s="115">
        <f t="shared" si="91"/>
        <v>31</v>
      </c>
      <c r="J185" s="115">
        <f t="shared" si="92"/>
        <v>2</v>
      </c>
      <c r="K185" s="115">
        <f t="shared" si="93"/>
        <v>14</v>
      </c>
      <c r="L185" s="115">
        <f t="shared" si="94"/>
        <v>12</v>
      </c>
      <c r="M185" s="115">
        <f t="shared" si="95"/>
        <v>10</v>
      </c>
      <c r="N185" s="115">
        <f t="shared" si="96"/>
        <v>19</v>
      </c>
      <c r="O185" s="115">
        <f t="shared" si="97"/>
        <v>8</v>
      </c>
      <c r="P185" s="115">
        <f t="shared" si="98"/>
        <v>9</v>
      </c>
      <c r="Q185" s="115">
        <f t="shared" si="99"/>
        <v>10</v>
      </c>
      <c r="R185" s="115">
        <f t="shared" si="100"/>
        <v>35</v>
      </c>
      <c r="S185" s="115">
        <f t="shared" si="101"/>
        <v>6</v>
      </c>
      <c r="T185" s="115">
        <f t="shared" si="102"/>
        <v>5</v>
      </c>
      <c r="U185" s="115">
        <f t="shared" si="103"/>
        <v>4</v>
      </c>
      <c r="V185" s="115">
        <f t="shared" si="104"/>
        <v>5</v>
      </c>
      <c r="W185" s="115">
        <f t="shared" si="105"/>
        <v>14</v>
      </c>
      <c r="X185" s="115">
        <f t="shared" si="106"/>
        <v>17</v>
      </c>
      <c r="Y185" s="115">
        <f t="shared" si="107"/>
        <v>4</v>
      </c>
      <c r="Z185" s="115">
        <f t="shared" si="108"/>
        <v>11</v>
      </c>
      <c r="AA185" s="115">
        <f t="shared" si="109"/>
        <v>3</v>
      </c>
      <c r="AB185" s="115">
        <f t="shared" si="110"/>
        <v>2</v>
      </c>
      <c r="AC185" s="113">
        <f t="shared" si="114"/>
        <v>221</v>
      </c>
      <c r="AE185">
        <f t="shared" si="115"/>
        <v>1.6967062420801513E-4</v>
      </c>
      <c r="AF185">
        <f t="shared" si="116"/>
        <v>1.0946491884388072E-5</v>
      </c>
      <c r="AG185">
        <f t="shared" si="117"/>
        <v>7.6625443190716499E-5</v>
      </c>
      <c r="AH185">
        <f t="shared" si="118"/>
        <v>6.5678951306328434E-5</v>
      </c>
      <c r="AI185">
        <f t="shared" si="119"/>
        <v>5.4732459421940362E-5</v>
      </c>
      <c r="AJ185">
        <f t="shared" si="120"/>
        <v>1.0399167290168668E-4</v>
      </c>
      <c r="AK185">
        <f t="shared" si="121"/>
        <v>4.3785967537552289E-5</v>
      </c>
      <c r="AL185">
        <f t="shared" si="122"/>
        <v>4.9259213479746329E-5</v>
      </c>
      <c r="AM185">
        <f t="shared" si="123"/>
        <v>5.4732459421940362E-5</v>
      </c>
      <c r="AN185">
        <f t="shared" si="124"/>
        <v>1.9156360797679126E-4</v>
      </c>
      <c r="AO185">
        <f t="shared" si="125"/>
        <v>3.2839475653164217E-5</v>
      </c>
      <c r="AP185">
        <f t="shared" si="126"/>
        <v>2.7366229710970181E-5</v>
      </c>
      <c r="AQ185">
        <f t="shared" si="127"/>
        <v>2.1892983768776145E-5</v>
      </c>
      <c r="AR185">
        <f t="shared" si="128"/>
        <v>2.7366229710970181E-5</v>
      </c>
      <c r="AS185">
        <f t="shared" si="129"/>
        <v>7.6625443190716499E-5</v>
      </c>
      <c r="AT185">
        <f t="shared" si="130"/>
        <v>9.3045181017298618E-5</v>
      </c>
      <c r="AU185">
        <f t="shared" si="131"/>
        <v>2.1892983768776145E-5</v>
      </c>
      <c r="AV185">
        <f t="shared" si="132"/>
        <v>6.0205705364134394E-5</v>
      </c>
      <c r="AW185">
        <f t="shared" si="133"/>
        <v>1.6419737826582108E-5</v>
      </c>
      <c r="AX185">
        <f t="shared" si="134"/>
        <v>1.0946491884388072E-5</v>
      </c>
      <c r="AY185">
        <f t="shared" si="135"/>
        <v>1.2095873532248817E-3</v>
      </c>
    </row>
    <row r="186" spans="1:51" x14ac:dyDescent="0.2">
      <c r="A186" s="118" t="s">
        <v>5116</v>
      </c>
      <c r="B186" s="119">
        <v>52276</v>
      </c>
      <c r="C186" s="121" t="s">
        <v>6725</v>
      </c>
      <c r="D186" s="121" t="s">
        <v>3351</v>
      </c>
      <c r="E186" s="121">
        <v>5.9299680914671098E-3</v>
      </c>
      <c r="F186">
        <f t="shared" si="111"/>
        <v>5.9299680914671098E-9</v>
      </c>
      <c r="G186">
        <f t="shared" si="112"/>
        <v>5.9299680914671093E-11</v>
      </c>
      <c r="H186">
        <f t="shared" si="113"/>
        <v>3.4133114573535985E-6</v>
      </c>
      <c r="I186" s="115">
        <f t="shared" si="91"/>
        <v>20</v>
      </c>
      <c r="J186" s="115">
        <f t="shared" si="92"/>
        <v>5</v>
      </c>
      <c r="K186" s="115">
        <f t="shared" si="93"/>
        <v>32</v>
      </c>
      <c r="L186" s="115">
        <f t="shared" si="94"/>
        <v>22</v>
      </c>
      <c r="M186" s="115">
        <f t="shared" si="95"/>
        <v>24</v>
      </c>
      <c r="N186" s="115">
        <f t="shared" si="96"/>
        <v>34</v>
      </c>
      <c r="O186" s="115">
        <f t="shared" si="97"/>
        <v>9</v>
      </c>
      <c r="P186" s="115">
        <f t="shared" si="98"/>
        <v>38</v>
      </c>
      <c r="Q186" s="115">
        <f t="shared" si="99"/>
        <v>41</v>
      </c>
      <c r="R186" s="115">
        <f t="shared" si="100"/>
        <v>56</v>
      </c>
      <c r="S186" s="115">
        <f t="shared" si="101"/>
        <v>8</v>
      </c>
      <c r="T186" s="115">
        <f t="shared" si="102"/>
        <v>25</v>
      </c>
      <c r="U186" s="115">
        <f t="shared" si="103"/>
        <v>27</v>
      </c>
      <c r="V186" s="115">
        <f t="shared" si="104"/>
        <v>25</v>
      </c>
      <c r="W186" s="115">
        <f t="shared" si="105"/>
        <v>12</v>
      </c>
      <c r="X186" s="115">
        <f t="shared" si="106"/>
        <v>27</v>
      </c>
      <c r="Y186" s="115">
        <f t="shared" si="107"/>
        <v>24</v>
      </c>
      <c r="Z186" s="115">
        <f t="shared" si="108"/>
        <v>23</v>
      </c>
      <c r="AA186" s="115">
        <f t="shared" si="109"/>
        <v>4</v>
      </c>
      <c r="AB186" s="115">
        <f t="shared" si="110"/>
        <v>11</v>
      </c>
      <c r="AC186" s="113">
        <f t="shared" si="114"/>
        <v>467</v>
      </c>
      <c r="AE186">
        <f t="shared" si="115"/>
        <v>6.8266229147071963E-5</v>
      </c>
      <c r="AF186">
        <f t="shared" si="116"/>
        <v>1.7066557286767991E-5</v>
      </c>
      <c r="AG186">
        <f t="shared" si="117"/>
        <v>1.0922596663531515E-4</v>
      </c>
      <c r="AH186">
        <f t="shared" si="118"/>
        <v>7.5092852061779171E-5</v>
      </c>
      <c r="AI186">
        <f t="shared" si="119"/>
        <v>8.1919474976486364E-5</v>
      </c>
      <c r="AJ186">
        <f t="shared" si="120"/>
        <v>1.1605258955002235E-4</v>
      </c>
      <c r="AK186">
        <f t="shared" si="121"/>
        <v>3.0719803116182385E-5</v>
      </c>
      <c r="AL186">
        <f t="shared" si="122"/>
        <v>1.2970583537943675E-4</v>
      </c>
      <c r="AM186">
        <f t="shared" si="123"/>
        <v>1.3994576975149753E-4</v>
      </c>
      <c r="AN186">
        <f t="shared" si="124"/>
        <v>1.9114544161180153E-4</v>
      </c>
      <c r="AO186">
        <f t="shared" si="125"/>
        <v>2.7306491658828788E-5</v>
      </c>
      <c r="AP186">
        <f t="shared" si="126"/>
        <v>8.5332786433839968E-5</v>
      </c>
      <c r="AQ186">
        <f t="shared" si="127"/>
        <v>9.2159409348547161E-5</v>
      </c>
      <c r="AR186">
        <f t="shared" si="128"/>
        <v>8.5332786433839968E-5</v>
      </c>
      <c r="AS186">
        <f t="shared" si="129"/>
        <v>4.0959737488243182E-5</v>
      </c>
      <c r="AT186">
        <f t="shared" si="130"/>
        <v>9.2159409348547161E-5</v>
      </c>
      <c r="AU186">
        <f t="shared" si="131"/>
        <v>8.1919474976486364E-5</v>
      </c>
      <c r="AV186">
        <f t="shared" si="132"/>
        <v>7.8506163519132761E-5</v>
      </c>
      <c r="AW186">
        <f t="shared" si="133"/>
        <v>1.3653245829414394E-5</v>
      </c>
      <c r="AX186">
        <f t="shared" si="134"/>
        <v>3.7546426030889585E-5</v>
      </c>
      <c r="AY186">
        <f t="shared" si="135"/>
        <v>1.5940164505841303E-3</v>
      </c>
    </row>
    <row r="187" spans="1:51" x14ac:dyDescent="0.2">
      <c r="A187" s="118" t="s">
        <v>5117</v>
      </c>
      <c r="B187" s="119">
        <v>54008</v>
      </c>
      <c r="C187" s="121" t="s">
        <v>6726</v>
      </c>
      <c r="D187" s="121" t="s">
        <v>3539</v>
      </c>
      <c r="E187" s="121">
        <v>3.372255969633102E-2</v>
      </c>
      <c r="F187">
        <f t="shared" si="111"/>
        <v>3.3722559696331021E-8</v>
      </c>
      <c r="G187">
        <f t="shared" si="112"/>
        <v>3.3722559696331024E-10</v>
      </c>
      <c r="H187">
        <f t="shared" si="113"/>
        <v>1.9410829469454963E-5</v>
      </c>
      <c r="I187" s="115">
        <f t="shared" si="91"/>
        <v>22</v>
      </c>
      <c r="J187" s="115">
        <f t="shared" si="92"/>
        <v>5</v>
      </c>
      <c r="K187" s="115">
        <f t="shared" si="93"/>
        <v>28</v>
      </c>
      <c r="L187" s="115">
        <f t="shared" si="94"/>
        <v>28</v>
      </c>
      <c r="M187" s="115">
        <f t="shared" si="95"/>
        <v>22</v>
      </c>
      <c r="N187" s="115">
        <f t="shared" si="96"/>
        <v>24</v>
      </c>
      <c r="O187" s="115">
        <f t="shared" si="97"/>
        <v>6</v>
      </c>
      <c r="P187" s="115">
        <f t="shared" si="98"/>
        <v>43</v>
      </c>
      <c r="Q187" s="115">
        <f t="shared" si="99"/>
        <v>48</v>
      </c>
      <c r="R187" s="115">
        <f t="shared" si="100"/>
        <v>57</v>
      </c>
      <c r="S187" s="115">
        <f t="shared" si="101"/>
        <v>8</v>
      </c>
      <c r="T187" s="115">
        <f t="shared" si="102"/>
        <v>34</v>
      </c>
      <c r="U187" s="115">
        <f t="shared" si="103"/>
        <v>27</v>
      </c>
      <c r="V187" s="115">
        <f t="shared" si="104"/>
        <v>20</v>
      </c>
      <c r="W187" s="115">
        <f t="shared" si="105"/>
        <v>11</v>
      </c>
      <c r="X187" s="115">
        <f t="shared" si="106"/>
        <v>22</v>
      </c>
      <c r="Y187" s="115">
        <f t="shared" si="107"/>
        <v>34</v>
      </c>
      <c r="Z187" s="115">
        <f t="shared" si="108"/>
        <v>20</v>
      </c>
      <c r="AA187" s="115">
        <f t="shared" si="109"/>
        <v>3</v>
      </c>
      <c r="AB187" s="115">
        <f t="shared" si="110"/>
        <v>15</v>
      </c>
      <c r="AC187" s="113">
        <f t="shared" si="114"/>
        <v>477</v>
      </c>
      <c r="AE187">
        <f t="shared" si="115"/>
        <v>4.2703824832800917E-4</v>
      </c>
      <c r="AF187">
        <f t="shared" si="116"/>
        <v>9.7054147347274813E-5</v>
      </c>
      <c r="AG187">
        <f t="shared" si="117"/>
        <v>5.4350322514473898E-4</v>
      </c>
      <c r="AH187">
        <f t="shared" si="118"/>
        <v>5.4350322514473898E-4</v>
      </c>
      <c r="AI187">
        <f t="shared" si="119"/>
        <v>4.2703824832800917E-4</v>
      </c>
      <c r="AJ187">
        <f t="shared" si="120"/>
        <v>4.6585990726691914E-4</v>
      </c>
      <c r="AK187">
        <f t="shared" si="121"/>
        <v>1.1646497681672979E-4</v>
      </c>
      <c r="AL187">
        <f t="shared" si="122"/>
        <v>8.3466566718656343E-4</v>
      </c>
      <c r="AM187">
        <f t="shared" si="123"/>
        <v>9.3171981453383829E-4</v>
      </c>
      <c r="AN187">
        <f t="shared" si="124"/>
        <v>1.106417279758933E-3</v>
      </c>
      <c r="AO187">
        <f t="shared" si="125"/>
        <v>1.5528663575563971E-4</v>
      </c>
      <c r="AP187">
        <f t="shared" si="126"/>
        <v>6.5996820196146874E-4</v>
      </c>
      <c r="AQ187">
        <f t="shared" si="127"/>
        <v>5.2409239567528397E-4</v>
      </c>
      <c r="AR187">
        <f t="shared" si="128"/>
        <v>3.8821658938909925E-4</v>
      </c>
      <c r="AS187">
        <f t="shared" si="129"/>
        <v>2.1351912416400459E-4</v>
      </c>
      <c r="AT187">
        <f t="shared" si="130"/>
        <v>4.2703824832800917E-4</v>
      </c>
      <c r="AU187">
        <f t="shared" si="131"/>
        <v>6.5996820196146874E-4</v>
      </c>
      <c r="AV187">
        <f t="shared" si="132"/>
        <v>3.8821658938909925E-4</v>
      </c>
      <c r="AW187">
        <f t="shared" si="133"/>
        <v>5.8232488408364893E-5</v>
      </c>
      <c r="AX187">
        <f t="shared" si="134"/>
        <v>2.9116244204182445E-4</v>
      </c>
      <c r="AY187">
        <f t="shared" si="135"/>
        <v>9.2589656569300148E-3</v>
      </c>
    </row>
    <row r="188" spans="1:51" x14ac:dyDescent="0.2">
      <c r="A188" s="118" t="s">
        <v>5118</v>
      </c>
      <c r="B188" s="119">
        <v>53777</v>
      </c>
      <c r="C188" s="121" t="s">
        <v>6569</v>
      </c>
      <c r="D188" s="121" t="s">
        <v>3381</v>
      </c>
      <c r="E188" s="121">
        <v>1.8076620167732368E-2</v>
      </c>
      <c r="F188">
        <f t="shared" si="111"/>
        <v>1.8076620167732368E-8</v>
      </c>
      <c r="G188">
        <f t="shared" si="112"/>
        <v>1.8076620167732367E-10</v>
      </c>
      <c r="H188">
        <f t="shared" si="113"/>
        <v>1.040496909545508E-5</v>
      </c>
      <c r="I188" s="115">
        <f t="shared" si="91"/>
        <v>21</v>
      </c>
      <c r="J188" s="115">
        <f t="shared" si="92"/>
        <v>5</v>
      </c>
      <c r="K188" s="115">
        <f t="shared" si="93"/>
        <v>30</v>
      </c>
      <c r="L188" s="115">
        <f t="shared" si="94"/>
        <v>28</v>
      </c>
      <c r="M188" s="115">
        <f t="shared" si="95"/>
        <v>23</v>
      </c>
      <c r="N188" s="115">
        <f t="shared" si="96"/>
        <v>31</v>
      </c>
      <c r="O188" s="115">
        <f t="shared" si="97"/>
        <v>10</v>
      </c>
      <c r="P188" s="115">
        <f t="shared" si="98"/>
        <v>35</v>
      </c>
      <c r="Q188" s="115">
        <f t="shared" si="99"/>
        <v>42</v>
      </c>
      <c r="R188" s="115">
        <f t="shared" si="100"/>
        <v>53</v>
      </c>
      <c r="S188" s="115">
        <f t="shared" si="101"/>
        <v>6</v>
      </c>
      <c r="T188" s="115">
        <f t="shared" si="102"/>
        <v>33</v>
      </c>
      <c r="U188" s="115">
        <f t="shared" si="103"/>
        <v>27</v>
      </c>
      <c r="V188" s="115">
        <f t="shared" si="104"/>
        <v>23</v>
      </c>
      <c r="W188" s="115">
        <f t="shared" si="105"/>
        <v>16</v>
      </c>
      <c r="X188" s="115">
        <f t="shared" si="106"/>
        <v>29</v>
      </c>
      <c r="Y188" s="115">
        <f t="shared" si="107"/>
        <v>20</v>
      </c>
      <c r="Z188" s="115">
        <f t="shared" si="108"/>
        <v>25</v>
      </c>
      <c r="AA188" s="115">
        <f t="shared" si="109"/>
        <v>3</v>
      </c>
      <c r="AB188" s="115">
        <f t="shared" si="110"/>
        <v>16</v>
      </c>
      <c r="AC188" s="113">
        <f t="shared" si="114"/>
        <v>476</v>
      </c>
      <c r="AE188">
        <f t="shared" si="115"/>
        <v>2.1850435100455667E-4</v>
      </c>
      <c r="AF188">
        <f t="shared" si="116"/>
        <v>5.2024845477275398E-5</v>
      </c>
      <c r="AG188">
        <f t="shared" si="117"/>
        <v>3.121490728636524E-4</v>
      </c>
      <c r="AH188">
        <f t="shared" si="118"/>
        <v>2.9133913467274225E-4</v>
      </c>
      <c r="AI188">
        <f t="shared" si="119"/>
        <v>2.3931428919546683E-4</v>
      </c>
      <c r="AJ188">
        <f t="shared" si="120"/>
        <v>3.2255404195910748E-4</v>
      </c>
      <c r="AK188">
        <f t="shared" si="121"/>
        <v>1.040496909545508E-4</v>
      </c>
      <c r="AL188">
        <f t="shared" si="122"/>
        <v>3.641739183409278E-4</v>
      </c>
      <c r="AM188">
        <f t="shared" si="123"/>
        <v>4.3700870200911334E-4</v>
      </c>
      <c r="AN188">
        <f t="shared" si="124"/>
        <v>5.5146336205911921E-4</v>
      </c>
      <c r="AO188">
        <f t="shared" si="125"/>
        <v>6.2429814572730484E-5</v>
      </c>
      <c r="AP188">
        <f t="shared" si="126"/>
        <v>3.4336398015001764E-4</v>
      </c>
      <c r="AQ188">
        <f t="shared" si="127"/>
        <v>2.8093416557728717E-4</v>
      </c>
      <c r="AR188">
        <f t="shared" si="128"/>
        <v>2.3931428919546683E-4</v>
      </c>
      <c r="AS188">
        <f t="shared" si="129"/>
        <v>1.6647950552728128E-4</v>
      </c>
      <c r="AT188">
        <f t="shared" si="130"/>
        <v>3.0174410376819733E-4</v>
      </c>
      <c r="AU188">
        <f t="shared" si="131"/>
        <v>2.0809938190910159E-4</v>
      </c>
      <c r="AV188">
        <f t="shared" si="132"/>
        <v>2.6012422738637701E-4</v>
      </c>
      <c r="AW188">
        <f t="shared" si="133"/>
        <v>3.1214907286365242E-5</v>
      </c>
      <c r="AX188">
        <f t="shared" si="134"/>
        <v>1.6647950552728128E-4</v>
      </c>
      <c r="AY188">
        <f t="shared" si="135"/>
        <v>4.9527652894366175E-3</v>
      </c>
    </row>
    <row r="189" spans="1:51" x14ac:dyDescent="0.2">
      <c r="A189" s="118" t="s">
        <v>5119</v>
      </c>
      <c r="B189" s="119">
        <v>53248</v>
      </c>
      <c r="C189" s="121" t="s">
        <v>6659</v>
      </c>
      <c r="D189" s="121" t="s">
        <v>3421</v>
      </c>
      <c r="E189" s="121">
        <v>2.0926572193531771E-2</v>
      </c>
      <c r="F189">
        <f t="shared" si="111"/>
        <v>2.0926572193531771E-8</v>
      </c>
      <c r="G189">
        <f t="shared" si="112"/>
        <v>2.092657219353177E-10</v>
      </c>
      <c r="H189">
        <f t="shared" si="113"/>
        <v>1.2045411970108473E-5</v>
      </c>
      <c r="I189" s="115">
        <f t="shared" si="91"/>
        <v>29</v>
      </c>
      <c r="J189" s="115">
        <f t="shared" si="92"/>
        <v>6</v>
      </c>
      <c r="K189" s="115">
        <f t="shared" si="93"/>
        <v>28</v>
      </c>
      <c r="L189" s="115">
        <f t="shared" si="94"/>
        <v>24</v>
      </c>
      <c r="M189" s="115">
        <f t="shared" si="95"/>
        <v>23</v>
      </c>
      <c r="N189" s="115">
        <f t="shared" si="96"/>
        <v>28</v>
      </c>
      <c r="O189" s="115">
        <f t="shared" si="97"/>
        <v>9</v>
      </c>
      <c r="P189" s="115">
        <f t="shared" si="98"/>
        <v>47</v>
      </c>
      <c r="Q189" s="115">
        <f t="shared" si="99"/>
        <v>44</v>
      </c>
      <c r="R189" s="115">
        <f t="shared" si="100"/>
        <v>54</v>
      </c>
      <c r="S189" s="115">
        <f t="shared" si="101"/>
        <v>6</v>
      </c>
      <c r="T189" s="115">
        <f t="shared" si="102"/>
        <v>31</v>
      </c>
      <c r="U189" s="115">
        <f t="shared" si="103"/>
        <v>26</v>
      </c>
      <c r="V189" s="115">
        <f t="shared" si="104"/>
        <v>27</v>
      </c>
      <c r="W189" s="115">
        <f t="shared" si="105"/>
        <v>10</v>
      </c>
      <c r="X189" s="115">
        <f t="shared" si="106"/>
        <v>29</v>
      </c>
      <c r="Y189" s="115">
        <f t="shared" si="107"/>
        <v>18</v>
      </c>
      <c r="Z189" s="115">
        <f t="shared" si="108"/>
        <v>19</v>
      </c>
      <c r="AA189" s="115">
        <f t="shared" si="109"/>
        <v>3</v>
      </c>
      <c r="AB189" s="115">
        <f t="shared" si="110"/>
        <v>14</v>
      </c>
      <c r="AC189" s="113">
        <f t="shared" si="114"/>
        <v>475</v>
      </c>
      <c r="AE189">
        <f t="shared" si="115"/>
        <v>3.4931694713314569E-4</v>
      </c>
      <c r="AF189">
        <f t="shared" si="116"/>
        <v>7.2272471820650843E-5</v>
      </c>
      <c r="AG189">
        <f t="shared" si="117"/>
        <v>3.3727153516303725E-4</v>
      </c>
      <c r="AH189">
        <f t="shared" si="118"/>
        <v>2.8908988728260337E-4</v>
      </c>
      <c r="AI189">
        <f t="shared" si="119"/>
        <v>2.7704447531249487E-4</v>
      </c>
      <c r="AJ189">
        <f t="shared" si="120"/>
        <v>3.3727153516303725E-4</v>
      </c>
      <c r="AK189">
        <f t="shared" si="121"/>
        <v>1.0840870773097625E-4</v>
      </c>
      <c r="AL189">
        <f t="shared" si="122"/>
        <v>5.6613436259509819E-4</v>
      </c>
      <c r="AM189">
        <f t="shared" si="123"/>
        <v>5.2999812668477276E-4</v>
      </c>
      <c r="AN189">
        <f t="shared" si="124"/>
        <v>6.504522463858575E-4</v>
      </c>
      <c r="AO189">
        <f t="shared" si="125"/>
        <v>7.2272471820650843E-5</v>
      </c>
      <c r="AP189">
        <f t="shared" si="126"/>
        <v>3.7340777107336263E-4</v>
      </c>
      <c r="AQ189">
        <f t="shared" si="127"/>
        <v>3.1318071122282031E-4</v>
      </c>
      <c r="AR189">
        <f t="shared" si="128"/>
        <v>3.2522612319292875E-4</v>
      </c>
      <c r="AS189">
        <f t="shared" si="129"/>
        <v>1.2045411970108472E-4</v>
      </c>
      <c r="AT189">
        <f t="shared" si="130"/>
        <v>3.4931694713314569E-4</v>
      </c>
      <c r="AU189">
        <f t="shared" si="131"/>
        <v>2.168174154619525E-4</v>
      </c>
      <c r="AV189">
        <f t="shared" si="132"/>
        <v>2.2886282743206097E-4</v>
      </c>
      <c r="AW189">
        <f t="shared" si="133"/>
        <v>3.6136235910325421E-5</v>
      </c>
      <c r="AX189">
        <f t="shared" si="134"/>
        <v>1.6863576758151862E-4</v>
      </c>
      <c r="AY189">
        <f t="shared" si="135"/>
        <v>5.7215706858015237E-3</v>
      </c>
    </row>
    <row r="190" spans="1:51" x14ac:dyDescent="0.2">
      <c r="A190" s="118" t="s">
        <v>5120</v>
      </c>
      <c r="B190" s="119">
        <v>53339</v>
      </c>
      <c r="C190" s="121" t="s">
        <v>6659</v>
      </c>
      <c r="D190" s="121" t="s">
        <v>3630</v>
      </c>
      <c r="E190" s="121">
        <v>5.9056615883469402E-2</v>
      </c>
      <c r="F190">
        <f t="shared" si="111"/>
        <v>5.9056615883469403E-8</v>
      </c>
      <c r="G190">
        <f t="shared" si="112"/>
        <v>5.9056615883469402E-10</v>
      </c>
      <c r="H190">
        <f t="shared" si="113"/>
        <v>3.3993205447030466E-5</v>
      </c>
      <c r="I190" s="115">
        <f t="shared" si="91"/>
        <v>22</v>
      </c>
      <c r="J190" s="115">
        <f t="shared" si="92"/>
        <v>5</v>
      </c>
      <c r="K190" s="115">
        <f t="shared" si="93"/>
        <v>34</v>
      </c>
      <c r="L190" s="115">
        <f t="shared" si="94"/>
        <v>21</v>
      </c>
      <c r="M190" s="115">
        <f t="shared" si="95"/>
        <v>24</v>
      </c>
      <c r="N190" s="115">
        <f t="shared" si="96"/>
        <v>32</v>
      </c>
      <c r="O190" s="115">
        <f t="shared" si="97"/>
        <v>9</v>
      </c>
      <c r="P190" s="115">
        <f t="shared" si="98"/>
        <v>39</v>
      </c>
      <c r="Q190" s="115">
        <f t="shared" si="99"/>
        <v>40</v>
      </c>
      <c r="R190" s="115">
        <f t="shared" si="100"/>
        <v>56</v>
      </c>
      <c r="S190" s="115">
        <f t="shared" si="101"/>
        <v>8</v>
      </c>
      <c r="T190" s="115">
        <f t="shared" si="102"/>
        <v>26</v>
      </c>
      <c r="U190" s="115">
        <f t="shared" si="103"/>
        <v>27</v>
      </c>
      <c r="V190" s="115">
        <f t="shared" si="104"/>
        <v>27</v>
      </c>
      <c r="W190" s="115">
        <f t="shared" si="105"/>
        <v>14</v>
      </c>
      <c r="X190" s="115">
        <f t="shared" si="106"/>
        <v>27</v>
      </c>
      <c r="Y190" s="115">
        <f t="shared" si="107"/>
        <v>26</v>
      </c>
      <c r="Z190" s="115">
        <f t="shared" si="108"/>
        <v>22</v>
      </c>
      <c r="AA190" s="115">
        <f t="shared" si="109"/>
        <v>4</v>
      </c>
      <c r="AB190" s="115">
        <f t="shared" si="110"/>
        <v>12</v>
      </c>
      <c r="AC190" s="113">
        <f t="shared" si="114"/>
        <v>475</v>
      </c>
      <c r="AE190">
        <f t="shared" si="115"/>
        <v>7.4785051983467031E-4</v>
      </c>
      <c r="AF190">
        <f t="shared" si="116"/>
        <v>1.6996602723515233E-4</v>
      </c>
      <c r="AG190">
        <f t="shared" si="117"/>
        <v>1.1557689851990358E-3</v>
      </c>
      <c r="AH190">
        <f t="shared" si="118"/>
        <v>7.1385731438763976E-4</v>
      </c>
      <c r="AI190">
        <f t="shared" si="119"/>
        <v>8.1583693072873119E-4</v>
      </c>
      <c r="AJ190">
        <f t="shared" si="120"/>
        <v>1.0877825743049749E-3</v>
      </c>
      <c r="AK190">
        <f t="shared" si="121"/>
        <v>3.0593884902327417E-4</v>
      </c>
      <c r="AL190">
        <f t="shared" si="122"/>
        <v>1.3257350124341882E-3</v>
      </c>
      <c r="AM190">
        <f t="shared" si="123"/>
        <v>1.3597282178812186E-3</v>
      </c>
      <c r="AN190">
        <f t="shared" si="124"/>
        <v>1.9036195050337061E-3</v>
      </c>
      <c r="AO190">
        <f t="shared" si="125"/>
        <v>2.7194564357624373E-4</v>
      </c>
      <c r="AP190">
        <f t="shared" si="126"/>
        <v>8.8382334162279206E-4</v>
      </c>
      <c r="AQ190">
        <f t="shared" si="127"/>
        <v>9.1781654706982261E-4</v>
      </c>
      <c r="AR190">
        <f t="shared" si="128"/>
        <v>9.1781654706982261E-4</v>
      </c>
      <c r="AS190">
        <f t="shared" si="129"/>
        <v>4.7590487625842653E-4</v>
      </c>
      <c r="AT190">
        <f t="shared" si="130"/>
        <v>9.1781654706982261E-4</v>
      </c>
      <c r="AU190">
        <f t="shared" si="131"/>
        <v>8.8382334162279206E-4</v>
      </c>
      <c r="AV190">
        <f t="shared" si="132"/>
        <v>7.4785051983467031E-4</v>
      </c>
      <c r="AW190">
        <f t="shared" si="133"/>
        <v>1.3597282178812186E-4</v>
      </c>
      <c r="AX190">
        <f t="shared" si="134"/>
        <v>4.0791846536436559E-4</v>
      </c>
      <c r="AY190">
        <f t="shared" si="135"/>
        <v>1.6146772587339465E-2</v>
      </c>
    </row>
    <row r="191" spans="1:51" x14ac:dyDescent="0.2">
      <c r="A191" s="118" t="s">
        <v>5121</v>
      </c>
      <c r="B191" s="119">
        <v>53364</v>
      </c>
      <c r="C191" s="121" t="s">
        <v>6727</v>
      </c>
      <c r="D191" s="121" t="s">
        <v>3400</v>
      </c>
      <c r="E191" s="121">
        <v>1.5059813437694702E-2</v>
      </c>
      <c r="F191">
        <f t="shared" si="111"/>
        <v>1.5059813437694701E-8</v>
      </c>
      <c r="G191">
        <f t="shared" si="112"/>
        <v>1.50598134376947E-10</v>
      </c>
      <c r="H191">
        <f t="shared" si="113"/>
        <v>8.6684840389711758E-6</v>
      </c>
      <c r="I191" s="115">
        <f t="shared" si="91"/>
        <v>23</v>
      </c>
      <c r="J191" s="115">
        <f t="shared" si="92"/>
        <v>5</v>
      </c>
      <c r="K191" s="115">
        <f t="shared" si="93"/>
        <v>33</v>
      </c>
      <c r="L191" s="115">
        <f t="shared" si="94"/>
        <v>21</v>
      </c>
      <c r="M191" s="115">
        <f t="shared" si="95"/>
        <v>31</v>
      </c>
      <c r="N191" s="115">
        <f t="shared" si="96"/>
        <v>33</v>
      </c>
      <c r="O191" s="115">
        <f t="shared" si="97"/>
        <v>10</v>
      </c>
      <c r="P191" s="115">
        <f t="shared" si="98"/>
        <v>36</v>
      </c>
      <c r="Q191" s="115">
        <f t="shared" si="99"/>
        <v>42</v>
      </c>
      <c r="R191" s="115">
        <f t="shared" si="100"/>
        <v>53</v>
      </c>
      <c r="S191" s="115">
        <f t="shared" si="101"/>
        <v>9</v>
      </c>
      <c r="T191" s="115">
        <f t="shared" si="102"/>
        <v>18</v>
      </c>
      <c r="U191" s="115">
        <f t="shared" si="103"/>
        <v>24</v>
      </c>
      <c r="V191" s="115">
        <f t="shared" si="104"/>
        <v>24</v>
      </c>
      <c r="W191" s="115">
        <f t="shared" si="105"/>
        <v>14</v>
      </c>
      <c r="X191" s="115">
        <f t="shared" si="106"/>
        <v>34</v>
      </c>
      <c r="Y191" s="115">
        <f t="shared" si="107"/>
        <v>31</v>
      </c>
      <c r="Z191" s="115">
        <f t="shared" si="108"/>
        <v>15</v>
      </c>
      <c r="AA191" s="115">
        <f t="shared" si="109"/>
        <v>3</v>
      </c>
      <c r="AB191" s="115">
        <f t="shared" si="110"/>
        <v>15</v>
      </c>
      <c r="AC191" s="113">
        <f t="shared" si="114"/>
        <v>474</v>
      </c>
      <c r="AE191">
        <f t="shared" si="115"/>
        <v>1.9937513289633704E-4</v>
      </c>
      <c r="AF191">
        <f t="shared" si="116"/>
        <v>4.3342420194855879E-5</v>
      </c>
      <c r="AG191">
        <f t="shared" si="117"/>
        <v>2.8605997328604878E-4</v>
      </c>
      <c r="AH191">
        <f t="shared" si="118"/>
        <v>1.820381648183947E-4</v>
      </c>
      <c r="AI191">
        <f t="shared" si="119"/>
        <v>2.6872300520810647E-4</v>
      </c>
      <c r="AJ191">
        <f t="shared" si="120"/>
        <v>2.8605997328604878E-4</v>
      </c>
      <c r="AK191">
        <f t="shared" si="121"/>
        <v>8.6684840389711758E-5</v>
      </c>
      <c r="AL191">
        <f t="shared" si="122"/>
        <v>3.1206542540296236E-4</v>
      </c>
      <c r="AM191">
        <f t="shared" si="123"/>
        <v>3.640763296367894E-4</v>
      </c>
      <c r="AN191">
        <f t="shared" si="124"/>
        <v>4.5942965406547232E-4</v>
      </c>
      <c r="AO191">
        <f t="shared" si="125"/>
        <v>7.8016356350740589E-5</v>
      </c>
      <c r="AP191">
        <f t="shared" si="126"/>
        <v>1.5603271270148118E-4</v>
      </c>
      <c r="AQ191">
        <f t="shared" si="127"/>
        <v>2.0804361693530822E-4</v>
      </c>
      <c r="AR191">
        <f t="shared" si="128"/>
        <v>2.0804361693530822E-4</v>
      </c>
      <c r="AS191">
        <f t="shared" si="129"/>
        <v>1.2135877654559646E-4</v>
      </c>
      <c r="AT191">
        <f t="shared" si="130"/>
        <v>2.9472845732501999E-4</v>
      </c>
      <c r="AU191">
        <f t="shared" si="131"/>
        <v>2.6872300520810647E-4</v>
      </c>
      <c r="AV191">
        <f t="shared" si="132"/>
        <v>1.3002726058456763E-4</v>
      </c>
      <c r="AW191">
        <f t="shared" si="133"/>
        <v>2.6005452116913527E-5</v>
      </c>
      <c r="AX191">
        <f t="shared" si="134"/>
        <v>1.3002726058456763E-4</v>
      </c>
      <c r="AY191">
        <f t="shared" si="135"/>
        <v>4.1088614344723367E-3</v>
      </c>
    </row>
    <row r="192" spans="1:51" x14ac:dyDescent="0.2">
      <c r="A192" s="118" t="s">
        <v>5122</v>
      </c>
      <c r="B192" s="119">
        <v>52692</v>
      </c>
      <c r="C192" s="121" t="s">
        <v>6728</v>
      </c>
      <c r="D192" s="121" t="s">
        <v>3418</v>
      </c>
      <c r="E192" s="121">
        <v>2.939490828833944E-2</v>
      </c>
      <c r="F192">
        <f t="shared" si="111"/>
        <v>2.9394908288339438E-8</v>
      </c>
      <c r="G192">
        <f t="shared" si="112"/>
        <v>2.9394908288339439E-10</v>
      </c>
      <c r="H192">
        <f t="shared" si="113"/>
        <v>1.6919817392073696E-5</v>
      </c>
      <c r="I192" s="115">
        <f t="shared" si="91"/>
        <v>31</v>
      </c>
      <c r="J192" s="115">
        <f t="shared" si="92"/>
        <v>7</v>
      </c>
      <c r="K192" s="115">
        <f t="shared" si="93"/>
        <v>25</v>
      </c>
      <c r="L192" s="115">
        <f t="shared" si="94"/>
        <v>32</v>
      </c>
      <c r="M192" s="115">
        <f t="shared" si="95"/>
        <v>27</v>
      </c>
      <c r="N192" s="115">
        <f t="shared" si="96"/>
        <v>33</v>
      </c>
      <c r="O192" s="115">
        <f t="shared" si="97"/>
        <v>8</v>
      </c>
      <c r="P192" s="115">
        <f t="shared" si="98"/>
        <v>32</v>
      </c>
      <c r="Q192" s="115">
        <f t="shared" si="99"/>
        <v>38</v>
      </c>
      <c r="R192" s="115">
        <f t="shared" si="100"/>
        <v>56</v>
      </c>
      <c r="S192" s="115">
        <f t="shared" si="101"/>
        <v>7</v>
      </c>
      <c r="T192" s="115">
        <f t="shared" si="102"/>
        <v>24</v>
      </c>
      <c r="U192" s="115">
        <f t="shared" si="103"/>
        <v>29</v>
      </c>
      <c r="V192" s="115">
        <f t="shared" si="104"/>
        <v>20</v>
      </c>
      <c r="W192" s="115">
        <f t="shared" si="105"/>
        <v>19</v>
      </c>
      <c r="X192" s="115">
        <f t="shared" si="106"/>
        <v>33</v>
      </c>
      <c r="Y192" s="115">
        <f t="shared" si="107"/>
        <v>24</v>
      </c>
      <c r="Z192" s="115">
        <f t="shared" si="108"/>
        <v>15</v>
      </c>
      <c r="AA192" s="115">
        <f t="shared" si="109"/>
        <v>2</v>
      </c>
      <c r="AB192" s="115">
        <f t="shared" si="110"/>
        <v>11</v>
      </c>
      <c r="AC192" s="113">
        <f t="shared" si="114"/>
        <v>473</v>
      </c>
      <c r="AE192">
        <f t="shared" si="115"/>
        <v>5.2451433915428453E-4</v>
      </c>
      <c r="AF192">
        <f t="shared" si="116"/>
        <v>1.1843872174451587E-4</v>
      </c>
      <c r="AG192">
        <f t="shared" si="117"/>
        <v>4.2299543480184238E-4</v>
      </c>
      <c r="AH192">
        <f t="shared" si="118"/>
        <v>5.4143415654635827E-4</v>
      </c>
      <c r="AI192">
        <f t="shared" si="119"/>
        <v>4.568350695859898E-4</v>
      </c>
      <c r="AJ192">
        <f t="shared" si="120"/>
        <v>5.58353973938432E-4</v>
      </c>
      <c r="AK192">
        <f t="shared" si="121"/>
        <v>1.3535853913658957E-4</v>
      </c>
      <c r="AL192">
        <f t="shared" si="122"/>
        <v>5.4143415654635827E-4</v>
      </c>
      <c r="AM192">
        <f t="shared" si="123"/>
        <v>6.4295306089880047E-4</v>
      </c>
      <c r="AN192">
        <f t="shared" si="124"/>
        <v>9.4750977395612697E-4</v>
      </c>
      <c r="AO192">
        <f t="shared" si="125"/>
        <v>1.1843872174451587E-4</v>
      </c>
      <c r="AP192">
        <f t="shared" si="126"/>
        <v>4.060756174097687E-4</v>
      </c>
      <c r="AQ192">
        <f t="shared" si="127"/>
        <v>4.9067470437013717E-4</v>
      </c>
      <c r="AR192">
        <f t="shared" si="128"/>
        <v>3.3839634784147392E-4</v>
      </c>
      <c r="AS192">
        <f t="shared" si="129"/>
        <v>3.2147653044940023E-4</v>
      </c>
      <c r="AT192">
        <f t="shared" si="130"/>
        <v>5.58353973938432E-4</v>
      </c>
      <c r="AU192">
        <f t="shared" si="131"/>
        <v>4.060756174097687E-4</v>
      </c>
      <c r="AV192">
        <f t="shared" si="132"/>
        <v>2.5379726088110545E-4</v>
      </c>
      <c r="AW192">
        <f t="shared" si="133"/>
        <v>3.3839634784147392E-5</v>
      </c>
      <c r="AX192">
        <f t="shared" si="134"/>
        <v>1.8611799131281067E-4</v>
      </c>
      <c r="AY192">
        <f t="shared" si="135"/>
        <v>8.0030736264508576E-3</v>
      </c>
    </row>
    <row r="193" spans="1:51" x14ac:dyDescent="0.2">
      <c r="A193" s="118" t="s">
        <v>5123</v>
      </c>
      <c r="B193" s="119">
        <v>55326</v>
      </c>
      <c r="C193" s="121" t="s">
        <v>6729</v>
      </c>
      <c r="D193" s="121" t="s">
        <v>4151</v>
      </c>
      <c r="E193" s="121">
        <v>0.49801474057060346</v>
      </c>
      <c r="F193">
        <f t="shared" si="111"/>
        <v>4.9801474057060347E-7</v>
      </c>
      <c r="G193">
        <f t="shared" si="112"/>
        <v>4.9801474057060346E-9</v>
      </c>
      <c r="H193">
        <f t="shared" si="113"/>
        <v>2.8665911750295109E-4</v>
      </c>
      <c r="I193" s="115">
        <f t="shared" si="91"/>
        <v>26</v>
      </c>
      <c r="J193" s="115">
        <f t="shared" si="92"/>
        <v>6</v>
      </c>
      <c r="K193" s="115">
        <f t="shared" si="93"/>
        <v>33</v>
      </c>
      <c r="L193" s="115">
        <f t="shared" si="94"/>
        <v>26</v>
      </c>
      <c r="M193" s="115">
        <f t="shared" si="95"/>
        <v>31</v>
      </c>
      <c r="N193" s="115">
        <f t="shared" si="96"/>
        <v>35</v>
      </c>
      <c r="O193" s="115">
        <f t="shared" si="97"/>
        <v>13</v>
      </c>
      <c r="P193" s="115">
        <f t="shared" si="98"/>
        <v>39</v>
      </c>
      <c r="Q193" s="115">
        <f t="shared" si="99"/>
        <v>42</v>
      </c>
      <c r="R193" s="115">
        <f t="shared" si="100"/>
        <v>59</v>
      </c>
      <c r="S193" s="115">
        <f t="shared" si="101"/>
        <v>12</v>
      </c>
      <c r="T193" s="115">
        <f t="shared" si="102"/>
        <v>18</v>
      </c>
      <c r="U193" s="115">
        <f t="shared" si="103"/>
        <v>22</v>
      </c>
      <c r="V193" s="115">
        <f t="shared" si="104"/>
        <v>22</v>
      </c>
      <c r="W193" s="115">
        <f t="shared" si="105"/>
        <v>12</v>
      </c>
      <c r="X193" s="115">
        <f t="shared" si="106"/>
        <v>35</v>
      </c>
      <c r="Y193" s="115">
        <f t="shared" si="107"/>
        <v>31</v>
      </c>
      <c r="Z193" s="115">
        <f t="shared" si="108"/>
        <v>14</v>
      </c>
      <c r="AA193" s="115">
        <f t="shared" si="109"/>
        <v>3</v>
      </c>
      <c r="AB193" s="115">
        <f t="shared" si="110"/>
        <v>14</v>
      </c>
      <c r="AC193" s="113">
        <f t="shared" si="114"/>
        <v>493</v>
      </c>
      <c r="AE193">
        <f t="shared" si="115"/>
        <v>7.4531370550767282E-3</v>
      </c>
      <c r="AF193">
        <f t="shared" si="116"/>
        <v>1.7199547050177066E-3</v>
      </c>
      <c r="AG193">
        <f t="shared" si="117"/>
        <v>9.4597508775973865E-3</v>
      </c>
      <c r="AH193">
        <f t="shared" si="118"/>
        <v>7.4531370550767282E-3</v>
      </c>
      <c r="AI193">
        <f t="shared" si="119"/>
        <v>8.8864326425914832E-3</v>
      </c>
      <c r="AJ193">
        <f t="shared" si="120"/>
        <v>1.0033069112603288E-2</v>
      </c>
      <c r="AK193">
        <f t="shared" si="121"/>
        <v>3.7265685275383641E-3</v>
      </c>
      <c r="AL193">
        <f t="shared" si="122"/>
        <v>1.1179705582615093E-2</v>
      </c>
      <c r="AM193">
        <f t="shared" si="123"/>
        <v>1.2039682935123946E-2</v>
      </c>
      <c r="AN193">
        <f t="shared" si="124"/>
        <v>1.6912887932674113E-2</v>
      </c>
      <c r="AO193">
        <f t="shared" si="125"/>
        <v>3.4399094100354133E-3</v>
      </c>
      <c r="AP193">
        <f t="shared" si="126"/>
        <v>5.1598641150531199E-3</v>
      </c>
      <c r="AQ193">
        <f t="shared" si="127"/>
        <v>6.3065005850649241E-3</v>
      </c>
      <c r="AR193">
        <f t="shared" si="128"/>
        <v>6.3065005850649241E-3</v>
      </c>
      <c r="AS193">
        <f t="shared" si="129"/>
        <v>3.4399094100354133E-3</v>
      </c>
      <c r="AT193">
        <f t="shared" si="130"/>
        <v>1.0033069112603288E-2</v>
      </c>
      <c r="AU193">
        <f t="shared" si="131"/>
        <v>8.8864326425914832E-3</v>
      </c>
      <c r="AV193">
        <f t="shared" si="132"/>
        <v>4.0132276450413149E-3</v>
      </c>
      <c r="AW193">
        <f t="shared" si="133"/>
        <v>8.5997735250885332E-4</v>
      </c>
      <c r="AX193">
        <f t="shared" si="134"/>
        <v>4.0132276450413149E-3</v>
      </c>
      <c r="AY193">
        <f t="shared" si="135"/>
        <v>0.14132294492895486</v>
      </c>
    </row>
    <row r="194" spans="1:51" x14ac:dyDescent="0.2">
      <c r="A194" s="118" t="s">
        <v>5124</v>
      </c>
      <c r="B194" s="119">
        <v>64848</v>
      </c>
      <c r="C194" s="121" t="s">
        <v>6730</v>
      </c>
      <c r="D194" s="121" t="s">
        <v>3538</v>
      </c>
      <c r="E194" s="121">
        <v>3.4197962962022807E-2</v>
      </c>
      <c r="F194">
        <f t="shared" si="111"/>
        <v>3.4197962962022806E-8</v>
      </c>
      <c r="G194">
        <f t="shared" si="112"/>
        <v>3.4197962962022804E-10</v>
      </c>
      <c r="H194">
        <f t="shared" si="113"/>
        <v>1.968447333880125E-5</v>
      </c>
      <c r="I194" s="115">
        <f t="shared" ref="I194:I257" si="136">LEN(D194)-LEN(SUBSTITUTE(D194,"A",""))</f>
        <v>64</v>
      </c>
      <c r="J194" s="115">
        <f t="shared" ref="J194:J257" si="137">LEN(D194)-LEN(SUBSTITUTE(D194,"C",""))</f>
        <v>7</v>
      </c>
      <c r="K194" s="115">
        <f t="shared" ref="K194:K257" si="138">LEN(D194)-LEN(SUBSTITUTE(D194,"D",""))</f>
        <v>29</v>
      </c>
      <c r="L194" s="115">
        <f t="shared" ref="L194:L257" si="139">LEN(D194)-LEN(SUBSTITUTE(D194,"E",""))</f>
        <v>23</v>
      </c>
      <c r="M194" s="115">
        <f t="shared" ref="M194:M257" si="140">LEN(D194)-LEN(SUBSTITUTE(D194,"F",""))</f>
        <v>36</v>
      </c>
      <c r="N194" s="115">
        <f t="shared" ref="N194:N257" si="141">LEN(D194)-LEN(SUBSTITUTE(D194,"G",""))</f>
        <v>47</v>
      </c>
      <c r="O194" s="115">
        <f t="shared" ref="O194:O257" si="142">LEN(D194)-LEN(SUBSTITUTE(D194,"H",""))</f>
        <v>12</v>
      </c>
      <c r="P194" s="115">
        <f t="shared" ref="P194:P257" si="143">LEN(D194)-LEN(SUBSTITUTE(D194,"I",""))</f>
        <v>41</v>
      </c>
      <c r="Q194" s="115">
        <f t="shared" ref="Q194:Q257" si="144">LEN(D194)-LEN(SUBSTITUTE(D194,"K",""))</f>
        <v>17</v>
      </c>
      <c r="R194" s="115">
        <f t="shared" ref="R194:R257" si="145">LEN(D194)-LEN(SUBSTITUTE(D194,"L",""))</f>
        <v>79</v>
      </c>
      <c r="S194" s="115">
        <f t="shared" ref="S194:S257" si="146">LEN(D194)-LEN(SUBSTITUTE(D194,"M",""))</f>
        <v>6</v>
      </c>
      <c r="T194" s="115">
        <f t="shared" ref="T194:T257" si="147">LEN(D194)-LEN(SUBSTITUTE(D194,"N",""))</f>
        <v>12</v>
      </c>
      <c r="U194" s="115">
        <f t="shared" ref="U194:U257" si="148">LEN(D194)-LEN(SUBSTITUTE(D194,"P",""))</f>
        <v>33</v>
      </c>
      <c r="V194" s="115">
        <f t="shared" ref="V194:V257" si="149">LEN(D194)-LEN(SUBSTITUTE(D194,"Q",""))</f>
        <v>19</v>
      </c>
      <c r="W194" s="115">
        <f t="shared" ref="W194:W257" si="150">LEN(D194)-LEN(SUBSTITUTE(D194,"R",""))</f>
        <v>35</v>
      </c>
      <c r="X194" s="115">
        <f t="shared" ref="X194:X257" si="151">LEN(D194)-LEN(SUBSTITUTE(D194,"S",""))</f>
        <v>38</v>
      </c>
      <c r="Y194" s="115">
        <f t="shared" ref="Y194:Y257" si="152">LEN(D194)-LEN(SUBSTITUTE(D194,"T",""))</f>
        <v>18</v>
      </c>
      <c r="Z194" s="115">
        <f t="shared" ref="Z194:Z257" si="153">LEN(D194)-LEN(SUBSTITUTE(D194,"V",""))</f>
        <v>31</v>
      </c>
      <c r="AA194" s="115">
        <f t="shared" ref="AA194:AA257" si="154">LEN(D194)-LEN(SUBSTITUTE(D194,"W",""))</f>
        <v>23</v>
      </c>
      <c r="AB194" s="115">
        <f t="shared" ref="AB194:AB257" si="155">LEN(D194)-LEN(SUBSTITUTE(D194,"Y",""))</f>
        <v>13</v>
      </c>
      <c r="AC194" s="113">
        <f t="shared" si="114"/>
        <v>583</v>
      </c>
      <c r="AE194">
        <f t="shared" si="115"/>
        <v>1.25980629368328E-3</v>
      </c>
      <c r="AF194">
        <f t="shared" si="116"/>
        <v>1.3779131337160876E-4</v>
      </c>
      <c r="AG194">
        <f t="shared" si="117"/>
        <v>5.7084972682523629E-4</v>
      </c>
      <c r="AH194">
        <f t="shared" si="118"/>
        <v>4.5274288679242872E-4</v>
      </c>
      <c r="AI194">
        <f t="shared" si="119"/>
        <v>7.0864104019684496E-4</v>
      </c>
      <c r="AJ194">
        <f t="shared" si="120"/>
        <v>9.2517024692365872E-4</v>
      </c>
      <c r="AK194">
        <f t="shared" si="121"/>
        <v>2.36213680065615E-4</v>
      </c>
      <c r="AL194">
        <f t="shared" si="122"/>
        <v>8.0706340689085121E-4</v>
      </c>
      <c r="AM194">
        <f t="shared" si="123"/>
        <v>3.3463604675962127E-4</v>
      </c>
      <c r="AN194">
        <f t="shared" si="124"/>
        <v>1.5550733937652987E-3</v>
      </c>
      <c r="AO194">
        <f t="shared" si="125"/>
        <v>1.181068400328075E-4</v>
      </c>
      <c r="AP194">
        <f t="shared" si="126"/>
        <v>2.36213680065615E-4</v>
      </c>
      <c r="AQ194">
        <f t="shared" si="127"/>
        <v>6.4958762018044126E-4</v>
      </c>
      <c r="AR194">
        <f t="shared" si="128"/>
        <v>3.7400499343722375E-4</v>
      </c>
      <c r="AS194">
        <f t="shared" si="129"/>
        <v>6.8895656685804369E-4</v>
      </c>
      <c r="AT194">
        <f t="shared" si="130"/>
        <v>7.480099868744475E-4</v>
      </c>
      <c r="AU194">
        <f t="shared" si="131"/>
        <v>3.5432052009842248E-4</v>
      </c>
      <c r="AV194">
        <f t="shared" si="132"/>
        <v>6.1021867350283872E-4</v>
      </c>
      <c r="AW194">
        <f t="shared" si="133"/>
        <v>4.5274288679242872E-4</v>
      </c>
      <c r="AX194">
        <f t="shared" si="134"/>
        <v>2.5589815340441624E-4</v>
      </c>
      <c r="AY194">
        <f t="shared" si="135"/>
        <v>1.1476047956521131E-2</v>
      </c>
    </row>
    <row r="195" spans="1:51" x14ac:dyDescent="0.2">
      <c r="A195" s="118" t="s">
        <v>5125</v>
      </c>
      <c r="B195" s="119">
        <v>42687</v>
      </c>
      <c r="C195" s="121" t="s">
        <v>6731</v>
      </c>
      <c r="D195" s="121" t="s">
        <v>4801</v>
      </c>
      <c r="E195" s="121">
        <v>5.5427755072220597</v>
      </c>
      <c r="F195">
        <f t="shared" ref="F195:F258" si="156">E195/1000000</f>
        <v>5.5427755072220597E-6</v>
      </c>
      <c r="G195">
        <f t="shared" ref="G195:G258" si="157">F195*0.01</f>
        <v>5.54277550722206E-8</v>
      </c>
      <c r="H195">
        <f t="shared" ref="H195:H258" si="158">G195/$G$1637</f>
        <v>3.1904419808874945E-3</v>
      </c>
      <c r="I195" s="115">
        <f t="shared" si="136"/>
        <v>41</v>
      </c>
      <c r="J195" s="115">
        <f t="shared" si="137"/>
        <v>1</v>
      </c>
      <c r="K195" s="115">
        <f t="shared" si="138"/>
        <v>31</v>
      </c>
      <c r="L195" s="115">
        <f t="shared" si="139"/>
        <v>28</v>
      </c>
      <c r="M195" s="115">
        <f t="shared" si="140"/>
        <v>13</v>
      </c>
      <c r="N195" s="115">
        <f t="shared" si="141"/>
        <v>34</v>
      </c>
      <c r="O195" s="115">
        <f t="shared" si="142"/>
        <v>10</v>
      </c>
      <c r="P195" s="115">
        <f t="shared" si="143"/>
        <v>21</v>
      </c>
      <c r="Q195" s="115">
        <f t="shared" si="144"/>
        <v>27</v>
      </c>
      <c r="R195" s="115">
        <f t="shared" si="145"/>
        <v>30</v>
      </c>
      <c r="S195" s="115">
        <f t="shared" si="146"/>
        <v>4</v>
      </c>
      <c r="T195" s="115">
        <f t="shared" si="147"/>
        <v>6</v>
      </c>
      <c r="U195" s="115">
        <f t="shared" si="148"/>
        <v>20</v>
      </c>
      <c r="V195" s="115">
        <f t="shared" si="149"/>
        <v>11</v>
      </c>
      <c r="W195" s="115">
        <f t="shared" si="150"/>
        <v>19</v>
      </c>
      <c r="X195" s="115">
        <f t="shared" si="151"/>
        <v>22</v>
      </c>
      <c r="Y195" s="115">
        <f t="shared" si="152"/>
        <v>23</v>
      </c>
      <c r="Z195" s="115">
        <f t="shared" si="153"/>
        <v>31</v>
      </c>
      <c r="AA195" s="115">
        <f t="shared" si="154"/>
        <v>3</v>
      </c>
      <c r="AB195" s="115">
        <f t="shared" si="155"/>
        <v>16</v>
      </c>
      <c r="AC195" s="113">
        <f t="shared" ref="AC195:AC258" si="159">SUM(I195:AB195)</f>
        <v>391</v>
      </c>
      <c r="AE195">
        <f t="shared" ref="AE195:AE258" si="160">I195*$H195</f>
        <v>0.13080812121638727</v>
      </c>
      <c r="AF195">
        <f t="shared" ref="AF195:AF258" si="161">J195*$H195</f>
        <v>3.1904419808874945E-3</v>
      </c>
      <c r="AG195">
        <f t="shared" ref="AG195:AG258" si="162">K195*$H195</f>
        <v>9.8903701407512326E-2</v>
      </c>
      <c r="AH195">
        <f t="shared" ref="AH195:AH258" si="163">L195*$H195</f>
        <v>8.9332375464849845E-2</v>
      </c>
      <c r="AI195">
        <f t="shared" ref="AI195:AI258" si="164">M195*$H195</f>
        <v>4.1475745751537431E-2</v>
      </c>
      <c r="AJ195">
        <f t="shared" ref="AJ195:AJ258" si="165">N195*$H195</f>
        <v>0.10847502735017481</v>
      </c>
      <c r="AK195">
        <f t="shared" ref="AK195:AK258" si="166">O195*$H195</f>
        <v>3.1904419808874943E-2</v>
      </c>
      <c r="AL195">
        <f t="shared" ref="AL195:AL258" si="167">P195*$H195</f>
        <v>6.6999281598637384E-2</v>
      </c>
      <c r="AM195">
        <f t="shared" ref="AM195:AM258" si="168">Q195*$H195</f>
        <v>8.6141933483962346E-2</v>
      </c>
      <c r="AN195">
        <f t="shared" ref="AN195:AN258" si="169">R195*$H195</f>
        <v>9.5713259426624842E-2</v>
      </c>
      <c r="AO195">
        <f t="shared" ref="AO195:AO258" si="170">S195*$H195</f>
        <v>1.2761767923549978E-2</v>
      </c>
      <c r="AP195">
        <f t="shared" ref="AP195:AP258" si="171">T195*$H195</f>
        <v>1.9142651885324966E-2</v>
      </c>
      <c r="AQ195">
        <f t="shared" ref="AQ195:AQ258" si="172">U195*$H195</f>
        <v>6.3808839617749885E-2</v>
      </c>
      <c r="AR195">
        <f t="shared" ref="AR195:AR258" si="173">V195*$H195</f>
        <v>3.5094861789762441E-2</v>
      </c>
      <c r="AS195">
        <f t="shared" ref="AS195:AS258" si="174">W195*$H195</f>
        <v>6.0618397636862394E-2</v>
      </c>
      <c r="AT195">
        <f t="shared" ref="AT195:AT258" si="175">X195*$H195</f>
        <v>7.0189723579524882E-2</v>
      </c>
      <c r="AU195">
        <f t="shared" ref="AU195:AU258" si="176">Y195*$H195</f>
        <v>7.338016556041238E-2</v>
      </c>
      <c r="AV195">
        <f t="shared" ref="AV195:AV258" si="177">Z195*$H195</f>
        <v>9.8903701407512326E-2</v>
      </c>
      <c r="AW195">
        <f t="shared" ref="AW195:AW258" si="178">AA195*$H195</f>
        <v>9.5713259426624831E-3</v>
      </c>
      <c r="AX195">
        <f t="shared" ref="AX195:AX258" si="179">AB195*$H195</f>
        <v>5.1047071694199912E-2</v>
      </c>
      <c r="AY195">
        <f t="shared" ref="AY195:AY258" si="180">SUM(AE195:AX195)</f>
        <v>1.2474628145270101</v>
      </c>
    </row>
    <row r="196" spans="1:51" x14ac:dyDescent="0.2">
      <c r="A196" s="118" t="s">
        <v>5126</v>
      </c>
      <c r="B196" s="119">
        <v>55486</v>
      </c>
      <c r="C196" s="121" t="s">
        <v>6732</v>
      </c>
      <c r="D196" s="121" t="s">
        <v>3699</v>
      </c>
      <c r="E196" s="121">
        <v>0.108068659185785</v>
      </c>
      <c r="F196">
        <f t="shared" si="156"/>
        <v>1.08068659185785E-7</v>
      </c>
      <c r="G196">
        <f t="shared" si="157"/>
        <v>1.08068659185785E-9</v>
      </c>
      <c r="H196">
        <f t="shared" si="158"/>
        <v>6.2204717949573317E-5</v>
      </c>
      <c r="I196" s="115">
        <f t="shared" si="136"/>
        <v>49</v>
      </c>
      <c r="J196" s="115">
        <f t="shared" si="137"/>
        <v>5</v>
      </c>
      <c r="K196" s="115">
        <f t="shared" si="138"/>
        <v>34</v>
      </c>
      <c r="L196" s="115">
        <f t="shared" si="139"/>
        <v>44</v>
      </c>
      <c r="M196" s="115">
        <f t="shared" si="140"/>
        <v>13</v>
      </c>
      <c r="N196" s="115">
        <f t="shared" si="141"/>
        <v>26</v>
      </c>
      <c r="O196" s="115">
        <f t="shared" si="142"/>
        <v>10</v>
      </c>
      <c r="P196" s="115">
        <f t="shared" si="143"/>
        <v>30</v>
      </c>
      <c r="Q196" s="115">
        <f t="shared" si="144"/>
        <v>28</v>
      </c>
      <c r="R196" s="115">
        <f t="shared" si="145"/>
        <v>63</v>
      </c>
      <c r="S196" s="115">
        <f t="shared" si="146"/>
        <v>7</v>
      </c>
      <c r="T196" s="115">
        <f t="shared" si="147"/>
        <v>24</v>
      </c>
      <c r="U196" s="115">
        <f t="shared" si="148"/>
        <v>17</v>
      </c>
      <c r="V196" s="115">
        <f t="shared" si="149"/>
        <v>27</v>
      </c>
      <c r="W196" s="115">
        <f t="shared" si="150"/>
        <v>26</v>
      </c>
      <c r="X196" s="115">
        <f t="shared" si="151"/>
        <v>42</v>
      </c>
      <c r="Y196" s="115">
        <f t="shared" si="152"/>
        <v>20</v>
      </c>
      <c r="Z196" s="115">
        <f t="shared" si="153"/>
        <v>18</v>
      </c>
      <c r="AA196" s="115">
        <f t="shared" si="154"/>
        <v>4</v>
      </c>
      <c r="AB196" s="115">
        <f t="shared" si="155"/>
        <v>12</v>
      </c>
      <c r="AC196" s="113">
        <f t="shared" si="159"/>
        <v>499</v>
      </c>
      <c r="AE196">
        <f t="shared" si="160"/>
        <v>3.0480311795290926E-3</v>
      </c>
      <c r="AF196">
        <f t="shared" si="161"/>
        <v>3.110235897478666E-4</v>
      </c>
      <c r="AG196">
        <f t="shared" si="162"/>
        <v>2.1149604102854926E-3</v>
      </c>
      <c r="AH196">
        <f t="shared" si="163"/>
        <v>2.7370075897812261E-3</v>
      </c>
      <c r="AI196">
        <f t="shared" si="164"/>
        <v>8.0866133334445308E-4</v>
      </c>
      <c r="AJ196">
        <f t="shared" si="165"/>
        <v>1.6173226666889062E-3</v>
      </c>
      <c r="AK196">
        <f t="shared" si="166"/>
        <v>6.2204717949573319E-4</v>
      </c>
      <c r="AL196">
        <f t="shared" si="167"/>
        <v>1.8661415384871995E-3</v>
      </c>
      <c r="AM196">
        <f t="shared" si="168"/>
        <v>1.7417321025880528E-3</v>
      </c>
      <c r="AN196">
        <f t="shared" si="169"/>
        <v>3.9188972308231186E-3</v>
      </c>
      <c r="AO196">
        <f t="shared" si="170"/>
        <v>4.354330256470132E-4</v>
      </c>
      <c r="AP196">
        <f t="shared" si="171"/>
        <v>1.4929132307897595E-3</v>
      </c>
      <c r="AQ196">
        <f t="shared" si="172"/>
        <v>1.0574802051427463E-3</v>
      </c>
      <c r="AR196">
        <f t="shared" si="173"/>
        <v>1.6795273846384796E-3</v>
      </c>
      <c r="AS196">
        <f t="shared" si="174"/>
        <v>1.6173226666889062E-3</v>
      </c>
      <c r="AT196">
        <f t="shared" si="175"/>
        <v>2.6125981538820792E-3</v>
      </c>
      <c r="AU196">
        <f t="shared" si="176"/>
        <v>1.2440943589914664E-3</v>
      </c>
      <c r="AV196">
        <f t="shared" si="177"/>
        <v>1.1196849230923197E-3</v>
      </c>
      <c r="AW196">
        <f t="shared" si="178"/>
        <v>2.4881887179829327E-4</v>
      </c>
      <c r="AX196">
        <f t="shared" si="179"/>
        <v>7.4645661539487975E-4</v>
      </c>
      <c r="AY196">
        <f t="shared" si="180"/>
        <v>3.104015425683709E-2</v>
      </c>
    </row>
    <row r="197" spans="1:51" x14ac:dyDescent="0.2">
      <c r="A197" s="118" t="s">
        <v>5127</v>
      </c>
      <c r="B197" s="119">
        <v>28548</v>
      </c>
      <c r="C197" s="121" t="s">
        <v>6733</v>
      </c>
      <c r="D197" s="121" t="s">
        <v>4136</v>
      </c>
      <c r="E197" s="121">
        <v>0.30194033297040085</v>
      </c>
      <c r="F197">
        <f t="shared" si="156"/>
        <v>3.0194033297040086E-7</v>
      </c>
      <c r="G197">
        <f t="shared" si="157"/>
        <v>3.0194033297040086E-9</v>
      </c>
      <c r="H197">
        <f t="shared" si="158"/>
        <v>1.7379796688080478E-4</v>
      </c>
      <c r="I197" s="115">
        <f t="shared" si="136"/>
        <v>18</v>
      </c>
      <c r="J197" s="115">
        <f t="shared" si="137"/>
        <v>3</v>
      </c>
      <c r="K197" s="115">
        <f t="shared" si="138"/>
        <v>20</v>
      </c>
      <c r="L197" s="115">
        <f t="shared" si="139"/>
        <v>15</v>
      </c>
      <c r="M197" s="115">
        <f t="shared" si="140"/>
        <v>6</v>
      </c>
      <c r="N197" s="115">
        <f t="shared" si="141"/>
        <v>24</v>
      </c>
      <c r="O197" s="115">
        <f t="shared" si="142"/>
        <v>5</v>
      </c>
      <c r="P197" s="115">
        <f t="shared" si="143"/>
        <v>20</v>
      </c>
      <c r="Q197" s="115">
        <f t="shared" si="144"/>
        <v>8</v>
      </c>
      <c r="R197" s="115">
        <f t="shared" si="145"/>
        <v>34</v>
      </c>
      <c r="S197" s="115">
        <f t="shared" si="146"/>
        <v>6</v>
      </c>
      <c r="T197" s="115">
        <f t="shared" si="147"/>
        <v>8</v>
      </c>
      <c r="U197" s="115">
        <f t="shared" si="148"/>
        <v>10</v>
      </c>
      <c r="V197" s="115">
        <f t="shared" si="149"/>
        <v>6</v>
      </c>
      <c r="W197" s="115">
        <f t="shared" si="150"/>
        <v>21</v>
      </c>
      <c r="X197" s="115">
        <f t="shared" si="151"/>
        <v>20</v>
      </c>
      <c r="Y197" s="115">
        <f t="shared" si="152"/>
        <v>11</v>
      </c>
      <c r="Z197" s="115">
        <f t="shared" si="153"/>
        <v>16</v>
      </c>
      <c r="AA197" s="115">
        <f t="shared" si="154"/>
        <v>0</v>
      </c>
      <c r="AB197" s="115">
        <f t="shared" si="155"/>
        <v>9</v>
      </c>
      <c r="AC197" s="113">
        <f t="shared" si="159"/>
        <v>260</v>
      </c>
      <c r="AE197">
        <f t="shared" si="160"/>
        <v>3.1283634038544862E-3</v>
      </c>
      <c r="AF197">
        <f t="shared" si="161"/>
        <v>5.2139390064241437E-4</v>
      </c>
      <c r="AG197">
        <f t="shared" si="162"/>
        <v>3.4759593376160955E-3</v>
      </c>
      <c r="AH197">
        <f t="shared" si="163"/>
        <v>2.6069695032120716E-3</v>
      </c>
      <c r="AI197">
        <f t="shared" si="164"/>
        <v>1.0427878012848287E-3</v>
      </c>
      <c r="AJ197">
        <f t="shared" si="165"/>
        <v>4.1711512051393149E-3</v>
      </c>
      <c r="AK197">
        <f t="shared" si="166"/>
        <v>8.6898983440402387E-4</v>
      </c>
      <c r="AL197">
        <f t="shared" si="167"/>
        <v>3.4759593376160955E-3</v>
      </c>
      <c r="AM197">
        <f t="shared" si="168"/>
        <v>1.3903837350464382E-3</v>
      </c>
      <c r="AN197">
        <f t="shared" si="169"/>
        <v>5.9091308739473627E-3</v>
      </c>
      <c r="AO197">
        <f t="shared" si="170"/>
        <v>1.0427878012848287E-3</v>
      </c>
      <c r="AP197">
        <f t="shared" si="171"/>
        <v>1.3903837350464382E-3</v>
      </c>
      <c r="AQ197">
        <f t="shared" si="172"/>
        <v>1.7379796688080477E-3</v>
      </c>
      <c r="AR197">
        <f t="shared" si="173"/>
        <v>1.0427878012848287E-3</v>
      </c>
      <c r="AS197">
        <f t="shared" si="174"/>
        <v>3.6497573044969004E-3</v>
      </c>
      <c r="AT197">
        <f t="shared" si="175"/>
        <v>3.4759593376160955E-3</v>
      </c>
      <c r="AU197">
        <f t="shared" si="176"/>
        <v>1.9117776356888526E-3</v>
      </c>
      <c r="AV197">
        <f t="shared" si="177"/>
        <v>2.7807674700928765E-3</v>
      </c>
      <c r="AW197">
        <f t="shared" si="178"/>
        <v>0</v>
      </c>
      <c r="AX197">
        <f t="shared" si="179"/>
        <v>1.5641817019272431E-3</v>
      </c>
      <c r="AY197">
        <f t="shared" si="180"/>
        <v>4.5187471389009248E-2</v>
      </c>
    </row>
    <row r="198" spans="1:51" x14ac:dyDescent="0.2">
      <c r="A198" s="118" t="s">
        <v>5128</v>
      </c>
      <c r="B198" s="119">
        <v>21321</v>
      </c>
      <c r="C198" s="121" t="s">
        <v>6584</v>
      </c>
      <c r="D198" s="121" t="s">
        <v>3994</v>
      </c>
      <c r="E198" s="121">
        <v>0.27770261712019439</v>
      </c>
      <c r="F198">
        <f t="shared" si="156"/>
        <v>2.7770261712019442E-7</v>
      </c>
      <c r="G198">
        <f t="shared" si="157"/>
        <v>2.7770261712019443E-9</v>
      </c>
      <c r="H198">
        <f t="shared" si="158"/>
        <v>1.5984664843599972E-4</v>
      </c>
      <c r="I198" s="115">
        <f t="shared" si="136"/>
        <v>18</v>
      </c>
      <c r="J198" s="115">
        <f t="shared" si="137"/>
        <v>1</v>
      </c>
      <c r="K198" s="115">
        <f t="shared" si="138"/>
        <v>14</v>
      </c>
      <c r="L198" s="115">
        <f t="shared" si="139"/>
        <v>5</v>
      </c>
      <c r="M198" s="115">
        <f t="shared" si="140"/>
        <v>4</v>
      </c>
      <c r="N198" s="115">
        <f t="shared" si="141"/>
        <v>19</v>
      </c>
      <c r="O198" s="115">
        <f t="shared" si="142"/>
        <v>7</v>
      </c>
      <c r="P198" s="115">
        <f t="shared" si="143"/>
        <v>11</v>
      </c>
      <c r="Q198" s="115">
        <f t="shared" si="144"/>
        <v>12</v>
      </c>
      <c r="R198" s="115">
        <f t="shared" si="145"/>
        <v>16</v>
      </c>
      <c r="S198" s="115">
        <f t="shared" si="146"/>
        <v>7</v>
      </c>
      <c r="T198" s="115">
        <f t="shared" si="147"/>
        <v>7</v>
      </c>
      <c r="U198" s="115">
        <f t="shared" si="148"/>
        <v>10</v>
      </c>
      <c r="V198" s="115">
        <f t="shared" si="149"/>
        <v>8</v>
      </c>
      <c r="W198" s="115">
        <f t="shared" si="150"/>
        <v>10</v>
      </c>
      <c r="X198" s="115">
        <f t="shared" si="151"/>
        <v>14</v>
      </c>
      <c r="Y198" s="115">
        <f t="shared" si="152"/>
        <v>13</v>
      </c>
      <c r="Z198" s="115">
        <f t="shared" si="153"/>
        <v>15</v>
      </c>
      <c r="AA198" s="115">
        <f t="shared" si="154"/>
        <v>0</v>
      </c>
      <c r="AB198" s="115">
        <f t="shared" si="155"/>
        <v>7</v>
      </c>
      <c r="AC198" s="113">
        <f t="shared" si="159"/>
        <v>198</v>
      </c>
      <c r="AE198">
        <f t="shared" si="160"/>
        <v>2.877239671847995E-3</v>
      </c>
      <c r="AF198">
        <f t="shared" si="161"/>
        <v>1.5984664843599972E-4</v>
      </c>
      <c r="AG198">
        <f t="shared" si="162"/>
        <v>2.2378530781039961E-3</v>
      </c>
      <c r="AH198">
        <f t="shared" si="163"/>
        <v>7.992332421799986E-4</v>
      </c>
      <c r="AI198">
        <f t="shared" si="164"/>
        <v>6.3938659374399888E-4</v>
      </c>
      <c r="AJ198">
        <f t="shared" si="165"/>
        <v>3.0370863202839947E-3</v>
      </c>
      <c r="AK198">
        <f t="shared" si="166"/>
        <v>1.118926539051998E-3</v>
      </c>
      <c r="AL198">
        <f t="shared" si="167"/>
        <v>1.7583131327959969E-3</v>
      </c>
      <c r="AM198">
        <f t="shared" si="168"/>
        <v>1.9181597812319966E-3</v>
      </c>
      <c r="AN198">
        <f t="shared" si="169"/>
        <v>2.5575463749759955E-3</v>
      </c>
      <c r="AO198">
        <f t="shared" si="170"/>
        <v>1.118926539051998E-3</v>
      </c>
      <c r="AP198">
        <f t="shared" si="171"/>
        <v>1.118926539051998E-3</v>
      </c>
      <c r="AQ198">
        <f t="shared" si="172"/>
        <v>1.5984664843599972E-3</v>
      </c>
      <c r="AR198">
        <f t="shared" si="173"/>
        <v>1.2787731874879978E-3</v>
      </c>
      <c r="AS198">
        <f t="shared" si="174"/>
        <v>1.5984664843599972E-3</v>
      </c>
      <c r="AT198">
        <f t="shared" si="175"/>
        <v>2.2378530781039961E-3</v>
      </c>
      <c r="AU198">
        <f t="shared" si="176"/>
        <v>2.0780064296679964E-3</v>
      </c>
      <c r="AV198">
        <f t="shared" si="177"/>
        <v>2.3976997265399958E-3</v>
      </c>
      <c r="AW198">
        <f t="shared" si="178"/>
        <v>0</v>
      </c>
      <c r="AX198">
        <f t="shared" si="179"/>
        <v>1.118926539051998E-3</v>
      </c>
      <c r="AY198">
        <f t="shared" si="180"/>
        <v>3.1649636390327938E-2</v>
      </c>
    </row>
    <row r="199" spans="1:51" x14ac:dyDescent="0.2">
      <c r="A199" s="118" t="s">
        <v>5129</v>
      </c>
      <c r="B199" s="119">
        <v>23404</v>
      </c>
      <c r="C199" s="121" t="s">
        <v>6734</v>
      </c>
      <c r="D199" s="121" t="s">
        <v>3535</v>
      </c>
      <c r="E199" s="121">
        <v>1.4341695388868573E-2</v>
      </c>
      <c r="F199">
        <f t="shared" si="156"/>
        <v>1.4341695388868572E-8</v>
      </c>
      <c r="G199">
        <f t="shared" si="157"/>
        <v>1.4341695388868573E-10</v>
      </c>
      <c r="H199">
        <f t="shared" si="158"/>
        <v>8.2551326471959462E-6</v>
      </c>
      <c r="I199" s="115">
        <f t="shared" si="136"/>
        <v>17</v>
      </c>
      <c r="J199" s="115">
        <f t="shared" si="137"/>
        <v>0</v>
      </c>
      <c r="K199" s="115">
        <f t="shared" si="138"/>
        <v>18</v>
      </c>
      <c r="L199" s="115">
        <f t="shared" si="139"/>
        <v>4</v>
      </c>
      <c r="M199" s="115">
        <f t="shared" si="140"/>
        <v>5</v>
      </c>
      <c r="N199" s="115">
        <f t="shared" si="141"/>
        <v>16</v>
      </c>
      <c r="O199" s="115">
        <f t="shared" si="142"/>
        <v>10</v>
      </c>
      <c r="P199" s="115">
        <f t="shared" si="143"/>
        <v>18</v>
      </c>
      <c r="Q199" s="115">
        <f t="shared" si="144"/>
        <v>6</v>
      </c>
      <c r="R199" s="115">
        <f t="shared" si="145"/>
        <v>19</v>
      </c>
      <c r="S199" s="115">
        <f t="shared" si="146"/>
        <v>9</v>
      </c>
      <c r="T199" s="115">
        <f t="shared" si="147"/>
        <v>10</v>
      </c>
      <c r="U199" s="115">
        <f t="shared" si="148"/>
        <v>10</v>
      </c>
      <c r="V199" s="115">
        <f t="shared" si="149"/>
        <v>9</v>
      </c>
      <c r="W199" s="115">
        <f t="shared" si="150"/>
        <v>16</v>
      </c>
      <c r="X199" s="115">
        <f t="shared" si="151"/>
        <v>15</v>
      </c>
      <c r="Y199" s="115">
        <f t="shared" si="152"/>
        <v>11</v>
      </c>
      <c r="Z199" s="115">
        <f t="shared" si="153"/>
        <v>14</v>
      </c>
      <c r="AA199" s="115">
        <f t="shared" si="154"/>
        <v>2</v>
      </c>
      <c r="AB199" s="115">
        <f t="shared" si="155"/>
        <v>3</v>
      </c>
      <c r="AC199" s="113">
        <f t="shared" si="159"/>
        <v>212</v>
      </c>
      <c r="AE199">
        <f t="shared" si="160"/>
        <v>1.4033725500233108E-4</v>
      </c>
      <c r="AF199">
        <f t="shared" si="161"/>
        <v>0</v>
      </c>
      <c r="AG199">
        <f t="shared" si="162"/>
        <v>1.4859238764952702E-4</v>
      </c>
      <c r="AH199">
        <f t="shared" si="163"/>
        <v>3.3020530588783785E-5</v>
      </c>
      <c r="AI199">
        <f t="shared" si="164"/>
        <v>4.1275663235979727E-5</v>
      </c>
      <c r="AJ199">
        <f t="shared" si="165"/>
        <v>1.3208212235513514E-4</v>
      </c>
      <c r="AK199">
        <f t="shared" si="166"/>
        <v>8.2551326471959455E-5</v>
      </c>
      <c r="AL199">
        <f t="shared" si="167"/>
        <v>1.4859238764952702E-4</v>
      </c>
      <c r="AM199">
        <f t="shared" si="168"/>
        <v>4.9530795883175677E-5</v>
      </c>
      <c r="AN199">
        <f t="shared" si="169"/>
        <v>1.5684752029672297E-4</v>
      </c>
      <c r="AO199">
        <f t="shared" si="170"/>
        <v>7.4296193824763512E-5</v>
      </c>
      <c r="AP199">
        <f t="shared" si="171"/>
        <v>8.2551326471959455E-5</v>
      </c>
      <c r="AQ199">
        <f t="shared" si="172"/>
        <v>8.2551326471959455E-5</v>
      </c>
      <c r="AR199">
        <f t="shared" si="173"/>
        <v>7.4296193824763512E-5</v>
      </c>
      <c r="AS199">
        <f t="shared" si="174"/>
        <v>1.3208212235513514E-4</v>
      </c>
      <c r="AT199">
        <f t="shared" si="175"/>
        <v>1.238269897079392E-4</v>
      </c>
      <c r="AU199">
        <f t="shared" si="176"/>
        <v>9.0806459119155411E-5</v>
      </c>
      <c r="AV199">
        <f t="shared" si="177"/>
        <v>1.1557185706074325E-4</v>
      </c>
      <c r="AW199">
        <f t="shared" si="178"/>
        <v>1.6510265294391892E-5</v>
      </c>
      <c r="AX199">
        <f t="shared" si="179"/>
        <v>2.4765397941587838E-5</v>
      </c>
      <c r="AY199">
        <f t="shared" si="180"/>
        <v>1.7500881212055401E-3</v>
      </c>
    </row>
    <row r="200" spans="1:51" x14ac:dyDescent="0.2">
      <c r="A200" s="118" t="s">
        <v>5130</v>
      </c>
      <c r="B200" s="119">
        <v>23692</v>
      </c>
      <c r="C200" s="121" t="s">
        <v>6577</v>
      </c>
      <c r="D200" s="121" t="s">
        <v>4249</v>
      </c>
      <c r="E200" s="121">
        <v>0.57702823884423893</v>
      </c>
      <c r="F200">
        <f t="shared" si="156"/>
        <v>5.7702823884423889E-7</v>
      </c>
      <c r="G200">
        <f t="shared" si="157"/>
        <v>5.7702823884423889E-9</v>
      </c>
      <c r="H200">
        <f t="shared" si="158"/>
        <v>3.3213957790054893E-4</v>
      </c>
      <c r="I200" s="115">
        <f t="shared" si="136"/>
        <v>20</v>
      </c>
      <c r="J200" s="115">
        <f t="shared" si="137"/>
        <v>4</v>
      </c>
      <c r="K200" s="115">
        <f t="shared" si="138"/>
        <v>19</v>
      </c>
      <c r="L200" s="115">
        <f t="shared" si="139"/>
        <v>13</v>
      </c>
      <c r="M200" s="115">
        <f t="shared" si="140"/>
        <v>8</v>
      </c>
      <c r="N200" s="115">
        <f t="shared" si="141"/>
        <v>12</v>
      </c>
      <c r="O200" s="115">
        <f t="shared" si="142"/>
        <v>7</v>
      </c>
      <c r="P200" s="115">
        <f t="shared" si="143"/>
        <v>10</v>
      </c>
      <c r="Q200" s="115">
        <f t="shared" si="144"/>
        <v>14</v>
      </c>
      <c r="R200" s="115">
        <f t="shared" si="145"/>
        <v>24</v>
      </c>
      <c r="S200" s="115">
        <f t="shared" si="146"/>
        <v>5</v>
      </c>
      <c r="T200" s="115">
        <f t="shared" si="147"/>
        <v>2</v>
      </c>
      <c r="U200" s="115">
        <f t="shared" si="148"/>
        <v>7</v>
      </c>
      <c r="V200" s="115">
        <f t="shared" si="149"/>
        <v>8</v>
      </c>
      <c r="W200" s="115">
        <f t="shared" si="150"/>
        <v>14</v>
      </c>
      <c r="X200" s="115">
        <f t="shared" si="151"/>
        <v>11</v>
      </c>
      <c r="Y200" s="115">
        <f t="shared" si="152"/>
        <v>9</v>
      </c>
      <c r="Z200" s="115">
        <f t="shared" si="153"/>
        <v>12</v>
      </c>
      <c r="AA200" s="115">
        <f t="shared" si="154"/>
        <v>2</v>
      </c>
      <c r="AB200" s="115">
        <f t="shared" si="155"/>
        <v>8</v>
      </c>
      <c r="AC200" s="113">
        <f t="shared" si="159"/>
        <v>209</v>
      </c>
      <c r="AE200">
        <f t="shared" si="160"/>
        <v>6.6427915580109789E-3</v>
      </c>
      <c r="AF200">
        <f t="shared" si="161"/>
        <v>1.3285583116021957E-3</v>
      </c>
      <c r="AG200">
        <f t="shared" si="162"/>
        <v>6.3106519801104299E-3</v>
      </c>
      <c r="AH200">
        <f t="shared" si="163"/>
        <v>4.317814512707136E-3</v>
      </c>
      <c r="AI200">
        <f t="shared" si="164"/>
        <v>2.6571166232043915E-3</v>
      </c>
      <c r="AJ200">
        <f t="shared" si="165"/>
        <v>3.985674934806587E-3</v>
      </c>
      <c r="AK200">
        <f t="shared" si="166"/>
        <v>2.3249770453038425E-3</v>
      </c>
      <c r="AL200">
        <f t="shared" si="167"/>
        <v>3.3213957790054894E-3</v>
      </c>
      <c r="AM200">
        <f t="shared" si="168"/>
        <v>4.649954090607685E-3</v>
      </c>
      <c r="AN200">
        <f t="shared" si="169"/>
        <v>7.971349869613174E-3</v>
      </c>
      <c r="AO200">
        <f t="shared" si="170"/>
        <v>1.6606978895027447E-3</v>
      </c>
      <c r="AP200">
        <f t="shared" si="171"/>
        <v>6.6427915580109787E-4</v>
      </c>
      <c r="AQ200">
        <f t="shared" si="172"/>
        <v>2.3249770453038425E-3</v>
      </c>
      <c r="AR200">
        <f t="shared" si="173"/>
        <v>2.6571166232043915E-3</v>
      </c>
      <c r="AS200">
        <f t="shared" si="174"/>
        <v>4.649954090607685E-3</v>
      </c>
      <c r="AT200">
        <f t="shared" si="175"/>
        <v>3.6535353569060384E-3</v>
      </c>
      <c r="AU200">
        <f t="shared" si="176"/>
        <v>2.9892562011049405E-3</v>
      </c>
      <c r="AV200">
        <f t="shared" si="177"/>
        <v>3.985674934806587E-3</v>
      </c>
      <c r="AW200">
        <f t="shared" si="178"/>
        <v>6.6427915580109787E-4</v>
      </c>
      <c r="AX200">
        <f t="shared" si="179"/>
        <v>2.6571166232043915E-3</v>
      </c>
      <c r="AY200">
        <f t="shared" si="180"/>
        <v>6.9417171781214732E-2</v>
      </c>
    </row>
    <row r="201" spans="1:51" x14ac:dyDescent="0.2">
      <c r="A201" s="118" t="s">
        <v>5131</v>
      </c>
      <c r="B201" s="119">
        <v>26513</v>
      </c>
      <c r="C201" s="121" t="s">
        <v>6735</v>
      </c>
      <c r="D201" s="121" t="s">
        <v>4855</v>
      </c>
      <c r="E201" s="121">
        <v>11.834382254671539</v>
      </c>
      <c r="F201">
        <f t="shared" si="156"/>
        <v>1.1834382254671539E-5</v>
      </c>
      <c r="G201">
        <f t="shared" si="157"/>
        <v>1.1834382254671538E-7</v>
      </c>
      <c r="H201">
        <f t="shared" si="158"/>
        <v>6.8119139795537499E-3</v>
      </c>
      <c r="I201" s="115">
        <f t="shared" si="136"/>
        <v>13</v>
      </c>
      <c r="J201" s="115">
        <f t="shared" si="137"/>
        <v>0</v>
      </c>
      <c r="K201" s="115">
        <f t="shared" si="138"/>
        <v>21</v>
      </c>
      <c r="L201" s="115">
        <f t="shared" si="139"/>
        <v>13</v>
      </c>
      <c r="M201" s="115">
        <f t="shared" si="140"/>
        <v>23</v>
      </c>
      <c r="N201" s="115">
        <f t="shared" si="141"/>
        <v>69</v>
      </c>
      <c r="O201" s="115">
        <f t="shared" si="142"/>
        <v>2</v>
      </c>
      <c r="P201" s="115">
        <f t="shared" si="143"/>
        <v>5</v>
      </c>
      <c r="Q201" s="115">
        <f t="shared" si="144"/>
        <v>7</v>
      </c>
      <c r="R201" s="115">
        <f t="shared" si="145"/>
        <v>13</v>
      </c>
      <c r="S201" s="115">
        <f t="shared" si="146"/>
        <v>3</v>
      </c>
      <c r="T201" s="115">
        <f t="shared" si="147"/>
        <v>7</v>
      </c>
      <c r="U201" s="115">
        <f t="shared" si="148"/>
        <v>10</v>
      </c>
      <c r="V201" s="115">
        <f t="shared" si="149"/>
        <v>10</v>
      </c>
      <c r="W201" s="115">
        <f t="shared" si="150"/>
        <v>24</v>
      </c>
      <c r="X201" s="115">
        <f t="shared" si="151"/>
        <v>13</v>
      </c>
      <c r="Y201" s="115">
        <f t="shared" si="152"/>
        <v>7</v>
      </c>
      <c r="Z201" s="115">
        <f t="shared" si="153"/>
        <v>16</v>
      </c>
      <c r="AA201" s="115">
        <f t="shared" si="154"/>
        <v>0</v>
      </c>
      <c r="AB201" s="115">
        <f t="shared" si="155"/>
        <v>2</v>
      </c>
      <c r="AC201" s="113">
        <f t="shared" si="159"/>
        <v>258</v>
      </c>
      <c r="AE201">
        <f t="shared" si="160"/>
        <v>8.8554881734198745E-2</v>
      </c>
      <c r="AF201">
        <f t="shared" si="161"/>
        <v>0</v>
      </c>
      <c r="AG201">
        <f t="shared" si="162"/>
        <v>0.14305019357062876</v>
      </c>
      <c r="AH201">
        <f t="shared" si="163"/>
        <v>8.8554881734198745E-2</v>
      </c>
      <c r="AI201">
        <f t="shared" si="164"/>
        <v>0.15667402152973625</v>
      </c>
      <c r="AJ201">
        <f t="shared" si="165"/>
        <v>0.47002206458920875</v>
      </c>
      <c r="AK201">
        <f t="shared" si="166"/>
        <v>1.36238279591075E-2</v>
      </c>
      <c r="AL201">
        <f t="shared" si="167"/>
        <v>3.4059569897768746E-2</v>
      </c>
      <c r="AM201">
        <f t="shared" si="168"/>
        <v>4.7683397856876253E-2</v>
      </c>
      <c r="AN201">
        <f t="shared" si="169"/>
        <v>8.8554881734198745E-2</v>
      </c>
      <c r="AO201">
        <f t="shared" si="170"/>
        <v>2.043574193866125E-2</v>
      </c>
      <c r="AP201">
        <f t="shared" si="171"/>
        <v>4.7683397856876253E-2</v>
      </c>
      <c r="AQ201">
        <f t="shared" si="172"/>
        <v>6.8119139795537492E-2</v>
      </c>
      <c r="AR201">
        <f t="shared" si="173"/>
        <v>6.8119139795537492E-2</v>
      </c>
      <c r="AS201">
        <f t="shared" si="174"/>
        <v>0.16348593550929</v>
      </c>
      <c r="AT201">
        <f t="shared" si="175"/>
        <v>8.8554881734198745E-2</v>
      </c>
      <c r="AU201">
        <f t="shared" si="176"/>
        <v>4.7683397856876253E-2</v>
      </c>
      <c r="AV201">
        <f t="shared" si="177"/>
        <v>0.10899062367286</v>
      </c>
      <c r="AW201">
        <f t="shared" si="178"/>
        <v>0</v>
      </c>
      <c r="AX201">
        <f t="shared" si="179"/>
        <v>1.36238279591075E-2</v>
      </c>
      <c r="AY201">
        <f t="shared" si="180"/>
        <v>1.7574738067248672</v>
      </c>
    </row>
    <row r="202" spans="1:51" x14ac:dyDescent="0.2">
      <c r="A202" s="118" t="s">
        <v>5132</v>
      </c>
      <c r="B202" s="119">
        <v>24873</v>
      </c>
      <c r="C202" s="121" t="s">
        <v>6610</v>
      </c>
      <c r="D202" s="121" t="s">
        <v>3618</v>
      </c>
      <c r="E202" s="121">
        <v>5.1790599091766004E-2</v>
      </c>
      <c r="F202">
        <f t="shared" si="156"/>
        <v>5.1790599091766006E-8</v>
      </c>
      <c r="G202">
        <f t="shared" si="157"/>
        <v>5.1790599091766005E-10</v>
      </c>
      <c r="H202">
        <f t="shared" si="158"/>
        <v>2.9810859440796079E-5</v>
      </c>
      <c r="I202" s="115">
        <f t="shared" si="136"/>
        <v>11</v>
      </c>
      <c r="J202" s="115">
        <f t="shared" si="137"/>
        <v>3</v>
      </c>
      <c r="K202" s="115">
        <f t="shared" si="138"/>
        <v>16</v>
      </c>
      <c r="L202" s="115">
        <f t="shared" si="139"/>
        <v>17</v>
      </c>
      <c r="M202" s="115">
        <f t="shared" si="140"/>
        <v>9</v>
      </c>
      <c r="N202" s="115">
        <f t="shared" si="141"/>
        <v>9</v>
      </c>
      <c r="O202" s="115">
        <f t="shared" si="142"/>
        <v>7</v>
      </c>
      <c r="P202" s="115">
        <f t="shared" si="143"/>
        <v>18</v>
      </c>
      <c r="Q202" s="115">
        <f t="shared" si="144"/>
        <v>15</v>
      </c>
      <c r="R202" s="115">
        <f t="shared" si="145"/>
        <v>23</v>
      </c>
      <c r="S202" s="115">
        <f t="shared" si="146"/>
        <v>6</v>
      </c>
      <c r="T202" s="115">
        <f t="shared" si="147"/>
        <v>5</v>
      </c>
      <c r="U202" s="115">
        <f t="shared" si="148"/>
        <v>10</v>
      </c>
      <c r="V202" s="115">
        <f t="shared" si="149"/>
        <v>9</v>
      </c>
      <c r="W202" s="115">
        <f t="shared" si="150"/>
        <v>16</v>
      </c>
      <c r="X202" s="115">
        <f t="shared" si="151"/>
        <v>16</v>
      </c>
      <c r="Y202" s="115">
        <f t="shared" si="152"/>
        <v>10</v>
      </c>
      <c r="Z202" s="115">
        <f t="shared" si="153"/>
        <v>8</v>
      </c>
      <c r="AA202" s="115">
        <f t="shared" si="154"/>
        <v>2</v>
      </c>
      <c r="AB202" s="115">
        <f t="shared" si="155"/>
        <v>5</v>
      </c>
      <c r="AC202" s="113">
        <f t="shared" si="159"/>
        <v>215</v>
      </c>
      <c r="AE202">
        <f t="shared" si="160"/>
        <v>3.2791945384875684E-4</v>
      </c>
      <c r="AF202">
        <f t="shared" si="161"/>
        <v>8.9432578322388236E-5</v>
      </c>
      <c r="AG202">
        <f t="shared" si="162"/>
        <v>4.7697375105273726E-4</v>
      </c>
      <c r="AH202">
        <f t="shared" si="163"/>
        <v>5.0678461049353336E-4</v>
      </c>
      <c r="AI202">
        <f t="shared" si="164"/>
        <v>2.6829773496716473E-4</v>
      </c>
      <c r="AJ202">
        <f t="shared" si="165"/>
        <v>2.6829773496716473E-4</v>
      </c>
      <c r="AK202">
        <f t="shared" si="166"/>
        <v>2.0867601608557255E-4</v>
      </c>
      <c r="AL202">
        <f t="shared" si="167"/>
        <v>5.3659546993432947E-4</v>
      </c>
      <c r="AM202">
        <f t="shared" si="168"/>
        <v>4.4716289161194115E-4</v>
      </c>
      <c r="AN202">
        <f t="shared" si="169"/>
        <v>6.8564976713830978E-4</v>
      </c>
      <c r="AO202">
        <f t="shared" si="170"/>
        <v>1.7886515664477647E-4</v>
      </c>
      <c r="AP202">
        <f t="shared" si="171"/>
        <v>1.4905429720398039E-4</v>
      </c>
      <c r="AQ202">
        <f t="shared" si="172"/>
        <v>2.9810859440796079E-4</v>
      </c>
      <c r="AR202">
        <f t="shared" si="173"/>
        <v>2.6829773496716473E-4</v>
      </c>
      <c r="AS202">
        <f t="shared" si="174"/>
        <v>4.7697375105273726E-4</v>
      </c>
      <c r="AT202">
        <f t="shared" si="175"/>
        <v>4.7697375105273726E-4</v>
      </c>
      <c r="AU202">
        <f t="shared" si="176"/>
        <v>2.9810859440796079E-4</v>
      </c>
      <c r="AV202">
        <f t="shared" si="177"/>
        <v>2.3848687552636863E-4</v>
      </c>
      <c r="AW202">
        <f t="shared" si="178"/>
        <v>5.9621718881592157E-5</v>
      </c>
      <c r="AX202">
        <f t="shared" si="179"/>
        <v>1.4905429720398039E-4</v>
      </c>
      <c r="AY202">
        <f t="shared" si="180"/>
        <v>6.4093347797711565E-3</v>
      </c>
    </row>
    <row r="203" spans="1:51" x14ac:dyDescent="0.2">
      <c r="A203" s="118" t="s">
        <v>5133</v>
      </c>
      <c r="B203" s="119">
        <v>42059</v>
      </c>
      <c r="C203" s="121" t="s">
        <v>6736</v>
      </c>
      <c r="D203" s="121" t="s">
        <v>4130</v>
      </c>
      <c r="E203" s="121">
        <v>0.28743263790184681</v>
      </c>
      <c r="F203">
        <f t="shared" si="156"/>
        <v>2.8743263790184679E-7</v>
      </c>
      <c r="G203">
        <f t="shared" si="157"/>
        <v>2.8743263790184678E-9</v>
      </c>
      <c r="H203">
        <f t="shared" si="158"/>
        <v>1.6544728420705759E-4</v>
      </c>
      <c r="I203" s="115">
        <f t="shared" si="136"/>
        <v>45</v>
      </c>
      <c r="J203" s="115">
        <f t="shared" si="137"/>
        <v>1</v>
      </c>
      <c r="K203" s="115">
        <f t="shared" si="138"/>
        <v>21</v>
      </c>
      <c r="L203" s="115">
        <f t="shared" si="139"/>
        <v>21</v>
      </c>
      <c r="M203" s="115">
        <f t="shared" si="140"/>
        <v>8</v>
      </c>
      <c r="N203" s="115">
        <f t="shared" si="141"/>
        <v>25</v>
      </c>
      <c r="O203" s="115">
        <f t="shared" si="142"/>
        <v>7</v>
      </c>
      <c r="P203" s="115">
        <f t="shared" si="143"/>
        <v>17</v>
      </c>
      <c r="Q203" s="115">
        <f t="shared" si="144"/>
        <v>23</v>
      </c>
      <c r="R203" s="115">
        <f t="shared" si="145"/>
        <v>36</v>
      </c>
      <c r="S203" s="115">
        <f t="shared" si="146"/>
        <v>6</v>
      </c>
      <c r="T203" s="115">
        <f t="shared" si="147"/>
        <v>18</v>
      </c>
      <c r="U203" s="115">
        <f t="shared" si="148"/>
        <v>21</v>
      </c>
      <c r="V203" s="115">
        <f t="shared" si="149"/>
        <v>19</v>
      </c>
      <c r="W203" s="115">
        <f t="shared" si="150"/>
        <v>21</v>
      </c>
      <c r="X203" s="115">
        <f t="shared" si="151"/>
        <v>21</v>
      </c>
      <c r="Y203" s="115">
        <f t="shared" si="152"/>
        <v>28</v>
      </c>
      <c r="Z203" s="115">
        <f t="shared" si="153"/>
        <v>39</v>
      </c>
      <c r="AA203" s="115">
        <f t="shared" si="154"/>
        <v>1</v>
      </c>
      <c r="AB203" s="115">
        <f t="shared" si="155"/>
        <v>11</v>
      </c>
      <c r="AC203" s="113">
        <f t="shared" si="159"/>
        <v>389</v>
      </c>
      <c r="AE203">
        <f t="shared" si="160"/>
        <v>7.4451277893175915E-3</v>
      </c>
      <c r="AF203">
        <f t="shared" si="161"/>
        <v>1.6544728420705759E-4</v>
      </c>
      <c r="AG203">
        <f t="shared" si="162"/>
        <v>3.4743929683482095E-3</v>
      </c>
      <c r="AH203">
        <f t="shared" si="163"/>
        <v>3.4743929683482095E-3</v>
      </c>
      <c r="AI203">
        <f t="shared" si="164"/>
        <v>1.3235782736564607E-3</v>
      </c>
      <c r="AJ203">
        <f t="shared" si="165"/>
        <v>4.13618210517644E-3</v>
      </c>
      <c r="AK203">
        <f t="shared" si="166"/>
        <v>1.1581309894494031E-3</v>
      </c>
      <c r="AL203">
        <f t="shared" si="167"/>
        <v>2.8126038315199791E-3</v>
      </c>
      <c r="AM203">
        <f t="shared" si="168"/>
        <v>3.8052875367623248E-3</v>
      </c>
      <c r="AN203">
        <f t="shared" si="169"/>
        <v>5.9561022314540734E-3</v>
      </c>
      <c r="AO203">
        <f t="shared" si="170"/>
        <v>9.9268370524234549E-4</v>
      </c>
      <c r="AP203">
        <f t="shared" si="171"/>
        <v>2.9780511157270367E-3</v>
      </c>
      <c r="AQ203">
        <f t="shared" si="172"/>
        <v>3.4743929683482095E-3</v>
      </c>
      <c r="AR203">
        <f t="shared" si="173"/>
        <v>3.1434983999340943E-3</v>
      </c>
      <c r="AS203">
        <f t="shared" si="174"/>
        <v>3.4743929683482095E-3</v>
      </c>
      <c r="AT203">
        <f t="shared" si="175"/>
        <v>3.4743929683482095E-3</v>
      </c>
      <c r="AU203">
        <f t="shared" si="176"/>
        <v>4.6325239577976124E-3</v>
      </c>
      <c r="AV203">
        <f t="shared" si="177"/>
        <v>6.4524440840752458E-3</v>
      </c>
      <c r="AW203">
        <f t="shared" si="178"/>
        <v>1.6544728420705759E-4</v>
      </c>
      <c r="AX203">
        <f t="shared" si="179"/>
        <v>1.8199201262776336E-3</v>
      </c>
      <c r="AY203">
        <f t="shared" si="180"/>
        <v>6.4358993556545396E-2</v>
      </c>
    </row>
    <row r="204" spans="1:51" x14ac:dyDescent="0.2">
      <c r="A204" s="118" t="s">
        <v>5134</v>
      </c>
      <c r="B204" s="119">
        <v>113183</v>
      </c>
      <c r="C204" s="121" t="s">
        <v>6737</v>
      </c>
      <c r="D204" s="121" t="s">
        <v>3740</v>
      </c>
      <c r="E204" s="121">
        <v>9.9371708356975896E-2</v>
      </c>
      <c r="F204">
        <f t="shared" si="156"/>
        <v>9.9371708356975892E-8</v>
      </c>
      <c r="G204">
        <f t="shared" si="157"/>
        <v>9.9371708356975891E-10</v>
      </c>
      <c r="H204">
        <f t="shared" si="158"/>
        <v>5.7198721045352091E-5</v>
      </c>
      <c r="I204" s="115">
        <f t="shared" si="136"/>
        <v>105</v>
      </c>
      <c r="J204" s="115">
        <f t="shared" si="137"/>
        <v>2</v>
      </c>
      <c r="K204" s="115">
        <f t="shared" si="138"/>
        <v>45</v>
      </c>
      <c r="L204" s="115">
        <f t="shared" si="139"/>
        <v>41</v>
      </c>
      <c r="M204" s="115">
        <f t="shared" si="140"/>
        <v>55</v>
      </c>
      <c r="N204" s="115">
        <f t="shared" si="141"/>
        <v>85</v>
      </c>
      <c r="O204" s="115">
        <f t="shared" si="142"/>
        <v>11</v>
      </c>
      <c r="P204" s="115">
        <f t="shared" si="143"/>
        <v>70</v>
      </c>
      <c r="Q204" s="115">
        <f t="shared" si="144"/>
        <v>36</v>
      </c>
      <c r="R204" s="115">
        <f t="shared" si="145"/>
        <v>113</v>
      </c>
      <c r="S204" s="115">
        <f t="shared" si="146"/>
        <v>41</v>
      </c>
      <c r="T204" s="115">
        <f t="shared" si="147"/>
        <v>43</v>
      </c>
      <c r="U204" s="115">
        <f t="shared" si="148"/>
        <v>55</v>
      </c>
      <c r="V204" s="115">
        <f t="shared" si="149"/>
        <v>45</v>
      </c>
      <c r="W204" s="115">
        <f t="shared" si="150"/>
        <v>41</v>
      </c>
      <c r="X204" s="115">
        <f t="shared" si="151"/>
        <v>70</v>
      </c>
      <c r="Y204" s="115">
        <f t="shared" si="152"/>
        <v>54</v>
      </c>
      <c r="Z204" s="115">
        <f t="shared" si="153"/>
        <v>99</v>
      </c>
      <c r="AA204" s="115">
        <f t="shared" si="154"/>
        <v>9</v>
      </c>
      <c r="AB204" s="115">
        <f t="shared" si="155"/>
        <v>27</v>
      </c>
      <c r="AC204" s="113">
        <f t="shared" si="159"/>
        <v>1047</v>
      </c>
      <c r="AE204">
        <f t="shared" si="160"/>
        <v>6.0058657097619697E-3</v>
      </c>
      <c r="AF204">
        <f t="shared" si="161"/>
        <v>1.1439744209070418E-4</v>
      </c>
      <c r="AG204">
        <f t="shared" si="162"/>
        <v>2.5739424470408441E-3</v>
      </c>
      <c r="AH204">
        <f t="shared" si="163"/>
        <v>2.3451475628594358E-3</v>
      </c>
      <c r="AI204">
        <f t="shared" si="164"/>
        <v>3.1459296574943649E-3</v>
      </c>
      <c r="AJ204">
        <f t="shared" si="165"/>
        <v>4.861891288854928E-3</v>
      </c>
      <c r="AK204">
        <f t="shared" si="166"/>
        <v>6.2918593149887303E-4</v>
      </c>
      <c r="AL204">
        <f t="shared" si="167"/>
        <v>4.0039104731746464E-3</v>
      </c>
      <c r="AM204">
        <f t="shared" si="168"/>
        <v>2.0591539576326752E-3</v>
      </c>
      <c r="AN204">
        <f t="shared" si="169"/>
        <v>6.4634554781247862E-3</v>
      </c>
      <c r="AO204">
        <f t="shared" si="170"/>
        <v>2.3451475628594358E-3</v>
      </c>
      <c r="AP204">
        <f t="shared" si="171"/>
        <v>2.4595450049501397E-3</v>
      </c>
      <c r="AQ204">
        <f t="shared" si="172"/>
        <v>3.1459296574943649E-3</v>
      </c>
      <c r="AR204">
        <f t="shared" si="173"/>
        <v>2.5739424470408441E-3</v>
      </c>
      <c r="AS204">
        <f t="shared" si="174"/>
        <v>2.3451475628594358E-3</v>
      </c>
      <c r="AT204">
        <f t="shared" si="175"/>
        <v>4.0039104731746464E-3</v>
      </c>
      <c r="AU204">
        <f t="shared" si="176"/>
        <v>3.088730936449013E-3</v>
      </c>
      <c r="AV204">
        <f t="shared" si="177"/>
        <v>5.6626733834898571E-3</v>
      </c>
      <c r="AW204">
        <f t="shared" si="178"/>
        <v>5.1478848940816879E-4</v>
      </c>
      <c r="AX204">
        <f t="shared" si="179"/>
        <v>1.5443654682245065E-3</v>
      </c>
      <c r="AY204">
        <f t="shared" si="180"/>
        <v>5.9887060934483642E-2</v>
      </c>
    </row>
    <row r="205" spans="1:51" x14ac:dyDescent="0.2">
      <c r="A205" s="118" t="s">
        <v>5135</v>
      </c>
      <c r="B205" s="119">
        <v>56561</v>
      </c>
      <c r="C205" s="121" t="s">
        <v>6738</v>
      </c>
      <c r="D205" s="121" t="s">
        <v>3792</v>
      </c>
      <c r="E205" s="121">
        <v>9.9296373707602942E-2</v>
      </c>
      <c r="F205">
        <f t="shared" si="156"/>
        <v>9.9296373707602941E-8</v>
      </c>
      <c r="G205">
        <f t="shared" si="157"/>
        <v>9.9296373707602941E-10</v>
      </c>
      <c r="H205">
        <f t="shared" si="158"/>
        <v>5.7155358143920903E-5</v>
      </c>
      <c r="I205" s="115">
        <f t="shared" si="136"/>
        <v>71</v>
      </c>
      <c r="J205" s="115">
        <f t="shared" si="137"/>
        <v>1</v>
      </c>
      <c r="K205" s="115">
        <f t="shared" si="138"/>
        <v>23</v>
      </c>
      <c r="L205" s="115">
        <f t="shared" si="139"/>
        <v>29</v>
      </c>
      <c r="M205" s="115">
        <f t="shared" si="140"/>
        <v>16</v>
      </c>
      <c r="N205" s="115">
        <f t="shared" si="141"/>
        <v>28</v>
      </c>
      <c r="O205" s="115">
        <f t="shared" si="142"/>
        <v>7</v>
      </c>
      <c r="P205" s="115">
        <f t="shared" si="143"/>
        <v>28</v>
      </c>
      <c r="Q205" s="115">
        <f t="shared" si="144"/>
        <v>23</v>
      </c>
      <c r="R205" s="115">
        <f t="shared" si="145"/>
        <v>54</v>
      </c>
      <c r="S205" s="115">
        <f t="shared" si="146"/>
        <v>10</v>
      </c>
      <c r="T205" s="115">
        <f t="shared" si="147"/>
        <v>25</v>
      </c>
      <c r="U205" s="115">
        <f t="shared" si="148"/>
        <v>25</v>
      </c>
      <c r="V205" s="115">
        <f t="shared" si="149"/>
        <v>31</v>
      </c>
      <c r="W205" s="115">
        <f t="shared" si="150"/>
        <v>34</v>
      </c>
      <c r="X205" s="115">
        <f t="shared" si="151"/>
        <v>38</v>
      </c>
      <c r="Y205" s="115">
        <f t="shared" si="152"/>
        <v>27</v>
      </c>
      <c r="Z205" s="115">
        <f t="shared" si="153"/>
        <v>17</v>
      </c>
      <c r="AA205" s="115">
        <f t="shared" si="154"/>
        <v>8</v>
      </c>
      <c r="AB205" s="115">
        <f t="shared" si="155"/>
        <v>17</v>
      </c>
      <c r="AC205" s="113">
        <f t="shared" si="159"/>
        <v>512</v>
      </c>
      <c r="AE205">
        <f t="shared" si="160"/>
        <v>4.0580304282183842E-3</v>
      </c>
      <c r="AF205">
        <f t="shared" si="161"/>
        <v>5.7155358143920903E-5</v>
      </c>
      <c r="AG205">
        <f t="shared" si="162"/>
        <v>1.3145732373101807E-3</v>
      </c>
      <c r="AH205">
        <f t="shared" si="163"/>
        <v>1.6575053861737062E-3</v>
      </c>
      <c r="AI205">
        <f t="shared" si="164"/>
        <v>9.1448573030273445E-4</v>
      </c>
      <c r="AJ205">
        <f t="shared" si="165"/>
        <v>1.6003500280297853E-3</v>
      </c>
      <c r="AK205">
        <f t="shared" si="166"/>
        <v>4.0008750700744631E-4</v>
      </c>
      <c r="AL205">
        <f t="shared" si="167"/>
        <v>1.6003500280297853E-3</v>
      </c>
      <c r="AM205">
        <f t="shared" si="168"/>
        <v>1.3145732373101807E-3</v>
      </c>
      <c r="AN205">
        <f t="shared" si="169"/>
        <v>3.0863893397717287E-3</v>
      </c>
      <c r="AO205">
        <f t="shared" si="170"/>
        <v>5.7155358143920899E-4</v>
      </c>
      <c r="AP205">
        <f t="shared" si="171"/>
        <v>1.4288839535980225E-3</v>
      </c>
      <c r="AQ205">
        <f t="shared" si="172"/>
        <v>1.4288839535980225E-3</v>
      </c>
      <c r="AR205">
        <f t="shared" si="173"/>
        <v>1.771816102461548E-3</v>
      </c>
      <c r="AS205">
        <f t="shared" si="174"/>
        <v>1.9432821768933107E-3</v>
      </c>
      <c r="AT205">
        <f t="shared" si="175"/>
        <v>2.1719036094689941E-3</v>
      </c>
      <c r="AU205">
        <f t="shared" si="176"/>
        <v>1.5431946698858643E-3</v>
      </c>
      <c r="AV205">
        <f t="shared" si="177"/>
        <v>9.7164108844665536E-4</v>
      </c>
      <c r="AW205">
        <f t="shared" si="178"/>
        <v>4.5724286515136722E-4</v>
      </c>
      <c r="AX205">
        <f t="shared" si="179"/>
        <v>9.7164108844665536E-4</v>
      </c>
      <c r="AY205">
        <f t="shared" si="180"/>
        <v>2.9263543369687502E-2</v>
      </c>
    </row>
    <row r="206" spans="1:51" x14ac:dyDescent="0.2">
      <c r="A206" s="118" t="s">
        <v>5136</v>
      </c>
      <c r="B206" s="119">
        <v>27427</v>
      </c>
      <c r="C206" s="121" t="s">
        <v>6739</v>
      </c>
      <c r="D206" s="121" t="s">
        <v>4540</v>
      </c>
      <c r="E206" s="121">
        <v>0.78657131134722702</v>
      </c>
      <c r="F206">
        <f t="shared" si="156"/>
        <v>7.8657131134722699E-7</v>
      </c>
      <c r="G206">
        <f t="shared" si="157"/>
        <v>7.8657131134722694E-9</v>
      </c>
      <c r="H206">
        <f t="shared" si="158"/>
        <v>4.5275334160911065E-4</v>
      </c>
      <c r="I206" s="115">
        <f t="shared" si="136"/>
        <v>35</v>
      </c>
      <c r="J206" s="115">
        <f t="shared" si="137"/>
        <v>0</v>
      </c>
      <c r="K206" s="115">
        <f t="shared" si="138"/>
        <v>13</v>
      </c>
      <c r="L206" s="115">
        <f t="shared" si="139"/>
        <v>10</v>
      </c>
      <c r="M206" s="115">
        <f t="shared" si="140"/>
        <v>2</v>
      </c>
      <c r="N206" s="115">
        <f t="shared" si="141"/>
        <v>12</v>
      </c>
      <c r="O206" s="115">
        <f t="shared" si="142"/>
        <v>1</v>
      </c>
      <c r="P206" s="115">
        <f t="shared" si="143"/>
        <v>22</v>
      </c>
      <c r="Q206" s="115">
        <f t="shared" si="144"/>
        <v>14</v>
      </c>
      <c r="R206" s="115">
        <f t="shared" si="145"/>
        <v>22</v>
      </c>
      <c r="S206" s="115">
        <f t="shared" si="146"/>
        <v>7</v>
      </c>
      <c r="T206" s="115">
        <f t="shared" si="147"/>
        <v>12</v>
      </c>
      <c r="U206" s="115">
        <f t="shared" si="148"/>
        <v>12</v>
      </c>
      <c r="V206" s="115">
        <f t="shared" si="149"/>
        <v>14</v>
      </c>
      <c r="W206" s="115">
        <f t="shared" si="150"/>
        <v>16</v>
      </c>
      <c r="X206" s="115">
        <f t="shared" si="151"/>
        <v>27</v>
      </c>
      <c r="Y206" s="115">
        <f t="shared" si="152"/>
        <v>19</v>
      </c>
      <c r="Z206" s="115">
        <f t="shared" si="153"/>
        <v>14</v>
      </c>
      <c r="AA206" s="115">
        <f t="shared" si="154"/>
        <v>1</v>
      </c>
      <c r="AB206" s="115">
        <f t="shared" si="155"/>
        <v>4</v>
      </c>
      <c r="AC206" s="113">
        <f t="shared" si="159"/>
        <v>257</v>
      </c>
      <c r="AE206">
        <f t="shared" si="160"/>
        <v>1.5846366956318872E-2</v>
      </c>
      <c r="AF206">
        <f t="shared" si="161"/>
        <v>0</v>
      </c>
      <c r="AG206">
        <f t="shared" si="162"/>
        <v>5.8857934409184383E-3</v>
      </c>
      <c r="AH206">
        <f t="shared" si="163"/>
        <v>4.5275334160911063E-3</v>
      </c>
      <c r="AI206">
        <f t="shared" si="164"/>
        <v>9.055066832182213E-4</v>
      </c>
      <c r="AJ206">
        <f t="shared" si="165"/>
        <v>5.4330400993093282E-3</v>
      </c>
      <c r="AK206">
        <f t="shared" si="166"/>
        <v>4.5275334160911065E-4</v>
      </c>
      <c r="AL206">
        <f t="shared" si="167"/>
        <v>9.9605735154004345E-3</v>
      </c>
      <c r="AM206">
        <f t="shared" si="168"/>
        <v>6.3385467825275493E-3</v>
      </c>
      <c r="AN206">
        <f t="shared" si="169"/>
        <v>9.9605735154004345E-3</v>
      </c>
      <c r="AO206">
        <f t="shared" si="170"/>
        <v>3.1692733912637746E-3</v>
      </c>
      <c r="AP206">
        <f t="shared" si="171"/>
        <v>5.4330400993093282E-3</v>
      </c>
      <c r="AQ206">
        <f t="shared" si="172"/>
        <v>5.4330400993093282E-3</v>
      </c>
      <c r="AR206">
        <f t="shared" si="173"/>
        <v>6.3385467825275493E-3</v>
      </c>
      <c r="AS206">
        <f t="shared" si="174"/>
        <v>7.2440534657457704E-3</v>
      </c>
      <c r="AT206">
        <f t="shared" si="175"/>
        <v>1.2224340223445988E-2</v>
      </c>
      <c r="AU206">
        <f t="shared" si="176"/>
        <v>8.6023134905731016E-3</v>
      </c>
      <c r="AV206">
        <f t="shared" si="177"/>
        <v>6.3385467825275493E-3</v>
      </c>
      <c r="AW206">
        <f t="shared" si="178"/>
        <v>4.5275334160911065E-4</v>
      </c>
      <c r="AX206">
        <f t="shared" si="179"/>
        <v>1.8110133664364426E-3</v>
      </c>
      <c r="AY206">
        <f t="shared" si="180"/>
        <v>0.11635760879354141</v>
      </c>
    </row>
    <row r="207" spans="1:51" x14ac:dyDescent="0.2">
      <c r="A207" s="118" t="s">
        <v>5137</v>
      </c>
      <c r="B207" s="119">
        <v>40495</v>
      </c>
      <c r="C207" s="121" t="s">
        <v>6604</v>
      </c>
      <c r="D207" s="121" t="s">
        <v>4310</v>
      </c>
      <c r="E207" s="121">
        <v>0.44001474260282458</v>
      </c>
      <c r="F207">
        <f t="shared" si="156"/>
        <v>4.4001474260282459E-7</v>
      </c>
      <c r="G207">
        <f t="shared" si="157"/>
        <v>4.4001474260282458E-9</v>
      </c>
      <c r="H207">
        <f t="shared" si="158"/>
        <v>2.5327410521683514E-4</v>
      </c>
      <c r="I207" s="115">
        <f t="shared" si="136"/>
        <v>51</v>
      </c>
      <c r="J207" s="115">
        <f t="shared" si="137"/>
        <v>1</v>
      </c>
      <c r="K207" s="115">
        <f t="shared" si="138"/>
        <v>24</v>
      </c>
      <c r="L207" s="115">
        <f t="shared" si="139"/>
        <v>21</v>
      </c>
      <c r="M207" s="115">
        <f t="shared" si="140"/>
        <v>5</v>
      </c>
      <c r="N207" s="115">
        <f t="shared" si="141"/>
        <v>24</v>
      </c>
      <c r="O207" s="115">
        <f t="shared" si="142"/>
        <v>15</v>
      </c>
      <c r="P207" s="115">
        <f t="shared" si="143"/>
        <v>27</v>
      </c>
      <c r="Q207" s="115">
        <f t="shared" si="144"/>
        <v>21</v>
      </c>
      <c r="R207" s="115">
        <f t="shared" si="145"/>
        <v>31</v>
      </c>
      <c r="S207" s="115">
        <f t="shared" si="146"/>
        <v>8</v>
      </c>
      <c r="T207" s="115">
        <f t="shared" si="147"/>
        <v>13</v>
      </c>
      <c r="U207" s="115">
        <f t="shared" si="148"/>
        <v>14</v>
      </c>
      <c r="V207" s="115">
        <f t="shared" si="149"/>
        <v>17</v>
      </c>
      <c r="W207" s="115">
        <f t="shared" si="150"/>
        <v>14</v>
      </c>
      <c r="X207" s="115">
        <f t="shared" si="151"/>
        <v>32</v>
      </c>
      <c r="Y207" s="115">
        <f t="shared" si="152"/>
        <v>20</v>
      </c>
      <c r="Z207" s="115">
        <f t="shared" si="153"/>
        <v>38</v>
      </c>
      <c r="AA207" s="115">
        <f t="shared" si="154"/>
        <v>2</v>
      </c>
      <c r="AB207" s="115">
        <f t="shared" si="155"/>
        <v>4</v>
      </c>
      <c r="AC207" s="113">
        <f t="shared" si="159"/>
        <v>382</v>
      </c>
      <c r="AE207">
        <f t="shared" si="160"/>
        <v>1.2916979366058592E-2</v>
      </c>
      <c r="AF207">
        <f t="shared" si="161"/>
        <v>2.5327410521683514E-4</v>
      </c>
      <c r="AG207">
        <f t="shared" si="162"/>
        <v>6.0785785252040429E-3</v>
      </c>
      <c r="AH207">
        <f t="shared" si="163"/>
        <v>5.3187562095535377E-3</v>
      </c>
      <c r="AI207">
        <f t="shared" si="164"/>
        <v>1.2663705260841757E-3</v>
      </c>
      <c r="AJ207">
        <f t="shared" si="165"/>
        <v>6.0785785252040429E-3</v>
      </c>
      <c r="AK207">
        <f t="shared" si="166"/>
        <v>3.799111578252527E-3</v>
      </c>
      <c r="AL207">
        <f t="shared" si="167"/>
        <v>6.8384008408545489E-3</v>
      </c>
      <c r="AM207">
        <f t="shared" si="168"/>
        <v>5.3187562095535377E-3</v>
      </c>
      <c r="AN207">
        <f t="shared" si="169"/>
        <v>7.8514972617218896E-3</v>
      </c>
      <c r="AO207">
        <f t="shared" si="170"/>
        <v>2.0261928417346811E-3</v>
      </c>
      <c r="AP207">
        <f t="shared" si="171"/>
        <v>3.2925633678188566E-3</v>
      </c>
      <c r="AQ207">
        <f t="shared" si="172"/>
        <v>3.5458374730356918E-3</v>
      </c>
      <c r="AR207">
        <f t="shared" si="173"/>
        <v>4.305659788686197E-3</v>
      </c>
      <c r="AS207">
        <f t="shared" si="174"/>
        <v>3.5458374730356918E-3</v>
      </c>
      <c r="AT207">
        <f t="shared" si="175"/>
        <v>8.1047713669387244E-3</v>
      </c>
      <c r="AU207">
        <f t="shared" si="176"/>
        <v>5.065482104336703E-3</v>
      </c>
      <c r="AV207">
        <f t="shared" si="177"/>
        <v>9.6244159982397347E-3</v>
      </c>
      <c r="AW207">
        <f t="shared" si="178"/>
        <v>5.0654821043367027E-4</v>
      </c>
      <c r="AX207">
        <f t="shared" si="179"/>
        <v>1.0130964208673405E-3</v>
      </c>
      <c r="AY207">
        <f t="shared" si="180"/>
        <v>9.675070819283102E-2</v>
      </c>
    </row>
    <row r="208" spans="1:51" x14ac:dyDescent="0.2">
      <c r="A208" s="118" t="s">
        <v>5138</v>
      </c>
      <c r="B208" s="119">
        <v>47381</v>
      </c>
      <c r="C208" s="121" t="s">
        <v>6653</v>
      </c>
      <c r="D208" s="121" t="s">
        <v>3447</v>
      </c>
      <c r="E208" s="121">
        <v>8.1907174095909568E-3</v>
      </c>
      <c r="F208">
        <f t="shared" si="156"/>
        <v>8.190717409590957E-9</v>
      </c>
      <c r="G208">
        <f t="shared" si="157"/>
        <v>8.1907174095909578E-11</v>
      </c>
      <c r="H208">
        <f t="shared" si="158"/>
        <v>4.7146070850417612E-6</v>
      </c>
      <c r="I208" s="115">
        <f t="shared" si="136"/>
        <v>45</v>
      </c>
      <c r="J208" s="115">
        <f t="shared" si="137"/>
        <v>0</v>
      </c>
      <c r="K208" s="115">
        <f t="shared" si="138"/>
        <v>25</v>
      </c>
      <c r="L208" s="115">
        <f t="shared" si="139"/>
        <v>17</v>
      </c>
      <c r="M208" s="115">
        <f t="shared" si="140"/>
        <v>24</v>
      </c>
      <c r="N208" s="115">
        <f t="shared" si="141"/>
        <v>24</v>
      </c>
      <c r="O208" s="115">
        <f t="shared" si="142"/>
        <v>19</v>
      </c>
      <c r="P208" s="115">
        <f t="shared" si="143"/>
        <v>27</v>
      </c>
      <c r="Q208" s="115">
        <f t="shared" si="144"/>
        <v>19</v>
      </c>
      <c r="R208" s="115">
        <f t="shared" si="145"/>
        <v>58</v>
      </c>
      <c r="S208" s="115">
        <f t="shared" si="146"/>
        <v>9</v>
      </c>
      <c r="T208" s="115">
        <f t="shared" si="147"/>
        <v>13</v>
      </c>
      <c r="U208" s="115">
        <f t="shared" si="148"/>
        <v>16</v>
      </c>
      <c r="V208" s="115">
        <f t="shared" si="149"/>
        <v>13</v>
      </c>
      <c r="W208" s="115">
        <f t="shared" si="150"/>
        <v>31</v>
      </c>
      <c r="X208" s="115">
        <f t="shared" si="151"/>
        <v>17</v>
      </c>
      <c r="Y208" s="115">
        <f t="shared" si="152"/>
        <v>21</v>
      </c>
      <c r="Z208" s="115">
        <f t="shared" si="153"/>
        <v>25</v>
      </c>
      <c r="AA208" s="115">
        <f t="shared" si="154"/>
        <v>12</v>
      </c>
      <c r="AB208" s="115">
        <f t="shared" si="155"/>
        <v>3</v>
      </c>
      <c r="AC208" s="113">
        <f t="shared" si="159"/>
        <v>418</v>
      </c>
      <c r="AE208">
        <f t="shared" si="160"/>
        <v>2.1215731882687924E-4</v>
      </c>
      <c r="AF208">
        <f t="shared" si="161"/>
        <v>0</v>
      </c>
      <c r="AG208">
        <f t="shared" si="162"/>
        <v>1.1786517712604403E-4</v>
      </c>
      <c r="AH208">
        <f t="shared" si="163"/>
        <v>8.0148320445709944E-5</v>
      </c>
      <c r="AI208">
        <f t="shared" si="164"/>
        <v>1.1315057004100226E-4</v>
      </c>
      <c r="AJ208">
        <f t="shared" si="165"/>
        <v>1.1315057004100226E-4</v>
      </c>
      <c r="AK208">
        <f t="shared" si="166"/>
        <v>8.9577534615793461E-5</v>
      </c>
      <c r="AL208">
        <f t="shared" si="167"/>
        <v>1.2729439129612754E-4</v>
      </c>
      <c r="AM208">
        <f t="shared" si="168"/>
        <v>8.9577534615793461E-5</v>
      </c>
      <c r="AN208">
        <f t="shared" si="169"/>
        <v>2.7344721093242215E-4</v>
      </c>
      <c r="AO208">
        <f t="shared" si="170"/>
        <v>4.2431463765375848E-5</v>
      </c>
      <c r="AP208">
        <f t="shared" si="171"/>
        <v>6.1289892105542896E-5</v>
      </c>
      <c r="AQ208">
        <f t="shared" si="172"/>
        <v>7.5433713360668179E-5</v>
      </c>
      <c r="AR208">
        <f t="shared" si="173"/>
        <v>6.1289892105542896E-5</v>
      </c>
      <c r="AS208">
        <f t="shared" si="174"/>
        <v>1.4615281963629461E-4</v>
      </c>
      <c r="AT208">
        <f t="shared" si="175"/>
        <v>8.0148320445709944E-5</v>
      </c>
      <c r="AU208">
        <f t="shared" si="176"/>
        <v>9.9006748785876979E-5</v>
      </c>
      <c r="AV208">
        <f t="shared" si="177"/>
        <v>1.1786517712604403E-4</v>
      </c>
      <c r="AW208">
        <f t="shared" si="178"/>
        <v>5.6575285020501131E-5</v>
      </c>
      <c r="AX208">
        <f t="shared" si="179"/>
        <v>1.4143821255125283E-5</v>
      </c>
      <c r="AY208">
        <f t="shared" si="180"/>
        <v>1.9707057615474563E-3</v>
      </c>
    </row>
    <row r="209" spans="1:51" x14ac:dyDescent="0.2">
      <c r="A209" s="118" t="s">
        <v>5139</v>
      </c>
      <c r="B209" s="119">
        <v>52186</v>
      </c>
      <c r="C209" s="121" t="s">
        <v>6585</v>
      </c>
      <c r="D209" s="121" t="s">
        <v>3450</v>
      </c>
      <c r="E209" s="121">
        <v>2.1084065219279188E-2</v>
      </c>
      <c r="F209">
        <f t="shared" si="156"/>
        <v>2.1084065219279188E-8</v>
      </c>
      <c r="G209">
        <f t="shared" si="157"/>
        <v>2.1084065219279187E-10</v>
      </c>
      <c r="H209">
        <f t="shared" si="158"/>
        <v>1.2136065535346114E-5</v>
      </c>
      <c r="I209" s="115">
        <f t="shared" si="136"/>
        <v>54</v>
      </c>
      <c r="J209" s="115">
        <f t="shared" si="137"/>
        <v>5</v>
      </c>
      <c r="K209" s="115">
        <f t="shared" si="138"/>
        <v>13</v>
      </c>
      <c r="L209" s="115">
        <f t="shared" si="139"/>
        <v>22</v>
      </c>
      <c r="M209" s="115">
        <f t="shared" si="140"/>
        <v>26</v>
      </c>
      <c r="N209" s="115">
        <f t="shared" si="141"/>
        <v>45</v>
      </c>
      <c r="O209" s="115">
        <f t="shared" si="142"/>
        <v>7</v>
      </c>
      <c r="P209" s="115">
        <f t="shared" si="143"/>
        <v>38</v>
      </c>
      <c r="Q209" s="115">
        <f t="shared" si="144"/>
        <v>13</v>
      </c>
      <c r="R209" s="115">
        <f t="shared" si="145"/>
        <v>56</v>
      </c>
      <c r="S209" s="115">
        <f t="shared" si="146"/>
        <v>20</v>
      </c>
      <c r="T209" s="115">
        <f t="shared" si="147"/>
        <v>13</v>
      </c>
      <c r="U209" s="115">
        <f t="shared" si="148"/>
        <v>14</v>
      </c>
      <c r="V209" s="115">
        <f t="shared" si="149"/>
        <v>12</v>
      </c>
      <c r="W209" s="115">
        <f t="shared" si="150"/>
        <v>23</v>
      </c>
      <c r="X209" s="115">
        <f t="shared" si="151"/>
        <v>33</v>
      </c>
      <c r="Y209" s="115">
        <f t="shared" si="152"/>
        <v>29</v>
      </c>
      <c r="Z209" s="115">
        <f t="shared" si="153"/>
        <v>33</v>
      </c>
      <c r="AA209" s="115">
        <f t="shared" si="154"/>
        <v>10</v>
      </c>
      <c r="AB209" s="115">
        <f t="shared" si="155"/>
        <v>14</v>
      </c>
      <c r="AC209" s="113">
        <f t="shared" si="159"/>
        <v>480</v>
      </c>
      <c r="AE209">
        <f t="shared" si="160"/>
        <v>6.5534753890869016E-4</v>
      </c>
      <c r="AF209">
        <f t="shared" si="161"/>
        <v>6.0680327676730566E-5</v>
      </c>
      <c r="AG209">
        <f t="shared" si="162"/>
        <v>1.5776885195949947E-4</v>
      </c>
      <c r="AH209">
        <f t="shared" si="163"/>
        <v>2.6699344177761447E-4</v>
      </c>
      <c r="AI209">
        <f t="shared" si="164"/>
        <v>3.1553770391899895E-4</v>
      </c>
      <c r="AJ209">
        <f t="shared" si="165"/>
        <v>5.4612294909057513E-4</v>
      </c>
      <c r="AK209">
        <f t="shared" si="166"/>
        <v>8.4952458747422789E-5</v>
      </c>
      <c r="AL209">
        <f t="shared" si="167"/>
        <v>4.6117049034315232E-4</v>
      </c>
      <c r="AM209">
        <f t="shared" si="168"/>
        <v>1.5776885195949947E-4</v>
      </c>
      <c r="AN209">
        <f t="shared" si="169"/>
        <v>6.7961966997938232E-4</v>
      </c>
      <c r="AO209">
        <f t="shared" si="170"/>
        <v>2.4272131070692226E-4</v>
      </c>
      <c r="AP209">
        <f t="shared" si="171"/>
        <v>1.5776885195949947E-4</v>
      </c>
      <c r="AQ209">
        <f t="shared" si="172"/>
        <v>1.6990491749484558E-4</v>
      </c>
      <c r="AR209">
        <f t="shared" si="173"/>
        <v>1.4563278642415337E-4</v>
      </c>
      <c r="AS209">
        <f t="shared" si="174"/>
        <v>2.7912950731296061E-4</v>
      </c>
      <c r="AT209">
        <f t="shared" si="175"/>
        <v>4.0049016266642176E-4</v>
      </c>
      <c r="AU209">
        <f t="shared" si="176"/>
        <v>3.5194590052503729E-4</v>
      </c>
      <c r="AV209">
        <f t="shared" si="177"/>
        <v>4.0049016266642176E-4</v>
      </c>
      <c r="AW209">
        <f t="shared" si="178"/>
        <v>1.2136065535346113E-4</v>
      </c>
      <c r="AX209">
        <f t="shared" si="179"/>
        <v>1.6990491749484558E-4</v>
      </c>
      <c r="AY209">
        <f t="shared" si="180"/>
        <v>5.8253114569661356E-3</v>
      </c>
    </row>
    <row r="210" spans="1:51" x14ac:dyDescent="0.2">
      <c r="A210" s="118" t="s">
        <v>5140</v>
      </c>
      <c r="B210" s="119">
        <v>10416</v>
      </c>
      <c r="C210" s="121" t="s">
        <v>6644</v>
      </c>
      <c r="D210" s="121" t="s">
        <v>4845</v>
      </c>
      <c r="E210" s="121">
        <v>8.3603292060120715</v>
      </c>
      <c r="F210">
        <f t="shared" si="156"/>
        <v>8.3603292060120716E-6</v>
      </c>
      <c r="G210">
        <f t="shared" si="157"/>
        <v>8.3603292060120716E-8</v>
      </c>
      <c r="H210">
        <f t="shared" si="158"/>
        <v>4.8122362592795736E-3</v>
      </c>
      <c r="I210" s="115">
        <f t="shared" si="136"/>
        <v>7</v>
      </c>
      <c r="J210" s="115">
        <f t="shared" si="137"/>
        <v>1</v>
      </c>
      <c r="K210" s="115">
        <f t="shared" si="138"/>
        <v>2</v>
      </c>
      <c r="L210" s="115">
        <f t="shared" si="139"/>
        <v>4</v>
      </c>
      <c r="M210" s="115">
        <f t="shared" si="140"/>
        <v>1</v>
      </c>
      <c r="N210" s="115">
        <f t="shared" si="141"/>
        <v>8</v>
      </c>
      <c r="O210" s="115">
        <f t="shared" si="142"/>
        <v>3</v>
      </c>
      <c r="P210" s="115">
        <f t="shared" si="143"/>
        <v>2</v>
      </c>
      <c r="Q210" s="115">
        <f t="shared" si="144"/>
        <v>10</v>
      </c>
      <c r="R210" s="115">
        <f t="shared" si="145"/>
        <v>13</v>
      </c>
      <c r="S210" s="115">
        <f t="shared" si="146"/>
        <v>1</v>
      </c>
      <c r="T210" s="115">
        <f t="shared" si="147"/>
        <v>8</v>
      </c>
      <c r="U210" s="115">
        <f t="shared" si="148"/>
        <v>1</v>
      </c>
      <c r="V210" s="115">
        <f t="shared" si="149"/>
        <v>2</v>
      </c>
      <c r="W210" s="115">
        <f t="shared" si="150"/>
        <v>8</v>
      </c>
      <c r="X210" s="115">
        <f t="shared" si="151"/>
        <v>6</v>
      </c>
      <c r="Y210" s="115">
        <f t="shared" si="152"/>
        <v>8</v>
      </c>
      <c r="Z210" s="115">
        <f t="shared" si="153"/>
        <v>9</v>
      </c>
      <c r="AA210" s="115">
        <f t="shared" si="154"/>
        <v>1</v>
      </c>
      <c r="AB210" s="115">
        <f t="shared" si="155"/>
        <v>0</v>
      </c>
      <c r="AC210" s="113">
        <f t="shared" si="159"/>
        <v>95</v>
      </c>
      <c r="AE210">
        <f t="shared" si="160"/>
        <v>3.3685653814957014E-2</v>
      </c>
      <c r="AF210">
        <f t="shared" si="161"/>
        <v>4.8122362592795736E-3</v>
      </c>
      <c r="AG210">
        <f t="shared" si="162"/>
        <v>9.6244725185591472E-3</v>
      </c>
      <c r="AH210">
        <f t="shared" si="163"/>
        <v>1.9248945037118294E-2</v>
      </c>
      <c r="AI210">
        <f t="shared" si="164"/>
        <v>4.8122362592795736E-3</v>
      </c>
      <c r="AJ210">
        <f t="shared" si="165"/>
        <v>3.8497890074236589E-2</v>
      </c>
      <c r="AK210">
        <f t="shared" si="166"/>
        <v>1.443670877783872E-2</v>
      </c>
      <c r="AL210">
        <f t="shared" si="167"/>
        <v>9.6244725185591472E-3</v>
      </c>
      <c r="AM210">
        <f t="shared" si="168"/>
        <v>4.8122362592795738E-2</v>
      </c>
      <c r="AN210">
        <f t="shared" si="169"/>
        <v>6.2559071370634461E-2</v>
      </c>
      <c r="AO210">
        <f t="shared" si="170"/>
        <v>4.8122362592795736E-3</v>
      </c>
      <c r="AP210">
        <f t="shared" si="171"/>
        <v>3.8497890074236589E-2</v>
      </c>
      <c r="AQ210">
        <f t="shared" si="172"/>
        <v>4.8122362592795736E-3</v>
      </c>
      <c r="AR210">
        <f t="shared" si="173"/>
        <v>9.6244725185591472E-3</v>
      </c>
      <c r="AS210">
        <f t="shared" si="174"/>
        <v>3.8497890074236589E-2</v>
      </c>
      <c r="AT210">
        <f t="shared" si="175"/>
        <v>2.887341755567744E-2</v>
      </c>
      <c r="AU210">
        <f t="shared" si="176"/>
        <v>3.8497890074236589E-2</v>
      </c>
      <c r="AV210">
        <f t="shared" si="177"/>
        <v>4.3310126333516163E-2</v>
      </c>
      <c r="AW210">
        <f t="shared" si="178"/>
        <v>4.8122362592795736E-3</v>
      </c>
      <c r="AX210">
        <f t="shared" si="179"/>
        <v>0</v>
      </c>
      <c r="AY210">
        <f t="shared" si="180"/>
        <v>0.45716244463155953</v>
      </c>
    </row>
    <row r="211" spans="1:51" x14ac:dyDescent="0.2">
      <c r="A211" s="118" t="s">
        <v>5141</v>
      </c>
      <c r="B211" s="119">
        <v>17377</v>
      </c>
      <c r="C211" s="121" t="s">
        <v>6624</v>
      </c>
      <c r="D211" s="121" t="s">
        <v>3415</v>
      </c>
      <c r="E211" s="121">
        <v>1.0449900387073196E-2</v>
      </c>
      <c r="F211">
        <f t="shared" si="156"/>
        <v>1.0449900387073196E-8</v>
      </c>
      <c r="G211">
        <f t="shared" si="157"/>
        <v>1.0449900387073196E-10</v>
      </c>
      <c r="H211">
        <f t="shared" si="158"/>
        <v>6.0150011212920503E-6</v>
      </c>
      <c r="I211" s="115">
        <f t="shared" si="136"/>
        <v>20</v>
      </c>
      <c r="J211" s="115">
        <f t="shared" si="137"/>
        <v>4</v>
      </c>
      <c r="K211" s="115">
        <f t="shared" si="138"/>
        <v>6</v>
      </c>
      <c r="L211" s="115">
        <f t="shared" si="139"/>
        <v>7</v>
      </c>
      <c r="M211" s="115">
        <f t="shared" si="140"/>
        <v>8</v>
      </c>
      <c r="N211" s="115">
        <f t="shared" si="141"/>
        <v>12</v>
      </c>
      <c r="O211" s="115">
        <f t="shared" si="142"/>
        <v>4</v>
      </c>
      <c r="P211" s="115">
        <f t="shared" si="143"/>
        <v>7</v>
      </c>
      <c r="Q211" s="115">
        <f t="shared" si="144"/>
        <v>7</v>
      </c>
      <c r="R211" s="115">
        <f t="shared" si="145"/>
        <v>14</v>
      </c>
      <c r="S211" s="115">
        <f t="shared" si="146"/>
        <v>4</v>
      </c>
      <c r="T211" s="115">
        <f t="shared" si="147"/>
        <v>2</v>
      </c>
      <c r="U211" s="115">
        <f t="shared" si="148"/>
        <v>12</v>
      </c>
      <c r="V211" s="115">
        <f t="shared" si="149"/>
        <v>10</v>
      </c>
      <c r="W211" s="115">
        <f t="shared" si="150"/>
        <v>11</v>
      </c>
      <c r="X211" s="115">
        <f t="shared" si="151"/>
        <v>11</v>
      </c>
      <c r="Y211" s="115">
        <f t="shared" si="152"/>
        <v>5</v>
      </c>
      <c r="Z211" s="115">
        <f t="shared" si="153"/>
        <v>12</v>
      </c>
      <c r="AA211" s="115">
        <f t="shared" si="154"/>
        <v>1</v>
      </c>
      <c r="AB211" s="115">
        <f t="shared" si="155"/>
        <v>3</v>
      </c>
      <c r="AC211" s="113">
        <f t="shared" si="159"/>
        <v>160</v>
      </c>
      <c r="AE211">
        <f t="shared" si="160"/>
        <v>1.2030002242584101E-4</v>
      </c>
      <c r="AF211">
        <f t="shared" si="161"/>
        <v>2.4060004485168201E-5</v>
      </c>
      <c r="AG211">
        <f t="shared" si="162"/>
        <v>3.6090006727752302E-5</v>
      </c>
      <c r="AH211">
        <f t="shared" si="163"/>
        <v>4.2105007849044349E-5</v>
      </c>
      <c r="AI211">
        <f t="shared" si="164"/>
        <v>4.8120008970336403E-5</v>
      </c>
      <c r="AJ211">
        <f t="shared" si="165"/>
        <v>7.2180013455504604E-5</v>
      </c>
      <c r="AK211">
        <f t="shared" si="166"/>
        <v>2.4060004485168201E-5</v>
      </c>
      <c r="AL211">
        <f t="shared" si="167"/>
        <v>4.2105007849044349E-5</v>
      </c>
      <c r="AM211">
        <f t="shared" si="168"/>
        <v>4.2105007849044349E-5</v>
      </c>
      <c r="AN211">
        <f t="shared" si="169"/>
        <v>8.4210015698088698E-5</v>
      </c>
      <c r="AO211">
        <f t="shared" si="170"/>
        <v>2.4060004485168201E-5</v>
      </c>
      <c r="AP211">
        <f t="shared" si="171"/>
        <v>1.2030002242584101E-5</v>
      </c>
      <c r="AQ211">
        <f t="shared" si="172"/>
        <v>7.2180013455504604E-5</v>
      </c>
      <c r="AR211">
        <f t="shared" si="173"/>
        <v>6.0150011212920503E-5</v>
      </c>
      <c r="AS211">
        <f t="shared" si="174"/>
        <v>6.616501233421255E-5</v>
      </c>
      <c r="AT211">
        <f t="shared" si="175"/>
        <v>6.616501233421255E-5</v>
      </c>
      <c r="AU211">
        <f t="shared" si="176"/>
        <v>3.0075005606460252E-5</v>
      </c>
      <c r="AV211">
        <f t="shared" si="177"/>
        <v>7.2180013455504604E-5</v>
      </c>
      <c r="AW211">
        <f t="shared" si="178"/>
        <v>6.0150011212920503E-6</v>
      </c>
      <c r="AX211">
        <f t="shared" si="179"/>
        <v>1.8045003363876151E-5</v>
      </c>
      <c r="AY211">
        <f t="shared" si="180"/>
        <v>9.6240017940672795E-4</v>
      </c>
    </row>
    <row r="212" spans="1:51" x14ac:dyDescent="0.2">
      <c r="A212" s="118" t="s">
        <v>5142</v>
      </c>
      <c r="B212" s="119">
        <v>47783</v>
      </c>
      <c r="C212" s="121" t="s">
        <v>6740</v>
      </c>
      <c r="D212" s="121" t="s">
        <v>4311</v>
      </c>
      <c r="E212" s="121">
        <v>0.25812467941105111</v>
      </c>
      <c r="F212">
        <f t="shared" si="156"/>
        <v>2.5812467941105113E-7</v>
      </c>
      <c r="G212">
        <f t="shared" si="157"/>
        <v>2.5812467941105114E-9</v>
      </c>
      <c r="H212">
        <f t="shared" si="158"/>
        <v>1.4857751543844916E-4</v>
      </c>
      <c r="I212" s="115">
        <f t="shared" si="136"/>
        <v>50</v>
      </c>
      <c r="J212" s="115">
        <f t="shared" si="137"/>
        <v>1</v>
      </c>
      <c r="K212" s="115">
        <f t="shared" si="138"/>
        <v>23</v>
      </c>
      <c r="L212" s="115">
        <f t="shared" si="139"/>
        <v>31</v>
      </c>
      <c r="M212" s="115">
        <f t="shared" si="140"/>
        <v>15</v>
      </c>
      <c r="N212" s="115">
        <f t="shared" si="141"/>
        <v>33</v>
      </c>
      <c r="O212" s="115">
        <f t="shared" si="142"/>
        <v>13</v>
      </c>
      <c r="P212" s="115">
        <f t="shared" si="143"/>
        <v>32</v>
      </c>
      <c r="Q212" s="115">
        <f t="shared" si="144"/>
        <v>15</v>
      </c>
      <c r="R212" s="115">
        <f t="shared" si="145"/>
        <v>48</v>
      </c>
      <c r="S212" s="115">
        <f t="shared" si="146"/>
        <v>16</v>
      </c>
      <c r="T212" s="115">
        <f t="shared" si="147"/>
        <v>10</v>
      </c>
      <c r="U212" s="115">
        <f t="shared" si="148"/>
        <v>25</v>
      </c>
      <c r="V212" s="115">
        <f t="shared" si="149"/>
        <v>8</v>
      </c>
      <c r="W212" s="115">
        <f t="shared" si="150"/>
        <v>24</v>
      </c>
      <c r="X212" s="115">
        <f t="shared" si="151"/>
        <v>28</v>
      </c>
      <c r="Y212" s="115">
        <f t="shared" si="152"/>
        <v>24</v>
      </c>
      <c r="Z212" s="115">
        <f t="shared" si="153"/>
        <v>34</v>
      </c>
      <c r="AA212" s="115">
        <f t="shared" si="154"/>
        <v>6</v>
      </c>
      <c r="AB212" s="115">
        <f t="shared" si="155"/>
        <v>5</v>
      </c>
      <c r="AC212" s="113">
        <f t="shared" si="159"/>
        <v>441</v>
      </c>
      <c r="AE212">
        <f t="shared" si="160"/>
        <v>7.428875771922458E-3</v>
      </c>
      <c r="AF212">
        <f t="shared" si="161"/>
        <v>1.4857751543844916E-4</v>
      </c>
      <c r="AG212">
        <f t="shared" si="162"/>
        <v>3.4172828550843308E-3</v>
      </c>
      <c r="AH212">
        <f t="shared" si="163"/>
        <v>4.6059029785919239E-3</v>
      </c>
      <c r="AI212">
        <f t="shared" si="164"/>
        <v>2.2286627315767373E-3</v>
      </c>
      <c r="AJ212">
        <f t="shared" si="165"/>
        <v>4.9030580094688225E-3</v>
      </c>
      <c r="AK212">
        <f t="shared" si="166"/>
        <v>1.9315077006998391E-3</v>
      </c>
      <c r="AL212">
        <f t="shared" si="167"/>
        <v>4.7544804940303732E-3</v>
      </c>
      <c r="AM212">
        <f t="shared" si="168"/>
        <v>2.2286627315767373E-3</v>
      </c>
      <c r="AN212">
        <f t="shared" si="169"/>
        <v>7.1317207410455594E-3</v>
      </c>
      <c r="AO212">
        <f t="shared" si="170"/>
        <v>2.3772402470151866E-3</v>
      </c>
      <c r="AP212">
        <f t="shared" si="171"/>
        <v>1.4857751543844917E-3</v>
      </c>
      <c r="AQ212">
        <f t="shared" si="172"/>
        <v>3.714437885961229E-3</v>
      </c>
      <c r="AR212">
        <f t="shared" si="173"/>
        <v>1.1886201235075933E-3</v>
      </c>
      <c r="AS212">
        <f t="shared" si="174"/>
        <v>3.5658603705227797E-3</v>
      </c>
      <c r="AT212">
        <f t="shared" si="175"/>
        <v>4.1601704322765769E-3</v>
      </c>
      <c r="AU212">
        <f t="shared" si="176"/>
        <v>3.5658603705227797E-3</v>
      </c>
      <c r="AV212">
        <f t="shared" si="177"/>
        <v>5.0516355249072718E-3</v>
      </c>
      <c r="AW212">
        <f t="shared" si="178"/>
        <v>8.9146509263069492E-4</v>
      </c>
      <c r="AX212">
        <f t="shared" si="179"/>
        <v>7.4288757719224584E-4</v>
      </c>
      <c r="AY212">
        <f t="shared" si="180"/>
        <v>6.5522684308356088E-2</v>
      </c>
    </row>
    <row r="213" spans="1:51" x14ac:dyDescent="0.2">
      <c r="A213" s="118" t="s">
        <v>5143</v>
      </c>
      <c r="B213" s="119">
        <v>25105</v>
      </c>
      <c r="C213" s="121" t="s">
        <v>6655</v>
      </c>
      <c r="D213" s="121" t="s">
        <v>4165</v>
      </c>
      <c r="E213" s="121">
        <v>0.63722001826661634</v>
      </c>
      <c r="F213">
        <f t="shared" si="156"/>
        <v>6.3722001826661632E-7</v>
      </c>
      <c r="G213">
        <f t="shared" si="157"/>
        <v>6.3722001826661631E-9</v>
      </c>
      <c r="H213">
        <f t="shared" si="158"/>
        <v>3.6678618765828726E-4</v>
      </c>
      <c r="I213" s="115">
        <f t="shared" si="136"/>
        <v>30</v>
      </c>
      <c r="J213" s="115">
        <f t="shared" si="137"/>
        <v>0</v>
      </c>
      <c r="K213" s="115">
        <f t="shared" si="138"/>
        <v>14</v>
      </c>
      <c r="L213" s="115">
        <f t="shared" si="139"/>
        <v>20</v>
      </c>
      <c r="M213" s="115">
        <f t="shared" si="140"/>
        <v>6</v>
      </c>
      <c r="N213" s="115">
        <f t="shared" si="141"/>
        <v>9</v>
      </c>
      <c r="O213" s="115">
        <f t="shared" si="142"/>
        <v>2</v>
      </c>
      <c r="P213" s="115">
        <f t="shared" si="143"/>
        <v>19</v>
      </c>
      <c r="Q213" s="115">
        <f t="shared" si="144"/>
        <v>23</v>
      </c>
      <c r="R213" s="115">
        <f t="shared" si="145"/>
        <v>10</v>
      </c>
      <c r="S213" s="115">
        <f t="shared" si="146"/>
        <v>3</v>
      </c>
      <c r="T213" s="115">
        <f t="shared" si="147"/>
        <v>4</v>
      </c>
      <c r="U213" s="115">
        <f t="shared" si="148"/>
        <v>21</v>
      </c>
      <c r="V213" s="115">
        <f t="shared" si="149"/>
        <v>11</v>
      </c>
      <c r="W213" s="115">
        <f t="shared" si="150"/>
        <v>8</v>
      </c>
      <c r="X213" s="115">
        <f t="shared" si="151"/>
        <v>15</v>
      </c>
      <c r="Y213" s="115">
        <f t="shared" si="152"/>
        <v>18</v>
      </c>
      <c r="Z213" s="115">
        <f t="shared" si="153"/>
        <v>15</v>
      </c>
      <c r="AA213" s="115">
        <f t="shared" si="154"/>
        <v>2</v>
      </c>
      <c r="AB213" s="115">
        <f t="shared" si="155"/>
        <v>2</v>
      </c>
      <c r="AC213" s="113">
        <f t="shared" si="159"/>
        <v>232</v>
      </c>
      <c r="AE213">
        <f t="shared" si="160"/>
        <v>1.1003585629748618E-2</v>
      </c>
      <c r="AF213">
        <f t="shared" si="161"/>
        <v>0</v>
      </c>
      <c r="AG213">
        <f t="shared" si="162"/>
        <v>5.1350066272160214E-3</v>
      </c>
      <c r="AH213">
        <f t="shared" si="163"/>
        <v>7.3357237531657456E-3</v>
      </c>
      <c r="AI213">
        <f t="shared" si="164"/>
        <v>2.2007171259497233E-3</v>
      </c>
      <c r="AJ213">
        <f t="shared" si="165"/>
        <v>3.3010756889245855E-3</v>
      </c>
      <c r="AK213">
        <f t="shared" si="166"/>
        <v>7.3357237531657452E-4</v>
      </c>
      <c r="AL213">
        <f t="shared" si="167"/>
        <v>6.9689375655074583E-3</v>
      </c>
      <c r="AM213">
        <f t="shared" si="168"/>
        <v>8.4360823161406077E-3</v>
      </c>
      <c r="AN213">
        <f t="shared" si="169"/>
        <v>3.6678618765828728E-3</v>
      </c>
      <c r="AO213">
        <f t="shared" si="170"/>
        <v>1.1003585629748617E-3</v>
      </c>
      <c r="AP213">
        <f t="shared" si="171"/>
        <v>1.467144750633149E-3</v>
      </c>
      <c r="AQ213">
        <f t="shared" si="172"/>
        <v>7.7025099408240321E-3</v>
      </c>
      <c r="AR213">
        <f t="shared" si="173"/>
        <v>4.0346480642411602E-3</v>
      </c>
      <c r="AS213">
        <f t="shared" si="174"/>
        <v>2.9342895012662981E-3</v>
      </c>
      <c r="AT213">
        <f t="shared" si="175"/>
        <v>5.5017928148743088E-3</v>
      </c>
      <c r="AU213">
        <f t="shared" si="176"/>
        <v>6.6021513778491709E-3</v>
      </c>
      <c r="AV213">
        <f t="shared" si="177"/>
        <v>5.5017928148743088E-3</v>
      </c>
      <c r="AW213">
        <f t="shared" si="178"/>
        <v>7.3357237531657452E-4</v>
      </c>
      <c r="AX213">
        <f t="shared" si="179"/>
        <v>7.3357237531657452E-4</v>
      </c>
      <c r="AY213">
        <f t="shared" si="180"/>
        <v>8.5094395536722656E-2</v>
      </c>
    </row>
    <row r="214" spans="1:51" x14ac:dyDescent="0.2">
      <c r="A214" s="118" t="s">
        <v>5144</v>
      </c>
      <c r="B214" s="119">
        <v>44044</v>
      </c>
      <c r="C214" s="121" t="s">
        <v>6741</v>
      </c>
      <c r="D214" s="121" t="s">
        <v>4399</v>
      </c>
      <c r="E214" s="121">
        <v>0.90507564268635543</v>
      </c>
      <c r="F214">
        <f t="shared" si="156"/>
        <v>9.0507564268635543E-7</v>
      </c>
      <c r="G214">
        <f t="shared" si="157"/>
        <v>9.0507564268635552E-9</v>
      </c>
      <c r="H214">
        <f t="shared" si="158"/>
        <v>5.2096487085627745E-4</v>
      </c>
      <c r="I214" s="115">
        <f t="shared" si="136"/>
        <v>60</v>
      </c>
      <c r="J214" s="115">
        <f t="shared" si="137"/>
        <v>4</v>
      </c>
      <c r="K214" s="115">
        <f t="shared" si="138"/>
        <v>25</v>
      </c>
      <c r="L214" s="115">
        <f t="shared" si="139"/>
        <v>24</v>
      </c>
      <c r="M214" s="115">
        <f t="shared" si="140"/>
        <v>15</v>
      </c>
      <c r="N214" s="115">
        <f t="shared" si="141"/>
        <v>43</v>
      </c>
      <c r="O214" s="115">
        <f t="shared" si="142"/>
        <v>3</v>
      </c>
      <c r="P214" s="115">
        <f t="shared" si="143"/>
        <v>23</v>
      </c>
      <c r="Q214" s="115">
        <f t="shared" si="144"/>
        <v>20</v>
      </c>
      <c r="R214" s="115">
        <f t="shared" si="145"/>
        <v>34</v>
      </c>
      <c r="S214" s="115">
        <f t="shared" si="146"/>
        <v>10</v>
      </c>
      <c r="T214" s="115">
        <f t="shared" si="147"/>
        <v>15</v>
      </c>
      <c r="U214" s="115">
        <f t="shared" si="148"/>
        <v>21</v>
      </c>
      <c r="V214" s="115">
        <f t="shared" si="149"/>
        <v>17</v>
      </c>
      <c r="W214" s="115">
        <f t="shared" si="150"/>
        <v>19</v>
      </c>
      <c r="X214" s="115">
        <f t="shared" si="151"/>
        <v>15</v>
      </c>
      <c r="Y214" s="115">
        <f t="shared" si="152"/>
        <v>27</v>
      </c>
      <c r="Z214" s="115">
        <f t="shared" si="153"/>
        <v>29</v>
      </c>
      <c r="AA214" s="115">
        <f t="shared" si="154"/>
        <v>2</v>
      </c>
      <c r="AB214" s="115">
        <f t="shared" si="155"/>
        <v>11</v>
      </c>
      <c r="AC214" s="113">
        <f t="shared" si="159"/>
        <v>417</v>
      </c>
      <c r="AE214">
        <f t="shared" si="160"/>
        <v>3.1257892251376644E-2</v>
      </c>
      <c r="AF214">
        <f t="shared" si="161"/>
        <v>2.0838594834251098E-3</v>
      </c>
      <c r="AG214">
        <f t="shared" si="162"/>
        <v>1.3024121771406936E-2</v>
      </c>
      <c r="AH214">
        <f t="shared" si="163"/>
        <v>1.250315690055066E-2</v>
      </c>
      <c r="AI214">
        <f t="shared" si="164"/>
        <v>7.814473062844161E-3</v>
      </c>
      <c r="AJ214">
        <f t="shared" si="165"/>
        <v>2.2401489446819932E-2</v>
      </c>
      <c r="AK214">
        <f t="shared" si="166"/>
        <v>1.5628946125688325E-3</v>
      </c>
      <c r="AL214">
        <f t="shared" si="167"/>
        <v>1.1982192029694382E-2</v>
      </c>
      <c r="AM214">
        <f t="shared" si="168"/>
        <v>1.0419297417125549E-2</v>
      </c>
      <c r="AN214">
        <f t="shared" si="169"/>
        <v>1.7712805609113435E-2</v>
      </c>
      <c r="AO214">
        <f t="shared" si="170"/>
        <v>5.2096487085627743E-3</v>
      </c>
      <c r="AP214">
        <f t="shared" si="171"/>
        <v>7.814473062844161E-3</v>
      </c>
      <c r="AQ214">
        <f t="shared" si="172"/>
        <v>1.0940262287981827E-2</v>
      </c>
      <c r="AR214">
        <f t="shared" si="173"/>
        <v>8.8564028045567175E-3</v>
      </c>
      <c r="AS214">
        <f t="shared" si="174"/>
        <v>9.8983325462692721E-3</v>
      </c>
      <c r="AT214">
        <f t="shared" si="175"/>
        <v>7.814473062844161E-3</v>
      </c>
      <c r="AU214">
        <f t="shared" si="176"/>
        <v>1.4066051513119491E-2</v>
      </c>
      <c r="AV214">
        <f t="shared" si="177"/>
        <v>1.5107981254832046E-2</v>
      </c>
      <c r="AW214">
        <f t="shared" si="178"/>
        <v>1.0419297417125549E-3</v>
      </c>
      <c r="AX214">
        <f t="shared" si="179"/>
        <v>5.7306135794190517E-3</v>
      </c>
      <c r="AY214">
        <f t="shared" si="180"/>
        <v>0.21724235114706769</v>
      </c>
    </row>
    <row r="215" spans="1:51" x14ac:dyDescent="0.2">
      <c r="A215" s="118" t="s">
        <v>5145</v>
      </c>
      <c r="B215" s="119">
        <v>60593</v>
      </c>
      <c r="C215" s="121" t="s">
        <v>6742</v>
      </c>
      <c r="D215" s="121" t="s">
        <v>3898</v>
      </c>
      <c r="E215" s="121">
        <v>0.13437912112941103</v>
      </c>
      <c r="F215">
        <f t="shared" si="156"/>
        <v>1.3437912112941102E-7</v>
      </c>
      <c r="G215">
        <f t="shared" si="157"/>
        <v>1.3437912112941102E-9</v>
      </c>
      <c r="H215">
        <f t="shared" si="158"/>
        <v>7.7349116674023464E-5</v>
      </c>
      <c r="I215" s="115">
        <f t="shared" si="136"/>
        <v>67</v>
      </c>
      <c r="J215" s="115">
        <f t="shared" si="137"/>
        <v>5</v>
      </c>
      <c r="K215" s="115">
        <f t="shared" si="138"/>
        <v>31</v>
      </c>
      <c r="L215" s="115">
        <f t="shared" si="139"/>
        <v>33</v>
      </c>
      <c r="M215" s="115">
        <f t="shared" si="140"/>
        <v>17</v>
      </c>
      <c r="N215" s="115">
        <f t="shared" si="141"/>
        <v>27</v>
      </c>
      <c r="O215" s="115">
        <f t="shared" si="142"/>
        <v>16</v>
      </c>
      <c r="P215" s="115">
        <f t="shared" si="143"/>
        <v>27</v>
      </c>
      <c r="Q215" s="115">
        <f t="shared" si="144"/>
        <v>23</v>
      </c>
      <c r="R215" s="115">
        <f t="shared" si="145"/>
        <v>64</v>
      </c>
      <c r="S215" s="115">
        <f t="shared" si="146"/>
        <v>7</v>
      </c>
      <c r="T215" s="115">
        <f t="shared" si="147"/>
        <v>17</v>
      </c>
      <c r="U215" s="115">
        <f t="shared" si="148"/>
        <v>28</v>
      </c>
      <c r="V215" s="115">
        <f t="shared" si="149"/>
        <v>25</v>
      </c>
      <c r="W215" s="115">
        <f t="shared" si="150"/>
        <v>52</v>
      </c>
      <c r="X215" s="115">
        <f t="shared" si="151"/>
        <v>35</v>
      </c>
      <c r="Y215" s="115">
        <f t="shared" si="152"/>
        <v>20</v>
      </c>
      <c r="Z215" s="115">
        <f t="shared" si="153"/>
        <v>36</v>
      </c>
      <c r="AA215" s="115">
        <f t="shared" si="154"/>
        <v>7</v>
      </c>
      <c r="AB215" s="115">
        <f t="shared" si="155"/>
        <v>7</v>
      </c>
      <c r="AC215" s="113">
        <f t="shared" si="159"/>
        <v>544</v>
      </c>
      <c r="AE215">
        <f t="shared" si="160"/>
        <v>5.182390817159572E-3</v>
      </c>
      <c r="AF215">
        <f t="shared" si="161"/>
        <v>3.8674558337011732E-4</v>
      </c>
      <c r="AG215">
        <f t="shared" si="162"/>
        <v>2.3978226168947275E-3</v>
      </c>
      <c r="AH215">
        <f t="shared" si="163"/>
        <v>2.5525208502427742E-3</v>
      </c>
      <c r="AI215">
        <f t="shared" si="164"/>
        <v>1.3149349834583989E-3</v>
      </c>
      <c r="AJ215">
        <f t="shared" si="165"/>
        <v>2.0884261501986335E-3</v>
      </c>
      <c r="AK215">
        <f t="shared" si="166"/>
        <v>1.2375858667843754E-3</v>
      </c>
      <c r="AL215">
        <f t="shared" si="167"/>
        <v>2.0884261501986335E-3</v>
      </c>
      <c r="AM215">
        <f t="shared" si="168"/>
        <v>1.7790296835025396E-3</v>
      </c>
      <c r="AN215">
        <f t="shared" si="169"/>
        <v>4.9503434671375017E-3</v>
      </c>
      <c r="AO215">
        <f t="shared" si="170"/>
        <v>5.4144381671816419E-4</v>
      </c>
      <c r="AP215">
        <f t="shared" si="171"/>
        <v>1.3149349834583989E-3</v>
      </c>
      <c r="AQ215">
        <f t="shared" si="172"/>
        <v>2.1657752668726568E-3</v>
      </c>
      <c r="AR215">
        <f t="shared" si="173"/>
        <v>1.9337279168505867E-3</v>
      </c>
      <c r="AS215">
        <f t="shared" si="174"/>
        <v>4.0221540670492203E-3</v>
      </c>
      <c r="AT215">
        <f t="shared" si="175"/>
        <v>2.7072190835908212E-3</v>
      </c>
      <c r="AU215">
        <f t="shared" si="176"/>
        <v>1.5469823334804693E-3</v>
      </c>
      <c r="AV215">
        <f t="shared" si="177"/>
        <v>2.7845682002648449E-3</v>
      </c>
      <c r="AW215">
        <f t="shared" si="178"/>
        <v>5.4144381671816419E-4</v>
      </c>
      <c r="AX215">
        <f t="shared" si="179"/>
        <v>5.4144381671816419E-4</v>
      </c>
      <c r="AY215">
        <f t="shared" si="180"/>
        <v>4.2077919470668759E-2</v>
      </c>
    </row>
    <row r="216" spans="1:51" x14ac:dyDescent="0.2">
      <c r="A216" s="118" t="s">
        <v>5146</v>
      </c>
      <c r="B216" s="119">
        <v>28254</v>
      </c>
      <c r="C216" s="121" t="s">
        <v>6743</v>
      </c>
      <c r="D216" s="121" t="s">
        <v>3712</v>
      </c>
      <c r="E216" s="121">
        <v>9.1684910282573057E-2</v>
      </c>
      <c r="F216">
        <f t="shared" si="156"/>
        <v>9.1684910282573058E-8</v>
      </c>
      <c r="G216">
        <f t="shared" si="157"/>
        <v>9.1684910282573057E-10</v>
      </c>
      <c r="H216">
        <f t="shared" si="158"/>
        <v>5.2774171784205655E-5</v>
      </c>
      <c r="I216" s="115">
        <f t="shared" si="136"/>
        <v>16</v>
      </c>
      <c r="J216" s="115">
        <f t="shared" si="137"/>
        <v>2</v>
      </c>
      <c r="K216" s="115">
        <f t="shared" si="138"/>
        <v>10</v>
      </c>
      <c r="L216" s="115">
        <f t="shared" si="139"/>
        <v>9</v>
      </c>
      <c r="M216" s="115">
        <f t="shared" si="140"/>
        <v>14</v>
      </c>
      <c r="N216" s="115">
        <f t="shared" si="141"/>
        <v>15</v>
      </c>
      <c r="O216" s="115">
        <f t="shared" si="142"/>
        <v>15</v>
      </c>
      <c r="P216" s="115">
        <f t="shared" si="143"/>
        <v>16</v>
      </c>
      <c r="Q216" s="115">
        <f t="shared" si="144"/>
        <v>15</v>
      </c>
      <c r="R216" s="115">
        <f t="shared" si="145"/>
        <v>25</v>
      </c>
      <c r="S216" s="115">
        <f t="shared" si="146"/>
        <v>5</v>
      </c>
      <c r="T216" s="115">
        <f t="shared" si="147"/>
        <v>7</v>
      </c>
      <c r="U216" s="115">
        <f t="shared" si="148"/>
        <v>16</v>
      </c>
      <c r="V216" s="115">
        <f t="shared" si="149"/>
        <v>13</v>
      </c>
      <c r="W216" s="115">
        <f t="shared" si="150"/>
        <v>9</v>
      </c>
      <c r="X216" s="115">
        <f t="shared" si="151"/>
        <v>18</v>
      </c>
      <c r="Y216" s="115">
        <f t="shared" si="152"/>
        <v>12</v>
      </c>
      <c r="Z216" s="115">
        <f t="shared" si="153"/>
        <v>22</v>
      </c>
      <c r="AA216" s="115">
        <f t="shared" si="154"/>
        <v>9</v>
      </c>
      <c r="AB216" s="115">
        <f t="shared" si="155"/>
        <v>2</v>
      </c>
      <c r="AC216" s="113">
        <f t="shared" si="159"/>
        <v>250</v>
      </c>
      <c r="AE216">
        <f t="shared" si="160"/>
        <v>8.4438674854729048E-4</v>
      </c>
      <c r="AF216">
        <f t="shared" si="161"/>
        <v>1.0554834356841131E-4</v>
      </c>
      <c r="AG216">
        <f t="shared" si="162"/>
        <v>5.277417178420566E-4</v>
      </c>
      <c r="AH216">
        <f t="shared" si="163"/>
        <v>4.7496754605785092E-4</v>
      </c>
      <c r="AI216">
        <f t="shared" si="164"/>
        <v>7.3883840497887912E-4</v>
      </c>
      <c r="AJ216">
        <f t="shared" si="165"/>
        <v>7.916125767630848E-4</v>
      </c>
      <c r="AK216">
        <f t="shared" si="166"/>
        <v>7.916125767630848E-4</v>
      </c>
      <c r="AL216">
        <f t="shared" si="167"/>
        <v>8.4438674854729048E-4</v>
      </c>
      <c r="AM216">
        <f t="shared" si="168"/>
        <v>7.916125767630848E-4</v>
      </c>
      <c r="AN216">
        <f t="shared" si="169"/>
        <v>1.3193542946051413E-3</v>
      </c>
      <c r="AO216">
        <f t="shared" si="170"/>
        <v>2.638708589210283E-4</v>
      </c>
      <c r="AP216">
        <f t="shared" si="171"/>
        <v>3.6941920248943956E-4</v>
      </c>
      <c r="AQ216">
        <f t="shared" si="172"/>
        <v>8.4438674854729048E-4</v>
      </c>
      <c r="AR216">
        <f t="shared" si="173"/>
        <v>6.8606423319467354E-4</v>
      </c>
      <c r="AS216">
        <f t="shared" si="174"/>
        <v>4.7496754605785092E-4</v>
      </c>
      <c r="AT216">
        <f t="shared" si="175"/>
        <v>9.4993509211570184E-4</v>
      </c>
      <c r="AU216">
        <f t="shared" si="176"/>
        <v>6.3329006141046786E-4</v>
      </c>
      <c r="AV216">
        <f t="shared" si="177"/>
        <v>1.1610317792525244E-3</v>
      </c>
      <c r="AW216">
        <f t="shared" si="178"/>
        <v>4.7496754605785092E-4</v>
      </c>
      <c r="AX216">
        <f t="shared" si="179"/>
        <v>1.0554834356841131E-4</v>
      </c>
      <c r="AY216">
        <f t="shared" si="180"/>
        <v>1.3193542946051419E-2</v>
      </c>
    </row>
    <row r="217" spans="1:51" x14ac:dyDescent="0.2">
      <c r="A217" s="118" t="s">
        <v>5147</v>
      </c>
      <c r="B217" s="119">
        <v>37426</v>
      </c>
      <c r="C217" s="121" t="s">
        <v>6744</v>
      </c>
      <c r="D217" s="121" t="s">
        <v>3802</v>
      </c>
      <c r="E217" s="121">
        <v>8.4133194693510577E-2</v>
      </c>
      <c r="F217">
        <f t="shared" si="156"/>
        <v>8.4133194693510573E-8</v>
      </c>
      <c r="G217">
        <f t="shared" si="157"/>
        <v>8.4133194693510571E-10</v>
      </c>
      <c r="H217">
        <f t="shared" si="158"/>
        <v>4.842737649876162E-5</v>
      </c>
      <c r="I217" s="115">
        <f t="shared" si="136"/>
        <v>30</v>
      </c>
      <c r="J217" s="115">
        <f t="shared" si="137"/>
        <v>4</v>
      </c>
      <c r="K217" s="115">
        <f t="shared" si="138"/>
        <v>12</v>
      </c>
      <c r="L217" s="115">
        <f t="shared" si="139"/>
        <v>19</v>
      </c>
      <c r="M217" s="115">
        <f t="shared" si="140"/>
        <v>11</v>
      </c>
      <c r="N217" s="115">
        <f t="shared" si="141"/>
        <v>18</v>
      </c>
      <c r="O217" s="115">
        <f t="shared" si="142"/>
        <v>2</v>
      </c>
      <c r="P217" s="115">
        <f t="shared" si="143"/>
        <v>22</v>
      </c>
      <c r="Q217" s="115">
        <f t="shared" si="144"/>
        <v>18</v>
      </c>
      <c r="R217" s="115">
        <f t="shared" si="145"/>
        <v>43</v>
      </c>
      <c r="S217" s="115">
        <f t="shared" si="146"/>
        <v>7</v>
      </c>
      <c r="T217" s="115">
        <f t="shared" si="147"/>
        <v>13</v>
      </c>
      <c r="U217" s="115">
        <f t="shared" si="148"/>
        <v>22</v>
      </c>
      <c r="V217" s="115">
        <f t="shared" si="149"/>
        <v>20</v>
      </c>
      <c r="W217" s="115">
        <f t="shared" si="150"/>
        <v>19</v>
      </c>
      <c r="X217" s="115">
        <f t="shared" si="151"/>
        <v>27</v>
      </c>
      <c r="Y217" s="115">
        <f t="shared" si="152"/>
        <v>18</v>
      </c>
      <c r="Z217" s="115">
        <f t="shared" si="153"/>
        <v>10</v>
      </c>
      <c r="AA217" s="115">
        <f t="shared" si="154"/>
        <v>5</v>
      </c>
      <c r="AB217" s="115">
        <f t="shared" si="155"/>
        <v>14</v>
      </c>
      <c r="AC217" s="113">
        <f t="shared" si="159"/>
        <v>334</v>
      </c>
      <c r="AE217">
        <f t="shared" si="160"/>
        <v>1.4528212949628486E-3</v>
      </c>
      <c r="AF217">
        <f t="shared" si="161"/>
        <v>1.9370950599504648E-4</v>
      </c>
      <c r="AG217">
        <f t="shared" si="162"/>
        <v>5.8112851798513946E-4</v>
      </c>
      <c r="AH217">
        <f t="shared" si="163"/>
        <v>9.2012015347647076E-4</v>
      </c>
      <c r="AI217">
        <f t="shared" si="164"/>
        <v>5.3270114148637785E-4</v>
      </c>
      <c r="AJ217">
        <f t="shared" si="165"/>
        <v>8.7169277697770914E-4</v>
      </c>
      <c r="AK217">
        <f t="shared" si="166"/>
        <v>9.685475299752324E-5</v>
      </c>
      <c r="AL217">
        <f t="shared" si="167"/>
        <v>1.0654022829727557E-3</v>
      </c>
      <c r="AM217">
        <f t="shared" si="168"/>
        <v>8.7169277697770914E-4</v>
      </c>
      <c r="AN217">
        <f t="shared" si="169"/>
        <v>2.0823771894467498E-3</v>
      </c>
      <c r="AO217">
        <f t="shared" si="170"/>
        <v>3.3899163549133135E-4</v>
      </c>
      <c r="AP217">
        <f t="shared" si="171"/>
        <v>6.2955589448390108E-4</v>
      </c>
      <c r="AQ217">
        <f t="shared" si="172"/>
        <v>1.0654022829727557E-3</v>
      </c>
      <c r="AR217">
        <f t="shared" si="173"/>
        <v>9.6854752997523237E-4</v>
      </c>
      <c r="AS217">
        <f t="shared" si="174"/>
        <v>9.2012015347647076E-4</v>
      </c>
      <c r="AT217">
        <f t="shared" si="175"/>
        <v>1.3075391654665638E-3</v>
      </c>
      <c r="AU217">
        <f t="shared" si="176"/>
        <v>8.7169277697770914E-4</v>
      </c>
      <c r="AV217">
        <f t="shared" si="177"/>
        <v>4.8427376498761618E-4</v>
      </c>
      <c r="AW217">
        <f t="shared" si="178"/>
        <v>2.4213688249380809E-4</v>
      </c>
      <c r="AX217">
        <f t="shared" si="179"/>
        <v>6.7798327098266269E-4</v>
      </c>
      <c r="AY217">
        <f t="shared" si="180"/>
        <v>1.6174743750586383E-2</v>
      </c>
    </row>
    <row r="218" spans="1:51" x14ac:dyDescent="0.2">
      <c r="A218" s="118" t="s">
        <v>5148</v>
      </c>
      <c r="B218" s="119">
        <v>17549</v>
      </c>
      <c r="C218" s="121" t="s">
        <v>6646</v>
      </c>
      <c r="D218" s="121" t="s">
        <v>4013</v>
      </c>
      <c r="E218" s="121">
        <v>0.20508041449830633</v>
      </c>
      <c r="F218">
        <f t="shared" si="156"/>
        <v>2.0508041449830633E-7</v>
      </c>
      <c r="G218">
        <f t="shared" si="157"/>
        <v>2.0508041449830632E-9</v>
      </c>
      <c r="H218">
        <f t="shared" si="158"/>
        <v>1.1804504133726443E-4</v>
      </c>
      <c r="I218" s="115">
        <f t="shared" si="136"/>
        <v>13</v>
      </c>
      <c r="J218" s="115">
        <f t="shared" si="137"/>
        <v>0</v>
      </c>
      <c r="K218" s="115">
        <f t="shared" si="138"/>
        <v>9</v>
      </c>
      <c r="L218" s="115">
        <f t="shared" si="139"/>
        <v>13</v>
      </c>
      <c r="M218" s="115">
        <f t="shared" si="140"/>
        <v>13</v>
      </c>
      <c r="N218" s="115">
        <f t="shared" si="141"/>
        <v>10</v>
      </c>
      <c r="O218" s="115">
        <f t="shared" si="142"/>
        <v>3</v>
      </c>
      <c r="P218" s="115">
        <f t="shared" si="143"/>
        <v>8</v>
      </c>
      <c r="Q218" s="115">
        <f t="shared" si="144"/>
        <v>11</v>
      </c>
      <c r="R218" s="115">
        <f t="shared" si="145"/>
        <v>10</v>
      </c>
      <c r="S218" s="115">
        <f t="shared" si="146"/>
        <v>4</v>
      </c>
      <c r="T218" s="115">
        <f t="shared" si="147"/>
        <v>10</v>
      </c>
      <c r="U218" s="115">
        <f t="shared" si="148"/>
        <v>4</v>
      </c>
      <c r="V218" s="115">
        <f t="shared" si="149"/>
        <v>6</v>
      </c>
      <c r="W218" s="115">
        <f t="shared" si="150"/>
        <v>7</v>
      </c>
      <c r="X218" s="115">
        <f t="shared" si="151"/>
        <v>12</v>
      </c>
      <c r="Y218" s="115">
        <f t="shared" si="152"/>
        <v>9</v>
      </c>
      <c r="Z218" s="115">
        <f t="shared" si="153"/>
        <v>12</v>
      </c>
      <c r="AA218" s="115">
        <f t="shared" si="154"/>
        <v>0</v>
      </c>
      <c r="AB218" s="115">
        <f t="shared" si="155"/>
        <v>3</v>
      </c>
      <c r="AC218" s="113">
        <f t="shared" si="159"/>
        <v>157</v>
      </c>
      <c r="AE218">
        <f t="shared" si="160"/>
        <v>1.5345855373844377E-3</v>
      </c>
      <c r="AF218">
        <f t="shared" si="161"/>
        <v>0</v>
      </c>
      <c r="AG218">
        <f t="shared" si="162"/>
        <v>1.0624053720353799E-3</v>
      </c>
      <c r="AH218">
        <f t="shared" si="163"/>
        <v>1.5345855373844377E-3</v>
      </c>
      <c r="AI218">
        <f t="shared" si="164"/>
        <v>1.5345855373844377E-3</v>
      </c>
      <c r="AJ218">
        <f t="shared" si="165"/>
        <v>1.1804504133726443E-3</v>
      </c>
      <c r="AK218">
        <f t="shared" si="166"/>
        <v>3.5413512401179329E-4</v>
      </c>
      <c r="AL218">
        <f t="shared" si="167"/>
        <v>9.4436033069811548E-4</v>
      </c>
      <c r="AM218">
        <f t="shared" si="168"/>
        <v>1.2984954547099088E-3</v>
      </c>
      <c r="AN218">
        <f t="shared" si="169"/>
        <v>1.1804504133726443E-3</v>
      </c>
      <c r="AO218">
        <f t="shared" si="170"/>
        <v>4.7218016534905774E-4</v>
      </c>
      <c r="AP218">
        <f t="shared" si="171"/>
        <v>1.1804504133726443E-3</v>
      </c>
      <c r="AQ218">
        <f t="shared" si="172"/>
        <v>4.7218016534905774E-4</v>
      </c>
      <c r="AR218">
        <f t="shared" si="173"/>
        <v>7.0827024802358658E-4</v>
      </c>
      <c r="AS218">
        <f t="shared" si="174"/>
        <v>8.2631528936085103E-4</v>
      </c>
      <c r="AT218">
        <f t="shared" si="175"/>
        <v>1.4165404960471732E-3</v>
      </c>
      <c r="AU218">
        <f t="shared" si="176"/>
        <v>1.0624053720353799E-3</v>
      </c>
      <c r="AV218">
        <f t="shared" si="177"/>
        <v>1.4165404960471732E-3</v>
      </c>
      <c r="AW218">
        <f t="shared" si="178"/>
        <v>0</v>
      </c>
      <c r="AX218">
        <f t="shared" si="179"/>
        <v>3.5413512401179329E-4</v>
      </c>
      <c r="AY218">
        <f t="shared" si="180"/>
        <v>1.8533071489950519E-2</v>
      </c>
    </row>
    <row r="219" spans="1:51" x14ac:dyDescent="0.2">
      <c r="A219" s="118" t="s">
        <v>5149</v>
      </c>
      <c r="B219" s="119">
        <v>48364</v>
      </c>
      <c r="C219" s="121" t="s">
        <v>6745</v>
      </c>
      <c r="D219" s="121" t="s">
        <v>4002</v>
      </c>
      <c r="E219" s="121">
        <v>0.12122874751687918</v>
      </c>
      <c r="F219">
        <f t="shared" si="156"/>
        <v>1.2122874751687919E-7</v>
      </c>
      <c r="G219">
        <f t="shared" si="157"/>
        <v>1.212287475168792E-9</v>
      </c>
      <c r="H219">
        <f t="shared" si="158"/>
        <v>6.9779713225677056E-5</v>
      </c>
      <c r="I219" s="115">
        <f t="shared" si="136"/>
        <v>40</v>
      </c>
      <c r="J219" s="115">
        <f t="shared" si="137"/>
        <v>3</v>
      </c>
      <c r="K219" s="115">
        <f t="shared" si="138"/>
        <v>22</v>
      </c>
      <c r="L219" s="115">
        <f t="shared" si="139"/>
        <v>28</v>
      </c>
      <c r="M219" s="115">
        <f t="shared" si="140"/>
        <v>13</v>
      </c>
      <c r="N219" s="115">
        <f t="shared" si="141"/>
        <v>18</v>
      </c>
      <c r="O219" s="115">
        <f t="shared" si="142"/>
        <v>12</v>
      </c>
      <c r="P219" s="115">
        <f t="shared" si="143"/>
        <v>27</v>
      </c>
      <c r="Q219" s="115">
        <f t="shared" si="144"/>
        <v>20</v>
      </c>
      <c r="R219" s="115">
        <f t="shared" si="145"/>
        <v>48</v>
      </c>
      <c r="S219" s="115">
        <f t="shared" si="146"/>
        <v>16</v>
      </c>
      <c r="T219" s="115">
        <f t="shared" si="147"/>
        <v>17</v>
      </c>
      <c r="U219" s="115">
        <f t="shared" si="148"/>
        <v>23</v>
      </c>
      <c r="V219" s="115">
        <f t="shared" si="149"/>
        <v>23</v>
      </c>
      <c r="W219" s="115">
        <f t="shared" si="150"/>
        <v>31</v>
      </c>
      <c r="X219" s="115">
        <f t="shared" si="151"/>
        <v>26</v>
      </c>
      <c r="Y219" s="115">
        <f t="shared" si="152"/>
        <v>17</v>
      </c>
      <c r="Z219" s="115">
        <f t="shared" si="153"/>
        <v>17</v>
      </c>
      <c r="AA219" s="115">
        <f t="shared" si="154"/>
        <v>11</v>
      </c>
      <c r="AB219" s="115">
        <f t="shared" si="155"/>
        <v>10</v>
      </c>
      <c r="AC219" s="113">
        <f t="shared" si="159"/>
        <v>422</v>
      </c>
      <c r="AE219">
        <f t="shared" si="160"/>
        <v>2.7911885290270821E-3</v>
      </c>
      <c r="AF219">
        <f t="shared" si="161"/>
        <v>2.0933913967703118E-4</v>
      </c>
      <c r="AG219">
        <f t="shared" si="162"/>
        <v>1.5351536909648951E-3</v>
      </c>
      <c r="AH219">
        <f t="shared" si="163"/>
        <v>1.9538319703189576E-3</v>
      </c>
      <c r="AI219">
        <f t="shared" si="164"/>
        <v>9.0713627193380177E-4</v>
      </c>
      <c r="AJ219">
        <f t="shared" si="165"/>
        <v>1.256034838062187E-3</v>
      </c>
      <c r="AK219">
        <f t="shared" si="166"/>
        <v>8.3735655870812472E-4</v>
      </c>
      <c r="AL219">
        <f t="shared" si="167"/>
        <v>1.8840522570932805E-3</v>
      </c>
      <c r="AM219">
        <f t="shared" si="168"/>
        <v>1.3955942645135411E-3</v>
      </c>
      <c r="AN219">
        <f t="shared" si="169"/>
        <v>3.3494262348324989E-3</v>
      </c>
      <c r="AO219">
        <f t="shared" si="170"/>
        <v>1.1164754116108329E-3</v>
      </c>
      <c r="AP219">
        <f t="shared" si="171"/>
        <v>1.18625512483651E-3</v>
      </c>
      <c r="AQ219">
        <f t="shared" si="172"/>
        <v>1.6049334041905723E-3</v>
      </c>
      <c r="AR219">
        <f t="shared" si="173"/>
        <v>1.6049334041905723E-3</v>
      </c>
      <c r="AS219">
        <f t="shared" si="174"/>
        <v>2.1631711099959886E-3</v>
      </c>
      <c r="AT219">
        <f t="shared" si="175"/>
        <v>1.8142725438676035E-3</v>
      </c>
      <c r="AU219">
        <f t="shared" si="176"/>
        <v>1.18625512483651E-3</v>
      </c>
      <c r="AV219">
        <f t="shared" si="177"/>
        <v>1.18625512483651E-3</v>
      </c>
      <c r="AW219">
        <f t="shared" si="178"/>
        <v>7.6757684548244757E-4</v>
      </c>
      <c r="AX219">
        <f t="shared" si="179"/>
        <v>6.9779713225677053E-4</v>
      </c>
      <c r="AY219">
        <f t="shared" si="180"/>
        <v>2.9447038981235719E-2</v>
      </c>
    </row>
    <row r="220" spans="1:51" x14ac:dyDescent="0.2">
      <c r="A220" s="118" t="s">
        <v>5150</v>
      </c>
      <c r="B220" s="119">
        <v>64915</v>
      </c>
      <c r="C220" s="121" t="s">
        <v>6746</v>
      </c>
      <c r="D220" s="121" t="s">
        <v>3383</v>
      </c>
      <c r="E220" s="121">
        <v>1.3131442115069308E-2</v>
      </c>
      <c r="F220">
        <f t="shared" si="156"/>
        <v>1.3131442115069309E-8</v>
      </c>
      <c r="G220">
        <f t="shared" si="157"/>
        <v>1.313144211506931E-10</v>
      </c>
      <c r="H220">
        <f t="shared" si="158"/>
        <v>7.558506408733894E-6</v>
      </c>
      <c r="I220" s="115">
        <f t="shared" si="136"/>
        <v>48</v>
      </c>
      <c r="J220" s="115">
        <f t="shared" si="137"/>
        <v>5</v>
      </c>
      <c r="K220" s="115">
        <f t="shared" si="138"/>
        <v>33</v>
      </c>
      <c r="L220" s="115">
        <f t="shared" si="139"/>
        <v>31</v>
      </c>
      <c r="M220" s="115">
        <f t="shared" si="140"/>
        <v>28</v>
      </c>
      <c r="N220" s="115">
        <f t="shared" si="141"/>
        <v>34</v>
      </c>
      <c r="O220" s="115">
        <f t="shared" si="142"/>
        <v>10</v>
      </c>
      <c r="P220" s="115">
        <f t="shared" si="143"/>
        <v>51</v>
      </c>
      <c r="Q220" s="115">
        <f t="shared" si="144"/>
        <v>38</v>
      </c>
      <c r="R220" s="115">
        <f t="shared" si="145"/>
        <v>62</v>
      </c>
      <c r="S220" s="115">
        <f t="shared" si="146"/>
        <v>6</v>
      </c>
      <c r="T220" s="115">
        <f t="shared" si="147"/>
        <v>15</v>
      </c>
      <c r="U220" s="115">
        <f t="shared" si="148"/>
        <v>38</v>
      </c>
      <c r="V220" s="115">
        <f t="shared" si="149"/>
        <v>30</v>
      </c>
      <c r="W220" s="115">
        <f t="shared" si="150"/>
        <v>36</v>
      </c>
      <c r="X220" s="115">
        <f t="shared" si="151"/>
        <v>36</v>
      </c>
      <c r="Y220" s="115">
        <f t="shared" si="152"/>
        <v>26</v>
      </c>
      <c r="Z220" s="115">
        <f t="shared" si="153"/>
        <v>27</v>
      </c>
      <c r="AA220" s="115">
        <f t="shared" si="154"/>
        <v>10</v>
      </c>
      <c r="AB220" s="115">
        <f t="shared" si="155"/>
        <v>13</v>
      </c>
      <c r="AC220" s="113">
        <f t="shared" si="159"/>
        <v>577</v>
      </c>
      <c r="AE220">
        <f t="shared" si="160"/>
        <v>3.6280830761922691E-4</v>
      </c>
      <c r="AF220">
        <f t="shared" si="161"/>
        <v>3.779253204366947E-5</v>
      </c>
      <c r="AG220">
        <f t="shared" si="162"/>
        <v>2.4943071148821852E-4</v>
      </c>
      <c r="AH220">
        <f t="shared" si="163"/>
        <v>2.3431369867075072E-4</v>
      </c>
      <c r="AI220">
        <f t="shared" si="164"/>
        <v>2.1163817944454903E-4</v>
      </c>
      <c r="AJ220">
        <f t="shared" si="165"/>
        <v>2.5698921789695238E-4</v>
      </c>
      <c r="AK220">
        <f t="shared" si="166"/>
        <v>7.558506408733894E-5</v>
      </c>
      <c r="AL220">
        <f t="shared" si="167"/>
        <v>3.854838268454286E-4</v>
      </c>
      <c r="AM220">
        <f t="shared" si="168"/>
        <v>2.8722324353188799E-4</v>
      </c>
      <c r="AN220">
        <f t="shared" si="169"/>
        <v>4.6862739734150144E-4</v>
      </c>
      <c r="AO220">
        <f t="shared" si="170"/>
        <v>4.5351038452403364E-5</v>
      </c>
      <c r="AP220">
        <f t="shared" si="171"/>
        <v>1.1337759613100842E-4</v>
      </c>
      <c r="AQ220">
        <f t="shared" si="172"/>
        <v>2.8722324353188799E-4</v>
      </c>
      <c r="AR220">
        <f t="shared" si="173"/>
        <v>2.2675519226201683E-4</v>
      </c>
      <c r="AS220">
        <f t="shared" si="174"/>
        <v>2.7210623071442016E-4</v>
      </c>
      <c r="AT220">
        <f t="shared" si="175"/>
        <v>2.7210623071442016E-4</v>
      </c>
      <c r="AU220">
        <f t="shared" si="176"/>
        <v>1.9652116662708123E-4</v>
      </c>
      <c r="AV220">
        <f t="shared" si="177"/>
        <v>2.0407967303581514E-4</v>
      </c>
      <c r="AW220">
        <f t="shared" si="178"/>
        <v>7.558506408733894E-5</v>
      </c>
      <c r="AX220">
        <f t="shared" si="179"/>
        <v>9.8260583313540615E-5</v>
      </c>
      <c r="AY220">
        <f t="shared" si="180"/>
        <v>4.3612581978394564E-3</v>
      </c>
    </row>
    <row r="221" spans="1:51" x14ac:dyDescent="0.2">
      <c r="A221" s="118" t="s">
        <v>5151</v>
      </c>
      <c r="B221" s="119">
        <v>35964</v>
      </c>
      <c r="C221" s="121" t="s">
        <v>6747</v>
      </c>
      <c r="D221" s="121" t="s">
        <v>4230</v>
      </c>
      <c r="E221" s="121">
        <v>0.17555685747094432</v>
      </c>
      <c r="F221">
        <f t="shared" si="156"/>
        <v>1.7555685747094431E-7</v>
      </c>
      <c r="G221">
        <f t="shared" si="157"/>
        <v>1.7555685747094432E-9</v>
      </c>
      <c r="H221">
        <f t="shared" si="158"/>
        <v>1.0105117325754678E-4</v>
      </c>
      <c r="I221" s="115">
        <f t="shared" si="136"/>
        <v>46</v>
      </c>
      <c r="J221" s="115">
        <f t="shared" si="137"/>
        <v>4</v>
      </c>
      <c r="K221" s="115">
        <f t="shared" si="138"/>
        <v>15</v>
      </c>
      <c r="L221" s="115">
        <f t="shared" si="139"/>
        <v>16</v>
      </c>
      <c r="M221" s="115">
        <f t="shared" si="140"/>
        <v>11</v>
      </c>
      <c r="N221" s="115">
        <f t="shared" si="141"/>
        <v>34</v>
      </c>
      <c r="O221" s="115">
        <f t="shared" si="142"/>
        <v>4</v>
      </c>
      <c r="P221" s="115">
        <f t="shared" si="143"/>
        <v>18</v>
      </c>
      <c r="Q221" s="115">
        <f t="shared" si="144"/>
        <v>14</v>
      </c>
      <c r="R221" s="115">
        <f t="shared" si="145"/>
        <v>26</v>
      </c>
      <c r="S221" s="115">
        <f t="shared" si="146"/>
        <v>6</v>
      </c>
      <c r="T221" s="115">
        <f t="shared" si="147"/>
        <v>15</v>
      </c>
      <c r="U221" s="115">
        <f t="shared" si="148"/>
        <v>22</v>
      </c>
      <c r="V221" s="115">
        <f t="shared" si="149"/>
        <v>15</v>
      </c>
      <c r="W221" s="115">
        <f t="shared" si="150"/>
        <v>18</v>
      </c>
      <c r="X221" s="115">
        <f t="shared" si="151"/>
        <v>20</v>
      </c>
      <c r="Y221" s="115">
        <f t="shared" si="152"/>
        <v>17</v>
      </c>
      <c r="Z221" s="115">
        <f t="shared" si="153"/>
        <v>21</v>
      </c>
      <c r="AA221" s="115">
        <f t="shared" si="154"/>
        <v>3</v>
      </c>
      <c r="AB221" s="115">
        <f t="shared" si="155"/>
        <v>13</v>
      </c>
      <c r="AC221" s="113">
        <f t="shared" si="159"/>
        <v>338</v>
      </c>
      <c r="AE221">
        <f t="shared" si="160"/>
        <v>4.6483539698471523E-3</v>
      </c>
      <c r="AF221">
        <f t="shared" si="161"/>
        <v>4.0420469303018713E-4</v>
      </c>
      <c r="AG221">
        <f t="shared" si="162"/>
        <v>1.5157675988632018E-3</v>
      </c>
      <c r="AH221">
        <f t="shared" si="163"/>
        <v>1.6168187721207485E-3</v>
      </c>
      <c r="AI221">
        <f t="shared" si="164"/>
        <v>1.1115629058330147E-3</v>
      </c>
      <c r="AJ221">
        <f t="shared" si="165"/>
        <v>3.4357398907565906E-3</v>
      </c>
      <c r="AK221">
        <f t="shared" si="166"/>
        <v>4.0420469303018713E-4</v>
      </c>
      <c r="AL221">
        <f t="shared" si="167"/>
        <v>1.8189211186358421E-3</v>
      </c>
      <c r="AM221">
        <f t="shared" si="168"/>
        <v>1.414716425605655E-3</v>
      </c>
      <c r="AN221">
        <f t="shared" si="169"/>
        <v>2.6273305046962164E-3</v>
      </c>
      <c r="AO221">
        <f t="shared" si="170"/>
        <v>6.0630703954528073E-4</v>
      </c>
      <c r="AP221">
        <f t="shared" si="171"/>
        <v>1.5157675988632018E-3</v>
      </c>
      <c r="AQ221">
        <f t="shared" si="172"/>
        <v>2.2231258116660294E-3</v>
      </c>
      <c r="AR221">
        <f t="shared" si="173"/>
        <v>1.5157675988632018E-3</v>
      </c>
      <c r="AS221">
        <f t="shared" si="174"/>
        <v>1.8189211186358421E-3</v>
      </c>
      <c r="AT221">
        <f t="shared" si="175"/>
        <v>2.0210234651509358E-3</v>
      </c>
      <c r="AU221">
        <f t="shared" si="176"/>
        <v>1.7178699453782953E-3</v>
      </c>
      <c r="AV221">
        <f t="shared" si="177"/>
        <v>2.1220746384084826E-3</v>
      </c>
      <c r="AW221">
        <f t="shared" si="178"/>
        <v>3.0315351977264036E-4</v>
      </c>
      <c r="AX221">
        <f t="shared" si="179"/>
        <v>1.3136652523481082E-3</v>
      </c>
      <c r="AY221">
        <f t="shared" si="180"/>
        <v>3.4155296561050819E-2</v>
      </c>
    </row>
    <row r="222" spans="1:51" x14ac:dyDescent="0.2">
      <c r="A222" s="118" t="s">
        <v>5152</v>
      </c>
      <c r="B222" s="119">
        <v>29413</v>
      </c>
      <c r="C222" s="121" t="s">
        <v>6748</v>
      </c>
      <c r="D222" s="121" t="s">
        <v>4102</v>
      </c>
      <c r="E222" s="121">
        <v>0.2172225479231063</v>
      </c>
      <c r="F222">
        <f t="shared" si="156"/>
        <v>2.1722254792310631E-7</v>
      </c>
      <c r="G222">
        <f t="shared" si="157"/>
        <v>2.172225479231063E-9</v>
      </c>
      <c r="H222">
        <f t="shared" si="158"/>
        <v>1.2503409802295263E-4</v>
      </c>
      <c r="I222" s="115">
        <f t="shared" si="136"/>
        <v>27</v>
      </c>
      <c r="J222" s="115">
        <f t="shared" si="137"/>
        <v>2</v>
      </c>
      <c r="K222" s="115">
        <f t="shared" si="138"/>
        <v>16</v>
      </c>
      <c r="L222" s="115">
        <f t="shared" si="139"/>
        <v>16</v>
      </c>
      <c r="M222" s="115">
        <f t="shared" si="140"/>
        <v>11</v>
      </c>
      <c r="N222" s="115">
        <f t="shared" si="141"/>
        <v>22</v>
      </c>
      <c r="O222" s="115">
        <f t="shared" si="142"/>
        <v>5</v>
      </c>
      <c r="P222" s="115">
        <f t="shared" si="143"/>
        <v>24</v>
      </c>
      <c r="Q222" s="115">
        <f t="shared" si="144"/>
        <v>20</v>
      </c>
      <c r="R222" s="115">
        <f t="shared" si="145"/>
        <v>25</v>
      </c>
      <c r="S222" s="115">
        <f t="shared" si="146"/>
        <v>6</v>
      </c>
      <c r="T222" s="115">
        <f t="shared" si="147"/>
        <v>12</v>
      </c>
      <c r="U222" s="115">
        <f t="shared" si="148"/>
        <v>8</v>
      </c>
      <c r="V222" s="115">
        <f t="shared" si="149"/>
        <v>10</v>
      </c>
      <c r="W222" s="115">
        <f t="shared" si="150"/>
        <v>9</v>
      </c>
      <c r="X222" s="115">
        <f t="shared" si="151"/>
        <v>15</v>
      </c>
      <c r="Y222" s="115">
        <f t="shared" si="152"/>
        <v>17</v>
      </c>
      <c r="Z222" s="115">
        <f t="shared" si="153"/>
        <v>19</v>
      </c>
      <c r="AA222" s="115">
        <f t="shared" si="154"/>
        <v>1</v>
      </c>
      <c r="AB222" s="115">
        <f t="shared" si="155"/>
        <v>6</v>
      </c>
      <c r="AC222" s="113">
        <f t="shared" si="159"/>
        <v>271</v>
      </c>
      <c r="AE222">
        <f t="shared" si="160"/>
        <v>3.375920646619721E-3</v>
      </c>
      <c r="AF222">
        <f t="shared" si="161"/>
        <v>2.5006819604590525E-4</v>
      </c>
      <c r="AG222">
        <f t="shared" si="162"/>
        <v>2.000545568367242E-3</v>
      </c>
      <c r="AH222">
        <f t="shared" si="163"/>
        <v>2.000545568367242E-3</v>
      </c>
      <c r="AI222">
        <f t="shared" si="164"/>
        <v>1.3753750782524788E-3</v>
      </c>
      <c r="AJ222">
        <f t="shared" si="165"/>
        <v>2.7507501565049576E-3</v>
      </c>
      <c r="AK222">
        <f t="shared" si="166"/>
        <v>6.251704901147631E-4</v>
      </c>
      <c r="AL222">
        <f t="shared" si="167"/>
        <v>3.0008183525508632E-3</v>
      </c>
      <c r="AM222">
        <f t="shared" si="168"/>
        <v>2.5006819604590524E-3</v>
      </c>
      <c r="AN222">
        <f t="shared" si="169"/>
        <v>3.1258524505738158E-3</v>
      </c>
      <c r="AO222">
        <f t="shared" si="170"/>
        <v>7.502045881377158E-4</v>
      </c>
      <c r="AP222">
        <f t="shared" si="171"/>
        <v>1.5004091762754316E-3</v>
      </c>
      <c r="AQ222">
        <f t="shared" si="172"/>
        <v>1.000272784183621E-3</v>
      </c>
      <c r="AR222">
        <f t="shared" si="173"/>
        <v>1.2503409802295262E-3</v>
      </c>
      <c r="AS222">
        <f t="shared" si="174"/>
        <v>1.1253068822065736E-3</v>
      </c>
      <c r="AT222">
        <f t="shared" si="175"/>
        <v>1.8755114703442894E-3</v>
      </c>
      <c r="AU222">
        <f t="shared" si="176"/>
        <v>2.1255796663901946E-3</v>
      </c>
      <c r="AV222">
        <f t="shared" si="177"/>
        <v>2.3756478624360998E-3</v>
      </c>
      <c r="AW222">
        <f t="shared" si="178"/>
        <v>1.2503409802295263E-4</v>
      </c>
      <c r="AX222">
        <f t="shared" si="179"/>
        <v>7.502045881377158E-4</v>
      </c>
      <c r="AY222">
        <f t="shared" si="180"/>
        <v>3.3884240564220167E-2</v>
      </c>
    </row>
    <row r="223" spans="1:51" x14ac:dyDescent="0.2">
      <c r="A223" s="118" t="s">
        <v>5153</v>
      </c>
      <c r="B223" s="119">
        <v>41676</v>
      </c>
      <c r="C223" s="121" t="s">
        <v>6749</v>
      </c>
      <c r="D223" s="121" t="s">
        <v>4208</v>
      </c>
      <c r="E223" s="121">
        <v>0.32457178411901316</v>
      </c>
      <c r="F223">
        <f t="shared" si="156"/>
        <v>3.2457178411901317E-7</v>
      </c>
      <c r="G223">
        <f t="shared" si="157"/>
        <v>3.2457178411901319E-9</v>
      </c>
      <c r="H223">
        <f t="shared" si="158"/>
        <v>1.8682471345187864E-4</v>
      </c>
      <c r="I223" s="115">
        <f t="shared" si="136"/>
        <v>42</v>
      </c>
      <c r="J223" s="115">
        <f t="shared" si="137"/>
        <v>3</v>
      </c>
      <c r="K223" s="115">
        <f t="shared" si="138"/>
        <v>16</v>
      </c>
      <c r="L223" s="115">
        <f t="shared" si="139"/>
        <v>29</v>
      </c>
      <c r="M223" s="115">
        <f t="shared" si="140"/>
        <v>17</v>
      </c>
      <c r="N223" s="115">
        <f t="shared" si="141"/>
        <v>30</v>
      </c>
      <c r="O223" s="115">
        <f t="shared" si="142"/>
        <v>18</v>
      </c>
      <c r="P223" s="115">
        <f t="shared" si="143"/>
        <v>25</v>
      </c>
      <c r="Q223" s="115">
        <f t="shared" si="144"/>
        <v>16</v>
      </c>
      <c r="R223" s="115">
        <f t="shared" si="145"/>
        <v>35</v>
      </c>
      <c r="S223" s="115">
        <f t="shared" si="146"/>
        <v>6</v>
      </c>
      <c r="T223" s="115">
        <f t="shared" si="147"/>
        <v>18</v>
      </c>
      <c r="U223" s="115">
        <f t="shared" si="148"/>
        <v>18</v>
      </c>
      <c r="V223" s="115">
        <f t="shared" si="149"/>
        <v>13</v>
      </c>
      <c r="W223" s="115">
        <f t="shared" si="150"/>
        <v>16</v>
      </c>
      <c r="X223" s="115">
        <f t="shared" si="151"/>
        <v>21</v>
      </c>
      <c r="Y223" s="115">
        <f t="shared" si="152"/>
        <v>17</v>
      </c>
      <c r="Z223" s="115">
        <f t="shared" si="153"/>
        <v>26</v>
      </c>
      <c r="AA223" s="115">
        <f t="shared" si="154"/>
        <v>4</v>
      </c>
      <c r="AB223" s="115">
        <f t="shared" si="155"/>
        <v>10</v>
      </c>
      <c r="AC223" s="113">
        <f t="shared" si="159"/>
        <v>380</v>
      </c>
      <c r="AE223">
        <f t="shared" si="160"/>
        <v>7.8466379649789024E-3</v>
      </c>
      <c r="AF223">
        <f t="shared" si="161"/>
        <v>5.604741403556359E-4</v>
      </c>
      <c r="AG223">
        <f t="shared" si="162"/>
        <v>2.9891954152300583E-3</v>
      </c>
      <c r="AH223">
        <f t="shared" si="163"/>
        <v>5.4179166901044806E-3</v>
      </c>
      <c r="AI223">
        <f t="shared" si="164"/>
        <v>3.176020128681937E-3</v>
      </c>
      <c r="AJ223">
        <f t="shared" si="165"/>
        <v>5.6047414035563592E-3</v>
      </c>
      <c r="AK223">
        <f t="shared" si="166"/>
        <v>3.3628448421338156E-3</v>
      </c>
      <c r="AL223">
        <f t="shared" si="167"/>
        <v>4.6706178362969659E-3</v>
      </c>
      <c r="AM223">
        <f t="shared" si="168"/>
        <v>2.9891954152300583E-3</v>
      </c>
      <c r="AN223">
        <f t="shared" si="169"/>
        <v>6.5388649708157526E-3</v>
      </c>
      <c r="AO223">
        <f t="shared" si="170"/>
        <v>1.1209482807112718E-3</v>
      </c>
      <c r="AP223">
        <f t="shared" si="171"/>
        <v>3.3628448421338156E-3</v>
      </c>
      <c r="AQ223">
        <f t="shared" si="172"/>
        <v>3.3628448421338156E-3</v>
      </c>
      <c r="AR223">
        <f t="shared" si="173"/>
        <v>2.4287212748744223E-3</v>
      </c>
      <c r="AS223">
        <f t="shared" si="174"/>
        <v>2.9891954152300583E-3</v>
      </c>
      <c r="AT223">
        <f t="shared" si="175"/>
        <v>3.9233189824894512E-3</v>
      </c>
      <c r="AU223">
        <f t="shared" si="176"/>
        <v>3.176020128681937E-3</v>
      </c>
      <c r="AV223">
        <f t="shared" si="177"/>
        <v>4.8574425497488445E-3</v>
      </c>
      <c r="AW223">
        <f t="shared" si="178"/>
        <v>7.4729885380751457E-4</v>
      </c>
      <c r="AX223">
        <f t="shared" si="179"/>
        <v>1.8682471345187865E-3</v>
      </c>
      <c r="AY223">
        <f t="shared" si="180"/>
        <v>7.0993391111713891E-2</v>
      </c>
    </row>
    <row r="224" spans="1:51" x14ac:dyDescent="0.2">
      <c r="A224" s="118" t="s">
        <v>5154</v>
      </c>
      <c r="B224" s="119">
        <v>18242</v>
      </c>
      <c r="C224" s="121" t="s">
        <v>6624</v>
      </c>
      <c r="D224" s="121" t="s">
        <v>3711</v>
      </c>
      <c r="E224" s="121">
        <v>0.14916957638300499</v>
      </c>
      <c r="F224">
        <f t="shared" si="156"/>
        <v>1.4916957638300498E-7</v>
      </c>
      <c r="G224">
        <f t="shared" si="157"/>
        <v>1.4916957638300498E-9</v>
      </c>
      <c r="H224">
        <f t="shared" si="158"/>
        <v>8.5862557150914433E-5</v>
      </c>
      <c r="I224" s="115">
        <f t="shared" si="136"/>
        <v>19</v>
      </c>
      <c r="J224" s="115">
        <f t="shared" si="137"/>
        <v>3</v>
      </c>
      <c r="K224" s="115">
        <f t="shared" si="138"/>
        <v>11</v>
      </c>
      <c r="L224" s="115">
        <f t="shared" si="139"/>
        <v>14</v>
      </c>
      <c r="M224" s="115">
        <f t="shared" si="140"/>
        <v>5</v>
      </c>
      <c r="N224" s="115">
        <f t="shared" si="141"/>
        <v>10</v>
      </c>
      <c r="O224" s="115">
        <f t="shared" si="142"/>
        <v>3</v>
      </c>
      <c r="P224" s="115">
        <f t="shared" si="143"/>
        <v>13</v>
      </c>
      <c r="Q224" s="115">
        <f t="shared" si="144"/>
        <v>12</v>
      </c>
      <c r="R224" s="115">
        <f t="shared" si="145"/>
        <v>10</v>
      </c>
      <c r="S224" s="115">
        <f t="shared" si="146"/>
        <v>9</v>
      </c>
      <c r="T224" s="115">
        <f t="shared" si="147"/>
        <v>4</v>
      </c>
      <c r="U224" s="115">
        <f t="shared" si="148"/>
        <v>2</v>
      </c>
      <c r="V224" s="115">
        <f t="shared" si="149"/>
        <v>8</v>
      </c>
      <c r="W224" s="115">
        <f t="shared" si="150"/>
        <v>12</v>
      </c>
      <c r="X224" s="115">
        <f t="shared" si="151"/>
        <v>10</v>
      </c>
      <c r="Y224" s="115">
        <f t="shared" si="152"/>
        <v>4</v>
      </c>
      <c r="Z224" s="115">
        <f t="shared" si="153"/>
        <v>3</v>
      </c>
      <c r="AA224" s="115">
        <f t="shared" si="154"/>
        <v>1</v>
      </c>
      <c r="AB224" s="115">
        <f t="shared" si="155"/>
        <v>7</v>
      </c>
      <c r="AC224" s="113">
        <f t="shared" si="159"/>
        <v>160</v>
      </c>
      <c r="AE224">
        <f t="shared" si="160"/>
        <v>1.6313885858673743E-3</v>
      </c>
      <c r="AF224">
        <f t="shared" si="161"/>
        <v>2.5758767145274333E-4</v>
      </c>
      <c r="AG224">
        <f t="shared" si="162"/>
        <v>9.4448812866005879E-4</v>
      </c>
      <c r="AH224">
        <f t="shared" si="163"/>
        <v>1.2020758001128021E-3</v>
      </c>
      <c r="AI224">
        <f t="shared" si="164"/>
        <v>4.2931278575457214E-4</v>
      </c>
      <c r="AJ224">
        <f t="shared" si="165"/>
        <v>8.5862557150914428E-4</v>
      </c>
      <c r="AK224">
        <f t="shared" si="166"/>
        <v>2.5758767145274333E-4</v>
      </c>
      <c r="AL224">
        <f t="shared" si="167"/>
        <v>1.1162132429618876E-3</v>
      </c>
      <c r="AM224">
        <f t="shared" si="168"/>
        <v>1.0303506858109733E-3</v>
      </c>
      <c r="AN224">
        <f t="shared" si="169"/>
        <v>8.5862557150914428E-4</v>
      </c>
      <c r="AO224">
        <f t="shared" si="170"/>
        <v>7.7276301435822987E-4</v>
      </c>
      <c r="AP224">
        <f t="shared" si="171"/>
        <v>3.4345022860365773E-4</v>
      </c>
      <c r="AQ224">
        <f t="shared" si="172"/>
        <v>1.7172511430182887E-4</v>
      </c>
      <c r="AR224">
        <f t="shared" si="173"/>
        <v>6.8690045720731546E-4</v>
      </c>
      <c r="AS224">
        <f t="shared" si="174"/>
        <v>1.0303506858109733E-3</v>
      </c>
      <c r="AT224">
        <f t="shared" si="175"/>
        <v>8.5862557150914428E-4</v>
      </c>
      <c r="AU224">
        <f t="shared" si="176"/>
        <v>3.4345022860365773E-4</v>
      </c>
      <c r="AV224">
        <f t="shared" si="177"/>
        <v>2.5758767145274333E-4</v>
      </c>
      <c r="AW224">
        <f t="shared" si="178"/>
        <v>8.5862557150914433E-5</v>
      </c>
      <c r="AX224">
        <f t="shared" si="179"/>
        <v>6.0103790005640106E-4</v>
      </c>
      <c r="AY224">
        <f t="shared" si="180"/>
        <v>1.3738009144146307E-2</v>
      </c>
    </row>
    <row r="225" spans="1:51" x14ac:dyDescent="0.2">
      <c r="A225" s="118" t="s">
        <v>5155</v>
      </c>
      <c r="B225" s="119">
        <v>53111</v>
      </c>
      <c r="C225" s="121" t="s">
        <v>6750</v>
      </c>
      <c r="D225" s="121" t="s">
        <v>3670</v>
      </c>
      <c r="E225" s="121">
        <v>5.1734307240776031E-2</v>
      </c>
      <c r="F225">
        <f t="shared" si="156"/>
        <v>5.1734307240776031E-8</v>
      </c>
      <c r="G225">
        <f t="shared" si="157"/>
        <v>5.1734307240776035E-10</v>
      </c>
      <c r="H225">
        <f t="shared" si="158"/>
        <v>2.9778457644196836E-5</v>
      </c>
      <c r="I225" s="115">
        <f t="shared" si="136"/>
        <v>48</v>
      </c>
      <c r="J225" s="115">
        <f t="shared" si="137"/>
        <v>3</v>
      </c>
      <c r="K225" s="115">
        <f t="shared" si="138"/>
        <v>25</v>
      </c>
      <c r="L225" s="115">
        <f t="shared" si="139"/>
        <v>22</v>
      </c>
      <c r="M225" s="115">
        <f t="shared" si="140"/>
        <v>14</v>
      </c>
      <c r="N225" s="115">
        <f t="shared" si="141"/>
        <v>26</v>
      </c>
      <c r="O225" s="115">
        <f t="shared" si="142"/>
        <v>11</v>
      </c>
      <c r="P225" s="115">
        <f t="shared" si="143"/>
        <v>37</v>
      </c>
      <c r="Q225" s="115">
        <f t="shared" si="144"/>
        <v>21</v>
      </c>
      <c r="R225" s="115">
        <f t="shared" si="145"/>
        <v>66</v>
      </c>
      <c r="S225" s="115">
        <f t="shared" si="146"/>
        <v>15</v>
      </c>
      <c r="T225" s="115">
        <f t="shared" si="147"/>
        <v>17</v>
      </c>
      <c r="U225" s="115">
        <f t="shared" si="148"/>
        <v>18</v>
      </c>
      <c r="V225" s="115">
        <f t="shared" si="149"/>
        <v>23</v>
      </c>
      <c r="W225" s="115">
        <f t="shared" si="150"/>
        <v>34</v>
      </c>
      <c r="X225" s="115">
        <f t="shared" si="151"/>
        <v>29</v>
      </c>
      <c r="Y225" s="115">
        <f t="shared" si="152"/>
        <v>12</v>
      </c>
      <c r="Z225" s="115">
        <f t="shared" si="153"/>
        <v>29</v>
      </c>
      <c r="AA225" s="115">
        <f t="shared" si="154"/>
        <v>6</v>
      </c>
      <c r="AB225" s="115">
        <f t="shared" si="155"/>
        <v>16</v>
      </c>
      <c r="AC225" s="113">
        <f t="shared" si="159"/>
        <v>472</v>
      </c>
      <c r="AE225">
        <f t="shared" si="160"/>
        <v>1.429365966921448E-3</v>
      </c>
      <c r="AF225">
        <f t="shared" si="161"/>
        <v>8.93353729325905E-5</v>
      </c>
      <c r="AG225">
        <f t="shared" si="162"/>
        <v>7.444614411049209E-4</v>
      </c>
      <c r="AH225">
        <f t="shared" si="163"/>
        <v>6.5512606817233043E-4</v>
      </c>
      <c r="AI225">
        <f t="shared" si="164"/>
        <v>4.1689840701875569E-4</v>
      </c>
      <c r="AJ225">
        <f t="shared" si="165"/>
        <v>7.7423989874911769E-4</v>
      </c>
      <c r="AK225">
        <f t="shared" si="166"/>
        <v>3.2756303408616521E-4</v>
      </c>
      <c r="AL225">
        <f t="shared" si="167"/>
        <v>1.101802932835283E-3</v>
      </c>
      <c r="AM225">
        <f t="shared" si="168"/>
        <v>6.2534761052813353E-4</v>
      </c>
      <c r="AN225">
        <f t="shared" si="169"/>
        <v>1.9653782045169913E-3</v>
      </c>
      <c r="AO225">
        <f t="shared" si="170"/>
        <v>4.4667686466295253E-4</v>
      </c>
      <c r="AP225">
        <f t="shared" si="171"/>
        <v>5.0623377995134616E-4</v>
      </c>
      <c r="AQ225">
        <f t="shared" si="172"/>
        <v>5.3601223759554306E-4</v>
      </c>
      <c r="AR225">
        <f t="shared" si="173"/>
        <v>6.8490452581652721E-4</v>
      </c>
      <c r="AS225">
        <f t="shared" si="174"/>
        <v>1.0124675599026923E-3</v>
      </c>
      <c r="AT225">
        <f t="shared" si="175"/>
        <v>8.6357527168170827E-4</v>
      </c>
      <c r="AU225">
        <f t="shared" si="176"/>
        <v>3.57341491730362E-4</v>
      </c>
      <c r="AV225">
        <f t="shared" si="177"/>
        <v>8.6357527168170827E-4</v>
      </c>
      <c r="AW225">
        <f t="shared" si="178"/>
        <v>1.78670745865181E-4</v>
      </c>
      <c r="AX225">
        <f t="shared" si="179"/>
        <v>4.7645532230714937E-4</v>
      </c>
      <c r="AY225">
        <f t="shared" si="180"/>
        <v>1.4055432008060907E-2</v>
      </c>
    </row>
    <row r="226" spans="1:51" x14ac:dyDescent="0.2">
      <c r="A226" s="118" t="s">
        <v>5156</v>
      </c>
      <c r="B226" s="119">
        <v>14560</v>
      </c>
      <c r="C226" s="121" t="s">
        <v>6708</v>
      </c>
      <c r="D226" s="121" t="s">
        <v>3881</v>
      </c>
      <c r="E226" s="121">
        <v>0.1193235945137037</v>
      </c>
      <c r="F226">
        <f t="shared" si="156"/>
        <v>1.193235945137037E-7</v>
      </c>
      <c r="G226">
        <f t="shared" si="157"/>
        <v>1.1932359451370371E-9</v>
      </c>
      <c r="H226">
        <f t="shared" si="158"/>
        <v>6.8683100145564902E-5</v>
      </c>
      <c r="I226" s="115">
        <f t="shared" si="136"/>
        <v>5</v>
      </c>
      <c r="J226" s="115">
        <f t="shared" si="137"/>
        <v>5</v>
      </c>
      <c r="K226" s="115">
        <f t="shared" si="138"/>
        <v>12</v>
      </c>
      <c r="L226" s="115">
        <f t="shared" si="139"/>
        <v>2</v>
      </c>
      <c r="M226" s="115">
        <f t="shared" si="140"/>
        <v>2</v>
      </c>
      <c r="N226" s="115">
        <f t="shared" si="141"/>
        <v>7</v>
      </c>
      <c r="O226" s="115">
        <f t="shared" si="142"/>
        <v>6</v>
      </c>
      <c r="P226" s="115">
        <f t="shared" si="143"/>
        <v>8</v>
      </c>
      <c r="Q226" s="115">
        <f t="shared" si="144"/>
        <v>8</v>
      </c>
      <c r="R226" s="115">
        <f t="shared" si="145"/>
        <v>15</v>
      </c>
      <c r="S226" s="115">
        <f t="shared" si="146"/>
        <v>6</v>
      </c>
      <c r="T226" s="115">
        <f t="shared" si="147"/>
        <v>6</v>
      </c>
      <c r="U226" s="115">
        <f t="shared" si="148"/>
        <v>3</v>
      </c>
      <c r="V226" s="115">
        <f t="shared" si="149"/>
        <v>4</v>
      </c>
      <c r="W226" s="115">
        <f t="shared" si="150"/>
        <v>8</v>
      </c>
      <c r="X226" s="115">
        <f t="shared" si="151"/>
        <v>11</v>
      </c>
      <c r="Y226" s="115">
        <f t="shared" si="152"/>
        <v>7</v>
      </c>
      <c r="Z226" s="115">
        <f t="shared" si="153"/>
        <v>7</v>
      </c>
      <c r="AA226" s="115">
        <f t="shared" si="154"/>
        <v>1</v>
      </c>
      <c r="AB226" s="115">
        <f t="shared" si="155"/>
        <v>5</v>
      </c>
      <c r="AC226" s="113">
        <f t="shared" si="159"/>
        <v>128</v>
      </c>
      <c r="AE226">
        <f t="shared" si="160"/>
        <v>3.4341550072782451E-4</v>
      </c>
      <c r="AF226">
        <f t="shared" si="161"/>
        <v>3.4341550072782451E-4</v>
      </c>
      <c r="AG226">
        <f t="shared" si="162"/>
        <v>8.2419720174677883E-4</v>
      </c>
      <c r="AH226">
        <f t="shared" si="163"/>
        <v>1.373662002911298E-4</v>
      </c>
      <c r="AI226">
        <f t="shared" si="164"/>
        <v>1.373662002911298E-4</v>
      </c>
      <c r="AJ226">
        <f t="shared" si="165"/>
        <v>4.8078170101895431E-4</v>
      </c>
      <c r="AK226">
        <f t="shared" si="166"/>
        <v>4.1209860087338941E-4</v>
      </c>
      <c r="AL226">
        <f t="shared" si="167"/>
        <v>5.4946480116451922E-4</v>
      </c>
      <c r="AM226">
        <f t="shared" si="168"/>
        <v>5.4946480116451922E-4</v>
      </c>
      <c r="AN226">
        <f t="shared" si="169"/>
        <v>1.0302465021834735E-3</v>
      </c>
      <c r="AO226">
        <f t="shared" si="170"/>
        <v>4.1209860087338941E-4</v>
      </c>
      <c r="AP226">
        <f t="shared" si="171"/>
        <v>4.1209860087338941E-4</v>
      </c>
      <c r="AQ226">
        <f t="shared" si="172"/>
        <v>2.0604930043669471E-4</v>
      </c>
      <c r="AR226">
        <f t="shared" si="173"/>
        <v>2.7473240058225961E-4</v>
      </c>
      <c r="AS226">
        <f t="shared" si="174"/>
        <v>5.4946480116451922E-4</v>
      </c>
      <c r="AT226">
        <f t="shared" si="175"/>
        <v>7.5551410160121387E-4</v>
      </c>
      <c r="AU226">
        <f t="shared" si="176"/>
        <v>4.8078170101895431E-4</v>
      </c>
      <c r="AV226">
        <f t="shared" si="177"/>
        <v>4.8078170101895431E-4</v>
      </c>
      <c r="AW226">
        <f t="shared" si="178"/>
        <v>6.8683100145564902E-5</v>
      </c>
      <c r="AX226">
        <f t="shared" si="179"/>
        <v>3.4341550072782451E-4</v>
      </c>
      <c r="AY226">
        <f t="shared" si="180"/>
        <v>8.7914368186323092E-3</v>
      </c>
    </row>
    <row r="227" spans="1:51" x14ac:dyDescent="0.2">
      <c r="A227" s="118" t="s">
        <v>5157</v>
      </c>
      <c r="B227" s="119">
        <v>26640</v>
      </c>
      <c r="C227" s="121" t="s">
        <v>6751</v>
      </c>
      <c r="D227" s="121" t="s">
        <v>4600</v>
      </c>
      <c r="E227" s="121">
        <v>2.2364149820892676</v>
      </c>
      <c r="F227">
        <f t="shared" si="156"/>
        <v>2.2364149820892678E-6</v>
      </c>
      <c r="G227">
        <f t="shared" si="157"/>
        <v>2.2364149820892679E-8</v>
      </c>
      <c r="H227">
        <f t="shared" si="158"/>
        <v>1.2872886943096429E-3</v>
      </c>
      <c r="I227" s="115">
        <f t="shared" si="136"/>
        <v>31</v>
      </c>
      <c r="J227" s="115">
        <f t="shared" si="137"/>
        <v>5</v>
      </c>
      <c r="K227" s="115">
        <f t="shared" si="138"/>
        <v>19</v>
      </c>
      <c r="L227" s="115">
        <f t="shared" si="139"/>
        <v>9</v>
      </c>
      <c r="M227" s="115">
        <f t="shared" si="140"/>
        <v>7</v>
      </c>
      <c r="N227" s="115">
        <f t="shared" si="141"/>
        <v>24</v>
      </c>
      <c r="O227" s="115">
        <f t="shared" si="142"/>
        <v>1</v>
      </c>
      <c r="P227" s="115">
        <f t="shared" si="143"/>
        <v>18</v>
      </c>
      <c r="Q227" s="115">
        <f t="shared" si="144"/>
        <v>19</v>
      </c>
      <c r="R227" s="115">
        <f t="shared" si="145"/>
        <v>13</v>
      </c>
      <c r="S227" s="115">
        <f t="shared" si="146"/>
        <v>9</v>
      </c>
      <c r="T227" s="115">
        <f t="shared" si="147"/>
        <v>11</v>
      </c>
      <c r="U227" s="115">
        <f t="shared" si="148"/>
        <v>10</v>
      </c>
      <c r="V227" s="115">
        <f t="shared" si="149"/>
        <v>5</v>
      </c>
      <c r="W227" s="115">
        <f t="shared" si="150"/>
        <v>8</v>
      </c>
      <c r="X227" s="115">
        <f t="shared" si="151"/>
        <v>17</v>
      </c>
      <c r="Y227" s="115">
        <f t="shared" si="152"/>
        <v>8</v>
      </c>
      <c r="Z227" s="115">
        <f t="shared" si="153"/>
        <v>26</v>
      </c>
      <c r="AA227" s="115">
        <f t="shared" si="154"/>
        <v>5</v>
      </c>
      <c r="AB227" s="115">
        <f t="shared" si="155"/>
        <v>6</v>
      </c>
      <c r="AC227" s="113">
        <f t="shared" si="159"/>
        <v>251</v>
      </c>
      <c r="AE227">
        <f t="shared" si="160"/>
        <v>3.9905949523598931E-2</v>
      </c>
      <c r="AF227">
        <f t="shared" si="161"/>
        <v>6.4364434715482146E-3</v>
      </c>
      <c r="AG227">
        <f t="shared" si="162"/>
        <v>2.4458485191883216E-2</v>
      </c>
      <c r="AH227">
        <f t="shared" si="163"/>
        <v>1.1585598248786785E-2</v>
      </c>
      <c r="AI227">
        <f t="shared" si="164"/>
        <v>9.0110208601675013E-3</v>
      </c>
      <c r="AJ227">
        <f t="shared" si="165"/>
        <v>3.089492866343143E-2</v>
      </c>
      <c r="AK227">
        <f t="shared" si="166"/>
        <v>1.2872886943096429E-3</v>
      </c>
      <c r="AL227">
        <f t="shared" si="167"/>
        <v>2.3171196497573571E-2</v>
      </c>
      <c r="AM227">
        <f t="shared" si="168"/>
        <v>2.4458485191883216E-2</v>
      </c>
      <c r="AN227">
        <f t="shared" si="169"/>
        <v>1.6734753026025357E-2</v>
      </c>
      <c r="AO227">
        <f t="shared" si="170"/>
        <v>1.1585598248786785E-2</v>
      </c>
      <c r="AP227">
        <f t="shared" si="171"/>
        <v>1.4160175637406073E-2</v>
      </c>
      <c r="AQ227">
        <f t="shared" si="172"/>
        <v>1.2872886943096429E-2</v>
      </c>
      <c r="AR227">
        <f t="shared" si="173"/>
        <v>6.4364434715482146E-3</v>
      </c>
      <c r="AS227">
        <f t="shared" si="174"/>
        <v>1.0298309554477143E-2</v>
      </c>
      <c r="AT227">
        <f t="shared" si="175"/>
        <v>2.1883907803263929E-2</v>
      </c>
      <c r="AU227">
        <f t="shared" si="176"/>
        <v>1.0298309554477143E-2</v>
      </c>
      <c r="AV227">
        <f t="shared" si="177"/>
        <v>3.3469506052050714E-2</v>
      </c>
      <c r="AW227">
        <f t="shared" si="178"/>
        <v>6.4364434715482146E-3</v>
      </c>
      <c r="AX227">
        <f t="shared" si="179"/>
        <v>7.7237321658578575E-3</v>
      </c>
      <c r="AY227">
        <f t="shared" si="180"/>
        <v>0.32310946227172033</v>
      </c>
    </row>
    <row r="228" spans="1:51" x14ac:dyDescent="0.2">
      <c r="A228" s="118" t="s">
        <v>5158</v>
      </c>
      <c r="B228" s="119">
        <v>9734</v>
      </c>
      <c r="C228" s="121" t="s">
        <v>6752</v>
      </c>
      <c r="D228" s="121" t="s">
        <v>3373</v>
      </c>
      <c r="E228" s="121">
        <v>2.2777421900868282E-2</v>
      </c>
      <c r="F228">
        <f t="shared" si="156"/>
        <v>2.2777421900868281E-8</v>
      </c>
      <c r="G228">
        <f t="shared" si="157"/>
        <v>2.2777421900868283E-10</v>
      </c>
      <c r="H228">
        <f t="shared" si="158"/>
        <v>1.3110767873284721E-5</v>
      </c>
      <c r="I228" s="115">
        <f t="shared" si="136"/>
        <v>6</v>
      </c>
      <c r="J228" s="115">
        <f t="shared" si="137"/>
        <v>1</v>
      </c>
      <c r="K228" s="115">
        <f t="shared" si="138"/>
        <v>3</v>
      </c>
      <c r="L228" s="115">
        <f t="shared" si="139"/>
        <v>5</v>
      </c>
      <c r="M228" s="115">
        <f t="shared" si="140"/>
        <v>3</v>
      </c>
      <c r="N228" s="115">
        <f t="shared" si="141"/>
        <v>3</v>
      </c>
      <c r="O228" s="115">
        <f t="shared" si="142"/>
        <v>4</v>
      </c>
      <c r="P228" s="115">
        <f t="shared" si="143"/>
        <v>9</v>
      </c>
      <c r="Q228" s="115">
        <f t="shared" si="144"/>
        <v>7</v>
      </c>
      <c r="R228" s="115">
        <f t="shared" si="145"/>
        <v>7</v>
      </c>
      <c r="S228" s="115">
        <f t="shared" si="146"/>
        <v>2</v>
      </c>
      <c r="T228" s="115">
        <f t="shared" si="147"/>
        <v>3</v>
      </c>
      <c r="U228" s="115">
        <f t="shared" si="148"/>
        <v>2</v>
      </c>
      <c r="V228" s="115">
        <f t="shared" si="149"/>
        <v>5</v>
      </c>
      <c r="W228" s="115">
        <f t="shared" si="150"/>
        <v>4</v>
      </c>
      <c r="X228" s="115">
        <f t="shared" si="151"/>
        <v>7</v>
      </c>
      <c r="Y228" s="115">
        <f t="shared" si="152"/>
        <v>2</v>
      </c>
      <c r="Z228" s="115">
        <f t="shared" si="153"/>
        <v>1</v>
      </c>
      <c r="AA228" s="115">
        <f t="shared" si="154"/>
        <v>2</v>
      </c>
      <c r="AB228" s="115">
        <f t="shared" si="155"/>
        <v>6</v>
      </c>
      <c r="AC228" s="113">
        <f t="shared" si="159"/>
        <v>82</v>
      </c>
      <c r="AE228">
        <f t="shared" si="160"/>
        <v>7.8664607239708323E-5</v>
      </c>
      <c r="AF228">
        <f t="shared" si="161"/>
        <v>1.3110767873284721E-5</v>
      </c>
      <c r="AG228">
        <f t="shared" si="162"/>
        <v>3.9332303619854162E-5</v>
      </c>
      <c r="AH228">
        <f t="shared" si="163"/>
        <v>6.5553839366423603E-5</v>
      </c>
      <c r="AI228">
        <f t="shared" si="164"/>
        <v>3.9332303619854162E-5</v>
      </c>
      <c r="AJ228">
        <f t="shared" si="165"/>
        <v>3.9332303619854162E-5</v>
      </c>
      <c r="AK228">
        <f t="shared" si="166"/>
        <v>5.2443071493138882E-5</v>
      </c>
      <c r="AL228">
        <f t="shared" si="167"/>
        <v>1.1799691085956248E-4</v>
      </c>
      <c r="AM228">
        <f t="shared" si="168"/>
        <v>9.1775375112993044E-5</v>
      </c>
      <c r="AN228">
        <f t="shared" si="169"/>
        <v>9.1775375112993044E-5</v>
      </c>
      <c r="AO228">
        <f t="shared" si="170"/>
        <v>2.6221535746569441E-5</v>
      </c>
      <c r="AP228">
        <f t="shared" si="171"/>
        <v>3.9332303619854162E-5</v>
      </c>
      <c r="AQ228">
        <f t="shared" si="172"/>
        <v>2.6221535746569441E-5</v>
      </c>
      <c r="AR228">
        <f t="shared" si="173"/>
        <v>6.5553839366423603E-5</v>
      </c>
      <c r="AS228">
        <f t="shared" si="174"/>
        <v>5.2443071493138882E-5</v>
      </c>
      <c r="AT228">
        <f t="shared" si="175"/>
        <v>9.1775375112993044E-5</v>
      </c>
      <c r="AU228">
        <f t="shared" si="176"/>
        <v>2.6221535746569441E-5</v>
      </c>
      <c r="AV228">
        <f t="shared" si="177"/>
        <v>1.3110767873284721E-5</v>
      </c>
      <c r="AW228">
        <f t="shared" si="178"/>
        <v>2.6221535746569441E-5</v>
      </c>
      <c r="AX228">
        <f t="shared" si="179"/>
        <v>7.8664607239708323E-5</v>
      </c>
      <c r="AY228">
        <f t="shared" si="180"/>
        <v>1.075082965609347E-3</v>
      </c>
    </row>
    <row r="229" spans="1:51" x14ac:dyDescent="0.2">
      <c r="A229" s="118" t="s">
        <v>5159</v>
      </c>
      <c r="B229" s="119">
        <v>16114</v>
      </c>
      <c r="C229" s="121" t="s">
        <v>6753</v>
      </c>
      <c r="D229" s="121" t="s">
        <v>3581</v>
      </c>
      <c r="E229" s="121">
        <v>4.1650134836009239E-2</v>
      </c>
      <c r="F229">
        <f t="shared" si="156"/>
        <v>4.1650134836009239E-8</v>
      </c>
      <c r="G229">
        <f t="shared" si="157"/>
        <v>4.1650134836009239E-10</v>
      </c>
      <c r="H229">
        <f t="shared" si="158"/>
        <v>2.3973970895499396E-5</v>
      </c>
      <c r="I229" s="115">
        <f t="shared" si="136"/>
        <v>13</v>
      </c>
      <c r="J229" s="115">
        <f t="shared" si="137"/>
        <v>2</v>
      </c>
      <c r="K229" s="115">
        <f t="shared" si="138"/>
        <v>9</v>
      </c>
      <c r="L229" s="115">
        <f t="shared" si="139"/>
        <v>10</v>
      </c>
      <c r="M229" s="115">
        <f t="shared" si="140"/>
        <v>10</v>
      </c>
      <c r="N229" s="115">
        <f t="shared" si="141"/>
        <v>9</v>
      </c>
      <c r="O229" s="115">
        <f t="shared" si="142"/>
        <v>8</v>
      </c>
      <c r="P229" s="115">
        <f t="shared" si="143"/>
        <v>9</v>
      </c>
      <c r="Q229" s="115">
        <f t="shared" si="144"/>
        <v>9</v>
      </c>
      <c r="R229" s="115">
        <f t="shared" si="145"/>
        <v>12</v>
      </c>
      <c r="S229" s="115">
        <f t="shared" si="146"/>
        <v>4</v>
      </c>
      <c r="T229" s="115">
        <f t="shared" si="147"/>
        <v>3</v>
      </c>
      <c r="U229" s="115">
        <f t="shared" si="148"/>
        <v>7</v>
      </c>
      <c r="V229" s="115">
        <f t="shared" si="149"/>
        <v>5</v>
      </c>
      <c r="W229" s="115">
        <f t="shared" si="150"/>
        <v>7</v>
      </c>
      <c r="X229" s="115">
        <f t="shared" si="151"/>
        <v>8</v>
      </c>
      <c r="Y229" s="115">
        <f t="shared" si="152"/>
        <v>5</v>
      </c>
      <c r="Z229" s="115">
        <f t="shared" si="153"/>
        <v>5</v>
      </c>
      <c r="AA229" s="115">
        <f t="shared" si="154"/>
        <v>3</v>
      </c>
      <c r="AB229" s="115">
        <f t="shared" si="155"/>
        <v>3</v>
      </c>
      <c r="AC229" s="113">
        <f t="shared" si="159"/>
        <v>141</v>
      </c>
      <c r="AE229">
        <f t="shared" si="160"/>
        <v>3.1166162164149216E-4</v>
      </c>
      <c r="AF229">
        <f t="shared" si="161"/>
        <v>4.7947941790998791E-5</v>
      </c>
      <c r="AG229">
        <f t="shared" si="162"/>
        <v>2.1576573805949457E-4</v>
      </c>
      <c r="AH229">
        <f t="shared" si="163"/>
        <v>2.3973970895499396E-4</v>
      </c>
      <c r="AI229">
        <f t="shared" si="164"/>
        <v>2.3973970895499396E-4</v>
      </c>
      <c r="AJ229">
        <f t="shared" si="165"/>
        <v>2.1576573805949457E-4</v>
      </c>
      <c r="AK229">
        <f t="shared" si="166"/>
        <v>1.9179176716399517E-4</v>
      </c>
      <c r="AL229">
        <f t="shared" si="167"/>
        <v>2.1576573805949457E-4</v>
      </c>
      <c r="AM229">
        <f t="shared" si="168"/>
        <v>2.1576573805949457E-4</v>
      </c>
      <c r="AN229">
        <f t="shared" si="169"/>
        <v>2.8768765074599275E-4</v>
      </c>
      <c r="AO229">
        <f t="shared" si="170"/>
        <v>9.5895883581997583E-5</v>
      </c>
      <c r="AP229">
        <f t="shared" si="171"/>
        <v>7.1921912686498187E-5</v>
      </c>
      <c r="AQ229">
        <f t="shared" si="172"/>
        <v>1.6781779626849576E-4</v>
      </c>
      <c r="AR229">
        <f t="shared" si="173"/>
        <v>1.1986985447749698E-4</v>
      </c>
      <c r="AS229">
        <f t="shared" si="174"/>
        <v>1.6781779626849576E-4</v>
      </c>
      <c r="AT229">
        <f t="shared" si="175"/>
        <v>1.9179176716399517E-4</v>
      </c>
      <c r="AU229">
        <f t="shared" si="176"/>
        <v>1.1986985447749698E-4</v>
      </c>
      <c r="AV229">
        <f t="shared" si="177"/>
        <v>1.1986985447749698E-4</v>
      </c>
      <c r="AW229">
        <f t="shared" si="178"/>
        <v>7.1921912686498187E-5</v>
      </c>
      <c r="AX229">
        <f t="shared" si="179"/>
        <v>7.1921912686498187E-5</v>
      </c>
      <c r="AY229">
        <f t="shared" si="180"/>
        <v>3.3803298962654152E-3</v>
      </c>
    </row>
    <row r="230" spans="1:51" x14ac:dyDescent="0.2">
      <c r="A230" s="118" t="s">
        <v>5160</v>
      </c>
      <c r="B230" s="119">
        <v>34273</v>
      </c>
      <c r="C230" s="121" t="s">
        <v>6650</v>
      </c>
      <c r="D230" s="121" t="s">
        <v>4137</v>
      </c>
      <c r="E230" s="121">
        <v>9.7304721537266381E-2</v>
      </c>
      <c r="F230">
        <f t="shared" si="156"/>
        <v>9.7304721537266385E-8</v>
      </c>
      <c r="G230">
        <f t="shared" si="157"/>
        <v>9.7304721537266386E-10</v>
      </c>
      <c r="H230">
        <f t="shared" si="158"/>
        <v>5.6008955824850241E-5</v>
      </c>
      <c r="I230" s="115">
        <f t="shared" si="136"/>
        <v>34</v>
      </c>
      <c r="J230" s="115">
        <f t="shared" si="137"/>
        <v>6</v>
      </c>
      <c r="K230" s="115">
        <f t="shared" si="138"/>
        <v>21</v>
      </c>
      <c r="L230" s="115">
        <f t="shared" si="139"/>
        <v>14</v>
      </c>
      <c r="M230" s="115">
        <f t="shared" si="140"/>
        <v>20</v>
      </c>
      <c r="N230" s="115">
        <f t="shared" si="141"/>
        <v>29</v>
      </c>
      <c r="O230" s="115">
        <f t="shared" si="142"/>
        <v>7</v>
      </c>
      <c r="P230" s="115">
        <f t="shared" si="143"/>
        <v>21</v>
      </c>
      <c r="Q230" s="115">
        <f t="shared" si="144"/>
        <v>9</v>
      </c>
      <c r="R230" s="115">
        <f t="shared" si="145"/>
        <v>26</v>
      </c>
      <c r="S230" s="115">
        <f t="shared" si="146"/>
        <v>6</v>
      </c>
      <c r="T230" s="115">
        <f t="shared" si="147"/>
        <v>7</v>
      </c>
      <c r="U230" s="115">
        <f t="shared" si="148"/>
        <v>22</v>
      </c>
      <c r="V230" s="115">
        <f t="shared" si="149"/>
        <v>16</v>
      </c>
      <c r="W230" s="115">
        <f t="shared" si="150"/>
        <v>20</v>
      </c>
      <c r="X230" s="115">
        <f t="shared" si="151"/>
        <v>11</v>
      </c>
      <c r="Y230" s="115">
        <f t="shared" si="152"/>
        <v>14</v>
      </c>
      <c r="Z230" s="115">
        <f t="shared" si="153"/>
        <v>22</v>
      </c>
      <c r="AA230" s="115">
        <f t="shared" si="154"/>
        <v>2</v>
      </c>
      <c r="AB230" s="115">
        <f t="shared" si="155"/>
        <v>7</v>
      </c>
      <c r="AC230" s="113">
        <f t="shared" si="159"/>
        <v>314</v>
      </c>
      <c r="AE230">
        <f t="shared" si="160"/>
        <v>1.9043044980449082E-3</v>
      </c>
      <c r="AF230">
        <f t="shared" si="161"/>
        <v>3.3605373494910147E-4</v>
      </c>
      <c r="AG230">
        <f t="shared" si="162"/>
        <v>1.176188072321855E-3</v>
      </c>
      <c r="AH230">
        <f t="shared" si="163"/>
        <v>7.841253815479034E-4</v>
      </c>
      <c r="AI230">
        <f t="shared" si="164"/>
        <v>1.1201791164970048E-3</v>
      </c>
      <c r="AJ230">
        <f t="shared" si="165"/>
        <v>1.624259718920657E-3</v>
      </c>
      <c r="AK230">
        <f t="shared" si="166"/>
        <v>3.920626907739517E-4</v>
      </c>
      <c r="AL230">
        <f t="shared" si="167"/>
        <v>1.176188072321855E-3</v>
      </c>
      <c r="AM230">
        <f t="shared" si="168"/>
        <v>5.0408060242365215E-4</v>
      </c>
      <c r="AN230">
        <f t="shared" si="169"/>
        <v>1.4562328514461063E-3</v>
      </c>
      <c r="AO230">
        <f t="shared" si="170"/>
        <v>3.3605373494910147E-4</v>
      </c>
      <c r="AP230">
        <f t="shared" si="171"/>
        <v>3.920626907739517E-4</v>
      </c>
      <c r="AQ230">
        <f t="shared" si="172"/>
        <v>1.2321970281467052E-3</v>
      </c>
      <c r="AR230">
        <f t="shared" si="173"/>
        <v>8.9614329319760385E-4</v>
      </c>
      <c r="AS230">
        <f t="shared" si="174"/>
        <v>1.1201791164970048E-3</v>
      </c>
      <c r="AT230">
        <f t="shared" si="175"/>
        <v>6.1609851407335261E-4</v>
      </c>
      <c r="AU230">
        <f t="shared" si="176"/>
        <v>7.841253815479034E-4</v>
      </c>
      <c r="AV230">
        <f t="shared" si="177"/>
        <v>1.2321970281467052E-3</v>
      </c>
      <c r="AW230">
        <f t="shared" si="178"/>
        <v>1.1201791164970048E-4</v>
      </c>
      <c r="AX230">
        <f t="shared" si="179"/>
        <v>3.920626907739517E-4</v>
      </c>
      <c r="AY230">
        <f t="shared" si="180"/>
        <v>1.7586812129002972E-2</v>
      </c>
    </row>
    <row r="231" spans="1:51" x14ac:dyDescent="0.2">
      <c r="A231" s="118" t="s">
        <v>5161</v>
      </c>
      <c r="B231" s="119">
        <v>106263</v>
      </c>
      <c r="C231" s="121" t="s">
        <v>6754</v>
      </c>
      <c r="D231" s="121" t="s">
        <v>4488</v>
      </c>
      <c r="E231" s="121">
        <v>0.95410062891481839</v>
      </c>
      <c r="F231">
        <f t="shared" si="156"/>
        <v>9.541006289148183E-7</v>
      </c>
      <c r="G231">
        <f t="shared" si="157"/>
        <v>9.5410062891481824E-9</v>
      </c>
      <c r="H231">
        <f t="shared" si="158"/>
        <v>5.4918383335474412E-4</v>
      </c>
      <c r="I231" s="115">
        <f t="shared" si="136"/>
        <v>84</v>
      </c>
      <c r="J231" s="115">
        <f t="shared" si="137"/>
        <v>13</v>
      </c>
      <c r="K231" s="115">
        <f t="shared" si="138"/>
        <v>69</v>
      </c>
      <c r="L231" s="115">
        <f t="shared" si="139"/>
        <v>74</v>
      </c>
      <c r="M231" s="115">
        <f t="shared" si="140"/>
        <v>37</v>
      </c>
      <c r="N231" s="115">
        <f t="shared" si="141"/>
        <v>69</v>
      </c>
      <c r="O231" s="115">
        <f t="shared" si="142"/>
        <v>26</v>
      </c>
      <c r="P231" s="115">
        <f t="shared" si="143"/>
        <v>51</v>
      </c>
      <c r="Q231" s="115">
        <f t="shared" si="144"/>
        <v>54</v>
      </c>
      <c r="R231" s="115">
        <f t="shared" si="145"/>
        <v>89</v>
      </c>
      <c r="S231" s="115">
        <f t="shared" si="146"/>
        <v>11</v>
      </c>
      <c r="T231" s="115">
        <f t="shared" si="147"/>
        <v>26</v>
      </c>
      <c r="U231" s="115">
        <f t="shared" si="148"/>
        <v>41</v>
      </c>
      <c r="V231" s="115">
        <f t="shared" si="149"/>
        <v>27</v>
      </c>
      <c r="W231" s="115">
        <f t="shared" si="150"/>
        <v>60</v>
      </c>
      <c r="X231" s="115">
        <f t="shared" si="151"/>
        <v>48</v>
      </c>
      <c r="Y231" s="115">
        <f t="shared" si="152"/>
        <v>40</v>
      </c>
      <c r="Z231" s="115">
        <f t="shared" si="153"/>
        <v>66</v>
      </c>
      <c r="AA231" s="115">
        <f t="shared" si="154"/>
        <v>26</v>
      </c>
      <c r="AB231" s="115">
        <f t="shared" si="155"/>
        <v>30</v>
      </c>
      <c r="AC231" s="113">
        <f t="shared" si="159"/>
        <v>941</v>
      </c>
      <c r="AE231">
        <f t="shared" si="160"/>
        <v>4.6131442001798507E-2</v>
      </c>
      <c r="AF231">
        <f t="shared" si="161"/>
        <v>7.1393898336116739E-3</v>
      </c>
      <c r="AG231">
        <f t="shared" si="162"/>
        <v>3.7893684501477343E-2</v>
      </c>
      <c r="AH231">
        <f t="shared" si="163"/>
        <v>4.0639603668251062E-2</v>
      </c>
      <c r="AI231">
        <f t="shared" si="164"/>
        <v>2.0319801834125531E-2</v>
      </c>
      <c r="AJ231">
        <f t="shared" si="165"/>
        <v>3.7893684501477343E-2</v>
      </c>
      <c r="AK231">
        <f t="shared" si="166"/>
        <v>1.4278779667223348E-2</v>
      </c>
      <c r="AL231">
        <f t="shared" si="167"/>
        <v>2.8008375501091951E-2</v>
      </c>
      <c r="AM231">
        <f t="shared" si="168"/>
        <v>2.9655927001156181E-2</v>
      </c>
      <c r="AN231">
        <f t="shared" si="169"/>
        <v>4.8877361168572227E-2</v>
      </c>
      <c r="AO231">
        <f t="shared" si="170"/>
        <v>6.0410221669021848E-3</v>
      </c>
      <c r="AP231">
        <f t="shared" si="171"/>
        <v>1.4278779667223348E-2</v>
      </c>
      <c r="AQ231">
        <f t="shared" si="172"/>
        <v>2.2516537167544509E-2</v>
      </c>
      <c r="AR231">
        <f t="shared" si="173"/>
        <v>1.4827963500578091E-2</v>
      </c>
      <c r="AS231">
        <f t="shared" si="174"/>
        <v>3.2951030001284645E-2</v>
      </c>
      <c r="AT231">
        <f t="shared" si="175"/>
        <v>2.6360824001027718E-2</v>
      </c>
      <c r="AU231">
        <f t="shared" si="176"/>
        <v>2.1967353334189765E-2</v>
      </c>
      <c r="AV231">
        <f t="shared" si="177"/>
        <v>3.6246133001413113E-2</v>
      </c>
      <c r="AW231">
        <f t="shared" si="178"/>
        <v>1.4278779667223348E-2</v>
      </c>
      <c r="AX231">
        <f t="shared" si="179"/>
        <v>1.6475515000642323E-2</v>
      </c>
      <c r="AY231">
        <f t="shared" si="180"/>
        <v>0.51678198718681423</v>
      </c>
    </row>
    <row r="232" spans="1:51" x14ac:dyDescent="0.2">
      <c r="A232" s="118" t="s">
        <v>5162</v>
      </c>
      <c r="B232" s="119">
        <v>17588</v>
      </c>
      <c r="C232" s="121" t="s">
        <v>6755</v>
      </c>
      <c r="D232" s="121" t="s">
        <v>3778</v>
      </c>
      <c r="E232" s="121">
        <v>0.13458784065906668</v>
      </c>
      <c r="F232">
        <f t="shared" si="156"/>
        <v>1.3458784065906666E-7</v>
      </c>
      <c r="G232">
        <f t="shared" si="157"/>
        <v>1.3458784065906666E-9</v>
      </c>
      <c r="H232">
        <f t="shared" si="158"/>
        <v>7.7469256403438222E-5</v>
      </c>
      <c r="I232" s="115">
        <f t="shared" si="136"/>
        <v>26</v>
      </c>
      <c r="J232" s="115">
        <f t="shared" si="137"/>
        <v>1</v>
      </c>
      <c r="K232" s="115">
        <f t="shared" si="138"/>
        <v>6</v>
      </c>
      <c r="L232" s="115">
        <f t="shared" si="139"/>
        <v>7</v>
      </c>
      <c r="M232" s="115">
        <f t="shared" si="140"/>
        <v>3</v>
      </c>
      <c r="N232" s="115">
        <f t="shared" si="141"/>
        <v>12</v>
      </c>
      <c r="O232" s="115">
        <f t="shared" si="142"/>
        <v>1</v>
      </c>
      <c r="P232" s="115">
        <f t="shared" si="143"/>
        <v>6</v>
      </c>
      <c r="Q232" s="115">
        <f t="shared" si="144"/>
        <v>15</v>
      </c>
      <c r="R232" s="115">
        <f t="shared" si="145"/>
        <v>11</v>
      </c>
      <c r="S232" s="115">
        <f t="shared" si="146"/>
        <v>6</v>
      </c>
      <c r="T232" s="115">
        <f t="shared" si="147"/>
        <v>6</v>
      </c>
      <c r="U232" s="115">
        <f t="shared" si="148"/>
        <v>20</v>
      </c>
      <c r="V232" s="115">
        <f t="shared" si="149"/>
        <v>10</v>
      </c>
      <c r="W232" s="115">
        <f t="shared" si="150"/>
        <v>5</v>
      </c>
      <c r="X232" s="115">
        <f t="shared" si="151"/>
        <v>10</v>
      </c>
      <c r="Y232" s="115">
        <f t="shared" si="152"/>
        <v>13</v>
      </c>
      <c r="Z232" s="115">
        <f t="shared" si="153"/>
        <v>11</v>
      </c>
      <c r="AA232" s="115">
        <f t="shared" si="154"/>
        <v>0</v>
      </c>
      <c r="AB232" s="115">
        <f t="shared" si="155"/>
        <v>1</v>
      </c>
      <c r="AC232" s="113">
        <f t="shared" si="159"/>
        <v>170</v>
      </c>
      <c r="AE232">
        <f t="shared" si="160"/>
        <v>2.0142006664893939E-3</v>
      </c>
      <c r="AF232">
        <f t="shared" si="161"/>
        <v>7.7469256403438222E-5</v>
      </c>
      <c r="AG232">
        <f t="shared" si="162"/>
        <v>4.648155384206293E-4</v>
      </c>
      <c r="AH232">
        <f t="shared" si="163"/>
        <v>5.4228479482406754E-4</v>
      </c>
      <c r="AI232">
        <f t="shared" si="164"/>
        <v>2.3240776921031465E-4</v>
      </c>
      <c r="AJ232">
        <f t="shared" si="165"/>
        <v>9.2963107684125861E-4</v>
      </c>
      <c r="AK232">
        <f t="shared" si="166"/>
        <v>7.7469256403438222E-5</v>
      </c>
      <c r="AL232">
        <f t="shared" si="167"/>
        <v>4.648155384206293E-4</v>
      </c>
      <c r="AM232">
        <f t="shared" si="168"/>
        <v>1.1620388460515734E-3</v>
      </c>
      <c r="AN232">
        <f t="shared" si="169"/>
        <v>8.5216182043782048E-4</v>
      </c>
      <c r="AO232">
        <f t="shared" si="170"/>
        <v>4.648155384206293E-4</v>
      </c>
      <c r="AP232">
        <f t="shared" si="171"/>
        <v>4.648155384206293E-4</v>
      </c>
      <c r="AQ232">
        <f t="shared" si="172"/>
        <v>1.5493851280687645E-3</v>
      </c>
      <c r="AR232">
        <f t="shared" si="173"/>
        <v>7.7469256403438224E-4</v>
      </c>
      <c r="AS232">
        <f t="shared" si="174"/>
        <v>3.8734628201719112E-4</v>
      </c>
      <c r="AT232">
        <f t="shared" si="175"/>
        <v>7.7469256403438224E-4</v>
      </c>
      <c r="AU232">
        <f t="shared" si="176"/>
        <v>1.007100333244697E-3</v>
      </c>
      <c r="AV232">
        <f t="shared" si="177"/>
        <v>8.5216182043782048E-4</v>
      </c>
      <c r="AW232">
        <f t="shared" si="178"/>
        <v>0</v>
      </c>
      <c r="AX232">
        <f t="shared" si="179"/>
        <v>7.7469256403438222E-5</v>
      </c>
      <c r="AY232">
        <f t="shared" si="180"/>
        <v>1.31697735885845E-2</v>
      </c>
    </row>
    <row r="233" spans="1:51" x14ac:dyDescent="0.2">
      <c r="A233" s="118" t="s">
        <v>5163</v>
      </c>
      <c r="B233" s="119">
        <v>16671</v>
      </c>
      <c r="C233" s="121" t="s">
        <v>6756</v>
      </c>
      <c r="D233" s="121" t="s">
        <v>4001</v>
      </c>
      <c r="E233" s="121">
        <v>0.31623601865509632</v>
      </c>
      <c r="F233">
        <f t="shared" si="156"/>
        <v>3.1623601865509633E-7</v>
      </c>
      <c r="G233">
        <f t="shared" si="157"/>
        <v>3.1623601865509634E-9</v>
      </c>
      <c r="H233">
        <f t="shared" si="158"/>
        <v>1.8202661617295037E-4</v>
      </c>
      <c r="I233" s="115">
        <f t="shared" si="136"/>
        <v>7</v>
      </c>
      <c r="J233" s="115">
        <f t="shared" si="137"/>
        <v>2</v>
      </c>
      <c r="K233" s="115">
        <f t="shared" si="138"/>
        <v>7</v>
      </c>
      <c r="L233" s="115">
        <f t="shared" si="139"/>
        <v>8</v>
      </c>
      <c r="M233" s="115">
        <f t="shared" si="140"/>
        <v>8</v>
      </c>
      <c r="N233" s="115">
        <f t="shared" si="141"/>
        <v>13</v>
      </c>
      <c r="O233" s="115">
        <f t="shared" si="142"/>
        <v>4</v>
      </c>
      <c r="P233" s="115">
        <f t="shared" si="143"/>
        <v>9</v>
      </c>
      <c r="Q233" s="115">
        <f t="shared" si="144"/>
        <v>7</v>
      </c>
      <c r="R233" s="115">
        <f t="shared" si="145"/>
        <v>12</v>
      </c>
      <c r="S233" s="115">
        <f t="shared" si="146"/>
        <v>2</v>
      </c>
      <c r="T233" s="115">
        <f t="shared" si="147"/>
        <v>4</v>
      </c>
      <c r="U233" s="115">
        <f t="shared" si="148"/>
        <v>15</v>
      </c>
      <c r="V233" s="115">
        <f t="shared" si="149"/>
        <v>8</v>
      </c>
      <c r="W233" s="115">
        <f t="shared" si="150"/>
        <v>8</v>
      </c>
      <c r="X233" s="115">
        <f t="shared" si="151"/>
        <v>8</v>
      </c>
      <c r="Y233" s="115">
        <f t="shared" si="152"/>
        <v>6</v>
      </c>
      <c r="Z233" s="115">
        <f t="shared" si="153"/>
        <v>9</v>
      </c>
      <c r="AA233" s="115">
        <f t="shared" si="154"/>
        <v>4</v>
      </c>
      <c r="AB233" s="115">
        <f t="shared" si="155"/>
        <v>6</v>
      </c>
      <c r="AC233" s="113">
        <f t="shared" si="159"/>
        <v>147</v>
      </c>
      <c r="AE233">
        <f t="shared" si="160"/>
        <v>1.2741863132106526E-3</v>
      </c>
      <c r="AF233">
        <f t="shared" si="161"/>
        <v>3.6405323234590074E-4</v>
      </c>
      <c r="AG233">
        <f t="shared" si="162"/>
        <v>1.2741863132106526E-3</v>
      </c>
      <c r="AH233">
        <f t="shared" si="163"/>
        <v>1.456212929383603E-3</v>
      </c>
      <c r="AI233">
        <f t="shared" si="164"/>
        <v>1.456212929383603E-3</v>
      </c>
      <c r="AJ233">
        <f t="shared" si="165"/>
        <v>2.3663460102483548E-3</v>
      </c>
      <c r="AK233">
        <f t="shared" si="166"/>
        <v>7.2810646469180149E-4</v>
      </c>
      <c r="AL233">
        <f t="shared" si="167"/>
        <v>1.6382395455565534E-3</v>
      </c>
      <c r="AM233">
        <f t="shared" si="168"/>
        <v>1.2741863132106526E-3</v>
      </c>
      <c r="AN233">
        <f t="shared" si="169"/>
        <v>2.1843193940754044E-3</v>
      </c>
      <c r="AO233">
        <f t="shared" si="170"/>
        <v>3.6405323234590074E-4</v>
      </c>
      <c r="AP233">
        <f t="shared" si="171"/>
        <v>7.2810646469180149E-4</v>
      </c>
      <c r="AQ233">
        <f t="shared" si="172"/>
        <v>2.7303992425942556E-3</v>
      </c>
      <c r="AR233">
        <f t="shared" si="173"/>
        <v>1.456212929383603E-3</v>
      </c>
      <c r="AS233">
        <f t="shared" si="174"/>
        <v>1.456212929383603E-3</v>
      </c>
      <c r="AT233">
        <f t="shared" si="175"/>
        <v>1.456212929383603E-3</v>
      </c>
      <c r="AU233">
        <f t="shared" si="176"/>
        <v>1.0921596970377022E-3</v>
      </c>
      <c r="AV233">
        <f t="shared" si="177"/>
        <v>1.6382395455565534E-3</v>
      </c>
      <c r="AW233">
        <f t="shared" si="178"/>
        <v>7.2810646469180149E-4</v>
      </c>
      <c r="AX233">
        <f t="shared" si="179"/>
        <v>1.0921596970377022E-3</v>
      </c>
      <c r="AY233">
        <f t="shared" si="180"/>
        <v>2.6757912577423704E-2</v>
      </c>
    </row>
    <row r="234" spans="1:51" x14ac:dyDescent="0.2">
      <c r="A234" s="118" t="s">
        <v>5164</v>
      </c>
      <c r="B234" s="119">
        <v>75196</v>
      </c>
      <c r="C234" s="121" t="s">
        <v>6757</v>
      </c>
      <c r="D234" s="121" t="s">
        <v>4511</v>
      </c>
      <c r="E234" s="121">
        <v>0.77582367127488061</v>
      </c>
      <c r="F234">
        <f t="shared" si="156"/>
        <v>7.7582367127488056E-7</v>
      </c>
      <c r="G234">
        <f t="shared" si="157"/>
        <v>7.7582367127488055E-9</v>
      </c>
      <c r="H234">
        <f t="shared" si="158"/>
        <v>4.4656696042921188E-4</v>
      </c>
      <c r="I234" s="115">
        <f t="shared" si="136"/>
        <v>64</v>
      </c>
      <c r="J234" s="115">
        <f t="shared" si="137"/>
        <v>8</v>
      </c>
      <c r="K234" s="115">
        <f t="shared" si="138"/>
        <v>44</v>
      </c>
      <c r="L234" s="115">
        <f t="shared" si="139"/>
        <v>43</v>
      </c>
      <c r="M234" s="115">
        <f t="shared" si="140"/>
        <v>26</v>
      </c>
      <c r="N234" s="115">
        <f t="shared" si="141"/>
        <v>48</v>
      </c>
      <c r="O234" s="115">
        <f t="shared" si="142"/>
        <v>20</v>
      </c>
      <c r="P234" s="115">
        <f t="shared" si="143"/>
        <v>33</v>
      </c>
      <c r="Q234" s="115">
        <f t="shared" si="144"/>
        <v>25</v>
      </c>
      <c r="R234" s="115">
        <f t="shared" si="145"/>
        <v>76</v>
      </c>
      <c r="S234" s="115">
        <f t="shared" si="146"/>
        <v>14</v>
      </c>
      <c r="T234" s="115">
        <f t="shared" si="147"/>
        <v>19</v>
      </c>
      <c r="U234" s="115">
        <f t="shared" si="148"/>
        <v>47</v>
      </c>
      <c r="V234" s="115">
        <f t="shared" si="149"/>
        <v>16</v>
      </c>
      <c r="W234" s="115">
        <f t="shared" si="150"/>
        <v>40</v>
      </c>
      <c r="X234" s="115">
        <f t="shared" si="151"/>
        <v>47</v>
      </c>
      <c r="Y234" s="115">
        <f t="shared" si="152"/>
        <v>33</v>
      </c>
      <c r="Z234" s="115">
        <f t="shared" si="153"/>
        <v>40</v>
      </c>
      <c r="AA234" s="115">
        <f t="shared" si="154"/>
        <v>16</v>
      </c>
      <c r="AB234" s="115">
        <f t="shared" si="155"/>
        <v>19</v>
      </c>
      <c r="AC234" s="113">
        <f t="shared" si="159"/>
        <v>678</v>
      </c>
      <c r="AE234">
        <f t="shared" si="160"/>
        <v>2.858028546746956E-2</v>
      </c>
      <c r="AF234">
        <f t="shared" si="161"/>
        <v>3.572535683433695E-3</v>
      </c>
      <c r="AG234">
        <f t="shared" si="162"/>
        <v>1.9648946258885323E-2</v>
      </c>
      <c r="AH234">
        <f t="shared" si="163"/>
        <v>1.9202379298456109E-2</v>
      </c>
      <c r="AI234">
        <f t="shared" si="164"/>
        <v>1.1610740971159508E-2</v>
      </c>
      <c r="AJ234">
        <f t="shared" si="165"/>
        <v>2.143521410060217E-2</v>
      </c>
      <c r="AK234">
        <f t="shared" si="166"/>
        <v>8.9313392085842366E-3</v>
      </c>
      <c r="AL234">
        <f t="shared" si="167"/>
        <v>1.4736709694163993E-2</v>
      </c>
      <c r="AM234">
        <f t="shared" si="168"/>
        <v>1.1164174010730298E-2</v>
      </c>
      <c r="AN234">
        <f t="shared" si="169"/>
        <v>3.3939088992620103E-2</v>
      </c>
      <c r="AO234">
        <f t="shared" si="170"/>
        <v>6.2519374460089667E-3</v>
      </c>
      <c r="AP234">
        <f t="shared" si="171"/>
        <v>8.4847722481550258E-3</v>
      </c>
      <c r="AQ234">
        <f t="shared" si="172"/>
        <v>2.0988647140172959E-2</v>
      </c>
      <c r="AR234">
        <f t="shared" si="173"/>
        <v>7.14507136686739E-3</v>
      </c>
      <c r="AS234">
        <f t="shared" si="174"/>
        <v>1.7862678417168473E-2</v>
      </c>
      <c r="AT234">
        <f t="shared" si="175"/>
        <v>2.0988647140172959E-2</v>
      </c>
      <c r="AU234">
        <f t="shared" si="176"/>
        <v>1.4736709694163993E-2</v>
      </c>
      <c r="AV234">
        <f t="shared" si="177"/>
        <v>1.7862678417168473E-2</v>
      </c>
      <c r="AW234">
        <f t="shared" si="178"/>
        <v>7.14507136686739E-3</v>
      </c>
      <c r="AX234">
        <f t="shared" si="179"/>
        <v>8.4847722481550258E-3</v>
      </c>
      <c r="AY234">
        <f t="shared" si="180"/>
        <v>0.30277239917100568</v>
      </c>
    </row>
    <row r="235" spans="1:51" x14ac:dyDescent="0.2">
      <c r="A235" s="118" t="s">
        <v>5165</v>
      </c>
      <c r="B235" s="119">
        <v>20925</v>
      </c>
      <c r="C235" s="121" t="s">
        <v>6758</v>
      </c>
      <c r="D235" s="121" t="s">
        <v>4722</v>
      </c>
      <c r="E235" s="121">
        <v>2.4661195567958503</v>
      </c>
      <c r="F235">
        <f t="shared" si="156"/>
        <v>2.4661195567958503E-6</v>
      </c>
      <c r="G235">
        <f t="shared" si="157"/>
        <v>2.4661195567958505E-8</v>
      </c>
      <c r="H235">
        <f t="shared" si="158"/>
        <v>1.4195074928864385E-3</v>
      </c>
      <c r="I235" s="115">
        <f t="shared" si="136"/>
        <v>14</v>
      </c>
      <c r="J235" s="115">
        <f t="shared" si="137"/>
        <v>0</v>
      </c>
      <c r="K235" s="115">
        <f t="shared" si="138"/>
        <v>15</v>
      </c>
      <c r="L235" s="115">
        <f t="shared" si="139"/>
        <v>15</v>
      </c>
      <c r="M235" s="115">
        <f t="shared" si="140"/>
        <v>5</v>
      </c>
      <c r="N235" s="115">
        <f t="shared" si="141"/>
        <v>14</v>
      </c>
      <c r="O235" s="115">
        <f t="shared" si="142"/>
        <v>2</v>
      </c>
      <c r="P235" s="115">
        <f t="shared" si="143"/>
        <v>12</v>
      </c>
      <c r="Q235" s="115">
        <f t="shared" si="144"/>
        <v>12</v>
      </c>
      <c r="R235" s="115">
        <f t="shared" si="145"/>
        <v>13</v>
      </c>
      <c r="S235" s="115">
        <f t="shared" si="146"/>
        <v>8</v>
      </c>
      <c r="T235" s="115">
        <f t="shared" si="147"/>
        <v>5</v>
      </c>
      <c r="U235" s="115">
        <f t="shared" si="148"/>
        <v>8</v>
      </c>
      <c r="V235" s="115">
        <f t="shared" si="149"/>
        <v>10</v>
      </c>
      <c r="W235" s="115">
        <f t="shared" si="150"/>
        <v>10</v>
      </c>
      <c r="X235" s="115">
        <f t="shared" si="151"/>
        <v>7</v>
      </c>
      <c r="Y235" s="115">
        <f t="shared" si="152"/>
        <v>10</v>
      </c>
      <c r="Z235" s="115">
        <f t="shared" si="153"/>
        <v>19</v>
      </c>
      <c r="AA235" s="115">
        <f t="shared" si="154"/>
        <v>1</v>
      </c>
      <c r="AB235" s="115">
        <f t="shared" si="155"/>
        <v>7</v>
      </c>
      <c r="AC235" s="113">
        <f t="shared" si="159"/>
        <v>187</v>
      </c>
      <c r="AE235">
        <f t="shared" si="160"/>
        <v>1.9873104900410138E-2</v>
      </c>
      <c r="AF235">
        <f t="shared" si="161"/>
        <v>0</v>
      </c>
      <c r="AG235">
        <f t="shared" si="162"/>
        <v>2.1292612393296578E-2</v>
      </c>
      <c r="AH235">
        <f t="shared" si="163"/>
        <v>2.1292612393296578E-2</v>
      </c>
      <c r="AI235">
        <f t="shared" si="164"/>
        <v>7.0975374644321925E-3</v>
      </c>
      <c r="AJ235">
        <f t="shared" si="165"/>
        <v>1.9873104900410138E-2</v>
      </c>
      <c r="AK235">
        <f t="shared" si="166"/>
        <v>2.8390149857728769E-3</v>
      </c>
      <c r="AL235">
        <f t="shared" si="167"/>
        <v>1.7034089914637261E-2</v>
      </c>
      <c r="AM235">
        <f t="shared" si="168"/>
        <v>1.7034089914637261E-2</v>
      </c>
      <c r="AN235">
        <f t="shared" si="169"/>
        <v>1.8453597407523701E-2</v>
      </c>
      <c r="AO235">
        <f t="shared" si="170"/>
        <v>1.1356059943091508E-2</v>
      </c>
      <c r="AP235">
        <f t="shared" si="171"/>
        <v>7.0975374644321925E-3</v>
      </c>
      <c r="AQ235">
        <f t="shared" si="172"/>
        <v>1.1356059943091508E-2</v>
      </c>
      <c r="AR235">
        <f t="shared" si="173"/>
        <v>1.4195074928864385E-2</v>
      </c>
      <c r="AS235">
        <f t="shared" si="174"/>
        <v>1.4195074928864385E-2</v>
      </c>
      <c r="AT235">
        <f t="shared" si="175"/>
        <v>9.9365524502050689E-3</v>
      </c>
      <c r="AU235">
        <f t="shared" si="176"/>
        <v>1.4195074928864385E-2</v>
      </c>
      <c r="AV235">
        <f t="shared" si="177"/>
        <v>2.6970642364842329E-2</v>
      </c>
      <c r="AW235">
        <f t="shared" si="178"/>
        <v>1.4195074928864385E-3</v>
      </c>
      <c r="AX235">
        <f t="shared" si="179"/>
        <v>9.9365524502050689E-3</v>
      </c>
      <c r="AY235">
        <f t="shared" si="180"/>
        <v>0.26544790116976397</v>
      </c>
    </row>
    <row r="236" spans="1:51" x14ac:dyDescent="0.2">
      <c r="A236" s="118" t="s">
        <v>5166</v>
      </c>
      <c r="B236" s="119">
        <v>29976</v>
      </c>
      <c r="C236" s="121" t="s">
        <v>6748</v>
      </c>
      <c r="D236" s="121" t="s">
        <v>4666</v>
      </c>
      <c r="E236" s="121">
        <v>1.7276855964375344</v>
      </c>
      <c r="F236">
        <f t="shared" si="156"/>
        <v>1.7276855964375345E-6</v>
      </c>
      <c r="G236">
        <f t="shared" si="157"/>
        <v>1.7276855964375346E-8</v>
      </c>
      <c r="H236">
        <f t="shared" si="158"/>
        <v>9.944621876651679E-4</v>
      </c>
      <c r="I236" s="115">
        <f t="shared" si="136"/>
        <v>35</v>
      </c>
      <c r="J236" s="115">
        <f t="shared" si="137"/>
        <v>0</v>
      </c>
      <c r="K236" s="115">
        <f t="shared" si="138"/>
        <v>16</v>
      </c>
      <c r="L236" s="115">
        <f t="shared" si="139"/>
        <v>19</v>
      </c>
      <c r="M236" s="115">
        <f t="shared" si="140"/>
        <v>14</v>
      </c>
      <c r="N236" s="115">
        <f t="shared" si="141"/>
        <v>24</v>
      </c>
      <c r="O236" s="115">
        <f t="shared" si="142"/>
        <v>8</v>
      </c>
      <c r="P236" s="115">
        <f t="shared" si="143"/>
        <v>19</v>
      </c>
      <c r="Q236" s="115">
        <f t="shared" si="144"/>
        <v>9</v>
      </c>
      <c r="R236" s="115">
        <f t="shared" si="145"/>
        <v>21</v>
      </c>
      <c r="S236" s="115">
        <f t="shared" si="146"/>
        <v>3</v>
      </c>
      <c r="T236" s="115">
        <f t="shared" si="147"/>
        <v>7</v>
      </c>
      <c r="U236" s="115">
        <f t="shared" si="148"/>
        <v>16</v>
      </c>
      <c r="V236" s="115">
        <f t="shared" si="149"/>
        <v>6</v>
      </c>
      <c r="W236" s="115">
        <f t="shared" si="150"/>
        <v>23</v>
      </c>
      <c r="X236" s="115">
        <f t="shared" si="151"/>
        <v>14</v>
      </c>
      <c r="Y236" s="115">
        <f t="shared" si="152"/>
        <v>11</v>
      </c>
      <c r="Z236" s="115">
        <f t="shared" si="153"/>
        <v>14</v>
      </c>
      <c r="AA236" s="115">
        <f t="shared" si="154"/>
        <v>8</v>
      </c>
      <c r="AB236" s="115">
        <f t="shared" si="155"/>
        <v>4</v>
      </c>
      <c r="AC236" s="113">
        <f t="shared" si="159"/>
        <v>271</v>
      </c>
      <c r="AE236">
        <f t="shared" si="160"/>
        <v>3.4806176568280875E-2</v>
      </c>
      <c r="AF236">
        <f t="shared" si="161"/>
        <v>0</v>
      </c>
      <c r="AG236">
        <f t="shared" si="162"/>
        <v>1.5911395002642686E-2</v>
      </c>
      <c r="AH236">
        <f t="shared" si="163"/>
        <v>1.8894781565638188E-2</v>
      </c>
      <c r="AI236">
        <f t="shared" si="164"/>
        <v>1.3922470627312351E-2</v>
      </c>
      <c r="AJ236">
        <f t="shared" si="165"/>
        <v>2.386709250396403E-2</v>
      </c>
      <c r="AK236">
        <f t="shared" si="166"/>
        <v>7.9556975013213432E-3</v>
      </c>
      <c r="AL236">
        <f t="shared" si="167"/>
        <v>1.8894781565638188E-2</v>
      </c>
      <c r="AM236">
        <f t="shared" si="168"/>
        <v>8.9501596889865111E-3</v>
      </c>
      <c r="AN236">
        <f t="shared" si="169"/>
        <v>2.0883705940968528E-2</v>
      </c>
      <c r="AO236">
        <f t="shared" si="170"/>
        <v>2.9833865629955037E-3</v>
      </c>
      <c r="AP236">
        <f t="shared" si="171"/>
        <v>6.9612353136561753E-3</v>
      </c>
      <c r="AQ236">
        <f t="shared" si="172"/>
        <v>1.5911395002642686E-2</v>
      </c>
      <c r="AR236">
        <f t="shared" si="173"/>
        <v>5.9667731259910074E-3</v>
      </c>
      <c r="AS236">
        <f t="shared" si="174"/>
        <v>2.287263031629886E-2</v>
      </c>
      <c r="AT236">
        <f t="shared" si="175"/>
        <v>1.3922470627312351E-2</v>
      </c>
      <c r="AU236">
        <f t="shared" si="176"/>
        <v>1.0939084064316847E-2</v>
      </c>
      <c r="AV236">
        <f t="shared" si="177"/>
        <v>1.3922470627312351E-2</v>
      </c>
      <c r="AW236">
        <f t="shared" si="178"/>
        <v>7.9556975013213432E-3</v>
      </c>
      <c r="AX236">
        <f t="shared" si="179"/>
        <v>3.9778487506606716E-3</v>
      </c>
      <c r="AY236">
        <f t="shared" si="180"/>
        <v>0.26949925285726051</v>
      </c>
    </row>
    <row r="237" spans="1:51" x14ac:dyDescent="0.2">
      <c r="A237" s="118" t="s">
        <v>5167</v>
      </c>
      <c r="B237" s="119">
        <v>22232</v>
      </c>
      <c r="C237" s="121" t="s">
        <v>6584</v>
      </c>
      <c r="D237" s="121" t="s">
        <v>3470</v>
      </c>
      <c r="E237" s="121">
        <v>2.7609284214966445E-2</v>
      </c>
      <c r="F237">
        <f t="shared" si="156"/>
        <v>2.7609284214966444E-8</v>
      </c>
      <c r="G237">
        <f t="shared" si="157"/>
        <v>2.7609284214966442E-10</v>
      </c>
      <c r="H237">
        <f t="shared" si="158"/>
        <v>1.589200560385503E-5</v>
      </c>
      <c r="I237" s="115">
        <f t="shared" si="136"/>
        <v>15</v>
      </c>
      <c r="J237" s="115">
        <f t="shared" si="137"/>
        <v>1</v>
      </c>
      <c r="K237" s="115">
        <f t="shared" si="138"/>
        <v>15</v>
      </c>
      <c r="L237" s="115">
        <f t="shared" si="139"/>
        <v>8</v>
      </c>
      <c r="M237" s="115">
        <f t="shared" si="140"/>
        <v>8</v>
      </c>
      <c r="N237" s="115">
        <f t="shared" si="141"/>
        <v>22</v>
      </c>
      <c r="O237" s="115">
        <f t="shared" si="142"/>
        <v>11</v>
      </c>
      <c r="P237" s="115">
        <f t="shared" si="143"/>
        <v>10</v>
      </c>
      <c r="Q237" s="115">
        <f t="shared" si="144"/>
        <v>8</v>
      </c>
      <c r="R237" s="115">
        <f t="shared" si="145"/>
        <v>20</v>
      </c>
      <c r="S237" s="115">
        <f t="shared" si="146"/>
        <v>5</v>
      </c>
      <c r="T237" s="115">
        <f t="shared" si="147"/>
        <v>8</v>
      </c>
      <c r="U237" s="115">
        <f t="shared" si="148"/>
        <v>6</v>
      </c>
      <c r="V237" s="115">
        <f t="shared" si="149"/>
        <v>7</v>
      </c>
      <c r="W237" s="115">
        <f t="shared" si="150"/>
        <v>19</v>
      </c>
      <c r="X237" s="115">
        <f t="shared" si="151"/>
        <v>8</v>
      </c>
      <c r="Y237" s="115">
        <f t="shared" si="152"/>
        <v>9</v>
      </c>
      <c r="Z237" s="115">
        <f t="shared" si="153"/>
        <v>11</v>
      </c>
      <c r="AA237" s="115">
        <f t="shared" si="154"/>
        <v>3</v>
      </c>
      <c r="AB237" s="115">
        <f t="shared" si="155"/>
        <v>4</v>
      </c>
      <c r="AC237" s="113">
        <f t="shared" si="159"/>
        <v>198</v>
      </c>
      <c r="AE237">
        <f t="shared" si="160"/>
        <v>2.3838008405782543E-4</v>
      </c>
      <c r="AF237">
        <f t="shared" si="161"/>
        <v>1.589200560385503E-5</v>
      </c>
      <c r="AG237">
        <f t="shared" si="162"/>
        <v>2.3838008405782543E-4</v>
      </c>
      <c r="AH237">
        <f t="shared" si="163"/>
        <v>1.2713604483084024E-4</v>
      </c>
      <c r="AI237">
        <f t="shared" si="164"/>
        <v>1.2713604483084024E-4</v>
      </c>
      <c r="AJ237">
        <f t="shared" si="165"/>
        <v>3.4962412328481062E-4</v>
      </c>
      <c r="AK237">
        <f t="shared" si="166"/>
        <v>1.7481206164240531E-4</v>
      </c>
      <c r="AL237">
        <f t="shared" si="167"/>
        <v>1.589200560385503E-4</v>
      </c>
      <c r="AM237">
        <f t="shared" si="168"/>
        <v>1.2713604483084024E-4</v>
      </c>
      <c r="AN237">
        <f t="shared" si="169"/>
        <v>3.1784011207710059E-4</v>
      </c>
      <c r="AO237">
        <f t="shared" si="170"/>
        <v>7.9460028019275148E-5</v>
      </c>
      <c r="AP237">
        <f t="shared" si="171"/>
        <v>1.2713604483084024E-4</v>
      </c>
      <c r="AQ237">
        <f t="shared" si="172"/>
        <v>9.5352033623130177E-5</v>
      </c>
      <c r="AR237">
        <f t="shared" si="173"/>
        <v>1.1124403922698521E-4</v>
      </c>
      <c r="AS237">
        <f t="shared" si="174"/>
        <v>3.0194810647324555E-4</v>
      </c>
      <c r="AT237">
        <f t="shared" si="175"/>
        <v>1.2713604483084024E-4</v>
      </c>
      <c r="AU237">
        <f t="shared" si="176"/>
        <v>1.4302805043469528E-4</v>
      </c>
      <c r="AV237">
        <f t="shared" si="177"/>
        <v>1.7481206164240531E-4</v>
      </c>
      <c r="AW237">
        <f t="shared" si="178"/>
        <v>4.7676016811565089E-5</v>
      </c>
      <c r="AX237">
        <f t="shared" si="179"/>
        <v>6.3568022415420118E-5</v>
      </c>
      <c r="AY237">
        <f t="shared" si="180"/>
        <v>3.1466171095632964E-3</v>
      </c>
    </row>
    <row r="238" spans="1:51" x14ac:dyDescent="0.2">
      <c r="A238" s="118" t="s">
        <v>5168</v>
      </c>
      <c r="B238" s="119">
        <v>25614</v>
      </c>
      <c r="C238" s="121" t="s">
        <v>6759</v>
      </c>
      <c r="D238" s="121" t="s">
        <v>4506</v>
      </c>
      <c r="E238" s="121">
        <v>0.86443367311165276</v>
      </c>
      <c r="F238">
        <f t="shared" si="156"/>
        <v>8.6443367311165271E-7</v>
      </c>
      <c r="G238">
        <f t="shared" si="157"/>
        <v>8.6443367311165272E-9</v>
      </c>
      <c r="H238">
        <f t="shared" si="158"/>
        <v>4.9757120359551006E-4</v>
      </c>
      <c r="I238" s="115">
        <f t="shared" si="136"/>
        <v>34</v>
      </c>
      <c r="J238" s="115">
        <f t="shared" si="137"/>
        <v>4</v>
      </c>
      <c r="K238" s="115">
        <f t="shared" si="138"/>
        <v>17</v>
      </c>
      <c r="L238" s="115">
        <f t="shared" si="139"/>
        <v>17</v>
      </c>
      <c r="M238" s="115">
        <f t="shared" si="140"/>
        <v>10</v>
      </c>
      <c r="N238" s="115">
        <f t="shared" si="141"/>
        <v>20</v>
      </c>
      <c r="O238" s="115">
        <f t="shared" si="142"/>
        <v>6</v>
      </c>
      <c r="P238" s="115">
        <f t="shared" si="143"/>
        <v>14</v>
      </c>
      <c r="Q238" s="115">
        <f t="shared" si="144"/>
        <v>12</v>
      </c>
      <c r="R238" s="115">
        <f t="shared" si="145"/>
        <v>19</v>
      </c>
      <c r="S238" s="115">
        <f t="shared" si="146"/>
        <v>2</v>
      </c>
      <c r="T238" s="115">
        <f t="shared" si="147"/>
        <v>10</v>
      </c>
      <c r="U238" s="115">
        <f t="shared" si="148"/>
        <v>10</v>
      </c>
      <c r="V238" s="115">
        <f t="shared" si="149"/>
        <v>6</v>
      </c>
      <c r="W238" s="115">
        <f t="shared" si="150"/>
        <v>10</v>
      </c>
      <c r="X238" s="115">
        <f t="shared" si="151"/>
        <v>10</v>
      </c>
      <c r="Y238" s="115">
        <f t="shared" si="152"/>
        <v>9</v>
      </c>
      <c r="Z238" s="115">
        <f t="shared" si="153"/>
        <v>19</v>
      </c>
      <c r="AA238" s="115">
        <f t="shared" si="154"/>
        <v>3</v>
      </c>
      <c r="AB238" s="115">
        <f t="shared" si="155"/>
        <v>6</v>
      </c>
      <c r="AC238" s="113">
        <f t="shared" si="159"/>
        <v>238</v>
      </c>
      <c r="AE238">
        <f t="shared" si="160"/>
        <v>1.6917420922247343E-2</v>
      </c>
      <c r="AF238">
        <f t="shared" si="161"/>
        <v>1.9902848143820403E-3</v>
      </c>
      <c r="AG238">
        <f t="shared" si="162"/>
        <v>8.4587104611236717E-3</v>
      </c>
      <c r="AH238">
        <f t="shared" si="163"/>
        <v>8.4587104611236717E-3</v>
      </c>
      <c r="AI238">
        <f t="shared" si="164"/>
        <v>4.9757120359551002E-3</v>
      </c>
      <c r="AJ238">
        <f t="shared" si="165"/>
        <v>9.9514240719102004E-3</v>
      </c>
      <c r="AK238">
        <f t="shared" si="166"/>
        <v>2.9854272215730604E-3</v>
      </c>
      <c r="AL238">
        <f t="shared" si="167"/>
        <v>6.9659968503371413E-3</v>
      </c>
      <c r="AM238">
        <f t="shared" si="168"/>
        <v>5.9708544431461208E-3</v>
      </c>
      <c r="AN238">
        <f t="shared" si="169"/>
        <v>9.4538528683146914E-3</v>
      </c>
      <c r="AO238">
        <f t="shared" si="170"/>
        <v>9.9514240719102013E-4</v>
      </c>
      <c r="AP238">
        <f t="shared" si="171"/>
        <v>4.9757120359551002E-3</v>
      </c>
      <c r="AQ238">
        <f t="shared" si="172"/>
        <v>4.9757120359551002E-3</v>
      </c>
      <c r="AR238">
        <f t="shared" si="173"/>
        <v>2.9854272215730604E-3</v>
      </c>
      <c r="AS238">
        <f t="shared" si="174"/>
        <v>4.9757120359551002E-3</v>
      </c>
      <c r="AT238">
        <f t="shared" si="175"/>
        <v>4.9757120359551002E-3</v>
      </c>
      <c r="AU238">
        <f t="shared" si="176"/>
        <v>4.4781408323595904E-3</v>
      </c>
      <c r="AV238">
        <f t="shared" si="177"/>
        <v>9.4538528683146914E-3</v>
      </c>
      <c r="AW238">
        <f t="shared" si="178"/>
        <v>1.4927136107865302E-3</v>
      </c>
      <c r="AX238">
        <f t="shared" si="179"/>
        <v>2.9854272215730604E-3</v>
      </c>
      <c r="AY238">
        <f t="shared" si="180"/>
        <v>0.11842194645573141</v>
      </c>
    </row>
    <row r="239" spans="1:51" x14ac:dyDescent="0.2">
      <c r="A239" s="118" t="s">
        <v>5169</v>
      </c>
      <c r="B239" s="119">
        <v>29085</v>
      </c>
      <c r="C239" s="121" t="s">
        <v>6706</v>
      </c>
      <c r="D239" s="121" t="s">
        <v>4221</v>
      </c>
      <c r="E239" s="121">
        <v>0.42912744975458206</v>
      </c>
      <c r="F239">
        <f t="shared" si="156"/>
        <v>4.2912744975458204E-7</v>
      </c>
      <c r="G239">
        <f t="shared" si="157"/>
        <v>4.2912744975458205E-9</v>
      </c>
      <c r="H239">
        <f t="shared" si="158"/>
        <v>2.4700733938517007E-4</v>
      </c>
      <c r="I239" s="115">
        <f t="shared" si="136"/>
        <v>24</v>
      </c>
      <c r="J239" s="115">
        <f t="shared" si="137"/>
        <v>0</v>
      </c>
      <c r="K239" s="115">
        <f t="shared" si="138"/>
        <v>21</v>
      </c>
      <c r="L239" s="115">
        <f t="shared" si="139"/>
        <v>14</v>
      </c>
      <c r="M239" s="115">
        <f t="shared" si="140"/>
        <v>9</v>
      </c>
      <c r="N239" s="115">
        <f t="shared" si="141"/>
        <v>17</v>
      </c>
      <c r="O239" s="115">
        <f t="shared" si="142"/>
        <v>6</v>
      </c>
      <c r="P239" s="115">
        <f t="shared" si="143"/>
        <v>13</v>
      </c>
      <c r="Q239" s="115">
        <f t="shared" si="144"/>
        <v>17</v>
      </c>
      <c r="R239" s="115">
        <f t="shared" si="145"/>
        <v>30</v>
      </c>
      <c r="S239" s="115">
        <f t="shared" si="146"/>
        <v>5</v>
      </c>
      <c r="T239" s="115">
        <f t="shared" si="147"/>
        <v>8</v>
      </c>
      <c r="U239" s="115">
        <f t="shared" si="148"/>
        <v>9</v>
      </c>
      <c r="V239" s="115">
        <f t="shared" si="149"/>
        <v>5</v>
      </c>
      <c r="W239" s="115">
        <f t="shared" si="150"/>
        <v>23</v>
      </c>
      <c r="X239" s="115">
        <f t="shared" si="151"/>
        <v>19</v>
      </c>
      <c r="Y239" s="115">
        <f t="shared" si="152"/>
        <v>11</v>
      </c>
      <c r="Z239" s="115">
        <f t="shared" si="153"/>
        <v>22</v>
      </c>
      <c r="AA239" s="115">
        <f t="shared" si="154"/>
        <v>2</v>
      </c>
      <c r="AB239" s="115">
        <f t="shared" si="155"/>
        <v>6</v>
      </c>
      <c r="AC239" s="113">
        <f t="shared" si="159"/>
        <v>261</v>
      </c>
      <c r="AE239">
        <f t="shared" si="160"/>
        <v>5.9281761452440818E-3</v>
      </c>
      <c r="AF239">
        <f t="shared" si="161"/>
        <v>0</v>
      </c>
      <c r="AG239">
        <f t="shared" si="162"/>
        <v>5.1871541270885717E-3</v>
      </c>
      <c r="AH239">
        <f t="shared" si="163"/>
        <v>3.4581027513923808E-3</v>
      </c>
      <c r="AI239">
        <f t="shared" si="164"/>
        <v>2.2230660544665308E-3</v>
      </c>
      <c r="AJ239">
        <f t="shared" si="165"/>
        <v>4.1991247695478909E-3</v>
      </c>
      <c r="AK239">
        <f t="shared" si="166"/>
        <v>1.4820440363110204E-3</v>
      </c>
      <c r="AL239">
        <f t="shared" si="167"/>
        <v>3.2110954120072111E-3</v>
      </c>
      <c r="AM239">
        <f t="shared" si="168"/>
        <v>4.1991247695478909E-3</v>
      </c>
      <c r="AN239">
        <f t="shared" si="169"/>
        <v>7.410220181555102E-3</v>
      </c>
      <c r="AO239">
        <f t="shared" si="170"/>
        <v>1.2350366969258505E-3</v>
      </c>
      <c r="AP239">
        <f t="shared" si="171"/>
        <v>1.9760587150813606E-3</v>
      </c>
      <c r="AQ239">
        <f t="shared" si="172"/>
        <v>2.2230660544665308E-3</v>
      </c>
      <c r="AR239">
        <f t="shared" si="173"/>
        <v>1.2350366969258505E-3</v>
      </c>
      <c r="AS239">
        <f t="shared" si="174"/>
        <v>5.681168805858912E-3</v>
      </c>
      <c r="AT239">
        <f t="shared" si="175"/>
        <v>4.6931394483182313E-3</v>
      </c>
      <c r="AU239">
        <f t="shared" si="176"/>
        <v>2.7170807332368707E-3</v>
      </c>
      <c r="AV239">
        <f t="shared" si="177"/>
        <v>5.4341614664737414E-3</v>
      </c>
      <c r="AW239">
        <f t="shared" si="178"/>
        <v>4.9401467877034015E-4</v>
      </c>
      <c r="AX239">
        <f t="shared" si="179"/>
        <v>1.4820440363110204E-3</v>
      </c>
      <c r="AY239">
        <f t="shared" si="180"/>
        <v>6.4468915579529398E-2</v>
      </c>
    </row>
    <row r="240" spans="1:51" x14ac:dyDescent="0.2">
      <c r="A240" s="118" t="s">
        <v>5170</v>
      </c>
      <c r="B240" s="119">
        <v>24393</v>
      </c>
      <c r="C240" s="121" t="s">
        <v>6760</v>
      </c>
      <c r="D240" s="121" t="s">
        <v>3442</v>
      </c>
      <c r="E240" s="121">
        <v>3.0268106065349257E-2</v>
      </c>
      <c r="F240">
        <f t="shared" si="156"/>
        <v>3.0268106065349258E-8</v>
      </c>
      <c r="G240">
        <f t="shared" si="157"/>
        <v>3.0268106065349259E-10</v>
      </c>
      <c r="H240">
        <f t="shared" si="158"/>
        <v>1.7422433246127291E-5</v>
      </c>
      <c r="I240" s="115">
        <f t="shared" si="136"/>
        <v>34</v>
      </c>
      <c r="J240" s="115">
        <f t="shared" si="137"/>
        <v>1</v>
      </c>
      <c r="K240" s="115">
        <f t="shared" si="138"/>
        <v>10</v>
      </c>
      <c r="L240" s="115">
        <f t="shared" si="139"/>
        <v>6</v>
      </c>
      <c r="M240" s="115">
        <f t="shared" si="140"/>
        <v>7</v>
      </c>
      <c r="N240" s="115">
        <f t="shared" si="141"/>
        <v>13</v>
      </c>
      <c r="O240" s="115">
        <f t="shared" si="142"/>
        <v>4</v>
      </c>
      <c r="P240" s="115">
        <f t="shared" si="143"/>
        <v>17</v>
      </c>
      <c r="Q240" s="115">
        <f t="shared" si="144"/>
        <v>21</v>
      </c>
      <c r="R240" s="115">
        <f t="shared" si="145"/>
        <v>22</v>
      </c>
      <c r="S240" s="115">
        <f t="shared" si="146"/>
        <v>1</v>
      </c>
      <c r="T240" s="115">
        <f t="shared" si="147"/>
        <v>9</v>
      </c>
      <c r="U240" s="115">
        <f t="shared" si="148"/>
        <v>11</v>
      </c>
      <c r="V240" s="115">
        <f t="shared" si="149"/>
        <v>9</v>
      </c>
      <c r="W240" s="115">
        <f t="shared" si="150"/>
        <v>14</v>
      </c>
      <c r="X240" s="115">
        <f t="shared" si="151"/>
        <v>22</v>
      </c>
      <c r="Y240" s="115">
        <f t="shared" si="152"/>
        <v>5</v>
      </c>
      <c r="Z240" s="115">
        <f t="shared" si="153"/>
        <v>8</v>
      </c>
      <c r="AA240" s="115">
        <f t="shared" si="154"/>
        <v>4</v>
      </c>
      <c r="AB240" s="115">
        <f t="shared" si="155"/>
        <v>6</v>
      </c>
      <c r="AC240" s="113">
        <f t="shared" si="159"/>
        <v>224</v>
      </c>
      <c r="AE240">
        <f t="shared" si="160"/>
        <v>5.9236273036832791E-4</v>
      </c>
      <c r="AF240">
        <f t="shared" si="161"/>
        <v>1.7422433246127291E-5</v>
      </c>
      <c r="AG240">
        <f t="shared" si="162"/>
        <v>1.7422433246127293E-4</v>
      </c>
      <c r="AH240">
        <f t="shared" si="163"/>
        <v>1.0453459947676375E-4</v>
      </c>
      <c r="AI240">
        <f t="shared" si="164"/>
        <v>1.2195703272289103E-4</v>
      </c>
      <c r="AJ240">
        <f t="shared" si="165"/>
        <v>2.2649163219965479E-4</v>
      </c>
      <c r="AK240">
        <f t="shared" si="166"/>
        <v>6.9689732984509165E-5</v>
      </c>
      <c r="AL240">
        <f t="shared" si="167"/>
        <v>2.9618136518416396E-4</v>
      </c>
      <c r="AM240">
        <f t="shared" si="168"/>
        <v>3.658710981686731E-4</v>
      </c>
      <c r="AN240">
        <f t="shared" si="169"/>
        <v>3.8329353141480039E-4</v>
      </c>
      <c r="AO240">
        <f t="shared" si="170"/>
        <v>1.7422433246127291E-5</v>
      </c>
      <c r="AP240">
        <f t="shared" si="171"/>
        <v>1.5680189921514563E-4</v>
      </c>
      <c r="AQ240">
        <f t="shared" si="172"/>
        <v>1.916467657074002E-4</v>
      </c>
      <c r="AR240">
        <f t="shared" si="173"/>
        <v>1.5680189921514563E-4</v>
      </c>
      <c r="AS240">
        <f t="shared" si="174"/>
        <v>2.4391406544578206E-4</v>
      </c>
      <c r="AT240">
        <f t="shared" si="175"/>
        <v>3.8329353141480039E-4</v>
      </c>
      <c r="AU240">
        <f t="shared" si="176"/>
        <v>8.7112166230636463E-5</v>
      </c>
      <c r="AV240">
        <f t="shared" si="177"/>
        <v>1.3937946596901833E-4</v>
      </c>
      <c r="AW240">
        <f t="shared" si="178"/>
        <v>6.9689732984509165E-5</v>
      </c>
      <c r="AX240">
        <f t="shared" si="179"/>
        <v>1.0453459947676375E-4</v>
      </c>
      <c r="AY240">
        <f t="shared" si="180"/>
        <v>3.902625047132513E-3</v>
      </c>
    </row>
    <row r="241" spans="1:51" x14ac:dyDescent="0.2">
      <c r="A241" s="118" t="s">
        <v>5171</v>
      </c>
      <c r="B241" s="119">
        <v>49903</v>
      </c>
      <c r="C241" s="121" t="s">
        <v>6761</v>
      </c>
      <c r="D241" s="121" t="s">
        <v>4681</v>
      </c>
      <c r="E241" s="121">
        <v>2.3273875881171997</v>
      </c>
      <c r="F241">
        <f t="shared" si="156"/>
        <v>2.3273875881171995E-6</v>
      </c>
      <c r="G241">
        <f t="shared" si="157"/>
        <v>2.3273875881171995E-8</v>
      </c>
      <c r="H241">
        <f t="shared" si="158"/>
        <v>1.3396528611434024E-3</v>
      </c>
      <c r="I241" s="115">
        <f t="shared" si="136"/>
        <v>42</v>
      </c>
      <c r="J241" s="115">
        <f t="shared" si="137"/>
        <v>0</v>
      </c>
      <c r="K241" s="115">
        <f t="shared" si="138"/>
        <v>40</v>
      </c>
      <c r="L241" s="115">
        <f t="shared" si="139"/>
        <v>24</v>
      </c>
      <c r="M241" s="115">
        <f t="shared" si="140"/>
        <v>17</v>
      </c>
      <c r="N241" s="115">
        <f t="shared" si="141"/>
        <v>53</v>
      </c>
      <c r="O241" s="115">
        <f t="shared" si="142"/>
        <v>14</v>
      </c>
      <c r="P241" s="115">
        <f t="shared" si="143"/>
        <v>29</v>
      </c>
      <c r="Q241" s="115">
        <f t="shared" si="144"/>
        <v>25</v>
      </c>
      <c r="R241" s="115">
        <f t="shared" si="145"/>
        <v>39</v>
      </c>
      <c r="S241" s="115">
        <f t="shared" si="146"/>
        <v>11</v>
      </c>
      <c r="T241" s="115">
        <f t="shared" si="147"/>
        <v>12</v>
      </c>
      <c r="U241" s="115">
        <f t="shared" si="148"/>
        <v>17</v>
      </c>
      <c r="V241" s="115">
        <f t="shared" si="149"/>
        <v>14</v>
      </c>
      <c r="W241" s="115">
        <f t="shared" si="150"/>
        <v>27</v>
      </c>
      <c r="X241" s="115">
        <f t="shared" si="151"/>
        <v>21</v>
      </c>
      <c r="Y241" s="115">
        <f t="shared" si="152"/>
        <v>26</v>
      </c>
      <c r="Z241" s="115">
        <f t="shared" si="153"/>
        <v>32</v>
      </c>
      <c r="AA241" s="115">
        <f t="shared" si="154"/>
        <v>6</v>
      </c>
      <c r="AB241" s="115">
        <f t="shared" si="155"/>
        <v>10</v>
      </c>
      <c r="AC241" s="113">
        <f t="shared" si="159"/>
        <v>459</v>
      </c>
      <c r="AE241">
        <f t="shared" si="160"/>
        <v>5.6265420168022905E-2</v>
      </c>
      <c r="AF241">
        <f t="shared" si="161"/>
        <v>0</v>
      </c>
      <c r="AG241">
        <f t="shared" si="162"/>
        <v>5.3586114445736098E-2</v>
      </c>
      <c r="AH241">
        <f t="shared" si="163"/>
        <v>3.2151668667441659E-2</v>
      </c>
      <c r="AI241">
        <f t="shared" si="164"/>
        <v>2.2774098639437843E-2</v>
      </c>
      <c r="AJ241">
        <f t="shared" si="165"/>
        <v>7.1001601640600334E-2</v>
      </c>
      <c r="AK241">
        <f t="shared" si="166"/>
        <v>1.8755140056007633E-2</v>
      </c>
      <c r="AL241">
        <f t="shared" si="167"/>
        <v>3.8849932973158668E-2</v>
      </c>
      <c r="AM241">
        <f t="shared" si="168"/>
        <v>3.3491321528585062E-2</v>
      </c>
      <c r="AN241">
        <f t="shared" si="169"/>
        <v>5.2246461584592695E-2</v>
      </c>
      <c r="AO241">
        <f t="shared" si="170"/>
        <v>1.4736181472577426E-2</v>
      </c>
      <c r="AP241">
        <f t="shared" si="171"/>
        <v>1.6075834333720829E-2</v>
      </c>
      <c r="AQ241">
        <f t="shared" si="172"/>
        <v>2.2774098639437843E-2</v>
      </c>
      <c r="AR241">
        <f t="shared" si="173"/>
        <v>1.8755140056007633E-2</v>
      </c>
      <c r="AS241">
        <f t="shared" si="174"/>
        <v>3.6170627250871869E-2</v>
      </c>
      <c r="AT241">
        <f t="shared" si="175"/>
        <v>2.8132710084011452E-2</v>
      </c>
      <c r="AU241">
        <f t="shared" si="176"/>
        <v>3.4830974389728465E-2</v>
      </c>
      <c r="AV241">
        <f t="shared" si="177"/>
        <v>4.2868891556588878E-2</v>
      </c>
      <c r="AW241">
        <f t="shared" si="178"/>
        <v>8.0379171668604147E-3</v>
      </c>
      <c r="AX241">
        <f t="shared" si="179"/>
        <v>1.3396528611434024E-2</v>
      </c>
      <c r="AY241">
        <f t="shared" si="180"/>
        <v>0.61490066326482185</v>
      </c>
    </row>
    <row r="242" spans="1:51" x14ac:dyDescent="0.2">
      <c r="A242" s="118" t="s">
        <v>5172</v>
      </c>
      <c r="B242" s="119">
        <v>27467</v>
      </c>
      <c r="C242" s="121" t="s">
        <v>6686</v>
      </c>
      <c r="D242" s="121" t="s">
        <v>3952</v>
      </c>
      <c r="E242" s="121">
        <v>0.21095355783165551</v>
      </c>
      <c r="F242">
        <f t="shared" si="156"/>
        <v>2.1095355783165552E-7</v>
      </c>
      <c r="G242">
        <f t="shared" si="157"/>
        <v>2.1095355783165554E-9</v>
      </c>
      <c r="H242">
        <f t="shared" si="158"/>
        <v>1.2142564425471472E-4</v>
      </c>
      <c r="I242" s="115">
        <f t="shared" si="136"/>
        <v>40</v>
      </c>
      <c r="J242" s="115">
        <f t="shared" si="137"/>
        <v>5</v>
      </c>
      <c r="K242" s="115">
        <f t="shared" si="138"/>
        <v>14</v>
      </c>
      <c r="L242" s="115">
        <f t="shared" si="139"/>
        <v>15</v>
      </c>
      <c r="M242" s="115">
        <f t="shared" si="140"/>
        <v>6</v>
      </c>
      <c r="N242" s="115">
        <f t="shared" si="141"/>
        <v>24</v>
      </c>
      <c r="O242" s="115">
        <f t="shared" si="142"/>
        <v>5</v>
      </c>
      <c r="P242" s="115">
        <f t="shared" si="143"/>
        <v>19</v>
      </c>
      <c r="Q242" s="115">
        <f t="shared" si="144"/>
        <v>15</v>
      </c>
      <c r="R242" s="115">
        <f t="shared" si="145"/>
        <v>17</v>
      </c>
      <c r="S242" s="115">
        <f t="shared" si="146"/>
        <v>6</v>
      </c>
      <c r="T242" s="115">
        <f t="shared" si="147"/>
        <v>12</v>
      </c>
      <c r="U242" s="115">
        <f t="shared" si="148"/>
        <v>9</v>
      </c>
      <c r="V242" s="115">
        <f t="shared" si="149"/>
        <v>7</v>
      </c>
      <c r="W242" s="115">
        <f t="shared" si="150"/>
        <v>13</v>
      </c>
      <c r="X242" s="115">
        <f t="shared" si="151"/>
        <v>11</v>
      </c>
      <c r="Y242" s="115">
        <f t="shared" si="152"/>
        <v>12</v>
      </c>
      <c r="Z242" s="115">
        <f t="shared" si="153"/>
        <v>21</v>
      </c>
      <c r="AA242" s="115">
        <f t="shared" si="154"/>
        <v>4</v>
      </c>
      <c r="AB242" s="115">
        <f t="shared" si="155"/>
        <v>4</v>
      </c>
      <c r="AC242" s="113">
        <f t="shared" si="159"/>
        <v>259</v>
      </c>
      <c r="AE242">
        <f t="shared" si="160"/>
        <v>4.8570257701885892E-3</v>
      </c>
      <c r="AF242">
        <f t="shared" si="161"/>
        <v>6.0712822127357365E-4</v>
      </c>
      <c r="AG242">
        <f t="shared" si="162"/>
        <v>1.699959019566006E-3</v>
      </c>
      <c r="AH242">
        <f t="shared" si="163"/>
        <v>1.8213846638207207E-3</v>
      </c>
      <c r="AI242">
        <f t="shared" si="164"/>
        <v>7.2855386552828831E-4</v>
      </c>
      <c r="AJ242">
        <f t="shared" si="165"/>
        <v>2.9142154621131532E-3</v>
      </c>
      <c r="AK242">
        <f t="shared" si="166"/>
        <v>6.0712822127357365E-4</v>
      </c>
      <c r="AL242">
        <f t="shared" si="167"/>
        <v>2.3070872408395798E-3</v>
      </c>
      <c r="AM242">
        <f t="shared" si="168"/>
        <v>1.8213846638207207E-3</v>
      </c>
      <c r="AN242">
        <f t="shared" si="169"/>
        <v>2.0642359523301503E-3</v>
      </c>
      <c r="AO242">
        <f t="shared" si="170"/>
        <v>7.2855386552828831E-4</v>
      </c>
      <c r="AP242">
        <f t="shared" si="171"/>
        <v>1.4571077310565766E-3</v>
      </c>
      <c r="AQ242">
        <f t="shared" si="172"/>
        <v>1.0928307982924325E-3</v>
      </c>
      <c r="AR242">
        <f t="shared" si="173"/>
        <v>8.4997950978300298E-4</v>
      </c>
      <c r="AS242">
        <f t="shared" si="174"/>
        <v>1.5785333753112914E-3</v>
      </c>
      <c r="AT242">
        <f t="shared" si="175"/>
        <v>1.3356820868018619E-3</v>
      </c>
      <c r="AU242">
        <f t="shared" si="176"/>
        <v>1.4571077310565766E-3</v>
      </c>
      <c r="AV242">
        <f t="shared" si="177"/>
        <v>2.5499385293490089E-3</v>
      </c>
      <c r="AW242">
        <f t="shared" si="178"/>
        <v>4.8570257701885887E-4</v>
      </c>
      <c r="AX242">
        <f t="shared" si="179"/>
        <v>4.8570257701885887E-4</v>
      </c>
      <c r="AY242">
        <f t="shared" si="180"/>
        <v>3.1449241861971101E-2</v>
      </c>
    </row>
    <row r="243" spans="1:51" x14ac:dyDescent="0.2">
      <c r="A243" s="118" t="s">
        <v>5173</v>
      </c>
      <c r="B243" s="119">
        <v>43683</v>
      </c>
      <c r="C243" s="121" t="s">
        <v>6762</v>
      </c>
      <c r="D243" s="121" t="s">
        <v>4699</v>
      </c>
      <c r="E243" s="121">
        <v>2.537872819179352</v>
      </c>
      <c r="F243">
        <f t="shared" si="156"/>
        <v>2.5378728191793521E-6</v>
      </c>
      <c r="G243">
        <f t="shared" si="157"/>
        <v>2.5378728191793522E-8</v>
      </c>
      <c r="H243">
        <f t="shared" si="158"/>
        <v>1.4608089347860208E-3</v>
      </c>
      <c r="I243" s="115">
        <f t="shared" si="136"/>
        <v>44</v>
      </c>
      <c r="J243" s="115">
        <f t="shared" si="137"/>
        <v>4</v>
      </c>
      <c r="K243" s="115">
        <f t="shared" si="138"/>
        <v>25</v>
      </c>
      <c r="L243" s="115">
        <f t="shared" si="139"/>
        <v>22</v>
      </c>
      <c r="M243" s="115">
        <f t="shared" si="140"/>
        <v>19</v>
      </c>
      <c r="N243" s="115">
        <f t="shared" si="141"/>
        <v>28</v>
      </c>
      <c r="O243" s="115">
        <f t="shared" si="142"/>
        <v>8</v>
      </c>
      <c r="P243" s="115">
        <f t="shared" si="143"/>
        <v>36</v>
      </c>
      <c r="Q243" s="115">
        <f t="shared" si="144"/>
        <v>23</v>
      </c>
      <c r="R243" s="115">
        <f t="shared" si="145"/>
        <v>27</v>
      </c>
      <c r="S243" s="115">
        <f t="shared" si="146"/>
        <v>3</v>
      </c>
      <c r="T243" s="115">
        <f t="shared" si="147"/>
        <v>11</v>
      </c>
      <c r="U243" s="115">
        <f t="shared" si="148"/>
        <v>22</v>
      </c>
      <c r="V243" s="115">
        <f t="shared" si="149"/>
        <v>13</v>
      </c>
      <c r="W243" s="115">
        <f t="shared" si="150"/>
        <v>19</v>
      </c>
      <c r="X243" s="115">
        <f t="shared" si="151"/>
        <v>29</v>
      </c>
      <c r="Y243" s="115">
        <f t="shared" si="152"/>
        <v>25</v>
      </c>
      <c r="Z243" s="115">
        <f t="shared" si="153"/>
        <v>25</v>
      </c>
      <c r="AA243" s="115">
        <f t="shared" si="154"/>
        <v>5</v>
      </c>
      <c r="AB243" s="115">
        <f t="shared" si="155"/>
        <v>12</v>
      </c>
      <c r="AC243" s="113">
        <f t="shared" si="159"/>
        <v>400</v>
      </c>
      <c r="AE243">
        <f t="shared" si="160"/>
        <v>6.427559313058491E-2</v>
      </c>
      <c r="AF243">
        <f t="shared" si="161"/>
        <v>5.8432357391440832E-3</v>
      </c>
      <c r="AG243">
        <f t="shared" si="162"/>
        <v>3.6520223369650523E-2</v>
      </c>
      <c r="AH243">
        <f t="shared" si="163"/>
        <v>3.2137796565292455E-2</v>
      </c>
      <c r="AI243">
        <f t="shared" si="164"/>
        <v>2.7755369760934394E-2</v>
      </c>
      <c r="AJ243">
        <f t="shared" si="165"/>
        <v>4.0902650174008584E-2</v>
      </c>
      <c r="AK243">
        <f t="shared" si="166"/>
        <v>1.1686471478288166E-2</v>
      </c>
      <c r="AL243">
        <f t="shared" si="167"/>
        <v>5.2589121652296747E-2</v>
      </c>
      <c r="AM243">
        <f t="shared" si="168"/>
        <v>3.3598605500078475E-2</v>
      </c>
      <c r="AN243">
        <f t="shared" si="169"/>
        <v>3.9441841239222564E-2</v>
      </c>
      <c r="AO243">
        <f t="shared" si="170"/>
        <v>4.3824268043580628E-3</v>
      </c>
      <c r="AP243">
        <f t="shared" si="171"/>
        <v>1.6068898282646227E-2</v>
      </c>
      <c r="AQ243">
        <f t="shared" si="172"/>
        <v>3.2137796565292455E-2</v>
      </c>
      <c r="AR243">
        <f t="shared" si="173"/>
        <v>1.8990516152218272E-2</v>
      </c>
      <c r="AS243">
        <f t="shared" si="174"/>
        <v>2.7755369760934394E-2</v>
      </c>
      <c r="AT243">
        <f t="shared" si="175"/>
        <v>4.2363459108794604E-2</v>
      </c>
      <c r="AU243">
        <f t="shared" si="176"/>
        <v>3.6520223369650523E-2</v>
      </c>
      <c r="AV243">
        <f t="shared" si="177"/>
        <v>3.6520223369650523E-2</v>
      </c>
      <c r="AW243">
        <f t="shared" si="178"/>
        <v>7.3040446739301036E-3</v>
      </c>
      <c r="AX243">
        <f t="shared" si="179"/>
        <v>1.7529707217432251E-2</v>
      </c>
      <c r="AY243">
        <f t="shared" si="180"/>
        <v>0.58432357391440848</v>
      </c>
    </row>
    <row r="244" spans="1:51" x14ac:dyDescent="0.2">
      <c r="A244" s="118" t="s">
        <v>5174</v>
      </c>
      <c r="B244" s="119">
        <v>25002</v>
      </c>
      <c r="C244" s="121" t="s">
        <v>6763</v>
      </c>
      <c r="D244" s="121" t="s">
        <v>3553</v>
      </c>
      <c r="E244" s="121">
        <v>2.966424808050552E-2</v>
      </c>
      <c r="F244">
        <f t="shared" si="156"/>
        <v>2.9664248080505518E-8</v>
      </c>
      <c r="G244">
        <f t="shared" si="157"/>
        <v>2.9664248080505519E-10</v>
      </c>
      <c r="H244">
        <f t="shared" si="158"/>
        <v>1.7074850367688625E-5</v>
      </c>
      <c r="I244" s="115">
        <f t="shared" si="136"/>
        <v>16</v>
      </c>
      <c r="J244" s="115">
        <f t="shared" si="137"/>
        <v>3</v>
      </c>
      <c r="K244" s="115">
        <f t="shared" si="138"/>
        <v>8</v>
      </c>
      <c r="L244" s="115">
        <f t="shared" si="139"/>
        <v>17</v>
      </c>
      <c r="M244" s="115">
        <f t="shared" si="140"/>
        <v>8</v>
      </c>
      <c r="N244" s="115">
        <f t="shared" si="141"/>
        <v>13</v>
      </c>
      <c r="O244" s="115">
        <f t="shared" si="142"/>
        <v>8</v>
      </c>
      <c r="P244" s="115">
        <f t="shared" si="143"/>
        <v>18</v>
      </c>
      <c r="Q244" s="115">
        <f t="shared" si="144"/>
        <v>11</v>
      </c>
      <c r="R244" s="115">
        <f t="shared" si="145"/>
        <v>34</v>
      </c>
      <c r="S244" s="115">
        <f t="shared" si="146"/>
        <v>4</v>
      </c>
      <c r="T244" s="115">
        <f t="shared" si="147"/>
        <v>13</v>
      </c>
      <c r="U244" s="115">
        <f t="shared" si="148"/>
        <v>16</v>
      </c>
      <c r="V244" s="115">
        <f t="shared" si="149"/>
        <v>6</v>
      </c>
      <c r="W244" s="115">
        <f t="shared" si="150"/>
        <v>15</v>
      </c>
      <c r="X244" s="115">
        <f t="shared" si="151"/>
        <v>11</v>
      </c>
      <c r="Y244" s="115">
        <f t="shared" si="152"/>
        <v>10</v>
      </c>
      <c r="Z244" s="115">
        <f t="shared" si="153"/>
        <v>8</v>
      </c>
      <c r="AA244" s="115">
        <f t="shared" si="154"/>
        <v>1</v>
      </c>
      <c r="AB244" s="115">
        <f t="shared" si="155"/>
        <v>3</v>
      </c>
      <c r="AC244" s="113">
        <f t="shared" si="159"/>
        <v>223</v>
      </c>
      <c r="AE244">
        <f t="shared" si="160"/>
        <v>2.73197605883018E-4</v>
      </c>
      <c r="AF244">
        <f t="shared" si="161"/>
        <v>5.1224551103065875E-5</v>
      </c>
      <c r="AG244">
        <f t="shared" si="162"/>
        <v>1.36598802941509E-4</v>
      </c>
      <c r="AH244">
        <f t="shared" si="163"/>
        <v>2.9027245625070665E-4</v>
      </c>
      <c r="AI244">
        <f t="shared" si="164"/>
        <v>1.36598802941509E-4</v>
      </c>
      <c r="AJ244">
        <f t="shared" si="165"/>
        <v>2.2197305477995212E-4</v>
      </c>
      <c r="AK244">
        <f t="shared" si="166"/>
        <v>1.36598802941509E-4</v>
      </c>
      <c r="AL244">
        <f t="shared" si="167"/>
        <v>3.0734730661839525E-4</v>
      </c>
      <c r="AM244">
        <f t="shared" si="168"/>
        <v>1.8782335404457487E-4</v>
      </c>
      <c r="AN244">
        <f t="shared" si="169"/>
        <v>5.805449125014133E-4</v>
      </c>
      <c r="AO244">
        <f t="shared" si="170"/>
        <v>6.82994014707545E-5</v>
      </c>
      <c r="AP244">
        <f t="shared" si="171"/>
        <v>2.2197305477995212E-4</v>
      </c>
      <c r="AQ244">
        <f t="shared" si="172"/>
        <v>2.73197605883018E-4</v>
      </c>
      <c r="AR244">
        <f t="shared" si="173"/>
        <v>1.0244910220613175E-4</v>
      </c>
      <c r="AS244">
        <f t="shared" si="174"/>
        <v>2.5612275551532935E-4</v>
      </c>
      <c r="AT244">
        <f t="shared" si="175"/>
        <v>1.8782335404457487E-4</v>
      </c>
      <c r="AU244">
        <f t="shared" si="176"/>
        <v>1.7074850367688625E-4</v>
      </c>
      <c r="AV244">
        <f t="shared" si="177"/>
        <v>1.36598802941509E-4</v>
      </c>
      <c r="AW244">
        <f t="shared" si="178"/>
        <v>1.7074850367688625E-5</v>
      </c>
      <c r="AX244">
        <f t="shared" si="179"/>
        <v>5.1224551103065875E-5</v>
      </c>
      <c r="AY244">
        <f t="shared" si="180"/>
        <v>3.8076916319945641E-3</v>
      </c>
    </row>
    <row r="245" spans="1:51" x14ac:dyDescent="0.2">
      <c r="A245" s="118" t="s">
        <v>5175</v>
      </c>
      <c r="B245" s="119">
        <v>51117</v>
      </c>
      <c r="C245" s="121" t="s">
        <v>6585</v>
      </c>
      <c r="D245" s="121" t="s">
        <v>4342</v>
      </c>
      <c r="E245" s="121">
        <v>0.99923221582539234</v>
      </c>
      <c r="F245">
        <f t="shared" si="156"/>
        <v>9.9923221582539228E-7</v>
      </c>
      <c r="G245">
        <f t="shared" si="157"/>
        <v>9.9923221582539228E-9</v>
      </c>
      <c r="H245">
        <f t="shared" si="158"/>
        <v>5.7516174087705928E-4</v>
      </c>
      <c r="I245" s="115">
        <f t="shared" si="136"/>
        <v>46</v>
      </c>
      <c r="J245" s="115">
        <f t="shared" si="137"/>
        <v>5</v>
      </c>
      <c r="K245" s="115">
        <f t="shared" si="138"/>
        <v>29</v>
      </c>
      <c r="L245" s="115">
        <f t="shared" si="139"/>
        <v>27</v>
      </c>
      <c r="M245" s="115">
        <f t="shared" si="140"/>
        <v>17</v>
      </c>
      <c r="N245" s="115">
        <f t="shared" si="141"/>
        <v>57</v>
      </c>
      <c r="O245" s="115">
        <f t="shared" si="142"/>
        <v>10</v>
      </c>
      <c r="P245" s="115">
        <f t="shared" si="143"/>
        <v>28</v>
      </c>
      <c r="Q245" s="115">
        <f t="shared" si="144"/>
        <v>19</v>
      </c>
      <c r="R245" s="115">
        <f t="shared" si="145"/>
        <v>42</v>
      </c>
      <c r="S245" s="115">
        <f t="shared" si="146"/>
        <v>10</v>
      </c>
      <c r="T245" s="115">
        <f t="shared" si="147"/>
        <v>19</v>
      </c>
      <c r="U245" s="115">
        <f t="shared" si="148"/>
        <v>27</v>
      </c>
      <c r="V245" s="115">
        <f t="shared" si="149"/>
        <v>14</v>
      </c>
      <c r="W245" s="115">
        <f t="shared" si="150"/>
        <v>28</v>
      </c>
      <c r="X245" s="115">
        <f t="shared" si="151"/>
        <v>32</v>
      </c>
      <c r="Y245" s="115">
        <f t="shared" si="152"/>
        <v>24</v>
      </c>
      <c r="Z245" s="115">
        <f t="shared" si="153"/>
        <v>32</v>
      </c>
      <c r="AA245" s="115">
        <f t="shared" si="154"/>
        <v>3</v>
      </c>
      <c r="AB245" s="115">
        <f t="shared" si="155"/>
        <v>11</v>
      </c>
      <c r="AC245" s="113">
        <f t="shared" si="159"/>
        <v>480</v>
      </c>
      <c r="AE245">
        <f t="shared" si="160"/>
        <v>2.6457440080344726E-2</v>
      </c>
      <c r="AF245">
        <f t="shared" si="161"/>
        <v>2.8758087043852963E-3</v>
      </c>
      <c r="AG245">
        <f t="shared" si="162"/>
        <v>1.6679690485434721E-2</v>
      </c>
      <c r="AH245">
        <f t="shared" si="163"/>
        <v>1.55293670036806E-2</v>
      </c>
      <c r="AI245">
        <f t="shared" si="164"/>
        <v>9.7777495949100072E-3</v>
      </c>
      <c r="AJ245">
        <f t="shared" si="165"/>
        <v>3.2784219229992376E-2</v>
      </c>
      <c r="AK245">
        <f t="shared" si="166"/>
        <v>5.7516174087705926E-3</v>
      </c>
      <c r="AL245">
        <f t="shared" si="167"/>
        <v>1.6104528744557658E-2</v>
      </c>
      <c r="AM245">
        <f t="shared" si="168"/>
        <v>1.0928073076664126E-2</v>
      </c>
      <c r="AN245">
        <f t="shared" si="169"/>
        <v>2.4156793116836491E-2</v>
      </c>
      <c r="AO245">
        <f t="shared" si="170"/>
        <v>5.7516174087705926E-3</v>
      </c>
      <c r="AP245">
        <f t="shared" si="171"/>
        <v>1.0928073076664126E-2</v>
      </c>
      <c r="AQ245">
        <f t="shared" si="172"/>
        <v>1.55293670036806E-2</v>
      </c>
      <c r="AR245">
        <f t="shared" si="173"/>
        <v>8.0522643722788292E-3</v>
      </c>
      <c r="AS245">
        <f t="shared" si="174"/>
        <v>1.6104528744557658E-2</v>
      </c>
      <c r="AT245">
        <f t="shared" si="175"/>
        <v>1.8405175708065897E-2</v>
      </c>
      <c r="AU245">
        <f t="shared" si="176"/>
        <v>1.3803881781049424E-2</v>
      </c>
      <c r="AV245">
        <f t="shared" si="177"/>
        <v>1.8405175708065897E-2</v>
      </c>
      <c r="AW245">
        <f t="shared" si="178"/>
        <v>1.7254852226311779E-3</v>
      </c>
      <c r="AX245">
        <f t="shared" si="179"/>
        <v>6.3267791496476522E-3</v>
      </c>
      <c r="AY245">
        <f t="shared" si="180"/>
        <v>0.27607763562098842</v>
      </c>
    </row>
    <row r="246" spans="1:51" x14ac:dyDescent="0.2">
      <c r="A246" s="118" t="s">
        <v>5176</v>
      </c>
      <c r="B246" s="119">
        <v>27133</v>
      </c>
      <c r="C246" s="121" t="s">
        <v>6764</v>
      </c>
      <c r="D246" s="121" t="s">
        <v>3605</v>
      </c>
      <c r="E246" s="121">
        <v>1.0817511524878771E-2</v>
      </c>
      <c r="F246">
        <f t="shared" si="156"/>
        <v>1.0817511524878772E-8</v>
      </c>
      <c r="G246">
        <f t="shared" si="157"/>
        <v>1.0817511524878771E-10</v>
      </c>
      <c r="H246">
        <f t="shared" si="158"/>
        <v>6.2265994451225125E-6</v>
      </c>
      <c r="I246" s="115">
        <f t="shared" si="136"/>
        <v>21</v>
      </c>
      <c r="J246" s="115">
        <f t="shared" si="137"/>
        <v>6</v>
      </c>
      <c r="K246" s="115">
        <f t="shared" si="138"/>
        <v>20</v>
      </c>
      <c r="L246" s="115">
        <f t="shared" si="139"/>
        <v>6</v>
      </c>
      <c r="M246" s="115">
        <f t="shared" si="140"/>
        <v>8</v>
      </c>
      <c r="N246" s="115">
        <f t="shared" si="141"/>
        <v>14</v>
      </c>
      <c r="O246" s="115">
        <f t="shared" si="142"/>
        <v>8</v>
      </c>
      <c r="P246" s="115">
        <f t="shared" si="143"/>
        <v>17</v>
      </c>
      <c r="Q246" s="115">
        <f t="shared" si="144"/>
        <v>6</v>
      </c>
      <c r="R246" s="115">
        <f t="shared" si="145"/>
        <v>32</v>
      </c>
      <c r="S246" s="115">
        <f t="shared" si="146"/>
        <v>3</v>
      </c>
      <c r="T246" s="115">
        <f t="shared" si="147"/>
        <v>5</v>
      </c>
      <c r="U246" s="115">
        <f t="shared" si="148"/>
        <v>15</v>
      </c>
      <c r="V246" s="115">
        <f t="shared" si="149"/>
        <v>7</v>
      </c>
      <c r="W246" s="115">
        <f t="shared" si="150"/>
        <v>28</v>
      </c>
      <c r="X246" s="115">
        <f t="shared" si="151"/>
        <v>13</v>
      </c>
      <c r="Y246" s="115">
        <f t="shared" si="152"/>
        <v>5</v>
      </c>
      <c r="Z246" s="115">
        <f t="shared" si="153"/>
        <v>15</v>
      </c>
      <c r="AA246" s="115">
        <f t="shared" si="154"/>
        <v>4</v>
      </c>
      <c r="AB246" s="115">
        <f t="shared" si="155"/>
        <v>6</v>
      </c>
      <c r="AC246" s="113">
        <f t="shared" si="159"/>
        <v>239</v>
      </c>
      <c r="AE246">
        <f t="shared" si="160"/>
        <v>1.3075858834757275E-4</v>
      </c>
      <c r="AF246">
        <f t="shared" si="161"/>
        <v>3.7359596670735077E-5</v>
      </c>
      <c r="AG246">
        <f t="shared" si="162"/>
        <v>1.2453198890245026E-4</v>
      </c>
      <c r="AH246">
        <f t="shared" si="163"/>
        <v>3.7359596670735077E-5</v>
      </c>
      <c r="AI246">
        <f t="shared" si="164"/>
        <v>4.98127955609801E-5</v>
      </c>
      <c r="AJ246">
        <f t="shared" si="165"/>
        <v>8.7172392231715177E-5</v>
      </c>
      <c r="AK246">
        <f t="shared" si="166"/>
        <v>4.98127955609801E-5</v>
      </c>
      <c r="AL246">
        <f t="shared" si="167"/>
        <v>1.0585219056708272E-4</v>
      </c>
      <c r="AM246">
        <f t="shared" si="168"/>
        <v>3.7359596670735077E-5</v>
      </c>
      <c r="AN246">
        <f t="shared" si="169"/>
        <v>1.992511822439204E-4</v>
      </c>
      <c r="AO246">
        <f t="shared" si="170"/>
        <v>1.8679798335367538E-5</v>
      </c>
      <c r="AP246">
        <f t="shared" si="171"/>
        <v>3.1132997225612565E-5</v>
      </c>
      <c r="AQ246">
        <f t="shared" si="172"/>
        <v>9.3398991676837682E-5</v>
      </c>
      <c r="AR246">
        <f t="shared" si="173"/>
        <v>4.3586196115857589E-5</v>
      </c>
      <c r="AS246">
        <f t="shared" si="174"/>
        <v>1.7434478446343035E-4</v>
      </c>
      <c r="AT246">
        <f t="shared" si="175"/>
        <v>8.0945792786592659E-5</v>
      </c>
      <c r="AU246">
        <f t="shared" si="176"/>
        <v>3.1132997225612565E-5</v>
      </c>
      <c r="AV246">
        <f t="shared" si="177"/>
        <v>9.3398991676837682E-5</v>
      </c>
      <c r="AW246">
        <f t="shared" si="178"/>
        <v>2.490639778049005E-5</v>
      </c>
      <c r="AX246">
        <f t="shared" si="179"/>
        <v>3.7359596670735077E-5</v>
      </c>
      <c r="AY246">
        <f t="shared" si="180"/>
        <v>1.4881572673842805E-3</v>
      </c>
    </row>
    <row r="247" spans="1:51" x14ac:dyDescent="0.2">
      <c r="A247" s="118" t="s">
        <v>5177</v>
      </c>
      <c r="B247" s="119">
        <v>47196</v>
      </c>
      <c r="C247" s="121" t="s">
        <v>6643</v>
      </c>
      <c r="D247" s="121" t="s">
        <v>4309</v>
      </c>
      <c r="E247" s="121">
        <v>0.27895698971819394</v>
      </c>
      <c r="F247">
        <f t="shared" si="156"/>
        <v>2.7895698971819393E-7</v>
      </c>
      <c r="G247">
        <f t="shared" si="157"/>
        <v>2.7895698971819395E-9</v>
      </c>
      <c r="H247">
        <f t="shared" si="158"/>
        <v>1.6056866991984262E-4</v>
      </c>
      <c r="I247" s="115">
        <f t="shared" si="136"/>
        <v>63</v>
      </c>
      <c r="J247" s="115">
        <f t="shared" si="137"/>
        <v>8</v>
      </c>
      <c r="K247" s="115">
        <f t="shared" si="138"/>
        <v>11</v>
      </c>
      <c r="L247" s="115">
        <f t="shared" si="139"/>
        <v>10</v>
      </c>
      <c r="M247" s="115">
        <f t="shared" si="140"/>
        <v>26</v>
      </c>
      <c r="N247" s="115">
        <f t="shared" si="141"/>
        <v>48</v>
      </c>
      <c r="O247" s="115">
        <f t="shared" si="142"/>
        <v>6</v>
      </c>
      <c r="P247" s="115">
        <f t="shared" si="143"/>
        <v>30</v>
      </c>
      <c r="Q247" s="115">
        <f t="shared" si="144"/>
        <v>17</v>
      </c>
      <c r="R247" s="115">
        <f t="shared" si="145"/>
        <v>58</v>
      </c>
      <c r="S247" s="115">
        <f t="shared" si="146"/>
        <v>23</v>
      </c>
      <c r="T247" s="115">
        <f t="shared" si="147"/>
        <v>13</v>
      </c>
      <c r="U247" s="115">
        <f t="shared" si="148"/>
        <v>18</v>
      </c>
      <c r="V247" s="115">
        <f t="shared" si="149"/>
        <v>5</v>
      </c>
      <c r="W247" s="115">
        <f t="shared" si="150"/>
        <v>9</v>
      </c>
      <c r="X247" s="115">
        <f t="shared" si="151"/>
        <v>28</v>
      </c>
      <c r="Y247" s="115">
        <f t="shared" si="152"/>
        <v>19</v>
      </c>
      <c r="Z247" s="115">
        <f t="shared" si="153"/>
        <v>37</v>
      </c>
      <c r="AA247" s="115">
        <f t="shared" si="154"/>
        <v>9</v>
      </c>
      <c r="AB247" s="115">
        <f t="shared" si="155"/>
        <v>11</v>
      </c>
      <c r="AC247" s="113">
        <f t="shared" si="159"/>
        <v>449</v>
      </c>
      <c r="AE247">
        <f t="shared" si="160"/>
        <v>1.0115826204950084E-2</v>
      </c>
      <c r="AF247">
        <f t="shared" si="161"/>
        <v>1.284549359358741E-3</v>
      </c>
      <c r="AG247">
        <f t="shared" si="162"/>
        <v>1.7662553691182689E-3</v>
      </c>
      <c r="AH247">
        <f t="shared" si="163"/>
        <v>1.6056866991984262E-3</v>
      </c>
      <c r="AI247">
        <f t="shared" si="164"/>
        <v>4.1747854179159079E-3</v>
      </c>
      <c r="AJ247">
        <f t="shared" si="165"/>
        <v>7.7072961561524458E-3</v>
      </c>
      <c r="AK247">
        <f t="shared" si="166"/>
        <v>9.6341201951905572E-4</v>
      </c>
      <c r="AL247">
        <f t="shared" si="167"/>
        <v>4.8170600975952788E-3</v>
      </c>
      <c r="AM247">
        <f t="shared" si="168"/>
        <v>2.7296673886373244E-3</v>
      </c>
      <c r="AN247">
        <f t="shared" si="169"/>
        <v>9.3129828553508726E-3</v>
      </c>
      <c r="AO247">
        <f t="shared" si="170"/>
        <v>3.6930794081563804E-3</v>
      </c>
      <c r="AP247">
        <f t="shared" si="171"/>
        <v>2.087392708957954E-3</v>
      </c>
      <c r="AQ247">
        <f t="shared" si="172"/>
        <v>2.8902360585571669E-3</v>
      </c>
      <c r="AR247">
        <f t="shared" si="173"/>
        <v>8.028433495992131E-4</v>
      </c>
      <c r="AS247">
        <f t="shared" si="174"/>
        <v>1.4451180292785835E-3</v>
      </c>
      <c r="AT247">
        <f t="shared" si="175"/>
        <v>4.4959227577555938E-3</v>
      </c>
      <c r="AU247">
        <f t="shared" si="176"/>
        <v>3.0508047284770099E-3</v>
      </c>
      <c r="AV247">
        <f t="shared" si="177"/>
        <v>5.9410407870341773E-3</v>
      </c>
      <c r="AW247">
        <f t="shared" si="178"/>
        <v>1.4451180292785835E-3</v>
      </c>
      <c r="AX247">
        <f t="shared" si="179"/>
        <v>1.7662553691182689E-3</v>
      </c>
      <c r="AY247">
        <f t="shared" si="180"/>
        <v>7.2095332794009342E-2</v>
      </c>
    </row>
    <row r="248" spans="1:51" x14ac:dyDescent="0.2">
      <c r="A248" s="118" t="s">
        <v>5178</v>
      </c>
      <c r="B248" s="119">
        <v>18443</v>
      </c>
      <c r="C248" s="121" t="s">
        <v>6765</v>
      </c>
      <c r="D248" s="121" t="s">
        <v>4398</v>
      </c>
      <c r="E248" s="121">
        <v>0.73442447224497054</v>
      </c>
      <c r="F248">
        <f t="shared" si="156"/>
        <v>7.3442447224497056E-7</v>
      </c>
      <c r="G248">
        <f t="shared" si="157"/>
        <v>7.3442447224497055E-9</v>
      </c>
      <c r="H248">
        <f t="shared" si="158"/>
        <v>4.227374291072156E-4</v>
      </c>
      <c r="I248" s="115">
        <f t="shared" si="136"/>
        <v>9</v>
      </c>
      <c r="J248" s="115">
        <f t="shared" si="137"/>
        <v>1</v>
      </c>
      <c r="K248" s="115">
        <f t="shared" si="138"/>
        <v>10</v>
      </c>
      <c r="L248" s="115">
        <f t="shared" si="139"/>
        <v>8</v>
      </c>
      <c r="M248" s="115">
        <f t="shared" si="140"/>
        <v>9</v>
      </c>
      <c r="N248" s="115">
        <f t="shared" si="141"/>
        <v>5</v>
      </c>
      <c r="O248" s="115">
        <f t="shared" si="142"/>
        <v>3</v>
      </c>
      <c r="P248" s="115">
        <f t="shared" si="143"/>
        <v>8</v>
      </c>
      <c r="Q248" s="115">
        <f t="shared" si="144"/>
        <v>8</v>
      </c>
      <c r="R248" s="115">
        <f t="shared" si="145"/>
        <v>21</v>
      </c>
      <c r="S248" s="115">
        <f t="shared" si="146"/>
        <v>7</v>
      </c>
      <c r="T248" s="115">
        <f t="shared" si="147"/>
        <v>6</v>
      </c>
      <c r="U248" s="115">
        <f t="shared" si="148"/>
        <v>5</v>
      </c>
      <c r="V248" s="115">
        <f t="shared" si="149"/>
        <v>12</v>
      </c>
      <c r="W248" s="115">
        <f t="shared" si="150"/>
        <v>10</v>
      </c>
      <c r="X248" s="115">
        <f t="shared" si="151"/>
        <v>10</v>
      </c>
      <c r="Y248" s="115">
        <f t="shared" si="152"/>
        <v>11</v>
      </c>
      <c r="Z248" s="115">
        <f t="shared" si="153"/>
        <v>15</v>
      </c>
      <c r="AA248" s="115">
        <f t="shared" si="154"/>
        <v>1</v>
      </c>
      <c r="AB248" s="115">
        <f t="shared" si="155"/>
        <v>2</v>
      </c>
      <c r="AC248" s="113">
        <f t="shared" si="159"/>
        <v>161</v>
      </c>
      <c r="AE248">
        <f t="shared" si="160"/>
        <v>3.8046368619649405E-3</v>
      </c>
      <c r="AF248">
        <f t="shared" si="161"/>
        <v>4.227374291072156E-4</v>
      </c>
      <c r="AG248">
        <f t="shared" si="162"/>
        <v>4.2273742910721558E-3</v>
      </c>
      <c r="AH248">
        <f t="shared" si="163"/>
        <v>3.3818994328577248E-3</v>
      </c>
      <c r="AI248">
        <f t="shared" si="164"/>
        <v>3.8046368619649405E-3</v>
      </c>
      <c r="AJ248">
        <f t="shared" si="165"/>
        <v>2.1136871455360779E-3</v>
      </c>
      <c r="AK248">
        <f t="shared" si="166"/>
        <v>1.2682122873216468E-3</v>
      </c>
      <c r="AL248">
        <f t="shared" si="167"/>
        <v>3.3818994328577248E-3</v>
      </c>
      <c r="AM248">
        <f t="shared" si="168"/>
        <v>3.3818994328577248E-3</v>
      </c>
      <c r="AN248">
        <f t="shared" si="169"/>
        <v>8.8774860112515279E-3</v>
      </c>
      <c r="AO248">
        <f t="shared" si="170"/>
        <v>2.959162003750509E-3</v>
      </c>
      <c r="AP248">
        <f t="shared" si="171"/>
        <v>2.5364245746432937E-3</v>
      </c>
      <c r="AQ248">
        <f t="shared" si="172"/>
        <v>2.1136871455360779E-3</v>
      </c>
      <c r="AR248">
        <f t="shared" si="173"/>
        <v>5.0728491492865874E-3</v>
      </c>
      <c r="AS248">
        <f t="shared" si="174"/>
        <v>4.2273742910721558E-3</v>
      </c>
      <c r="AT248">
        <f t="shared" si="175"/>
        <v>4.2273742910721558E-3</v>
      </c>
      <c r="AU248">
        <f t="shared" si="176"/>
        <v>4.6501117201793712E-3</v>
      </c>
      <c r="AV248">
        <f t="shared" si="177"/>
        <v>6.3410614366082342E-3</v>
      </c>
      <c r="AW248">
        <f t="shared" si="178"/>
        <v>4.227374291072156E-4</v>
      </c>
      <c r="AX248">
        <f t="shared" si="179"/>
        <v>8.4547485821443119E-4</v>
      </c>
      <c r="AY248">
        <f t="shared" si="180"/>
        <v>6.8060726086261722E-2</v>
      </c>
    </row>
    <row r="249" spans="1:51" x14ac:dyDescent="0.2">
      <c r="A249" s="118" t="s">
        <v>5179</v>
      </c>
      <c r="B249" s="119">
        <v>50894</v>
      </c>
      <c r="C249" s="121" t="s">
        <v>6766</v>
      </c>
      <c r="D249" s="121" t="s">
        <v>4361</v>
      </c>
      <c r="E249" s="121">
        <v>0.30790398747767328</v>
      </c>
      <c r="F249">
        <f t="shared" si="156"/>
        <v>3.0790398747767328E-7</v>
      </c>
      <c r="G249">
        <f t="shared" si="157"/>
        <v>3.0790398747767329E-9</v>
      </c>
      <c r="H249">
        <f t="shared" si="158"/>
        <v>1.7723066836307114E-4</v>
      </c>
      <c r="I249" s="115">
        <f t="shared" si="136"/>
        <v>49</v>
      </c>
      <c r="J249" s="115">
        <f t="shared" si="137"/>
        <v>1</v>
      </c>
      <c r="K249" s="115">
        <f t="shared" si="138"/>
        <v>35</v>
      </c>
      <c r="L249" s="115">
        <f t="shared" si="139"/>
        <v>44</v>
      </c>
      <c r="M249" s="115">
        <f t="shared" si="140"/>
        <v>15</v>
      </c>
      <c r="N249" s="115">
        <f t="shared" si="141"/>
        <v>34</v>
      </c>
      <c r="O249" s="115">
        <f t="shared" si="142"/>
        <v>11</v>
      </c>
      <c r="P249" s="115">
        <f t="shared" si="143"/>
        <v>24</v>
      </c>
      <c r="Q249" s="115">
        <f t="shared" si="144"/>
        <v>12</v>
      </c>
      <c r="R249" s="115">
        <f t="shared" si="145"/>
        <v>49</v>
      </c>
      <c r="S249" s="115">
        <f t="shared" si="146"/>
        <v>11</v>
      </c>
      <c r="T249" s="115">
        <f t="shared" si="147"/>
        <v>8</v>
      </c>
      <c r="U249" s="115">
        <f t="shared" si="148"/>
        <v>15</v>
      </c>
      <c r="V249" s="115">
        <f t="shared" si="149"/>
        <v>15</v>
      </c>
      <c r="W249" s="115">
        <f t="shared" si="150"/>
        <v>40</v>
      </c>
      <c r="X249" s="115">
        <f t="shared" si="151"/>
        <v>25</v>
      </c>
      <c r="Y249" s="115">
        <f t="shared" si="152"/>
        <v>26</v>
      </c>
      <c r="Z249" s="115">
        <f t="shared" si="153"/>
        <v>36</v>
      </c>
      <c r="AA249" s="115">
        <f t="shared" si="154"/>
        <v>6</v>
      </c>
      <c r="AB249" s="115">
        <f t="shared" si="155"/>
        <v>4</v>
      </c>
      <c r="AC249" s="113">
        <f t="shared" si="159"/>
        <v>460</v>
      </c>
      <c r="AE249">
        <f t="shared" si="160"/>
        <v>8.6843027497904863E-3</v>
      </c>
      <c r="AF249">
        <f t="shared" si="161"/>
        <v>1.7723066836307114E-4</v>
      </c>
      <c r="AG249">
        <f t="shared" si="162"/>
        <v>6.2030733927074897E-3</v>
      </c>
      <c r="AH249">
        <f t="shared" si="163"/>
        <v>7.7981494079751301E-3</v>
      </c>
      <c r="AI249">
        <f t="shared" si="164"/>
        <v>2.6584600254460672E-3</v>
      </c>
      <c r="AJ249">
        <f t="shared" si="165"/>
        <v>6.0258427243444187E-3</v>
      </c>
      <c r="AK249">
        <f t="shared" si="166"/>
        <v>1.9495373519937825E-3</v>
      </c>
      <c r="AL249">
        <f t="shared" si="167"/>
        <v>4.2535360407137072E-3</v>
      </c>
      <c r="AM249">
        <f t="shared" si="168"/>
        <v>2.1267680203568536E-3</v>
      </c>
      <c r="AN249">
        <f t="shared" si="169"/>
        <v>8.6843027497904863E-3</v>
      </c>
      <c r="AO249">
        <f t="shared" si="170"/>
        <v>1.9495373519937825E-3</v>
      </c>
      <c r="AP249">
        <f t="shared" si="171"/>
        <v>1.4178453469045691E-3</v>
      </c>
      <c r="AQ249">
        <f t="shared" si="172"/>
        <v>2.6584600254460672E-3</v>
      </c>
      <c r="AR249">
        <f t="shared" si="173"/>
        <v>2.6584600254460672E-3</v>
      </c>
      <c r="AS249">
        <f t="shared" si="174"/>
        <v>7.0892267345228459E-3</v>
      </c>
      <c r="AT249">
        <f t="shared" si="175"/>
        <v>4.4307667090767782E-3</v>
      </c>
      <c r="AU249">
        <f t="shared" si="176"/>
        <v>4.6079973774398493E-3</v>
      </c>
      <c r="AV249">
        <f t="shared" si="177"/>
        <v>6.3803040610705608E-3</v>
      </c>
      <c r="AW249">
        <f t="shared" si="178"/>
        <v>1.0633840101784268E-3</v>
      </c>
      <c r="AX249">
        <f t="shared" si="179"/>
        <v>7.0892267345228457E-4</v>
      </c>
      <c r="AY249">
        <f t="shared" si="180"/>
        <v>8.1526107447012705E-2</v>
      </c>
    </row>
    <row r="250" spans="1:51" x14ac:dyDescent="0.2">
      <c r="A250" s="118" t="s">
        <v>5180</v>
      </c>
      <c r="B250" s="119">
        <v>20754</v>
      </c>
      <c r="C250" s="121" t="s">
        <v>6767</v>
      </c>
      <c r="D250" s="121" t="s">
        <v>3522</v>
      </c>
      <c r="E250" s="121">
        <v>2.790269153345391E-2</v>
      </c>
      <c r="F250">
        <f t="shared" si="156"/>
        <v>2.7902691533453911E-8</v>
      </c>
      <c r="G250">
        <f t="shared" si="157"/>
        <v>2.7902691533453911E-10</v>
      </c>
      <c r="H250">
        <f t="shared" si="158"/>
        <v>1.6060891936195629E-5</v>
      </c>
      <c r="I250" s="115">
        <f t="shared" si="136"/>
        <v>15</v>
      </c>
      <c r="J250" s="115">
        <f t="shared" si="137"/>
        <v>5</v>
      </c>
      <c r="K250" s="115">
        <f t="shared" si="138"/>
        <v>14</v>
      </c>
      <c r="L250" s="115">
        <f t="shared" si="139"/>
        <v>7</v>
      </c>
      <c r="M250" s="115">
        <f t="shared" si="140"/>
        <v>5</v>
      </c>
      <c r="N250" s="115">
        <f t="shared" si="141"/>
        <v>19</v>
      </c>
      <c r="O250" s="115">
        <f t="shared" si="142"/>
        <v>7</v>
      </c>
      <c r="P250" s="115">
        <f t="shared" si="143"/>
        <v>6</v>
      </c>
      <c r="Q250" s="115">
        <f t="shared" si="144"/>
        <v>5</v>
      </c>
      <c r="R250" s="115">
        <f t="shared" si="145"/>
        <v>25</v>
      </c>
      <c r="S250" s="115">
        <f t="shared" si="146"/>
        <v>7</v>
      </c>
      <c r="T250" s="115">
        <f t="shared" si="147"/>
        <v>4</v>
      </c>
      <c r="U250" s="115">
        <f t="shared" si="148"/>
        <v>12</v>
      </c>
      <c r="V250" s="115">
        <f t="shared" si="149"/>
        <v>15</v>
      </c>
      <c r="W250" s="115">
        <f t="shared" si="150"/>
        <v>8</v>
      </c>
      <c r="X250" s="115">
        <f t="shared" si="151"/>
        <v>8</v>
      </c>
      <c r="Y250" s="115">
        <f t="shared" si="152"/>
        <v>5</v>
      </c>
      <c r="Z250" s="115">
        <f t="shared" si="153"/>
        <v>12</v>
      </c>
      <c r="AA250" s="115">
        <f t="shared" si="154"/>
        <v>6</v>
      </c>
      <c r="AB250" s="115">
        <f t="shared" si="155"/>
        <v>3</v>
      </c>
      <c r="AC250" s="113">
        <f t="shared" si="159"/>
        <v>188</v>
      </c>
      <c r="AE250">
        <f t="shared" si="160"/>
        <v>2.4091337904293445E-4</v>
      </c>
      <c r="AF250">
        <f t="shared" si="161"/>
        <v>8.0304459680978146E-5</v>
      </c>
      <c r="AG250">
        <f t="shared" si="162"/>
        <v>2.2485248710673881E-4</v>
      </c>
      <c r="AH250">
        <f t="shared" si="163"/>
        <v>1.124262435533694E-4</v>
      </c>
      <c r="AI250">
        <f t="shared" si="164"/>
        <v>8.0304459680978146E-5</v>
      </c>
      <c r="AJ250">
        <f t="shared" si="165"/>
        <v>3.0515694678771697E-4</v>
      </c>
      <c r="AK250">
        <f t="shared" si="166"/>
        <v>1.124262435533694E-4</v>
      </c>
      <c r="AL250">
        <f t="shared" si="167"/>
        <v>9.6365351617173776E-5</v>
      </c>
      <c r="AM250">
        <f t="shared" si="168"/>
        <v>8.0304459680978146E-5</v>
      </c>
      <c r="AN250">
        <f t="shared" si="169"/>
        <v>4.0152229840489072E-4</v>
      </c>
      <c r="AO250">
        <f t="shared" si="170"/>
        <v>1.124262435533694E-4</v>
      </c>
      <c r="AP250">
        <f t="shared" si="171"/>
        <v>6.4243567744782517E-5</v>
      </c>
      <c r="AQ250">
        <f t="shared" si="172"/>
        <v>1.9273070323434755E-4</v>
      </c>
      <c r="AR250">
        <f t="shared" si="173"/>
        <v>2.4091337904293445E-4</v>
      </c>
      <c r="AS250">
        <f t="shared" si="174"/>
        <v>1.2848713548956503E-4</v>
      </c>
      <c r="AT250">
        <f t="shared" si="175"/>
        <v>1.2848713548956503E-4</v>
      </c>
      <c r="AU250">
        <f t="shared" si="176"/>
        <v>8.0304459680978146E-5</v>
      </c>
      <c r="AV250">
        <f t="shared" si="177"/>
        <v>1.9273070323434755E-4</v>
      </c>
      <c r="AW250">
        <f t="shared" si="178"/>
        <v>9.6365351617173776E-5</v>
      </c>
      <c r="AX250">
        <f t="shared" si="179"/>
        <v>4.8182675808586888E-5</v>
      </c>
      <c r="AY250">
        <f t="shared" si="180"/>
        <v>3.0194476840047779E-3</v>
      </c>
    </row>
    <row r="251" spans="1:51" x14ac:dyDescent="0.2">
      <c r="A251" s="118" t="s">
        <v>5181</v>
      </c>
      <c r="B251" s="119">
        <v>23934</v>
      </c>
      <c r="C251" s="121" t="s">
        <v>6768</v>
      </c>
      <c r="D251" s="121" t="s">
        <v>4019</v>
      </c>
      <c r="E251" s="121">
        <v>0.20522876611673599</v>
      </c>
      <c r="F251">
        <f t="shared" si="156"/>
        <v>2.0522876611673598E-7</v>
      </c>
      <c r="G251">
        <f t="shared" si="157"/>
        <v>2.05228766116736E-9</v>
      </c>
      <c r="H251">
        <f t="shared" si="158"/>
        <v>1.181304330748071E-4</v>
      </c>
      <c r="I251" s="115">
        <f t="shared" si="136"/>
        <v>16</v>
      </c>
      <c r="J251" s="115">
        <f t="shared" si="137"/>
        <v>2</v>
      </c>
      <c r="K251" s="115">
        <f t="shared" si="138"/>
        <v>19</v>
      </c>
      <c r="L251" s="115">
        <f t="shared" si="139"/>
        <v>13</v>
      </c>
      <c r="M251" s="115">
        <f t="shared" si="140"/>
        <v>9</v>
      </c>
      <c r="N251" s="115">
        <f t="shared" si="141"/>
        <v>10</v>
      </c>
      <c r="O251" s="115">
        <f t="shared" si="142"/>
        <v>10</v>
      </c>
      <c r="P251" s="115">
        <f t="shared" si="143"/>
        <v>7</v>
      </c>
      <c r="Q251" s="115">
        <f t="shared" si="144"/>
        <v>13</v>
      </c>
      <c r="R251" s="115">
        <f t="shared" si="145"/>
        <v>23</v>
      </c>
      <c r="S251" s="115">
        <f t="shared" si="146"/>
        <v>6</v>
      </c>
      <c r="T251" s="115">
        <f t="shared" si="147"/>
        <v>5</v>
      </c>
      <c r="U251" s="115">
        <f t="shared" si="148"/>
        <v>10</v>
      </c>
      <c r="V251" s="115">
        <f t="shared" si="149"/>
        <v>7</v>
      </c>
      <c r="W251" s="115">
        <f t="shared" si="150"/>
        <v>13</v>
      </c>
      <c r="X251" s="115">
        <f t="shared" si="151"/>
        <v>14</v>
      </c>
      <c r="Y251" s="115">
        <f t="shared" si="152"/>
        <v>6</v>
      </c>
      <c r="Z251" s="115">
        <f t="shared" si="153"/>
        <v>14</v>
      </c>
      <c r="AA251" s="115">
        <f t="shared" si="154"/>
        <v>5</v>
      </c>
      <c r="AB251" s="115">
        <f t="shared" si="155"/>
        <v>6</v>
      </c>
      <c r="AC251" s="113">
        <f t="shared" si="159"/>
        <v>208</v>
      </c>
      <c r="AE251">
        <f t="shared" si="160"/>
        <v>1.8900869291969137E-3</v>
      </c>
      <c r="AF251">
        <f t="shared" si="161"/>
        <v>2.3626086614961421E-4</v>
      </c>
      <c r="AG251">
        <f t="shared" si="162"/>
        <v>2.2444782284213351E-3</v>
      </c>
      <c r="AH251">
        <f t="shared" si="163"/>
        <v>1.5356956299724923E-3</v>
      </c>
      <c r="AI251">
        <f t="shared" si="164"/>
        <v>1.063173897673264E-3</v>
      </c>
      <c r="AJ251">
        <f t="shared" si="165"/>
        <v>1.1813043307480711E-3</v>
      </c>
      <c r="AK251">
        <f t="shared" si="166"/>
        <v>1.1813043307480711E-3</v>
      </c>
      <c r="AL251">
        <f t="shared" si="167"/>
        <v>8.2691303152364977E-4</v>
      </c>
      <c r="AM251">
        <f t="shared" si="168"/>
        <v>1.5356956299724923E-3</v>
      </c>
      <c r="AN251">
        <f t="shared" si="169"/>
        <v>2.7169999607205633E-3</v>
      </c>
      <c r="AO251">
        <f t="shared" si="170"/>
        <v>7.087825984488426E-4</v>
      </c>
      <c r="AP251">
        <f t="shared" si="171"/>
        <v>5.9065216537403553E-4</v>
      </c>
      <c r="AQ251">
        <f t="shared" si="172"/>
        <v>1.1813043307480711E-3</v>
      </c>
      <c r="AR251">
        <f t="shared" si="173"/>
        <v>8.2691303152364977E-4</v>
      </c>
      <c r="AS251">
        <f t="shared" si="174"/>
        <v>1.5356956299724923E-3</v>
      </c>
      <c r="AT251">
        <f t="shared" si="175"/>
        <v>1.6538260630472995E-3</v>
      </c>
      <c r="AU251">
        <f t="shared" si="176"/>
        <v>7.087825984488426E-4</v>
      </c>
      <c r="AV251">
        <f t="shared" si="177"/>
        <v>1.6538260630472995E-3</v>
      </c>
      <c r="AW251">
        <f t="shared" si="178"/>
        <v>5.9065216537403553E-4</v>
      </c>
      <c r="AX251">
        <f t="shared" si="179"/>
        <v>7.087825984488426E-4</v>
      </c>
      <c r="AY251">
        <f t="shared" si="180"/>
        <v>2.4571130079559883E-2</v>
      </c>
    </row>
    <row r="252" spans="1:51" x14ac:dyDescent="0.2">
      <c r="A252" s="118" t="s">
        <v>5182</v>
      </c>
      <c r="B252" s="119">
        <v>194006</v>
      </c>
      <c r="C252" s="121" t="s">
        <v>6769</v>
      </c>
      <c r="D252" s="121" t="s">
        <v>3744</v>
      </c>
      <c r="E252" s="121">
        <v>5.0430353731442674E-2</v>
      </c>
      <c r="F252">
        <f t="shared" si="156"/>
        <v>5.0430353731442674E-8</v>
      </c>
      <c r="G252">
        <f t="shared" si="157"/>
        <v>5.0430353731442678E-10</v>
      </c>
      <c r="H252">
        <f t="shared" si="158"/>
        <v>2.9027897205318854E-5</v>
      </c>
      <c r="I252" s="115">
        <f t="shared" si="136"/>
        <v>192</v>
      </c>
      <c r="J252" s="115">
        <f t="shared" si="137"/>
        <v>10</v>
      </c>
      <c r="K252" s="115">
        <f t="shared" si="138"/>
        <v>108</v>
      </c>
      <c r="L252" s="115">
        <f t="shared" si="139"/>
        <v>125</v>
      </c>
      <c r="M252" s="115">
        <f t="shared" si="140"/>
        <v>61</v>
      </c>
      <c r="N252" s="115">
        <f t="shared" si="141"/>
        <v>85</v>
      </c>
      <c r="O252" s="115">
        <f t="shared" si="142"/>
        <v>43</v>
      </c>
      <c r="P252" s="115">
        <f t="shared" si="143"/>
        <v>105</v>
      </c>
      <c r="Q252" s="115">
        <f t="shared" si="144"/>
        <v>85</v>
      </c>
      <c r="R252" s="115">
        <f t="shared" si="145"/>
        <v>211</v>
      </c>
      <c r="S252" s="115">
        <f t="shared" si="146"/>
        <v>38</v>
      </c>
      <c r="T252" s="115">
        <f t="shared" si="147"/>
        <v>62</v>
      </c>
      <c r="U252" s="115">
        <f t="shared" si="148"/>
        <v>84</v>
      </c>
      <c r="V252" s="115">
        <f t="shared" si="149"/>
        <v>64</v>
      </c>
      <c r="W252" s="115">
        <f t="shared" si="150"/>
        <v>120</v>
      </c>
      <c r="X252" s="115">
        <f t="shared" si="151"/>
        <v>120</v>
      </c>
      <c r="Y252" s="115">
        <f t="shared" si="152"/>
        <v>55</v>
      </c>
      <c r="Z252" s="115">
        <f t="shared" si="153"/>
        <v>101</v>
      </c>
      <c r="AA252" s="115">
        <f t="shared" si="154"/>
        <v>32</v>
      </c>
      <c r="AB252" s="115">
        <f t="shared" si="155"/>
        <v>32</v>
      </c>
      <c r="AC252" s="113">
        <f t="shared" si="159"/>
        <v>1733</v>
      </c>
      <c r="AE252">
        <f t="shared" si="160"/>
        <v>5.5733562634212204E-3</v>
      </c>
      <c r="AF252">
        <f t="shared" si="161"/>
        <v>2.9027897205318853E-4</v>
      </c>
      <c r="AG252">
        <f t="shared" si="162"/>
        <v>3.1350128981744363E-3</v>
      </c>
      <c r="AH252">
        <f t="shared" si="163"/>
        <v>3.6284871506648566E-3</v>
      </c>
      <c r="AI252">
        <f t="shared" si="164"/>
        <v>1.7707017295244501E-3</v>
      </c>
      <c r="AJ252">
        <f t="shared" si="165"/>
        <v>2.4673712624521025E-3</v>
      </c>
      <c r="AK252">
        <f t="shared" si="166"/>
        <v>1.2481995798287106E-3</v>
      </c>
      <c r="AL252">
        <f t="shared" si="167"/>
        <v>3.0479292065584795E-3</v>
      </c>
      <c r="AM252">
        <f t="shared" si="168"/>
        <v>2.4673712624521025E-3</v>
      </c>
      <c r="AN252">
        <f t="shared" si="169"/>
        <v>6.1248863103222778E-3</v>
      </c>
      <c r="AO252">
        <f t="shared" si="170"/>
        <v>1.1030600938021164E-3</v>
      </c>
      <c r="AP252">
        <f t="shared" si="171"/>
        <v>1.7997296267297689E-3</v>
      </c>
      <c r="AQ252">
        <f t="shared" si="172"/>
        <v>2.4383433652467837E-3</v>
      </c>
      <c r="AR252">
        <f t="shared" si="173"/>
        <v>1.8577854211404067E-3</v>
      </c>
      <c r="AS252">
        <f t="shared" si="174"/>
        <v>3.4833476646382623E-3</v>
      </c>
      <c r="AT252">
        <f t="shared" si="175"/>
        <v>3.4833476646382623E-3</v>
      </c>
      <c r="AU252">
        <f t="shared" si="176"/>
        <v>1.5965343462925369E-3</v>
      </c>
      <c r="AV252">
        <f t="shared" si="177"/>
        <v>2.9318176177372045E-3</v>
      </c>
      <c r="AW252">
        <f t="shared" si="178"/>
        <v>9.2889271057020333E-4</v>
      </c>
      <c r="AX252">
        <f t="shared" si="179"/>
        <v>9.2889271057020333E-4</v>
      </c>
      <c r="AY252">
        <f t="shared" si="180"/>
        <v>5.0305345856817577E-2</v>
      </c>
    </row>
    <row r="253" spans="1:51" x14ac:dyDescent="0.2">
      <c r="A253" s="118" t="s">
        <v>5183</v>
      </c>
      <c r="B253" s="119">
        <v>60539</v>
      </c>
      <c r="C253" s="121" t="s">
        <v>6709</v>
      </c>
      <c r="D253" s="121" t="s">
        <v>3793</v>
      </c>
      <c r="E253" s="121">
        <v>0.12688290058014001</v>
      </c>
      <c r="F253">
        <f t="shared" si="156"/>
        <v>1.2688290058014001E-7</v>
      </c>
      <c r="G253">
        <f t="shared" si="157"/>
        <v>1.2688290058014001E-9</v>
      </c>
      <c r="H253">
        <f t="shared" si="158"/>
        <v>7.3034264537720335E-5</v>
      </c>
      <c r="I253" s="115">
        <f t="shared" si="136"/>
        <v>39</v>
      </c>
      <c r="J253" s="115">
        <f t="shared" si="137"/>
        <v>5</v>
      </c>
      <c r="K253" s="115">
        <f t="shared" si="138"/>
        <v>35</v>
      </c>
      <c r="L253" s="115">
        <f t="shared" si="139"/>
        <v>37</v>
      </c>
      <c r="M253" s="115">
        <f t="shared" si="140"/>
        <v>33</v>
      </c>
      <c r="N253" s="115">
        <f t="shared" si="141"/>
        <v>28</v>
      </c>
      <c r="O253" s="115">
        <f t="shared" si="142"/>
        <v>15</v>
      </c>
      <c r="P253" s="115">
        <f t="shared" si="143"/>
        <v>31</v>
      </c>
      <c r="Q253" s="115">
        <f t="shared" si="144"/>
        <v>27</v>
      </c>
      <c r="R253" s="115">
        <f t="shared" si="145"/>
        <v>49</v>
      </c>
      <c r="S253" s="115">
        <f t="shared" si="146"/>
        <v>16</v>
      </c>
      <c r="T253" s="115">
        <f t="shared" si="147"/>
        <v>24</v>
      </c>
      <c r="U253" s="115">
        <f t="shared" si="148"/>
        <v>26</v>
      </c>
      <c r="V253" s="115">
        <f t="shared" si="149"/>
        <v>30</v>
      </c>
      <c r="W253" s="115">
        <f t="shared" si="150"/>
        <v>30</v>
      </c>
      <c r="X253" s="115">
        <f t="shared" si="151"/>
        <v>27</v>
      </c>
      <c r="Y253" s="115">
        <f t="shared" si="152"/>
        <v>20</v>
      </c>
      <c r="Z253" s="115">
        <f t="shared" si="153"/>
        <v>25</v>
      </c>
      <c r="AA253" s="115">
        <f t="shared" si="154"/>
        <v>11</v>
      </c>
      <c r="AB253" s="115">
        <f t="shared" si="155"/>
        <v>16</v>
      </c>
      <c r="AC253" s="113">
        <f t="shared" si="159"/>
        <v>524</v>
      </c>
      <c r="AE253">
        <f t="shared" si="160"/>
        <v>2.848336316971093E-3</v>
      </c>
      <c r="AF253">
        <f t="shared" si="161"/>
        <v>3.6517132268860166E-4</v>
      </c>
      <c r="AG253">
        <f t="shared" si="162"/>
        <v>2.5561992588202117E-3</v>
      </c>
      <c r="AH253">
        <f t="shared" si="163"/>
        <v>2.7022677878956523E-3</v>
      </c>
      <c r="AI253">
        <f t="shared" si="164"/>
        <v>2.410130729744771E-3</v>
      </c>
      <c r="AJ253">
        <f t="shared" si="165"/>
        <v>2.0449594070561694E-3</v>
      </c>
      <c r="AK253">
        <f t="shared" si="166"/>
        <v>1.095513968065805E-3</v>
      </c>
      <c r="AL253">
        <f t="shared" si="167"/>
        <v>2.2640622006693304E-3</v>
      </c>
      <c r="AM253">
        <f t="shared" si="168"/>
        <v>1.9719251425184491E-3</v>
      </c>
      <c r="AN253">
        <f t="shared" si="169"/>
        <v>3.5786789623482966E-3</v>
      </c>
      <c r="AO253">
        <f t="shared" si="170"/>
        <v>1.1685482326035254E-3</v>
      </c>
      <c r="AP253">
        <f t="shared" si="171"/>
        <v>1.7528223489052881E-3</v>
      </c>
      <c r="AQ253">
        <f t="shared" si="172"/>
        <v>1.8988908779807288E-3</v>
      </c>
      <c r="AR253">
        <f t="shared" si="173"/>
        <v>2.1910279361316101E-3</v>
      </c>
      <c r="AS253">
        <f t="shared" si="174"/>
        <v>2.1910279361316101E-3</v>
      </c>
      <c r="AT253">
        <f t="shared" si="175"/>
        <v>1.9719251425184491E-3</v>
      </c>
      <c r="AU253">
        <f t="shared" si="176"/>
        <v>1.4606852907544066E-3</v>
      </c>
      <c r="AV253">
        <f t="shared" si="177"/>
        <v>1.8258566134430085E-3</v>
      </c>
      <c r="AW253">
        <f t="shared" si="178"/>
        <v>8.0337690991492364E-4</v>
      </c>
      <c r="AX253">
        <f t="shared" si="179"/>
        <v>1.1685482326035254E-3</v>
      </c>
      <c r="AY253">
        <f t="shared" si="180"/>
        <v>3.8269954617765459E-2</v>
      </c>
    </row>
    <row r="254" spans="1:51" x14ac:dyDescent="0.2">
      <c r="A254" s="118" t="s">
        <v>5184</v>
      </c>
      <c r="B254" s="119">
        <v>48389</v>
      </c>
      <c r="C254" s="121" t="s">
        <v>6770</v>
      </c>
      <c r="D254" s="121" t="s">
        <v>4234</v>
      </c>
      <c r="E254" s="121">
        <v>0.24922685763134123</v>
      </c>
      <c r="F254">
        <f t="shared" si="156"/>
        <v>2.4922685763134124E-7</v>
      </c>
      <c r="G254">
        <f t="shared" si="157"/>
        <v>2.4922685763134123E-9</v>
      </c>
      <c r="H254">
        <f t="shared" si="158"/>
        <v>1.4345589647562937E-4</v>
      </c>
      <c r="I254" s="115">
        <f t="shared" si="136"/>
        <v>52</v>
      </c>
      <c r="J254" s="115">
        <f t="shared" si="137"/>
        <v>4</v>
      </c>
      <c r="K254" s="115">
        <f t="shared" si="138"/>
        <v>27</v>
      </c>
      <c r="L254" s="115">
        <f t="shared" si="139"/>
        <v>22</v>
      </c>
      <c r="M254" s="115">
        <f t="shared" si="140"/>
        <v>19</v>
      </c>
      <c r="N254" s="115">
        <f t="shared" si="141"/>
        <v>29</v>
      </c>
      <c r="O254" s="115">
        <f t="shared" si="142"/>
        <v>11</v>
      </c>
      <c r="P254" s="115">
        <f t="shared" si="143"/>
        <v>35</v>
      </c>
      <c r="Q254" s="115">
        <f t="shared" si="144"/>
        <v>25</v>
      </c>
      <c r="R254" s="115">
        <f t="shared" si="145"/>
        <v>33</v>
      </c>
      <c r="S254" s="115">
        <f t="shared" si="146"/>
        <v>9</v>
      </c>
      <c r="T254" s="115">
        <f t="shared" si="147"/>
        <v>11</v>
      </c>
      <c r="U254" s="115">
        <f t="shared" si="148"/>
        <v>22</v>
      </c>
      <c r="V254" s="115">
        <f t="shared" si="149"/>
        <v>17</v>
      </c>
      <c r="W254" s="115">
        <f t="shared" si="150"/>
        <v>21</v>
      </c>
      <c r="X254" s="115">
        <f t="shared" si="151"/>
        <v>40</v>
      </c>
      <c r="Y254" s="115">
        <f t="shared" si="152"/>
        <v>19</v>
      </c>
      <c r="Z254" s="115">
        <f t="shared" si="153"/>
        <v>37</v>
      </c>
      <c r="AA254" s="115">
        <f t="shared" si="154"/>
        <v>3</v>
      </c>
      <c r="AB254" s="115">
        <f t="shared" si="155"/>
        <v>11</v>
      </c>
      <c r="AC254" s="113">
        <f t="shared" si="159"/>
        <v>447</v>
      </c>
      <c r="AE254">
        <f t="shared" si="160"/>
        <v>7.4597066167327274E-3</v>
      </c>
      <c r="AF254">
        <f t="shared" si="161"/>
        <v>5.7382358590251747E-4</v>
      </c>
      <c r="AG254">
        <f t="shared" si="162"/>
        <v>3.8733092048419929E-3</v>
      </c>
      <c r="AH254">
        <f t="shared" si="163"/>
        <v>3.156029722463846E-3</v>
      </c>
      <c r="AI254">
        <f t="shared" si="164"/>
        <v>2.7256620330369579E-3</v>
      </c>
      <c r="AJ254">
        <f t="shared" si="165"/>
        <v>4.1602209977932517E-3</v>
      </c>
      <c r="AK254">
        <f t="shared" si="166"/>
        <v>1.578014861231923E-3</v>
      </c>
      <c r="AL254">
        <f t="shared" si="167"/>
        <v>5.0209563766470278E-3</v>
      </c>
      <c r="AM254">
        <f t="shared" si="168"/>
        <v>3.586397411890734E-3</v>
      </c>
      <c r="AN254">
        <f t="shared" si="169"/>
        <v>4.7340445836957694E-3</v>
      </c>
      <c r="AO254">
        <f t="shared" si="170"/>
        <v>1.2911030682806644E-3</v>
      </c>
      <c r="AP254">
        <f t="shared" si="171"/>
        <v>1.578014861231923E-3</v>
      </c>
      <c r="AQ254">
        <f t="shared" si="172"/>
        <v>3.156029722463846E-3</v>
      </c>
      <c r="AR254">
        <f t="shared" si="173"/>
        <v>2.4387502400856991E-3</v>
      </c>
      <c r="AS254">
        <f t="shared" si="174"/>
        <v>3.0125738259882168E-3</v>
      </c>
      <c r="AT254">
        <f t="shared" si="175"/>
        <v>5.7382358590251752E-3</v>
      </c>
      <c r="AU254">
        <f t="shared" si="176"/>
        <v>2.7256620330369579E-3</v>
      </c>
      <c r="AV254">
        <f t="shared" si="177"/>
        <v>5.3078681695982862E-3</v>
      </c>
      <c r="AW254">
        <f t="shared" si="178"/>
        <v>4.303676894268881E-4</v>
      </c>
      <c r="AX254">
        <f t="shared" si="179"/>
        <v>1.578014861231923E-3</v>
      </c>
      <c r="AY254">
        <f t="shared" si="180"/>
        <v>6.4124785724606323E-2</v>
      </c>
    </row>
    <row r="255" spans="1:51" x14ac:dyDescent="0.2">
      <c r="A255" s="118" t="s">
        <v>5185</v>
      </c>
      <c r="B255" s="119">
        <v>67457</v>
      </c>
      <c r="C255" s="121" t="s">
        <v>6771</v>
      </c>
      <c r="D255" s="121" t="s">
        <v>3850</v>
      </c>
      <c r="E255" s="121">
        <v>0.14651363876875317</v>
      </c>
      <c r="F255">
        <f t="shared" si="156"/>
        <v>1.4651363876875317E-7</v>
      </c>
      <c r="G255">
        <f t="shared" si="157"/>
        <v>1.4651363876875318E-9</v>
      </c>
      <c r="H255">
        <f t="shared" si="158"/>
        <v>8.4333789685573965E-5</v>
      </c>
      <c r="I255" s="115">
        <f t="shared" si="136"/>
        <v>68</v>
      </c>
      <c r="J255" s="115">
        <f t="shared" si="137"/>
        <v>5</v>
      </c>
      <c r="K255" s="115">
        <f t="shared" si="138"/>
        <v>40</v>
      </c>
      <c r="L255" s="115">
        <f t="shared" si="139"/>
        <v>41</v>
      </c>
      <c r="M255" s="115">
        <f t="shared" si="140"/>
        <v>18</v>
      </c>
      <c r="N255" s="115">
        <f t="shared" si="141"/>
        <v>39</v>
      </c>
      <c r="O255" s="115">
        <f t="shared" si="142"/>
        <v>18</v>
      </c>
      <c r="P255" s="115">
        <f t="shared" si="143"/>
        <v>36</v>
      </c>
      <c r="Q255" s="115">
        <f t="shared" si="144"/>
        <v>27</v>
      </c>
      <c r="R255" s="115">
        <f t="shared" si="145"/>
        <v>64</v>
      </c>
      <c r="S255" s="115">
        <f t="shared" si="146"/>
        <v>18</v>
      </c>
      <c r="T255" s="115">
        <f t="shared" si="147"/>
        <v>15</v>
      </c>
      <c r="U255" s="115">
        <f t="shared" si="148"/>
        <v>28</v>
      </c>
      <c r="V255" s="115">
        <f t="shared" si="149"/>
        <v>22</v>
      </c>
      <c r="W255" s="115">
        <f t="shared" si="150"/>
        <v>53</v>
      </c>
      <c r="X255" s="115">
        <f t="shared" si="151"/>
        <v>49</v>
      </c>
      <c r="Y255" s="115">
        <f t="shared" si="152"/>
        <v>24</v>
      </c>
      <c r="Z255" s="115">
        <f t="shared" si="153"/>
        <v>38</v>
      </c>
      <c r="AA255" s="115">
        <f t="shared" si="154"/>
        <v>4</v>
      </c>
      <c r="AB255" s="115">
        <f t="shared" si="155"/>
        <v>6</v>
      </c>
      <c r="AC255" s="113">
        <f t="shared" si="159"/>
        <v>613</v>
      </c>
      <c r="AE255">
        <f t="shared" si="160"/>
        <v>5.7346976986190294E-3</v>
      </c>
      <c r="AF255">
        <f t="shared" si="161"/>
        <v>4.2166894842786981E-4</v>
      </c>
      <c r="AG255">
        <f t="shared" si="162"/>
        <v>3.3733515874229585E-3</v>
      </c>
      <c r="AH255">
        <f t="shared" si="163"/>
        <v>3.4576853771085326E-3</v>
      </c>
      <c r="AI255">
        <f t="shared" si="164"/>
        <v>1.5180082143403315E-3</v>
      </c>
      <c r="AJ255">
        <f t="shared" si="165"/>
        <v>3.2890177977373848E-3</v>
      </c>
      <c r="AK255">
        <f t="shared" si="166"/>
        <v>1.5180082143403315E-3</v>
      </c>
      <c r="AL255">
        <f t="shared" si="167"/>
        <v>3.0360164286806629E-3</v>
      </c>
      <c r="AM255">
        <f t="shared" si="168"/>
        <v>2.2770123215104972E-3</v>
      </c>
      <c r="AN255">
        <f t="shared" si="169"/>
        <v>5.3973625398767338E-3</v>
      </c>
      <c r="AO255">
        <f t="shared" si="170"/>
        <v>1.5180082143403315E-3</v>
      </c>
      <c r="AP255">
        <f t="shared" si="171"/>
        <v>1.2650068452836095E-3</v>
      </c>
      <c r="AQ255">
        <f t="shared" si="172"/>
        <v>2.3613461111960709E-3</v>
      </c>
      <c r="AR255">
        <f t="shared" si="173"/>
        <v>1.8553433730826273E-3</v>
      </c>
      <c r="AS255">
        <f t="shared" si="174"/>
        <v>4.4696908533354198E-3</v>
      </c>
      <c r="AT255">
        <f t="shared" si="175"/>
        <v>4.1323556945931242E-3</v>
      </c>
      <c r="AU255">
        <f t="shared" si="176"/>
        <v>2.0240109524537753E-3</v>
      </c>
      <c r="AV255">
        <f t="shared" si="177"/>
        <v>3.2046840080518107E-3</v>
      </c>
      <c r="AW255">
        <f t="shared" si="178"/>
        <v>3.3733515874229586E-4</v>
      </c>
      <c r="AX255">
        <f t="shared" si="179"/>
        <v>5.0600273811344382E-4</v>
      </c>
      <c r="AY255">
        <f t="shared" si="180"/>
        <v>5.1696613077256842E-2</v>
      </c>
    </row>
    <row r="256" spans="1:51" x14ac:dyDescent="0.2">
      <c r="A256" s="118" t="s">
        <v>5186</v>
      </c>
      <c r="B256" s="119">
        <v>36923</v>
      </c>
      <c r="C256" s="121" t="s">
        <v>6772</v>
      </c>
      <c r="D256" s="121" t="s">
        <v>4546</v>
      </c>
      <c r="E256" s="121">
        <v>1.2318682739523275</v>
      </c>
      <c r="F256">
        <f t="shared" si="156"/>
        <v>1.2318682739523274E-6</v>
      </c>
      <c r="G256">
        <f t="shared" si="157"/>
        <v>1.2318682739523274E-8</v>
      </c>
      <c r="H256">
        <f t="shared" si="158"/>
        <v>7.0906791209927075E-4</v>
      </c>
      <c r="I256" s="115">
        <f t="shared" si="136"/>
        <v>38</v>
      </c>
      <c r="J256" s="115">
        <f t="shared" si="137"/>
        <v>2</v>
      </c>
      <c r="K256" s="115">
        <f t="shared" si="138"/>
        <v>21</v>
      </c>
      <c r="L256" s="115">
        <f t="shared" si="139"/>
        <v>22</v>
      </c>
      <c r="M256" s="115">
        <f t="shared" si="140"/>
        <v>8</v>
      </c>
      <c r="N256" s="115">
        <f t="shared" si="141"/>
        <v>34</v>
      </c>
      <c r="O256" s="115">
        <f t="shared" si="142"/>
        <v>3</v>
      </c>
      <c r="P256" s="115">
        <f t="shared" si="143"/>
        <v>28</v>
      </c>
      <c r="Q256" s="115">
        <f t="shared" si="144"/>
        <v>12</v>
      </c>
      <c r="R256" s="115">
        <f t="shared" si="145"/>
        <v>27</v>
      </c>
      <c r="S256" s="115">
        <f t="shared" si="146"/>
        <v>16</v>
      </c>
      <c r="T256" s="115">
        <f t="shared" si="147"/>
        <v>10</v>
      </c>
      <c r="U256" s="115">
        <f t="shared" si="148"/>
        <v>16</v>
      </c>
      <c r="V256" s="115">
        <f t="shared" si="149"/>
        <v>8</v>
      </c>
      <c r="W256" s="115">
        <f t="shared" si="150"/>
        <v>23</v>
      </c>
      <c r="X256" s="115">
        <f t="shared" si="151"/>
        <v>18</v>
      </c>
      <c r="Y256" s="115">
        <f t="shared" si="152"/>
        <v>23</v>
      </c>
      <c r="Z256" s="115">
        <f t="shared" si="153"/>
        <v>35</v>
      </c>
      <c r="AA256" s="115">
        <f t="shared" si="154"/>
        <v>1</v>
      </c>
      <c r="AB256" s="115">
        <f t="shared" si="155"/>
        <v>3</v>
      </c>
      <c r="AC256" s="113">
        <f t="shared" si="159"/>
        <v>348</v>
      </c>
      <c r="AE256">
        <f t="shared" si="160"/>
        <v>2.6944580659772288E-2</v>
      </c>
      <c r="AF256">
        <f t="shared" si="161"/>
        <v>1.4181358241985415E-3</v>
      </c>
      <c r="AG256">
        <f t="shared" si="162"/>
        <v>1.4890426154084686E-2</v>
      </c>
      <c r="AH256">
        <f t="shared" si="163"/>
        <v>1.5599494066183956E-2</v>
      </c>
      <c r="AI256">
        <f t="shared" si="164"/>
        <v>5.672543296794166E-3</v>
      </c>
      <c r="AJ256">
        <f t="shared" si="165"/>
        <v>2.4108309011375204E-2</v>
      </c>
      <c r="AK256">
        <f t="shared" si="166"/>
        <v>2.127203736297812E-3</v>
      </c>
      <c r="AL256">
        <f t="shared" si="167"/>
        <v>1.985390153877958E-2</v>
      </c>
      <c r="AM256">
        <f t="shared" si="168"/>
        <v>8.5088149451912481E-3</v>
      </c>
      <c r="AN256">
        <f t="shared" si="169"/>
        <v>1.9144833626680312E-2</v>
      </c>
      <c r="AO256">
        <f t="shared" si="170"/>
        <v>1.1345086593588332E-2</v>
      </c>
      <c r="AP256">
        <f t="shared" si="171"/>
        <v>7.0906791209927079E-3</v>
      </c>
      <c r="AQ256">
        <f t="shared" si="172"/>
        <v>1.1345086593588332E-2</v>
      </c>
      <c r="AR256">
        <f t="shared" si="173"/>
        <v>5.672543296794166E-3</v>
      </c>
      <c r="AS256">
        <f t="shared" si="174"/>
        <v>1.6308561978283228E-2</v>
      </c>
      <c r="AT256">
        <f t="shared" si="175"/>
        <v>1.2763222417786874E-2</v>
      </c>
      <c r="AU256">
        <f t="shared" si="176"/>
        <v>1.6308561978283228E-2</v>
      </c>
      <c r="AV256">
        <f t="shared" si="177"/>
        <v>2.4817376923474476E-2</v>
      </c>
      <c r="AW256">
        <f t="shared" si="178"/>
        <v>7.0906791209927075E-4</v>
      </c>
      <c r="AX256">
        <f t="shared" si="179"/>
        <v>2.127203736297812E-3</v>
      </c>
      <c r="AY256">
        <f t="shared" si="180"/>
        <v>0.24675563341054621</v>
      </c>
    </row>
    <row r="257" spans="1:51" x14ac:dyDescent="0.2">
      <c r="A257" s="118" t="s">
        <v>5187</v>
      </c>
      <c r="B257" s="119">
        <v>35580</v>
      </c>
      <c r="C257" s="121" t="s">
        <v>6689</v>
      </c>
      <c r="D257" s="121" t="s">
        <v>4211</v>
      </c>
      <c r="E257" s="121">
        <v>5.6109911989037205E-2</v>
      </c>
      <c r="F257">
        <f t="shared" si="156"/>
        <v>5.6109911989037206E-8</v>
      </c>
      <c r="G257">
        <f t="shared" si="157"/>
        <v>5.6109911989037206E-10</v>
      </c>
      <c r="H257">
        <f t="shared" si="158"/>
        <v>3.2297071840718689E-5</v>
      </c>
      <c r="I257" s="115">
        <f t="shared" si="136"/>
        <v>38</v>
      </c>
      <c r="J257" s="115">
        <f t="shared" si="137"/>
        <v>1</v>
      </c>
      <c r="K257" s="115">
        <f t="shared" si="138"/>
        <v>17</v>
      </c>
      <c r="L257" s="115">
        <f t="shared" si="139"/>
        <v>8</v>
      </c>
      <c r="M257" s="115">
        <f t="shared" si="140"/>
        <v>8</v>
      </c>
      <c r="N257" s="115">
        <f t="shared" si="141"/>
        <v>29</v>
      </c>
      <c r="O257" s="115">
        <f t="shared" si="142"/>
        <v>5</v>
      </c>
      <c r="P257" s="115">
        <f t="shared" si="143"/>
        <v>20</v>
      </c>
      <c r="Q257" s="115">
        <f t="shared" si="144"/>
        <v>16</v>
      </c>
      <c r="R257" s="115">
        <f t="shared" si="145"/>
        <v>37</v>
      </c>
      <c r="S257" s="115">
        <f t="shared" si="146"/>
        <v>5</v>
      </c>
      <c r="T257" s="115">
        <f t="shared" si="147"/>
        <v>19</v>
      </c>
      <c r="U257" s="115">
        <f t="shared" si="148"/>
        <v>26</v>
      </c>
      <c r="V257" s="115">
        <f t="shared" si="149"/>
        <v>9</v>
      </c>
      <c r="W257" s="115">
        <f t="shared" si="150"/>
        <v>19</v>
      </c>
      <c r="X257" s="115">
        <f t="shared" si="151"/>
        <v>29</v>
      </c>
      <c r="Y257" s="115">
        <f t="shared" si="152"/>
        <v>15</v>
      </c>
      <c r="Z257" s="115">
        <f t="shared" si="153"/>
        <v>31</v>
      </c>
      <c r="AA257" s="115">
        <f t="shared" si="154"/>
        <v>1</v>
      </c>
      <c r="AB257" s="115">
        <f t="shared" si="155"/>
        <v>6</v>
      </c>
      <c r="AC257" s="113">
        <f t="shared" si="159"/>
        <v>339</v>
      </c>
      <c r="AE257">
        <f t="shared" si="160"/>
        <v>1.2272887299473103E-3</v>
      </c>
      <c r="AF257">
        <f t="shared" si="161"/>
        <v>3.2297071840718689E-5</v>
      </c>
      <c r="AG257">
        <f t="shared" si="162"/>
        <v>5.4905022129221777E-4</v>
      </c>
      <c r="AH257">
        <f t="shared" si="163"/>
        <v>2.5837657472574952E-4</v>
      </c>
      <c r="AI257">
        <f t="shared" si="164"/>
        <v>2.5837657472574952E-4</v>
      </c>
      <c r="AJ257">
        <f t="shared" si="165"/>
        <v>9.3661508338084196E-4</v>
      </c>
      <c r="AK257">
        <f t="shared" si="166"/>
        <v>1.6148535920359344E-4</v>
      </c>
      <c r="AL257">
        <f t="shared" si="167"/>
        <v>6.4594143681437376E-4</v>
      </c>
      <c r="AM257">
        <f t="shared" si="168"/>
        <v>5.1675314945149903E-4</v>
      </c>
      <c r="AN257">
        <f t="shared" si="169"/>
        <v>1.1949916581065914E-3</v>
      </c>
      <c r="AO257">
        <f t="shared" si="170"/>
        <v>1.6148535920359344E-4</v>
      </c>
      <c r="AP257">
        <f t="shared" si="171"/>
        <v>6.1364436497365513E-4</v>
      </c>
      <c r="AQ257">
        <f t="shared" si="172"/>
        <v>8.3972386785868597E-4</v>
      </c>
      <c r="AR257">
        <f t="shared" si="173"/>
        <v>2.906736465664682E-4</v>
      </c>
      <c r="AS257">
        <f t="shared" si="174"/>
        <v>6.1364436497365513E-4</v>
      </c>
      <c r="AT257">
        <f t="shared" si="175"/>
        <v>9.3661508338084196E-4</v>
      </c>
      <c r="AU257">
        <f t="shared" si="176"/>
        <v>4.8445607761078035E-4</v>
      </c>
      <c r="AV257">
        <f t="shared" si="177"/>
        <v>1.0012092270622794E-3</v>
      </c>
      <c r="AW257">
        <f t="shared" si="178"/>
        <v>3.2297071840718689E-5</v>
      </c>
      <c r="AX257">
        <f t="shared" si="179"/>
        <v>1.9378243104431215E-4</v>
      </c>
      <c r="AY257">
        <f t="shared" si="180"/>
        <v>1.0948707354003634E-2</v>
      </c>
    </row>
    <row r="258" spans="1:51" x14ac:dyDescent="0.2">
      <c r="A258" s="118" t="s">
        <v>5188</v>
      </c>
      <c r="B258" s="119">
        <v>70886</v>
      </c>
      <c r="C258" s="121" t="s">
        <v>6773</v>
      </c>
      <c r="D258" s="121" t="s">
        <v>3557</v>
      </c>
      <c r="E258" s="121">
        <v>1.9093044911013789E-2</v>
      </c>
      <c r="F258">
        <f t="shared" si="156"/>
        <v>1.9093044911013788E-8</v>
      </c>
      <c r="G258">
        <f t="shared" si="157"/>
        <v>1.9093044911013788E-10</v>
      </c>
      <c r="H258">
        <f t="shared" si="158"/>
        <v>1.0990026918409035E-5</v>
      </c>
      <c r="I258" s="115">
        <f t="shared" ref="I258:I321" si="181">LEN(D258)-LEN(SUBSTITUTE(D258,"A",""))</f>
        <v>67</v>
      </c>
      <c r="J258" s="115">
        <f t="shared" ref="J258:J321" si="182">LEN(D258)-LEN(SUBSTITUTE(D258,"C",""))</f>
        <v>5</v>
      </c>
      <c r="K258" s="115">
        <f t="shared" ref="K258:K321" si="183">LEN(D258)-LEN(SUBSTITUTE(D258,"D",""))</f>
        <v>44</v>
      </c>
      <c r="L258" s="115">
        <f t="shared" ref="L258:L321" si="184">LEN(D258)-LEN(SUBSTITUTE(D258,"E",""))</f>
        <v>25</v>
      </c>
      <c r="M258" s="115">
        <f t="shared" ref="M258:M321" si="185">LEN(D258)-LEN(SUBSTITUTE(D258,"F",""))</f>
        <v>14</v>
      </c>
      <c r="N258" s="115">
        <f t="shared" ref="N258:N321" si="186">LEN(D258)-LEN(SUBSTITUTE(D258,"G",""))</f>
        <v>52</v>
      </c>
      <c r="O258" s="115">
        <f t="shared" ref="O258:O321" si="187">LEN(D258)-LEN(SUBSTITUTE(D258,"H",""))</f>
        <v>23</v>
      </c>
      <c r="P258" s="115">
        <f t="shared" ref="P258:P321" si="188">LEN(D258)-LEN(SUBSTITUTE(D258,"I",""))</f>
        <v>31</v>
      </c>
      <c r="Q258" s="115">
        <f t="shared" ref="Q258:Q321" si="189">LEN(D258)-LEN(SUBSTITUTE(D258,"K",""))</f>
        <v>25</v>
      </c>
      <c r="R258" s="115">
        <f t="shared" ref="R258:R321" si="190">LEN(D258)-LEN(SUBSTITUTE(D258,"L",""))</f>
        <v>61</v>
      </c>
      <c r="S258" s="115">
        <f t="shared" ref="S258:S321" si="191">LEN(D258)-LEN(SUBSTITUTE(D258,"M",""))</f>
        <v>23</v>
      </c>
      <c r="T258" s="115">
        <f t="shared" ref="T258:T321" si="192">LEN(D258)-LEN(SUBSTITUTE(D258,"N",""))</f>
        <v>26</v>
      </c>
      <c r="U258" s="115">
        <f t="shared" ref="U258:U321" si="193">LEN(D258)-LEN(SUBSTITUTE(D258,"P",""))</f>
        <v>39</v>
      </c>
      <c r="V258" s="115">
        <f t="shared" ref="V258:V321" si="194">LEN(D258)-LEN(SUBSTITUTE(D258,"Q",""))</f>
        <v>23</v>
      </c>
      <c r="W258" s="115">
        <f t="shared" ref="W258:W321" si="195">LEN(D258)-LEN(SUBSTITUTE(D258,"R",""))</f>
        <v>48</v>
      </c>
      <c r="X258" s="115">
        <f t="shared" ref="X258:X321" si="196">LEN(D258)-LEN(SUBSTITUTE(D258,"S",""))</f>
        <v>38</v>
      </c>
      <c r="Y258" s="115">
        <f t="shared" ref="Y258:Y321" si="197">LEN(D258)-LEN(SUBSTITUTE(D258,"T",""))</f>
        <v>29</v>
      </c>
      <c r="Z258" s="115">
        <f t="shared" ref="Z258:Z321" si="198">LEN(D258)-LEN(SUBSTITUTE(D258,"V",""))</f>
        <v>40</v>
      </c>
      <c r="AA258" s="115">
        <f t="shared" ref="AA258:AA321" si="199">LEN(D258)-LEN(SUBSTITUTE(D258,"W",""))</f>
        <v>8</v>
      </c>
      <c r="AB258" s="115">
        <f t="shared" ref="AB258:AB321" si="200">LEN(D258)-LEN(SUBSTITUTE(D258,"Y",""))</f>
        <v>22</v>
      </c>
      <c r="AC258" s="113">
        <f t="shared" si="159"/>
        <v>643</v>
      </c>
      <c r="AE258">
        <f t="shared" si="160"/>
        <v>7.3633180353340529E-4</v>
      </c>
      <c r="AF258">
        <f t="shared" si="161"/>
        <v>5.4950134592045172E-5</v>
      </c>
      <c r="AG258">
        <f t="shared" si="162"/>
        <v>4.8356118440999755E-4</v>
      </c>
      <c r="AH258">
        <f t="shared" si="163"/>
        <v>2.7475067296022589E-4</v>
      </c>
      <c r="AI258">
        <f t="shared" si="164"/>
        <v>1.538603768577265E-4</v>
      </c>
      <c r="AJ258">
        <f t="shared" si="165"/>
        <v>5.7148139975726981E-4</v>
      </c>
      <c r="AK258">
        <f t="shared" si="166"/>
        <v>2.527706191234078E-4</v>
      </c>
      <c r="AL258">
        <f t="shared" si="167"/>
        <v>3.406908344706801E-4</v>
      </c>
      <c r="AM258">
        <f t="shared" si="168"/>
        <v>2.7475067296022589E-4</v>
      </c>
      <c r="AN258">
        <f t="shared" si="169"/>
        <v>6.7039164202295119E-4</v>
      </c>
      <c r="AO258">
        <f t="shared" si="170"/>
        <v>2.527706191234078E-4</v>
      </c>
      <c r="AP258">
        <f t="shared" si="171"/>
        <v>2.857406998786349E-4</v>
      </c>
      <c r="AQ258">
        <f t="shared" si="172"/>
        <v>4.2861104981795236E-4</v>
      </c>
      <c r="AR258">
        <f t="shared" si="173"/>
        <v>2.527706191234078E-4</v>
      </c>
      <c r="AS258">
        <f t="shared" si="174"/>
        <v>5.2752129208363373E-4</v>
      </c>
      <c r="AT258">
        <f t="shared" si="175"/>
        <v>4.1762102289954334E-4</v>
      </c>
      <c r="AU258">
        <f t="shared" si="176"/>
        <v>3.1871078063386201E-4</v>
      </c>
      <c r="AV258">
        <f t="shared" si="177"/>
        <v>4.3960107673636137E-4</v>
      </c>
      <c r="AW258">
        <f t="shared" si="178"/>
        <v>8.792021534727228E-5</v>
      </c>
      <c r="AX258">
        <f t="shared" si="179"/>
        <v>2.4178059220499878E-4</v>
      </c>
      <c r="AY258">
        <f t="shared" si="180"/>
        <v>7.0665873085370102E-3</v>
      </c>
    </row>
    <row r="259" spans="1:51" x14ac:dyDescent="0.2">
      <c r="A259" s="118" t="s">
        <v>5189</v>
      </c>
      <c r="B259" s="119">
        <v>39847</v>
      </c>
      <c r="C259" s="121" t="s">
        <v>6774</v>
      </c>
      <c r="D259" s="121" t="s">
        <v>3332</v>
      </c>
      <c r="E259" s="121">
        <v>8.3953393400193668E-3</v>
      </c>
      <c r="F259">
        <f t="shared" ref="F259:F322" si="201">E259/1000000</f>
        <v>8.395339340019366E-9</v>
      </c>
      <c r="G259">
        <f t="shared" ref="G259:G322" si="202">F259*0.01</f>
        <v>8.3953393400193656E-11</v>
      </c>
      <c r="H259">
        <f t="shared" ref="H259:H322" si="203">G259/$G$1637</f>
        <v>4.8323882212610446E-6</v>
      </c>
      <c r="I259" s="115">
        <f t="shared" si="181"/>
        <v>34</v>
      </c>
      <c r="J259" s="115">
        <f t="shared" si="182"/>
        <v>2</v>
      </c>
      <c r="K259" s="115">
        <f t="shared" si="183"/>
        <v>8</v>
      </c>
      <c r="L259" s="115">
        <f t="shared" si="184"/>
        <v>7</v>
      </c>
      <c r="M259" s="115">
        <f t="shared" si="185"/>
        <v>26</v>
      </c>
      <c r="N259" s="115">
        <f t="shared" si="186"/>
        <v>41</v>
      </c>
      <c r="O259" s="115">
        <f t="shared" si="187"/>
        <v>5</v>
      </c>
      <c r="P259" s="115">
        <f t="shared" si="188"/>
        <v>33</v>
      </c>
      <c r="Q259" s="115">
        <f t="shared" si="189"/>
        <v>9</v>
      </c>
      <c r="R259" s="115">
        <f t="shared" si="190"/>
        <v>59</v>
      </c>
      <c r="S259" s="115">
        <f t="shared" si="191"/>
        <v>16</v>
      </c>
      <c r="T259" s="115">
        <f t="shared" si="192"/>
        <v>8</v>
      </c>
      <c r="U259" s="115">
        <f t="shared" si="193"/>
        <v>20</v>
      </c>
      <c r="V259" s="115">
        <f t="shared" si="194"/>
        <v>9</v>
      </c>
      <c r="W259" s="115">
        <f t="shared" si="195"/>
        <v>14</v>
      </c>
      <c r="X259" s="115">
        <f t="shared" si="196"/>
        <v>23</v>
      </c>
      <c r="Y259" s="115">
        <f t="shared" si="197"/>
        <v>10</v>
      </c>
      <c r="Z259" s="115">
        <f t="shared" si="198"/>
        <v>27</v>
      </c>
      <c r="AA259" s="115">
        <f t="shared" si="199"/>
        <v>9</v>
      </c>
      <c r="AB259" s="115">
        <f t="shared" si="200"/>
        <v>8</v>
      </c>
      <c r="AC259" s="113">
        <f t="shared" ref="AC259:AC322" si="204">SUM(I259:AB259)</f>
        <v>368</v>
      </c>
      <c r="AE259">
        <f t="shared" ref="AE259:AE322" si="205">I259*$H259</f>
        <v>1.6430119952287551E-4</v>
      </c>
      <c r="AF259">
        <f t="shared" ref="AF259:AF322" si="206">J259*$H259</f>
        <v>9.6647764425220892E-6</v>
      </c>
      <c r="AG259">
        <f t="shared" ref="AG259:AG322" si="207">K259*$H259</f>
        <v>3.8659105770088357E-5</v>
      </c>
      <c r="AH259">
        <f t="shared" ref="AH259:AH322" si="208">L259*$H259</f>
        <v>3.3826717548827313E-5</v>
      </c>
      <c r="AI259">
        <f t="shared" ref="AI259:AI322" si="209">M259*$H259</f>
        <v>1.2564209375278716E-4</v>
      </c>
      <c r="AJ259">
        <f t="shared" ref="AJ259:AJ322" si="210">N259*$H259</f>
        <v>1.9812791707170282E-4</v>
      </c>
      <c r="AK259">
        <f t="shared" ref="AK259:AK322" si="211">O259*$H259</f>
        <v>2.4161941106305222E-5</v>
      </c>
      <c r="AL259">
        <f t="shared" ref="AL259:AL322" si="212">P259*$H259</f>
        <v>1.5946881130161447E-4</v>
      </c>
      <c r="AM259">
        <f t="shared" ref="AM259:AM322" si="213">Q259*$H259</f>
        <v>4.34914939913494E-5</v>
      </c>
      <c r="AN259">
        <f t="shared" ref="AN259:AN322" si="214">R259*$H259</f>
        <v>2.8511090505440163E-4</v>
      </c>
      <c r="AO259">
        <f t="shared" ref="AO259:AO322" si="215">S259*$H259</f>
        <v>7.7318211540176713E-5</v>
      </c>
      <c r="AP259">
        <f t="shared" ref="AP259:AP322" si="216">T259*$H259</f>
        <v>3.8659105770088357E-5</v>
      </c>
      <c r="AQ259">
        <f t="shared" ref="AQ259:AQ322" si="217">U259*$H259</f>
        <v>9.6647764425220888E-5</v>
      </c>
      <c r="AR259">
        <f t="shared" ref="AR259:AR322" si="218">V259*$H259</f>
        <v>4.34914939913494E-5</v>
      </c>
      <c r="AS259">
        <f t="shared" ref="AS259:AS322" si="219">W259*$H259</f>
        <v>6.7653435097654626E-5</v>
      </c>
      <c r="AT259">
        <f t="shared" ref="AT259:AT322" si="220">X259*$H259</f>
        <v>1.1114492908900402E-4</v>
      </c>
      <c r="AU259">
        <f t="shared" ref="AU259:AU322" si="221">Y259*$H259</f>
        <v>4.8323882212610444E-5</v>
      </c>
      <c r="AV259">
        <f t="shared" ref="AV259:AV322" si="222">Z259*$H259</f>
        <v>1.3047448197404821E-4</v>
      </c>
      <c r="AW259">
        <f t="shared" ref="AW259:AW322" si="223">AA259*$H259</f>
        <v>4.34914939913494E-5</v>
      </c>
      <c r="AX259">
        <f t="shared" ref="AX259:AX322" si="224">AB259*$H259</f>
        <v>3.8659105770088357E-5</v>
      </c>
      <c r="AY259">
        <f t="shared" ref="AY259:AY322" si="225">SUM(AE259:AX259)</f>
        <v>1.7783188654240647E-3</v>
      </c>
    </row>
    <row r="260" spans="1:51" x14ac:dyDescent="0.2">
      <c r="A260" s="118" t="s">
        <v>5190</v>
      </c>
      <c r="B260" s="119">
        <v>35463</v>
      </c>
      <c r="C260" s="121" t="s">
        <v>6775</v>
      </c>
      <c r="D260" s="121" t="s">
        <v>4016</v>
      </c>
      <c r="E260" s="121">
        <v>0.36009067379664189</v>
      </c>
      <c r="F260">
        <f t="shared" si="201"/>
        <v>3.6009067379664189E-7</v>
      </c>
      <c r="G260">
        <f t="shared" si="202"/>
        <v>3.6009067379664191E-9</v>
      </c>
      <c r="H260">
        <f t="shared" si="203"/>
        <v>2.0726951706955441E-4</v>
      </c>
      <c r="I260" s="115">
        <f t="shared" si="181"/>
        <v>21</v>
      </c>
      <c r="J260" s="115">
        <f t="shared" si="182"/>
        <v>2</v>
      </c>
      <c r="K260" s="115">
        <f t="shared" si="183"/>
        <v>13</v>
      </c>
      <c r="L260" s="115">
        <f t="shared" si="184"/>
        <v>9</v>
      </c>
      <c r="M260" s="115">
        <f t="shared" si="185"/>
        <v>15</v>
      </c>
      <c r="N260" s="115">
        <f t="shared" si="186"/>
        <v>40</v>
      </c>
      <c r="O260" s="115">
        <f t="shared" si="187"/>
        <v>7</v>
      </c>
      <c r="P260" s="115">
        <f t="shared" si="188"/>
        <v>20</v>
      </c>
      <c r="Q260" s="115">
        <f t="shared" si="189"/>
        <v>11</v>
      </c>
      <c r="R260" s="115">
        <f t="shared" si="190"/>
        <v>19</v>
      </c>
      <c r="S260" s="115">
        <f t="shared" si="191"/>
        <v>3</v>
      </c>
      <c r="T260" s="115">
        <f t="shared" si="192"/>
        <v>17</v>
      </c>
      <c r="U260" s="115">
        <f t="shared" si="193"/>
        <v>13</v>
      </c>
      <c r="V260" s="115">
        <f t="shared" si="194"/>
        <v>13</v>
      </c>
      <c r="W260" s="115">
        <f t="shared" si="195"/>
        <v>17</v>
      </c>
      <c r="X260" s="115">
        <f t="shared" si="196"/>
        <v>32</v>
      </c>
      <c r="Y260" s="115">
        <f t="shared" si="197"/>
        <v>19</v>
      </c>
      <c r="Z260" s="115">
        <f t="shared" si="198"/>
        <v>26</v>
      </c>
      <c r="AA260" s="115">
        <f t="shared" si="199"/>
        <v>9</v>
      </c>
      <c r="AB260" s="115">
        <f t="shared" si="200"/>
        <v>18</v>
      </c>
      <c r="AC260" s="113">
        <f t="shared" si="204"/>
        <v>324</v>
      </c>
      <c r="AE260">
        <f t="shared" si="205"/>
        <v>4.3526598584606429E-3</v>
      </c>
      <c r="AF260">
        <f t="shared" si="206"/>
        <v>4.1453903413910881E-4</v>
      </c>
      <c r="AG260">
        <f t="shared" si="207"/>
        <v>2.6945037219042074E-3</v>
      </c>
      <c r="AH260">
        <f t="shared" si="208"/>
        <v>1.8654256536259897E-3</v>
      </c>
      <c r="AI260">
        <f t="shared" si="209"/>
        <v>3.1090427560433163E-3</v>
      </c>
      <c r="AJ260">
        <f t="shared" si="210"/>
        <v>8.2907806827821756E-3</v>
      </c>
      <c r="AK260">
        <f t="shared" si="211"/>
        <v>1.4508866194868808E-3</v>
      </c>
      <c r="AL260">
        <f t="shared" si="212"/>
        <v>4.1453903413910878E-3</v>
      </c>
      <c r="AM260">
        <f t="shared" si="213"/>
        <v>2.2799646877650986E-3</v>
      </c>
      <c r="AN260">
        <f t="shared" si="214"/>
        <v>3.9381208243215336E-3</v>
      </c>
      <c r="AO260">
        <f t="shared" si="215"/>
        <v>6.2180855120866319E-4</v>
      </c>
      <c r="AP260">
        <f t="shared" si="216"/>
        <v>3.5235817901824247E-3</v>
      </c>
      <c r="AQ260">
        <f t="shared" si="217"/>
        <v>2.6945037219042074E-3</v>
      </c>
      <c r="AR260">
        <f t="shared" si="218"/>
        <v>2.6945037219042074E-3</v>
      </c>
      <c r="AS260">
        <f t="shared" si="219"/>
        <v>3.5235817901824247E-3</v>
      </c>
      <c r="AT260">
        <f t="shared" si="220"/>
        <v>6.632624546225741E-3</v>
      </c>
      <c r="AU260">
        <f t="shared" si="221"/>
        <v>3.9381208243215336E-3</v>
      </c>
      <c r="AV260">
        <f t="shared" si="222"/>
        <v>5.3890074438084148E-3</v>
      </c>
      <c r="AW260">
        <f t="shared" si="223"/>
        <v>1.8654256536259897E-3</v>
      </c>
      <c r="AX260">
        <f t="shared" si="224"/>
        <v>3.7308513072519794E-3</v>
      </c>
      <c r="AY260">
        <f t="shared" si="225"/>
        <v>6.7155323530535618E-2</v>
      </c>
    </row>
    <row r="261" spans="1:51" x14ac:dyDescent="0.2">
      <c r="A261" s="118" t="s">
        <v>5191</v>
      </c>
      <c r="B261" s="119">
        <v>83724</v>
      </c>
      <c r="C261" s="121" t="s">
        <v>6776</v>
      </c>
      <c r="D261" s="121" t="s">
        <v>3951</v>
      </c>
      <c r="E261" s="121">
        <v>0.13327465202223773</v>
      </c>
      <c r="F261">
        <f t="shared" si="201"/>
        <v>1.3327465202223773E-7</v>
      </c>
      <c r="G261">
        <f t="shared" si="202"/>
        <v>1.3327465202223774E-9</v>
      </c>
      <c r="H261">
        <f t="shared" si="203"/>
        <v>7.6713380191185997E-5</v>
      </c>
      <c r="I261" s="115">
        <f t="shared" si="181"/>
        <v>65</v>
      </c>
      <c r="J261" s="115">
        <f t="shared" si="182"/>
        <v>5</v>
      </c>
      <c r="K261" s="115">
        <f t="shared" si="183"/>
        <v>40</v>
      </c>
      <c r="L261" s="115">
        <f t="shared" si="184"/>
        <v>73</v>
      </c>
      <c r="M261" s="115">
        <f t="shared" si="185"/>
        <v>27</v>
      </c>
      <c r="N261" s="115">
        <f t="shared" si="186"/>
        <v>45</v>
      </c>
      <c r="O261" s="115">
        <f t="shared" si="187"/>
        <v>12</v>
      </c>
      <c r="P261" s="115">
        <f t="shared" si="188"/>
        <v>49</v>
      </c>
      <c r="Q261" s="115">
        <f t="shared" si="189"/>
        <v>40</v>
      </c>
      <c r="R261" s="115">
        <f t="shared" si="190"/>
        <v>65</v>
      </c>
      <c r="S261" s="115">
        <f t="shared" si="191"/>
        <v>15</v>
      </c>
      <c r="T261" s="115">
        <f t="shared" si="192"/>
        <v>22</v>
      </c>
      <c r="U261" s="115">
        <f t="shared" si="193"/>
        <v>37</v>
      </c>
      <c r="V261" s="115">
        <f t="shared" si="194"/>
        <v>26</v>
      </c>
      <c r="W261" s="115">
        <f t="shared" si="195"/>
        <v>64</v>
      </c>
      <c r="X261" s="115">
        <f t="shared" si="196"/>
        <v>41</v>
      </c>
      <c r="Y261" s="115">
        <f t="shared" si="197"/>
        <v>43</v>
      </c>
      <c r="Z261" s="115">
        <f t="shared" si="198"/>
        <v>42</v>
      </c>
      <c r="AA261" s="115">
        <f t="shared" si="199"/>
        <v>5</v>
      </c>
      <c r="AB261" s="115">
        <f t="shared" si="200"/>
        <v>24</v>
      </c>
      <c r="AC261" s="113">
        <f t="shared" si="204"/>
        <v>740</v>
      </c>
      <c r="AE261">
        <f t="shared" si="205"/>
        <v>4.9863697124270896E-3</v>
      </c>
      <c r="AF261">
        <f t="shared" si="206"/>
        <v>3.8356690095592999E-4</v>
      </c>
      <c r="AG261">
        <f t="shared" si="207"/>
        <v>3.0685352076474399E-3</v>
      </c>
      <c r="AH261">
        <f t="shared" si="208"/>
        <v>5.6000767539565776E-3</v>
      </c>
      <c r="AI261">
        <f t="shared" si="209"/>
        <v>2.0712612651620221E-3</v>
      </c>
      <c r="AJ261">
        <f t="shared" si="210"/>
        <v>3.4521021086033696E-3</v>
      </c>
      <c r="AK261">
        <f t="shared" si="211"/>
        <v>9.2056056229423196E-4</v>
      </c>
      <c r="AL261">
        <f t="shared" si="212"/>
        <v>3.7589556293681136E-3</v>
      </c>
      <c r="AM261">
        <f t="shared" si="213"/>
        <v>3.0685352076474399E-3</v>
      </c>
      <c r="AN261">
        <f t="shared" si="214"/>
        <v>4.9863697124270896E-3</v>
      </c>
      <c r="AO261">
        <f t="shared" si="215"/>
        <v>1.15070070286779E-3</v>
      </c>
      <c r="AP261">
        <f t="shared" si="216"/>
        <v>1.6876943642060919E-3</v>
      </c>
      <c r="AQ261">
        <f t="shared" si="217"/>
        <v>2.8383950670738817E-3</v>
      </c>
      <c r="AR261">
        <f t="shared" si="218"/>
        <v>1.9945478849708359E-3</v>
      </c>
      <c r="AS261">
        <f t="shared" si="219"/>
        <v>4.9096563322359038E-3</v>
      </c>
      <c r="AT261">
        <f t="shared" si="220"/>
        <v>3.1452485878386257E-3</v>
      </c>
      <c r="AU261">
        <f t="shared" si="221"/>
        <v>3.2986753482209981E-3</v>
      </c>
      <c r="AV261">
        <f t="shared" si="222"/>
        <v>3.2219619680298119E-3</v>
      </c>
      <c r="AW261">
        <f t="shared" si="223"/>
        <v>3.8356690095592999E-4</v>
      </c>
      <c r="AX261">
        <f t="shared" si="224"/>
        <v>1.8411211245884639E-3</v>
      </c>
      <c r="AY261">
        <f t="shared" si="225"/>
        <v>5.6767901341477633E-2</v>
      </c>
    </row>
    <row r="262" spans="1:51" x14ac:dyDescent="0.2">
      <c r="A262" s="118" t="s">
        <v>5192</v>
      </c>
      <c r="B262" s="119">
        <v>42843</v>
      </c>
      <c r="C262" s="121" t="s">
        <v>6777</v>
      </c>
      <c r="D262" s="121" t="s">
        <v>4268</v>
      </c>
      <c r="E262" s="121">
        <v>0.33357191418845633</v>
      </c>
      <c r="F262">
        <f t="shared" si="201"/>
        <v>3.3357191418845636E-7</v>
      </c>
      <c r="G262">
        <f t="shared" si="202"/>
        <v>3.3357191418845636E-9</v>
      </c>
      <c r="H262">
        <f t="shared" si="203"/>
        <v>1.9200522144279141E-4</v>
      </c>
      <c r="I262" s="115">
        <f t="shared" si="181"/>
        <v>38</v>
      </c>
      <c r="J262" s="115">
        <f t="shared" si="182"/>
        <v>5</v>
      </c>
      <c r="K262" s="115">
        <f t="shared" si="183"/>
        <v>24</v>
      </c>
      <c r="L262" s="115">
        <f t="shared" si="184"/>
        <v>24</v>
      </c>
      <c r="M262" s="115">
        <f t="shared" si="185"/>
        <v>20</v>
      </c>
      <c r="N262" s="115">
        <f t="shared" si="186"/>
        <v>33</v>
      </c>
      <c r="O262" s="115">
        <f t="shared" si="187"/>
        <v>10</v>
      </c>
      <c r="P262" s="115">
        <f t="shared" si="188"/>
        <v>22</v>
      </c>
      <c r="Q262" s="115">
        <f t="shared" si="189"/>
        <v>13</v>
      </c>
      <c r="R262" s="115">
        <f t="shared" si="190"/>
        <v>27</v>
      </c>
      <c r="S262" s="115">
        <f t="shared" si="191"/>
        <v>17</v>
      </c>
      <c r="T262" s="115">
        <f t="shared" si="192"/>
        <v>8</v>
      </c>
      <c r="U262" s="115">
        <f t="shared" si="193"/>
        <v>17</v>
      </c>
      <c r="V262" s="115">
        <f t="shared" si="194"/>
        <v>17</v>
      </c>
      <c r="W262" s="115">
        <f t="shared" si="195"/>
        <v>32</v>
      </c>
      <c r="X262" s="115">
        <f t="shared" si="196"/>
        <v>30</v>
      </c>
      <c r="Y262" s="115">
        <f t="shared" si="197"/>
        <v>19</v>
      </c>
      <c r="Z262" s="115">
        <f t="shared" si="198"/>
        <v>18</v>
      </c>
      <c r="AA262" s="115">
        <f t="shared" si="199"/>
        <v>4</v>
      </c>
      <c r="AB262" s="115">
        <f t="shared" si="200"/>
        <v>8</v>
      </c>
      <c r="AC262" s="113">
        <f t="shared" si="204"/>
        <v>386</v>
      </c>
      <c r="AE262">
        <f t="shared" si="205"/>
        <v>7.2961984148260731E-3</v>
      </c>
      <c r="AF262">
        <f t="shared" si="206"/>
        <v>9.60026107213957E-4</v>
      </c>
      <c r="AG262">
        <f t="shared" si="207"/>
        <v>4.608125314626994E-3</v>
      </c>
      <c r="AH262">
        <f t="shared" si="208"/>
        <v>4.608125314626994E-3</v>
      </c>
      <c r="AI262">
        <f t="shared" si="209"/>
        <v>3.840104428855828E-3</v>
      </c>
      <c r="AJ262">
        <f t="shared" si="210"/>
        <v>6.3361723076121165E-3</v>
      </c>
      <c r="AK262">
        <f t="shared" si="211"/>
        <v>1.920052214427914E-3</v>
      </c>
      <c r="AL262">
        <f t="shared" si="212"/>
        <v>4.224114871741411E-3</v>
      </c>
      <c r="AM262">
        <f t="shared" si="213"/>
        <v>2.4960678787562885E-3</v>
      </c>
      <c r="AN262">
        <f t="shared" si="214"/>
        <v>5.1841409789553676E-3</v>
      </c>
      <c r="AO262">
        <f t="shared" si="215"/>
        <v>3.264088764527454E-3</v>
      </c>
      <c r="AP262">
        <f t="shared" si="216"/>
        <v>1.5360417715423313E-3</v>
      </c>
      <c r="AQ262">
        <f t="shared" si="217"/>
        <v>3.264088764527454E-3</v>
      </c>
      <c r="AR262">
        <f t="shared" si="218"/>
        <v>3.264088764527454E-3</v>
      </c>
      <c r="AS262">
        <f t="shared" si="219"/>
        <v>6.144167086169325E-3</v>
      </c>
      <c r="AT262">
        <f t="shared" si="220"/>
        <v>5.760156643283742E-3</v>
      </c>
      <c r="AU262">
        <f t="shared" si="221"/>
        <v>3.6480992074130365E-3</v>
      </c>
      <c r="AV262">
        <f t="shared" si="222"/>
        <v>3.4560939859702455E-3</v>
      </c>
      <c r="AW262">
        <f t="shared" si="223"/>
        <v>7.6802088577116563E-4</v>
      </c>
      <c r="AX262">
        <f t="shared" si="224"/>
        <v>1.5360417715423313E-3</v>
      </c>
      <c r="AY262">
        <f t="shared" si="225"/>
        <v>7.4114015476917483E-2</v>
      </c>
    </row>
    <row r="263" spans="1:51" x14ac:dyDescent="0.2">
      <c r="A263" s="118" t="s">
        <v>5193</v>
      </c>
      <c r="B263" s="119">
        <v>82191</v>
      </c>
      <c r="C263" s="121" t="s">
        <v>6778</v>
      </c>
      <c r="D263" s="121" t="s">
        <v>3945</v>
      </c>
      <c r="E263" s="121">
        <v>0.21716250342953625</v>
      </c>
      <c r="F263">
        <f t="shared" si="201"/>
        <v>2.1716250342953625E-7</v>
      </c>
      <c r="G263">
        <f t="shared" si="202"/>
        <v>2.1716250342953627E-9</v>
      </c>
      <c r="H263">
        <f t="shared" si="203"/>
        <v>1.2499953619147356E-4</v>
      </c>
      <c r="I263" s="115">
        <f t="shared" si="181"/>
        <v>62</v>
      </c>
      <c r="J263" s="115">
        <f t="shared" si="182"/>
        <v>7</v>
      </c>
      <c r="K263" s="115">
        <f t="shared" si="183"/>
        <v>58</v>
      </c>
      <c r="L263" s="115">
        <f t="shared" si="184"/>
        <v>53</v>
      </c>
      <c r="M263" s="115">
        <f t="shared" si="185"/>
        <v>33</v>
      </c>
      <c r="N263" s="115">
        <f t="shared" si="186"/>
        <v>42</v>
      </c>
      <c r="O263" s="115">
        <f t="shared" si="187"/>
        <v>15</v>
      </c>
      <c r="P263" s="115">
        <f t="shared" si="188"/>
        <v>51</v>
      </c>
      <c r="Q263" s="115">
        <f t="shared" si="189"/>
        <v>42</v>
      </c>
      <c r="R263" s="115">
        <f t="shared" si="190"/>
        <v>72</v>
      </c>
      <c r="S263" s="115">
        <f t="shared" si="191"/>
        <v>7</v>
      </c>
      <c r="T263" s="115">
        <f t="shared" si="192"/>
        <v>25</v>
      </c>
      <c r="U263" s="115">
        <f t="shared" si="193"/>
        <v>33</v>
      </c>
      <c r="V263" s="115">
        <f t="shared" si="194"/>
        <v>29</v>
      </c>
      <c r="W263" s="115">
        <f t="shared" si="195"/>
        <v>56</v>
      </c>
      <c r="X263" s="115">
        <f t="shared" si="196"/>
        <v>48</v>
      </c>
      <c r="Y263" s="115">
        <f t="shared" si="197"/>
        <v>26</v>
      </c>
      <c r="Z263" s="115">
        <f t="shared" si="198"/>
        <v>51</v>
      </c>
      <c r="AA263" s="115">
        <f t="shared" si="199"/>
        <v>8</v>
      </c>
      <c r="AB263" s="115">
        <f t="shared" si="200"/>
        <v>13</v>
      </c>
      <c r="AC263" s="113">
        <f t="shared" si="204"/>
        <v>731</v>
      </c>
      <c r="AE263">
        <f t="shared" si="205"/>
        <v>7.7499712438713611E-3</v>
      </c>
      <c r="AF263">
        <f t="shared" si="206"/>
        <v>8.7499675334031489E-4</v>
      </c>
      <c r="AG263">
        <f t="shared" si="207"/>
        <v>7.2499730991054667E-3</v>
      </c>
      <c r="AH263">
        <f t="shared" si="208"/>
        <v>6.6249754181480986E-3</v>
      </c>
      <c r="AI263">
        <f t="shared" si="209"/>
        <v>4.1249846943186277E-3</v>
      </c>
      <c r="AJ263">
        <f t="shared" si="210"/>
        <v>5.2499805200418893E-3</v>
      </c>
      <c r="AK263">
        <f t="shared" si="211"/>
        <v>1.8749930428721034E-3</v>
      </c>
      <c r="AL263">
        <f t="shared" si="212"/>
        <v>6.3749763457651518E-3</v>
      </c>
      <c r="AM263">
        <f t="shared" si="213"/>
        <v>5.2499805200418893E-3</v>
      </c>
      <c r="AN263">
        <f t="shared" si="214"/>
        <v>8.9999666057860965E-3</v>
      </c>
      <c r="AO263">
        <f t="shared" si="215"/>
        <v>8.7499675334031489E-4</v>
      </c>
      <c r="AP263">
        <f t="shared" si="216"/>
        <v>3.124988404786839E-3</v>
      </c>
      <c r="AQ263">
        <f t="shared" si="217"/>
        <v>4.1249846943186277E-3</v>
      </c>
      <c r="AR263">
        <f t="shared" si="218"/>
        <v>3.6249865495527334E-3</v>
      </c>
      <c r="AS263">
        <f t="shared" si="219"/>
        <v>6.9999740267225191E-3</v>
      </c>
      <c r="AT263">
        <f t="shared" si="220"/>
        <v>5.9999777371907304E-3</v>
      </c>
      <c r="AU263">
        <f t="shared" si="221"/>
        <v>3.2499879409783124E-3</v>
      </c>
      <c r="AV263">
        <f t="shared" si="222"/>
        <v>6.3749763457651518E-3</v>
      </c>
      <c r="AW263">
        <f t="shared" si="223"/>
        <v>9.9999628953178848E-4</v>
      </c>
      <c r="AX263">
        <f t="shared" si="224"/>
        <v>1.6249939704891562E-3</v>
      </c>
      <c r="AY263">
        <f t="shared" si="225"/>
        <v>9.1374660955967191E-2</v>
      </c>
    </row>
    <row r="264" spans="1:51" x14ac:dyDescent="0.2">
      <c r="A264" s="118" t="s">
        <v>5194</v>
      </c>
      <c r="B264" s="119">
        <v>50115</v>
      </c>
      <c r="C264" s="121" t="s">
        <v>6728</v>
      </c>
      <c r="D264" s="121" t="s">
        <v>4721</v>
      </c>
      <c r="E264" s="121">
        <v>2.5276538719099357</v>
      </c>
      <c r="F264">
        <f t="shared" si="201"/>
        <v>2.5276538719099357E-6</v>
      </c>
      <c r="G264">
        <f t="shared" si="202"/>
        <v>2.5276538719099358E-8</v>
      </c>
      <c r="H264">
        <f t="shared" si="203"/>
        <v>1.4549268711292226E-3</v>
      </c>
      <c r="I264" s="115">
        <f t="shared" si="181"/>
        <v>57</v>
      </c>
      <c r="J264" s="115">
        <f t="shared" si="182"/>
        <v>7</v>
      </c>
      <c r="K264" s="115">
        <f t="shared" si="183"/>
        <v>12</v>
      </c>
      <c r="L264" s="115">
        <f t="shared" si="184"/>
        <v>11</v>
      </c>
      <c r="M264" s="115">
        <f t="shared" si="185"/>
        <v>33</v>
      </c>
      <c r="N264" s="115">
        <f t="shared" si="186"/>
        <v>53</v>
      </c>
      <c r="O264" s="115">
        <f t="shared" si="187"/>
        <v>6</v>
      </c>
      <c r="P264" s="115">
        <f t="shared" si="188"/>
        <v>35</v>
      </c>
      <c r="Q264" s="115">
        <f t="shared" si="189"/>
        <v>14</v>
      </c>
      <c r="R264" s="115">
        <f t="shared" si="190"/>
        <v>55</v>
      </c>
      <c r="S264" s="115">
        <f t="shared" si="191"/>
        <v>16</v>
      </c>
      <c r="T264" s="115">
        <f t="shared" si="192"/>
        <v>9</v>
      </c>
      <c r="U264" s="115">
        <f t="shared" si="193"/>
        <v>18</v>
      </c>
      <c r="V264" s="115">
        <f t="shared" si="194"/>
        <v>15</v>
      </c>
      <c r="W264" s="115">
        <f t="shared" si="195"/>
        <v>15</v>
      </c>
      <c r="X264" s="115">
        <f t="shared" si="196"/>
        <v>36</v>
      </c>
      <c r="Y264" s="115">
        <f t="shared" si="197"/>
        <v>22</v>
      </c>
      <c r="Z264" s="115">
        <f t="shared" si="198"/>
        <v>40</v>
      </c>
      <c r="AA264" s="115">
        <f t="shared" si="199"/>
        <v>12</v>
      </c>
      <c r="AB264" s="115">
        <f t="shared" si="200"/>
        <v>7</v>
      </c>
      <c r="AC264" s="113">
        <f t="shared" si="204"/>
        <v>473</v>
      </c>
      <c r="AE264">
        <f t="shared" si="205"/>
        <v>8.2930831654365683E-2</v>
      </c>
      <c r="AF264">
        <f t="shared" si="206"/>
        <v>1.0184488097904558E-2</v>
      </c>
      <c r="AG264">
        <f t="shared" si="207"/>
        <v>1.745912245355067E-2</v>
      </c>
      <c r="AH264">
        <f t="shared" si="208"/>
        <v>1.600419558242145E-2</v>
      </c>
      <c r="AI264">
        <f t="shared" si="209"/>
        <v>4.8012586747264344E-2</v>
      </c>
      <c r="AJ264">
        <f t="shared" si="210"/>
        <v>7.7111124169848805E-2</v>
      </c>
      <c r="AK264">
        <f t="shared" si="211"/>
        <v>8.7295612267753349E-3</v>
      </c>
      <c r="AL264">
        <f t="shared" si="212"/>
        <v>5.092244048952279E-2</v>
      </c>
      <c r="AM264">
        <f t="shared" si="213"/>
        <v>2.0368976195809116E-2</v>
      </c>
      <c r="AN264">
        <f t="shared" si="214"/>
        <v>8.0020977912107244E-2</v>
      </c>
      <c r="AO264">
        <f t="shared" si="215"/>
        <v>2.3278829938067562E-2</v>
      </c>
      <c r="AP264">
        <f t="shared" si="216"/>
        <v>1.3094341840163004E-2</v>
      </c>
      <c r="AQ264">
        <f t="shared" si="217"/>
        <v>2.6188683680326008E-2</v>
      </c>
      <c r="AR264">
        <f t="shared" si="218"/>
        <v>2.1823903066938339E-2</v>
      </c>
      <c r="AS264">
        <f t="shared" si="219"/>
        <v>2.1823903066938339E-2</v>
      </c>
      <c r="AT264">
        <f t="shared" si="220"/>
        <v>5.2377367360652016E-2</v>
      </c>
      <c r="AU264">
        <f t="shared" si="221"/>
        <v>3.20083911648429E-2</v>
      </c>
      <c r="AV264">
        <f t="shared" si="222"/>
        <v>5.8197074845168908E-2</v>
      </c>
      <c r="AW264">
        <f t="shared" si="223"/>
        <v>1.745912245355067E-2</v>
      </c>
      <c r="AX264">
        <f t="shared" si="224"/>
        <v>1.0184488097904558E-2</v>
      </c>
      <c r="AY264">
        <f t="shared" si="225"/>
        <v>0.68818041004412212</v>
      </c>
    </row>
    <row r="265" spans="1:51" x14ac:dyDescent="0.2">
      <c r="A265" s="118" t="s">
        <v>5195</v>
      </c>
      <c r="B265" s="119">
        <v>53859</v>
      </c>
      <c r="C265" s="121" t="s">
        <v>6723</v>
      </c>
      <c r="D265" s="121" t="s">
        <v>4828</v>
      </c>
      <c r="E265" s="121">
        <v>8.2707837184590574</v>
      </c>
      <c r="F265">
        <f t="shared" si="201"/>
        <v>8.2707837184590572E-6</v>
      </c>
      <c r="G265">
        <f t="shared" si="202"/>
        <v>8.2707837184590574E-8</v>
      </c>
      <c r="H265">
        <f t="shared" si="203"/>
        <v>4.7606935470921631E-3</v>
      </c>
      <c r="I265" s="115">
        <f t="shared" si="181"/>
        <v>39</v>
      </c>
      <c r="J265" s="115">
        <f t="shared" si="182"/>
        <v>2</v>
      </c>
      <c r="K265" s="115">
        <f t="shared" si="183"/>
        <v>38</v>
      </c>
      <c r="L265" s="115">
        <f t="shared" si="184"/>
        <v>26</v>
      </c>
      <c r="M265" s="115">
        <f t="shared" si="185"/>
        <v>20</v>
      </c>
      <c r="N265" s="115">
        <f t="shared" si="186"/>
        <v>40</v>
      </c>
      <c r="O265" s="115">
        <f t="shared" si="187"/>
        <v>9</v>
      </c>
      <c r="P265" s="115">
        <f t="shared" si="188"/>
        <v>27</v>
      </c>
      <c r="Q265" s="115">
        <f t="shared" si="189"/>
        <v>25</v>
      </c>
      <c r="R265" s="115">
        <f t="shared" si="190"/>
        <v>50</v>
      </c>
      <c r="S265" s="115">
        <f t="shared" si="191"/>
        <v>11</v>
      </c>
      <c r="T265" s="115">
        <f t="shared" si="192"/>
        <v>14</v>
      </c>
      <c r="U265" s="115">
        <f t="shared" si="193"/>
        <v>20</v>
      </c>
      <c r="V265" s="115">
        <f t="shared" si="194"/>
        <v>17</v>
      </c>
      <c r="W265" s="115">
        <f t="shared" si="195"/>
        <v>30</v>
      </c>
      <c r="X265" s="115">
        <f t="shared" si="196"/>
        <v>30</v>
      </c>
      <c r="Y265" s="115">
        <f t="shared" si="197"/>
        <v>28</v>
      </c>
      <c r="Z265" s="115">
        <f t="shared" si="198"/>
        <v>37</v>
      </c>
      <c r="AA265" s="115">
        <f t="shared" si="199"/>
        <v>9</v>
      </c>
      <c r="AB265" s="115">
        <f t="shared" si="200"/>
        <v>13</v>
      </c>
      <c r="AC265" s="113">
        <f t="shared" si="204"/>
        <v>485</v>
      </c>
      <c r="AE265">
        <f t="shared" si="205"/>
        <v>0.18566704833659436</v>
      </c>
      <c r="AF265">
        <f t="shared" si="206"/>
        <v>9.5213870941843262E-3</v>
      </c>
      <c r="AG265">
        <f t="shared" si="207"/>
        <v>0.18090635478950221</v>
      </c>
      <c r="AH265">
        <f t="shared" si="208"/>
        <v>0.12377803222439623</v>
      </c>
      <c r="AI265">
        <f t="shared" si="209"/>
        <v>9.5213870941843262E-2</v>
      </c>
      <c r="AJ265">
        <f t="shared" si="210"/>
        <v>0.19042774188368652</v>
      </c>
      <c r="AK265">
        <f t="shared" si="211"/>
        <v>4.2846241923829465E-2</v>
      </c>
      <c r="AL265">
        <f t="shared" si="212"/>
        <v>0.12853872577148839</v>
      </c>
      <c r="AM265">
        <f t="shared" si="213"/>
        <v>0.11901733867730407</v>
      </c>
      <c r="AN265">
        <f t="shared" si="214"/>
        <v>0.23803467735460815</v>
      </c>
      <c r="AO265">
        <f t="shared" si="215"/>
        <v>5.2367629018013798E-2</v>
      </c>
      <c r="AP265">
        <f t="shared" si="216"/>
        <v>6.664970965929029E-2</v>
      </c>
      <c r="AQ265">
        <f t="shared" si="217"/>
        <v>9.5213870941843262E-2</v>
      </c>
      <c r="AR265">
        <f t="shared" si="218"/>
        <v>8.0931790300566769E-2</v>
      </c>
      <c r="AS265">
        <f t="shared" si="219"/>
        <v>0.1428208064127649</v>
      </c>
      <c r="AT265">
        <f t="shared" si="220"/>
        <v>0.1428208064127649</v>
      </c>
      <c r="AU265">
        <f t="shared" si="221"/>
        <v>0.13329941931858058</v>
      </c>
      <c r="AV265">
        <f t="shared" si="222"/>
        <v>0.17614566124241005</v>
      </c>
      <c r="AW265">
        <f t="shared" si="223"/>
        <v>4.2846241923829465E-2</v>
      </c>
      <c r="AX265">
        <f t="shared" si="224"/>
        <v>6.1889016112198117E-2</v>
      </c>
      <c r="AY265">
        <f t="shared" si="225"/>
        <v>2.308936370339699</v>
      </c>
    </row>
    <row r="266" spans="1:51" x14ac:dyDescent="0.2">
      <c r="A266" s="118" t="s">
        <v>5196</v>
      </c>
      <c r="B266" s="119">
        <v>65392</v>
      </c>
      <c r="C266" s="121" t="s">
        <v>6602</v>
      </c>
      <c r="D266" s="121" t="s">
        <v>4820</v>
      </c>
      <c r="E266" s="121">
        <v>7.8120119429218198</v>
      </c>
      <c r="F266">
        <f t="shared" si="201"/>
        <v>7.8120119429218194E-6</v>
      </c>
      <c r="G266">
        <f t="shared" si="202"/>
        <v>7.8120119429218192E-8</v>
      </c>
      <c r="H266">
        <f t="shared" si="203"/>
        <v>4.496622824687266E-3</v>
      </c>
      <c r="I266" s="115">
        <f t="shared" si="181"/>
        <v>68</v>
      </c>
      <c r="J266" s="115">
        <f t="shared" si="182"/>
        <v>5</v>
      </c>
      <c r="K266" s="115">
        <f t="shared" si="183"/>
        <v>33</v>
      </c>
      <c r="L266" s="115">
        <f t="shared" si="184"/>
        <v>37</v>
      </c>
      <c r="M266" s="115">
        <f t="shared" si="185"/>
        <v>18</v>
      </c>
      <c r="N266" s="115">
        <f t="shared" si="186"/>
        <v>63</v>
      </c>
      <c r="O266" s="115">
        <f t="shared" si="187"/>
        <v>14</v>
      </c>
      <c r="P266" s="115">
        <f t="shared" si="188"/>
        <v>33</v>
      </c>
      <c r="Q266" s="115">
        <f t="shared" si="189"/>
        <v>30</v>
      </c>
      <c r="R266" s="115">
        <f t="shared" si="190"/>
        <v>53</v>
      </c>
      <c r="S266" s="115">
        <f t="shared" si="191"/>
        <v>19</v>
      </c>
      <c r="T266" s="115">
        <f t="shared" si="192"/>
        <v>26</v>
      </c>
      <c r="U266" s="115">
        <f t="shared" si="193"/>
        <v>35</v>
      </c>
      <c r="V266" s="115">
        <f t="shared" si="194"/>
        <v>16</v>
      </c>
      <c r="W266" s="115">
        <f t="shared" si="195"/>
        <v>35</v>
      </c>
      <c r="X266" s="115">
        <f t="shared" si="196"/>
        <v>23</v>
      </c>
      <c r="Y266" s="115">
        <f t="shared" si="197"/>
        <v>29</v>
      </c>
      <c r="Z266" s="115">
        <f t="shared" si="198"/>
        <v>49</v>
      </c>
      <c r="AA266" s="115">
        <f t="shared" si="199"/>
        <v>5</v>
      </c>
      <c r="AB266" s="115">
        <f t="shared" si="200"/>
        <v>16</v>
      </c>
      <c r="AC266" s="113">
        <f t="shared" si="204"/>
        <v>607</v>
      </c>
      <c r="AE266">
        <f t="shared" si="205"/>
        <v>0.3057703520787341</v>
      </c>
      <c r="AF266">
        <f t="shared" si="206"/>
        <v>2.2483114123436329E-2</v>
      </c>
      <c r="AG266">
        <f t="shared" si="207"/>
        <v>0.14838855321467978</v>
      </c>
      <c r="AH266">
        <f t="shared" si="208"/>
        <v>0.16637504451342885</v>
      </c>
      <c r="AI266">
        <f t="shared" si="209"/>
        <v>8.0939210844370793E-2</v>
      </c>
      <c r="AJ266">
        <f t="shared" si="210"/>
        <v>0.28328723795529775</v>
      </c>
      <c r="AK266">
        <f t="shared" si="211"/>
        <v>6.2952719545621719E-2</v>
      </c>
      <c r="AL266">
        <f t="shared" si="212"/>
        <v>0.14838855321467978</v>
      </c>
      <c r="AM266">
        <f t="shared" si="213"/>
        <v>0.13489868474061797</v>
      </c>
      <c r="AN266">
        <f t="shared" si="214"/>
        <v>0.2383210097084251</v>
      </c>
      <c r="AO266">
        <f t="shared" si="215"/>
        <v>8.5435833669058048E-2</v>
      </c>
      <c r="AP266">
        <f t="shared" si="216"/>
        <v>0.11691219344186891</v>
      </c>
      <c r="AQ266">
        <f t="shared" si="217"/>
        <v>0.15738179886405432</v>
      </c>
      <c r="AR266">
        <f t="shared" si="218"/>
        <v>7.1945965194996256E-2</v>
      </c>
      <c r="AS266">
        <f t="shared" si="219"/>
        <v>0.15738179886405432</v>
      </c>
      <c r="AT266">
        <f t="shared" si="220"/>
        <v>0.10342232496780712</v>
      </c>
      <c r="AU266">
        <f t="shared" si="221"/>
        <v>0.13040206191593071</v>
      </c>
      <c r="AV266">
        <f t="shared" si="222"/>
        <v>0.22033451840967602</v>
      </c>
      <c r="AW266">
        <f t="shared" si="223"/>
        <v>2.2483114123436329E-2</v>
      </c>
      <c r="AX266">
        <f t="shared" si="224"/>
        <v>7.1945965194996256E-2</v>
      </c>
      <c r="AY266">
        <f t="shared" si="225"/>
        <v>2.7294500545851701</v>
      </c>
    </row>
    <row r="267" spans="1:51" x14ac:dyDescent="0.2">
      <c r="A267" s="118" t="s">
        <v>5197</v>
      </c>
      <c r="B267" s="119">
        <v>34897</v>
      </c>
      <c r="C267" s="121" t="s">
        <v>6775</v>
      </c>
      <c r="D267" s="121" t="s">
        <v>4787</v>
      </c>
      <c r="E267" s="121">
        <v>4.4819975914577901</v>
      </c>
      <c r="F267">
        <f t="shared" si="201"/>
        <v>4.4819975914577898E-6</v>
      </c>
      <c r="G267">
        <f t="shared" si="202"/>
        <v>4.4819975914577898E-8</v>
      </c>
      <c r="H267">
        <f t="shared" si="203"/>
        <v>2.5798543086206012E-3</v>
      </c>
      <c r="I267" s="115">
        <f t="shared" si="181"/>
        <v>38</v>
      </c>
      <c r="J267" s="115">
        <f t="shared" si="182"/>
        <v>2</v>
      </c>
      <c r="K267" s="115">
        <f t="shared" si="183"/>
        <v>16</v>
      </c>
      <c r="L267" s="115">
        <f t="shared" si="184"/>
        <v>24</v>
      </c>
      <c r="M267" s="115">
        <f t="shared" si="185"/>
        <v>12</v>
      </c>
      <c r="N267" s="115">
        <f t="shared" si="186"/>
        <v>34</v>
      </c>
      <c r="O267" s="115">
        <f t="shared" si="187"/>
        <v>10</v>
      </c>
      <c r="P267" s="115">
        <f t="shared" si="188"/>
        <v>24</v>
      </c>
      <c r="Q267" s="115">
        <f t="shared" si="189"/>
        <v>11</v>
      </c>
      <c r="R267" s="115">
        <f t="shared" si="190"/>
        <v>39</v>
      </c>
      <c r="S267" s="115">
        <f t="shared" si="191"/>
        <v>4</v>
      </c>
      <c r="T267" s="115">
        <f t="shared" si="192"/>
        <v>8</v>
      </c>
      <c r="U267" s="115">
        <f t="shared" si="193"/>
        <v>15</v>
      </c>
      <c r="V267" s="115">
        <f t="shared" si="194"/>
        <v>5</v>
      </c>
      <c r="W267" s="115">
        <f t="shared" si="195"/>
        <v>21</v>
      </c>
      <c r="X267" s="115">
        <f t="shared" si="196"/>
        <v>17</v>
      </c>
      <c r="Y267" s="115">
        <f t="shared" si="197"/>
        <v>13</v>
      </c>
      <c r="Z267" s="115">
        <f t="shared" si="198"/>
        <v>21</v>
      </c>
      <c r="AA267" s="115">
        <f t="shared" si="199"/>
        <v>4</v>
      </c>
      <c r="AB267" s="115">
        <f t="shared" si="200"/>
        <v>6</v>
      </c>
      <c r="AC267" s="113">
        <f t="shared" si="204"/>
        <v>324</v>
      </c>
      <c r="AE267">
        <f t="shared" si="205"/>
        <v>9.8034463727582843E-2</v>
      </c>
      <c r="AF267">
        <f t="shared" si="206"/>
        <v>5.1597086172412024E-3</v>
      </c>
      <c r="AG267">
        <f t="shared" si="207"/>
        <v>4.1277668937929619E-2</v>
      </c>
      <c r="AH267">
        <f t="shared" si="208"/>
        <v>6.1916503406894433E-2</v>
      </c>
      <c r="AI267">
        <f t="shared" si="209"/>
        <v>3.0958251703447216E-2</v>
      </c>
      <c r="AJ267">
        <f t="shared" si="210"/>
        <v>8.771504649310044E-2</v>
      </c>
      <c r="AK267">
        <f t="shared" si="211"/>
        <v>2.5798543086206011E-2</v>
      </c>
      <c r="AL267">
        <f t="shared" si="212"/>
        <v>6.1916503406894433E-2</v>
      </c>
      <c r="AM267">
        <f t="shared" si="213"/>
        <v>2.8378397394826612E-2</v>
      </c>
      <c r="AN267">
        <f t="shared" si="214"/>
        <v>0.10061431803620345</v>
      </c>
      <c r="AO267">
        <f t="shared" si="215"/>
        <v>1.0319417234482405E-2</v>
      </c>
      <c r="AP267">
        <f t="shared" si="216"/>
        <v>2.063883446896481E-2</v>
      </c>
      <c r="AQ267">
        <f t="shared" si="217"/>
        <v>3.8697814629309019E-2</v>
      </c>
      <c r="AR267">
        <f t="shared" si="218"/>
        <v>1.2899271543103006E-2</v>
      </c>
      <c r="AS267">
        <f t="shared" si="219"/>
        <v>5.4176940481032623E-2</v>
      </c>
      <c r="AT267">
        <f t="shared" si="220"/>
        <v>4.385752324655022E-2</v>
      </c>
      <c r="AU267">
        <f t="shared" si="221"/>
        <v>3.3538106012067817E-2</v>
      </c>
      <c r="AV267">
        <f t="shared" si="222"/>
        <v>5.4176940481032623E-2</v>
      </c>
      <c r="AW267">
        <f t="shared" si="223"/>
        <v>1.0319417234482405E-2</v>
      </c>
      <c r="AX267">
        <f t="shared" si="224"/>
        <v>1.5479125851723608E-2</v>
      </c>
      <c r="AY267">
        <f t="shared" si="225"/>
        <v>0.83587279599307474</v>
      </c>
    </row>
    <row r="268" spans="1:51" x14ac:dyDescent="0.2">
      <c r="A268" s="118" t="s">
        <v>5198</v>
      </c>
      <c r="B268" s="119">
        <v>24981</v>
      </c>
      <c r="C268" s="121" t="s">
        <v>6779</v>
      </c>
      <c r="D268" s="121" t="s">
        <v>3565</v>
      </c>
      <c r="E268" s="121">
        <v>2.1078149865610421E-2</v>
      </c>
      <c r="F268">
        <f t="shared" si="201"/>
        <v>2.1078149865610421E-8</v>
      </c>
      <c r="G268">
        <f t="shared" si="202"/>
        <v>2.1078149865610422E-10</v>
      </c>
      <c r="H268">
        <f t="shared" si="203"/>
        <v>1.2132660636004254E-5</v>
      </c>
      <c r="I268" s="115">
        <f t="shared" si="181"/>
        <v>28</v>
      </c>
      <c r="J268" s="115">
        <f t="shared" si="182"/>
        <v>5</v>
      </c>
      <c r="K268" s="115">
        <f t="shared" si="183"/>
        <v>19</v>
      </c>
      <c r="L268" s="115">
        <f t="shared" si="184"/>
        <v>15</v>
      </c>
      <c r="M268" s="115">
        <f t="shared" si="185"/>
        <v>5</v>
      </c>
      <c r="N268" s="115">
        <f t="shared" si="186"/>
        <v>17</v>
      </c>
      <c r="O268" s="115">
        <f t="shared" si="187"/>
        <v>5</v>
      </c>
      <c r="P268" s="115">
        <f t="shared" si="188"/>
        <v>17</v>
      </c>
      <c r="Q268" s="115">
        <f t="shared" si="189"/>
        <v>15</v>
      </c>
      <c r="R268" s="115">
        <f t="shared" si="190"/>
        <v>25</v>
      </c>
      <c r="S268" s="115">
        <f t="shared" si="191"/>
        <v>7</v>
      </c>
      <c r="T268" s="115">
        <f t="shared" si="192"/>
        <v>5</v>
      </c>
      <c r="U268" s="115">
        <f t="shared" si="193"/>
        <v>5</v>
      </c>
      <c r="V268" s="115">
        <f t="shared" si="194"/>
        <v>7</v>
      </c>
      <c r="W268" s="115">
        <f t="shared" si="195"/>
        <v>10</v>
      </c>
      <c r="X268" s="115">
        <f t="shared" si="196"/>
        <v>9</v>
      </c>
      <c r="Y268" s="115">
        <f t="shared" si="197"/>
        <v>11</v>
      </c>
      <c r="Z268" s="115">
        <f t="shared" si="198"/>
        <v>16</v>
      </c>
      <c r="AA268" s="115">
        <f t="shared" si="199"/>
        <v>2</v>
      </c>
      <c r="AB268" s="115">
        <f t="shared" si="200"/>
        <v>6</v>
      </c>
      <c r="AC268" s="113">
        <f t="shared" si="204"/>
        <v>229</v>
      </c>
      <c r="AE268">
        <f t="shared" si="205"/>
        <v>3.3971449780811913E-4</v>
      </c>
      <c r="AF268">
        <f t="shared" si="206"/>
        <v>6.0663303180021268E-5</v>
      </c>
      <c r="AG268">
        <f t="shared" si="207"/>
        <v>2.3052055208408083E-4</v>
      </c>
      <c r="AH268">
        <f t="shared" si="208"/>
        <v>1.8198990954006381E-4</v>
      </c>
      <c r="AI268">
        <f t="shared" si="209"/>
        <v>6.0663303180021268E-5</v>
      </c>
      <c r="AJ268">
        <f t="shared" si="210"/>
        <v>2.062552308120723E-4</v>
      </c>
      <c r="AK268">
        <f t="shared" si="211"/>
        <v>6.0663303180021268E-5</v>
      </c>
      <c r="AL268">
        <f t="shared" si="212"/>
        <v>2.062552308120723E-4</v>
      </c>
      <c r="AM268">
        <f t="shared" si="213"/>
        <v>1.8198990954006381E-4</v>
      </c>
      <c r="AN268">
        <f t="shared" si="214"/>
        <v>3.0331651590010636E-4</v>
      </c>
      <c r="AO268">
        <f t="shared" si="215"/>
        <v>8.4928624452029782E-5</v>
      </c>
      <c r="AP268">
        <f t="shared" si="216"/>
        <v>6.0663303180021268E-5</v>
      </c>
      <c r="AQ268">
        <f t="shared" si="217"/>
        <v>6.0663303180021268E-5</v>
      </c>
      <c r="AR268">
        <f t="shared" si="218"/>
        <v>8.4928624452029782E-5</v>
      </c>
      <c r="AS268">
        <f t="shared" si="219"/>
        <v>1.2132660636004254E-4</v>
      </c>
      <c r="AT268">
        <f t="shared" si="220"/>
        <v>1.0919394572403828E-4</v>
      </c>
      <c r="AU268">
        <f t="shared" si="221"/>
        <v>1.334592669960468E-4</v>
      </c>
      <c r="AV268">
        <f t="shared" si="222"/>
        <v>1.9412257017606806E-4</v>
      </c>
      <c r="AW268">
        <f t="shared" si="223"/>
        <v>2.4265321272008507E-5</v>
      </c>
      <c r="AX268">
        <f t="shared" si="224"/>
        <v>7.2795963816025522E-5</v>
      </c>
      <c r="AY268">
        <f t="shared" si="225"/>
        <v>2.7783792856449735E-3</v>
      </c>
    </row>
    <row r="269" spans="1:51" x14ac:dyDescent="0.2">
      <c r="A269" s="118" t="s">
        <v>5199</v>
      </c>
      <c r="B269" s="119">
        <v>17427</v>
      </c>
      <c r="C269" s="121" t="s">
        <v>6596</v>
      </c>
      <c r="D269" s="121" t="s">
        <v>3372</v>
      </c>
      <c r="E269" s="121">
        <v>6.5880894868909391E-3</v>
      </c>
      <c r="F269">
        <f t="shared" si="201"/>
        <v>6.5880894868909388E-9</v>
      </c>
      <c r="G269">
        <f t="shared" si="202"/>
        <v>6.5880894868909388E-11</v>
      </c>
      <c r="H269">
        <f t="shared" si="203"/>
        <v>3.7921285546263645E-6</v>
      </c>
      <c r="I269" s="115">
        <f t="shared" si="181"/>
        <v>14</v>
      </c>
      <c r="J269" s="115">
        <f t="shared" si="182"/>
        <v>1</v>
      </c>
      <c r="K269" s="115">
        <f t="shared" si="183"/>
        <v>6</v>
      </c>
      <c r="L269" s="115">
        <f t="shared" si="184"/>
        <v>10</v>
      </c>
      <c r="M269" s="115">
        <f t="shared" si="185"/>
        <v>4</v>
      </c>
      <c r="N269" s="115">
        <f t="shared" si="186"/>
        <v>5</v>
      </c>
      <c r="O269" s="115">
        <f t="shared" si="187"/>
        <v>5</v>
      </c>
      <c r="P269" s="115">
        <f t="shared" si="188"/>
        <v>15</v>
      </c>
      <c r="Q269" s="115">
        <f t="shared" si="189"/>
        <v>8</v>
      </c>
      <c r="R269" s="115">
        <f t="shared" si="190"/>
        <v>19</v>
      </c>
      <c r="S269" s="115">
        <f t="shared" si="191"/>
        <v>4</v>
      </c>
      <c r="T269" s="115">
        <f t="shared" si="192"/>
        <v>6</v>
      </c>
      <c r="U269" s="115">
        <f t="shared" si="193"/>
        <v>6</v>
      </c>
      <c r="V269" s="115">
        <f t="shared" si="194"/>
        <v>3</v>
      </c>
      <c r="W269" s="115">
        <f t="shared" si="195"/>
        <v>9</v>
      </c>
      <c r="X269" s="115">
        <f t="shared" si="196"/>
        <v>9</v>
      </c>
      <c r="Y269" s="115">
        <f t="shared" si="197"/>
        <v>8</v>
      </c>
      <c r="Z269" s="115">
        <f t="shared" si="198"/>
        <v>11</v>
      </c>
      <c r="AA269" s="115">
        <f t="shared" si="199"/>
        <v>0</v>
      </c>
      <c r="AB269" s="115">
        <f t="shared" si="200"/>
        <v>10</v>
      </c>
      <c r="AC269" s="113">
        <f t="shared" si="204"/>
        <v>153</v>
      </c>
      <c r="AE269">
        <f t="shared" si="205"/>
        <v>5.3089799764769106E-5</v>
      </c>
      <c r="AF269">
        <f t="shared" si="206"/>
        <v>3.7921285546263645E-6</v>
      </c>
      <c r="AG269">
        <f t="shared" si="207"/>
        <v>2.2752771327758187E-5</v>
      </c>
      <c r="AH269">
        <f t="shared" si="208"/>
        <v>3.7921285546263641E-5</v>
      </c>
      <c r="AI269">
        <f t="shared" si="209"/>
        <v>1.5168514218505458E-5</v>
      </c>
      <c r="AJ269">
        <f t="shared" si="210"/>
        <v>1.8960642773131821E-5</v>
      </c>
      <c r="AK269">
        <f t="shared" si="211"/>
        <v>1.8960642773131821E-5</v>
      </c>
      <c r="AL269">
        <f t="shared" si="212"/>
        <v>5.6881928319395469E-5</v>
      </c>
      <c r="AM269">
        <f t="shared" si="213"/>
        <v>3.0337028437010916E-5</v>
      </c>
      <c r="AN269">
        <f t="shared" si="214"/>
        <v>7.2050442537900926E-5</v>
      </c>
      <c r="AO269">
        <f t="shared" si="215"/>
        <v>1.5168514218505458E-5</v>
      </c>
      <c r="AP269">
        <f t="shared" si="216"/>
        <v>2.2752771327758187E-5</v>
      </c>
      <c r="AQ269">
        <f t="shared" si="217"/>
        <v>2.2752771327758187E-5</v>
      </c>
      <c r="AR269">
        <f t="shared" si="218"/>
        <v>1.1376385663879093E-5</v>
      </c>
      <c r="AS269">
        <f t="shared" si="219"/>
        <v>3.4129156991637278E-5</v>
      </c>
      <c r="AT269">
        <f t="shared" si="220"/>
        <v>3.4129156991637278E-5</v>
      </c>
      <c r="AU269">
        <f t="shared" si="221"/>
        <v>3.0337028437010916E-5</v>
      </c>
      <c r="AV269">
        <f t="shared" si="222"/>
        <v>4.1713414100890011E-5</v>
      </c>
      <c r="AW269">
        <f t="shared" si="223"/>
        <v>0</v>
      </c>
      <c r="AX269">
        <f t="shared" si="224"/>
        <v>3.7921285546263641E-5</v>
      </c>
      <c r="AY269">
        <f t="shared" si="225"/>
        <v>5.8019566885783374E-4</v>
      </c>
    </row>
    <row r="270" spans="1:51" x14ac:dyDescent="0.2">
      <c r="A270" s="118" t="s">
        <v>5200</v>
      </c>
      <c r="B270" s="119">
        <v>46762</v>
      </c>
      <c r="C270" s="121" t="s">
        <v>6780</v>
      </c>
      <c r="D270" s="121" t="s">
        <v>3992</v>
      </c>
      <c r="E270" s="121">
        <v>0.25127708383256436</v>
      </c>
      <c r="F270">
        <f t="shared" si="201"/>
        <v>2.5127708383256437E-7</v>
      </c>
      <c r="G270">
        <f t="shared" si="202"/>
        <v>2.5127708383256436E-9</v>
      </c>
      <c r="H270">
        <f t="shared" si="203"/>
        <v>1.446360142224468E-4</v>
      </c>
      <c r="I270" s="115">
        <f t="shared" si="181"/>
        <v>34</v>
      </c>
      <c r="J270" s="115">
        <f t="shared" si="182"/>
        <v>3</v>
      </c>
      <c r="K270" s="115">
        <f t="shared" si="183"/>
        <v>29</v>
      </c>
      <c r="L270" s="115">
        <f t="shared" si="184"/>
        <v>22</v>
      </c>
      <c r="M270" s="115">
        <f t="shared" si="185"/>
        <v>21</v>
      </c>
      <c r="N270" s="115">
        <f t="shared" si="186"/>
        <v>40</v>
      </c>
      <c r="O270" s="115">
        <f t="shared" si="187"/>
        <v>9</v>
      </c>
      <c r="P270" s="115">
        <f t="shared" si="188"/>
        <v>19</v>
      </c>
      <c r="Q270" s="115">
        <f t="shared" si="189"/>
        <v>14</v>
      </c>
      <c r="R270" s="115">
        <f t="shared" si="190"/>
        <v>27</v>
      </c>
      <c r="S270" s="115">
        <f t="shared" si="191"/>
        <v>7</v>
      </c>
      <c r="T270" s="115">
        <f t="shared" si="192"/>
        <v>22</v>
      </c>
      <c r="U270" s="115">
        <f t="shared" si="193"/>
        <v>28</v>
      </c>
      <c r="V270" s="115">
        <f t="shared" si="194"/>
        <v>10</v>
      </c>
      <c r="W270" s="115">
        <f t="shared" si="195"/>
        <v>14</v>
      </c>
      <c r="X270" s="115">
        <f t="shared" si="196"/>
        <v>28</v>
      </c>
      <c r="Y270" s="115">
        <f t="shared" si="197"/>
        <v>29</v>
      </c>
      <c r="Z270" s="115">
        <f t="shared" si="198"/>
        <v>31</v>
      </c>
      <c r="AA270" s="115">
        <f t="shared" si="199"/>
        <v>13</v>
      </c>
      <c r="AB270" s="115">
        <f t="shared" si="200"/>
        <v>23</v>
      </c>
      <c r="AC270" s="113">
        <f t="shared" si="204"/>
        <v>423</v>
      </c>
      <c r="AE270">
        <f t="shared" si="205"/>
        <v>4.917624483563191E-3</v>
      </c>
      <c r="AF270">
        <f t="shared" si="206"/>
        <v>4.3390804266734041E-4</v>
      </c>
      <c r="AG270">
        <f t="shared" si="207"/>
        <v>4.1944444124509574E-3</v>
      </c>
      <c r="AH270">
        <f t="shared" si="208"/>
        <v>3.1819923128938296E-3</v>
      </c>
      <c r="AI270">
        <f t="shared" si="209"/>
        <v>3.0373562986713829E-3</v>
      </c>
      <c r="AJ270">
        <f t="shared" si="210"/>
        <v>5.7854405688978726E-3</v>
      </c>
      <c r="AK270">
        <f t="shared" si="211"/>
        <v>1.3017241280020213E-3</v>
      </c>
      <c r="AL270">
        <f t="shared" si="212"/>
        <v>2.7480842702264892E-3</v>
      </c>
      <c r="AM270">
        <f t="shared" si="213"/>
        <v>2.0249041991142551E-3</v>
      </c>
      <c r="AN270">
        <f t="shared" si="214"/>
        <v>3.9051723840060636E-3</v>
      </c>
      <c r="AO270">
        <f t="shared" si="215"/>
        <v>1.0124520995571276E-3</v>
      </c>
      <c r="AP270">
        <f t="shared" si="216"/>
        <v>3.1819923128938296E-3</v>
      </c>
      <c r="AQ270">
        <f t="shared" si="217"/>
        <v>4.0498083982285103E-3</v>
      </c>
      <c r="AR270">
        <f t="shared" si="218"/>
        <v>1.4463601422244681E-3</v>
      </c>
      <c r="AS270">
        <f t="shared" si="219"/>
        <v>2.0249041991142551E-3</v>
      </c>
      <c r="AT270">
        <f t="shared" si="220"/>
        <v>4.0498083982285103E-3</v>
      </c>
      <c r="AU270">
        <f t="shared" si="221"/>
        <v>4.1944444124509574E-3</v>
      </c>
      <c r="AV270">
        <f t="shared" si="222"/>
        <v>4.4837164408958506E-3</v>
      </c>
      <c r="AW270">
        <f t="shared" si="223"/>
        <v>1.8802681848918085E-3</v>
      </c>
      <c r="AX270">
        <f t="shared" si="224"/>
        <v>3.3266283271162767E-3</v>
      </c>
      <c r="AY270">
        <f t="shared" si="225"/>
        <v>6.1181034016094996E-2</v>
      </c>
    </row>
    <row r="271" spans="1:51" x14ac:dyDescent="0.2">
      <c r="A271" s="118" t="s">
        <v>5201</v>
      </c>
      <c r="B271" s="119">
        <v>46100</v>
      </c>
      <c r="C271" s="121" t="s">
        <v>6781</v>
      </c>
      <c r="D271" s="121" t="s">
        <v>3857</v>
      </c>
      <c r="E271" s="121">
        <v>0.14722291959023115</v>
      </c>
      <c r="F271">
        <f t="shared" si="201"/>
        <v>1.4722291959023116E-7</v>
      </c>
      <c r="G271">
        <f t="shared" si="202"/>
        <v>1.4722291959023116E-9</v>
      </c>
      <c r="H271">
        <f t="shared" si="203"/>
        <v>8.4742054336764183E-5</v>
      </c>
      <c r="I271" s="115">
        <f t="shared" si="181"/>
        <v>31</v>
      </c>
      <c r="J271" s="115">
        <f t="shared" si="182"/>
        <v>2</v>
      </c>
      <c r="K271" s="115">
        <f t="shared" si="183"/>
        <v>28</v>
      </c>
      <c r="L271" s="115">
        <f t="shared" si="184"/>
        <v>24</v>
      </c>
      <c r="M271" s="115">
        <f t="shared" si="185"/>
        <v>26</v>
      </c>
      <c r="N271" s="115">
        <f t="shared" si="186"/>
        <v>38</v>
      </c>
      <c r="O271" s="115">
        <f t="shared" si="187"/>
        <v>8</v>
      </c>
      <c r="P271" s="115">
        <f t="shared" si="188"/>
        <v>22</v>
      </c>
      <c r="Q271" s="115">
        <f t="shared" si="189"/>
        <v>12</v>
      </c>
      <c r="R271" s="115">
        <f t="shared" si="190"/>
        <v>28</v>
      </c>
      <c r="S271" s="115">
        <f t="shared" si="191"/>
        <v>7</v>
      </c>
      <c r="T271" s="115">
        <f t="shared" si="192"/>
        <v>26</v>
      </c>
      <c r="U271" s="115">
        <f t="shared" si="193"/>
        <v>25</v>
      </c>
      <c r="V271" s="115">
        <f t="shared" si="194"/>
        <v>10</v>
      </c>
      <c r="W271" s="115">
        <f t="shared" si="195"/>
        <v>19</v>
      </c>
      <c r="X271" s="115">
        <f t="shared" si="196"/>
        <v>26</v>
      </c>
      <c r="Y271" s="115">
        <f t="shared" si="197"/>
        <v>26</v>
      </c>
      <c r="Z271" s="115">
        <f t="shared" si="198"/>
        <v>26</v>
      </c>
      <c r="AA271" s="115">
        <f t="shared" si="199"/>
        <v>13</v>
      </c>
      <c r="AB271" s="115">
        <f t="shared" si="200"/>
        <v>16</v>
      </c>
      <c r="AC271" s="113">
        <f t="shared" si="204"/>
        <v>413</v>
      </c>
      <c r="AE271">
        <f t="shared" si="205"/>
        <v>2.6270036844396895E-3</v>
      </c>
      <c r="AF271">
        <f t="shared" si="206"/>
        <v>1.6948410867352837E-4</v>
      </c>
      <c r="AG271">
        <f t="shared" si="207"/>
        <v>2.372777521429397E-3</v>
      </c>
      <c r="AH271">
        <f t="shared" si="208"/>
        <v>2.0338093040823402E-3</v>
      </c>
      <c r="AI271">
        <f t="shared" si="209"/>
        <v>2.2032934127558688E-3</v>
      </c>
      <c r="AJ271">
        <f t="shared" si="210"/>
        <v>3.2201980647970389E-3</v>
      </c>
      <c r="AK271">
        <f t="shared" si="211"/>
        <v>6.7793643469411346E-4</v>
      </c>
      <c r="AL271">
        <f t="shared" si="212"/>
        <v>1.864325195408812E-3</v>
      </c>
      <c r="AM271">
        <f t="shared" si="213"/>
        <v>1.0169046520411701E-3</v>
      </c>
      <c r="AN271">
        <f t="shared" si="214"/>
        <v>2.372777521429397E-3</v>
      </c>
      <c r="AO271">
        <f t="shared" si="215"/>
        <v>5.9319438035734925E-4</v>
      </c>
      <c r="AP271">
        <f t="shared" si="216"/>
        <v>2.2032934127558688E-3</v>
      </c>
      <c r="AQ271">
        <f t="shared" si="217"/>
        <v>2.1185513584191045E-3</v>
      </c>
      <c r="AR271">
        <f t="shared" si="218"/>
        <v>8.4742054336764188E-4</v>
      </c>
      <c r="AS271">
        <f t="shared" si="219"/>
        <v>1.6100990323985194E-3</v>
      </c>
      <c r="AT271">
        <f t="shared" si="220"/>
        <v>2.2032934127558688E-3</v>
      </c>
      <c r="AU271">
        <f t="shared" si="221"/>
        <v>2.2032934127558688E-3</v>
      </c>
      <c r="AV271">
        <f t="shared" si="222"/>
        <v>2.2032934127558688E-3</v>
      </c>
      <c r="AW271">
        <f t="shared" si="223"/>
        <v>1.1016467063779344E-3</v>
      </c>
      <c r="AX271">
        <f t="shared" si="224"/>
        <v>1.3558728693882269E-3</v>
      </c>
      <c r="AY271">
        <f t="shared" si="225"/>
        <v>3.4998468441083605E-2</v>
      </c>
    </row>
    <row r="272" spans="1:51" x14ac:dyDescent="0.2">
      <c r="A272" s="118" t="s">
        <v>5202</v>
      </c>
      <c r="B272" s="119">
        <v>89440</v>
      </c>
      <c r="C272" s="121" t="s">
        <v>6782</v>
      </c>
      <c r="D272" s="121" t="s">
        <v>4454</v>
      </c>
      <c r="E272" s="121">
        <v>0.78425175535404579</v>
      </c>
      <c r="F272">
        <f t="shared" si="201"/>
        <v>7.8425175535404575E-7</v>
      </c>
      <c r="G272">
        <f t="shared" si="202"/>
        <v>7.8425175535404575E-9</v>
      </c>
      <c r="H272">
        <f t="shared" si="203"/>
        <v>4.5141819664283486E-4</v>
      </c>
      <c r="I272" s="115">
        <f t="shared" si="181"/>
        <v>64</v>
      </c>
      <c r="J272" s="115">
        <f t="shared" si="182"/>
        <v>1</v>
      </c>
      <c r="K272" s="115">
        <f t="shared" si="183"/>
        <v>46</v>
      </c>
      <c r="L272" s="115">
        <f t="shared" si="184"/>
        <v>77</v>
      </c>
      <c r="M272" s="115">
        <f t="shared" si="185"/>
        <v>20</v>
      </c>
      <c r="N272" s="115">
        <f t="shared" si="186"/>
        <v>57</v>
      </c>
      <c r="O272" s="115">
        <f t="shared" si="187"/>
        <v>16</v>
      </c>
      <c r="P272" s="115">
        <f t="shared" si="188"/>
        <v>55</v>
      </c>
      <c r="Q272" s="115">
        <f t="shared" si="189"/>
        <v>66</v>
      </c>
      <c r="R272" s="115">
        <f t="shared" si="190"/>
        <v>90</v>
      </c>
      <c r="S272" s="115">
        <f t="shared" si="191"/>
        <v>15</v>
      </c>
      <c r="T272" s="115">
        <f t="shared" si="192"/>
        <v>25</v>
      </c>
      <c r="U272" s="115">
        <f t="shared" si="193"/>
        <v>40</v>
      </c>
      <c r="V272" s="115">
        <f t="shared" si="194"/>
        <v>19</v>
      </c>
      <c r="W272" s="115">
        <f t="shared" si="195"/>
        <v>52</v>
      </c>
      <c r="X272" s="115">
        <f t="shared" si="196"/>
        <v>43</v>
      </c>
      <c r="Y272" s="115">
        <f t="shared" si="197"/>
        <v>42</v>
      </c>
      <c r="Z272" s="115">
        <f t="shared" si="198"/>
        <v>64</v>
      </c>
      <c r="AA272" s="115">
        <f t="shared" si="199"/>
        <v>3</v>
      </c>
      <c r="AB272" s="115">
        <f t="shared" si="200"/>
        <v>13</v>
      </c>
      <c r="AC272" s="113">
        <f t="shared" si="204"/>
        <v>808</v>
      </c>
      <c r="AE272">
        <f t="shared" si="205"/>
        <v>2.8890764585141431E-2</v>
      </c>
      <c r="AF272">
        <f t="shared" si="206"/>
        <v>4.5141819664283486E-4</v>
      </c>
      <c r="AG272">
        <f t="shared" si="207"/>
        <v>2.0765237045570404E-2</v>
      </c>
      <c r="AH272">
        <f t="shared" si="208"/>
        <v>3.4759201141498282E-2</v>
      </c>
      <c r="AI272">
        <f t="shared" si="209"/>
        <v>9.0283639328566975E-3</v>
      </c>
      <c r="AJ272">
        <f t="shared" si="210"/>
        <v>2.5730837208641586E-2</v>
      </c>
      <c r="AK272">
        <f t="shared" si="211"/>
        <v>7.2226911462853578E-3</v>
      </c>
      <c r="AL272">
        <f t="shared" si="212"/>
        <v>2.4828000815355918E-2</v>
      </c>
      <c r="AM272">
        <f t="shared" si="213"/>
        <v>2.97936009784271E-2</v>
      </c>
      <c r="AN272">
        <f t="shared" si="214"/>
        <v>4.0627637697855136E-2</v>
      </c>
      <c r="AO272">
        <f t="shared" si="215"/>
        <v>6.7712729496425227E-3</v>
      </c>
      <c r="AP272">
        <f t="shared" si="216"/>
        <v>1.1285454916070872E-2</v>
      </c>
      <c r="AQ272">
        <f t="shared" si="217"/>
        <v>1.8056727865713395E-2</v>
      </c>
      <c r="AR272">
        <f t="shared" si="218"/>
        <v>8.5769457362138632E-3</v>
      </c>
      <c r="AS272">
        <f t="shared" si="219"/>
        <v>2.3473746225427413E-2</v>
      </c>
      <c r="AT272">
        <f t="shared" si="220"/>
        <v>1.9410982455641899E-2</v>
      </c>
      <c r="AU272">
        <f t="shared" si="221"/>
        <v>1.8959564258999063E-2</v>
      </c>
      <c r="AV272">
        <f t="shared" si="222"/>
        <v>2.8890764585141431E-2</v>
      </c>
      <c r="AW272">
        <f t="shared" si="223"/>
        <v>1.3542545899285045E-3</v>
      </c>
      <c r="AX272">
        <f t="shared" si="224"/>
        <v>5.8684365563568533E-3</v>
      </c>
      <c r="AY272">
        <f t="shared" si="225"/>
        <v>0.36474590288741049</v>
      </c>
    </row>
    <row r="273" spans="1:51" x14ac:dyDescent="0.2">
      <c r="A273" s="118" t="s">
        <v>5203</v>
      </c>
      <c r="B273" s="119">
        <v>23389</v>
      </c>
      <c r="C273" s="121" t="s">
        <v>6783</v>
      </c>
      <c r="D273" s="121" t="s">
        <v>3377</v>
      </c>
      <c r="E273" s="121">
        <v>4.5203932722796365E-3</v>
      </c>
      <c r="F273">
        <f t="shared" si="201"/>
        <v>4.5203932722796364E-9</v>
      </c>
      <c r="G273">
        <f t="shared" si="202"/>
        <v>4.5203932722796363E-11</v>
      </c>
      <c r="H273">
        <f t="shared" si="203"/>
        <v>2.6019550038082674E-6</v>
      </c>
      <c r="I273" s="115">
        <f t="shared" si="181"/>
        <v>16</v>
      </c>
      <c r="J273" s="115">
        <f t="shared" si="182"/>
        <v>4</v>
      </c>
      <c r="K273" s="115">
        <f t="shared" si="183"/>
        <v>15</v>
      </c>
      <c r="L273" s="115">
        <f t="shared" si="184"/>
        <v>8</v>
      </c>
      <c r="M273" s="115">
        <f t="shared" si="185"/>
        <v>6</v>
      </c>
      <c r="N273" s="115">
        <f t="shared" si="186"/>
        <v>16</v>
      </c>
      <c r="O273" s="115">
        <f t="shared" si="187"/>
        <v>5</v>
      </c>
      <c r="P273" s="115">
        <f t="shared" si="188"/>
        <v>15</v>
      </c>
      <c r="Q273" s="115">
        <f t="shared" si="189"/>
        <v>8</v>
      </c>
      <c r="R273" s="115">
        <f t="shared" si="190"/>
        <v>27</v>
      </c>
      <c r="S273" s="115">
        <f t="shared" si="191"/>
        <v>5</v>
      </c>
      <c r="T273" s="115">
        <f t="shared" si="192"/>
        <v>5</v>
      </c>
      <c r="U273" s="115">
        <f t="shared" si="193"/>
        <v>6</v>
      </c>
      <c r="V273" s="115">
        <f t="shared" si="194"/>
        <v>15</v>
      </c>
      <c r="W273" s="115">
        <f t="shared" si="195"/>
        <v>13</v>
      </c>
      <c r="X273" s="115">
        <f t="shared" si="196"/>
        <v>12</v>
      </c>
      <c r="Y273" s="115">
        <f t="shared" si="197"/>
        <v>5</v>
      </c>
      <c r="Z273" s="115">
        <f t="shared" si="198"/>
        <v>11</v>
      </c>
      <c r="AA273" s="115">
        <f t="shared" si="199"/>
        <v>5</v>
      </c>
      <c r="AB273" s="115">
        <f t="shared" si="200"/>
        <v>9</v>
      </c>
      <c r="AC273" s="113">
        <f t="shared" si="204"/>
        <v>206</v>
      </c>
      <c r="AE273">
        <f t="shared" si="205"/>
        <v>4.1631280060932278E-5</v>
      </c>
      <c r="AF273">
        <f t="shared" si="206"/>
        <v>1.040782001523307E-5</v>
      </c>
      <c r="AG273">
        <f t="shared" si="207"/>
        <v>3.9029325057124008E-5</v>
      </c>
      <c r="AH273">
        <f t="shared" si="208"/>
        <v>2.0815640030466139E-5</v>
      </c>
      <c r="AI273">
        <f t="shared" si="209"/>
        <v>1.5611730022849605E-5</v>
      </c>
      <c r="AJ273">
        <f t="shared" si="210"/>
        <v>4.1631280060932278E-5</v>
      </c>
      <c r="AK273">
        <f t="shared" si="211"/>
        <v>1.3009775019041337E-5</v>
      </c>
      <c r="AL273">
        <f t="shared" si="212"/>
        <v>3.9029325057124008E-5</v>
      </c>
      <c r="AM273">
        <f t="shared" si="213"/>
        <v>2.0815640030466139E-5</v>
      </c>
      <c r="AN273">
        <f t="shared" si="214"/>
        <v>7.0252785102823225E-5</v>
      </c>
      <c r="AO273">
        <f t="shared" si="215"/>
        <v>1.3009775019041337E-5</v>
      </c>
      <c r="AP273">
        <f t="shared" si="216"/>
        <v>1.3009775019041337E-5</v>
      </c>
      <c r="AQ273">
        <f t="shared" si="217"/>
        <v>1.5611730022849605E-5</v>
      </c>
      <c r="AR273">
        <f t="shared" si="218"/>
        <v>3.9029325057124008E-5</v>
      </c>
      <c r="AS273">
        <f t="shared" si="219"/>
        <v>3.3825415049507474E-5</v>
      </c>
      <c r="AT273">
        <f t="shared" si="220"/>
        <v>3.122346004569921E-5</v>
      </c>
      <c r="AU273">
        <f t="shared" si="221"/>
        <v>1.3009775019041337E-5</v>
      </c>
      <c r="AV273">
        <f t="shared" si="222"/>
        <v>2.862150504189094E-5</v>
      </c>
      <c r="AW273">
        <f t="shared" si="223"/>
        <v>1.3009775019041337E-5</v>
      </c>
      <c r="AX273">
        <f t="shared" si="224"/>
        <v>2.3417595034274406E-5</v>
      </c>
      <c r="AY273">
        <f t="shared" si="225"/>
        <v>5.3600273078450306E-4</v>
      </c>
    </row>
    <row r="274" spans="1:51" x14ac:dyDescent="0.2">
      <c r="A274" s="118" t="s">
        <v>5204</v>
      </c>
      <c r="B274" s="119">
        <v>19004</v>
      </c>
      <c r="C274" s="121" t="s">
        <v>6784</v>
      </c>
      <c r="D274" s="121" t="s">
        <v>3316</v>
      </c>
      <c r="E274" s="121">
        <v>2.0197302925390333E-3</v>
      </c>
      <c r="F274">
        <f t="shared" si="201"/>
        <v>2.0197302925390332E-9</v>
      </c>
      <c r="G274">
        <f t="shared" si="202"/>
        <v>2.0197302925390334E-11</v>
      </c>
      <c r="H274">
        <f t="shared" si="203"/>
        <v>1.1625641895455814E-6</v>
      </c>
      <c r="I274" s="115">
        <f t="shared" si="181"/>
        <v>17</v>
      </c>
      <c r="J274" s="115">
        <f t="shared" si="182"/>
        <v>2</v>
      </c>
      <c r="K274" s="115">
        <f t="shared" si="183"/>
        <v>9</v>
      </c>
      <c r="L274" s="115">
        <f t="shared" si="184"/>
        <v>13</v>
      </c>
      <c r="M274" s="115">
        <f t="shared" si="185"/>
        <v>6</v>
      </c>
      <c r="N274" s="115">
        <f t="shared" si="186"/>
        <v>9</v>
      </c>
      <c r="O274" s="115">
        <f t="shared" si="187"/>
        <v>2</v>
      </c>
      <c r="P274" s="115">
        <f t="shared" si="188"/>
        <v>12</v>
      </c>
      <c r="Q274" s="115">
        <f t="shared" si="189"/>
        <v>9</v>
      </c>
      <c r="R274" s="115">
        <f t="shared" si="190"/>
        <v>8</v>
      </c>
      <c r="S274" s="115">
        <f t="shared" si="191"/>
        <v>3</v>
      </c>
      <c r="T274" s="115">
        <f t="shared" si="192"/>
        <v>9</v>
      </c>
      <c r="U274" s="115">
        <f t="shared" si="193"/>
        <v>8</v>
      </c>
      <c r="V274" s="115">
        <f t="shared" si="194"/>
        <v>6</v>
      </c>
      <c r="W274" s="115">
        <f t="shared" si="195"/>
        <v>14</v>
      </c>
      <c r="X274" s="115">
        <f t="shared" si="196"/>
        <v>11</v>
      </c>
      <c r="Y274" s="115">
        <f t="shared" si="197"/>
        <v>8</v>
      </c>
      <c r="Z274" s="115">
        <f t="shared" si="198"/>
        <v>13</v>
      </c>
      <c r="AA274" s="115">
        <f t="shared" si="199"/>
        <v>4</v>
      </c>
      <c r="AB274" s="115">
        <f t="shared" si="200"/>
        <v>5</v>
      </c>
      <c r="AC274" s="113">
        <f t="shared" si="204"/>
        <v>168</v>
      </c>
      <c r="AE274">
        <f t="shared" si="205"/>
        <v>1.9763591222274883E-5</v>
      </c>
      <c r="AF274">
        <f t="shared" si="206"/>
        <v>2.3251283790911629E-6</v>
      </c>
      <c r="AG274">
        <f t="shared" si="207"/>
        <v>1.0463077705910233E-5</v>
      </c>
      <c r="AH274">
        <f t="shared" si="208"/>
        <v>1.5113334464092558E-5</v>
      </c>
      <c r="AI274">
        <f t="shared" si="209"/>
        <v>6.9753851372734882E-6</v>
      </c>
      <c r="AJ274">
        <f t="shared" si="210"/>
        <v>1.0463077705910233E-5</v>
      </c>
      <c r="AK274">
        <f t="shared" si="211"/>
        <v>2.3251283790911629E-6</v>
      </c>
      <c r="AL274">
        <f t="shared" si="212"/>
        <v>1.3950770274546976E-5</v>
      </c>
      <c r="AM274">
        <f t="shared" si="213"/>
        <v>1.0463077705910233E-5</v>
      </c>
      <c r="AN274">
        <f t="shared" si="214"/>
        <v>9.3005135163646515E-6</v>
      </c>
      <c r="AO274">
        <f t="shared" si="215"/>
        <v>3.4876925686367441E-6</v>
      </c>
      <c r="AP274">
        <f t="shared" si="216"/>
        <v>1.0463077705910233E-5</v>
      </c>
      <c r="AQ274">
        <f t="shared" si="217"/>
        <v>9.3005135163646515E-6</v>
      </c>
      <c r="AR274">
        <f t="shared" si="218"/>
        <v>6.9753851372734882E-6</v>
      </c>
      <c r="AS274">
        <f t="shared" si="219"/>
        <v>1.627589865363814E-5</v>
      </c>
      <c r="AT274">
        <f t="shared" si="220"/>
        <v>1.2788206085001397E-5</v>
      </c>
      <c r="AU274">
        <f t="shared" si="221"/>
        <v>9.3005135163646515E-6</v>
      </c>
      <c r="AV274">
        <f t="shared" si="222"/>
        <v>1.5113334464092558E-5</v>
      </c>
      <c r="AW274">
        <f t="shared" si="223"/>
        <v>4.6502567581823258E-6</v>
      </c>
      <c r="AX274">
        <f t="shared" si="224"/>
        <v>5.8128209477279074E-6</v>
      </c>
      <c r="AY274">
        <f t="shared" si="225"/>
        <v>1.9531078384365762E-4</v>
      </c>
    </row>
    <row r="275" spans="1:51" x14ac:dyDescent="0.2">
      <c r="A275" s="118" t="s">
        <v>5205</v>
      </c>
      <c r="B275" s="119">
        <v>81291</v>
      </c>
      <c r="C275" s="121" t="s">
        <v>6785</v>
      </c>
      <c r="D275" s="121" t="s">
        <v>3353</v>
      </c>
      <c r="E275" s="121">
        <v>6.0096244415747723E-3</v>
      </c>
      <c r="F275">
        <f t="shared" si="201"/>
        <v>6.0096244415747725E-9</v>
      </c>
      <c r="G275">
        <f t="shared" si="202"/>
        <v>6.009624441574773E-11</v>
      </c>
      <c r="H275">
        <f t="shared" si="203"/>
        <v>3.4591619456327334E-6</v>
      </c>
      <c r="I275" s="115">
        <f t="shared" si="181"/>
        <v>75</v>
      </c>
      <c r="J275" s="115">
        <f t="shared" si="182"/>
        <v>1</v>
      </c>
      <c r="K275" s="115">
        <f t="shared" si="183"/>
        <v>66</v>
      </c>
      <c r="L275" s="115">
        <f t="shared" si="184"/>
        <v>52</v>
      </c>
      <c r="M275" s="115">
        <f t="shared" si="185"/>
        <v>17</v>
      </c>
      <c r="N275" s="115">
        <f t="shared" si="186"/>
        <v>44</v>
      </c>
      <c r="O275" s="115">
        <f t="shared" si="187"/>
        <v>10</v>
      </c>
      <c r="P275" s="115">
        <f t="shared" si="188"/>
        <v>44</v>
      </c>
      <c r="Q275" s="115">
        <f t="shared" si="189"/>
        <v>34</v>
      </c>
      <c r="R275" s="115">
        <f t="shared" si="190"/>
        <v>68</v>
      </c>
      <c r="S275" s="115">
        <f t="shared" si="191"/>
        <v>20</v>
      </c>
      <c r="T275" s="115">
        <f t="shared" si="192"/>
        <v>31</v>
      </c>
      <c r="U275" s="115">
        <f t="shared" si="193"/>
        <v>26</v>
      </c>
      <c r="V275" s="115">
        <f t="shared" si="194"/>
        <v>49</v>
      </c>
      <c r="W275" s="115">
        <f t="shared" si="195"/>
        <v>47</v>
      </c>
      <c r="X275" s="115">
        <f t="shared" si="196"/>
        <v>46</v>
      </c>
      <c r="Y275" s="115">
        <f t="shared" si="197"/>
        <v>29</v>
      </c>
      <c r="Z275" s="115">
        <f t="shared" si="198"/>
        <v>42</v>
      </c>
      <c r="AA275" s="115">
        <f t="shared" si="199"/>
        <v>6</v>
      </c>
      <c r="AB275" s="115">
        <f t="shared" si="200"/>
        <v>22</v>
      </c>
      <c r="AC275" s="113">
        <f t="shared" si="204"/>
        <v>729</v>
      </c>
      <c r="AE275">
        <f t="shared" si="205"/>
        <v>2.59437145922455E-4</v>
      </c>
      <c r="AF275">
        <f t="shared" si="206"/>
        <v>3.4591619456327334E-6</v>
      </c>
      <c r="AG275">
        <f t="shared" si="207"/>
        <v>2.2830468841176041E-4</v>
      </c>
      <c r="AH275">
        <f t="shared" si="208"/>
        <v>1.7987642117290215E-4</v>
      </c>
      <c r="AI275">
        <f t="shared" si="209"/>
        <v>5.8805753075756469E-5</v>
      </c>
      <c r="AJ275">
        <f t="shared" si="210"/>
        <v>1.5220312560784027E-4</v>
      </c>
      <c r="AK275">
        <f t="shared" si="211"/>
        <v>3.4591619456327333E-5</v>
      </c>
      <c r="AL275">
        <f t="shared" si="212"/>
        <v>1.5220312560784027E-4</v>
      </c>
      <c r="AM275">
        <f t="shared" si="213"/>
        <v>1.1761150615151294E-4</v>
      </c>
      <c r="AN275">
        <f t="shared" si="214"/>
        <v>2.3522301230302587E-4</v>
      </c>
      <c r="AO275">
        <f t="shared" si="215"/>
        <v>6.9183238912654666E-5</v>
      </c>
      <c r="AP275">
        <f t="shared" si="216"/>
        <v>1.0723402031461473E-4</v>
      </c>
      <c r="AQ275">
        <f t="shared" si="217"/>
        <v>8.9938210586451074E-5</v>
      </c>
      <c r="AR275">
        <f t="shared" si="218"/>
        <v>1.6949893533600393E-4</v>
      </c>
      <c r="AS275">
        <f t="shared" si="219"/>
        <v>1.6258061144473846E-4</v>
      </c>
      <c r="AT275">
        <f t="shared" si="220"/>
        <v>1.5912144949910574E-4</v>
      </c>
      <c r="AU275">
        <f t="shared" si="221"/>
        <v>1.0031569642334926E-4</v>
      </c>
      <c r="AV275">
        <f t="shared" si="222"/>
        <v>1.452848017165748E-4</v>
      </c>
      <c r="AW275">
        <f t="shared" si="223"/>
        <v>2.0754971673796401E-5</v>
      </c>
      <c r="AX275">
        <f t="shared" si="224"/>
        <v>7.6101562803920135E-5</v>
      </c>
      <c r="AY275">
        <f t="shared" si="225"/>
        <v>2.5217290583662631E-3</v>
      </c>
    </row>
    <row r="276" spans="1:51" x14ac:dyDescent="0.2">
      <c r="A276" s="118" t="s">
        <v>5206</v>
      </c>
      <c r="B276" s="119">
        <v>30847</v>
      </c>
      <c r="C276" s="121" t="s">
        <v>6786</v>
      </c>
      <c r="D276" s="121" t="s">
        <v>3683</v>
      </c>
      <c r="E276" s="121">
        <v>5.7809331227620747E-2</v>
      </c>
      <c r="F276">
        <f t="shared" si="201"/>
        <v>5.780933122762075E-8</v>
      </c>
      <c r="G276">
        <f t="shared" si="202"/>
        <v>5.7809331227620746E-10</v>
      </c>
      <c r="H276">
        <f t="shared" si="203"/>
        <v>3.3275263808775168E-5</v>
      </c>
      <c r="I276" s="115">
        <f t="shared" si="181"/>
        <v>51</v>
      </c>
      <c r="J276" s="115">
        <f t="shared" si="182"/>
        <v>1</v>
      </c>
      <c r="K276" s="115">
        <f t="shared" si="183"/>
        <v>20</v>
      </c>
      <c r="L276" s="115">
        <f t="shared" si="184"/>
        <v>17</v>
      </c>
      <c r="M276" s="115">
        <f t="shared" si="185"/>
        <v>2</v>
      </c>
      <c r="N276" s="115">
        <f t="shared" si="186"/>
        <v>16</v>
      </c>
      <c r="O276" s="115">
        <f t="shared" si="187"/>
        <v>7</v>
      </c>
      <c r="P276" s="115">
        <f t="shared" si="188"/>
        <v>10</v>
      </c>
      <c r="Q276" s="115">
        <f t="shared" si="189"/>
        <v>16</v>
      </c>
      <c r="R276" s="115">
        <f t="shared" si="190"/>
        <v>22</v>
      </c>
      <c r="S276" s="115">
        <f t="shared" si="191"/>
        <v>8</v>
      </c>
      <c r="T276" s="115">
        <f t="shared" si="192"/>
        <v>13</v>
      </c>
      <c r="U276" s="115">
        <f t="shared" si="193"/>
        <v>15</v>
      </c>
      <c r="V276" s="115">
        <f t="shared" si="194"/>
        <v>22</v>
      </c>
      <c r="W276" s="115">
        <f t="shared" si="195"/>
        <v>18</v>
      </c>
      <c r="X276" s="115">
        <f t="shared" si="196"/>
        <v>18</v>
      </c>
      <c r="Y276" s="115">
        <f t="shared" si="197"/>
        <v>9</v>
      </c>
      <c r="Z276" s="115">
        <f t="shared" si="198"/>
        <v>6</v>
      </c>
      <c r="AA276" s="115">
        <f t="shared" si="199"/>
        <v>5</v>
      </c>
      <c r="AB276" s="115">
        <f t="shared" si="200"/>
        <v>7</v>
      </c>
      <c r="AC276" s="113">
        <f t="shared" si="204"/>
        <v>283</v>
      </c>
      <c r="AE276">
        <f t="shared" si="205"/>
        <v>1.6970384542475336E-3</v>
      </c>
      <c r="AF276">
        <f t="shared" si="206"/>
        <v>3.3275263808775168E-5</v>
      </c>
      <c r="AG276">
        <f t="shared" si="207"/>
        <v>6.655052761755033E-4</v>
      </c>
      <c r="AH276">
        <f t="shared" si="208"/>
        <v>5.6567948474917789E-4</v>
      </c>
      <c r="AI276">
        <f t="shared" si="209"/>
        <v>6.6550527617550336E-5</v>
      </c>
      <c r="AJ276">
        <f t="shared" si="210"/>
        <v>5.3240422094040269E-4</v>
      </c>
      <c r="AK276">
        <f t="shared" si="211"/>
        <v>2.3292684666142619E-4</v>
      </c>
      <c r="AL276">
        <f t="shared" si="212"/>
        <v>3.3275263808775165E-4</v>
      </c>
      <c r="AM276">
        <f t="shared" si="213"/>
        <v>5.3240422094040269E-4</v>
      </c>
      <c r="AN276">
        <f t="shared" si="214"/>
        <v>7.3205580379305372E-4</v>
      </c>
      <c r="AO276">
        <f t="shared" si="215"/>
        <v>2.6620211047020134E-4</v>
      </c>
      <c r="AP276">
        <f t="shared" si="216"/>
        <v>4.3257842951407717E-4</v>
      </c>
      <c r="AQ276">
        <f t="shared" si="217"/>
        <v>4.9912895713162748E-4</v>
      </c>
      <c r="AR276">
        <f t="shared" si="218"/>
        <v>7.3205580379305372E-4</v>
      </c>
      <c r="AS276">
        <f t="shared" si="219"/>
        <v>5.9895474855795299E-4</v>
      </c>
      <c r="AT276">
        <f t="shared" si="220"/>
        <v>5.9895474855795299E-4</v>
      </c>
      <c r="AU276">
        <f t="shared" si="221"/>
        <v>2.994773742789765E-4</v>
      </c>
      <c r="AV276">
        <f t="shared" si="222"/>
        <v>1.9965158285265101E-4</v>
      </c>
      <c r="AW276">
        <f t="shared" si="223"/>
        <v>1.6637631904387583E-4</v>
      </c>
      <c r="AX276">
        <f t="shared" si="224"/>
        <v>2.3292684666142619E-4</v>
      </c>
      <c r="AY276">
        <f t="shared" si="225"/>
        <v>9.4168996578833705E-3</v>
      </c>
    </row>
    <row r="277" spans="1:51" x14ac:dyDescent="0.2">
      <c r="A277" s="118" t="s">
        <v>5207</v>
      </c>
      <c r="B277" s="119">
        <v>3855</v>
      </c>
      <c r="C277" s="121" t="s">
        <v>6787</v>
      </c>
      <c r="D277" s="121" t="s">
        <v>3928</v>
      </c>
      <c r="E277" s="121">
        <v>0.48811856044486091</v>
      </c>
      <c r="F277">
        <f t="shared" si="201"/>
        <v>4.8811856044486088E-7</v>
      </c>
      <c r="G277">
        <f t="shared" si="202"/>
        <v>4.8811856044486092E-9</v>
      </c>
      <c r="H277">
        <f t="shared" si="203"/>
        <v>2.8096283980192304E-4</v>
      </c>
      <c r="I277" s="115">
        <f t="shared" si="181"/>
        <v>1</v>
      </c>
      <c r="J277" s="115">
        <f t="shared" si="182"/>
        <v>0</v>
      </c>
      <c r="K277" s="115">
        <f t="shared" si="183"/>
        <v>2</v>
      </c>
      <c r="L277" s="115">
        <f t="shared" si="184"/>
        <v>1</v>
      </c>
      <c r="M277" s="115">
        <f t="shared" si="185"/>
        <v>0</v>
      </c>
      <c r="N277" s="115">
        <f t="shared" si="186"/>
        <v>2</v>
      </c>
      <c r="O277" s="115">
        <f t="shared" si="187"/>
        <v>0</v>
      </c>
      <c r="P277" s="115">
        <f t="shared" si="188"/>
        <v>4</v>
      </c>
      <c r="Q277" s="115">
        <f t="shared" si="189"/>
        <v>0</v>
      </c>
      <c r="R277" s="115">
        <f t="shared" si="190"/>
        <v>2</v>
      </c>
      <c r="S277" s="115">
        <f t="shared" si="191"/>
        <v>1</v>
      </c>
      <c r="T277" s="115">
        <f t="shared" si="192"/>
        <v>2</v>
      </c>
      <c r="U277" s="115">
        <f t="shared" si="193"/>
        <v>1</v>
      </c>
      <c r="V277" s="115">
        <f t="shared" si="194"/>
        <v>1</v>
      </c>
      <c r="W277" s="115">
        <f t="shared" si="195"/>
        <v>3</v>
      </c>
      <c r="X277" s="115">
        <f t="shared" si="196"/>
        <v>5</v>
      </c>
      <c r="Y277" s="115">
        <f t="shared" si="197"/>
        <v>3</v>
      </c>
      <c r="Z277" s="115">
        <f t="shared" si="198"/>
        <v>5</v>
      </c>
      <c r="AA277" s="115">
        <f t="shared" si="199"/>
        <v>0</v>
      </c>
      <c r="AB277" s="115">
        <f t="shared" si="200"/>
        <v>2</v>
      </c>
      <c r="AC277" s="113">
        <f t="shared" si="204"/>
        <v>35</v>
      </c>
      <c r="AE277">
        <f t="shared" si="205"/>
        <v>2.8096283980192304E-4</v>
      </c>
      <c r="AF277">
        <f t="shared" si="206"/>
        <v>0</v>
      </c>
      <c r="AG277">
        <f t="shared" si="207"/>
        <v>5.6192567960384608E-4</v>
      </c>
      <c r="AH277">
        <f t="shared" si="208"/>
        <v>2.8096283980192304E-4</v>
      </c>
      <c r="AI277">
        <f t="shared" si="209"/>
        <v>0</v>
      </c>
      <c r="AJ277">
        <f t="shared" si="210"/>
        <v>5.6192567960384608E-4</v>
      </c>
      <c r="AK277">
        <f t="shared" si="211"/>
        <v>0</v>
      </c>
      <c r="AL277">
        <f t="shared" si="212"/>
        <v>1.1238513592076922E-3</v>
      </c>
      <c r="AM277">
        <f t="shared" si="213"/>
        <v>0</v>
      </c>
      <c r="AN277">
        <f t="shared" si="214"/>
        <v>5.6192567960384608E-4</v>
      </c>
      <c r="AO277">
        <f t="shared" si="215"/>
        <v>2.8096283980192304E-4</v>
      </c>
      <c r="AP277">
        <f t="shared" si="216"/>
        <v>5.6192567960384608E-4</v>
      </c>
      <c r="AQ277">
        <f t="shared" si="217"/>
        <v>2.8096283980192304E-4</v>
      </c>
      <c r="AR277">
        <f t="shared" si="218"/>
        <v>2.8096283980192304E-4</v>
      </c>
      <c r="AS277">
        <f t="shared" si="219"/>
        <v>8.4288851940576913E-4</v>
      </c>
      <c r="AT277">
        <f t="shared" si="220"/>
        <v>1.4048141990096151E-3</v>
      </c>
      <c r="AU277">
        <f t="shared" si="221"/>
        <v>8.4288851940576913E-4</v>
      </c>
      <c r="AV277">
        <f t="shared" si="222"/>
        <v>1.4048141990096151E-3</v>
      </c>
      <c r="AW277">
        <f t="shared" si="223"/>
        <v>0</v>
      </c>
      <c r="AX277">
        <f t="shared" si="224"/>
        <v>5.6192567960384608E-4</v>
      </c>
      <c r="AY277">
        <f t="shared" si="225"/>
        <v>9.8336993930673074E-3</v>
      </c>
    </row>
    <row r="278" spans="1:51" x14ac:dyDescent="0.2">
      <c r="A278" s="118" t="s">
        <v>5208</v>
      </c>
      <c r="B278" s="119">
        <v>32177</v>
      </c>
      <c r="C278" s="121" t="s">
        <v>6678</v>
      </c>
      <c r="D278" s="121" t="s">
        <v>3912</v>
      </c>
      <c r="E278" s="121">
        <v>0.24869581684998612</v>
      </c>
      <c r="F278">
        <f t="shared" si="201"/>
        <v>2.4869581684998614E-7</v>
      </c>
      <c r="G278">
        <f t="shared" si="202"/>
        <v>2.4869581684998614E-9</v>
      </c>
      <c r="H278">
        <f t="shared" si="203"/>
        <v>1.4315022744750602E-4</v>
      </c>
      <c r="I278" s="115">
        <f t="shared" si="181"/>
        <v>44</v>
      </c>
      <c r="J278" s="115">
        <f t="shared" si="182"/>
        <v>3</v>
      </c>
      <c r="K278" s="115">
        <f t="shared" si="183"/>
        <v>20</v>
      </c>
      <c r="L278" s="115">
        <f t="shared" si="184"/>
        <v>14</v>
      </c>
      <c r="M278" s="115">
        <f t="shared" si="185"/>
        <v>6</v>
      </c>
      <c r="N278" s="115">
        <f t="shared" si="186"/>
        <v>29</v>
      </c>
      <c r="O278" s="115">
        <f t="shared" si="187"/>
        <v>4</v>
      </c>
      <c r="P278" s="115">
        <f t="shared" si="188"/>
        <v>12</v>
      </c>
      <c r="Q278" s="115">
        <f t="shared" si="189"/>
        <v>11</v>
      </c>
      <c r="R278" s="115">
        <f t="shared" si="190"/>
        <v>23</v>
      </c>
      <c r="S278" s="115">
        <f t="shared" si="191"/>
        <v>4</v>
      </c>
      <c r="T278" s="115">
        <f t="shared" si="192"/>
        <v>17</v>
      </c>
      <c r="U278" s="115">
        <f t="shared" si="193"/>
        <v>10</v>
      </c>
      <c r="V278" s="115">
        <f t="shared" si="194"/>
        <v>13</v>
      </c>
      <c r="W278" s="115">
        <f t="shared" si="195"/>
        <v>18</v>
      </c>
      <c r="X278" s="115">
        <f t="shared" si="196"/>
        <v>17</v>
      </c>
      <c r="Y278" s="115">
        <f t="shared" si="197"/>
        <v>27</v>
      </c>
      <c r="Z278" s="115">
        <f t="shared" si="198"/>
        <v>20</v>
      </c>
      <c r="AA278" s="115">
        <f t="shared" si="199"/>
        <v>4</v>
      </c>
      <c r="AB278" s="115">
        <f t="shared" si="200"/>
        <v>8</v>
      </c>
      <c r="AC278" s="113">
        <f t="shared" si="204"/>
        <v>304</v>
      </c>
      <c r="AE278">
        <f t="shared" si="205"/>
        <v>6.2986100076902647E-3</v>
      </c>
      <c r="AF278">
        <f t="shared" si="206"/>
        <v>4.2945068234251805E-4</v>
      </c>
      <c r="AG278">
        <f t="shared" si="207"/>
        <v>2.8630045489501203E-3</v>
      </c>
      <c r="AH278">
        <f t="shared" si="208"/>
        <v>2.0041031842650842E-3</v>
      </c>
      <c r="AI278">
        <f t="shared" si="209"/>
        <v>8.589013646850361E-4</v>
      </c>
      <c r="AJ278">
        <f t="shared" si="210"/>
        <v>4.1513565959776745E-3</v>
      </c>
      <c r="AK278">
        <f t="shared" si="211"/>
        <v>5.7260090979002407E-4</v>
      </c>
      <c r="AL278">
        <f t="shared" si="212"/>
        <v>1.7178027293700722E-3</v>
      </c>
      <c r="AM278">
        <f t="shared" si="213"/>
        <v>1.5746525019225662E-3</v>
      </c>
      <c r="AN278">
        <f t="shared" si="214"/>
        <v>3.2924552312926384E-3</v>
      </c>
      <c r="AO278">
        <f t="shared" si="215"/>
        <v>5.7260090979002407E-4</v>
      </c>
      <c r="AP278">
        <f t="shared" si="216"/>
        <v>2.4335538666076023E-3</v>
      </c>
      <c r="AQ278">
        <f t="shared" si="217"/>
        <v>1.4315022744750602E-3</v>
      </c>
      <c r="AR278">
        <f t="shared" si="218"/>
        <v>1.8609529568175782E-3</v>
      </c>
      <c r="AS278">
        <f t="shared" si="219"/>
        <v>2.5767040940551083E-3</v>
      </c>
      <c r="AT278">
        <f t="shared" si="220"/>
        <v>2.4335538666076023E-3</v>
      </c>
      <c r="AU278">
        <f t="shared" si="221"/>
        <v>3.8650561410826624E-3</v>
      </c>
      <c r="AV278">
        <f t="shared" si="222"/>
        <v>2.8630045489501203E-3</v>
      </c>
      <c r="AW278">
        <f t="shared" si="223"/>
        <v>5.7260090979002407E-4</v>
      </c>
      <c r="AX278">
        <f t="shared" si="224"/>
        <v>1.1452018195800481E-3</v>
      </c>
      <c r="AY278">
        <f t="shared" si="225"/>
        <v>4.3517669144041836E-2</v>
      </c>
    </row>
    <row r="279" spans="1:51" x14ac:dyDescent="0.2">
      <c r="A279" s="118" t="s">
        <v>5209</v>
      </c>
      <c r="B279" s="119">
        <v>12793</v>
      </c>
      <c r="C279" s="121" t="s">
        <v>6788</v>
      </c>
      <c r="D279" s="121" t="s">
        <v>3320</v>
      </c>
      <c r="E279" s="121">
        <v>1.7895067738292912E-3</v>
      </c>
      <c r="F279">
        <f t="shared" si="201"/>
        <v>1.7895067738292912E-9</v>
      </c>
      <c r="G279">
        <f t="shared" si="202"/>
        <v>1.7895067738292911E-11</v>
      </c>
      <c r="H279">
        <f t="shared" si="203"/>
        <v>1.0300466848907113E-6</v>
      </c>
      <c r="I279" s="115">
        <f t="shared" si="181"/>
        <v>11</v>
      </c>
      <c r="J279" s="115">
        <f t="shared" si="182"/>
        <v>1</v>
      </c>
      <c r="K279" s="115">
        <f t="shared" si="183"/>
        <v>5</v>
      </c>
      <c r="L279" s="115">
        <f t="shared" si="184"/>
        <v>7</v>
      </c>
      <c r="M279" s="115">
        <f t="shared" si="185"/>
        <v>3</v>
      </c>
      <c r="N279" s="115">
        <f t="shared" si="186"/>
        <v>3</v>
      </c>
      <c r="O279" s="115">
        <f t="shared" si="187"/>
        <v>6</v>
      </c>
      <c r="P279" s="115">
        <f t="shared" si="188"/>
        <v>2</v>
      </c>
      <c r="Q279" s="115">
        <f t="shared" si="189"/>
        <v>4</v>
      </c>
      <c r="R279" s="115">
        <f t="shared" si="190"/>
        <v>9</v>
      </c>
      <c r="S279" s="115">
        <f t="shared" si="191"/>
        <v>4</v>
      </c>
      <c r="T279" s="115">
        <f t="shared" si="192"/>
        <v>7</v>
      </c>
      <c r="U279" s="115">
        <f t="shared" si="193"/>
        <v>4</v>
      </c>
      <c r="V279" s="115">
        <f t="shared" si="194"/>
        <v>4</v>
      </c>
      <c r="W279" s="115">
        <f t="shared" si="195"/>
        <v>9</v>
      </c>
      <c r="X279" s="115">
        <f t="shared" si="196"/>
        <v>9</v>
      </c>
      <c r="Y279" s="115">
        <f t="shared" si="197"/>
        <v>1</v>
      </c>
      <c r="Z279" s="115">
        <f t="shared" si="198"/>
        <v>8</v>
      </c>
      <c r="AA279" s="115">
        <f t="shared" si="199"/>
        <v>5</v>
      </c>
      <c r="AB279" s="115">
        <f t="shared" si="200"/>
        <v>6</v>
      </c>
      <c r="AC279" s="113">
        <f t="shared" si="204"/>
        <v>108</v>
      </c>
      <c r="AE279">
        <f t="shared" si="205"/>
        <v>1.1330513533797824E-5</v>
      </c>
      <c r="AF279">
        <f t="shared" si="206"/>
        <v>1.0300466848907113E-6</v>
      </c>
      <c r="AG279">
        <f t="shared" si="207"/>
        <v>5.1502334244535569E-6</v>
      </c>
      <c r="AH279">
        <f t="shared" si="208"/>
        <v>7.2103267942349786E-6</v>
      </c>
      <c r="AI279">
        <f t="shared" si="209"/>
        <v>3.0901400546721339E-6</v>
      </c>
      <c r="AJ279">
        <f t="shared" si="210"/>
        <v>3.0901400546721339E-6</v>
      </c>
      <c r="AK279">
        <f t="shared" si="211"/>
        <v>6.1802801093442677E-6</v>
      </c>
      <c r="AL279">
        <f t="shared" si="212"/>
        <v>2.0600933697814226E-6</v>
      </c>
      <c r="AM279">
        <f t="shared" si="213"/>
        <v>4.1201867395628452E-6</v>
      </c>
      <c r="AN279">
        <f t="shared" si="214"/>
        <v>9.270420164016402E-6</v>
      </c>
      <c r="AO279">
        <f t="shared" si="215"/>
        <v>4.1201867395628452E-6</v>
      </c>
      <c r="AP279">
        <f t="shared" si="216"/>
        <v>7.2103267942349786E-6</v>
      </c>
      <c r="AQ279">
        <f t="shared" si="217"/>
        <v>4.1201867395628452E-6</v>
      </c>
      <c r="AR279">
        <f t="shared" si="218"/>
        <v>4.1201867395628452E-6</v>
      </c>
      <c r="AS279">
        <f t="shared" si="219"/>
        <v>9.270420164016402E-6</v>
      </c>
      <c r="AT279">
        <f t="shared" si="220"/>
        <v>9.270420164016402E-6</v>
      </c>
      <c r="AU279">
        <f t="shared" si="221"/>
        <v>1.0300466848907113E-6</v>
      </c>
      <c r="AV279">
        <f t="shared" si="222"/>
        <v>8.2403734791256903E-6</v>
      </c>
      <c r="AW279">
        <f t="shared" si="223"/>
        <v>5.1502334244535569E-6</v>
      </c>
      <c r="AX279">
        <f t="shared" si="224"/>
        <v>6.1802801093442677E-6</v>
      </c>
      <c r="AY279">
        <f t="shared" si="225"/>
        <v>1.1124504196819682E-4</v>
      </c>
    </row>
    <row r="280" spans="1:51" x14ac:dyDescent="0.2">
      <c r="A280" s="118" t="s">
        <v>5210</v>
      </c>
      <c r="B280" s="119">
        <v>24628</v>
      </c>
      <c r="C280" s="121" t="s">
        <v>6789</v>
      </c>
      <c r="D280" s="121" t="s">
        <v>3368</v>
      </c>
      <c r="E280" s="121">
        <v>1.1381602609399782E-2</v>
      </c>
      <c r="F280">
        <f t="shared" si="201"/>
        <v>1.1381602609399782E-8</v>
      </c>
      <c r="G280">
        <f t="shared" si="202"/>
        <v>1.1381602609399783E-10</v>
      </c>
      <c r="H280">
        <f t="shared" si="203"/>
        <v>6.5512923493823434E-6</v>
      </c>
      <c r="I280" s="115">
        <f t="shared" si="181"/>
        <v>24</v>
      </c>
      <c r="J280" s="115">
        <f t="shared" si="182"/>
        <v>1</v>
      </c>
      <c r="K280" s="115">
        <f t="shared" si="183"/>
        <v>13</v>
      </c>
      <c r="L280" s="115">
        <f t="shared" si="184"/>
        <v>14</v>
      </c>
      <c r="M280" s="115">
        <f t="shared" si="185"/>
        <v>11</v>
      </c>
      <c r="N280" s="115">
        <f t="shared" si="186"/>
        <v>11</v>
      </c>
      <c r="O280" s="115">
        <f t="shared" si="187"/>
        <v>2</v>
      </c>
      <c r="P280" s="115">
        <f t="shared" si="188"/>
        <v>7</v>
      </c>
      <c r="Q280" s="115">
        <f t="shared" si="189"/>
        <v>7</v>
      </c>
      <c r="R280" s="115">
        <f t="shared" si="190"/>
        <v>36</v>
      </c>
      <c r="S280" s="115">
        <f t="shared" si="191"/>
        <v>2</v>
      </c>
      <c r="T280" s="115">
        <f t="shared" si="192"/>
        <v>7</v>
      </c>
      <c r="U280" s="115">
        <f t="shared" si="193"/>
        <v>13</v>
      </c>
      <c r="V280" s="115">
        <f t="shared" si="194"/>
        <v>9</v>
      </c>
      <c r="W280" s="115">
        <f t="shared" si="195"/>
        <v>15</v>
      </c>
      <c r="X280" s="115">
        <f t="shared" si="196"/>
        <v>14</v>
      </c>
      <c r="Y280" s="115">
        <f t="shared" si="197"/>
        <v>10</v>
      </c>
      <c r="Z280" s="115">
        <f t="shared" si="198"/>
        <v>11</v>
      </c>
      <c r="AA280" s="115">
        <f t="shared" si="199"/>
        <v>5</v>
      </c>
      <c r="AB280" s="115">
        <f t="shared" si="200"/>
        <v>7</v>
      </c>
      <c r="AC280" s="113">
        <f t="shared" si="204"/>
        <v>219</v>
      </c>
      <c r="AE280">
        <f t="shared" si="205"/>
        <v>1.5723101638517623E-4</v>
      </c>
      <c r="AF280">
        <f t="shared" si="206"/>
        <v>6.5512923493823434E-6</v>
      </c>
      <c r="AG280">
        <f t="shared" si="207"/>
        <v>8.5166800541970459E-5</v>
      </c>
      <c r="AH280">
        <f t="shared" si="208"/>
        <v>9.1718092891352804E-5</v>
      </c>
      <c r="AI280">
        <f t="shared" si="209"/>
        <v>7.2064215843205783E-5</v>
      </c>
      <c r="AJ280">
        <f t="shared" si="210"/>
        <v>7.2064215843205783E-5</v>
      </c>
      <c r="AK280">
        <f t="shared" si="211"/>
        <v>1.3102584698764687E-5</v>
      </c>
      <c r="AL280">
        <f t="shared" si="212"/>
        <v>4.5859046445676402E-5</v>
      </c>
      <c r="AM280">
        <f t="shared" si="213"/>
        <v>4.5859046445676402E-5</v>
      </c>
      <c r="AN280">
        <f t="shared" si="214"/>
        <v>2.3584652457776437E-4</v>
      </c>
      <c r="AO280">
        <f t="shared" si="215"/>
        <v>1.3102584698764687E-5</v>
      </c>
      <c r="AP280">
        <f t="shared" si="216"/>
        <v>4.5859046445676402E-5</v>
      </c>
      <c r="AQ280">
        <f t="shared" si="217"/>
        <v>8.5166800541970459E-5</v>
      </c>
      <c r="AR280">
        <f t="shared" si="218"/>
        <v>5.8961631144441092E-5</v>
      </c>
      <c r="AS280">
        <f t="shared" si="219"/>
        <v>9.826938524073515E-5</v>
      </c>
      <c r="AT280">
        <f t="shared" si="220"/>
        <v>9.1718092891352804E-5</v>
      </c>
      <c r="AU280">
        <f t="shared" si="221"/>
        <v>6.5512923493823438E-5</v>
      </c>
      <c r="AV280">
        <f t="shared" si="222"/>
        <v>7.2064215843205783E-5</v>
      </c>
      <c r="AW280">
        <f t="shared" si="223"/>
        <v>3.2756461746911719E-5</v>
      </c>
      <c r="AX280">
        <f t="shared" si="224"/>
        <v>4.5859046445676402E-5</v>
      </c>
      <c r="AY280">
        <f t="shared" si="225"/>
        <v>1.4347330245147332E-3</v>
      </c>
    </row>
    <row r="281" spans="1:51" x14ac:dyDescent="0.2">
      <c r="A281" s="118" t="s">
        <v>5211</v>
      </c>
      <c r="B281" s="119">
        <v>51626</v>
      </c>
      <c r="C281" s="121" t="s">
        <v>6728</v>
      </c>
      <c r="D281" s="121" t="s">
        <v>3357</v>
      </c>
      <c r="E281" s="121">
        <v>1.3222107111809411E-2</v>
      </c>
      <c r="F281">
        <f t="shared" si="201"/>
        <v>1.3222107111809411E-8</v>
      </c>
      <c r="G281">
        <f t="shared" si="202"/>
        <v>1.3222107111809411E-10</v>
      </c>
      <c r="H281">
        <f t="shared" si="203"/>
        <v>7.610693514529492E-6</v>
      </c>
      <c r="I281" s="115">
        <f t="shared" si="181"/>
        <v>42</v>
      </c>
      <c r="J281" s="115">
        <f t="shared" si="182"/>
        <v>3</v>
      </c>
      <c r="K281" s="115">
        <f t="shared" si="183"/>
        <v>34</v>
      </c>
      <c r="L281" s="115">
        <f t="shared" si="184"/>
        <v>14</v>
      </c>
      <c r="M281" s="115">
        <f t="shared" si="185"/>
        <v>26</v>
      </c>
      <c r="N281" s="115">
        <f t="shared" si="186"/>
        <v>53</v>
      </c>
      <c r="O281" s="115">
        <f t="shared" si="187"/>
        <v>6</v>
      </c>
      <c r="P281" s="115">
        <f t="shared" si="188"/>
        <v>35</v>
      </c>
      <c r="Q281" s="115">
        <f t="shared" si="189"/>
        <v>7</v>
      </c>
      <c r="R281" s="115">
        <f t="shared" si="190"/>
        <v>36</v>
      </c>
      <c r="S281" s="115">
        <f t="shared" si="191"/>
        <v>16</v>
      </c>
      <c r="T281" s="115">
        <f t="shared" si="192"/>
        <v>22</v>
      </c>
      <c r="U281" s="115">
        <f t="shared" si="193"/>
        <v>21</v>
      </c>
      <c r="V281" s="115">
        <f t="shared" si="194"/>
        <v>15</v>
      </c>
      <c r="W281" s="115">
        <f t="shared" si="195"/>
        <v>31</v>
      </c>
      <c r="X281" s="115">
        <f t="shared" si="196"/>
        <v>39</v>
      </c>
      <c r="Y281" s="115">
        <f t="shared" si="197"/>
        <v>24</v>
      </c>
      <c r="Z281" s="115">
        <f t="shared" si="198"/>
        <v>23</v>
      </c>
      <c r="AA281" s="115">
        <f t="shared" si="199"/>
        <v>10</v>
      </c>
      <c r="AB281" s="115">
        <f t="shared" si="200"/>
        <v>16</v>
      </c>
      <c r="AC281" s="113">
        <f t="shared" si="204"/>
        <v>473</v>
      </c>
      <c r="AE281">
        <f t="shared" si="205"/>
        <v>3.1964912761023865E-4</v>
      </c>
      <c r="AF281">
        <f t="shared" si="206"/>
        <v>2.2832080543588476E-5</v>
      </c>
      <c r="AG281">
        <f t="shared" si="207"/>
        <v>2.5876357949400271E-4</v>
      </c>
      <c r="AH281">
        <f t="shared" si="208"/>
        <v>1.0654970920341289E-4</v>
      </c>
      <c r="AI281">
        <f t="shared" si="209"/>
        <v>1.9787803137776678E-4</v>
      </c>
      <c r="AJ281">
        <f t="shared" si="210"/>
        <v>4.0336675627006307E-4</v>
      </c>
      <c r="AK281">
        <f t="shared" si="211"/>
        <v>4.5664161087176952E-5</v>
      </c>
      <c r="AL281">
        <f t="shared" si="212"/>
        <v>2.6637427300853223E-4</v>
      </c>
      <c r="AM281">
        <f t="shared" si="213"/>
        <v>5.3274854601706444E-5</v>
      </c>
      <c r="AN281">
        <f t="shared" si="214"/>
        <v>2.7398496652306168E-4</v>
      </c>
      <c r="AO281">
        <f t="shared" si="215"/>
        <v>1.2177109623247187E-4</v>
      </c>
      <c r="AP281">
        <f t="shared" si="216"/>
        <v>1.6743525731964884E-4</v>
      </c>
      <c r="AQ281">
        <f t="shared" si="217"/>
        <v>1.5982456380511932E-4</v>
      </c>
      <c r="AR281">
        <f t="shared" si="218"/>
        <v>1.1416040271794239E-4</v>
      </c>
      <c r="AS281">
        <f t="shared" si="219"/>
        <v>2.3593149895041426E-4</v>
      </c>
      <c r="AT281">
        <f t="shared" si="220"/>
        <v>2.9681704706665017E-4</v>
      </c>
      <c r="AU281">
        <f t="shared" si="221"/>
        <v>1.8265664434870781E-4</v>
      </c>
      <c r="AV281">
        <f t="shared" si="222"/>
        <v>1.7504595083417832E-4</v>
      </c>
      <c r="AW281">
        <f t="shared" si="223"/>
        <v>7.610693514529492E-5</v>
      </c>
      <c r="AX281">
        <f t="shared" si="224"/>
        <v>1.2177109623247187E-4</v>
      </c>
      <c r="AY281">
        <f t="shared" si="225"/>
        <v>3.599858032372449E-3</v>
      </c>
    </row>
    <row r="282" spans="1:51" x14ac:dyDescent="0.2">
      <c r="A282" s="118" t="s">
        <v>5212</v>
      </c>
      <c r="B282" s="119">
        <v>23189</v>
      </c>
      <c r="C282" s="121" t="s">
        <v>6763</v>
      </c>
      <c r="D282" s="121" t="s">
        <v>3328</v>
      </c>
      <c r="E282" s="121">
        <v>1.46650030628535E-2</v>
      </c>
      <c r="F282">
        <f t="shared" si="201"/>
        <v>1.4665003062853499E-8</v>
      </c>
      <c r="G282">
        <f t="shared" si="202"/>
        <v>1.4665003062853501E-10</v>
      </c>
      <c r="H282">
        <f t="shared" si="203"/>
        <v>8.4412297342023742E-6</v>
      </c>
      <c r="I282" s="115">
        <f t="shared" si="181"/>
        <v>27</v>
      </c>
      <c r="J282" s="115">
        <f t="shared" si="182"/>
        <v>0</v>
      </c>
      <c r="K282" s="115">
        <f t="shared" si="183"/>
        <v>10</v>
      </c>
      <c r="L282" s="115">
        <f t="shared" si="184"/>
        <v>3</v>
      </c>
      <c r="M282" s="115">
        <f t="shared" si="185"/>
        <v>2</v>
      </c>
      <c r="N282" s="115">
        <f t="shared" si="186"/>
        <v>18</v>
      </c>
      <c r="O282" s="115">
        <f t="shared" si="187"/>
        <v>0</v>
      </c>
      <c r="P282" s="115">
        <f t="shared" si="188"/>
        <v>9</v>
      </c>
      <c r="Q282" s="115">
        <f t="shared" si="189"/>
        <v>8</v>
      </c>
      <c r="R282" s="115">
        <f t="shared" si="190"/>
        <v>22</v>
      </c>
      <c r="S282" s="115">
        <f t="shared" si="191"/>
        <v>3</v>
      </c>
      <c r="T282" s="115">
        <f t="shared" si="192"/>
        <v>29</v>
      </c>
      <c r="U282" s="115">
        <f t="shared" si="193"/>
        <v>5</v>
      </c>
      <c r="V282" s="115">
        <f t="shared" si="194"/>
        <v>16</v>
      </c>
      <c r="W282" s="115">
        <f t="shared" si="195"/>
        <v>5</v>
      </c>
      <c r="X282" s="115">
        <f t="shared" si="196"/>
        <v>33</v>
      </c>
      <c r="Y282" s="115">
        <f t="shared" si="197"/>
        <v>16</v>
      </c>
      <c r="Z282" s="115">
        <f t="shared" si="198"/>
        <v>7</v>
      </c>
      <c r="AA282" s="115">
        <f t="shared" si="199"/>
        <v>1</v>
      </c>
      <c r="AB282" s="115">
        <f t="shared" si="200"/>
        <v>9</v>
      </c>
      <c r="AC282" s="113">
        <f t="shared" si="204"/>
        <v>223</v>
      </c>
      <c r="AE282">
        <f t="shared" si="205"/>
        <v>2.279132028234641E-4</v>
      </c>
      <c r="AF282">
        <f t="shared" si="206"/>
        <v>0</v>
      </c>
      <c r="AG282">
        <f t="shared" si="207"/>
        <v>8.4412297342023742E-5</v>
      </c>
      <c r="AH282">
        <f t="shared" si="208"/>
        <v>2.5323689202607123E-5</v>
      </c>
      <c r="AI282">
        <f t="shared" si="209"/>
        <v>1.6882459468404748E-5</v>
      </c>
      <c r="AJ282">
        <f t="shared" si="210"/>
        <v>1.5194213521564274E-4</v>
      </c>
      <c r="AK282">
        <f t="shared" si="211"/>
        <v>0</v>
      </c>
      <c r="AL282">
        <f t="shared" si="212"/>
        <v>7.5971067607821368E-5</v>
      </c>
      <c r="AM282">
        <f t="shared" si="213"/>
        <v>6.7529837873618994E-5</v>
      </c>
      <c r="AN282">
        <f t="shared" si="214"/>
        <v>1.8570705415245223E-4</v>
      </c>
      <c r="AO282">
        <f t="shared" si="215"/>
        <v>2.5323689202607123E-5</v>
      </c>
      <c r="AP282">
        <f t="shared" si="216"/>
        <v>2.4479566229186882E-4</v>
      </c>
      <c r="AQ282">
        <f t="shared" si="217"/>
        <v>4.2206148671011871E-5</v>
      </c>
      <c r="AR282">
        <f t="shared" si="218"/>
        <v>1.3505967574723799E-4</v>
      </c>
      <c r="AS282">
        <f t="shared" si="219"/>
        <v>4.2206148671011871E-5</v>
      </c>
      <c r="AT282">
        <f t="shared" si="220"/>
        <v>2.7856058122867832E-4</v>
      </c>
      <c r="AU282">
        <f t="shared" si="221"/>
        <v>1.3505967574723799E-4</v>
      </c>
      <c r="AV282">
        <f t="shared" si="222"/>
        <v>5.9088608139416619E-5</v>
      </c>
      <c r="AW282">
        <f t="shared" si="223"/>
        <v>8.4412297342023742E-6</v>
      </c>
      <c r="AX282">
        <f t="shared" si="224"/>
        <v>7.5971067607821368E-5</v>
      </c>
      <c r="AY282">
        <f t="shared" si="225"/>
        <v>1.8823942307271294E-3</v>
      </c>
    </row>
    <row r="283" spans="1:51" x14ac:dyDescent="0.2">
      <c r="A283" s="118" t="s">
        <v>5213</v>
      </c>
      <c r="B283" s="119">
        <v>24490</v>
      </c>
      <c r="C283" s="121" t="s">
        <v>6760</v>
      </c>
      <c r="D283" s="121" t="s">
        <v>3399</v>
      </c>
      <c r="E283" s="121">
        <v>8.7756859557205948E-3</v>
      </c>
      <c r="F283">
        <f t="shared" si="201"/>
        <v>8.7756859557205945E-9</v>
      </c>
      <c r="G283">
        <f t="shared" si="202"/>
        <v>8.7756859557205952E-11</v>
      </c>
      <c r="H283">
        <f t="shared" si="203"/>
        <v>5.0513171330382889E-6</v>
      </c>
      <c r="I283" s="115">
        <f t="shared" si="181"/>
        <v>21</v>
      </c>
      <c r="J283" s="115">
        <f t="shared" si="182"/>
        <v>0</v>
      </c>
      <c r="K283" s="115">
        <f t="shared" si="183"/>
        <v>12</v>
      </c>
      <c r="L283" s="115">
        <f t="shared" si="184"/>
        <v>13</v>
      </c>
      <c r="M283" s="115">
        <f t="shared" si="185"/>
        <v>8</v>
      </c>
      <c r="N283" s="115">
        <f t="shared" si="186"/>
        <v>15</v>
      </c>
      <c r="O283" s="115">
        <f t="shared" si="187"/>
        <v>5</v>
      </c>
      <c r="P283" s="115">
        <f t="shared" si="188"/>
        <v>15</v>
      </c>
      <c r="Q283" s="115">
        <f t="shared" si="189"/>
        <v>10</v>
      </c>
      <c r="R283" s="115">
        <f t="shared" si="190"/>
        <v>15</v>
      </c>
      <c r="S283" s="115">
        <f t="shared" si="191"/>
        <v>8</v>
      </c>
      <c r="T283" s="115">
        <f t="shared" si="192"/>
        <v>18</v>
      </c>
      <c r="U283" s="115">
        <f t="shared" si="193"/>
        <v>20</v>
      </c>
      <c r="V283" s="115">
        <f t="shared" si="194"/>
        <v>16</v>
      </c>
      <c r="W283" s="115">
        <f t="shared" si="195"/>
        <v>11</v>
      </c>
      <c r="X283" s="115">
        <f t="shared" si="196"/>
        <v>19</v>
      </c>
      <c r="Y283" s="115">
        <f t="shared" si="197"/>
        <v>8</v>
      </c>
      <c r="Z283" s="115">
        <f t="shared" si="198"/>
        <v>6</v>
      </c>
      <c r="AA283" s="115">
        <f t="shared" si="199"/>
        <v>0</v>
      </c>
      <c r="AB283" s="115">
        <f t="shared" si="200"/>
        <v>4</v>
      </c>
      <c r="AC283" s="113">
        <f t="shared" si="204"/>
        <v>224</v>
      </c>
      <c r="AE283">
        <f t="shared" si="205"/>
        <v>1.0607765979380407E-4</v>
      </c>
      <c r="AF283">
        <f t="shared" si="206"/>
        <v>0</v>
      </c>
      <c r="AG283">
        <f t="shared" si="207"/>
        <v>6.061580559645947E-5</v>
      </c>
      <c r="AH283">
        <f t="shared" si="208"/>
        <v>6.5667122729497755E-5</v>
      </c>
      <c r="AI283">
        <f t="shared" si="209"/>
        <v>4.0410537064306311E-5</v>
      </c>
      <c r="AJ283">
        <f t="shared" si="210"/>
        <v>7.5769756995574337E-5</v>
      </c>
      <c r="AK283">
        <f t="shared" si="211"/>
        <v>2.5256585665191444E-5</v>
      </c>
      <c r="AL283">
        <f t="shared" si="212"/>
        <v>7.5769756995574337E-5</v>
      </c>
      <c r="AM283">
        <f t="shared" si="213"/>
        <v>5.0513171330382887E-5</v>
      </c>
      <c r="AN283">
        <f t="shared" si="214"/>
        <v>7.5769756995574337E-5</v>
      </c>
      <c r="AO283">
        <f t="shared" si="215"/>
        <v>4.0410537064306311E-5</v>
      </c>
      <c r="AP283">
        <f t="shared" si="216"/>
        <v>9.0923708394689205E-5</v>
      </c>
      <c r="AQ283">
        <f t="shared" si="217"/>
        <v>1.0102634266076577E-4</v>
      </c>
      <c r="AR283">
        <f t="shared" si="218"/>
        <v>8.0821074128612622E-5</v>
      </c>
      <c r="AS283">
        <f t="shared" si="219"/>
        <v>5.5564488463421179E-5</v>
      </c>
      <c r="AT283">
        <f t="shared" si="220"/>
        <v>9.597502552772749E-5</v>
      </c>
      <c r="AU283">
        <f t="shared" si="221"/>
        <v>4.0410537064306311E-5</v>
      </c>
      <c r="AV283">
        <f t="shared" si="222"/>
        <v>3.0307902798229735E-5</v>
      </c>
      <c r="AW283">
        <f t="shared" si="223"/>
        <v>0</v>
      </c>
      <c r="AX283">
        <f t="shared" si="224"/>
        <v>2.0205268532153156E-5</v>
      </c>
      <c r="AY283">
        <f t="shared" si="225"/>
        <v>1.1314950378005768E-3</v>
      </c>
    </row>
    <row r="284" spans="1:51" x14ac:dyDescent="0.2">
      <c r="A284" s="118" t="s">
        <v>5214</v>
      </c>
      <c r="B284" s="119">
        <v>12856</v>
      </c>
      <c r="C284" s="121" t="s">
        <v>6790</v>
      </c>
      <c r="D284" s="121" t="s">
        <v>3523</v>
      </c>
      <c r="E284" s="121">
        <v>8.4443180893393741E-2</v>
      </c>
      <c r="F284">
        <f t="shared" si="201"/>
        <v>8.4443180893393736E-8</v>
      </c>
      <c r="G284">
        <f t="shared" si="202"/>
        <v>8.4443180893393733E-10</v>
      </c>
      <c r="H284">
        <f t="shared" si="203"/>
        <v>4.8605805696248406E-5</v>
      </c>
      <c r="I284" s="115">
        <f t="shared" si="181"/>
        <v>15</v>
      </c>
      <c r="J284" s="115">
        <f t="shared" si="182"/>
        <v>1</v>
      </c>
      <c r="K284" s="115">
        <f t="shared" si="183"/>
        <v>9</v>
      </c>
      <c r="L284" s="115">
        <f t="shared" si="184"/>
        <v>3</v>
      </c>
      <c r="M284" s="115">
        <f t="shared" si="185"/>
        <v>5</v>
      </c>
      <c r="N284" s="115">
        <f t="shared" si="186"/>
        <v>13</v>
      </c>
      <c r="O284" s="115">
        <f t="shared" si="187"/>
        <v>0</v>
      </c>
      <c r="P284" s="115">
        <f t="shared" si="188"/>
        <v>9</v>
      </c>
      <c r="Q284" s="115">
        <f t="shared" si="189"/>
        <v>1</v>
      </c>
      <c r="R284" s="115">
        <f t="shared" si="190"/>
        <v>6</v>
      </c>
      <c r="S284" s="115">
        <f t="shared" si="191"/>
        <v>5</v>
      </c>
      <c r="T284" s="115">
        <f t="shared" si="192"/>
        <v>9</v>
      </c>
      <c r="U284" s="115">
        <f t="shared" si="193"/>
        <v>5</v>
      </c>
      <c r="V284" s="115">
        <f t="shared" si="194"/>
        <v>6</v>
      </c>
      <c r="W284" s="115">
        <f t="shared" si="195"/>
        <v>6</v>
      </c>
      <c r="X284" s="115">
        <f t="shared" si="196"/>
        <v>15</v>
      </c>
      <c r="Y284" s="115">
        <f t="shared" si="197"/>
        <v>4</v>
      </c>
      <c r="Z284" s="115">
        <f t="shared" si="198"/>
        <v>5</v>
      </c>
      <c r="AA284" s="115">
        <f t="shared" si="199"/>
        <v>2</v>
      </c>
      <c r="AB284" s="115">
        <f t="shared" si="200"/>
        <v>3</v>
      </c>
      <c r="AC284" s="113">
        <f t="shared" si="204"/>
        <v>122</v>
      </c>
      <c r="AE284">
        <f t="shared" si="205"/>
        <v>7.290870854437261E-4</v>
      </c>
      <c r="AF284">
        <f t="shared" si="206"/>
        <v>4.8605805696248406E-5</v>
      </c>
      <c r="AG284">
        <f t="shared" si="207"/>
        <v>4.3745225126623564E-4</v>
      </c>
      <c r="AH284">
        <f t="shared" si="208"/>
        <v>1.4581741708874523E-4</v>
      </c>
      <c r="AI284">
        <f t="shared" si="209"/>
        <v>2.4302902848124202E-4</v>
      </c>
      <c r="AJ284">
        <f t="shared" si="210"/>
        <v>6.3187547405122932E-4</v>
      </c>
      <c r="AK284">
        <f t="shared" si="211"/>
        <v>0</v>
      </c>
      <c r="AL284">
        <f t="shared" si="212"/>
        <v>4.3745225126623564E-4</v>
      </c>
      <c r="AM284">
        <f t="shared" si="213"/>
        <v>4.8605805696248406E-5</v>
      </c>
      <c r="AN284">
        <f t="shared" si="214"/>
        <v>2.9163483417749046E-4</v>
      </c>
      <c r="AO284">
        <f t="shared" si="215"/>
        <v>2.4302902848124202E-4</v>
      </c>
      <c r="AP284">
        <f t="shared" si="216"/>
        <v>4.3745225126623564E-4</v>
      </c>
      <c r="AQ284">
        <f t="shared" si="217"/>
        <v>2.4302902848124202E-4</v>
      </c>
      <c r="AR284">
        <f t="shared" si="218"/>
        <v>2.9163483417749046E-4</v>
      </c>
      <c r="AS284">
        <f t="shared" si="219"/>
        <v>2.9163483417749046E-4</v>
      </c>
      <c r="AT284">
        <f t="shared" si="220"/>
        <v>7.290870854437261E-4</v>
      </c>
      <c r="AU284">
        <f t="shared" si="221"/>
        <v>1.9442322278499362E-4</v>
      </c>
      <c r="AV284">
        <f t="shared" si="222"/>
        <v>2.4302902848124202E-4</v>
      </c>
      <c r="AW284">
        <f t="shared" si="223"/>
        <v>9.7211611392496812E-5</v>
      </c>
      <c r="AX284">
        <f t="shared" si="224"/>
        <v>1.4581741708874523E-4</v>
      </c>
      <c r="AY284">
        <f t="shared" si="225"/>
        <v>5.9299082949423069E-3</v>
      </c>
    </row>
    <row r="285" spans="1:51" x14ac:dyDescent="0.2">
      <c r="A285" s="118" t="s">
        <v>5215</v>
      </c>
      <c r="B285" s="119">
        <v>16148</v>
      </c>
      <c r="C285" s="121" t="s">
        <v>6791</v>
      </c>
      <c r="D285" s="121" t="s">
        <v>3345</v>
      </c>
      <c r="E285" s="121">
        <v>8.2147976835651674E-3</v>
      </c>
      <c r="F285">
        <f t="shared" si="201"/>
        <v>8.2147976835651681E-9</v>
      </c>
      <c r="G285">
        <f t="shared" si="202"/>
        <v>8.2147976835651682E-11</v>
      </c>
      <c r="H285">
        <f t="shared" si="203"/>
        <v>4.7284677793633134E-6</v>
      </c>
      <c r="I285" s="115">
        <f t="shared" si="181"/>
        <v>12</v>
      </c>
      <c r="J285" s="115">
        <f t="shared" si="182"/>
        <v>2</v>
      </c>
      <c r="K285" s="115">
        <f t="shared" si="183"/>
        <v>12</v>
      </c>
      <c r="L285" s="115">
        <f t="shared" si="184"/>
        <v>5</v>
      </c>
      <c r="M285" s="115">
        <f t="shared" si="185"/>
        <v>6</v>
      </c>
      <c r="N285" s="115">
        <f t="shared" si="186"/>
        <v>9</v>
      </c>
      <c r="O285" s="115">
        <f t="shared" si="187"/>
        <v>9</v>
      </c>
      <c r="P285" s="115">
        <f t="shared" si="188"/>
        <v>8</v>
      </c>
      <c r="Q285" s="115">
        <f t="shared" si="189"/>
        <v>2</v>
      </c>
      <c r="R285" s="115">
        <f t="shared" si="190"/>
        <v>8</v>
      </c>
      <c r="S285" s="115">
        <f t="shared" si="191"/>
        <v>2</v>
      </c>
      <c r="T285" s="115">
        <f t="shared" si="192"/>
        <v>3</v>
      </c>
      <c r="U285" s="115">
        <f t="shared" si="193"/>
        <v>5</v>
      </c>
      <c r="V285" s="115">
        <f t="shared" si="194"/>
        <v>5</v>
      </c>
      <c r="W285" s="115">
        <f t="shared" si="195"/>
        <v>11</v>
      </c>
      <c r="X285" s="115">
        <f t="shared" si="196"/>
        <v>21</v>
      </c>
      <c r="Y285" s="115">
        <f t="shared" si="197"/>
        <v>7</v>
      </c>
      <c r="Z285" s="115">
        <f t="shared" si="198"/>
        <v>17</v>
      </c>
      <c r="AA285" s="115">
        <f t="shared" si="199"/>
        <v>1</v>
      </c>
      <c r="AB285" s="115">
        <f t="shared" si="200"/>
        <v>3</v>
      </c>
      <c r="AC285" s="113">
        <f t="shared" si="204"/>
        <v>148</v>
      </c>
      <c r="AE285">
        <f t="shared" si="205"/>
        <v>5.6741613352359765E-5</v>
      </c>
      <c r="AF285">
        <f t="shared" si="206"/>
        <v>9.4569355587266269E-6</v>
      </c>
      <c r="AG285">
        <f t="shared" si="207"/>
        <v>5.6741613352359765E-5</v>
      </c>
      <c r="AH285">
        <f t="shared" si="208"/>
        <v>2.3642338896816566E-5</v>
      </c>
      <c r="AI285">
        <f t="shared" si="209"/>
        <v>2.8370806676179882E-5</v>
      </c>
      <c r="AJ285">
        <f t="shared" si="210"/>
        <v>4.255621001426982E-5</v>
      </c>
      <c r="AK285">
        <f t="shared" si="211"/>
        <v>4.255621001426982E-5</v>
      </c>
      <c r="AL285">
        <f t="shared" si="212"/>
        <v>3.7827742234906507E-5</v>
      </c>
      <c r="AM285">
        <f t="shared" si="213"/>
        <v>9.4569355587266269E-6</v>
      </c>
      <c r="AN285">
        <f t="shared" si="214"/>
        <v>3.7827742234906507E-5</v>
      </c>
      <c r="AO285">
        <f t="shared" si="215"/>
        <v>9.4569355587266269E-6</v>
      </c>
      <c r="AP285">
        <f t="shared" si="216"/>
        <v>1.4185403338089941E-5</v>
      </c>
      <c r="AQ285">
        <f t="shared" si="217"/>
        <v>2.3642338896816566E-5</v>
      </c>
      <c r="AR285">
        <f t="shared" si="218"/>
        <v>2.3642338896816566E-5</v>
      </c>
      <c r="AS285">
        <f t="shared" si="219"/>
        <v>5.2013145572996445E-5</v>
      </c>
      <c r="AT285">
        <f t="shared" si="220"/>
        <v>9.9297823366629578E-5</v>
      </c>
      <c r="AU285">
        <f t="shared" si="221"/>
        <v>3.3099274455543195E-5</v>
      </c>
      <c r="AV285">
        <f t="shared" si="222"/>
        <v>8.0383952249176327E-5</v>
      </c>
      <c r="AW285">
        <f t="shared" si="223"/>
        <v>4.7284677793633134E-6</v>
      </c>
      <c r="AX285">
        <f t="shared" si="224"/>
        <v>1.4185403338089941E-5</v>
      </c>
      <c r="AY285">
        <f t="shared" si="225"/>
        <v>6.9981323134577042E-4</v>
      </c>
    </row>
    <row r="286" spans="1:51" x14ac:dyDescent="0.2">
      <c r="A286" s="118" t="s">
        <v>5216</v>
      </c>
      <c r="B286" s="119">
        <v>14203</v>
      </c>
      <c r="C286" s="121" t="s">
        <v>6672</v>
      </c>
      <c r="D286" s="121" t="s">
        <v>3488</v>
      </c>
      <c r="E286" s="121">
        <v>2.6672229762080904E-2</v>
      </c>
      <c r="F286">
        <f t="shared" si="201"/>
        <v>2.6672229762080905E-8</v>
      </c>
      <c r="G286">
        <f t="shared" si="202"/>
        <v>2.6672229762080904E-10</v>
      </c>
      <c r="H286">
        <f t="shared" si="203"/>
        <v>1.5352633612157331E-5</v>
      </c>
      <c r="I286" s="115">
        <f t="shared" si="181"/>
        <v>15</v>
      </c>
      <c r="J286" s="115">
        <f t="shared" si="182"/>
        <v>0</v>
      </c>
      <c r="K286" s="115">
        <f t="shared" si="183"/>
        <v>10</v>
      </c>
      <c r="L286" s="115">
        <f t="shared" si="184"/>
        <v>4</v>
      </c>
      <c r="M286" s="115">
        <f t="shared" si="185"/>
        <v>6</v>
      </c>
      <c r="N286" s="115">
        <f t="shared" si="186"/>
        <v>15</v>
      </c>
      <c r="O286" s="115">
        <f t="shared" si="187"/>
        <v>1</v>
      </c>
      <c r="P286" s="115">
        <f t="shared" si="188"/>
        <v>7</v>
      </c>
      <c r="Q286" s="115">
        <f t="shared" si="189"/>
        <v>6</v>
      </c>
      <c r="R286" s="115">
        <f t="shared" si="190"/>
        <v>14</v>
      </c>
      <c r="S286" s="115">
        <f t="shared" si="191"/>
        <v>4</v>
      </c>
      <c r="T286" s="115">
        <f t="shared" si="192"/>
        <v>5</v>
      </c>
      <c r="U286" s="115">
        <f t="shared" si="193"/>
        <v>4</v>
      </c>
      <c r="V286" s="115">
        <f t="shared" si="194"/>
        <v>4</v>
      </c>
      <c r="W286" s="115">
        <f t="shared" si="195"/>
        <v>5</v>
      </c>
      <c r="X286" s="115">
        <f t="shared" si="196"/>
        <v>12</v>
      </c>
      <c r="Y286" s="115">
        <f t="shared" si="197"/>
        <v>7</v>
      </c>
      <c r="Z286" s="115">
        <f t="shared" si="198"/>
        <v>6</v>
      </c>
      <c r="AA286" s="115">
        <f t="shared" si="199"/>
        <v>0</v>
      </c>
      <c r="AB286" s="115">
        <f t="shared" si="200"/>
        <v>8</v>
      </c>
      <c r="AC286" s="113">
        <f t="shared" si="204"/>
        <v>133</v>
      </c>
      <c r="AE286">
        <f t="shared" si="205"/>
        <v>2.3028950418235995E-4</v>
      </c>
      <c r="AF286">
        <f t="shared" si="206"/>
        <v>0</v>
      </c>
      <c r="AG286">
        <f t="shared" si="207"/>
        <v>1.535263361215733E-4</v>
      </c>
      <c r="AH286">
        <f t="shared" si="208"/>
        <v>6.1410534448629324E-5</v>
      </c>
      <c r="AI286">
        <f t="shared" si="209"/>
        <v>9.2115801672943993E-5</v>
      </c>
      <c r="AJ286">
        <f t="shared" si="210"/>
        <v>2.3028950418235995E-4</v>
      </c>
      <c r="AK286">
        <f t="shared" si="211"/>
        <v>1.5352633612157331E-5</v>
      </c>
      <c r="AL286">
        <f t="shared" si="212"/>
        <v>1.0746843528510132E-4</v>
      </c>
      <c r="AM286">
        <f t="shared" si="213"/>
        <v>9.2115801672943993E-5</v>
      </c>
      <c r="AN286">
        <f t="shared" si="214"/>
        <v>2.1493687057020264E-4</v>
      </c>
      <c r="AO286">
        <f t="shared" si="215"/>
        <v>6.1410534448629324E-5</v>
      </c>
      <c r="AP286">
        <f t="shared" si="216"/>
        <v>7.6763168060786652E-5</v>
      </c>
      <c r="AQ286">
        <f t="shared" si="217"/>
        <v>6.1410534448629324E-5</v>
      </c>
      <c r="AR286">
        <f t="shared" si="218"/>
        <v>6.1410534448629324E-5</v>
      </c>
      <c r="AS286">
        <f t="shared" si="219"/>
        <v>7.6763168060786652E-5</v>
      </c>
      <c r="AT286">
        <f t="shared" si="220"/>
        <v>1.8423160334588799E-4</v>
      </c>
      <c r="AU286">
        <f t="shared" si="221"/>
        <v>1.0746843528510132E-4</v>
      </c>
      <c r="AV286">
        <f t="shared" si="222"/>
        <v>9.2115801672943993E-5</v>
      </c>
      <c r="AW286">
        <f t="shared" si="223"/>
        <v>0</v>
      </c>
      <c r="AX286">
        <f t="shared" si="224"/>
        <v>1.2282106889725865E-4</v>
      </c>
      <c r="AY286">
        <f t="shared" si="225"/>
        <v>2.0419002704169251E-3</v>
      </c>
    </row>
    <row r="287" spans="1:51" x14ac:dyDescent="0.2">
      <c r="A287" s="118" t="s">
        <v>5217</v>
      </c>
      <c r="B287" s="119">
        <v>36368</v>
      </c>
      <c r="C287" s="121" t="s">
        <v>6792</v>
      </c>
      <c r="D287" s="121" t="s">
        <v>3839</v>
      </c>
      <c r="E287" s="121">
        <v>0.11036935327191122</v>
      </c>
      <c r="F287">
        <f t="shared" si="201"/>
        <v>1.1036935327191122E-7</v>
      </c>
      <c r="G287">
        <f t="shared" si="202"/>
        <v>1.1036935327191122E-9</v>
      </c>
      <c r="H287">
        <f t="shared" si="203"/>
        <v>6.3529005932731324E-5</v>
      </c>
      <c r="I287" s="115">
        <f t="shared" si="181"/>
        <v>36</v>
      </c>
      <c r="J287" s="115">
        <f t="shared" si="182"/>
        <v>2</v>
      </c>
      <c r="K287" s="115">
        <f t="shared" si="183"/>
        <v>19</v>
      </c>
      <c r="L287" s="115">
        <f t="shared" si="184"/>
        <v>20</v>
      </c>
      <c r="M287" s="115">
        <f t="shared" si="185"/>
        <v>9</v>
      </c>
      <c r="N287" s="115">
        <f t="shared" si="186"/>
        <v>31</v>
      </c>
      <c r="O287" s="115">
        <f t="shared" si="187"/>
        <v>5</v>
      </c>
      <c r="P287" s="115">
        <f t="shared" si="188"/>
        <v>21</v>
      </c>
      <c r="Q287" s="115">
        <f t="shared" si="189"/>
        <v>19</v>
      </c>
      <c r="R287" s="115">
        <f t="shared" si="190"/>
        <v>23</v>
      </c>
      <c r="S287" s="115">
        <f t="shared" si="191"/>
        <v>7</v>
      </c>
      <c r="T287" s="115">
        <f t="shared" si="192"/>
        <v>20</v>
      </c>
      <c r="U287" s="115">
        <f t="shared" si="193"/>
        <v>10</v>
      </c>
      <c r="V287" s="115">
        <f t="shared" si="194"/>
        <v>17</v>
      </c>
      <c r="W287" s="115">
        <f t="shared" si="195"/>
        <v>14</v>
      </c>
      <c r="X287" s="115">
        <f t="shared" si="196"/>
        <v>20</v>
      </c>
      <c r="Y287" s="115">
        <f t="shared" si="197"/>
        <v>21</v>
      </c>
      <c r="Z287" s="115">
        <f t="shared" si="198"/>
        <v>20</v>
      </c>
      <c r="AA287" s="115">
        <f t="shared" si="199"/>
        <v>6</v>
      </c>
      <c r="AB287" s="115">
        <f t="shared" si="200"/>
        <v>13</v>
      </c>
      <c r="AC287" s="113">
        <f t="shared" si="204"/>
        <v>333</v>
      </c>
      <c r="AE287">
        <f t="shared" si="205"/>
        <v>2.2870442135783276E-3</v>
      </c>
      <c r="AF287">
        <f t="shared" si="206"/>
        <v>1.2705801186546265E-4</v>
      </c>
      <c r="AG287">
        <f t="shared" si="207"/>
        <v>1.2070511127218952E-3</v>
      </c>
      <c r="AH287">
        <f t="shared" si="208"/>
        <v>1.2705801186546264E-3</v>
      </c>
      <c r="AI287">
        <f t="shared" si="209"/>
        <v>5.7176105339458189E-4</v>
      </c>
      <c r="AJ287">
        <f t="shared" si="210"/>
        <v>1.969399183914671E-3</v>
      </c>
      <c r="AK287">
        <f t="shared" si="211"/>
        <v>3.1764502966365659E-4</v>
      </c>
      <c r="AL287">
        <f t="shared" si="212"/>
        <v>1.3341091245873578E-3</v>
      </c>
      <c r="AM287">
        <f t="shared" si="213"/>
        <v>1.2070511127218952E-3</v>
      </c>
      <c r="AN287">
        <f t="shared" si="214"/>
        <v>1.4611671364528204E-3</v>
      </c>
      <c r="AO287">
        <f t="shared" si="215"/>
        <v>4.447030415291193E-4</v>
      </c>
      <c r="AP287">
        <f t="shared" si="216"/>
        <v>1.2705801186546264E-3</v>
      </c>
      <c r="AQ287">
        <f t="shared" si="217"/>
        <v>6.3529005932731319E-4</v>
      </c>
      <c r="AR287">
        <f t="shared" si="218"/>
        <v>1.0799931008564326E-3</v>
      </c>
      <c r="AS287">
        <f t="shared" si="219"/>
        <v>8.8940608305823859E-4</v>
      </c>
      <c r="AT287">
        <f t="shared" si="220"/>
        <v>1.2705801186546264E-3</v>
      </c>
      <c r="AU287">
        <f t="shared" si="221"/>
        <v>1.3341091245873578E-3</v>
      </c>
      <c r="AV287">
        <f t="shared" si="222"/>
        <v>1.2705801186546264E-3</v>
      </c>
      <c r="AW287">
        <f t="shared" si="223"/>
        <v>3.8117403559638795E-4</v>
      </c>
      <c r="AX287">
        <f t="shared" si="224"/>
        <v>8.2587707712550719E-4</v>
      </c>
      <c r="AY287">
        <f t="shared" si="225"/>
        <v>2.1155158975599532E-2</v>
      </c>
    </row>
    <row r="288" spans="1:51" x14ac:dyDescent="0.2">
      <c r="A288" s="118" t="s">
        <v>5218</v>
      </c>
      <c r="B288" s="119">
        <v>97640</v>
      </c>
      <c r="C288" s="121" t="s">
        <v>6793</v>
      </c>
      <c r="D288" s="121" t="s">
        <v>3397</v>
      </c>
      <c r="E288" s="121">
        <v>1.3527242962496605E-2</v>
      </c>
      <c r="F288">
        <f t="shared" si="201"/>
        <v>1.3527242962496604E-8</v>
      </c>
      <c r="G288">
        <f t="shared" si="202"/>
        <v>1.3527242962496604E-10</v>
      </c>
      <c r="H288">
        <f t="shared" si="203"/>
        <v>7.786330833168462E-6</v>
      </c>
      <c r="I288" s="115">
        <f t="shared" si="181"/>
        <v>108</v>
      </c>
      <c r="J288" s="115">
        <f t="shared" si="182"/>
        <v>10</v>
      </c>
      <c r="K288" s="115">
        <f t="shared" si="183"/>
        <v>61</v>
      </c>
      <c r="L288" s="115">
        <f t="shared" si="184"/>
        <v>27</v>
      </c>
      <c r="M288" s="115">
        <f t="shared" si="185"/>
        <v>41</v>
      </c>
      <c r="N288" s="115">
        <f t="shared" si="186"/>
        <v>63</v>
      </c>
      <c r="O288" s="115">
        <f t="shared" si="187"/>
        <v>16</v>
      </c>
      <c r="P288" s="115">
        <f t="shared" si="188"/>
        <v>34</v>
      </c>
      <c r="Q288" s="115">
        <f t="shared" si="189"/>
        <v>29</v>
      </c>
      <c r="R288" s="115">
        <f t="shared" si="190"/>
        <v>66</v>
      </c>
      <c r="S288" s="115">
        <f t="shared" si="191"/>
        <v>18</v>
      </c>
      <c r="T288" s="115">
        <f t="shared" si="192"/>
        <v>40</v>
      </c>
      <c r="U288" s="115">
        <f t="shared" si="193"/>
        <v>49</v>
      </c>
      <c r="V288" s="115">
        <f t="shared" si="194"/>
        <v>52</v>
      </c>
      <c r="W288" s="115">
        <f t="shared" si="195"/>
        <v>28</v>
      </c>
      <c r="X288" s="115">
        <f t="shared" si="196"/>
        <v>66</v>
      </c>
      <c r="Y288" s="115">
        <f t="shared" si="197"/>
        <v>54</v>
      </c>
      <c r="Z288" s="115">
        <f t="shared" si="198"/>
        <v>45</v>
      </c>
      <c r="AA288" s="115">
        <f t="shared" si="199"/>
        <v>26</v>
      </c>
      <c r="AB288" s="115">
        <f t="shared" si="200"/>
        <v>51</v>
      </c>
      <c r="AC288" s="113">
        <f t="shared" si="204"/>
        <v>884</v>
      </c>
      <c r="AE288">
        <f t="shared" si="205"/>
        <v>8.4092372998219387E-4</v>
      </c>
      <c r="AF288">
        <f t="shared" si="206"/>
        <v>7.7863308331684616E-5</v>
      </c>
      <c r="AG288">
        <f t="shared" si="207"/>
        <v>4.7496618082327617E-4</v>
      </c>
      <c r="AH288">
        <f t="shared" si="208"/>
        <v>2.1023093249554847E-4</v>
      </c>
      <c r="AI288">
        <f t="shared" si="209"/>
        <v>3.1923956415990697E-4</v>
      </c>
      <c r="AJ288">
        <f t="shared" si="210"/>
        <v>4.9053884248961312E-4</v>
      </c>
      <c r="AK288">
        <f t="shared" si="211"/>
        <v>1.2458129333069539E-4</v>
      </c>
      <c r="AL288">
        <f t="shared" si="212"/>
        <v>2.6473524832772773E-4</v>
      </c>
      <c r="AM288">
        <f t="shared" si="213"/>
        <v>2.2580359416188539E-4</v>
      </c>
      <c r="AN288">
        <f t="shared" si="214"/>
        <v>5.1389783498911846E-4</v>
      </c>
      <c r="AO288">
        <f t="shared" si="215"/>
        <v>1.4015395499703231E-4</v>
      </c>
      <c r="AP288">
        <f t="shared" si="216"/>
        <v>3.1145323332673847E-4</v>
      </c>
      <c r="AQ288">
        <f t="shared" si="217"/>
        <v>3.8153021082525465E-4</v>
      </c>
      <c r="AR288">
        <f t="shared" si="218"/>
        <v>4.0488920332476004E-4</v>
      </c>
      <c r="AS288">
        <f t="shared" si="219"/>
        <v>2.1801726332871694E-4</v>
      </c>
      <c r="AT288">
        <f t="shared" si="220"/>
        <v>5.1389783498911846E-4</v>
      </c>
      <c r="AU288">
        <f t="shared" si="221"/>
        <v>4.2046186499109694E-4</v>
      </c>
      <c r="AV288">
        <f t="shared" si="222"/>
        <v>3.5038488749258081E-4</v>
      </c>
      <c r="AW288">
        <f t="shared" si="223"/>
        <v>2.0244460166238002E-4</v>
      </c>
      <c r="AX288">
        <f t="shared" si="224"/>
        <v>3.9710287249159154E-4</v>
      </c>
      <c r="AY288">
        <f t="shared" si="225"/>
        <v>6.8831164565209208E-3</v>
      </c>
    </row>
    <row r="289" spans="1:51" x14ac:dyDescent="0.2">
      <c r="A289" s="118" t="s">
        <v>5219</v>
      </c>
      <c r="B289" s="119">
        <v>78534</v>
      </c>
      <c r="C289" s="121" t="s">
        <v>6794</v>
      </c>
      <c r="D289" s="121" t="s">
        <v>3410</v>
      </c>
      <c r="E289" s="121">
        <v>1.1736251910791598E-2</v>
      </c>
      <c r="F289">
        <f t="shared" si="201"/>
        <v>1.1736251910791598E-8</v>
      </c>
      <c r="G289">
        <f t="shared" si="202"/>
        <v>1.1736251910791598E-10</v>
      </c>
      <c r="H289">
        <f t="shared" si="203"/>
        <v>6.7554297924699409E-6</v>
      </c>
      <c r="I289" s="115">
        <f t="shared" si="181"/>
        <v>43</v>
      </c>
      <c r="J289" s="115">
        <f t="shared" si="182"/>
        <v>11</v>
      </c>
      <c r="K289" s="115">
        <f t="shared" si="183"/>
        <v>32</v>
      </c>
      <c r="L289" s="115">
        <f t="shared" si="184"/>
        <v>33</v>
      </c>
      <c r="M289" s="115">
        <f t="shared" si="185"/>
        <v>57</v>
      </c>
      <c r="N289" s="115">
        <f t="shared" si="186"/>
        <v>30</v>
      </c>
      <c r="O289" s="115">
        <f t="shared" si="187"/>
        <v>21</v>
      </c>
      <c r="P289" s="115">
        <f t="shared" si="188"/>
        <v>77</v>
      </c>
      <c r="Q289" s="115">
        <f t="shared" si="189"/>
        <v>44</v>
      </c>
      <c r="R289" s="115">
        <f t="shared" si="190"/>
        <v>74</v>
      </c>
      <c r="S289" s="115">
        <f t="shared" si="191"/>
        <v>4</v>
      </c>
      <c r="T289" s="115">
        <f t="shared" si="192"/>
        <v>40</v>
      </c>
      <c r="U289" s="115">
        <f t="shared" si="193"/>
        <v>25</v>
      </c>
      <c r="V289" s="115">
        <f t="shared" si="194"/>
        <v>27</v>
      </c>
      <c r="W289" s="115">
        <f t="shared" si="195"/>
        <v>32</v>
      </c>
      <c r="X289" s="115">
        <f t="shared" si="196"/>
        <v>49</v>
      </c>
      <c r="Y289" s="115">
        <f t="shared" si="197"/>
        <v>26</v>
      </c>
      <c r="Z289" s="115">
        <f t="shared" si="198"/>
        <v>27</v>
      </c>
      <c r="AA289" s="115">
        <f t="shared" si="199"/>
        <v>3</v>
      </c>
      <c r="AB289" s="115">
        <f t="shared" si="200"/>
        <v>28</v>
      </c>
      <c r="AC289" s="113">
        <f t="shared" si="204"/>
        <v>683</v>
      </c>
      <c r="AE289">
        <f t="shared" si="205"/>
        <v>2.9048348107620748E-4</v>
      </c>
      <c r="AF289">
        <f t="shared" si="206"/>
        <v>7.4309727717169344E-5</v>
      </c>
      <c r="AG289">
        <f t="shared" si="207"/>
        <v>2.1617375335903811E-4</v>
      </c>
      <c r="AH289">
        <f t="shared" si="208"/>
        <v>2.2292918315150806E-4</v>
      </c>
      <c r="AI289">
        <f t="shared" si="209"/>
        <v>3.8505949817078662E-4</v>
      </c>
      <c r="AJ289">
        <f t="shared" si="210"/>
        <v>2.0266289377409823E-4</v>
      </c>
      <c r="AK289">
        <f t="shared" si="211"/>
        <v>1.4186402564186876E-4</v>
      </c>
      <c r="AL289">
        <f t="shared" si="212"/>
        <v>5.2016809402018541E-4</v>
      </c>
      <c r="AM289">
        <f t="shared" si="213"/>
        <v>2.9723891086867738E-4</v>
      </c>
      <c r="AN289">
        <f t="shared" si="214"/>
        <v>4.9990180464277566E-4</v>
      </c>
      <c r="AO289">
        <f t="shared" si="215"/>
        <v>2.7021719169879764E-5</v>
      </c>
      <c r="AP289">
        <f t="shared" si="216"/>
        <v>2.7021719169879763E-4</v>
      </c>
      <c r="AQ289">
        <f t="shared" si="217"/>
        <v>1.6888574481174851E-4</v>
      </c>
      <c r="AR289">
        <f t="shared" si="218"/>
        <v>1.8239660439668841E-4</v>
      </c>
      <c r="AS289">
        <f t="shared" si="219"/>
        <v>2.1617375335903811E-4</v>
      </c>
      <c r="AT289">
        <f t="shared" si="220"/>
        <v>3.3101605983102713E-4</v>
      </c>
      <c r="AU289">
        <f t="shared" si="221"/>
        <v>1.7564117460421846E-4</v>
      </c>
      <c r="AV289">
        <f t="shared" si="222"/>
        <v>1.8239660439668841E-4</v>
      </c>
      <c r="AW289">
        <f t="shared" si="223"/>
        <v>2.0266289377409823E-5</v>
      </c>
      <c r="AX289">
        <f t="shared" si="224"/>
        <v>1.8915203418915833E-4</v>
      </c>
      <c r="AY289">
        <f t="shared" si="225"/>
        <v>4.6139585482569689E-3</v>
      </c>
    </row>
    <row r="290" spans="1:51" x14ac:dyDescent="0.2">
      <c r="A290" s="118" t="s">
        <v>5220</v>
      </c>
      <c r="B290" s="119">
        <v>24278</v>
      </c>
      <c r="C290" s="121" t="s">
        <v>6724</v>
      </c>
      <c r="D290" s="121" t="s">
        <v>3986</v>
      </c>
      <c r="E290" s="121">
        <v>0.19903372094127372</v>
      </c>
      <c r="F290">
        <f t="shared" si="201"/>
        <v>1.9903372094127372E-7</v>
      </c>
      <c r="G290">
        <f t="shared" si="202"/>
        <v>1.9903372094127371E-9</v>
      </c>
      <c r="H290">
        <f t="shared" si="203"/>
        <v>1.1456454227234967E-4</v>
      </c>
      <c r="I290" s="115">
        <f t="shared" si="181"/>
        <v>33</v>
      </c>
      <c r="J290" s="115">
        <f t="shared" si="182"/>
        <v>0</v>
      </c>
      <c r="K290" s="115">
        <f t="shared" si="183"/>
        <v>11</v>
      </c>
      <c r="L290" s="115">
        <f t="shared" si="184"/>
        <v>15</v>
      </c>
      <c r="M290" s="115">
        <f t="shared" si="185"/>
        <v>8</v>
      </c>
      <c r="N290" s="115">
        <f t="shared" si="186"/>
        <v>17</v>
      </c>
      <c r="O290" s="115">
        <f t="shared" si="187"/>
        <v>4</v>
      </c>
      <c r="P290" s="115">
        <f t="shared" si="188"/>
        <v>11</v>
      </c>
      <c r="Q290" s="115">
        <f t="shared" si="189"/>
        <v>15</v>
      </c>
      <c r="R290" s="115">
        <f t="shared" si="190"/>
        <v>21</v>
      </c>
      <c r="S290" s="115">
        <f t="shared" si="191"/>
        <v>3</v>
      </c>
      <c r="T290" s="115">
        <f t="shared" si="192"/>
        <v>5</v>
      </c>
      <c r="U290" s="115">
        <f t="shared" si="193"/>
        <v>8</v>
      </c>
      <c r="V290" s="115">
        <f t="shared" si="194"/>
        <v>12</v>
      </c>
      <c r="W290" s="115">
        <f t="shared" si="195"/>
        <v>18</v>
      </c>
      <c r="X290" s="115">
        <f t="shared" si="196"/>
        <v>10</v>
      </c>
      <c r="Y290" s="115">
        <f t="shared" si="197"/>
        <v>10</v>
      </c>
      <c r="Z290" s="115">
        <f t="shared" si="198"/>
        <v>13</v>
      </c>
      <c r="AA290" s="115">
        <f t="shared" si="199"/>
        <v>3</v>
      </c>
      <c r="AB290" s="115">
        <f t="shared" si="200"/>
        <v>4</v>
      </c>
      <c r="AC290" s="113">
        <f t="shared" si="204"/>
        <v>221</v>
      </c>
      <c r="AE290">
        <f t="shared" si="205"/>
        <v>3.7806298949875391E-3</v>
      </c>
      <c r="AF290">
        <f t="shared" si="206"/>
        <v>0</v>
      </c>
      <c r="AG290">
        <f t="shared" si="207"/>
        <v>1.2602099649958465E-3</v>
      </c>
      <c r="AH290">
        <f t="shared" si="208"/>
        <v>1.7184681340852452E-3</v>
      </c>
      <c r="AI290">
        <f t="shared" si="209"/>
        <v>9.1651633817879739E-4</v>
      </c>
      <c r="AJ290">
        <f t="shared" si="210"/>
        <v>1.9475972186299444E-3</v>
      </c>
      <c r="AK290">
        <f t="shared" si="211"/>
        <v>4.5825816908939869E-4</v>
      </c>
      <c r="AL290">
        <f t="shared" si="212"/>
        <v>1.2602099649958465E-3</v>
      </c>
      <c r="AM290">
        <f t="shared" si="213"/>
        <v>1.7184681340852452E-3</v>
      </c>
      <c r="AN290">
        <f t="shared" si="214"/>
        <v>2.4058553877193433E-3</v>
      </c>
      <c r="AO290">
        <f t="shared" si="215"/>
        <v>3.4369362681704901E-4</v>
      </c>
      <c r="AP290">
        <f t="shared" si="216"/>
        <v>5.7282271136174833E-4</v>
      </c>
      <c r="AQ290">
        <f t="shared" si="217"/>
        <v>9.1651633817879739E-4</v>
      </c>
      <c r="AR290">
        <f t="shared" si="218"/>
        <v>1.374774507268196E-3</v>
      </c>
      <c r="AS290">
        <f t="shared" si="219"/>
        <v>2.0621617609022942E-3</v>
      </c>
      <c r="AT290">
        <f t="shared" si="220"/>
        <v>1.1456454227234967E-3</v>
      </c>
      <c r="AU290">
        <f t="shared" si="221"/>
        <v>1.1456454227234967E-3</v>
      </c>
      <c r="AV290">
        <f t="shared" si="222"/>
        <v>1.4893390495405458E-3</v>
      </c>
      <c r="AW290">
        <f t="shared" si="223"/>
        <v>3.4369362681704901E-4</v>
      </c>
      <c r="AX290">
        <f t="shared" si="224"/>
        <v>4.5825816908939869E-4</v>
      </c>
      <c r="AY290">
        <f t="shared" si="225"/>
        <v>2.5318763842189271E-2</v>
      </c>
    </row>
    <row r="291" spans="1:51" x14ac:dyDescent="0.2">
      <c r="A291" s="118" t="s">
        <v>5221</v>
      </c>
      <c r="B291" s="119">
        <v>40701</v>
      </c>
      <c r="C291" s="121" t="s">
        <v>6795</v>
      </c>
      <c r="D291" s="121" t="s">
        <v>3620</v>
      </c>
      <c r="E291" s="121">
        <v>5.0258631619030394E-2</v>
      </c>
      <c r="F291">
        <f t="shared" si="201"/>
        <v>5.0258631619030397E-8</v>
      </c>
      <c r="G291">
        <f t="shared" si="202"/>
        <v>5.0258631619030395E-10</v>
      </c>
      <c r="H291">
        <f t="shared" si="203"/>
        <v>2.8929053325429986E-5</v>
      </c>
      <c r="I291" s="115">
        <f t="shared" si="181"/>
        <v>37</v>
      </c>
      <c r="J291" s="115">
        <f t="shared" si="182"/>
        <v>7</v>
      </c>
      <c r="K291" s="115">
        <f t="shared" si="183"/>
        <v>19</v>
      </c>
      <c r="L291" s="115">
        <f t="shared" si="184"/>
        <v>18</v>
      </c>
      <c r="M291" s="115">
        <f t="shared" si="185"/>
        <v>12</v>
      </c>
      <c r="N291" s="115">
        <f t="shared" si="186"/>
        <v>25</v>
      </c>
      <c r="O291" s="115">
        <f t="shared" si="187"/>
        <v>5</v>
      </c>
      <c r="P291" s="115">
        <f t="shared" si="188"/>
        <v>23</v>
      </c>
      <c r="Q291" s="115">
        <f t="shared" si="189"/>
        <v>15</v>
      </c>
      <c r="R291" s="115">
        <f t="shared" si="190"/>
        <v>48</v>
      </c>
      <c r="S291" s="115">
        <f t="shared" si="191"/>
        <v>7</v>
      </c>
      <c r="T291" s="115">
        <f t="shared" si="192"/>
        <v>11</v>
      </c>
      <c r="U291" s="115">
        <f t="shared" si="193"/>
        <v>13</v>
      </c>
      <c r="V291" s="115">
        <f t="shared" si="194"/>
        <v>12</v>
      </c>
      <c r="W291" s="115">
        <f t="shared" si="195"/>
        <v>36</v>
      </c>
      <c r="X291" s="115">
        <f t="shared" si="196"/>
        <v>26</v>
      </c>
      <c r="Y291" s="115">
        <f t="shared" si="197"/>
        <v>17</v>
      </c>
      <c r="Z291" s="115">
        <f t="shared" si="198"/>
        <v>24</v>
      </c>
      <c r="AA291" s="115">
        <f t="shared" si="199"/>
        <v>3</v>
      </c>
      <c r="AB291" s="115">
        <f t="shared" si="200"/>
        <v>9</v>
      </c>
      <c r="AC291" s="113">
        <f t="shared" si="204"/>
        <v>367</v>
      </c>
      <c r="AE291">
        <f t="shared" si="205"/>
        <v>1.0703749730409094E-3</v>
      </c>
      <c r="AF291">
        <f t="shared" si="206"/>
        <v>2.0250337327800991E-4</v>
      </c>
      <c r="AG291">
        <f t="shared" si="207"/>
        <v>5.496520131831697E-4</v>
      </c>
      <c r="AH291">
        <f t="shared" si="208"/>
        <v>5.2072295985773978E-4</v>
      </c>
      <c r="AI291">
        <f t="shared" si="209"/>
        <v>3.4714863990515982E-4</v>
      </c>
      <c r="AJ291">
        <f t="shared" si="210"/>
        <v>7.2322633313574966E-4</v>
      </c>
      <c r="AK291">
        <f t="shared" si="211"/>
        <v>1.4464526662714993E-4</v>
      </c>
      <c r="AL291">
        <f t="shared" si="212"/>
        <v>6.6536822648488971E-4</v>
      </c>
      <c r="AM291">
        <f t="shared" si="213"/>
        <v>4.339357998814498E-4</v>
      </c>
      <c r="AN291">
        <f t="shared" si="214"/>
        <v>1.3885945596206393E-3</v>
      </c>
      <c r="AO291">
        <f t="shared" si="215"/>
        <v>2.0250337327800991E-4</v>
      </c>
      <c r="AP291">
        <f t="shared" si="216"/>
        <v>3.1821958657972984E-4</v>
      </c>
      <c r="AQ291">
        <f t="shared" si="217"/>
        <v>3.7607769323058979E-4</v>
      </c>
      <c r="AR291">
        <f t="shared" si="218"/>
        <v>3.4714863990515982E-4</v>
      </c>
      <c r="AS291">
        <f t="shared" si="219"/>
        <v>1.0414459197154796E-3</v>
      </c>
      <c r="AT291">
        <f t="shared" si="220"/>
        <v>7.5215538646117958E-4</v>
      </c>
      <c r="AU291">
        <f t="shared" si="221"/>
        <v>4.9179390653230975E-4</v>
      </c>
      <c r="AV291">
        <f t="shared" si="222"/>
        <v>6.9429727981031963E-4</v>
      </c>
      <c r="AW291">
        <f t="shared" si="223"/>
        <v>8.6787159976289954E-5</v>
      </c>
      <c r="AX291">
        <f t="shared" si="224"/>
        <v>2.6036147992886989E-4</v>
      </c>
      <c r="AY291">
        <f t="shared" si="225"/>
        <v>1.0616962570432806E-2</v>
      </c>
    </row>
    <row r="292" spans="1:51" x14ac:dyDescent="0.2">
      <c r="A292" s="118" t="s">
        <v>5222</v>
      </c>
      <c r="B292" s="119">
        <v>85383</v>
      </c>
      <c r="C292" s="121" t="s">
        <v>6796</v>
      </c>
      <c r="D292" s="121" t="s">
        <v>4504</v>
      </c>
      <c r="E292" s="121">
        <v>1.2564217646123002</v>
      </c>
      <c r="F292">
        <f t="shared" si="201"/>
        <v>1.2564217646123001E-6</v>
      </c>
      <c r="G292">
        <f t="shared" si="202"/>
        <v>1.2564217646123001E-8</v>
      </c>
      <c r="H292">
        <f t="shared" si="203"/>
        <v>7.2320099168671497E-4</v>
      </c>
      <c r="I292" s="115">
        <f t="shared" si="181"/>
        <v>68</v>
      </c>
      <c r="J292" s="115">
        <f t="shared" si="182"/>
        <v>3</v>
      </c>
      <c r="K292" s="115">
        <f t="shared" si="183"/>
        <v>52</v>
      </c>
      <c r="L292" s="115">
        <f t="shared" si="184"/>
        <v>62</v>
      </c>
      <c r="M292" s="115">
        <f t="shared" si="185"/>
        <v>26</v>
      </c>
      <c r="N292" s="115">
        <f t="shared" si="186"/>
        <v>55</v>
      </c>
      <c r="O292" s="115">
        <f t="shared" si="187"/>
        <v>17</v>
      </c>
      <c r="P292" s="115">
        <f t="shared" si="188"/>
        <v>47</v>
      </c>
      <c r="Q292" s="115">
        <f t="shared" si="189"/>
        <v>52</v>
      </c>
      <c r="R292" s="115">
        <f t="shared" si="190"/>
        <v>82</v>
      </c>
      <c r="S292" s="115">
        <f t="shared" si="191"/>
        <v>17</v>
      </c>
      <c r="T292" s="115">
        <f t="shared" si="192"/>
        <v>22</v>
      </c>
      <c r="U292" s="115">
        <f t="shared" si="193"/>
        <v>34</v>
      </c>
      <c r="V292" s="115">
        <f t="shared" si="194"/>
        <v>28</v>
      </c>
      <c r="W292" s="115">
        <f t="shared" si="195"/>
        <v>49</v>
      </c>
      <c r="X292" s="115">
        <f t="shared" si="196"/>
        <v>51</v>
      </c>
      <c r="Y292" s="115">
        <f t="shared" si="197"/>
        <v>34</v>
      </c>
      <c r="Z292" s="115">
        <f t="shared" si="198"/>
        <v>56</v>
      </c>
      <c r="AA292" s="115">
        <f t="shared" si="199"/>
        <v>1</v>
      </c>
      <c r="AB292" s="115">
        <f t="shared" si="200"/>
        <v>17</v>
      </c>
      <c r="AC292" s="113">
        <f t="shared" si="204"/>
        <v>773</v>
      </c>
      <c r="AE292">
        <f t="shared" si="205"/>
        <v>4.917766743469662E-2</v>
      </c>
      <c r="AF292">
        <f t="shared" si="206"/>
        <v>2.1696029750601451E-3</v>
      </c>
      <c r="AG292">
        <f t="shared" si="207"/>
        <v>3.7606451567709177E-2</v>
      </c>
      <c r="AH292">
        <f t="shared" si="208"/>
        <v>4.4838461484576327E-2</v>
      </c>
      <c r="AI292">
        <f t="shared" si="209"/>
        <v>1.8803225783854589E-2</v>
      </c>
      <c r="AJ292">
        <f t="shared" si="210"/>
        <v>3.9776054542769321E-2</v>
      </c>
      <c r="AK292">
        <f t="shared" si="211"/>
        <v>1.2294416858674155E-2</v>
      </c>
      <c r="AL292">
        <f t="shared" si="212"/>
        <v>3.3990446609275603E-2</v>
      </c>
      <c r="AM292">
        <f t="shared" si="213"/>
        <v>3.7606451567709177E-2</v>
      </c>
      <c r="AN292">
        <f t="shared" si="214"/>
        <v>5.9302481318310625E-2</v>
      </c>
      <c r="AO292">
        <f t="shared" si="215"/>
        <v>1.2294416858674155E-2</v>
      </c>
      <c r="AP292">
        <f t="shared" si="216"/>
        <v>1.591042181710773E-2</v>
      </c>
      <c r="AQ292">
        <f t="shared" si="217"/>
        <v>2.458883371734831E-2</v>
      </c>
      <c r="AR292">
        <f t="shared" si="218"/>
        <v>2.024962776722802E-2</v>
      </c>
      <c r="AS292">
        <f t="shared" si="219"/>
        <v>3.5436848592649034E-2</v>
      </c>
      <c r="AT292">
        <f t="shared" si="220"/>
        <v>3.6883250576022465E-2</v>
      </c>
      <c r="AU292">
        <f t="shared" si="221"/>
        <v>2.458883371734831E-2</v>
      </c>
      <c r="AV292">
        <f t="shared" si="222"/>
        <v>4.049925553445604E-2</v>
      </c>
      <c r="AW292">
        <f t="shared" si="223"/>
        <v>7.2320099168671497E-4</v>
      </c>
      <c r="AX292">
        <f t="shared" si="224"/>
        <v>1.2294416858674155E-2</v>
      </c>
      <c r="AY292">
        <f t="shared" si="225"/>
        <v>0.55903436657383077</v>
      </c>
    </row>
    <row r="293" spans="1:51" x14ac:dyDescent="0.2">
      <c r="A293" s="118" t="s">
        <v>5223</v>
      </c>
      <c r="B293" s="119">
        <v>29993</v>
      </c>
      <c r="C293" s="121" t="s">
        <v>6797</v>
      </c>
      <c r="D293" s="121" t="s">
        <v>7197</v>
      </c>
      <c r="E293" s="121">
        <v>2.7267132238901898E-2</v>
      </c>
      <c r="F293">
        <f t="shared" si="201"/>
        <v>2.7267132238901898E-8</v>
      </c>
      <c r="G293">
        <f t="shared" si="202"/>
        <v>2.7267132238901898E-10</v>
      </c>
      <c r="H293">
        <f t="shared" si="203"/>
        <v>1.5695061667219384E-5</v>
      </c>
      <c r="I293" s="115">
        <f t="shared" si="181"/>
        <v>33</v>
      </c>
      <c r="J293" s="115">
        <f t="shared" si="182"/>
        <v>1</v>
      </c>
      <c r="K293" s="115">
        <f t="shared" si="183"/>
        <v>6</v>
      </c>
      <c r="L293" s="115">
        <f t="shared" si="184"/>
        <v>4</v>
      </c>
      <c r="M293" s="115">
        <f t="shared" si="185"/>
        <v>27</v>
      </c>
      <c r="N293" s="115">
        <f t="shared" si="186"/>
        <v>24</v>
      </c>
      <c r="O293" s="115">
        <f t="shared" si="187"/>
        <v>7</v>
      </c>
      <c r="P293" s="115">
        <f t="shared" si="188"/>
        <v>22</v>
      </c>
      <c r="Q293" s="115">
        <f t="shared" si="189"/>
        <v>10</v>
      </c>
      <c r="R293" s="115">
        <f t="shared" si="190"/>
        <v>31</v>
      </c>
      <c r="S293" s="115">
        <f t="shared" si="191"/>
        <v>10</v>
      </c>
      <c r="T293" s="115">
        <f t="shared" si="192"/>
        <v>8</v>
      </c>
      <c r="U293" s="115">
        <f t="shared" si="193"/>
        <v>10</v>
      </c>
      <c r="V293" s="115">
        <f t="shared" si="194"/>
        <v>6</v>
      </c>
      <c r="W293" s="115">
        <f t="shared" si="195"/>
        <v>6</v>
      </c>
      <c r="X293" s="115">
        <f t="shared" si="196"/>
        <v>17</v>
      </c>
      <c r="Y293" s="115">
        <f t="shared" si="197"/>
        <v>13</v>
      </c>
      <c r="Z293" s="115">
        <f t="shared" si="198"/>
        <v>21</v>
      </c>
      <c r="AA293" s="115">
        <f t="shared" si="199"/>
        <v>8</v>
      </c>
      <c r="AB293" s="115">
        <f t="shared" si="200"/>
        <v>9</v>
      </c>
      <c r="AC293" s="113">
        <f t="shared" si="204"/>
        <v>273</v>
      </c>
      <c r="AE293">
        <f t="shared" si="205"/>
        <v>5.1793703501823972E-4</v>
      </c>
      <c r="AF293">
        <f t="shared" si="206"/>
        <v>1.5695061667219384E-5</v>
      </c>
      <c r="AG293">
        <f t="shared" si="207"/>
        <v>9.4170370003316303E-5</v>
      </c>
      <c r="AH293">
        <f t="shared" si="208"/>
        <v>6.2780246668877536E-5</v>
      </c>
      <c r="AI293">
        <f t="shared" si="209"/>
        <v>4.2376666501492335E-4</v>
      </c>
      <c r="AJ293">
        <f t="shared" si="210"/>
        <v>3.7668148001326521E-4</v>
      </c>
      <c r="AK293">
        <f t="shared" si="211"/>
        <v>1.0986543167053569E-4</v>
      </c>
      <c r="AL293">
        <f t="shared" si="212"/>
        <v>3.4529135667882646E-4</v>
      </c>
      <c r="AM293">
        <f t="shared" si="213"/>
        <v>1.5695061667219383E-4</v>
      </c>
      <c r="AN293">
        <f t="shared" si="214"/>
        <v>4.8654691168380091E-4</v>
      </c>
      <c r="AO293">
        <f t="shared" si="215"/>
        <v>1.5695061667219383E-4</v>
      </c>
      <c r="AP293">
        <f t="shared" si="216"/>
        <v>1.2556049333775507E-4</v>
      </c>
      <c r="AQ293">
        <f t="shared" si="217"/>
        <v>1.5695061667219383E-4</v>
      </c>
      <c r="AR293">
        <f t="shared" si="218"/>
        <v>9.4170370003316303E-5</v>
      </c>
      <c r="AS293">
        <f t="shared" si="219"/>
        <v>9.4170370003316303E-5</v>
      </c>
      <c r="AT293">
        <f t="shared" si="220"/>
        <v>2.6681604834272952E-4</v>
      </c>
      <c r="AU293">
        <f t="shared" si="221"/>
        <v>2.0403580167385198E-4</v>
      </c>
      <c r="AV293">
        <f t="shared" si="222"/>
        <v>3.2959629501160708E-4</v>
      </c>
      <c r="AW293">
        <f t="shared" si="223"/>
        <v>1.2556049333775507E-4</v>
      </c>
      <c r="AX293">
        <f t="shared" si="224"/>
        <v>1.4125555500497445E-4</v>
      </c>
      <c r="AY293">
        <f t="shared" si="225"/>
        <v>4.2847518351508919E-3</v>
      </c>
    </row>
    <row r="294" spans="1:51" x14ac:dyDescent="0.2">
      <c r="A294" s="118" t="s">
        <v>5224</v>
      </c>
      <c r="B294" s="119">
        <v>25223</v>
      </c>
      <c r="C294" s="121" t="s">
        <v>6798</v>
      </c>
      <c r="D294" s="121" t="s">
        <v>4216</v>
      </c>
      <c r="E294" s="121">
        <v>0.51886894654499394</v>
      </c>
      <c r="F294">
        <f t="shared" si="201"/>
        <v>5.1886894654499394E-7</v>
      </c>
      <c r="G294">
        <f t="shared" si="202"/>
        <v>5.1886894654499393E-9</v>
      </c>
      <c r="H294">
        <f t="shared" si="203"/>
        <v>2.9866287521099433E-4</v>
      </c>
      <c r="I294" s="115">
        <f t="shared" si="181"/>
        <v>25</v>
      </c>
      <c r="J294" s="115">
        <f t="shared" si="182"/>
        <v>4</v>
      </c>
      <c r="K294" s="115">
        <f t="shared" si="183"/>
        <v>9</v>
      </c>
      <c r="L294" s="115">
        <f t="shared" si="184"/>
        <v>19</v>
      </c>
      <c r="M294" s="115">
        <f t="shared" si="185"/>
        <v>5</v>
      </c>
      <c r="N294" s="115">
        <f t="shared" si="186"/>
        <v>13</v>
      </c>
      <c r="O294" s="115">
        <f t="shared" si="187"/>
        <v>8</v>
      </c>
      <c r="P294" s="115">
        <f t="shared" si="188"/>
        <v>9</v>
      </c>
      <c r="Q294" s="115">
        <f t="shared" si="189"/>
        <v>18</v>
      </c>
      <c r="R294" s="115">
        <f t="shared" si="190"/>
        <v>12</v>
      </c>
      <c r="S294" s="115">
        <f t="shared" si="191"/>
        <v>2</v>
      </c>
      <c r="T294" s="115">
        <f t="shared" si="192"/>
        <v>6</v>
      </c>
      <c r="U294" s="115">
        <f t="shared" si="193"/>
        <v>30</v>
      </c>
      <c r="V294" s="115">
        <f t="shared" si="194"/>
        <v>8</v>
      </c>
      <c r="W294" s="115">
        <f t="shared" si="195"/>
        <v>17</v>
      </c>
      <c r="X294" s="115">
        <f t="shared" si="196"/>
        <v>12</v>
      </c>
      <c r="Y294" s="115">
        <f t="shared" si="197"/>
        <v>11</v>
      </c>
      <c r="Z294" s="115">
        <f t="shared" si="198"/>
        <v>17</v>
      </c>
      <c r="AA294" s="115">
        <f t="shared" si="199"/>
        <v>3</v>
      </c>
      <c r="AB294" s="115">
        <f t="shared" si="200"/>
        <v>2</v>
      </c>
      <c r="AC294" s="113">
        <f t="shared" si="204"/>
        <v>230</v>
      </c>
      <c r="AE294">
        <f t="shared" si="205"/>
        <v>7.4665718802748582E-3</v>
      </c>
      <c r="AF294">
        <f t="shared" si="206"/>
        <v>1.1946515008439773E-3</v>
      </c>
      <c r="AG294">
        <f t="shared" si="207"/>
        <v>2.6879658768989489E-3</v>
      </c>
      <c r="AH294">
        <f t="shared" si="208"/>
        <v>5.6745946290088925E-3</v>
      </c>
      <c r="AI294">
        <f t="shared" si="209"/>
        <v>1.4933143760549716E-3</v>
      </c>
      <c r="AJ294">
        <f t="shared" si="210"/>
        <v>3.8826173777429264E-3</v>
      </c>
      <c r="AK294">
        <f t="shared" si="211"/>
        <v>2.3893030016879546E-3</v>
      </c>
      <c r="AL294">
        <f t="shared" si="212"/>
        <v>2.6879658768989489E-3</v>
      </c>
      <c r="AM294">
        <f t="shared" si="213"/>
        <v>5.3759317537978978E-3</v>
      </c>
      <c r="AN294">
        <f t="shared" si="214"/>
        <v>3.5839545025319322E-3</v>
      </c>
      <c r="AO294">
        <f t="shared" si="215"/>
        <v>5.9732575042198866E-4</v>
      </c>
      <c r="AP294">
        <f t="shared" si="216"/>
        <v>1.7919772512659661E-3</v>
      </c>
      <c r="AQ294">
        <f t="shared" si="217"/>
        <v>8.9598862563298291E-3</v>
      </c>
      <c r="AR294">
        <f t="shared" si="218"/>
        <v>2.3893030016879546E-3</v>
      </c>
      <c r="AS294">
        <f t="shared" si="219"/>
        <v>5.077268878586904E-3</v>
      </c>
      <c r="AT294">
        <f t="shared" si="220"/>
        <v>3.5839545025319322E-3</v>
      </c>
      <c r="AU294">
        <f t="shared" si="221"/>
        <v>3.2852916273209375E-3</v>
      </c>
      <c r="AV294">
        <f t="shared" si="222"/>
        <v>5.077268878586904E-3</v>
      </c>
      <c r="AW294">
        <f t="shared" si="223"/>
        <v>8.9598862563298304E-4</v>
      </c>
      <c r="AX294">
        <f t="shared" si="224"/>
        <v>5.9732575042198866E-4</v>
      </c>
      <c r="AY294">
        <f t="shared" si="225"/>
        <v>6.8692461298528698E-2</v>
      </c>
    </row>
    <row r="295" spans="1:51" x14ac:dyDescent="0.2">
      <c r="A295" s="118" t="s">
        <v>5225</v>
      </c>
      <c r="B295" s="119">
        <v>42860</v>
      </c>
      <c r="C295" s="121" t="s">
        <v>6799</v>
      </c>
      <c r="D295" s="121" t="s">
        <v>4756</v>
      </c>
      <c r="E295" s="121">
        <v>2.5892522503695963</v>
      </c>
      <c r="F295">
        <f t="shared" si="201"/>
        <v>2.5892522503695962E-6</v>
      </c>
      <c r="G295">
        <f t="shared" si="202"/>
        <v>2.5892522503695963E-8</v>
      </c>
      <c r="H295">
        <f t="shared" si="203"/>
        <v>1.4903831244694903E-3</v>
      </c>
      <c r="I295" s="115">
        <f t="shared" si="181"/>
        <v>44</v>
      </c>
      <c r="J295" s="115">
        <f t="shared" si="182"/>
        <v>8</v>
      </c>
      <c r="K295" s="115">
        <f t="shared" si="183"/>
        <v>17</v>
      </c>
      <c r="L295" s="115">
        <f t="shared" si="184"/>
        <v>27</v>
      </c>
      <c r="M295" s="115">
        <f t="shared" si="185"/>
        <v>22</v>
      </c>
      <c r="N295" s="115">
        <f t="shared" si="186"/>
        <v>43</v>
      </c>
      <c r="O295" s="115">
        <f t="shared" si="187"/>
        <v>14</v>
      </c>
      <c r="P295" s="115">
        <f t="shared" si="188"/>
        <v>24</v>
      </c>
      <c r="Q295" s="115">
        <f t="shared" si="189"/>
        <v>19</v>
      </c>
      <c r="R295" s="115">
        <f t="shared" si="190"/>
        <v>36</v>
      </c>
      <c r="S295" s="115">
        <f t="shared" si="191"/>
        <v>13</v>
      </c>
      <c r="T295" s="115">
        <f t="shared" si="192"/>
        <v>12</v>
      </c>
      <c r="U295" s="115">
        <f t="shared" si="193"/>
        <v>20</v>
      </c>
      <c r="V295" s="115">
        <f t="shared" si="194"/>
        <v>13</v>
      </c>
      <c r="W295" s="115">
        <f t="shared" si="195"/>
        <v>19</v>
      </c>
      <c r="X295" s="115">
        <f t="shared" si="196"/>
        <v>13</v>
      </c>
      <c r="Y295" s="115">
        <f t="shared" si="197"/>
        <v>17</v>
      </c>
      <c r="Z295" s="115">
        <f t="shared" si="198"/>
        <v>25</v>
      </c>
      <c r="AA295" s="115">
        <f t="shared" si="199"/>
        <v>0</v>
      </c>
      <c r="AB295" s="115">
        <f t="shared" si="200"/>
        <v>10</v>
      </c>
      <c r="AC295" s="113">
        <f t="shared" si="204"/>
        <v>396</v>
      </c>
      <c r="AE295">
        <f t="shared" si="205"/>
        <v>6.5576857476657577E-2</v>
      </c>
      <c r="AF295">
        <f t="shared" si="206"/>
        <v>1.1923064995755923E-2</v>
      </c>
      <c r="AG295">
        <f t="shared" si="207"/>
        <v>2.5336513115981337E-2</v>
      </c>
      <c r="AH295">
        <f t="shared" si="208"/>
        <v>4.0240344360676236E-2</v>
      </c>
      <c r="AI295">
        <f t="shared" si="209"/>
        <v>3.2788428738328788E-2</v>
      </c>
      <c r="AJ295">
        <f t="shared" si="210"/>
        <v>6.4086474352188089E-2</v>
      </c>
      <c r="AK295">
        <f t="shared" si="211"/>
        <v>2.0865363742572866E-2</v>
      </c>
      <c r="AL295">
        <f t="shared" si="212"/>
        <v>3.5769194987267772E-2</v>
      </c>
      <c r="AM295">
        <f t="shared" si="213"/>
        <v>2.8317279364920317E-2</v>
      </c>
      <c r="AN295">
        <f t="shared" si="214"/>
        <v>5.3653792480901651E-2</v>
      </c>
      <c r="AO295">
        <f t="shared" si="215"/>
        <v>1.9374980618103374E-2</v>
      </c>
      <c r="AP295">
        <f t="shared" si="216"/>
        <v>1.7884597493633886E-2</v>
      </c>
      <c r="AQ295">
        <f t="shared" si="217"/>
        <v>2.9807662489389805E-2</v>
      </c>
      <c r="AR295">
        <f t="shared" si="218"/>
        <v>1.9374980618103374E-2</v>
      </c>
      <c r="AS295">
        <f t="shared" si="219"/>
        <v>2.8317279364920317E-2</v>
      </c>
      <c r="AT295">
        <f t="shared" si="220"/>
        <v>1.9374980618103374E-2</v>
      </c>
      <c r="AU295">
        <f t="shared" si="221"/>
        <v>2.5336513115981337E-2</v>
      </c>
      <c r="AV295">
        <f t="shared" si="222"/>
        <v>3.725957811173726E-2</v>
      </c>
      <c r="AW295">
        <f t="shared" si="223"/>
        <v>0</v>
      </c>
      <c r="AX295">
        <f t="shared" si="224"/>
        <v>1.4903831244694903E-2</v>
      </c>
      <c r="AY295">
        <f t="shared" si="225"/>
        <v>0.59019171728991826</v>
      </c>
    </row>
    <row r="296" spans="1:51" x14ac:dyDescent="0.2">
      <c r="A296" s="118" t="s">
        <v>5226</v>
      </c>
      <c r="B296" s="119">
        <v>34018</v>
      </c>
      <c r="C296" s="121" t="s">
        <v>6800</v>
      </c>
      <c r="D296" s="121" t="s">
        <v>4689</v>
      </c>
      <c r="E296" s="121">
        <v>2.0197925149756033</v>
      </c>
      <c r="F296">
        <f t="shared" si="201"/>
        <v>2.0197925149756031E-6</v>
      </c>
      <c r="G296">
        <f t="shared" si="202"/>
        <v>2.019792514975603E-8</v>
      </c>
      <c r="H296">
        <f t="shared" si="203"/>
        <v>1.1626000050090665E-3</v>
      </c>
      <c r="I296" s="115">
        <f t="shared" si="181"/>
        <v>40</v>
      </c>
      <c r="J296" s="115">
        <f t="shared" si="182"/>
        <v>4</v>
      </c>
      <c r="K296" s="115">
        <f t="shared" si="183"/>
        <v>25</v>
      </c>
      <c r="L296" s="115">
        <f t="shared" si="184"/>
        <v>17</v>
      </c>
      <c r="M296" s="115">
        <f t="shared" si="185"/>
        <v>8</v>
      </c>
      <c r="N296" s="115">
        <f t="shared" si="186"/>
        <v>25</v>
      </c>
      <c r="O296" s="115">
        <f t="shared" si="187"/>
        <v>10</v>
      </c>
      <c r="P296" s="115">
        <f t="shared" si="188"/>
        <v>20</v>
      </c>
      <c r="Q296" s="115">
        <f t="shared" si="189"/>
        <v>16</v>
      </c>
      <c r="R296" s="115">
        <f t="shared" si="190"/>
        <v>24</v>
      </c>
      <c r="S296" s="115">
        <f t="shared" si="191"/>
        <v>13</v>
      </c>
      <c r="T296" s="115">
        <f t="shared" si="192"/>
        <v>7</v>
      </c>
      <c r="U296" s="115">
        <f t="shared" si="193"/>
        <v>11</v>
      </c>
      <c r="V296" s="115">
        <f t="shared" si="194"/>
        <v>9</v>
      </c>
      <c r="W296" s="115">
        <f t="shared" si="195"/>
        <v>18</v>
      </c>
      <c r="X296" s="115">
        <f t="shared" si="196"/>
        <v>18</v>
      </c>
      <c r="Y296" s="115">
        <f t="shared" si="197"/>
        <v>13</v>
      </c>
      <c r="Z296" s="115">
        <f t="shared" si="198"/>
        <v>25</v>
      </c>
      <c r="AA296" s="115">
        <f t="shared" si="199"/>
        <v>6</v>
      </c>
      <c r="AB296" s="115">
        <f t="shared" si="200"/>
        <v>4</v>
      </c>
      <c r="AC296" s="113">
        <f t="shared" si="204"/>
        <v>313</v>
      </c>
      <c r="AE296">
        <f t="shared" si="205"/>
        <v>4.6504000200362661E-2</v>
      </c>
      <c r="AF296">
        <f t="shared" si="206"/>
        <v>4.6504000200362659E-3</v>
      </c>
      <c r="AG296">
        <f t="shared" si="207"/>
        <v>2.9065000125226663E-2</v>
      </c>
      <c r="AH296">
        <f t="shared" si="208"/>
        <v>1.9764200085154129E-2</v>
      </c>
      <c r="AI296">
        <f t="shared" si="209"/>
        <v>9.3008000400725318E-3</v>
      </c>
      <c r="AJ296">
        <f t="shared" si="210"/>
        <v>2.9065000125226663E-2</v>
      </c>
      <c r="AK296">
        <f t="shared" si="211"/>
        <v>1.1626000050090665E-2</v>
      </c>
      <c r="AL296">
        <f t="shared" si="212"/>
        <v>2.325200010018133E-2</v>
      </c>
      <c r="AM296">
        <f t="shared" si="213"/>
        <v>1.8601600080145064E-2</v>
      </c>
      <c r="AN296">
        <f t="shared" si="214"/>
        <v>2.7902400120217594E-2</v>
      </c>
      <c r="AO296">
        <f t="shared" si="215"/>
        <v>1.5113800065117864E-2</v>
      </c>
      <c r="AP296">
        <f t="shared" si="216"/>
        <v>8.138200035063466E-3</v>
      </c>
      <c r="AQ296">
        <f t="shared" si="217"/>
        <v>1.2788600055099731E-2</v>
      </c>
      <c r="AR296">
        <f t="shared" si="218"/>
        <v>1.0463400045081598E-2</v>
      </c>
      <c r="AS296">
        <f t="shared" si="219"/>
        <v>2.0926800090163195E-2</v>
      </c>
      <c r="AT296">
        <f t="shared" si="220"/>
        <v>2.0926800090163195E-2</v>
      </c>
      <c r="AU296">
        <f t="shared" si="221"/>
        <v>1.5113800065117864E-2</v>
      </c>
      <c r="AV296">
        <f t="shared" si="222"/>
        <v>2.9065000125226663E-2</v>
      </c>
      <c r="AW296">
        <f t="shared" si="223"/>
        <v>6.9756000300543984E-3</v>
      </c>
      <c r="AX296">
        <f t="shared" si="224"/>
        <v>4.6504000200362659E-3</v>
      </c>
      <c r="AY296">
        <f t="shared" si="225"/>
        <v>0.36389380156783768</v>
      </c>
    </row>
    <row r="297" spans="1:51" x14ac:dyDescent="0.2">
      <c r="A297" s="118" t="s">
        <v>5227</v>
      </c>
      <c r="B297" s="119">
        <v>34639</v>
      </c>
      <c r="C297" s="121" t="s">
        <v>6590</v>
      </c>
      <c r="D297" s="121" t="s">
        <v>4273</v>
      </c>
      <c r="E297" s="121">
        <v>0.46804064688621549</v>
      </c>
      <c r="F297">
        <f t="shared" si="201"/>
        <v>4.6804064688621549E-7</v>
      </c>
      <c r="G297">
        <f t="shared" si="202"/>
        <v>4.6804064688621549E-9</v>
      </c>
      <c r="H297">
        <f t="shared" si="203"/>
        <v>2.6940591886535112E-4</v>
      </c>
      <c r="I297" s="115">
        <f t="shared" si="181"/>
        <v>19</v>
      </c>
      <c r="J297" s="115">
        <f t="shared" si="182"/>
        <v>7</v>
      </c>
      <c r="K297" s="115">
        <f t="shared" si="183"/>
        <v>21</v>
      </c>
      <c r="L297" s="115">
        <f t="shared" si="184"/>
        <v>27</v>
      </c>
      <c r="M297" s="115">
        <f t="shared" si="185"/>
        <v>12</v>
      </c>
      <c r="N297" s="115">
        <f t="shared" si="186"/>
        <v>17</v>
      </c>
      <c r="O297" s="115">
        <f t="shared" si="187"/>
        <v>6</v>
      </c>
      <c r="P297" s="115">
        <f t="shared" si="188"/>
        <v>22</v>
      </c>
      <c r="Q297" s="115">
        <f t="shared" si="189"/>
        <v>12</v>
      </c>
      <c r="R297" s="115">
        <f t="shared" si="190"/>
        <v>39</v>
      </c>
      <c r="S297" s="115">
        <f t="shared" si="191"/>
        <v>4</v>
      </c>
      <c r="T297" s="115">
        <f t="shared" si="192"/>
        <v>16</v>
      </c>
      <c r="U297" s="115">
        <f t="shared" si="193"/>
        <v>16</v>
      </c>
      <c r="V297" s="115">
        <f t="shared" si="194"/>
        <v>14</v>
      </c>
      <c r="W297" s="115">
        <f t="shared" si="195"/>
        <v>18</v>
      </c>
      <c r="X297" s="115">
        <f t="shared" si="196"/>
        <v>21</v>
      </c>
      <c r="Y297" s="115">
        <f t="shared" si="197"/>
        <v>15</v>
      </c>
      <c r="Z297" s="115">
        <f t="shared" si="198"/>
        <v>11</v>
      </c>
      <c r="AA297" s="115">
        <f t="shared" si="199"/>
        <v>3</v>
      </c>
      <c r="AB297" s="115">
        <f t="shared" si="200"/>
        <v>7</v>
      </c>
      <c r="AC297" s="113">
        <f t="shared" si="204"/>
        <v>307</v>
      </c>
      <c r="AE297">
        <f t="shared" si="205"/>
        <v>5.118712458441671E-3</v>
      </c>
      <c r="AF297">
        <f t="shared" si="206"/>
        <v>1.8858414320574578E-3</v>
      </c>
      <c r="AG297">
        <f t="shared" si="207"/>
        <v>5.6575242961723737E-3</v>
      </c>
      <c r="AH297">
        <f t="shared" si="208"/>
        <v>7.2739598093644799E-3</v>
      </c>
      <c r="AI297">
        <f t="shared" si="209"/>
        <v>3.2328710263842134E-3</v>
      </c>
      <c r="AJ297">
        <f t="shared" si="210"/>
        <v>4.5799006207109692E-3</v>
      </c>
      <c r="AK297">
        <f t="shared" si="211"/>
        <v>1.6164355131921067E-3</v>
      </c>
      <c r="AL297">
        <f t="shared" si="212"/>
        <v>5.9269302150377241E-3</v>
      </c>
      <c r="AM297">
        <f t="shared" si="213"/>
        <v>3.2328710263842134E-3</v>
      </c>
      <c r="AN297">
        <f t="shared" si="214"/>
        <v>1.0506830835748694E-2</v>
      </c>
      <c r="AO297">
        <f t="shared" si="215"/>
        <v>1.0776236754614045E-3</v>
      </c>
      <c r="AP297">
        <f t="shared" si="216"/>
        <v>4.3104947018456179E-3</v>
      </c>
      <c r="AQ297">
        <f t="shared" si="217"/>
        <v>4.3104947018456179E-3</v>
      </c>
      <c r="AR297">
        <f t="shared" si="218"/>
        <v>3.7716828641149156E-3</v>
      </c>
      <c r="AS297">
        <f t="shared" si="219"/>
        <v>4.8493065395763205E-3</v>
      </c>
      <c r="AT297">
        <f t="shared" si="220"/>
        <v>5.6575242961723737E-3</v>
      </c>
      <c r="AU297">
        <f t="shared" si="221"/>
        <v>4.0410887829802665E-3</v>
      </c>
      <c r="AV297">
        <f t="shared" si="222"/>
        <v>2.9634651075188621E-3</v>
      </c>
      <c r="AW297">
        <f t="shared" si="223"/>
        <v>8.0821775659605335E-4</v>
      </c>
      <c r="AX297">
        <f t="shared" si="224"/>
        <v>1.8858414320574578E-3</v>
      </c>
      <c r="AY297">
        <f t="shared" si="225"/>
        <v>8.27076170916628E-2</v>
      </c>
    </row>
    <row r="298" spans="1:51" x14ac:dyDescent="0.2">
      <c r="A298" s="118" t="s">
        <v>5228</v>
      </c>
      <c r="B298" s="119">
        <v>73401</v>
      </c>
      <c r="C298" s="121" t="s">
        <v>6801</v>
      </c>
      <c r="D298" s="121" t="s">
        <v>3885</v>
      </c>
      <c r="E298" s="121">
        <v>0.13607066883715391</v>
      </c>
      <c r="F298">
        <f t="shared" si="201"/>
        <v>1.3607066883715391E-7</v>
      </c>
      <c r="G298">
        <f t="shared" si="202"/>
        <v>1.3607066883715391E-9</v>
      </c>
      <c r="H298">
        <f t="shared" si="203"/>
        <v>7.8322777759958677E-5</v>
      </c>
      <c r="I298" s="115">
        <f t="shared" si="181"/>
        <v>65</v>
      </c>
      <c r="J298" s="115">
        <f t="shared" si="182"/>
        <v>6</v>
      </c>
      <c r="K298" s="115">
        <f t="shared" si="183"/>
        <v>49</v>
      </c>
      <c r="L298" s="115">
        <f t="shared" si="184"/>
        <v>44</v>
      </c>
      <c r="M298" s="115">
        <f t="shared" si="185"/>
        <v>28</v>
      </c>
      <c r="N298" s="115">
        <f t="shared" si="186"/>
        <v>50</v>
      </c>
      <c r="O298" s="115">
        <f t="shared" si="187"/>
        <v>15</v>
      </c>
      <c r="P298" s="115">
        <f t="shared" si="188"/>
        <v>37</v>
      </c>
      <c r="Q298" s="115">
        <f t="shared" si="189"/>
        <v>34</v>
      </c>
      <c r="R298" s="115">
        <f t="shared" si="190"/>
        <v>62</v>
      </c>
      <c r="S298" s="115">
        <f t="shared" si="191"/>
        <v>15</v>
      </c>
      <c r="T298" s="115">
        <f t="shared" si="192"/>
        <v>19</v>
      </c>
      <c r="U298" s="115">
        <f t="shared" si="193"/>
        <v>28</v>
      </c>
      <c r="V298" s="115">
        <f t="shared" si="194"/>
        <v>22</v>
      </c>
      <c r="W298" s="115">
        <f t="shared" si="195"/>
        <v>56</v>
      </c>
      <c r="X298" s="115">
        <f t="shared" si="196"/>
        <v>33</v>
      </c>
      <c r="Y298" s="115">
        <f t="shared" si="197"/>
        <v>39</v>
      </c>
      <c r="Z298" s="115">
        <f t="shared" si="198"/>
        <v>40</v>
      </c>
      <c r="AA298" s="115">
        <f t="shared" si="199"/>
        <v>4</v>
      </c>
      <c r="AB298" s="115">
        <f t="shared" si="200"/>
        <v>14</v>
      </c>
      <c r="AC298" s="113">
        <f t="shared" si="204"/>
        <v>660</v>
      </c>
      <c r="AE298">
        <f t="shared" si="205"/>
        <v>5.0909805543973138E-3</v>
      </c>
      <c r="AF298">
        <f t="shared" si="206"/>
        <v>4.6993666655975206E-4</v>
      </c>
      <c r="AG298">
        <f t="shared" si="207"/>
        <v>3.837816110237975E-3</v>
      </c>
      <c r="AH298">
        <f t="shared" si="208"/>
        <v>3.4462022214381818E-3</v>
      </c>
      <c r="AI298">
        <f t="shared" si="209"/>
        <v>2.193037777278843E-3</v>
      </c>
      <c r="AJ298">
        <f t="shared" si="210"/>
        <v>3.9161388879979334E-3</v>
      </c>
      <c r="AK298">
        <f t="shared" si="211"/>
        <v>1.1748416663993802E-3</v>
      </c>
      <c r="AL298">
        <f t="shared" si="212"/>
        <v>2.8979427771184708E-3</v>
      </c>
      <c r="AM298">
        <f t="shared" si="213"/>
        <v>2.662974443838595E-3</v>
      </c>
      <c r="AN298">
        <f t="shared" si="214"/>
        <v>4.8560122211174384E-3</v>
      </c>
      <c r="AO298">
        <f t="shared" si="215"/>
        <v>1.1748416663993802E-3</v>
      </c>
      <c r="AP298">
        <f t="shared" si="216"/>
        <v>1.4881327774392149E-3</v>
      </c>
      <c r="AQ298">
        <f t="shared" si="217"/>
        <v>2.193037777278843E-3</v>
      </c>
      <c r="AR298">
        <f t="shared" si="218"/>
        <v>1.7231011107190909E-3</v>
      </c>
      <c r="AS298">
        <f t="shared" si="219"/>
        <v>4.3860755545576859E-3</v>
      </c>
      <c r="AT298">
        <f t="shared" si="220"/>
        <v>2.5846516660786361E-3</v>
      </c>
      <c r="AU298">
        <f t="shared" si="221"/>
        <v>3.0545883326383886E-3</v>
      </c>
      <c r="AV298">
        <f t="shared" si="222"/>
        <v>3.1329111103983471E-3</v>
      </c>
      <c r="AW298">
        <f t="shared" si="223"/>
        <v>3.1329111103983471E-4</v>
      </c>
      <c r="AX298">
        <f t="shared" si="224"/>
        <v>1.0965188886394215E-3</v>
      </c>
      <c r="AY298">
        <f t="shared" si="225"/>
        <v>5.1693033321572726E-2</v>
      </c>
    </row>
    <row r="299" spans="1:51" x14ac:dyDescent="0.2">
      <c r="A299" s="118" t="s">
        <v>5229</v>
      </c>
      <c r="B299" s="119">
        <v>12542</v>
      </c>
      <c r="C299" s="121" t="s">
        <v>6788</v>
      </c>
      <c r="D299" s="121" t="s">
        <v>3981</v>
      </c>
      <c r="E299" s="121">
        <v>9.5988631165452587E-2</v>
      </c>
      <c r="F299">
        <f t="shared" si="201"/>
        <v>9.5988631165452585E-8</v>
      </c>
      <c r="G299">
        <f t="shared" si="202"/>
        <v>9.5988631165452582E-10</v>
      </c>
      <c r="H299">
        <f t="shared" si="203"/>
        <v>5.5251409363261534E-5</v>
      </c>
      <c r="I299" s="115">
        <f t="shared" si="181"/>
        <v>5</v>
      </c>
      <c r="J299" s="115">
        <f t="shared" si="182"/>
        <v>1</v>
      </c>
      <c r="K299" s="115">
        <f t="shared" si="183"/>
        <v>5</v>
      </c>
      <c r="L299" s="115">
        <f t="shared" si="184"/>
        <v>3</v>
      </c>
      <c r="M299" s="115">
        <f t="shared" si="185"/>
        <v>7</v>
      </c>
      <c r="N299" s="115">
        <f t="shared" si="186"/>
        <v>3</v>
      </c>
      <c r="O299" s="115">
        <f t="shared" si="187"/>
        <v>2</v>
      </c>
      <c r="P299" s="115">
        <f t="shared" si="188"/>
        <v>18</v>
      </c>
      <c r="Q299" s="115">
        <f t="shared" si="189"/>
        <v>2</v>
      </c>
      <c r="R299" s="115">
        <f t="shared" si="190"/>
        <v>13</v>
      </c>
      <c r="S299" s="115">
        <f t="shared" si="191"/>
        <v>6</v>
      </c>
      <c r="T299" s="115">
        <f t="shared" si="192"/>
        <v>5</v>
      </c>
      <c r="U299" s="115">
        <f t="shared" si="193"/>
        <v>6</v>
      </c>
      <c r="V299" s="115">
        <f t="shared" si="194"/>
        <v>4</v>
      </c>
      <c r="W299" s="115">
        <f t="shared" si="195"/>
        <v>3</v>
      </c>
      <c r="X299" s="115">
        <f t="shared" si="196"/>
        <v>5</v>
      </c>
      <c r="Y299" s="115">
        <f t="shared" si="197"/>
        <v>3</v>
      </c>
      <c r="Z299" s="115">
        <f t="shared" si="198"/>
        <v>10</v>
      </c>
      <c r="AA299" s="115">
        <f t="shared" si="199"/>
        <v>3</v>
      </c>
      <c r="AB299" s="115">
        <f t="shared" si="200"/>
        <v>4</v>
      </c>
      <c r="AC299" s="113">
        <f t="shared" si="204"/>
        <v>108</v>
      </c>
      <c r="AE299">
        <f t="shared" si="205"/>
        <v>2.7625704681630769E-4</v>
      </c>
      <c r="AF299">
        <f t="shared" si="206"/>
        <v>5.5251409363261534E-5</v>
      </c>
      <c r="AG299">
        <f t="shared" si="207"/>
        <v>2.7625704681630769E-4</v>
      </c>
      <c r="AH299">
        <f t="shared" si="208"/>
        <v>1.6575422808978461E-4</v>
      </c>
      <c r="AI299">
        <f t="shared" si="209"/>
        <v>3.8675986554283074E-4</v>
      </c>
      <c r="AJ299">
        <f t="shared" si="210"/>
        <v>1.6575422808978461E-4</v>
      </c>
      <c r="AK299">
        <f t="shared" si="211"/>
        <v>1.1050281872652307E-4</v>
      </c>
      <c r="AL299">
        <f t="shared" si="212"/>
        <v>9.9452536853870759E-4</v>
      </c>
      <c r="AM299">
        <f t="shared" si="213"/>
        <v>1.1050281872652307E-4</v>
      </c>
      <c r="AN299">
        <f t="shared" si="214"/>
        <v>7.182683217223999E-4</v>
      </c>
      <c r="AO299">
        <f t="shared" si="215"/>
        <v>3.3150845617956921E-4</v>
      </c>
      <c r="AP299">
        <f t="shared" si="216"/>
        <v>2.7625704681630769E-4</v>
      </c>
      <c r="AQ299">
        <f t="shared" si="217"/>
        <v>3.3150845617956921E-4</v>
      </c>
      <c r="AR299">
        <f t="shared" si="218"/>
        <v>2.2100563745304613E-4</v>
      </c>
      <c r="AS299">
        <f t="shared" si="219"/>
        <v>1.6575422808978461E-4</v>
      </c>
      <c r="AT299">
        <f t="shared" si="220"/>
        <v>2.7625704681630769E-4</v>
      </c>
      <c r="AU299">
        <f t="shared" si="221"/>
        <v>1.6575422808978461E-4</v>
      </c>
      <c r="AV299">
        <f t="shared" si="222"/>
        <v>5.5251409363261538E-4</v>
      </c>
      <c r="AW299">
        <f t="shared" si="223"/>
        <v>1.6575422808978461E-4</v>
      </c>
      <c r="AX299">
        <f t="shared" si="224"/>
        <v>2.2100563745304613E-4</v>
      </c>
      <c r="AY299">
        <f t="shared" si="225"/>
        <v>5.9671522112322451E-3</v>
      </c>
    </row>
    <row r="300" spans="1:51" x14ac:dyDescent="0.2">
      <c r="A300" s="118" t="s">
        <v>5230</v>
      </c>
      <c r="B300" s="119">
        <v>38106</v>
      </c>
      <c r="C300" s="121" t="s">
        <v>6802</v>
      </c>
      <c r="D300" s="121" t="s">
        <v>4226</v>
      </c>
      <c r="E300" s="121">
        <v>0.24105156366602334</v>
      </c>
      <c r="F300">
        <f t="shared" si="201"/>
        <v>2.4105156366602334E-7</v>
      </c>
      <c r="G300">
        <f t="shared" si="202"/>
        <v>2.4105156366602335E-9</v>
      </c>
      <c r="H300">
        <f t="shared" si="203"/>
        <v>1.3875016718187369E-4</v>
      </c>
      <c r="I300" s="115">
        <f t="shared" si="181"/>
        <v>34</v>
      </c>
      <c r="J300" s="115">
        <f t="shared" si="182"/>
        <v>4</v>
      </c>
      <c r="K300" s="115">
        <f t="shared" si="183"/>
        <v>25</v>
      </c>
      <c r="L300" s="115">
        <f t="shared" si="184"/>
        <v>30</v>
      </c>
      <c r="M300" s="115">
        <f t="shared" si="185"/>
        <v>12</v>
      </c>
      <c r="N300" s="115">
        <f t="shared" si="186"/>
        <v>8</v>
      </c>
      <c r="O300" s="115">
        <f t="shared" si="187"/>
        <v>7</v>
      </c>
      <c r="P300" s="115">
        <f t="shared" si="188"/>
        <v>17</v>
      </c>
      <c r="Q300" s="115">
        <f t="shared" si="189"/>
        <v>23</v>
      </c>
      <c r="R300" s="115">
        <f t="shared" si="190"/>
        <v>21</v>
      </c>
      <c r="S300" s="115">
        <f t="shared" si="191"/>
        <v>3</v>
      </c>
      <c r="T300" s="115">
        <f t="shared" si="192"/>
        <v>21</v>
      </c>
      <c r="U300" s="115">
        <f t="shared" si="193"/>
        <v>22</v>
      </c>
      <c r="V300" s="115">
        <f t="shared" si="194"/>
        <v>13</v>
      </c>
      <c r="W300" s="115">
        <f t="shared" si="195"/>
        <v>11</v>
      </c>
      <c r="X300" s="115">
        <f t="shared" si="196"/>
        <v>46</v>
      </c>
      <c r="Y300" s="115">
        <f t="shared" si="197"/>
        <v>22</v>
      </c>
      <c r="Z300" s="115">
        <f t="shared" si="198"/>
        <v>15</v>
      </c>
      <c r="AA300" s="115">
        <f t="shared" si="199"/>
        <v>4</v>
      </c>
      <c r="AB300" s="115">
        <f t="shared" si="200"/>
        <v>8</v>
      </c>
      <c r="AC300" s="113">
        <f t="shared" si="204"/>
        <v>346</v>
      </c>
      <c r="AE300">
        <f t="shared" si="205"/>
        <v>4.7175056841837057E-3</v>
      </c>
      <c r="AF300">
        <f t="shared" si="206"/>
        <v>5.5500066872749476E-4</v>
      </c>
      <c r="AG300">
        <f t="shared" si="207"/>
        <v>3.4687541795468423E-3</v>
      </c>
      <c r="AH300">
        <f t="shared" si="208"/>
        <v>4.1625050154562105E-3</v>
      </c>
      <c r="AI300">
        <f t="shared" si="209"/>
        <v>1.6650020061824843E-3</v>
      </c>
      <c r="AJ300">
        <f t="shared" si="210"/>
        <v>1.1100013374549895E-3</v>
      </c>
      <c r="AK300">
        <f t="shared" si="211"/>
        <v>9.7125117027311583E-4</v>
      </c>
      <c r="AL300">
        <f t="shared" si="212"/>
        <v>2.3587528420918528E-3</v>
      </c>
      <c r="AM300">
        <f t="shared" si="213"/>
        <v>3.1912538451830947E-3</v>
      </c>
      <c r="AN300">
        <f t="shared" si="214"/>
        <v>2.9137535108193476E-3</v>
      </c>
      <c r="AO300">
        <f t="shared" si="215"/>
        <v>4.1625050154562107E-4</v>
      </c>
      <c r="AP300">
        <f t="shared" si="216"/>
        <v>2.9137535108193476E-3</v>
      </c>
      <c r="AQ300">
        <f t="shared" si="217"/>
        <v>3.052503678001221E-3</v>
      </c>
      <c r="AR300">
        <f t="shared" si="218"/>
        <v>1.8037521733643581E-3</v>
      </c>
      <c r="AS300">
        <f t="shared" si="219"/>
        <v>1.5262518390006105E-3</v>
      </c>
      <c r="AT300">
        <f t="shared" si="220"/>
        <v>6.3825076903661895E-3</v>
      </c>
      <c r="AU300">
        <f t="shared" si="221"/>
        <v>3.052503678001221E-3</v>
      </c>
      <c r="AV300">
        <f t="shared" si="222"/>
        <v>2.0812525077281052E-3</v>
      </c>
      <c r="AW300">
        <f t="shared" si="223"/>
        <v>5.5500066872749476E-4</v>
      </c>
      <c r="AX300">
        <f t="shared" si="224"/>
        <v>1.1100013374549895E-3</v>
      </c>
      <c r="AY300">
        <f t="shared" si="225"/>
        <v>4.80075578449283E-2</v>
      </c>
    </row>
    <row r="301" spans="1:51" x14ac:dyDescent="0.2">
      <c r="A301" s="118" t="s">
        <v>5231</v>
      </c>
      <c r="B301" s="119">
        <v>26103</v>
      </c>
      <c r="C301" s="121" t="s">
        <v>6803</v>
      </c>
      <c r="D301" s="121" t="s">
        <v>3619</v>
      </c>
      <c r="E301" s="121">
        <v>5.8291042427842707E-2</v>
      </c>
      <c r="F301">
        <f t="shared" si="201"/>
        <v>5.829104242784271E-8</v>
      </c>
      <c r="G301">
        <f t="shared" si="202"/>
        <v>5.8291042427842713E-10</v>
      </c>
      <c r="H301">
        <f t="shared" si="203"/>
        <v>3.3552538548451955E-5</v>
      </c>
      <c r="I301" s="115">
        <f t="shared" si="181"/>
        <v>19</v>
      </c>
      <c r="J301" s="115">
        <f t="shared" si="182"/>
        <v>0</v>
      </c>
      <c r="K301" s="115">
        <f t="shared" si="183"/>
        <v>15</v>
      </c>
      <c r="L301" s="115">
        <f t="shared" si="184"/>
        <v>10</v>
      </c>
      <c r="M301" s="115">
        <f t="shared" si="185"/>
        <v>12</v>
      </c>
      <c r="N301" s="115">
        <f t="shared" si="186"/>
        <v>16</v>
      </c>
      <c r="O301" s="115">
        <f t="shared" si="187"/>
        <v>9</v>
      </c>
      <c r="P301" s="115">
        <f t="shared" si="188"/>
        <v>19</v>
      </c>
      <c r="Q301" s="115">
        <f t="shared" si="189"/>
        <v>8</v>
      </c>
      <c r="R301" s="115">
        <f t="shared" si="190"/>
        <v>31</v>
      </c>
      <c r="S301" s="115">
        <f t="shared" si="191"/>
        <v>6</v>
      </c>
      <c r="T301" s="115">
        <f t="shared" si="192"/>
        <v>7</v>
      </c>
      <c r="U301" s="115">
        <f t="shared" si="193"/>
        <v>12</v>
      </c>
      <c r="V301" s="115">
        <f t="shared" si="194"/>
        <v>8</v>
      </c>
      <c r="W301" s="115">
        <f t="shared" si="195"/>
        <v>18</v>
      </c>
      <c r="X301" s="115">
        <f t="shared" si="196"/>
        <v>13</v>
      </c>
      <c r="Y301" s="115">
        <f t="shared" si="197"/>
        <v>10</v>
      </c>
      <c r="Z301" s="115">
        <f t="shared" si="198"/>
        <v>14</v>
      </c>
      <c r="AA301" s="115">
        <f t="shared" si="199"/>
        <v>1</v>
      </c>
      <c r="AB301" s="115">
        <f t="shared" si="200"/>
        <v>5</v>
      </c>
      <c r="AC301" s="113">
        <f t="shared" si="204"/>
        <v>233</v>
      </c>
      <c r="AE301">
        <f t="shared" si="205"/>
        <v>6.3749823242058713E-4</v>
      </c>
      <c r="AF301">
        <f t="shared" si="206"/>
        <v>0</v>
      </c>
      <c r="AG301">
        <f t="shared" si="207"/>
        <v>5.0328807822677929E-4</v>
      </c>
      <c r="AH301">
        <f t="shared" si="208"/>
        <v>3.3552538548451956E-4</v>
      </c>
      <c r="AI301">
        <f t="shared" si="209"/>
        <v>4.0263046258142343E-4</v>
      </c>
      <c r="AJ301">
        <f t="shared" si="210"/>
        <v>5.3684061677523127E-4</v>
      </c>
      <c r="AK301">
        <f t="shared" si="211"/>
        <v>3.0197284693606757E-4</v>
      </c>
      <c r="AL301">
        <f t="shared" si="212"/>
        <v>6.3749823242058713E-4</v>
      </c>
      <c r="AM301">
        <f t="shared" si="213"/>
        <v>2.6842030838761564E-4</v>
      </c>
      <c r="AN301">
        <f t="shared" si="214"/>
        <v>1.0401286950020106E-3</v>
      </c>
      <c r="AO301">
        <f t="shared" si="215"/>
        <v>2.0131523129071171E-4</v>
      </c>
      <c r="AP301">
        <f t="shared" si="216"/>
        <v>2.3486776983916368E-4</v>
      </c>
      <c r="AQ301">
        <f t="shared" si="217"/>
        <v>4.0263046258142343E-4</v>
      </c>
      <c r="AR301">
        <f t="shared" si="218"/>
        <v>2.6842030838761564E-4</v>
      </c>
      <c r="AS301">
        <f t="shared" si="219"/>
        <v>6.0394569387213514E-4</v>
      </c>
      <c r="AT301">
        <f t="shared" si="220"/>
        <v>4.3618300112987542E-4</v>
      </c>
      <c r="AU301">
        <f t="shared" si="221"/>
        <v>3.3552538548451956E-4</v>
      </c>
      <c r="AV301">
        <f t="shared" si="222"/>
        <v>4.6973553967832735E-4</v>
      </c>
      <c r="AW301">
        <f t="shared" si="223"/>
        <v>3.3552538548451955E-5</v>
      </c>
      <c r="AX301">
        <f t="shared" si="224"/>
        <v>1.6776269274225978E-4</v>
      </c>
      <c r="AY301">
        <f t="shared" si="225"/>
        <v>7.8177414817893059E-3</v>
      </c>
    </row>
    <row r="302" spans="1:51" x14ac:dyDescent="0.2">
      <c r="A302" s="118" t="s">
        <v>5232</v>
      </c>
      <c r="B302" s="119">
        <v>31717</v>
      </c>
      <c r="C302" s="121" t="s">
        <v>6804</v>
      </c>
      <c r="D302" s="121" t="s">
        <v>3509</v>
      </c>
      <c r="E302" s="121">
        <v>1.2826872681879221E-2</v>
      </c>
      <c r="F302">
        <f t="shared" si="201"/>
        <v>1.2826872681879221E-8</v>
      </c>
      <c r="G302">
        <f t="shared" si="202"/>
        <v>1.2826872681879221E-10</v>
      </c>
      <c r="H302">
        <f t="shared" si="203"/>
        <v>7.3831951220908288E-6</v>
      </c>
      <c r="I302" s="115">
        <f t="shared" si="181"/>
        <v>31</v>
      </c>
      <c r="J302" s="115">
        <f t="shared" si="182"/>
        <v>3</v>
      </c>
      <c r="K302" s="115">
        <f t="shared" si="183"/>
        <v>14</v>
      </c>
      <c r="L302" s="115">
        <f t="shared" si="184"/>
        <v>9</v>
      </c>
      <c r="M302" s="115">
        <f t="shared" si="185"/>
        <v>13</v>
      </c>
      <c r="N302" s="115">
        <f t="shared" si="186"/>
        <v>12</v>
      </c>
      <c r="O302" s="115">
        <f t="shared" si="187"/>
        <v>13</v>
      </c>
      <c r="P302" s="115">
        <f t="shared" si="188"/>
        <v>28</v>
      </c>
      <c r="Q302" s="115">
        <f t="shared" si="189"/>
        <v>11</v>
      </c>
      <c r="R302" s="115">
        <f t="shared" si="190"/>
        <v>53</v>
      </c>
      <c r="S302" s="115">
        <f t="shared" si="191"/>
        <v>5</v>
      </c>
      <c r="T302" s="115">
        <f t="shared" si="192"/>
        <v>4</v>
      </c>
      <c r="U302" s="115">
        <f t="shared" si="193"/>
        <v>10</v>
      </c>
      <c r="V302" s="115">
        <f t="shared" si="194"/>
        <v>11</v>
      </c>
      <c r="W302" s="115">
        <f t="shared" si="195"/>
        <v>11</v>
      </c>
      <c r="X302" s="115">
        <f t="shared" si="196"/>
        <v>29</v>
      </c>
      <c r="Y302" s="115">
        <f t="shared" si="197"/>
        <v>12</v>
      </c>
      <c r="Z302" s="115">
        <f t="shared" si="198"/>
        <v>18</v>
      </c>
      <c r="AA302" s="115">
        <f t="shared" si="199"/>
        <v>3</v>
      </c>
      <c r="AB302" s="115">
        <f t="shared" si="200"/>
        <v>1</v>
      </c>
      <c r="AC302" s="113">
        <f t="shared" si="204"/>
        <v>291</v>
      </c>
      <c r="AE302">
        <f t="shared" si="205"/>
        <v>2.2887904878481568E-4</v>
      </c>
      <c r="AF302">
        <f t="shared" si="206"/>
        <v>2.2149585366272487E-5</v>
      </c>
      <c r="AG302">
        <f t="shared" si="207"/>
        <v>1.033647317092716E-4</v>
      </c>
      <c r="AH302">
        <f t="shared" si="208"/>
        <v>6.6448756098817465E-5</v>
      </c>
      <c r="AI302">
        <f t="shared" si="209"/>
        <v>9.5981536587180777E-5</v>
      </c>
      <c r="AJ302">
        <f t="shared" si="210"/>
        <v>8.8598341465089949E-5</v>
      </c>
      <c r="AK302">
        <f t="shared" si="211"/>
        <v>9.5981536587180777E-5</v>
      </c>
      <c r="AL302">
        <f t="shared" si="212"/>
        <v>2.0672946341854321E-4</v>
      </c>
      <c r="AM302">
        <f t="shared" si="213"/>
        <v>8.1215146342999121E-5</v>
      </c>
      <c r="AN302">
        <f t="shared" si="214"/>
        <v>3.9130934147081392E-4</v>
      </c>
      <c r="AO302">
        <f t="shared" si="215"/>
        <v>3.6915975610454147E-5</v>
      </c>
      <c r="AP302">
        <f t="shared" si="216"/>
        <v>2.9532780488363315E-5</v>
      </c>
      <c r="AQ302">
        <f t="shared" si="217"/>
        <v>7.3831951220908293E-5</v>
      </c>
      <c r="AR302">
        <f t="shared" si="218"/>
        <v>8.1215146342999121E-5</v>
      </c>
      <c r="AS302">
        <f t="shared" si="219"/>
        <v>8.1215146342999121E-5</v>
      </c>
      <c r="AT302">
        <f t="shared" si="220"/>
        <v>2.1411265854063402E-4</v>
      </c>
      <c r="AU302">
        <f t="shared" si="221"/>
        <v>8.8598341465089949E-5</v>
      </c>
      <c r="AV302">
        <f t="shared" si="222"/>
        <v>1.3289751219763493E-4</v>
      </c>
      <c r="AW302">
        <f t="shared" si="223"/>
        <v>2.2149585366272487E-5</v>
      </c>
      <c r="AX302">
        <f t="shared" si="224"/>
        <v>7.3831951220908288E-6</v>
      </c>
      <c r="AY302">
        <f t="shared" si="225"/>
        <v>2.1485097805284312E-3</v>
      </c>
    </row>
    <row r="303" spans="1:51" x14ac:dyDescent="0.2">
      <c r="A303" s="118" t="s">
        <v>5233</v>
      </c>
      <c r="B303" s="119">
        <v>27993</v>
      </c>
      <c r="C303" s="121" t="s">
        <v>6743</v>
      </c>
      <c r="D303" s="121" t="s">
        <v>3876</v>
      </c>
      <c r="E303" s="121">
        <v>0.14379003569437251</v>
      </c>
      <c r="F303">
        <f t="shared" si="201"/>
        <v>1.437900356943725E-7</v>
      </c>
      <c r="G303">
        <f t="shared" si="202"/>
        <v>1.4379003569437251E-9</v>
      </c>
      <c r="H303">
        <f t="shared" si="203"/>
        <v>8.2766073732355901E-5</v>
      </c>
      <c r="I303" s="115">
        <f t="shared" si="181"/>
        <v>27</v>
      </c>
      <c r="J303" s="115">
        <f t="shared" si="182"/>
        <v>0</v>
      </c>
      <c r="K303" s="115">
        <f t="shared" si="183"/>
        <v>8</v>
      </c>
      <c r="L303" s="115">
        <f t="shared" si="184"/>
        <v>14</v>
      </c>
      <c r="M303" s="115">
        <f t="shared" si="185"/>
        <v>16</v>
      </c>
      <c r="N303" s="115">
        <f t="shared" si="186"/>
        <v>21</v>
      </c>
      <c r="O303" s="115">
        <f t="shared" si="187"/>
        <v>9</v>
      </c>
      <c r="P303" s="115">
        <f t="shared" si="188"/>
        <v>16</v>
      </c>
      <c r="Q303" s="115">
        <f t="shared" si="189"/>
        <v>12</v>
      </c>
      <c r="R303" s="115">
        <f t="shared" si="190"/>
        <v>37</v>
      </c>
      <c r="S303" s="115">
        <f t="shared" si="191"/>
        <v>8</v>
      </c>
      <c r="T303" s="115">
        <f t="shared" si="192"/>
        <v>6</v>
      </c>
      <c r="U303" s="115">
        <f t="shared" si="193"/>
        <v>12</v>
      </c>
      <c r="V303" s="115">
        <f t="shared" si="194"/>
        <v>5</v>
      </c>
      <c r="W303" s="115">
        <f t="shared" si="195"/>
        <v>19</v>
      </c>
      <c r="X303" s="115">
        <f t="shared" si="196"/>
        <v>12</v>
      </c>
      <c r="Y303" s="115">
        <f t="shared" si="197"/>
        <v>4</v>
      </c>
      <c r="Z303" s="115">
        <f t="shared" si="198"/>
        <v>15</v>
      </c>
      <c r="AA303" s="115">
        <f t="shared" si="199"/>
        <v>4</v>
      </c>
      <c r="AB303" s="115">
        <f t="shared" si="200"/>
        <v>5</v>
      </c>
      <c r="AC303" s="113">
        <f t="shared" si="204"/>
        <v>250</v>
      </c>
      <c r="AE303">
        <f t="shared" si="205"/>
        <v>2.2346839907736093E-3</v>
      </c>
      <c r="AF303">
        <f t="shared" si="206"/>
        <v>0</v>
      </c>
      <c r="AG303">
        <f t="shared" si="207"/>
        <v>6.6212858985884721E-4</v>
      </c>
      <c r="AH303">
        <f t="shared" si="208"/>
        <v>1.1587250322529826E-3</v>
      </c>
      <c r="AI303">
        <f t="shared" si="209"/>
        <v>1.3242571797176944E-3</v>
      </c>
      <c r="AJ303">
        <f t="shared" si="210"/>
        <v>1.7380875483794739E-3</v>
      </c>
      <c r="AK303">
        <f t="shared" si="211"/>
        <v>7.4489466359120311E-4</v>
      </c>
      <c r="AL303">
        <f t="shared" si="212"/>
        <v>1.3242571797176944E-3</v>
      </c>
      <c r="AM303">
        <f t="shared" si="213"/>
        <v>9.9319288478827081E-4</v>
      </c>
      <c r="AN303">
        <f t="shared" si="214"/>
        <v>3.0623447280971683E-3</v>
      </c>
      <c r="AO303">
        <f t="shared" si="215"/>
        <v>6.6212858985884721E-4</v>
      </c>
      <c r="AP303">
        <f t="shared" si="216"/>
        <v>4.965964423941354E-4</v>
      </c>
      <c r="AQ303">
        <f t="shared" si="217"/>
        <v>9.9319288478827081E-4</v>
      </c>
      <c r="AR303">
        <f t="shared" si="218"/>
        <v>4.138303686617795E-4</v>
      </c>
      <c r="AS303">
        <f t="shared" si="219"/>
        <v>1.5725554009147621E-3</v>
      </c>
      <c r="AT303">
        <f t="shared" si="220"/>
        <v>9.9319288478827081E-4</v>
      </c>
      <c r="AU303">
        <f t="shared" si="221"/>
        <v>3.310642949294236E-4</v>
      </c>
      <c r="AV303">
        <f t="shared" si="222"/>
        <v>1.2414911059853385E-3</v>
      </c>
      <c r="AW303">
        <f t="shared" si="223"/>
        <v>3.310642949294236E-4</v>
      </c>
      <c r="AX303">
        <f t="shared" si="224"/>
        <v>4.138303686617795E-4</v>
      </c>
      <c r="AY303">
        <f t="shared" si="225"/>
        <v>2.0691518433088977E-2</v>
      </c>
    </row>
    <row r="304" spans="1:51" x14ac:dyDescent="0.2">
      <c r="A304" s="118" t="s">
        <v>5234</v>
      </c>
      <c r="B304" s="119">
        <v>32051</v>
      </c>
      <c r="C304" s="121" t="s">
        <v>6599</v>
      </c>
      <c r="D304" s="121" t="s">
        <v>4108</v>
      </c>
      <c r="E304" s="121">
        <v>0.27819804737259973</v>
      </c>
      <c r="F304">
        <f t="shared" si="201"/>
        <v>2.7819804737259973E-7</v>
      </c>
      <c r="G304">
        <f t="shared" si="202"/>
        <v>2.7819804737259976E-9</v>
      </c>
      <c r="H304">
        <f t="shared" si="203"/>
        <v>1.6013181991260311E-4</v>
      </c>
      <c r="I304" s="115">
        <f t="shared" si="181"/>
        <v>37</v>
      </c>
      <c r="J304" s="115">
        <f t="shared" si="182"/>
        <v>3</v>
      </c>
      <c r="K304" s="115">
        <f t="shared" si="183"/>
        <v>24</v>
      </c>
      <c r="L304" s="115">
        <f t="shared" si="184"/>
        <v>12</v>
      </c>
      <c r="M304" s="115">
        <f t="shared" si="185"/>
        <v>7</v>
      </c>
      <c r="N304" s="115">
        <f t="shared" si="186"/>
        <v>15</v>
      </c>
      <c r="O304" s="115">
        <f t="shared" si="187"/>
        <v>13</v>
      </c>
      <c r="P304" s="115">
        <f t="shared" si="188"/>
        <v>23</v>
      </c>
      <c r="Q304" s="115">
        <f t="shared" si="189"/>
        <v>14</v>
      </c>
      <c r="R304" s="115">
        <f t="shared" si="190"/>
        <v>30</v>
      </c>
      <c r="S304" s="115">
        <f t="shared" si="191"/>
        <v>7</v>
      </c>
      <c r="T304" s="115">
        <f t="shared" si="192"/>
        <v>8</v>
      </c>
      <c r="U304" s="115">
        <f t="shared" si="193"/>
        <v>16</v>
      </c>
      <c r="V304" s="115">
        <f t="shared" si="194"/>
        <v>8</v>
      </c>
      <c r="W304" s="115">
        <f t="shared" si="195"/>
        <v>15</v>
      </c>
      <c r="X304" s="115">
        <f t="shared" si="196"/>
        <v>16</v>
      </c>
      <c r="Y304" s="115">
        <f t="shared" si="197"/>
        <v>14</v>
      </c>
      <c r="Z304" s="115">
        <f t="shared" si="198"/>
        <v>21</v>
      </c>
      <c r="AA304" s="115">
        <f t="shared" si="199"/>
        <v>2</v>
      </c>
      <c r="AB304" s="115">
        <f t="shared" si="200"/>
        <v>8</v>
      </c>
      <c r="AC304" s="113">
        <f t="shared" si="204"/>
        <v>293</v>
      </c>
      <c r="AE304">
        <f t="shared" si="205"/>
        <v>5.9248773367663148E-3</v>
      </c>
      <c r="AF304">
        <f t="shared" si="206"/>
        <v>4.8039545973780934E-4</v>
      </c>
      <c r="AG304">
        <f t="shared" si="207"/>
        <v>3.8431636779024747E-3</v>
      </c>
      <c r="AH304">
        <f t="shared" si="208"/>
        <v>1.9215818389512374E-3</v>
      </c>
      <c r="AI304">
        <f t="shared" si="209"/>
        <v>1.1209227393882218E-3</v>
      </c>
      <c r="AJ304">
        <f t="shared" si="210"/>
        <v>2.4019772986890466E-3</v>
      </c>
      <c r="AK304">
        <f t="shared" si="211"/>
        <v>2.0817136588638404E-3</v>
      </c>
      <c r="AL304">
        <f t="shared" si="212"/>
        <v>3.6830318579898712E-3</v>
      </c>
      <c r="AM304">
        <f t="shared" si="213"/>
        <v>2.2418454787764435E-3</v>
      </c>
      <c r="AN304">
        <f t="shared" si="214"/>
        <v>4.8039545973780932E-3</v>
      </c>
      <c r="AO304">
        <f t="shared" si="215"/>
        <v>1.1209227393882218E-3</v>
      </c>
      <c r="AP304">
        <f t="shared" si="216"/>
        <v>1.2810545593008248E-3</v>
      </c>
      <c r="AQ304">
        <f t="shared" si="217"/>
        <v>2.5621091186016497E-3</v>
      </c>
      <c r="AR304">
        <f t="shared" si="218"/>
        <v>1.2810545593008248E-3</v>
      </c>
      <c r="AS304">
        <f t="shared" si="219"/>
        <v>2.4019772986890466E-3</v>
      </c>
      <c r="AT304">
        <f t="shared" si="220"/>
        <v>2.5621091186016497E-3</v>
      </c>
      <c r="AU304">
        <f t="shared" si="221"/>
        <v>2.2418454787764435E-3</v>
      </c>
      <c r="AV304">
        <f t="shared" si="222"/>
        <v>3.3627682181646651E-3</v>
      </c>
      <c r="AW304">
        <f t="shared" si="223"/>
        <v>3.2026363982520621E-4</v>
      </c>
      <c r="AX304">
        <f t="shared" si="224"/>
        <v>1.2810545593008248E-3</v>
      </c>
      <c r="AY304">
        <f t="shared" si="225"/>
        <v>4.6918623234392706E-2</v>
      </c>
    </row>
    <row r="305" spans="1:51" x14ac:dyDescent="0.2">
      <c r="A305" s="118" t="s">
        <v>5235</v>
      </c>
      <c r="B305" s="119">
        <v>40342</v>
      </c>
      <c r="C305" s="121" t="s">
        <v>6805</v>
      </c>
      <c r="D305" s="121" t="s">
        <v>4637</v>
      </c>
      <c r="E305" s="121">
        <v>1.2409511705593408</v>
      </c>
      <c r="F305">
        <f t="shared" si="201"/>
        <v>1.2409511705593407E-6</v>
      </c>
      <c r="G305">
        <f t="shared" si="202"/>
        <v>1.2409511705593407E-8</v>
      </c>
      <c r="H305">
        <f t="shared" si="203"/>
        <v>7.1429606081381233E-4</v>
      </c>
      <c r="I305" s="115">
        <f t="shared" si="181"/>
        <v>50</v>
      </c>
      <c r="J305" s="115">
        <f t="shared" si="182"/>
        <v>5</v>
      </c>
      <c r="K305" s="115">
        <f t="shared" si="183"/>
        <v>20</v>
      </c>
      <c r="L305" s="115">
        <f t="shared" si="184"/>
        <v>19</v>
      </c>
      <c r="M305" s="115">
        <f t="shared" si="185"/>
        <v>9</v>
      </c>
      <c r="N305" s="115">
        <f t="shared" si="186"/>
        <v>23</v>
      </c>
      <c r="O305" s="115">
        <f t="shared" si="187"/>
        <v>7</v>
      </c>
      <c r="P305" s="115">
        <f t="shared" si="188"/>
        <v>23</v>
      </c>
      <c r="Q305" s="115">
        <f t="shared" si="189"/>
        <v>16</v>
      </c>
      <c r="R305" s="115">
        <f t="shared" si="190"/>
        <v>39</v>
      </c>
      <c r="S305" s="115">
        <f t="shared" si="191"/>
        <v>4</v>
      </c>
      <c r="T305" s="115">
        <f t="shared" si="192"/>
        <v>17</v>
      </c>
      <c r="U305" s="115">
        <f t="shared" si="193"/>
        <v>22</v>
      </c>
      <c r="V305" s="115">
        <f t="shared" si="194"/>
        <v>9</v>
      </c>
      <c r="W305" s="115">
        <f t="shared" si="195"/>
        <v>23</v>
      </c>
      <c r="X305" s="115">
        <f t="shared" si="196"/>
        <v>22</v>
      </c>
      <c r="Y305" s="115">
        <f t="shared" si="197"/>
        <v>22</v>
      </c>
      <c r="Z305" s="115">
        <f t="shared" si="198"/>
        <v>18</v>
      </c>
      <c r="AA305" s="115">
        <f t="shared" si="199"/>
        <v>6</v>
      </c>
      <c r="AB305" s="115">
        <f t="shared" si="200"/>
        <v>15</v>
      </c>
      <c r="AC305" s="113">
        <f t="shared" si="204"/>
        <v>369</v>
      </c>
      <c r="AE305">
        <f t="shared" si="205"/>
        <v>3.5714803040690614E-2</v>
      </c>
      <c r="AF305">
        <f t="shared" si="206"/>
        <v>3.5714803040690617E-3</v>
      </c>
      <c r="AG305">
        <f t="shared" si="207"/>
        <v>1.4285921216276247E-2</v>
      </c>
      <c r="AH305">
        <f t="shared" si="208"/>
        <v>1.3571625155462435E-2</v>
      </c>
      <c r="AI305">
        <f t="shared" si="209"/>
        <v>6.4286645473243106E-3</v>
      </c>
      <c r="AJ305">
        <f t="shared" si="210"/>
        <v>1.6428809398717683E-2</v>
      </c>
      <c r="AK305">
        <f t="shared" si="211"/>
        <v>5.0000724256966866E-3</v>
      </c>
      <c r="AL305">
        <f t="shared" si="212"/>
        <v>1.6428809398717683E-2</v>
      </c>
      <c r="AM305">
        <f t="shared" si="213"/>
        <v>1.1428736973020997E-2</v>
      </c>
      <c r="AN305">
        <f t="shared" si="214"/>
        <v>2.7857546371738682E-2</v>
      </c>
      <c r="AO305">
        <f t="shared" si="215"/>
        <v>2.8571842432552493E-3</v>
      </c>
      <c r="AP305">
        <f t="shared" si="216"/>
        <v>1.2143033033834809E-2</v>
      </c>
      <c r="AQ305">
        <f t="shared" si="217"/>
        <v>1.5714513337903871E-2</v>
      </c>
      <c r="AR305">
        <f t="shared" si="218"/>
        <v>6.4286645473243106E-3</v>
      </c>
      <c r="AS305">
        <f t="shared" si="219"/>
        <v>1.6428809398717683E-2</v>
      </c>
      <c r="AT305">
        <f t="shared" si="220"/>
        <v>1.5714513337903871E-2</v>
      </c>
      <c r="AU305">
        <f t="shared" si="221"/>
        <v>1.5714513337903871E-2</v>
      </c>
      <c r="AV305">
        <f t="shared" si="222"/>
        <v>1.2857329094648621E-2</v>
      </c>
      <c r="AW305">
        <f t="shared" si="223"/>
        <v>4.2857763648828737E-3</v>
      </c>
      <c r="AX305">
        <f t="shared" si="224"/>
        <v>1.0714440912207185E-2</v>
      </c>
      <c r="AY305">
        <f t="shared" si="225"/>
        <v>0.26357524644029678</v>
      </c>
    </row>
    <row r="306" spans="1:51" x14ac:dyDescent="0.2">
      <c r="A306" s="118" t="s">
        <v>5236</v>
      </c>
      <c r="B306" s="119">
        <v>14350</v>
      </c>
      <c r="C306" s="121" t="s">
        <v>6591</v>
      </c>
      <c r="D306" s="121" t="s">
        <v>3393</v>
      </c>
      <c r="E306" s="121">
        <v>6.6645938815894611E-3</v>
      </c>
      <c r="F306">
        <f t="shared" si="201"/>
        <v>6.664593881589461E-9</v>
      </c>
      <c r="G306">
        <f t="shared" si="202"/>
        <v>6.6645938815894617E-11</v>
      </c>
      <c r="H306">
        <f t="shared" si="203"/>
        <v>3.8361647657719399E-6</v>
      </c>
      <c r="I306" s="115">
        <f t="shared" si="181"/>
        <v>16</v>
      </c>
      <c r="J306" s="115">
        <f t="shared" si="182"/>
        <v>4</v>
      </c>
      <c r="K306" s="115">
        <f t="shared" si="183"/>
        <v>3</v>
      </c>
      <c r="L306" s="115">
        <f t="shared" si="184"/>
        <v>9</v>
      </c>
      <c r="M306" s="115">
        <f t="shared" si="185"/>
        <v>2</v>
      </c>
      <c r="N306" s="115">
        <f t="shared" si="186"/>
        <v>11</v>
      </c>
      <c r="O306" s="115">
        <f t="shared" si="187"/>
        <v>3</v>
      </c>
      <c r="P306" s="115">
        <f t="shared" si="188"/>
        <v>4</v>
      </c>
      <c r="Q306" s="115">
        <f t="shared" si="189"/>
        <v>7</v>
      </c>
      <c r="R306" s="115">
        <f t="shared" si="190"/>
        <v>18</v>
      </c>
      <c r="S306" s="115">
        <f t="shared" si="191"/>
        <v>6</v>
      </c>
      <c r="T306" s="115">
        <f t="shared" si="192"/>
        <v>4</v>
      </c>
      <c r="U306" s="115">
        <f t="shared" si="193"/>
        <v>6</v>
      </c>
      <c r="V306" s="115">
        <f t="shared" si="194"/>
        <v>2</v>
      </c>
      <c r="W306" s="115">
        <f t="shared" si="195"/>
        <v>8</v>
      </c>
      <c r="X306" s="115">
        <f t="shared" si="196"/>
        <v>10</v>
      </c>
      <c r="Y306" s="115">
        <f t="shared" si="197"/>
        <v>10</v>
      </c>
      <c r="Z306" s="115">
        <f t="shared" si="198"/>
        <v>10</v>
      </c>
      <c r="AA306" s="115">
        <f t="shared" si="199"/>
        <v>1</v>
      </c>
      <c r="AB306" s="115">
        <f t="shared" si="200"/>
        <v>1</v>
      </c>
      <c r="AC306" s="113">
        <f t="shared" si="204"/>
        <v>135</v>
      </c>
      <c r="AE306">
        <f t="shared" si="205"/>
        <v>6.1378636252351038E-5</v>
      </c>
      <c r="AF306">
        <f t="shared" si="206"/>
        <v>1.5344659063087759E-5</v>
      </c>
      <c r="AG306">
        <f t="shared" si="207"/>
        <v>1.1508494297315819E-5</v>
      </c>
      <c r="AH306">
        <f t="shared" si="208"/>
        <v>3.4525482891947456E-5</v>
      </c>
      <c r="AI306">
        <f t="shared" si="209"/>
        <v>7.6723295315438797E-6</v>
      </c>
      <c r="AJ306">
        <f t="shared" si="210"/>
        <v>4.2197812423491338E-5</v>
      </c>
      <c r="AK306">
        <f t="shared" si="211"/>
        <v>1.1508494297315819E-5</v>
      </c>
      <c r="AL306">
        <f t="shared" si="212"/>
        <v>1.5344659063087759E-5</v>
      </c>
      <c r="AM306">
        <f t="shared" si="213"/>
        <v>2.6853153360403578E-5</v>
      </c>
      <c r="AN306">
        <f t="shared" si="214"/>
        <v>6.9050965783894912E-5</v>
      </c>
      <c r="AO306">
        <f t="shared" si="215"/>
        <v>2.3016988594631637E-5</v>
      </c>
      <c r="AP306">
        <f t="shared" si="216"/>
        <v>1.5344659063087759E-5</v>
      </c>
      <c r="AQ306">
        <f t="shared" si="217"/>
        <v>2.3016988594631637E-5</v>
      </c>
      <c r="AR306">
        <f t="shared" si="218"/>
        <v>7.6723295315438797E-6</v>
      </c>
      <c r="AS306">
        <f t="shared" si="219"/>
        <v>3.0689318126175519E-5</v>
      </c>
      <c r="AT306">
        <f t="shared" si="220"/>
        <v>3.83616476577194E-5</v>
      </c>
      <c r="AU306">
        <f t="shared" si="221"/>
        <v>3.83616476577194E-5</v>
      </c>
      <c r="AV306">
        <f t="shared" si="222"/>
        <v>3.83616476577194E-5</v>
      </c>
      <c r="AW306">
        <f t="shared" si="223"/>
        <v>3.8361647657719399E-6</v>
      </c>
      <c r="AX306">
        <f t="shared" si="224"/>
        <v>3.8361647657719399E-6</v>
      </c>
      <c r="AY306">
        <f t="shared" si="225"/>
        <v>5.1788224337921175E-4</v>
      </c>
    </row>
    <row r="307" spans="1:51" x14ac:dyDescent="0.2">
      <c r="A307" s="118" t="s">
        <v>5237</v>
      </c>
      <c r="B307" s="119">
        <v>54755</v>
      </c>
      <c r="C307" s="121" t="s">
        <v>6645</v>
      </c>
      <c r="D307" s="121" t="s">
        <v>4101</v>
      </c>
      <c r="E307" s="121">
        <v>0.38537054328141573</v>
      </c>
      <c r="F307">
        <f t="shared" si="201"/>
        <v>3.8537054328141571E-7</v>
      </c>
      <c r="G307">
        <f t="shared" si="202"/>
        <v>3.853705432814157E-9</v>
      </c>
      <c r="H307">
        <f t="shared" si="203"/>
        <v>2.2182070298182698E-4</v>
      </c>
      <c r="I307" s="115">
        <f t="shared" si="181"/>
        <v>47</v>
      </c>
      <c r="J307" s="115">
        <f t="shared" si="182"/>
        <v>6</v>
      </c>
      <c r="K307" s="115">
        <f t="shared" si="183"/>
        <v>23</v>
      </c>
      <c r="L307" s="115">
        <f t="shared" si="184"/>
        <v>48</v>
      </c>
      <c r="M307" s="115">
        <f t="shared" si="185"/>
        <v>18</v>
      </c>
      <c r="N307" s="115">
        <f t="shared" si="186"/>
        <v>35</v>
      </c>
      <c r="O307" s="115">
        <f t="shared" si="187"/>
        <v>7</v>
      </c>
      <c r="P307" s="115">
        <f t="shared" si="188"/>
        <v>29</v>
      </c>
      <c r="Q307" s="115">
        <f t="shared" si="189"/>
        <v>31</v>
      </c>
      <c r="R307" s="115">
        <f t="shared" si="190"/>
        <v>34</v>
      </c>
      <c r="S307" s="115">
        <f t="shared" si="191"/>
        <v>7</v>
      </c>
      <c r="T307" s="115">
        <f t="shared" si="192"/>
        <v>20</v>
      </c>
      <c r="U307" s="115">
        <f t="shared" si="193"/>
        <v>18</v>
      </c>
      <c r="V307" s="115">
        <f t="shared" si="194"/>
        <v>14</v>
      </c>
      <c r="W307" s="115">
        <f t="shared" si="195"/>
        <v>26</v>
      </c>
      <c r="X307" s="115">
        <f t="shared" si="196"/>
        <v>32</v>
      </c>
      <c r="Y307" s="115">
        <f t="shared" si="197"/>
        <v>24</v>
      </c>
      <c r="Z307" s="115">
        <f t="shared" si="198"/>
        <v>40</v>
      </c>
      <c r="AA307" s="115">
        <f t="shared" si="199"/>
        <v>8</v>
      </c>
      <c r="AB307" s="115">
        <f t="shared" si="200"/>
        <v>23</v>
      </c>
      <c r="AC307" s="113">
        <f t="shared" si="204"/>
        <v>490</v>
      </c>
      <c r="AE307">
        <f t="shared" si="205"/>
        <v>1.0425573040145868E-2</v>
      </c>
      <c r="AF307">
        <f t="shared" si="206"/>
        <v>1.3309242178909618E-3</v>
      </c>
      <c r="AG307">
        <f t="shared" si="207"/>
        <v>5.1018761685820207E-3</v>
      </c>
      <c r="AH307">
        <f t="shared" si="208"/>
        <v>1.0647393743127695E-2</v>
      </c>
      <c r="AI307">
        <f t="shared" si="209"/>
        <v>3.9927726536728853E-3</v>
      </c>
      <c r="AJ307">
        <f t="shared" si="210"/>
        <v>7.7637246043639439E-3</v>
      </c>
      <c r="AK307">
        <f t="shared" si="211"/>
        <v>1.5527449208727888E-3</v>
      </c>
      <c r="AL307">
        <f t="shared" si="212"/>
        <v>6.4328003864729828E-3</v>
      </c>
      <c r="AM307">
        <f t="shared" si="213"/>
        <v>6.8764417924366368E-3</v>
      </c>
      <c r="AN307">
        <f t="shared" si="214"/>
        <v>7.5419039013821174E-3</v>
      </c>
      <c r="AO307">
        <f t="shared" si="215"/>
        <v>1.5527449208727888E-3</v>
      </c>
      <c r="AP307">
        <f t="shared" si="216"/>
        <v>4.4364140596365393E-3</v>
      </c>
      <c r="AQ307">
        <f t="shared" si="217"/>
        <v>3.9927726536728853E-3</v>
      </c>
      <c r="AR307">
        <f t="shared" si="218"/>
        <v>3.1054898417455777E-3</v>
      </c>
      <c r="AS307">
        <f t="shared" si="219"/>
        <v>5.7673382775275013E-3</v>
      </c>
      <c r="AT307">
        <f t="shared" si="220"/>
        <v>7.0982624954184633E-3</v>
      </c>
      <c r="AU307">
        <f t="shared" si="221"/>
        <v>5.3236968715638473E-3</v>
      </c>
      <c r="AV307">
        <f t="shared" si="222"/>
        <v>8.8728281192730785E-3</v>
      </c>
      <c r="AW307">
        <f t="shared" si="223"/>
        <v>1.7745656238546158E-3</v>
      </c>
      <c r="AX307">
        <f t="shared" si="224"/>
        <v>5.1018761685820207E-3</v>
      </c>
      <c r="AY307">
        <f t="shared" si="225"/>
        <v>0.10869214446109521</v>
      </c>
    </row>
    <row r="308" spans="1:51" x14ac:dyDescent="0.2">
      <c r="A308" s="118" t="s">
        <v>5238</v>
      </c>
      <c r="B308" s="119">
        <v>27263</v>
      </c>
      <c r="C308" s="121" t="s">
        <v>6743</v>
      </c>
      <c r="D308" s="121" t="s">
        <v>4396</v>
      </c>
      <c r="E308" s="121">
        <v>0.58026969310579135</v>
      </c>
      <c r="F308">
        <f t="shared" si="201"/>
        <v>5.8026969310579139E-7</v>
      </c>
      <c r="G308">
        <f t="shared" si="202"/>
        <v>5.802696931057914E-9</v>
      </c>
      <c r="H308">
        <f t="shared" si="203"/>
        <v>3.3400537090293712E-4</v>
      </c>
      <c r="I308" s="115">
        <f t="shared" si="181"/>
        <v>24</v>
      </c>
      <c r="J308" s="115">
        <f t="shared" si="182"/>
        <v>1</v>
      </c>
      <c r="K308" s="115">
        <f t="shared" si="183"/>
        <v>10</v>
      </c>
      <c r="L308" s="115">
        <f t="shared" si="184"/>
        <v>22</v>
      </c>
      <c r="M308" s="115">
        <f t="shared" si="185"/>
        <v>7</v>
      </c>
      <c r="N308" s="115">
        <f t="shared" si="186"/>
        <v>25</v>
      </c>
      <c r="O308" s="115">
        <f t="shared" si="187"/>
        <v>6</v>
      </c>
      <c r="P308" s="115">
        <f t="shared" si="188"/>
        <v>15</v>
      </c>
      <c r="Q308" s="115">
        <f t="shared" si="189"/>
        <v>16</v>
      </c>
      <c r="R308" s="115">
        <f t="shared" si="190"/>
        <v>30</v>
      </c>
      <c r="S308" s="115">
        <f t="shared" si="191"/>
        <v>10</v>
      </c>
      <c r="T308" s="115">
        <f t="shared" si="192"/>
        <v>10</v>
      </c>
      <c r="U308" s="115">
        <f t="shared" si="193"/>
        <v>9</v>
      </c>
      <c r="V308" s="115">
        <f t="shared" si="194"/>
        <v>8</v>
      </c>
      <c r="W308" s="115">
        <f t="shared" si="195"/>
        <v>15</v>
      </c>
      <c r="X308" s="115">
        <f t="shared" si="196"/>
        <v>14</v>
      </c>
      <c r="Y308" s="115">
        <f t="shared" si="197"/>
        <v>6</v>
      </c>
      <c r="Z308" s="115">
        <f t="shared" si="198"/>
        <v>17</v>
      </c>
      <c r="AA308" s="115">
        <f t="shared" si="199"/>
        <v>0</v>
      </c>
      <c r="AB308" s="115">
        <f t="shared" si="200"/>
        <v>5</v>
      </c>
      <c r="AC308" s="113">
        <f t="shared" si="204"/>
        <v>250</v>
      </c>
      <c r="AE308">
        <f t="shared" si="205"/>
        <v>8.0161289016704908E-3</v>
      </c>
      <c r="AF308">
        <f t="shared" si="206"/>
        <v>3.3400537090293712E-4</v>
      </c>
      <c r="AG308">
        <f t="shared" si="207"/>
        <v>3.3400537090293712E-3</v>
      </c>
      <c r="AH308">
        <f t="shared" si="208"/>
        <v>7.348118159864617E-3</v>
      </c>
      <c r="AI308">
        <f t="shared" si="209"/>
        <v>2.33803759632056E-3</v>
      </c>
      <c r="AJ308">
        <f t="shared" si="210"/>
        <v>8.3501342725734277E-3</v>
      </c>
      <c r="AK308">
        <f t="shared" si="211"/>
        <v>2.0040322254176227E-3</v>
      </c>
      <c r="AL308">
        <f t="shared" si="212"/>
        <v>5.010080563544057E-3</v>
      </c>
      <c r="AM308">
        <f t="shared" si="213"/>
        <v>5.3440859344469939E-3</v>
      </c>
      <c r="AN308">
        <f t="shared" si="214"/>
        <v>1.0020161127088114E-2</v>
      </c>
      <c r="AO308">
        <f t="shared" si="215"/>
        <v>3.3400537090293712E-3</v>
      </c>
      <c r="AP308">
        <f t="shared" si="216"/>
        <v>3.3400537090293712E-3</v>
      </c>
      <c r="AQ308">
        <f t="shared" si="217"/>
        <v>3.0060483381264338E-3</v>
      </c>
      <c r="AR308">
        <f t="shared" si="218"/>
        <v>2.6720429672234969E-3</v>
      </c>
      <c r="AS308">
        <f t="shared" si="219"/>
        <v>5.010080563544057E-3</v>
      </c>
      <c r="AT308">
        <f t="shared" si="220"/>
        <v>4.6760751926411201E-3</v>
      </c>
      <c r="AU308">
        <f t="shared" si="221"/>
        <v>2.0040322254176227E-3</v>
      </c>
      <c r="AV308">
        <f t="shared" si="222"/>
        <v>5.6780913053499308E-3</v>
      </c>
      <c r="AW308">
        <f t="shared" si="223"/>
        <v>0</v>
      </c>
      <c r="AX308">
        <f t="shared" si="224"/>
        <v>1.6700268545146856E-3</v>
      </c>
      <c r="AY308">
        <f t="shared" si="225"/>
        <v>8.3501342725734298E-2</v>
      </c>
    </row>
    <row r="309" spans="1:51" x14ac:dyDescent="0.2">
      <c r="A309" s="118" t="s">
        <v>5239</v>
      </c>
      <c r="B309" s="119">
        <v>40648</v>
      </c>
      <c r="C309" s="121" t="s">
        <v>6567</v>
      </c>
      <c r="D309" s="121" t="s">
        <v>4255</v>
      </c>
      <c r="E309" s="121">
        <v>0.30271784653139355</v>
      </c>
      <c r="F309">
        <f t="shared" si="201"/>
        <v>3.0271784653139355E-7</v>
      </c>
      <c r="G309">
        <f t="shared" si="202"/>
        <v>3.0271784653139357E-9</v>
      </c>
      <c r="H309">
        <f t="shared" si="203"/>
        <v>1.7424550654797483E-4</v>
      </c>
      <c r="I309" s="115">
        <f t="shared" si="181"/>
        <v>37</v>
      </c>
      <c r="J309" s="115">
        <f t="shared" si="182"/>
        <v>4</v>
      </c>
      <c r="K309" s="115">
        <f t="shared" si="183"/>
        <v>21</v>
      </c>
      <c r="L309" s="115">
        <f t="shared" si="184"/>
        <v>34</v>
      </c>
      <c r="M309" s="115">
        <f t="shared" si="185"/>
        <v>11</v>
      </c>
      <c r="N309" s="115">
        <f t="shared" si="186"/>
        <v>32</v>
      </c>
      <c r="O309" s="115">
        <f t="shared" si="187"/>
        <v>12</v>
      </c>
      <c r="P309" s="115">
        <f t="shared" si="188"/>
        <v>18</v>
      </c>
      <c r="Q309" s="115">
        <f t="shared" si="189"/>
        <v>15</v>
      </c>
      <c r="R309" s="115">
        <f t="shared" si="190"/>
        <v>44</v>
      </c>
      <c r="S309" s="115">
        <f t="shared" si="191"/>
        <v>6</v>
      </c>
      <c r="T309" s="115">
        <f t="shared" si="192"/>
        <v>12</v>
      </c>
      <c r="U309" s="115">
        <f t="shared" si="193"/>
        <v>15</v>
      </c>
      <c r="V309" s="115">
        <f t="shared" si="194"/>
        <v>14</v>
      </c>
      <c r="W309" s="115">
        <f t="shared" si="195"/>
        <v>17</v>
      </c>
      <c r="X309" s="115">
        <f t="shared" si="196"/>
        <v>32</v>
      </c>
      <c r="Y309" s="115">
        <f t="shared" si="197"/>
        <v>18</v>
      </c>
      <c r="Z309" s="115">
        <f t="shared" si="198"/>
        <v>13</v>
      </c>
      <c r="AA309" s="115">
        <f t="shared" si="199"/>
        <v>8</v>
      </c>
      <c r="AB309" s="115">
        <f t="shared" si="200"/>
        <v>8</v>
      </c>
      <c r="AC309" s="113">
        <f t="shared" si="204"/>
        <v>371</v>
      </c>
      <c r="AE309">
        <f t="shared" si="205"/>
        <v>6.4470837422750688E-3</v>
      </c>
      <c r="AF309">
        <f t="shared" si="206"/>
        <v>6.9698202619189931E-4</v>
      </c>
      <c r="AG309">
        <f t="shared" si="207"/>
        <v>3.6591556375074712E-3</v>
      </c>
      <c r="AH309">
        <f t="shared" si="208"/>
        <v>5.9243472226311444E-3</v>
      </c>
      <c r="AI309">
        <f t="shared" si="209"/>
        <v>1.9167005720277231E-3</v>
      </c>
      <c r="AJ309">
        <f t="shared" si="210"/>
        <v>5.5758562095351944E-3</v>
      </c>
      <c r="AK309">
        <f t="shared" si="211"/>
        <v>2.0909460785756978E-3</v>
      </c>
      <c r="AL309">
        <f t="shared" si="212"/>
        <v>3.1364191178635467E-3</v>
      </c>
      <c r="AM309">
        <f t="shared" si="213"/>
        <v>2.6136825982196223E-3</v>
      </c>
      <c r="AN309">
        <f t="shared" si="214"/>
        <v>7.6668022881108923E-3</v>
      </c>
      <c r="AO309">
        <f t="shared" si="215"/>
        <v>1.0454730392878489E-3</v>
      </c>
      <c r="AP309">
        <f t="shared" si="216"/>
        <v>2.0909460785756978E-3</v>
      </c>
      <c r="AQ309">
        <f t="shared" si="217"/>
        <v>2.6136825982196223E-3</v>
      </c>
      <c r="AR309">
        <f t="shared" si="218"/>
        <v>2.4394370916716477E-3</v>
      </c>
      <c r="AS309">
        <f t="shared" si="219"/>
        <v>2.9621736113155722E-3</v>
      </c>
      <c r="AT309">
        <f t="shared" si="220"/>
        <v>5.5758562095351944E-3</v>
      </c>
      <c r="AU309">
        <f t="shared" si="221"/>
        <v>3.1364191178635467E-3</v>
      </c>
      <c r="AV309">
        <f t="shared" si="222"/>
        <v>2.2651915851236728E-3</v>
      </c>
      <c r="AW309">
        <f t="shared" si="223"/>
        <v>1.3939640523837986E-3</v>
      </c>
      <c r="AX309">
        <f t="shared" si="224"/>
        <v>1.3939640523837986E-3</v>
      </c>
      <c r="AY309">
        <f t="shared" si="225"/>
        <v>6.4645082929298658E-2</v>
      </c>
    </row>
    <row r="310" spans="1:51" x14ac:dyDescent="0.2">
      <c r="A310" s="118" t="s">
        <v>5240</v>
      </c>
      <c r="B310" s="119">
        <v>44168</v>
      </c>
      <c r="C310" s="121" t="s">
        <v>6806</v>
      </c>
      <c r="D310" s="121" t="s">
        <v>4468</v>
      </c>
      <c r="E310" s="121">
        <v>0.55888786607565044</v>
      </c>
      <c r="F310">
        <f t="shared" si="201"/>
        <v>5.588878660756504E-7</v>
      </c>
      <c r="G310">
        <f t="shared" si="202"/>
        <v>5.5888786607565043E-9</v>
      </c>
      <c r="H310">
        <f t="shared" si="203"/>
        <v>3.2169791257341405E-4</v>
      </c>
      <c r="I310" s="115">
        <f t="shared" si="181"/>
        <v>57</v>
      </c>
      <c r="J310" s="115">
        <f t="shared" si="182"/>
        <v>3</v>
      </c>
      <c r="K310" s="115">
        <f t="shared" si="183"/>
        <v>28</v>
      </c>
      <c r="L310" s="115">
        <f t="shared" si="184"/>
        <v>22</v>
      </c>
      <c r="M310" s="115">
        <f t="shared" si="185"/>
        <v>14</v>
      </c>
      <c r="N310" s="115">
        <f t="shared" si="186"/>
        <v>30</v>
      </c>
      <c r="O310" s="115">
        <f t="shared" si="187"/>
        <v>17</v>
      </c>
      <c r="P310" s="115">
        <f t="shared" si="188"/>
        <v>32</v>
      </c>
      <c r="Q310" s="115">
        <f t="shared" si="189"/>
        <v>16</v>
      </c>
      <c r="R310" s="115">
        <f t="shared" si="190"/>
        <v>37</v>
      </c>
      <c r="S310" s="115">
        <f t="shared" si="191"/>
        <v>9</v>
      </c>
      <c r="T310" s="115">
        <f t="shared" si="192"/>
        <v>12</v>
      </c>
      <c r="U310" s="115">
        <f t="shared" si="193"/>
        <v>17</v>
      </c>
      <c r="V310" s="115">
        <f t="shared" si="194"/>
        <v>10</v>
      </c>
      <c r="W310" s="115">
        <f t="shared" si="195"/>
        <v>22</v>
      </c>
      <c r="X310" s="115">
        <f t="shared" si="196"/>
        <v>24</v>
      </c>
      <c r="Y310" s="115">
        <f t="shared" si="197"/>
        <v>15</v>
      </c>
      <c r="Z310" s="115">
        <f t="shared" si="198"/>
        <v>27</v>
      </c>
      <c r="AA310" s="115">
        <f t="shared" si="199"/>
        <v>5</v>
      </c>
      <c r="AB310" s="115">
        <f t="shared" si="200"/>
        <v>10</v>
      </c>
      <c r="AC310" s="113">
        <f t="shared" si="204"/>
        <v>407</v>
      </c>
      <c r="AE310">
        <f t="shared" si="205"/>
        <v>1.8336781016684602E-2</v>
      </c>
      <c r="AF310">
        <f t="shared" si="206"/>
        <v>9.6509373772024208E-4</v>
      </c>
      <c r="AG310">
        <f t="shared" si="207"/>
        <v>9.0075415520555931E-3</v>
      </c>
      <c r="AH310">
        <f t="shared" si="208"/>
        <v>7.0773540766151093E-3</v>
      </c>
      <c r="AI310">
        <f t="shared" si="209"/>
        <v>4.5037707760277965E-3</v>
      </c>
      <c r="AJ310">
        <f t="shared" si="210"/>
        <v>9.6509373772024221E-3</v>
      </c>
      <c r="AK310">
        <f t="shared" si="211"/>
        <v>5.4688645137480384E-3</v>
      </c>
      <c r="AL310">
        <f t="shared" si="212"/>
        <v>1.0294333202349249E-2</v>
      </c>
      <c r="AM310">
        <f t="shared" si="213"/>
        <v>5.1471666011746247E-3</v>
      </c>
      <c r="AN310">
        <f t="shared" si="214"/>
        <v>1.190282276521632E-2</v>
      </c>
      <c r="AO310">
        <f t="shared" si="215"/>
        <v>2.8952812131607265E-3</v>
      </c>
      <c r="AP310">
        <f t="shared" si="216"/>
        <v>3.8603749508809683E-3</v>
      </c>
      <c r="AQ310">
        <f t="shared" si="217"/>
        <v>5.4688645137480384E-3</v>
      </c>
      <c r="AR310">
        <f t="shared" si="218"/>
        <v>3.2169791257341406E-3</v>
      </c>
      <c r="AS310">
        <f t="shared" si="219"/>
        <v>7.0773540766151093E-3</v>
      </c>
      <c r="AT310">
        <f t="shared" si="220"/>
        <v>7.7207499017619367E-3</v>
      </c>
      <c r="AU310">
        <f t="shared" si="221"/>
        <v>4.8254686886012111E-3</v>
      </c>
      <c r="AV310">
        <f t="shared" si="222"/>
        <v>8.6858436394821794E-3</v>
      </c>
      <c r="AW310">
        <f t="shared" si="223"/>
        <v>1.6084895628670703E-3</v>
      </c>
      <c r="AX310">
        <f t="shared" si="224"/>
        <v>3.2169791257341406E-3</v>
      </c>
      <c r="AY310">
        <f t="shared" si="225"/>
        <v>0.13093105041737954</v>
      </c>
    </row>
    <row r="311" spans="1:51" x14ac:dyDescent="0.2">
      <c r="A311" s="118" t="s">
        <v>5241</v>
      </c>
      <c r="B311" s="119">
        <v>15875</v>
      </c>
      <c r="C311" s="121" t="s">
        <v>6593</v>
      </c>
      <c r="D311" s="121" t="s">
        <v>4235</v>
      </c>
      <c r="E311" s="121">
        <v>0.2458424941025224</v>
      </c>
      <c r="F311">
        <f t="shared" si="201"/>
        <v>2.4584249410252241E-7</v>
      </c>
      <c r="G311">
        <f t="shared" si="202"/>
        <v>2.4584249410252242E-9</v>
      </c>
      <c r="H311">
        <f t="shared" si="203"/>
        <v>1.4150784437305745E-4</v>
      </c>
      <c r="I311" s="115">
        <f t="shared" si="181"/>
        <v>9</v>
      </c>
      <c r="J311" s="115">
        <f t="shared" si="182"/>
        <v>1</v>
      </c>
      <c r="K311" s="115">
        <f t="shared" si="183"/>
        <v>11</v>
      </c>
      <c r="L311" s="115">
        <f t="shared" si="184"/>
        <v>18</v>
      </c>
      <c r="M311" s="115">
        <f t="shared" si="185"/>
        <v>1</v>
      </c>
      <c r="N311" s="115">
        <f t="shared" si="186"/>
        <v>11</v>
      </c>
      <c r="O311" s="115">
        <f t="shared" si="187"/>
        <v>1</v>
      </c>
      <c r="P311" s="115">
        <f t="shared" si="188"/>
        <v>13</v>
      </c>
      <c r="Q311" s="115">
        <f t="shared" si="189"/>
        <v>8</v>
      </c>
      <c r="R311" s="115">
        <f t="shared" si="190"/>
        <v>13</v>
      </c>
      <c r="S311" s="115">
        <f t="shared" si="191"/>
        <v>4</v>
      </c>
      <c r="T311" s="115">
        <f t="shared" si="192"/>
        <v>5</v>
      </c>
      <c r="U311" s="115">
        <f t="shared" si="193"/>
        <v>11</v>
      </c>
      <c r="V311" s="115">
        <f t="shared" si="194"/>
        <v>2</v>
      </c>
      <c r="W311" s="115">
        <f t="shared" si="195"/>
        <v>4</v>
      </c>
      <c r="X311" s="115">
        <f t="shared" si="196"/>
        <v>7</v>
      </c>
      <c r="Y311" s="115">
        <f t="shared" si="197"/>
        <v>9</v>
      </c>
      <c r="Z311" s="115">
        <f t="shared" si="198"/>
        <v>9</v>
      </c>
      <c r="AA311" s="115">
        <f t="shared" si="199"/>
        <v>2</v>
      </c>
      <c r="AB311" s="115">
        <f t="shared" si="200"/>
        <v>5</v>
      </c>
      <c r="AC311" s="113">
        <f t="shared" si="204"/>
        <v>144</v>
      </c>
      <c r="AE311">
        <f t="shared" si="205"/>
        <v>1.2735705993575171E-3</v>
      </c>
      <c r="AF311">
        <f t="shared" si="206"/>
        <v>1.4150784437305745E-4</v>
      </c>
      <c r="AG311">
        <f t="shared" si="207"/>
        <v>1.5565862881036319E-3</v>
      </c>
      <c r="AH311">
        <f t="shared" si="208"/>
        <v>2.5471411987150342E-3</v>
      </c>
      <c r="AI311">
        <f t="shared" si="209"/>
        <v>1.4150784437305745E-4</v>
      </c>
      <c r="AJ311">
        <f t="shared" si="210"/>
        <v>1.5565862881036319E-3</v>
      </c>
      <c r="AK311">
        <f t="shared" si="211"/>
        <v>1.4150784437305745E-4</v>
      </c>
      <c r="AL311">
        <f t="shared" si="212"/>
        <v>1.8396019768497469E-3</v>
      </c>
      <c r="AM311">
        <f t="shared" si="213"/>
        <v>1.1320627549844596E-3</v>
      </c>
      <c r="AN311">
        <f t="shared" si="214"/>
        <v>1.8396019768497469E-3</v>
      </c>
      <c r="AO311">
        <f t="shared" si="215"/>
        <v>5.6603137749222979E-4</v>
      </c>
      <c r="AP311">
        <f t="shared" si="216"/>
        <v>7.0753922186528729E-4</v>
      </c>
      <c r="AQ311">
        <f t="shared" si="217"/>
        <v>1.5565862881036319E-3</v>
      </c>
      <c r="AR311">
        <f t="shared" si="218"/>
        <v>2.830156887461149E-4</v>
      </c>
      <c r="AS311">
        <f t="shared" si="219"/>
        <v>5.6603137749222979E-4</v>
      </c>
      <c r="AT311">
        <f t="shared" si="220"/>
        <v>9.9055491061140208E-4</v>
      </c>
      <c r="AU311">
        <f t="shared" si="221"/>
        <v>1.2735705993575171E-3</v>
      </c>
      <c r="AV311">
        <f t="shared" si="222"/>
        <v>1.2735705993575171E-3</v>
      </c>
      <c r="AW311">
        <f t="shared" si="223"/>
        <v>2.830156887461149E-4</v>
      </c>
      <c r="AX311">
        <f t="shared" si="224"/>
        <v>7.0753922186528729E-4</v>
      </c>
      <c r="AY311">
        <f t="shared" si="225"/>
        <v>2.037712958972027E-2</v>
      </c>
    </row>
    <row r="312" spans="1:51" x14ac:dyDescent="0.2">
      <c r="A312" s="118" t="s">
        <v>5242</v>
      </c>
      <c r="B312" s="119">
        <v>12229</v>
      </c>
      <c r="C312" s="121" t="s">
        <v>6807</v>
      </c>
      <c r="D312" s="121" t="s">
        <v>4070</v>
      </c>
      <c r="E312" s="121">
        <v>0.49240265314093401</v>
      </c>
      <c r="F312">
        <f t="shared" si="201"/>
        <v>4.9240265314093403E-7</v>
      </c>
      <c r="G312">
        <f t="shared" si="202"/>
        <v>4.92402653140934E-9</v>
      </c>
      <c r="H312">
        <f t="shared" si="203"/>
        <v>2.8342877932441605E-4</v>
      </c>
      <c r="I312" s="115">
        <f t="shared" si="181"/>
        <v>11</v>
      </c>
      <c r="J312" s="115">
        <f t="shared" si="182"/>
        <v>3</v>
      </c>
      <c r="K312" s="115">
        <f t="shared" si="183"/>
        <v>9</v>
      </c>
      <c r="L312" s="115">
        <f t="shared" si="184"/>
        <v>7</v>
      </c>
      <c r="M312" s="115">
        <f t="shared" si="185"/>
        <v>5</v>
      </c>
      <c r="N312" s="115">
        <f t="shared" si="186"/>
        <v>8</v>
      </c>
      <c r="O312" s="115">
        <f t="shared" si="187"/>
        <v>0</v>
      </c>
      <c r="P312" s="115">
        <f t="shared" si="188"/>
        <v>6</v>
      </c>
      <c r="Q312" s="115">
        <f t="shared" si="189"/>
        <v>9</v>
      </c>
      <c r="R312" s="115">
        <f t="shared" si="190"/>
        <v>11</v>
      </c>
      <c r="S312" s="115">
        <f t="shared" si="191"/>
        <v>4</v>
      </c>
      <c r="T312" s="115">
        <f t="shared" si="192"/>
        <v>4</v>
      </c>
      <c r="U312" s="115">
        <f t="shared" si="193"/>
        <v>5</v>
      </c>
      <c r="V312" s="115">
        <f t="shared" si="194"/>
        <v>2</v>
      </c>
      <c r="W312" s="115">
        <f t="shared" si="195"/>
        <v>2</v>
      </c>
      <c r="X312" s="115">
        <f t="shared" si="196"/>
        <v>8</v>
      </c>
      <c r="Y312" s="115">
        <f t="shared" si="197"/>
        <v>8</v>
      </c>
      <c r="Z312" s="115">
        <f t="shared" si="198"/>
        <v>7</v>
      </c>
      <c r="AA312" s="115">
        <f t="shared" si="199"/>
        <v>1</v>
      </c>
      <c r="AB312" s="115">
        <f t="shared" si="200"/>
        <v>3</v>
      </c>
      <c r="AC312" s="113">
        <f t="shared" si="204"/>
        <v>113</v>
      </c>
      <c r="AE312">
        <f t="shared" si="205"/>
        <v>3.1177165725685763E-3</v>
      </c>
      <c r="AF312">
        <f t="shared" si="206"/>
        <v>8.5028633797324814E-4</v>
      </c>
      <c r="AG312">
        <f t="shared" si="207"/>
        <v>2.5508590139197446E-3</v>
      </c>
      <c r="AH312">
        <f t="shared" si="208"/>
        <v>1.9840014552709121E-3</v>
      </c>
      <c r="AI312">
        <f t="shared" si="209"/>
        <v>1.4171438966220802E-3</v>
      </c>
      <c r="AJ312">
        <f t="shared" si="210"/>
        <v>2.2674302345953284E-3</v>
      </c>
      <c r="AK312">
        <f t="shared" si="211"/>
        <v>0</v>
      </c>
      <c r="AL312">
        <f t="shared" si="212"/>
        <v>1.7005726759464963E-3</v>
      </c>
      <c r="AM312">
        <f t="shared" si="213"/>
        <v>2.5508590139197446E-3</v>
      </c>
      <c r="AN312">
        <f t="shared" si="214"/>
        <v>3.1177165725685763E-3</v>
      </c>
      <c r="AO312">
        <f t="shared" si="215"/>
        <v>1.1337151172976642E-3</v>
      </c>
      <c r="AP312">
        <f t="shared" si="216"/>
        <v>1.1337151172976642E-3</v>
      </c>
      <c r="AQ312">
        <f t="shared" si="217"/>
        <v>1.4171438966220802E-3</v>
      </c>
      <c r="AR312">
        <f t="shared" si="218"/>
        <v>5.6685755864883209E-4</v>
      </c>
      <c r="AS312">
        <f t="shared" si="219"/>
        <v>5.6685755864883209E-4</v>
      </c>
      <c r="AT312">
        <f t="shared" si="220"/>
        <v>2.2674302345953284E-3</v>
      </c>
      <c r="AU312">
        <f t="shared" si="221"/>
        <v>2.2674302345953284E-3</v>
      </c>
      <c r="AV312">
        <f t="shared" si="222"/>
        <v>1.9840014552709121E-3</v>
      </c>
      <c r="AW312">
        <f t="shared" si="223"/>
        <v>2.8342877932441605E-4</v>
      </c>
      <c r="AX312">
        <f t="shared" si="224"/>
        <v>8.5028633797324814E-4</v>
      </c>
      <c r="AY312">
        <f t="shared" si="225"/>
        <v>3.2027452063659013E-2</v>
      </c>
    </row>
    <row r="313" spans="1:51" x14ac:dyDescent="0.2">
      <c r="A313" s="118" t="s">
        <v>5243</v>
      </c>
      <c r="B313" s="119">
        <v>25826</v>
      </c>
      <c r="C313" s="121" t="s">
        <v>6808</v>
      </c>
      <c r="D313" s="121" t="s">
        <v>3861</v>
      </c>
      <c r="E313" s="121">
        <v>0.11218914152217037</v>
      </c>
      <c r="F313">
        <f t="shared" si="201"/>
        <v>1.1218914152217037E-7</v>
      </c>
      <c r="G313">
        <f t="shared" si="202"/>
        <v>1.1218914152217038E-9</v>
      </c>
      <c r="H313">
        <f t="shared" si="203"/>
        <v>6.4576482746899191E-5</v>
      </c>
      <c r="I313" s="115">
        <f t="shared" si="181"/>
        <v>9</v>
      </c>
      <c r="J313" s="115">
        <f t="shared" si="182"/>
        <v>2</v>
      </c>
      <c r="K313" s="115">
        <f t="shared" si="183"/>
        <v>20</v>
      </c>
      <c r="L313" s="115">
        <f t="shared" si="184"/>
        <v>14</v>
      </c>
      <c r="M313" s="115">
        <f t="shared" si="185"/>
        <v>7</v>
      </c>
      <c r="N313" s="115">
        <f t="shared" si="186"/>
        <v>14</v>
      </c>
      <c r="O313" s="115">
        <f t="shared" si="187"/>
        <v>8</v>
      </c>
      <c r="P313" s="115">
        <f t="shared" si="188"/>
        <v>13</v>
      </c>
      <c r="Q313" s="115">
        <f t="shared" si="189"/>
        <v>12</v>
      </c>
      <c r="R313" s="115">
        <f t="shared" si="190"/>
        <v>24</v>
      </c>
      <c r="S313" s="115">
        <f t="shared" si="191"/>
        <v>6</v>
      </c>
      <c r="T313" s="115">
        <f t="shared" si="192"/>
        <v>9</v>
      </c>
      <c r="U313" s="115">
        <f t="shared" si="193"/>
        <v>11</v>
      </c>
      <c r="V313" s="115">
        <f t="shared" si="194"/>
        <v>10</v>
      </c>
      <c r="W313" s="115">
        <f t="shared" si="195"/>
        <v>10</v>
      </c>
      <c r="X313" s="115">
        <f t="shared" si="196"/>
        <v>14</v>
      </c>
      <c r="Y313" s="115">
        <f t="shared" si="197"/>
        <v>9</v>
      </c>
      <c r="Z313" s="115">
        <f t="shared" si="198"/>
        <v>10</v>
      </c>
      <c r="AA313" s="115">
        <f t="shared" si="199"/>
        <v>4</v>
      </c>
      <c r="AB313" s="115">
        <f t="shared" si="200"/>
        <v>16</v>
      </c>
      <c r="AC313" s="113">
        <f t="shared" si="204"/>
        <v>222</v>
      </c>
      <c r="AE313">
        <f t="shared" si="205"/>
        <v>5.8118834472209273E-4</v>
      </c>
      <c r="AF313">
        <f t="shared" si="206"/>
        <v>1.2915296549379838E-4</v>
      </c>
      <c r="AG313">
        <f t="shared" si="207"/>
        <v>1.2915296549379839E-3</v>
      </c>
      <c r="AH313">
        <f t="shared" si="208"/>
        <v>9.0407075845658864E-4</v>
      </c>
      <c r="AI313">
        <f t="shared" si="209"/>
        <v>4.5203537922829432E-4</v>
      </c>
      <c r="AJ313">
        <f t="shared" si="210"/>
        <v>9.0407075845658864E-4</v>
      </c>
      <c r="AK313">
        <f t="shared" si="211"/>
        <v>5.1661186197519352E-4</v>
      </c>
      <c r="AL313">
        <f t="shared" si="212"/>
        <v>8.3949427570968944E-4</v>
      </c>
      <c r="AM313">
        <f t="shared" si="213"/>
        <v>7.7491779296279023E-4</v>
      </c>
      <c r="AN313">
        <f t="shared" si="214"/>
        <v>1.5498355859255805E-3</v>
      </c>
      <c r="AO313">
        <f t="shared" si="215"/>
        <v>3.8745889648139512E-4</v>
      </c>
      <c r="AP313">
        <f t="shared" si="216"/>
        <v>5.8118834472209273E-4</v>
      </c>
      <c r="AQ313">
        <f t="shared" si="217"/>
        <v>7.1034131021589114E-4</v>
      </c>
      <c r="AR313">
        <f t="shared" si="218"/>
        <v>6.4576482746899193E-4</v>
      </c>
      <c r="AS313">
        <f t="shared" si="219"/>
        <v>6.4576482746899193E-4</v>
      </c>
      <c r="AT313">
        <f t="shared" si="220"/>
        <v>9.0407075845658864E-4</v>
      </c>
      <c r="AU313">
        <f t="shared" si="221"/>
        <v>5.8118834472209273E-4</v>
      </c>
      <c r="AV313">
        <f t="shared" si="222"/>
        <v>6.4576482746899193E-4</v>
      </c>
      <c r="AW313">
        <f t="shared" si="223"/>
        <v>2.5830593098759676E-4</v>
      </c>
      <c r="AX313">
        <f t="shared" si="224"/>
        <v>1.033223723950387E-3</v>
      </c>
      <c r="AY313">
        <f t="shared" si="225"/>
        <v>1.4335979169811622E-2</v>
      </c>
    </row>
    <row r="314" spans="1:51" x14ac:dyDescent="0.2">
      <c r="A314" s="118" t="s">
        <v>5244</v>
      </c>
      <c r="B314" s="119">
        <v>29028</v>
      </c>
      <c r="C314" s="121" t="s">
        <v>6652</v>
      </c>
      <c r="D314" s="121" t="s">
        <v>4717</v>
      </c>
      <c r="E314" s="121">
        <v>2.9935057725010417</v>
      </c>
      <c r="F314">
        <f t="shared" si="201"/>
        <v>2.9935057725010416E-6</v>
      </c>
      <c r="G314">
        <f t="shared" si="202"/>
        <v>2.9935057725010418E-8</v>
      </c>
      <c r="H314">
        <f t="shared" si="203"/>
        <v>1.7230729395719235E-3</v>
      </c>
      <c r="I314" s="115">
        <f t="shared" si="181"/>
        <v>29</v>
      </c>
      <c r="J314" s="115">
        <f t="shared" si="182"/>
        <v>2</v>
      </c>
      <c r="K314" s="115">
        <f t="shared" si="183"/>
        <v>12</v>
      </c>
      <c r="L314" s="115">
        <f t="shared" si="184"/>
        <v>16</v>
      </c>
      <c r="M314" s="115">
        <f t="shared" si="185"/>
        <v>9</v>
      </c>
      <c r="N314" s="115">
        <f t="shared" si="186"/>
        <v>34</v>
      </c>
      <c r="O314" s="115">
        <f t="shared" si="187"/>
        <v>2</v>
      </c>
      <c r="P314" s="115">
        <f t="shared" si="188"/>
        <v>18</v>
      </c>
      <c r="Q314" s="115">
        <f t="shared" si="189"/>
        <v>13</v>
      </c>
      <c r="R314" s="115">
        <f t="shared" si="190"/>
        <v>19</v>
      </c>
      <c r="S314" s="115">
        <f t="shared" si="191"/>
        <v>6</v>
      </c>
      <c r="T314" s="115">
        <f t="shared" si="192"/>
        <v>12</v>
      </c>
      <c r="U314" s="115">
        <f t="shared" si="193"/>
        <v>15</v>
      </c>
      <c r="V314" s="115">
        <f t="shared" si="194"/>
        <v>8</v>
      </c>
      <c r="W314" s="115">
        <f t="shared" si="195"/>
        <v>14</v>
      </c>
      <c r="X314" s="115">
        <f t="shared" si="196"/>
        <v>16</v>
      </c>
      <c r="Y314" s="115">
        <f t="shared" si="197"/>
        <v>13</v>
      </c>
      <c r="Z314" s="115">
        <f t="shared" si="198"/>
        <v>30</v>
      </c>
      <c r="AA314" s="115">
        <f t="shared" si="199"/>
        <v>4</v>
      </c>
      <c r="AB314" s="115">
        <f t="shared" si="200"/>
        <v>4</v>
      </c>
      <c r="AC314" s="113">
        <f t="shared" si="204"/>
        <v>276</v>
      </c>
      <c r="AE314">
        <f t="shared" si="205"/>
        <v>4.996911524758578E-2</v>
      </c>
      <c r="AF314">
        <f t="shared" si="206"/>
        <v>3.446145879143847E-3</v>
      </c>
      <c r="AG314">
        <f t="shared" si="207"/>
        <v>2.0676875274863081E-2</v>
      </c>
      <c r="AH314">
        <f t="shared" si="208"/>
        <v>2.7569167033150776E-2</v>
      </c>
      <c r="AI314">
        <f t="shared" si="209"/>
        <v>1.5507656456147311E-2</v>
      </c>
      <c r="AJ314">
        <f t="shared" si="210"/>
        <v>5.8584479945445397E-2</v>
      </c>
      <c r="AK314">
        <f t="shared" si="211"/>
        <v>3.446145879143847E-3</v>
      </c>
      <c r="AL314">
        <f t="shared" si="212"/>
        <v>3.1015312912294622E-2</v>
      </c>
      <c r="AM314">
        <f t="shared" si="213"/>
        <v>2.2399948214435004E-2</v>
      </c>
      <c r="AN314">
        <f t="shared" si="214"/>
        <v>3.2738385851866544E-2</v>
      </c>
      <c r="AO314">
        <f t="shared" si="215"/>
        <v>1.0338437637431541E-2</v>
      </c>
      <c r="AP314">
        <f t="shared" si="216"/>
        <v>2.0676875274863081E-2</v>
      </c>
      <c r="AQ314">
        <f t="shared" si="217"/>
        <v>2.5846094093578853E-2</v>
      </c>
      <c r="AR314">
        <f t="shared" si="218"/>
        <v>1.3784583516575388E-2</v>
      </c>
      <c r="AS314">
        <f t="shared" si="219"/>
        <v>2.412302115400693E-2</v>
      </c>
      <c r="AT314">
        <f t="shared" si="220"/>
        <v>2.7569167033150776E-2</v>
      </c>
      <c r="AU314">
        <f t="shared" si="221"/>
        <v>2.2399948214435004E-2</v>
      </c>
      <c r="AV314">
        <f t="shared" si="222"/>
        <v>5.1692188187157706E-2</v>
      </c>
      <c r="AW314">
        <f t="shared" si="223"/>
        <v>6.892291758287694E-3</v>
      </c>
      <c r="AX314">
        <f t="shared" si="224"/>
        <v>6.892291758287694E-3</v>
      </c>
      <c r="AY314">
        <f t="shared" si="225"/>
        <v>0.47556813132185088</v>
      </c>
    </row>
    <row r="315" spans="1:51" x14ac:dyDescent="0.2">
      <c r="A315" s="118" t="s">
        <v>5245</v>
      </c>
      <c r="B315" s="119">
        <v>32117</v>
      </c>
      <c r="C315" s="121" t="s">
        <v>6620</v>
      </c>
      <c r="D315" s="121" t="s">
        <v>4046</v>
      </c>
      <c r="E315" s="121">
        <v>0.18445138557231658</v>
      </c>
      <c r="F315">
        <f t="shared" si="201"/>
        <v>1.8445138557231659E-7</v>
      </c>
      <c r="G315">
        <f t="shared" si="202"/>
        <v>1.8445138557231659E-9</v>
      </c>
      <c r="H315">
        <f t="shared" si="203"/>
        <v>1.0617089636699379E-4</v>
      </c>
      <c r="I315" s="115">
        <f t="shared" si="181"/>
        <v>18</v>
      </c>
      <c r="J315" s="115">
        <f t="shared" si="182"/>
        <v>2</v>
      </c>
      <c r="K315" s="115">
        <f t="shared" si="183"/>
        <v>19</v>
      </c>
      <c r="L315" s="115">
        <f t="shared" si="184"/>
        <v>19</v>
      </c>
      <c r="M315" s="115">
        <f t="shared" si="185"/>
        <v>7</v>
      </c>
      <c r="N315" s="115">
        <f t="shared" si="186"/>
        <v>21</v>
      </c>
      <c r="O315" s="115">
        <f t="shared" si="187"/>
        <v>11</v>
      </c>
      <c r="P315" s="115">
        <f t="shared" si="188"/>
        <v>21</v>
      </c>
      <c r="Q315" s="115">
        <f t="shared" si="189"/>
        <v>20</v>
      </c>
      <c r="R315" s="115">
        <f t="shared" si="190"/>
        <v>35</v>
      </c>
      <c r="S315" s="115">
        <f t="shared" si="191"/>
        <v>4</v>
      </c>
      <c r="T315" s="115">
        <f t="shared" si="192"/>
        <v>12</v>
      </c>
      <c r="U315" s="115">
        <f t="shared" si="193"/>
        <v>25</v>
      </c>
      <c r="V315" s="115">
        <f t="shared" si="194"/>
        <v>13</v>
      </c>
      <c r="W315" s="115">
        <f t="shared" si="195"/>
        <v>7</v>
      </c>
      <c r="X315" s="115">
        <f t="shared" si="196"/>
        <v>18</v>
      </c>
      <c r="Y315" s="115">
        <f t="shared" si="197"/>
        <v>7</v>
      </c>
      <c r="Z315" s="115">
        <f t="shared" si="198"/>
        <v>19</v>
      </c>
      <c r="AA315" s="115">
        <f t="shared" si="199"/>
        <v>6</v>
      </c>
      <c r="AB315" s="115">
        <f t="shared" si="200"/>
        <v>6</v>
      </c>
      <c r="AC315" s="113">
        <f t="shared" si="204"/>
        <v>290</v>
      </c>
      <c r="AE315">
        <f t="shared" si="205"/>
        <v>1.9110761346058883E-3</v>
      </c>
      <c r="AF315">
        <f t="shared" si="206"/>
        <v>2.1234179273398759E-4</v>
      </c>
      <c r="AG315">
        <f t="shared" si="207"/>
        <v>2.017247030972882E-3</v>
      </c>
      <c r="AH315">
        <f t="shared" si="208"/>
        <v>2.017247030972882E-3</v>
      </c>
      <c r="AI315">
        <f t="shared" si="209"/>
        <v>7.4319627456895655E-4</v>
      </c>
      <c r="AJ315">
        <f t="shared" si="210"/>
        <v>2.2295888237068699E-3</v>
      </c>
      <c r="AK315">
        <f t="shared" si="211"/>
        <v>1.1678798600369318E-3</v>
      </c>
      <c r="AL315">
        <f t="shared" si="212"/>
        <v>2.2295888237068699E-3</v>
      </c>
      <c r="AM315">
        <f t="shared" si="213"/>
        <v>2.1234179273398757E-3</v>
      </c>
      <c r="AN315">
        <f t="shared" si="214"/>
        <v>3.715981372844783E-3</v>
      </c>
      <c r="AO315">
        <f t="shared" si="215"/>
        <v>4.2468358546797518E-4</v>
      </c>
      <c r="AP315">
        <f t="shared" si="216"/>
        <v>1.2740507564039255E-3</v>
      </c>
      <c r="AQ315">
        <f t="shared" si="217"/>
        <v>2.6542724091748447E-3</v>
      </c>
      <c r="AR315">
        <f t="shared" si="218"/>
        <v>1.3802216527709194E-3</v>
      </c>
      <c r="AS315">
        <f t="shared" si="219"/>
        <v>7.4319627456895655E-4</v>
      </c>
      <c r="AT315">
        <f t="shared" si="220"/>
        <v>1.9110761346058883E-3</v>
      </c>
      <c r="AU315">
        <f t="shared" si="221"/>
        <v>7.4319627456895655E-4</v>
      </c>
      <c r="AV315">
        <f t="shared" si="222"/>
        <v>2.017247030972882E-3</v>
      </c>
      <c r="AW315">
        <f t="shared" si="223"/>
        <v>6.3702537820196274E-4</v>
      </c>
      <c r="AX315">
        <f t="shared" si="224"/>
        <v>6.3702537820196274E-4</v>
      </c>
      <c r="AY315">
        <f t="shared" si="225"/>
        <v>3.0789559946428194E-2</v>
      </c>
    </row>
    <row r="316" spans="1:51" x14ac:dyDescent="0.2">
      <c r="A316" s="118" t="s">
        <v>5246</v>
      </c>
      <c r="B316" s="119">
        <v>24760</v>
      </c>
      <c r="C316" s="121" t="s">
        <v>6697</v>
      </c>
      <c r="D316" s="121" t="s">
        <v>4437</v>
      </c>
      <c r="E316" s="121">
        <v>0.43790136103597443</v>
      </c>
      <c r="F316">
        <f t="shared" si="201"/>
        <v>4.3790136103597443E-7</v>
      </c>
      <c r="G316">
        <f t="shared" si="202"/>
        <v>4.3790136103597441E-9</v>
      </c>
      <c r="H316">
        <f t="shared" si="203"/>
        <v>2.5205763500913374E-4</v>
      </c>
      <c r="I316" s="115">
        <f t="shared" si="181"/>
        <v>14</v>
      </c>
      <c r="J316" s="115">
        <f t="shared" si="182"/>
        <v>1</v>
      </c>
      <c r="K316" s="115">
        <f t="shared" si="183"/>
        <v>17</v>
      </c>
      <c r="L316" s="115">
        <f t="shared" si="184"/>
        <v>16</v>
      </c>
      <c r="M316" s="115">
        <f t="shared" si="185"/>
        <v>8</v>
      </c>
      <c r="N316" s="115">
        <f t="shared" si="186"/>
        <v>14</v>
      </c>
      <c r="O316" s="115">
        <f t="shared" si="187"/>
        <v>5</v>
      </c>
      <c r="P316" s="115">
        <f t="shared" si="188"/>
        <v>14</v>
      </c>
      <c r="Q316" s="115">
        <f t="shared" si="189"/>
        <v>10</v>
      </c>
      <c r="R316" s="115">
        <f t="shared" si="190"/>
        <v>18</v>
      </c>
      <c r="S316" s="115">
        <f t="shared" si="191"/>
        <v>5</v>
      </c>
      <c r="T316" s="115">
        <f t="shared" si="192"/>
        <v>5</v>
      </c>
      <c r="U316" s="115">
        <f t="shared" si="193"/>
        <v>11</v>
      </c>
      <c r="V316" s="115">
        <f t="shared" si="194"/>
        <v>10</v>
      </c>
      <c r="W316" s="115">
        <f t="shared" si="195"/>
        <v>21</v>
      </c>
      <c r="X316" s="115">
        <f t="shared" si="196"/>
        <v>12</v>
      </c>
      <c r="Y316" s="115">
        <f t="shared" si="197"/>
        <v>9</v>
      </c>
      <c r="Z316" s="115">
        <f t="shared" si="198"/>
        <v>17</v>
      </c>
      <c r="AA316" s="115">
        <f t="shared" si="199"/>
        <v>4</v>
      </c>
      <c r="AB316" s="115">
        <f t="shared" si="200"/>
        <v>5</v>
      </c>
      <c r="AC316" s="113">
        <f t="shared" si="204"/>
        <v>216</v>
      </c>
      <c r="AE316">
        <f t="shared" si="205"/>
        <v>3.5288068901278722E-3</v>
      </c>
      <c r="AF316">
        <f t="shared" si="206"/>
        <v>2.5205763500913374E-4</v>
      </c>
      <c r="AG316">
        <f t="shared" si="207"/>
        <v>4.2849797951552736E-3</v>
      </c>
      <c r="AH316">
        <f t="shared" si="208"/>
        <v>4.0329221601461398E-3</v>
      </c>
      <c r="AI316">
        <f t="shared" si="209"/>
        <v>2.0164610800730699E-3</v>
      </c>
      <c r="AJ316">
        <f t="shared" si="210"/>
        <v>3.5288068901278722E-3</v>
      </c>
      <c r="AK316">
        <f t="shared" si="211"/>
        <v>1.2602881750456687E-3</v>
      </c>
      <c r="AL316">
        <f t="shared" si="212"/>
        <v>3.5288068901278722E-3</v>
      </c>
      <c r="AM316">
        <f t="shared" si="213"/>
        <v>2.5205763500913375E-3</v>
      </c>
      <c r="AN316">
        <f t="shared" si="214"/>
        <v>4.5370374301644074E-3</v>
      </c>
      <c r="AO316">
        <f t="shared" si="215"/>
        <v>1.2602881750456687E-3</v>
      </c>
      <c r="AP316">
        <f t="shared" si="216"/>
        <v>1.2602881750456687E-3</v>
      </c>
      <c r="AQ316">
        <f t="shared" si="217"/>
        <v>2.7726339851004713E-3</v>
      </c>
      <c r="AR316">
        <f t="shared" si="218"/>
        <v>2.5205763500913375E-3</v>
      </c>
      <c r="AS316">
        <f t="shared" si="219"/>
        <v>5.2932103351918088E-3</v>
      </c>
      <c r="AT316">
        <f t="shared" si="220"/>
        <v>3.0246916201096046E-3</v>
      </c>
      <c r="AU316">
        <f t="shared" si="221"/>
        <v>2.2685187150822037E-3</v>
      </c>
      <c r="AV316">
        <f t="shared" si="222"/>
        <v>4.2849797951552736E-3</v>
      </c>
      <c r="AW316">
        <f t="shared" si="223"/>
        <v>1.008230540036535E-3</v>
      </c>
      <c r="AX316">
        <f t="shared" si="224"/>
        <v>1.2602881750456687E-3</v>
      </c>
      <c r="AY316">
        <f t="shared" si="225"/>
        <v>5.4444449161972892E-2</v>
      </c>
    </row>
    <row r="317" spans="1:51" x14ac:dyDescent="0.2">
      <c r="A317" s="118" t="s">
        <v>5247</v>
      </c>
      <c r="B317" s="119">
        <v>15412</v>
      </c>
      <c r="C317" s="121" t="s">
        <v>6756</v>
      </c>
      <c r="D317" s="121" t="s">
        <v>4802</v>
      </c>
      <c r="E317" s="121">
        <v>6.2926566136160282</v>
      </c>
      <c r="F317">
        <f t="shared" si="201"/>
        <v>6.2926566136160284E-6</v>
      </c>
      <c r="G317">
        <f t="shared" si="202"/>
        <v>6.2926566136160287E-8</v>
      </c>
      <c r="H317">
        <f t="shared" si="203"/>
        <v>3.6220763054955166E-3</v>
      </c>
      <c r="I317" s="115">
        <f t="shared" si="181"/>
        <v>10</v>
      </c>
      <c r="J317" s="115">
        <f t="shared" si="182"/>
        <v>2</v>
      </c>
      <c r="K317" s="115">
        <f t="shared" si="183"/>
        <v>13</v>
      </c>
      <c r="L317" s="115">
        <f t="shared" si="184"/>
        <v>0</v>
      </c>
      <c r="M317" s="115">
        <f t="shared" si="185"/>
        <v>1</v>
      </c>
      <c r="N317" s="115">
        <f t="shared" si="186"/>
        <v>37</v>
      </c>
      <c r="O317" s="115">
        <f t="shared" si="187"/>
        <v>1</v>
      </c>
      <c r="P317" s="115">
        <f t="shared" si="188"/>
        <v>10</v>
      </c>
      <c r="Q317" s="115">
        <f t="shared" si="189"/>
        <v>3</v>
      </c>
      <c r="R317" s="115">
        <f t="shared" si="190"/>
        <v>11</v>
      </c>
      <c r="S317" s="115">
        <f t="shared" si="191"/>
        <v>2</v>
      </c>
      <c r="T317" s="115">
        <f t="shared" si="192"/>
        <v>5</v>
      </c>
      <c r="U317" s="115">
        <f t="shared" si="193"/>
        <v>8</v>
      </c>
      <c r="V317" s="115">
        <f t="shared" si="194"/>
        <v>3</v>
      </c>
      <c r="W317" s="115">
        <f t="shared" si="195"/>
        <v>20</v>
      </c>
      <c r="X317" s="115">
        <f t="shared" si="196"/>
        <v>4</v>
      </c>
      <c r="Y317" s="115">
        <f t="shared" si="197"/>
        <v>5</v>
      </c>
      <c r="Z317" s="115">
        <f t="shared" si="198"/>
        <v>2</v>
      </c>
      <c r="AA317" s="115">
        <f t="shared" si="199"/>
        <v>1</v>
      </c>
      <c r="AB317" s="115">
        <f t="shared" si="200"/>
        <v>9</v>
      </c>
      <c r="AC317" s="113">
        <f t="shared" si="204"/>
        <v>147</v>
      </c>
      <c r="AE317">
        <f t="shared" si="205"/>
        <v>3.6220763054955168E-2</v>
      </c>
      <c r="AF317">
        <f t="shared" si="206"/>
        <v>7.2441526109910332E-3</v>
      </c>
      <c r="AG317">
        <f t="shared" si="207"/>
        <v>4.7086991971441713E-2</v>
      </c>
      <c r="AH317">
        <f t="shared" si="208"/>
        <v>0</v>
      </c>
      <c r="AI317">
        <f t="shared" si="209"/>
        <v>3.6220763054955166E-3</v>
      </c>
      <c r="AJ317">
        <f t="shared" si="210"/>
        <v>0.13401682330333411</v>
      </c>
      <c r="AK317">
        <f t="shared" si="211"/>
        <v>3.6220763054955166E-3</v>
      </c>
      <c r="AL317">
        <f t="shared" si="212"/>
        <v>3.6220763054955168E-2</v>
      </c>
      <c r="AM317">
        <f t="shared" si="213"/>
        <v>1.086622891648655E-2</v>
      </c>
      <c r="AN317">
        <f t="shared" si="214"/>
        <v>3.9842839360450681E-2</v>
      </c>
      <c r="AO317">
        <f t="shared" si="215"/>
        <v>7.2441526109910332E-3</v>
      </c>
      <c r="AP317">
        <f t="shared" si="216"/>
        <v>1.8110381527477584E-2</v>
      </c>
      <c r="AQ317">
        <f t="shared" si="217"/>
        <v>2.8976610443964133E-2</v>
      </c>
      <c r="AR317">
        <f t="shared" si="218"/>
        <v>1.086622891648655E-2</v>
      </c>
      <c r="AS317">
        <f t="shared" si="219"/>
        <v>7.2441526109910337E-2</v>
      </c>
      <c r="AT317">
        <f t="shared" si="220"/>
        <v>1.4488305221982066E-2</v>
      </c>
      <c r="AU317">
        <f t="shared" si="221"/>
        <v>1.8110381527477584E-2</v>
      </c>
      <c r="AV317">
        <f t="shared" si="222"/>
        <v>7.2441526109910332E-3</v>
      </c>
      <c r="AW317">
        <f t="shared" si="223"/>
        <v>3.6220763054955166E-3</v>
      </c>
      <c r="AX317">
        <f t="shared" si="224"/>
        <v>3.2598686749459649E-2</v>
      </c>
      <c r="AY317">
        <f t="shared" si="225"/>
        <v>0.53244521690784086</v>
      </c>
    </row>
    <row r="318" spans="1:51" x14ac:dyDescent="0.2">
      <c r="A318" s="118" t="s">
        <v>5248</v>
      </c>
      <c r="B318" s="119">
        <v>14839</v>
      </c>
      <c r="C318" s="121" t="s">
        <v>6809</v>
      </c>
      <c r="D318" s="121" t="s">
        <v>3454</v>
      </c>
      <c r="E318" s="121">
        <v>5.0952906687848944E-2</v>
      </c>
      <c r="F318">
        <f t="shared" si="201"/>
        <v>5.0952906687848943E-8</v>
      </c>
      <c r="G318">
        <f t="shared" si="202"/>
        <v>5.095290668784894E-10</v>
      </c>
      <c r="H318">
        <f t="shared" si="203"/>
        <v>2.9328680610164159E-5</v>
      </c>
      <c r="I318" s="115">
        <f t="shared" si="181"/>
        <v>14</v>
      </c>
      <c r="J318" s="115">
        <f t="shared" si="182"/>
        <v>1</v>
      </c>
      <c r="K318" s="115">
        <f t="shared" si="183"/>
        <v>1</v>
      </c>
      <c r="L318" s="115">
        <f t="shared" si="184"/>
        <v>5</v>
      </c>
      <c r="M318" s="115">
        <f t="shared" si="185"/>
        <v>7</v>
      </c>
      <c r="N318" s="115">
        <f t="shared" si="186"/>
        <v>9</v>
      </c>
      <c r="O318" s="115">
        <f t="shared" si="187"/>
        <v>2</v>
      </c>
      <c r="P318" s="115">
        <f t="shared" si="188"/>
        <v>10</v>
      </c>
      <c r="Q318" s="115">
        <f t="shared" si="189"/>
        <v>3</v>
      </c>
      <c r="R318" s="115">
        <f t="shared" si="190"/>
        <v>28</v>
      </c>
      <c r="S318" s="115">
        <f t="shared" si="191"/>
        <v>2</v>
      </c>
      <c r="T318" s="115">
        <f t="shared" si="192"/>
        <v>4</v>
      </c>
      <c r="U318" s="115">
        <f t="shared" si="193"/>
        <v>8</v>
      </c>
      <c r="V318" s="115">
        <f t="shared" si="194"/>
        <v>4</v>
      </c>
      <c r="W318" s="115">
        <f t="shared" si="195"/>
        <v>6</v>
      </c>
      <c r="X318" s="115">
        <f t="shared" si="196"/>
        <v>7</v>
      </c>
      <c r="Y318" s="115">
        <f t="shared" si="197"/>
        <v>4</v>
      </c>
      <c r="Z318" s="115">
        <f t="shared" si="198"/>
        <v>5</v>
      </c>
      <c r="AA318" s="115">
        <f t="shared" si="199"/>
        <v>2</v>
      </c>
      <c r="AB318" s="115">
        <f t="shared" si="200"/>
        <v>10</v>
      </c>
      <c r="AC318" s="113">
        <f t="shared" si="204"/>
        <v>132</v>
      </c>
      <c r="AE318">
        <f t="shared" si="205"/>
        <v>4.1060152854229822E-4</v>
      </c>
      <c r="AF318">
        <f t="shared" si="206"/>
        <v>2.9328680610164159E-5</v>
      </c>
      <c r="AG318">
        <f t="shared" si="207"/>
        <v>2.9328680610164159E-5</v>
      </c>
      <c r="AH318">
        <f t="shared" si="208"/>
        <v>1.4664340305082079E-4</v>
      </c>
      <c r="AI318">
        <f t="shared" si="209"/>
        <v>2.0530076427114911E-4</v>
      </c>
      <c r="AJ318">
        <f t="shared" si="210"/>
        <v>2.6395812549147741E-4</v>
      </c>
      <c r="AK318">
        <f t="shared" si="211"/>
        <v>5.8657361220328318E-5</v>
      </c>
      <c r="AL318">
        <f t="shared" si="212"/>
        <v>2.9328680610164157E-4</v>
      </c>
      <c r="AM318">
        <f t="shared" si="213"/>
        <v>8.7986041830492474E-5</v>
      </c>
      <c r="AN318">
        <f t="shared" si="214"/>
        <v>8.2120305708459644E-4</v>
      </c>
      <c r="AO318">
        <f t="shared" si="215"/>
        <v>5.8657361220328318E-5</v>
      </c>
      <c r="AP318">
        <f t="shared" si="216"/>
        <v>1.1731472244065664E-4</v>
      </c>
      <c r="AQ318">
        <f t="shared" si="217"/>
        <v>2.3462944488131327E-4</v>
      </c>
      <c r="AR318">
        <f t="shared" si="218"/>
        <v>1.1731472244065664E-4</v>
      </c>
      <c r="AS318">
        <f t="shared" si="219"/>
        <v>1.7597208366098495E-4</v>
      </c>
      <c r="AT318">
        <f t="shared" si="220"/>
        <v>2.0530076427114911E-4</v>
      </c>
      <c r="AU318">
        <f t="shared" si="221"/>
        <v>1.1731472244065664E-4</v>
      </c>
      <c r="AV318">
        <f t="shared" si="222"/>
        <v>1.4664340305082079E-4</v>
      </c>
      <c r="AW318">
        <f t="shared" si="223"/>
        <v>5.8657361220328318E-5</v>
      </c>
      <c r="AX318">
        <f t="shared" si="224"/>
        <v>2.9328680610164157E-4</v>
      </c>
      <c r="AY318">
        <f t="shared" si="225"/>
        <v>3.8713858405416681E-3</v>
      </c>
    </row>
    <row r="319" spans="1:51" x14ac:dyDescent="0.2">
      <c r="A319" s="118" t="s">
        <v>5249</v>
      </c>
      <c r="B319" s="119">
        <v>41509</v>
      </c>
      <c r="C319" s="121" t="s">
        <v>6810</v>
      </c>
      <c r="D319" s="121" t="s">
        <v>4217</v>
      </c>
      <c r="E319" s="121">
        <v>0.21550854448447829</v>
      </c>
      <c r="F319">
        <f t="shared" si="201"/>
        <v>2.155085444844783E-7</v>
      </c>
      <c r="G319">
        <f t="shared" si="202"/>
        <v>2.155085444844783E-9</v>
      </c>
      <c r="H319">
        <f t="shared" si="203"/>
        <v>1.240475113356767E-4</v>
      </c>
      <c r="I319" s="115">
        <f t="shared" si="181"/>
        <v>35</v>
      </c>
      <c r="J319" s="115">
        <f t="shared" si="182"/>
        <v>1</v>
      </c>
      <c r="K319" s="115">
        <f t="shared" si="183"/>
        <v>26</v>
      </c>
      <c r="L319" s="115">
        <f t="shared" si="184"/>
        <v>21</v>
      </c>
      <c r="M319" s="115">
        <f t="shared" si="185"/>
        <v>11</v>
      </c>
      <c r="N319" s="115">
        <f t="shared" si="186"/>
        <v>36</v>
      </c>
      <c r="O319" s="115">
        <f t="shared" si="187"/>
        <v>14</v>
      </c>
      <c r="P319" s="115">
        <f t="shared" si="188"/>
        <v>15</v>
      </c>
      <c r="Q319" s="115">
        <f t="shared" si="189"/>
        <v>19</v>
      </c>
      <c r="R319" s="115">
        <f t="shared" si="190"/>
        <v>36</v>
      </c>
      <c r="S319" s="115">
        <f t="shared" si="191"/>
        <v>5</v>
      </c>
      <c r="T319" s="115">
        <f t="shared" si="192"/>
        <v>12</v>
      </c>
      <c r="U319" s="115">
        <f t="shared" si="193"/>
        <v>22</v>
      </c>
      <c r="V319" s="115">
        <f t="shared" si="194"/>
        <v>11</v>
      </c>
      <c r="W319" s="115">
        <f t="shared" si="195"/>
        <v>42</v>
      </c>
      <c r="X319" s="115">
        <f t="shared" si="196"/>
        <v>20</v>
      </c>
      <c r="Y319" s="115">
        <f t="shared" si="197"/>
        <v>17</v>
      </c>
      <c r="Z319" s="115">
        <f t="shared" si="198"/>
        <v>21</v>
      </c>
      <c r="AA319" s="115">
        <f t="shared" si="199"/>
        <v>4</v>
      </c>
      <c r="AB319" s="115">
        <f t="shared" si="200"/>
        <v>6</v>
      </c>
      <c r="AC319" s="113">
        <f t="shared" si="204"/>
        <v>374</v>
      </c>
      <c r="AE319">
        <f t="shared" si="205"/>
        <v>4.3416628967486845E-3</v>
      </c>
      <c r="AF319">
        <f t="shared" si="206"/>
        <v>1.240475113356767E-4</v>
      </c>
      <c r="AG319">
        <f t="shared" si="207"/>
        <v>3.2252352947275942E-3</v>
      </c>
      <c r="AH319">
        <f t="shared" si="208"/>
        <v>2.6049977380492107E-3</v>
      </c>
      <c r="AI319">
        <f t="shared" si="209"/>
        <v>1.3645226246924436E-3</v>
      </c>
      <c r="AJ319">
        <f t="shared" si="210"/>
        <v>4.4657104080843609E-3</v>
      </c>
      <c r="AK319">
        <f t="shared" si="211"/>
        <v>1.7366651586994738E-3</v>
      </c>
      <c r="AL319">
        <f t="shared" si="212"/>
        <v>1.8607126700351505E-3</v>
      </c>
      <c r="AM319">
        <f t="shared" si="213"/>
        <v>2.3569027153778573E-3</v>
      </c>
      <c r="AN319">
        <f t="shared" si="214"/>
        <v>4.4657104080843609E-3</v>
      </c>
      <c r="AO319">
        <f t="shared" si="215"/>
        <v>6.2023755667838345E-4</v>
      </c>
      <c r="AP319">
        <f t="shared" si="216"/>
        <v>1.4885701360281204E-3</v>
      </c>
      <c r="AQ319">
        <f t="shared" si="217"/>
        <v>2.7290452493848871E-3</v>
      </c>
      <c r="AR319">
        <f t="shared" si="218"/>
        <v>1.3645226246924436E-3</v>
      </c>
      <c r="AS319">
        <f t="shared" si="219"/>
        <v>5.2099954760984214E-3</v>
      </c>
      <c r="AT319">
        <f t="shared" si="220"/>
        <v>2.4809502267135338E-3</v>
      </c>
      <c r="AU319">
        <f t="shared" si="221"/>
        <v>2.108807692706504E-3</v>
      </c>
      <c r="AV319">
        <f t="shared" si="222"/>
        <v>2.6049977380492107E-3</v>
      </c>
      <c r="AW319">
        <f t="shared" si="223"/>
        <v>4.9619004534270678E-4</v>
      </c>
      <c r="AX319">
        <f t="shared" si="224"/>
        <v>7.4428506801406022E-4</v>
      </c>
      <c r="AY319">
        <f t="shared" si="225"/>
        <v>4.6393769239543081E-2</v>
      </c>
    </row>
    <row r="320" spans="1:51" x14ac:dyDescent="0.2">
      <c r="A320" s="118" t="s">
        <v>5250</v>
      </c>
      <c r="B320" s="119">
        <v>11355</v>
      </c>
      <c r="C320" s="121" t="s">
        <v>6811</v>
      </c>
      <c r="D320" s="121" t="s">
        <v>3336</v>
      </c>
      <c r="E320" s="121">
        <v>1.0703105016805159E-2</v>
      </c>
      <c r="F320">
        <f t="shared" si="201"/>
        <v>1.0703105016805159E-8</v>
      </c>
      <c r="G320">
        <f t="shared" si="202"/>
        <v>1.0703105016805159E-10</v>
      </c>
      <c r="H320">
        <f t="shared" si="203"/>
        <v>6.1607466380280878E-6</v>
      </c>
      <c r="I320" s="115">
        <f t="shared" si="181"/>
        <v>8</v>
      </c>
      <c r="J320" s="115">
        <f t="shared" si="182"/>
        <v>1</v>
      </c>
      <c r="K320" s="115">
        <f t="shared" si="183"/>
        <v>5</v>
      </c>
      <c r="L320" s="115">
        <f t="shared" si="184"/>
        <v>2</v>
      </c>
      <c r="M320" s="115">
        <f t="shared" si="185"/>
        <v>6</v>
      </c>
      <c r="N320" s="115">
        <f t="shared" si="186"/>
        <v>2</v>
      </c>
      <c r="O320" s="115">
        <f t="shared" si="187"/>
        <v>0</v>
      </c>
      <c r="P320" s="115">
        <f t="shared" si="188"/>
        <v>11</v>
      </c>
      <c r="Q320" s="115">
        <f t="shared" si="189"/>
        <v>4</v>
      </c>
      <c r="R320" s="115">
        <f t="shared" si="190"/>
        <v>10</v>
      </c>
      <c r="S320" s="115">
        <f t="shared" si="191"/>
        <v>6</v>
      </c>
      <c r="T320" s="115">
        <f t="shared" si="192"/>
        <v>3</v>
      </c>
      <c r="U320" s="115">
        <f t="shared" si="193"/>
        <v>5</v>
      </c>
      <c r="V320" s="115">
        <f t="shared" si="194"/>
        <v>7</v>
      </c>
      <c r="W320" s="115">
        <f t="shared" si="195"/>
        <v>9</v>
      </c>
      <c r="X320" s="115">
        <f t="shared" si="196"/>
        <v>6</v>
      </c>
      <c r="Y320" s="115">
        <f t="shared" si="197"/>
        <v>1</v>
      </c>
      <c r="Z320" s="115">
        <f t="shared" si="198"/>
        <v>5</v>
      </c>
      <c r="AA320" s="115">
        <f t="shared" si="199"/>
        <v>4</v>
      </c>
      <c r="AB320" s="115">
        <f t="shared" si="200"/>
        <v>1</v>
      </c>
      <c r="AC320" s="113">
        <f t="shared" si="204"/>
        <v>96</v>
      </c>
      <c r="AE320">
        <f t="shared" si="205"/>
        <v>4.9285973104224702E-5</v>
      </c>
      <c r="AF320">
        <f t="shared" si="206"/>
        <v>6.1607466380280878E-6</v>
      </c>
      <c r="AG320">
        <f t="shared" si="207"/>
        <v>3.080373319014044E-5</v>
      </c>
      <c r="AH320">
        <f t="shared" si="208"/>
        <v>1.2321493276056176E-5</v>
      </c>
      <c r="AI320">
        <f t="shared" si="209"/>
        <v>3.6964479828168525E-5</v>
      </c>
      <c r="AJ320">
        <f t="shared" si="210"/>
        <v>1.2321493276056176E-5</v>
      </c>
      <c r="AK320">
        <f t="shared" si="211"/>
        <v>0</v>
      </c>
      <c r="AL320">
        <f t="shared" si="212"/>
        <v>6.7768213018308971E-5</v>
      </c>
      <c r="AM320">
        <f t="shared" si="213"/>
        <v>2.4642986552112351E-5</v>
      </c>
      <c r="AN320">
        <f t="shared" si="214"/>
        <v>6.1607466380280879E-5</v>
      </c>
      <c r="AO320">
        <f t="shared" si="215"/>
        <v>3.6964479828168525E-5</v>
      </c>
      <c r="AP320">
        <f t="shared" si="216"/>
        <v>1.8482239914084262E-5</v>
      </c>
      <c r="AQ320">
        <f t="shared" si="217"/>
        <v>3.080373319014044E-5</v>
      </c>
      <c r="AR320">
        <f t="shared" si="218"/>
        <v>4.3125226466196617E-5</v>
      </c>
      <c r="AS320">
        <f t="shared" si="219"/>
        <v>5.5446719742252787E-5</v>
      </c>
      <c r="AT320">
        <f t="shared" si="220"/>
        <v>3.6964479828168525E-5</v>
      </c>
      <c r="AU320">
        <f t="shared" si="221"/>
        <v>6.1607466380280878E-6</v>
      </c>
      <c r="AV320">
        <f t="shared" si="222"/>
        <v>3.080373319014044E-5</v>
      </c>
      <c r="AW320">
        <f t="shared" si="223"/>
        <v>2.4642986552112351E-5</v>
      </c>
      <c r="AX320">
        <f t="shared" si="224"/>
        <v>6.1607466380280878E-6</v>
      </c>
      <c r="AY320">
        <f t="shared" si="225"/>
        <v>5.914316772506964E-4</v>
      </c>
    </row>
    <row r="321" spans="1:51" x14ac:dyDescent="0.2">
      <c r="A321" s="118" t="s">
        <v>5251</v>
      </c>
      <c r="B321" s="119">
        <v>26561</v>
      </c>
      <c r="C321" s="121" t="s">
        <v>6597</v>
      </c>
      <c r="D321" s="121" t="s">
        <v>4531</v>
      </c>
      <c r="E321" s="121">
        <v>0.9418380162343315</v>
      </c>
      <c r="F321">
        <f t="shared" si="201"/>
        <v>9.4183801623433153E-7</v>
      </c>
      <c r="G321">
        <f t="shared" si="202"/>
        <v>9.4183801623433148E-9</v>
      </c>
      <c r="H321">
        <f t="shared" si="203"/>
        <v>5.4212542836608595E-4</v>
      </c>
      <c r="I321" s="115">
        <f t="shared" si="181"/>
        <v>33</v>
      </c>
      <c r="J321" s="115">
        <f t="shared" si="182"/>
        <v>1</v>
      </c>
      <c r="K321" s="115">
        <f t="shared" si="183"/>
        <v>18</v>
      </c>
      <c r="L321" s="115">
        <f t="shared" si="184"/>
        <v>18</v>
      </c>
      <c r="M321" s="115">
        <f t="shared" si="185"/>
        <v>12</v>
      </c>
      <c r="N321" s="115">
        <f t="shared" si="186"/>
        <v>7</v>
      </c>
      <c r="O321" s="115">
        <f t="shared" si="187"/>
        <v>6</v>
      </c>
      <c r="P321" s="115">
        <f t="shared" si="188"/>
        <v>18</v>
      </c>
      <c r="Q321" s="115">
        <f t="shared" si="189"/>
        <v>12</v>
      </c>
      <c r="R321" s="115">
        <f t="shared" si="190"/>
        <v>18</v>
      </c>
      <c r="S321" s="115">
        <f t="shared" si="191"/>
        <v>3</v>
      </c>
      <c r="T321" s="115">
        <f t="shared" si="192"/>
        <v>7</v>
      </c>
      <c r="U321" s="115">
        <f t="shared" si="193"/>
        <v>12</v>
      </c>
      <c r="V321" s="115">
        <f t="shared" si="194"/>
        <v>10</v>
      </c>
      <c r="W321" s="115">
        <f t="shared" si="195"/>
        <v>17</v>
      </c>
      <c r="X321" s="115">
        <f t="shared" si="196"/>
        <v>6</v>
      </c>
      <c r="Y321" s="115">
        <f t="shared" si="197"/>
        <v>11</v>
      </c>
      <c r="Z321" s="115">
        <f t="shared" si="198"/>
        <v>16</v>
      </c>
      <c r="AA321" s="115">
        <f t="shared" si="199"/>
        <v>5</v>
      </c>
      <c r="AB321" s="115">
        <f t="shared" si="200"/>
        <v>4</v>
      </c>
      <c r="AC321" s="113">
        <f t="shared" si="204"/>
        <v>234</v>
      </c>
      <c r="AE321">
        <f t="shared" si="205"/>
        <v>1.7890139136080837E-2</v>
      </c>
      <c r="AF321">
        <f t="shared" si="206"/>
        <v>5.4212542836608595E-4</v>
      </c>
      <c r="AG321">
        <f t="shared" si="207"/>
        <v>9.7582577105895466E-3</v>
      </c>
      <c r="AH321">
        <f t="shared" si="208"/>
        <v>9.7582577105895466E-3</v>
      </c>
      <c r="AI321">
        <f t="shared" si="209"/>
        <v>6.5055051403930314E-3</v>
      </c>
      <c r="AJ321">
        <f t="shared" si="210"/>
        <v>3.7948779985626018E-3</v>
      </c>
      <c r="AK321">
        <f t="shared" si="211"/>
        <v>3.2527525701965157E-3</v>
      </c>
      <c r="AL321">
        <f t="shared" si="212"/>
        <v>9.7582577105895466E-3</v>
      </c>
      <c r="AM321">
        <f t="shared" si="213"/>
        <v>6.5055051403930314E-3</v>
      </c>
      <c r="AN321">
        <f t="shared" si="214"/>
        <v>9.7582577105895466E-3</v>
      </c>
      <c r="AO321">
        <f t="shared" si="215"/>
        <v>1.6263762850982578E-3</v>
      </c>
      <c r="AP321">
        <f t="shared" si="216"/>
        <v>3.7948779985626018E-3</v>
      </c>
      <c r="AQ321">
        <f t="shared" si="217"/>
        <v>6.5055051403930314E-3</v>
      </c>
      <c r="AR321">
        <f t="shared" si="218"/>
        <v>5.421254283660859E-3</v>
      </c>
      <c r="AS321">
        <f t="shared" si="219"/>
        <v>9.2161322822234618E-3</v>
      </c>
      <c r="AT321">
        <f t="shared" si="220"/>
        <v>3.2527525701965157E-3</v>
      </c>
      <c r="AU321">
        <f t="shared" si="221"/>
        <v>5.9633797120269456E-3</v>
      </c>
      <c r="AV321">
        <f t="shared" si="222"/>
        <v>8.6740068538573752E-3</v>
      </c>
      <c r="AW321">
        <f t="shared" si="223"/>
        <v>2.7106271418304295E-3</v>
      </c>
      <c r="AX321">
        <f t="shared" si="224"/>
        <v>2.1685017134643438E-3</v>
      </c>
      <c r="AY321">
        <f t="shared" si="225"/>
        <v>0.12685735023766409</v>
      </c>
    </row>
    <row r="322" spans="1:51" x14ac:dyDescent="0.2">
      <c r="A322" s="118" t="s">
        <v>5252</v>
      </c>
      <c r="B322" s="119">
        <v>23224</v>
      </c>
      <c r="C322" s="121" t="s">
        <v>6812</v>
      </c>
      <c r="D322" s="121" t="s">
        <v>4535</v>
      </c>
      <c r="E322" s="121">
        <v>1.1876781229696236</v>
      </c>
      <c r="F322">
        <f t="shared" si="201"/>
        <v>1.1876781229696235E-6</v>
      </c>
      <c r="G322">
        <f t="shared" si="202"/>
        <v>1.1876781229696235E-8</v>
      </c>
      <c r="H322">
        <f t="shared" si="203"/>
        <v>6.8363189856177943E-4</v>
      </c>
      <c r="I322" s="115">
        <f t="shared" ref="I322:I385" si="226">LEN(D322)-LEN(SUBSTITUTE(D322,"A",""))</f>
        <v>23</v>
      </c>
      <c r="J322" s="115">
        <f t="shared" ref="J322:J385" si="227">LEN(D322)-LEN(SUBSTITUTE(D322,"C",""))</f>
        <v>3</v>
      </c>
      <c r="K322" s="115">
        <f t="shared" ref="K322:K385" si="228">LEN(D322)-LEN(SUBSTITUTE(D322,"D",""))</f>
        <v>15</v>
      </c>
      <c r="L322" s="115">
        <f t="shared" ref="L322:L385" si="229">LEN(D322)-LEN(SUBSTITUTE(D322,"E",""))</f>
        <v>14</v>
      </c>
      <c r="M322" s="115">
        <f t="shared" ref="M322:M385" si="230">LEN(D322)-LEN(SUBSTITUTE(D322,"F",""))</f>
        <v>11</v>
      </c>
      <c r="N322" s="115">
        <f t="shared" ref="N322:N385" si="231">LEN(D322)-LEN(SUBSTITUTE(D322,"G",""))</f>
        <v>15</v>
      </c>
      <c r="O322" s="115">
        <f t="shared" ref="O322:O385" si="232">LEN(D322)-LEN(SUBSTITUTE(D322,"H",""))</f>
        <v>5</v>
      </c>
      <c r="P322" s="115">
        <f t="shared" ref="P322:P385" si="233">LEN(D322)-LEN(SUBSTITUTE(D322,"I",""))</f>
        <v>13</v>
      </c>
      <c r="Q322" s="115">
        <f t="shared" ref="Q322:Q385" si="234">LEN(D322)-LEN(SUBSTITUTE(D322,"K",""))</f>
        <v>12</v>
      </c>
      <c r="R322" s="115">
        <f t="shared" ref="R322:R385" si="235">LEN(D322)-LEN(SUBSTITUTE(D322,"L",""))</f>
        <v>21</v>
      </c>
      <c r="S322" s="115">
        <f t="shared" ref="S322:S385" si="236">LEN(D322)-LEN(SUBSTITUTE(D322,"M",""))</f>
        <v>5</v>
      </c>
      <c r="T322" s="115">
        <f t="shared" ref="T322:T385" si="237">LEN(D322)-LEN(SUBSTITUTE(D322,"N",""))</f>
        <v>6</v>
      </c>
      <c r="U322" s="115">
        <f t="shared" ref="U322:U385" si="238">LEN(D322)-LEN(SUBSTITUTE(D322,"P",""))</f>
        <v>11</v>
      </c>
      <c r="V322" s="115">
        <f t="shared" ref="V322:V385" si="239">LEN(D322)-LEN(SUBSTITUTE(D322,"Q",""))</f>
        <v>6</v>
      </c>
      <c r="W322" s="115">
        <f t="shared" ref="W322:W385" si="240">LEN(D322)-LEN(SUBSTITUTE(D322,"R",""))</f>
        <v>6</v>
      </c>
      <c r="X322" s="115">
        <f t="shared" ref="X322:X385" si="241">LEN(D322)-LEN(SUBSTITUTE(D322,"S",""))</f>
        <v>12</v>
      </c>
      <c r="Y322" s="115">
        <f t="shared" ref="Y322:Y385" si="242">LEN(D322)-LEN(SUBSTITUTE(D322,"T",""))</f>
        <v>9</v>
      </c>
      <c r="Z322" s="115">
        <f t="shared" ref="Z322:Z385" si="243">LEN(D322)-LEN(SUBSTITUTE(D322,"V",""))</f>
        <v>14</v>
      </c>
      <c r="AA322" s="115">
        <f t="shared" ref="AA322:AA385" si="244">LEN(D322)-LEN(SUBSTITUTE(D322,"W",""))</f>
        <v>4</v>
      </c>
      <c r="AB322" s="115">
        <f t="shared" ref="AB322:AB385" si="245">LEN(D322)-LEN(SUBSTITUTE(D322,"Y",""))</f>
        <v>6</v>
      </c>
      <c r="AC322" s="113">
        <f t="shared" si="204"/>
        <v>211</v>
      </c>
      <c r="AE322">
        <f t="shared" si="205"/>
        <v>1.5723533666920926E-2</v>
      </c>
      <c r="AF322">
        <f t="shared" si="206"/>
        <v>2.0508956956853384E-3</v>
      </c>
      <c r="AG322">
        <f t="shared" si="207"/>
        <v>1.0254478478426692E-2</v>
      </c>
      <c r="AH322">
        <f t="shared" si="208"/>
        <v>9.5708465798649122E-3</v>
      </c>
      <c r="AI322">
        <f t="shared" si="209"/>
        <v>7.5199508841795734E-3</v>
      </c>
      <c r="AJ322">
        <f t="shared" si="210"/>
        <v>1.0254478478426692E-2</v>
      </c>
      <c r="AK322">
        <f t="shared" si="211"/>
        <v>3.418159492808897E-3</v>
      </c>
      <c r="AL322">
        <f t="shared" si="212"/>
        <v>8.8872146813031329E-3</v>
      </c>
      <c r="AM322">
        <f t="shared" si="213"/>
        <v>8.2035827827413536E-3</v>
      </c>
      <c r="AN322">
        <f t="shared" si="214"/>
        <v>1.4356269869797367E-2</v>
      </c>
      <c r="AO322">
        <f t="shared" si="215"/>
        <v>3.418159492808897E-3</v>
      </c>
      <c r="AP322">
        <f t="shared" si="216"/>
        <v>4.1017913913706768E-3</v>
      </c>
      <c r="AQ322">
        <f t="shared" si="217"/>
        <v>7.5199508841795734E-3</v>
      </c>
      <c r="AR322">
        <f t="shared" si="218"/>
        <v>4.1017913913706768E-3</v>
      </c>
      <c r="AS322">
        <f t="shared" si="219"/>
        <v>4.1017913913706768E-3</v>
      </c>
      <c r="AT322">
        <f t="shared" si="220"/>
        <v>8.2035827827413536E-3</v>
      </c>
      <c r="AU322">
        <f t="shared" si="221"/>
        <v>6.1526870870560147E-3</v>
      </c>
      <c r="AV322">
        <f t="shared" si="222"/>
        <v>9.5708465798649122E-3</v>
      </c>
      <c r="AW322">
        <f t="shared" si="223"/>
        <v>2.7345275942471177E-3</v>
      </c>
      <c r="AX322">
        <f t="shared" si="224"/>
        <v>4.1017913913706768E-3</v>
      </c>
      <c r="AY322">
        <f t="shared" si="225"/>
        <v>0.14424633059653547</v>
      </c>
    </row>
    <row r="323" spans="1:51" x14ac:dyDescent="0.2">
      <c r="A323" s="118" t="s">
        <v>5253</v>
      </c>
      <c r="B323" s="119">
        <v>40341</v>
      </c>
      <c r="C323" s="121" t="s">
        <v>6579</v>
      </c>
      <c r="D323" s="121" t="s">
        <v>4441</v>
      </c>
      <c r="E323" s="121">
        <v>0.62748697885137861</v>
      </c>
      <c r="F323">
        <f t="shared" ref="F323:F386" si="246">E323/1000000</f>
        <v>6.2748697885137856E-7</v>
      </c>
      <c r="G323">
        <f t="shared" ref="G323:G386" si="247">F323*0.01</f>
        <v>6.2748697885137855E-9</v>
      </c>
      <c r="H323">
        <f t="shared" ref="H323:H386" si="248">G323/$G$1637</f>
        <v>3.6118381435062822E-4</v>
      </c>
      <c r="I323" s="115">
        <f t="shared" si="226"/>
        <v>23</v>
      </c>
      <c r="J323" s="115">
        <f t="shared" si="227"/>
        <v>6</v>
      </c>
      <c r="K323" s="115">
        <f t="shared" si="228"/>
        <v>22</v>
      </c>
      <c r="L323" s="115">
        <f t="shared" si="229"/>
        <v>29</v>
      </c>
      <c r="M323" s="115">
        <f t="shared" si="230"/>
        <v>24</v>
      </c>
      <c r="N323" s="115">
        <f t="shared" si="231"/>
        <v>18</v>
      </c>
      <c r="O323" s="115">
        <f t="shared" si="232"/>
        <v>9</v>
      </c>
      <c r="P323" s="115">
        <f t="shared" si="233"/>
        <v>19</v>
      </c>
      <c r="Q323" s="115">
        <f t="shared" si="234"/>
        <v>18</v>
      </c>
      <c r="R323" s="115">
        <f t="shared" si="235"/>
        <v>30</v>
      </c>
      <c r="S323" s="115">
        <f t="shared" si="236"/>
        <v>15</v>
      </c>
      <c r="T323" s="115">
        <f t="shared" si="237"/>
        <v>10</v>
      </c>
      <c r="U323" s="115">
        <f t="shared" si="238"/>
        <v>15</v>
      </c>
      <c r="V323" s="115">
        <f t="shared" si="239"/>
        <v>19</v>
      </c>
      <c r="W323" s="115">
        <f t="shared" si="240"/>
        <v>18</v>
      </c>
      <c r="X323" s="115">
        <f t="shared" si="241"/>
        <v>16</v>
      </c>
      <c r="Y323" s="115">
        <f t="shared" si="242"/>
        <v>19</v>
      </c>
      <c r="Z323" s="115">
        <f t="shared" si="243"/>
        <v>14</v>
      </c>
      <c r="AA323" s="115">
        <f t="shared" si="244"/>
        <v>9</v>
      </c>
      <c r="AB323" s="115">
        <f t="shared" si="245"/>
        <v>12</v>
      </c>
      <c r="AC323" s="113">
        <f t="shared" ref="AC323:AC386" si="249">SUM(I323:AB323)</f>
        <v>345</v>
      </c>
      <c r="AE323">
        <f t="shared" ref="AE323:AE386" si="250">I323*$H323</f>
        <v>8.3072277300644485E-3</v>
      </c>
      <c r="AF323">
        <f t="shared" ref="AF323:AF386" si="251">J323*$H323</f>
        <v>2.1671028861037691E-3</v>
      </c>
      <c r="AG323">
        <f t="shared" ref="AG323:AG386" si="252">K323*$H323</f>
        <v>7.9460439157138206E-3</v>
      </c>
      <c r="AH323">
        <f t="shared" ref="AH323:AH386" si="253">L323*$H323</f>
        <v>1.0474330616168218E-2</v>
      </c>
      <c r="AI323">
        <f t="shared" ref="AI323:AI386" si="254">M323*$H323</f>
        <v>8.6684115444150764E-3</v>
      </c>
      <c r="AJ323">
        <f t="shared" ref="AJ323:AJ386" si="255">N323*$H323</f>
        <v>6.5013086583113082E-3</v>
      </c>
      <c r="AK323">
        <f t="shared" ref="AK323:AK386" si="256">O323*$H323</f>
        <v>3.2506543291556541E-3</v>
      </c>
      <c r="AL323">
        <f t="shared" ref="AL323:AL386" si="257">P323*$H323</f>
        <v>6.8624924726619361E-3</v>
      </c>
      <c r="AM323">
        <f t="shared" ref="AM323:AM386" si="258">Q323*$H323</f>
        <v>6.5013086583113082E-3</v>
      </c>
      <c r="AN323">
        <f t="shared" ref="AN323:AN386" si="259">R323*$H323</f>
        <v>1.0835514430518847E-2</v>
      </c>
      <c r="AO323">
        <f t="shared" ref="AO323:AO386" si="260">S323*$H323</f>
        <v>5.4177572152594236E-3</v>
      </c>
      <c r="AP323">
        <f t="shared" ref="AP323:AP386" si="261">T323*$H323</f>
        <v>3.6118381435062824E-3</v>
      </c>
      <c r="AQ323">
        <f t="shared" ref="AQ323:AQ386" si="262">U323*$H323</f>
        <v>5.4177572152594236E-3</v>
      </c>
      <c r="AR323">
        <f t="shared" ref="AR323:AR386" si="263">V323*$H323</f>
        <v>6.8624924726619361E-3</v>
      </c>
      <c r="AS323">
        <f t="shared" ref="AS323:AS386" si="264">W323*$H323</f>
        <v>6.5013086583113082E-3</v>
      </c>
      <c r="AT323">
        <f t="shared" ref="AT323:AT386" si="265">X323*$H323</f>
        <v>5.7789410296100515E-3</v>
      </c>
      <c r="AU323">
        <f t="shared" ref="AU323:AU386" si="266">Y323*$H323</f>
        <v>6.8624924726619361E-3</v>
      </c>
      <c r="AV323">
        <f t="shared" ref="AV323:AV386" si="267">Z323*$H323</f>
        <v>5.0565734009087948E-3</v>
      </c>
      <c r="AW323">
        <f t="shared" ref="AW323:AW386" si="268">AA323*$H323</f>
        <v>3.2506543291556541E-3</v>
      </c>
      <c r="AX323">
        <f t="shared" ref="AX323:AX386" si="269">AB323*$H323</f>
        <v>4.3342057722075382E-3</v>
      </c>
      <c r="AY323">
        <f t="shared" ref="AY323:AY386" si="270">SUM(AE323:AX323)</f>
        <v>0.12460841595096674</v>
      </c>
    </row>
    <row r="324" spans="1:51" x14ac:dyDescent="0.2">
      <c r="A324" s="118" t="s">
        <v>5254</v>
      </c>
      <c r="B324" s="119">
        <v>37779</v>
      </c>
      <c r="C324" s="121" t="s">
        <v>6772</v>
      </c>
      <c r="D324" s="121" t="s">
        <v>4097</v>
      </c>
      <c r="E324" s="121">
        <v>0.33982041995225587</v>
      </c>
      <c r="F324">
        <f t="shared" si="246"/>
        <v>3.3982041995225585E-7</v>
      </c>
      <c r="G324">
        <f t="shared" si="247"/>
        <v>3.3982041995225586E-9</v>
      </c>
      <c r="H324">
        <f t="shared" si="248"/>
        <v>1.9560188435664531E-4</v>
      </c>
      <c r="I324" s="115">
        <f t="shared" si="226"/>
        <v>32</v>
      </c>
      <c r="J324" s="115">
        <f t="shared" si="227"/>
        <v>1</v>
      </c>
      <c r="K324" s="115">
        <f t="shared" si="228"/>
        <v>16</v>
      </c>
      <c r="L324" s="115">
        <f t="shared" si="229"/>
        <v>18</v>
      </c>
      <c r="M324" s="115">
        <f t="shared" si="230"/>
        <v>12</v>
      </c>
      <c r="N324" s="115">
        <f t="shared" si="231"/>
        <v>25</v>
      </c>
      <c r="O324" s="115">
        <f t="shared" si="232"/>
        <v>6</v>
      </c>
      <c r="P324" s="115">
        <f t="shared" si="233"/>
        <v>10</v>
      </c>
      <c r="Q324" s="115">
        <f t="shared" si="234"/>
        <v>15</v>
      </c>
      <c r="R324" s="115">
        <f t="shared" si="235"/>
        <v>30</v>
      </c>
      <c r="S324" s="115">
        <f t="shared" si="236"/>
        <v>11</v>
      </c>
      <c r="T324" s="115">
        <f t="shared" si="237"/>
        <v>12</v>
      </c>
      <c r="U324" s="115">
        <f t="shared" si="238"/>
        <v>20</v>
      </c>
      <c r="V324" s="115">
        <f t="shared" si="239"/>
        <v>17</v>
      </c>
      <c r="W324" s="115">
        <f t="shared" si="240"/>
        <v>19</v>
      </c>
      <c r="X324" s="115">
        <f t="shared" si="241"/>
        <v>43</v>
      </c>
      <c r="Y324" s="115">
        <f t="shared" si="242"/>
        <v>16</v>
      </c>
      <c r="Z324" s="115">
        <f t="shared" si="243"/>
        <v>30</v>
      </c>
      <c r="AA324" s="115">
        <f t="shared" si="244"/>
        <v>3</v>
      </c>
      <c r="AB324" s="115">
        <f t="shared" si="245"/>
        <v>12</v>
      </c>
      <c r="AC324" s="113">
        <f t="shared" si="249"/>
        <v>348</v>
      </c>
      <c r="AE324">
        <f t="shared" si="250"/>
        <v>6.2592602994126501E-3</v>
      </c>
      <c r="AF324">
        <f t="shared" si="251"/>
        <v>1.9560188435664531E-4</v>
      </c>
      <c r="AG324">
        <f t="shared" si="252"/>
        <v>3.129630149706325E-3</v>
      </c>
      <c r="AH324">
        <f t="shared" si="253"/>
        <v>3.5208339184196157E-3</v>
      </c>
      <c r="AI324">
        <f t="shared" si="254"/>
        <v>2.3472226122797438E-3</v>
      </c>
      <c r="AJ324">
        <f t="shared" si="255"/>
        <v>4.8900471089161329E-3</v>
      </c>
      <c r="AK324">
        <f t="shared" si="256"/>
        <v>1.1736113061398719E-3</v>
      </c>
      <c r="AL324">
        <f t="shared" si="257"/>
        <v>1.9560188435664531E-3</v>
      </c>
      <c r="AM324">
        <f t="shared" si="258"/>
        <v>2.9340282653496797E-3</v>
      </c>
      <c r="AN324">
        <f t="shared" si="259"/>
        <v>5.8680565306993594E-3</v>
      </c>
      <c r="AO324">
        <f t="shared" si="260"/>
        <v>2.1516207279230985E-3</v>
      </c>
      <c r="AP324">
        <f t="shared" si="261"/>
        <v>2.3472226122797438E-3</v>
      </c>
      <c r="AQ324">
        <f t="shared" si="262"/>
        <v>3.9120376871329063E-3</v>
      </c>
      <c r="AR324">
        <f t="shared" si="263"/>
        <v>3.3252320340629703E-3</v>
      </c>
      <c r="AS324">
        <f t="shared" si="264"/>
        <v>3.716435802776261E-3</v>
      </c>
      <c r="AT324">
        <f t="shared" si="265"/>
        <v>8.4108810273357485E-3</v>
      </c>
      <c r="AU324">
        <f t="shared" si="266"/>
        <v>3.129630149706325E-3</v>
      </c>
      <c r="AV324">
        <f t="shared" si="267"/>
        <v>5.8680565306993594E-3</v>
      </c>
      <c r="AW324">
        <f t="shared" si="268"/>
        <v>5.8680565306993594E-4</v>
      </c>
      <c r="AX324">
        <f t="shared" si="269"/>
        <v>2.3472226122797438E-3</v>
      </c>
      <c r="AY324">
        <f t="shared" si="270"/>
        <v>6.8069455756112562E-2</v>
      </c>
    </row>
    <row r="325" spans="1:51" x14ac:dyDescent="0.2">
      <c r="A325" s="118" t="s">
        <v>5255</v>
      </c>
      <c r="B325" s="119">
        <v>55442</v>
      </c>
      <c r="C325" s="121" t="s">
        <v>6813</v>
      </c>
      <c r="D325" s="121" t="s">
        <v>4037</v>
      </c>
      <c r="E325" s="121">
        <v>0.18391915895754907</v>
      </c>
      <c r="F325">
        <f t="shared" si="246"/>
        <v>1.8391915895754908E-7</v>
      </c>
      <c r="G325">
        <f t="shared" si="247"/>
        <v>1.8391915895754909E-9</v>
      </c>
      <c r="H325">
        <f t="shared" si="248"/>
        <v>1.0586454476879406E-4</v>
      </c>
      <c r="I325" s="115">
        <f t="shared" si="226"/>
        <v>49</v>
      </c>
      <c r="J325" s="115">
        <f t="shared" si="227"/>
        <v>5</v>
      </c>
      <c r="K325" s="115">
        <f t="shared" si="228"/>
        <v>24</v>
      </c>
      <c r="L325" s="115">
        <f t="shared" si="229"/>
        <v>14</v>
      </c>
      <c r="M325" s="115">
        <f t="shared" si="230"/>
        <v>21</v>
      </c>
      <c r="N325" s="115">
        <f t="shared" si="231"/>
        <v>49</v>
      </c>
      <c r="O325" s="115">
        <f t="shared" si="232"/>
        <v>16</v>
      </c>
      <c r="P325" s="115">
        <f t="shared" si="233"/>
        <v>28</v>
      </c>
      <c r="Q325" s="115">
        <f t="shared" si="234"/>
        <v>15</v>
      </c>
      <c r="R325" s="115">
        <f t="shared" si="235"/>
        <v>41</v>
      </c>
      <c r="S325" s="115">
        <f t="shared" si="236"/>
        <v>13</v>
      </c>
      <c r="T325" s="115">
        <f t="shared" si="237"/>
        <v>20</v>
      </c>
      <c r="U325" s="115">
        <f t="shared" si="238"/>
        <v>42</v>
      </c>
      <c r="V325" s="115">
        <f t="shared" si="239"/>
        <v>22</v>
      </c>
      <c r="W325" s="115">
        <f t="shared" si="240"/>
        <v>25</v>
      </c>
      <c r="X325" s="115">
        <f t="shared" si="241"/>
        <v>59</v>
      </c>
      <c r="Y325" s="115">
        <f t="shared" si="242"/>
        <v>24</v>
      </c>
      <c r="Z325" s="115">
        <f t="shared" si="243"/>
        <v>36</v>
      </c>
      <c r="AA325" s="115">
        <f t="shared" si="244"/>
        <v>8</v>
      </c>
      <c r="AB325" s="115">
        <f t="shared" si="245"/>
        <v>10</v>
      </c>
      <c r="AC325" s="113">
        <f t="shared" si="249"/>
        <v>521</v>
      </c>
      <c r="AE325">
        <f t="shared" si="250"/>
        <v>5.187362693670909E-3</v>
      </c>
      <c r="AF325">
        <f t="shared" si="251"/>
        <v>5.2932272384397026E-4</v>
      </c>
      <c r="AG325">
        <f t="shared" si="252"/>
        <v>2.5407490744510574E-3</v>
      </c>
      <c r="AH325">
        <f t="shared" si="253"/>
        <v>1.4821036267631167E-3</v>
      </c>
      <c r="AI325">
        <f t="shared" si="254"/>
        <v>2.2231554401446751E-3</v>
      </c>
      <c r="AJ325">
        <f t="shared" si="255"/>
        <v>5.187362693670909E-3</v>
      </c>
      <c r="AK325">
        <f t="shared" si="256"/>
        <v>1.6938327163007049E-3</v>
      </c>
      <c r="AL325">
        <f t="shared" si="257"/>
        <v>2.9642072535262334E-3</v>
      </c>
      <c r="AM325">
        <f t="shared" si="258"/>
        <v>1.5879681715319108E-3</v>
      </c>
      <c r="AN325">
        <f t="shared" si="259"/>
        <v>4.3404463355205562E-3</v>
      </c>
      <c r="AO325">
        <f t="shared" si="260"/>
        <v>1.3762390819943228E-3</v>
      </c>
      <c r="AP325">
        <f t="shared" si="261"/>
        <v>2.117290895375881E-3</v>
      </c>
      <c r="AQ325">
        <f t="shared" si="262"/>
        <v>4.4463108802893503E-3</v>
      </c>
      <c r="AR325">
        <f t="shared" si="263"/>
        <v>2.3290199849134692E-3</v>
      </c>
      <c r="AS325">
        <f t="shared" si="264"/>
        <v>2.6466136192198515E-3</v>
      </c>
      <c r="AT325">
        <f t="shared" si="265"/>
        <v>6.246008141358849E-3</v>
      </c>
      <c r="AU325">
        <f t="shared" si="266"/>
        <v>2.5407490744510574E-3</v>
      </c>
      <c r="AV325">
        <f t="shared" si="267"/>
        <v>3.8111236116765861E-3</v>
      </c>
      <c r="AW325">
        <f t="shared" si="268"/>
        <v>8.4691635815035244E-4</v>
      </c>
      <c r="AX325">
        <f t="shared" si="269"/>
        <v>1.0586454476879405E-3</v>
      </c>
      <c r="AY325">
        <f t="shared" si="270"/>
        <v>5.5155427824541706E-2</v>
      </c>
    </row>
    <row r="326" spans="1:51" x14ac:dyDescent="0.2">
      <c r="A326" s="118" t="s">
        <v>5256</v>
      </c>
      <c r="B326" s="119">
        <v>53070</v>
      </c>
      <c r="C326" s="121" t="s">
        <v>6581</v>
      </c>
      <c r="D326" s="121" t="s">
        <v>3696</v>
      </c>
      <c r="E326" s="121">
        <v>2.0775353394220861E-2</v>
      </c>
      <c r="F326">
        <f t="shared" si="246"/>
        <v>2.0775353394220862E-8</v>
      </c>
      <c r="G326">
        <f t="shared" si="247"/>
        <v>2.0775353394220863E-10</v>
      </c>
      <c r="H326">
        <f t="shared" si="248"/>
        <v>1.1958369872698556E-5</v>
      </c>
      <c r="I326" s="115">
        <f t="shared" si="226"/>
        <v>46</v>
      </c>
      <c r="J326" s="115">
        <f t="shared" si="227"/>
        <v>7</v>
      </c>
      <c r="K326" s="115">
        <f t="shared" si="228"/>
        <v>12</v>
      </c>
      <c r="L326" s="115">
        <f t="shared" si="229"/>
        <v>9</v>
      </c>
      <c r="M326" s="115">
        <f t="shared" si="230"/>
        <v>42</v>
      </c>
      <c r="N326" s="115">
        <f t="shared" si="231"/>
        <v>33</v>
      </c>
      <c r="O326" s="115">
        <f t="shared" si="232"/>
        <v>9</v>
      </c>
      <c r="P326" s="115">
        <f t="shared" si="233"/>
        <v>37</v>
      </c>
      <c r="Q326" s="115">
        <f t="shared" si="234"/>
        <v>14</v>
      </c>
      <c r="R326" s="115">
        <f t="shared" si="235"/>
        <v>57</v>
      </c>
      <c r="S326" s="115">
        <f t="shared" si="236"/>
        <v>14</v>
      </c>
      <c r="T326" s="115">
        <f t="shared" si="237"/>
        <v>11</v>
      </c>
      <c r="U326" s="115">
        <f t="shared" si="238"/>
        <v>22</v>
      </c>
      <c r="V326" s="115">
        <f t="shared" si="239"/>
        <v>12</v>
      </c>
      <c r="W326" s="115">
        <f t="shared" si="240"/>
        <v>21</v>
      </c>
      <c r="X326" s="115">
        <f t="shared" si="241"/>
        <v>35</v>
      </c>
      <c r="Y326" s="115">
        <f t="shared" si="242"/>
        <v>12</v>
      </c>
      <c r="Z326" s="115">
        <f t="shared" si="243"/>
        <v>35</v>
      </c>
      <c r="AA326" s="115">
        <f t="shared" si="244"/>
        <v>21</v>
      </c>
      <c r="AB326" s="115">
        <f t="shared" si="245"/>
        <v>19</v>
      </c>
      <c r="AC326" s="113">
        <f t="shared" si="249"/>
        <v>468</v>
      </c>
      <c r="AE326">
        <f t="shared" si="250"/>
        <v>5.5008501414413363E-4</v>
      </c>
      <c r="AF326">
        <f t="shared" si="251"/>
        <v>8.370858910888989E-5</v>
      </c>
      <c r="AG326">
        <f t="shared" si="252"/>
        <v>1.4350043847238266E-4</v>
      </c>
      <c r="AH326">
        <f t="shared" si="253"/>
        <v>1.0762532885428701E-4</v>
      </c>
      <c r="AI326">
        <f t="shared" si="254"/>
        <v>5.022515346533394E-4</v>
      </c>
      <c r="AJ326">
        <f t="shared" si="255"/>
        <v>3.9462620579905236E-4</v>
      </c>
      <c r="AK326">
        <f t="shared" si="256"/>
        <v>1.0762532885428701E-4</v>
      </c>
      <c r="AL326">
        <f t="shared" si="257"/>
        <v>4.424596852898466E-4</v>
      </c>
      <c r="AM326">
        <f t="shared" si="258"/>
        <v>1.6741717821777978E-4</v>
      </c>
      <c r="AN326">
        <f t="shared" si="259"/>
        <v>6.8162708274381774E-4</v>
      </c>
      <c r="AO326">
        <f t="shared" si="260"/>
        <v>1.6741717821777978E-4</v>
      </c>
      <c r="AP326">
        <f t="shared" si="261"/>
        <v>1.3154206859968413E-4</v>
      </c>
      <c r="AQ326">
        <f t="shared" si="262"/>
        <v>2.6308413719936826E-4</v>
      </c>
      <c r="AR326">
        <f t="shared" si="263"/>
        <v>1.4350043847238266E-4</v>
      </c>
      <c r="AS326">
        <f t="shared" si="264"/>
        <v>2.511257673266697E-4</v>
      </c>
      <c r="AT326">
        <f t="shared" si="265"/>
        <v>4.1854294554444948E-4</v>
      </c>
      <c r="AU326">
        <f t="shared" si="266"/>
        <v>1.4350043847238266E-4</v>
      </c>
      <c r="AV326">
        <f t="shared" si="267"/>
        <v>4.1854294554444948E-4</v>
      </c>
      <c r="AW326">
        <f t="shared" si="268"/>
        <v>2.511257673266697E-4</v>
      </c>
      <c r="AX326">
        <f t="shared" si="269"/>
        <v>2.2720902758127258E-4</v>
      </c>
      <c r="AY326">
        <f t="shared" si="270"/>
        <v>5.596517100422924E-3</v>
      </c>
    </row>
    <row r="327" spans="1:51" x14ac:dyDescent="0.2">
      <c r="A327" s="118" t="s">
        <v>5257</v>
      </c>
      <c r="B327" s="119">
        <v>23698</v>
      </c>
      <c r="C327" s="121" t="s">
        <v>6697</v>
      </c>
      <c r="D327" s="121" t="s">
        <v>3356</v>
      </c>
      <c r="E327" s="121">
        <v>9.2902192809509992E-3</v>
      </c>
      <c r="F327">
        <f t="shared" si="246"/>
        <v>9.2902192809509995E-9</v>
      </c>
      <c r="G327">
        <f t="shared" si="247"/>
        <v>9.2902192809510001E-11</v>
      </c>
      <c r="H327">
        <f t="shared" si="248"/>
        <v>5.3474844086643324E-6</v>
      </c>
      <c r="I327" s="115">
        <f t="shared" si="226"/>
        <v>32</v>
      </c>
      <c r="J327" s="115">
        <f t="shared" si="227"/>
        <v>2</v>
      </c>
      <c r="K327" s="115">
        <f t="shared" si="228"/>
        <v>6</v>
      </c>
      <c r="L327" s="115">
        <f t="shared" si="229"/>
        <v>12</v>
      </c>
      <c r="M327" s="115">
        <f t="shared" si="230"/>
        <v>10</v>
      </c>
      <c r="N327" s="115">
        <f t="shared" si="231"/>
        <v>11</v>
      </c>
      <c r="O327" s="115">
        <f t="shared" si="232"/>
        <v>9</v>
      </c>
      <c r="P327" s="115">
        <f t="shared" si="233"/>
        <v>8</v>
      </c>
      <c r="Q327" s="115">
        <f t="shared" si="234"/>
        <v>9</v>
      </c>
      <c r="R327" s="115">
        <f t="shared" si="235"/>
        <v>16</v>
      </c>
      <c r="S327" s="115">
        <f t="shared" si="236"/>
        <v>3</v>
      </c>
      <c r="T327" s="115">
        <f t="shared" si="237"/>
        <v>13</v>
      </c>
      <c r="U327" s="115">
        <f t="shared" si="238"/>
        <v>10</v>
      </c>
      <c r="V327" s="115">
        <f t="shared" si="239"/>
        <v>15</v>
      </c>
      <c r="W327" s="115">
        <f t="shared" si="240"/>
        <v>12</v>
      </c>
      <c r="X327" s="115">
        <f t="shared" si="241"/>
        <v>14</v>
      </c>
      <c r="Y327" s="115">
        <f t="shared" si="242"/>
        <v>14</v>
      </c>
      <c r="Z327" s="115">
        <f t="shared" si="243"/>
        <v>13</v>
      </c>
      <c r="AA327" s="115">
        <f t="shared" si="244"/>
        <v>2</v>
      </c>
      <c r="AB327" s="115">
        <f t="shared" si="245"/>
        <v>5</v>
      </c>
      <c r="AC327" s="113">
        <f t="shared" si="249"/>
        <v>216</v>
      </c>
      <c r="AE327">
        <f t="shared" si="250"/>
        <v>1.7111950107725864E-4</v>
      </c>
      <c r="AF327">
        <f t="shared" si="251"/>
        <v>1.0694968817328665E-5</v>
      </c>
      <c r="AG327">
        <f t="shared" si="252"/>
        <v>3.2084906451985994E-5</v>
      </c>
      <c r="AH327">
        <f t="shared" si="253"/>
        <v>6.4169812903971989E-5</v>
      </c>
      <c r="AI327">
        <f t="shared" si="254"/>
        <v>5.3474844086643324E-5</v>
      </c>
      <c r="AJ327">
        <f t="shared" si="255"/>
        <v>5.8822328495307657E-5</v>
      </c>
      <c r="AK327">
        <f t="shared" si="256"/>
        <v>4.8127359677978992E-5</v>
      </c>
      <c r="AL327">
        <f t="shared" si="257"/>
        <v>4.2779875269314659E-5</v>
      </c>
      <c r="AM327">
        <f t="shared" si="258"/>
        <v>4.8127359677978992E-5</v>
      </c>
      <c r="AN327">
        <f t="shared" si="259"/>
        <v>8.5559750538629319E-5</v>
      </c>
      <c r="AO327">
        <f t="shared" si="260"/>
        <v>1.6042453225992997E-5</v>
      </c>
      <c r="AP327">
        <f t="shared" si="261"/>
        <v>6.9517297312636321E-5</v>
      </c>
      <c r="AQ327">
        <f t="shared" si="262"/>
        <v>5.3474844086643324E-5</v>
      </c>
      <c r="AR327">
        <f t="shared" si="263"/>
        <v>8.0212266129964986E-5</v>
      </c>
      <c r="AS327">
        <f t="shared" si="264"/>
        <v>6.4169812903971989E-5</v>
      </c>
      <c r="AT327">
        <f t="shared" si="265"/>
        <v>7.4864781721300654E-5</v>
      </c>
      <c r="AU327">
        <f t="shared" si="266"/>
        <v>7.4864781721300654E-5</v>
      </c>
      <c r="AV327">
        <f t="shared" si="267"/>
        <v>6.9517297312636321E-5</v>
      </c>
      <c r="AW327">
        <f t="shared" si="268"/>
        <v>1.0694968817328665E-5</v>
      </c>
      <c r="AX327">
        <f t="shared" si="269"/>
        <v>2.6737422043321662E-5</v>
      </c>
      <c r="AY327">
        <f t="shared" si="270"/>
        <v>1.155056632271496E-3</v>
      </c>
    </row>
    <row r="328" spans="1:51" x14ac:dyDescent="0.2">
      <c r="A328" s="118" t="s">
        <v>5258</v>
      </c>
      <c r="B328" s="119">
        <v>27146</v>
      </c>
      <c r="C328" s="121" t="s">
        <v>6626</v>
      </c>
      <c r="D328" s="121" t="s">
        <v>4674</v>
      </c>
      <c r="E328" s="121">
        <v>1.8537260305724719</v>
      </c>
      <c r="F328">
        <f t="shared" si="246"/>
        <v>1.8537260305724718E-6</v>
      </c>
      <c r="G328">
        <f t="shared" si="247"/>
        <v>1.853726030572472E-8</v>
      </c>
      <c r="H328">
        <f t="shared" si="248"/>
        <v>1.0670115254165227E-3</v>
      </c>
      <c r="I328" s="115">
        <f t="shared" si="226"/>
        <v>36</v>
      </c>
      <c r="J328" s="115">
        <f t="shared" si="227"/>
        <v>3</v>
      </c>
      <c r="K328" s="115">
        <f t="shared" si="228"/>
        <v>16</v>
      </c>
      <c r="L328" s="115">
        <f t="shared" si="229"/>
        <v>12</v>
      </c>
      <c r="M328" s="115">
        <f t="shared" si="230"/>
        <v>2</v>
      </c>
      <c r="N328" s="115">
        <f t="shared" si="231"/>
        <v>15</v>
      </c>
      <c r="O328" s="115">
        <f t="shared" si="232"/>
        <v>6</v>
      </c>
      <c r="P328" s="115">
        <f t="shared" si="233"/>
        <v>16</v>
      </c>
      <c r="Q328" s="115">
        <f t="shared" si="234"/>
        <v>16</v>
      </c>
      <c r="R328" s="115">
        <f t="shared" si="235"/>
        <v>23</v>
      </c>
      <c r="S328" s="115">
        <f t="shared" si="236"/>
        <v>2</v>
      </c>
      <c r="T328" s="115">
        <f t="shared" si="237"/>
        <v>13</v>
      </c>
      <c r="U328" s="115">
        <f t="shared" si="238"/>
        <v>13</v>
      </c>
      <c r="V328" s="115">
        <f t="shared" si="239"/>
        <v>12</v>
      </c>
      <c r="W328" s="115">
        <f t="shared" si="240"/>
        <v>10</v>
      </c>
      <c r="X328" s="115">
        <f t="shared" si="241"/>
        <v>15</v>
      </c>
      <c r="Y328" s="115">
        <f t="shared" si="242"/>
        <v>17</v>
      </c>
      <c r="Z328" s="115">
        <f t="shared" si="243"/>
        <v>18</v>
      </c>
      <c r="AA328" s="115">
        <f t="shared" si="244"/>
        <v>2</v>
      </c>
      <c r="AB328" s="115">
        <f t="shared" si="245"/>
        <v>7</v>
      </c>
      <c r="AC328" s="113">
        <f t="shared" si="249"/>
        <v>254</v>
      </c>
      <c r="AE328">
        <f t="shared" si="250"/>
        <v>3.8412414914994815E-2</v>
      </c>
      <c r="AF328">
        <f t="shared" si="251"/>
        <v>3.2010345762495682E-3</v>
      </c>
      <c r="AG328">
        <f t="shared" si="252"/>
        <v>1.7072184406664363E-2</v>
      </c>
      <c r="AH328">
        <f t="shared" si="253"/>
        <v>1.2804138304998273E-2</v>
      </c>
      <c r="AI328">
        <f t="shared" si="254"/>
        <v>2.1340230508330453E-3</v>
      </c>
      <c r="AJ328">
        <f t="shared" si="255"/>
        <v>1.600517288124784E-2</v>
      </c>
      <c r="AK328">
        <f t="shared" si="256"/>
        <v>6.4020691524991364E-3</v>
      </c>
      <c r="AL328">
        <f t="shared" si="257"/>
        <v>1.7072184406664363E-2</v>
      </c>
      <c r="AM328">
        <f t="shared" si="258"/>
        <v>1.7072184406664363E-2</v>
      </c>
      <c r="AN328">
        <f t="shared" si="259"/>
        <v>2.454126508458002E-2</v>
      </c>
      <c r="AO328">
        <f t="shared" si="260"/>
        <v>2.1340230508330453E-3</v>
      </c>
      <c r="AP328">
        <f t="shared" si="261"/>
        <v>1.3871149830414795E-2</v>
      </c>
      <c r="AQ328">
        <f t="shared" si="262"/>
        <v>1.3871149830414795E-2</v>
      </c>
      <c r="AR328">
        <f t="shared" si="263"/>
        <v>1.2804138304998273E-2</v>
      </c>
      <c r="AS328">
        <f t="shared" si="264"/>
        <v>1.0670115254165226E-2</v>
      </c>
      <c r="AT328">
        <f t="shared" si="265"/>
        <v>1.600517288124784E-2</v>
      </c>
      <c r="AU328">
        <f t="shared" si="266"/>
        <v>1.8139195932080885E-2</v>
      </c>
      <c r="AV328">
        <f t="shared" si="267"/>
        <v>1.9206207457497407E-2</v>
      </c>
      <c r="AW328">
        <f t="shared" si="268"/>
        <v>2.1340230508330453E-3</v>
      </c>
      <c r="AX328">
        <f t="shared" si="269"/>
        <v>7.4690806779156588E-3</v>
      </c>
      <c r="AY328">
        <f t="shared" si="270"/>
        <v>0.27102092745579676</v>
      </c>
    </row>
    <row r="329" spans="1:51" x14ac:dyDescent="0.2">
      <c r="A329" s="118" t="s">
        <v>5259</v>
      </c>
      <c r="B329" s="119">
        <v>53323</v>
      </c>
      <c r="C329" s="121" t="s">
        <v>6814</v>
      </c>
      <c r="D329" s="121" t="s">
        <v>4420</v>
      </c>
      <c r="E329" s="121">
        <v>0.84412768941552274</v>
      </c>
      <c r="F329">
        <f t="shared" si="246"/>
        <v>8.4412768941552277E-7</v>
      </c>
      <c r="G329">
        <f t="shared" si="247"/>
        <v>8.4412768941552277E-9</v>
      </c>
      <c r="H329">
        <f t="shared" si="248"/>
        <v>4.8588300464844157E-4</v>
      </c>
      <c r="I329" s="115">
        <f t="shared" si="226"/>
        <v>48</v>
      </c>
      <c r="J329" s="115">
        <f t="shared" si="227"/>
        <v>3</v>
      </c>
      <c r="K329" s="115">
        <f t="shared" si="228"/>
        <v>25</v>
      </c>
      <c r="L329" s="115">
        <f t="shared" si="229"/>
        <v>24</v>
      </c>
      <c r="M329" s="115">
        <f t="shared" si="230"/>
        <v>13</v>
      </c>
      <c r="N329" s="115">
        <f t="shared" si="231"/>
        <v>54</v>
      </c>
      <c r="O329" s="115">
        <f t="shared" si="232"/>
        <v>10</v>
      </c>
      <c r="P329" s="115">
        <f t="shared" si="233"/>
        <v>27</v>
      </c>
      <c r="Q329" s="115">
        <f t="shared" si="234"/>
        <v>24</v>
      </c>
      <c r="R329" s="115">
        <f t="shared" si="235"/>
        <v>43</v>
      </c>
      <c r="S329" s="115">
        <f t="shared" si="236"/>
        <v>12</v>
      </c>
      <c r="T329" s="115">
        <f t="shared" si="237"/>
        <v>24</v>
      </c>
      <c r="U329" s="115">
        <f t="shared" si="238"/>
        <v>24</v>
      </c>
      <c r="V329" s="115">
        <f t="shared" si="239"/>
        <v>13</v>
      </c>
      <c r="W329" s="115">
        <f t="shared" si="240"/>
        <v>29</v>
      </c>
      <c r="X329" s="115">
        <f t="shared" si="241"/>
        <v>36</v>
      </c>
      <c r="Y329" s="115">
        <f t="shared" si="242"/>
        <v>25</v>
      </c>
      <c r="Z329" s="115">
        <f t="shared" si="243"/>
        <v>37</v>
      </c>
      <c r="AA329" s="115">
        <f t="shared" si="244"/>
        <v>14</v>
      </c>
      <c r="AB329" s="115">
        <f t="shared" si="245"/>
        <v>9</v>
      </c>
      <c r="AC329" s="113">
        <f t="shared" si="249"/>
        <v>494</v>
      </c>
      <c r="AE329">
        <f t="shared" si="250"/>
        <v>2.3322384223125193E-2</v>
      </c>
      <c r="AF329">
        <f t="shared" si="251"/>
        <v>1.4576490139453246E-3</v>
      </c>
      <c r="AG329">
        <f t="shared" si="252"/>
        <v>1.2147075116211039E-2</v>
      </c>
      <c r="AH329">
        <f t="shared" si="253"/>
        <v>1.1661192111562597E-2</v>
      </c>
      <c r="AI329">
        <f t="shared" si="254"/>
        <v>6.31647906042974E-3</v>
      </c>
      <c r="AJ329">
        <f t="shared" si="255"/>
        <v>2.6237682251015845E-2</v>
      </c>
      <c r="AK329">
        <f t="shared" si="256"/>
        <v>4.8588300464844159E-3</v>
      </c>
      <c r="AL329">
        <f t="shared" si="257"/>
        <v>1.3118841125507923E-2</v>
      </c>
      <c r="AM329">
        <f t="shared" si="258"/>
        <v>1.1661192111562597E-2</v>
      </c>
      <c r="AN329">
        <f t="shared" si="259"/>
        <v>2.0892969199882986E-2</v>
      </c>
      <c r="AO329">
        <f t="shared" si="260"/>
        <v>5.8305960557812984E-3</v>
      </c>
      <c r="AP329">
        <f t="shared" si="261"/>
        <v>1.1661192111562597E-2</v>
      </c>
      <c r="AQ329">
        <f t="shared" si="262"/>
        <v>1.1661192111562597E-2</v>
      </c>
      <c r="AR329">
        <f t="shared" si="263"/>
        <v>6.31647906042974E-3</v>
      </c>
      <c r="AS329">
        <f t="shared" si="264"/>
        <v>1.4090607134804806E-2</v>
      </c>
      <c r="AT329">
        <f t="shared" si="265"/>
        <v>1.7491788167343897E-2</v>
      </c>
      <c r="AU329">
        <f t="shared" si="266"/>
        <v>1.2147075116211039E-2</v>
      </c>
      <c r="AV329">
        <f t="shared" si="267"/>
        <v>1.7977671171992338E-2</v>
      </c>
      <c r="AW329">
        <f t="shared" si="268"/>
        <v>6.8023620650781817E-3</v>
      </c>
      <c r="AX329">
        <f t="shared" si="269"/>
        <v>4.3729470418359742E-3</v>
      </c>
      <c r="AY329">
        <f t="shared" si="270"/>
        <v>0.24002620429633012</v>
      </c>
    </row>
    <row r="330" spans="1:51" x14ac:dyDescent="0.2">
      <c r="A330" s="118" t="s">
        <v>5260</v>
      </c>
      <c r="B330" s="119">
        <v>50128</v>
      </c>
      <c r="C330" s="121" t="s">
        <v>6815</v>
      </c>
      <c r="D330" s="121" t="s">
        <v>4414</v>
      </c>
      <c r="E330" s="121">
        <v>1.0074148278237551</v>
      </c>
      <c r="F330">
        <f t="shared" si="246"/>
        <v>1.0074148278237552E-6</v>
      </c>
      <c r="G330">
        <f t="shared" si="247"/>
        <v>1.0074148278237552E-8</v>
      </c>
      <c r="H330">
        <f t="shared" si="248"/>
        <v>5.7987168245756803E-4</v>
      </c>
      <c r="I330" s="115">
        <f t="shared" si="226"/>
        <v>36</v>
      </c>
      <c r="J330" s="115">
        <f t="shared" si="227"/>
        <v>2</v>
      </c>
      <c r="K330" s="115">
        <f t="shared" si="228"/>
        <v>32</v>
      </c>
      <c r="L330" s="115">
        <f t="shared" si="229"/>
        <v>35</v>
      </c>
      <c r="M330" s="115">
        <f t="shared" si="230"/>
        <v>16</v>
      </c>
      <c r="N330" s="115">
        <f t="shared" si="231"/>
        <v>41</v>
      </c>
      <c r="O330" s="115">
        <f t="shared" si="232"/>
        <v>4</v>
      </c>
      <c r="P330" s="115">
        <f t="shared" si="233"/>
        <v>31</v>
      </c>
      <c r="Q330" s="115">
        <f t="shared" si="234"/>
        <v>18</v>
      </c>
      <c r="R330" s="115">
        <f t="shared" si="235"/>
        <v>51</v>
      </c>
      <c r="S330" s="115">
        <f t="shared" si="236"/>
        <v>7</v>
      </c>
      <c r="T330" s="115">
        <f t="shared" si="237"/>
        <v>11</v>
      </c>
      <c r="U330" s="115">
        <f t="shared" si="238"/>
        <v>27</v>
      </c>
      <c r="V330" s="115">
        <f t="shared" si="239"/>
        <v>12</v>
      </c>
      <c r="W330" s="115">
        <f t="shared" si="240"/>
        <v>42</v>
      </c>
      <c r="X330" s="115">
        <f t="shared" si="241"/>
        <v>24</v>
      </c>
      <c r="Y330" s="115">
        <f t="shared" si="242"/>
        <v>23</v>
      </c>
      <c r="Z330" s="115">
        <f t="shared" si="243"/>
        <v>31</v>
      </c>
      <c r="AA330" s="115">
        <f t="shared" si="244"/>
        <v>6</v>
      </c>
      <c r="AB330" s="115">
        <f t="shared" si="245"/>
        <v>5</v>
      </c>
      <c r="AC330" s="113">
        <f t="shared" si="249"/>
        <v>454</v>
      </c>
      <c r="AE330">
        <f t="shared" si="250"/>
        <v>2.0875380568472449E-2</v>
      </c>
      <c r="AF330">
        <f t="shared" si="251"/>
        <v>1.1597433649151361E-3</v>
      </c>
      <c r="AG330">
        <f t="shared" si="252"/>
        <v>1.8555893838642177E-2</v>
      </c>
      <c r="AH330">
        <f t="shared" si="253"/>
        <v>2.029550888601488E-2</v>
      </c>
      <c r="AI330">
        <f t="shared" si="254"/>
        <v>9.2779469193210885E-3</v>
      </c>
      <c r="AJ330">
        <f t="shared" si="255"/>
        <v>2.3774738980760289E-2</v>
      </c>
      <c r="AK330">
        <f t="shared" si="256"/>
        <v>2.3194867298302721E-3</v>
      </c>
      <c r="AL330">
        <f t="shared" si="257"/>
        <v>1.7976022156184608E-2</v>
      </c>
      <c r="AM330">
        <f t="shared" si="258"/>
        <v>1.0437690284236224E-2</v>
      </c>
      <c r="AN330">
        <f t="shared" si="259"/>
        <v>2.957345580533597E-2</v>
      </c>
      <c r="AO330">
        <f t="shared" si="260"/>
        <v>4.0591017772029763E-3</v>
      </c>
      <c r="AP330">
        <f t="shared" si="261"/>
        <v>6.378588507033248E-3</v>
      </c>
      <c r="AQ330">
        <f t="shared" si="262"/>
        <v>1.5656535426354336E-2</v>
      </c>
      <c r="AR330">
        <f t="shared" si="263"/>
        <v>6.9584601894908168E-3</v>
      </c>
      <c r="AS330">
        <f t="shared" si="264"/>
        <v>2.4354610663217858E-2</v>
      </c>
      <c r="AT330">
        <f t="shared" si="265"/>
        <v>1.3916920378981634E-2</v>
      </c>
      <c r="AU330">
        <f t="shared" si="266"/>
        <v>1.3337048696524065E-2</v>
      </c>
      <c r="AV330">
        <f t="shared" si="267"/>
        <v>1.7976022156184608E-2</v>
      </c>
      <c r="AW330">
        <f t="shared" si="268"/>
        <v>3.4792300947454084E-3</v>
      </c>
      <c r="AX330">
        <f t="shared" si="269"/>
        <v>2.89935841228784E-3</v>
      </c>
      <c r="AY330">
        <f t="shared" si="270"/>
        <v>0.26326174383573586</v>
      </c>
    </row>
    <row r="331" spans="1:51" x14ac:dyDescent="0.2">
      <c r="A331" s="118" t="s">
        <v>5261</v>
      </c>
      <c r="B331" s="119">
        <v>59286</v>
      </c>
      <c r="C331" s="121" t="s">
        <v>6816</v>
      </c>
      <c r="D331" s="121" t="s">
        <v>4768</v>
      </c>
      <c r="E331" s="121">
        <v>4.6315923189135466</v>
      </c>
      <c r="F331">
        <f t="shared" si="246"/>
        <v>4.6315923189135463E-6</v>
      </c>
      <c r="G331">
        <f t="shared" si="247"/>
        <v>4.6315923189135464E-8</v>
      </c>
      <c r="H331">
        <f t="shared" si="248"/>
        <v>2.6659615842936639E-3</v>
      </c>
      <c r="I331" s="115">
        <f t="shared" si="226"/>
        <v>71</v>
      </c>
      <c r="J331" s="115">
        <f t="shared" si="227"/>
        <v>8</v>
      </c>
      <c r="K331" s="115">
        <f t="shared" si="228"/>
        <v>34</v>
      </c>
      <c r="L331" s="115">
        <f t="shared" si="229"/>
        <v>33</v>
      </c>
      <c r="M331" s="115">
        <f t="shared" si="230"/>
        <v>20</v>
      </c>
      <c r="N331" s="115">
        <f t="shared" si="231"/>
        <v>52</v>
      </c>
      <c r="O331" s="115">
        <f t="shared" si="232"/>
        <v>16</v>
      </c>
      <c r="P331" s="115">
        <f t="shared" si="233"/>
        <v>45</v>
      </c>
      <c r="Q331" s="115">
        <f t="shared" si="234"/>
        <v>32</v>
      </c>
      <c r="R331" s="115">
        <f t="shared" si="235"/>
        <v>56</v>
      </c>
      <c r="S331" s="115">
        <f t="shared" si="236"/>
        <v>13</v>
      </c>
      <c r="T331" s="115">
        <f t="shared" si="237"/>
        <v>28</v>
      </c>
      <c r="U331" s="115">
        <f t="shared" si="238"/>
        <v>26</v>
      </c>
      <c r="V331" s="115">
        <f t="shared" si="239"/>
        <v>8</v>
      </c>
      <c r="W331" s="115">
        <f t="shared" si="240"/>
        <v>25</v>
      </c>
      <c r="X331" s="115">
        <f t="shared" si="241"/>
        <v>25</v>
      </c>
      <c r="Y331" s="115">
        <f t="shared" si="242"/>
        <v>27</v>
      </c>
      <c r="Z331" s="115">
        <f t="shared" si="243"/>
        <v>30</v>
      </c>
      <c r="AA331" s="115">
        <f t="shared" si="244"/>
        <v>2</v>
      </c>
      <c r="AB331" s="115">
        <f t="shared" si="245"/>
        <v>6</v>
      </c>
      <c r="AC331" s="113">
        <f t="shared" si="249"/>
        <v>557</v>
      </c>
      <c r="AE331">
        <f t="shared" si="250"/>
        <v>0.18928327248485013</v>
      </c>
      <c r="AF331">
        <f t="shared" si="251"/>
        <v>2.1327692674349311E-2</v>
      </c>
      <c r="AG331">
        <f t="shared" si="252"/>
        <v>9.0642693865984572E-2</v>
      </c>
      <c r="AH331">
        <f t="shared" si="253"/>
        <v>8.7976732281690909E-2</v>
      </c>
      <c r="AI331">
        <f t="shared" si="254"/>
        <v>5.3319231685873276E-2</v>
      </c>
      <c r="AJ331">
        <f t="shared" si="255"/>
        <v>0.13863000238327053</v>
      </c>
      <c r="AK331">
        <f t="shared" si="256"/>
        <v>4.2655385348698623E-2</v>
      </c>
      <c r="AL331">
        <f t="shared" si="257"/>
        <v>0.11996827129321487</v>
      </c>
      <c r="AM331">
        <f t="shared" si="258"/>
        <v>8.5310770697397245E-2</v>
      </c>
      <c r="AN331">
        <f t="shared" si="259"/>
        <v>0.14929384872044518</v>
      </c>
      <c r="AO331">
        <f t="shared" si="260"/>
        <v>3.4657500595817632E-2</v>
      </c>
      <c r="AP331">
        <f t="shared" si="261"/>
        <v>7.4646924360222591E-2</v>
      </c>
      <c r="AQ331">
        <f t="shared" si="262"/>
        <v>6.9315001191635264E-2</v>
      </c>
      <c r="AR331">
        <f t="shared" si="263"/>
        <v>2.1327692674349311E-2</v>
      </c>
      <c r="AS331">
        <f t="shared" si="264"/>
        <v>6.6649039607341601E-2</v>
      </c>
      <c r="AT331">
        <f t="shared" si="265"/>
        <v>6.6649039607341601E-2</v>
      </c>
      <c r="AU331">
        <f t="shared" si="266"/>
        <v>7.1980962775928928E-2</v>
      </c>
      <c r="AV331">
        <f t="shared" si="267"/>
        <v>7.9978847528809918E-2</v>
      </c>
      <c r="AW331">
        <f t="shared" si="268"/>
        <v>5.3319231685873278E-3</v>
      </c>
      <c r="AX331">
        <f t="shared" si="269"/>
        <v>1.5995769505761984E-2</v>
      </c>
      <c r="AY331">
        <f t="shared" si="270"/>
        <v>1.4849406024515708</v>
      </c>
    </row>
    <row r="332" spans="1:51" x14ac:dyDescent="0.2">
      <c r="A332" s="118" t="s">
        <v>5262</v>
      </c>
      <c r="B332" s="119">
        <v>11095</v>
      </c>
      <c r="C332" s="121" t="s">
        <v>6817</v>
      </c>
      <c r="D332" s="121" t="s">
        <v>3473</v>
      </c>
      <c r="E332" s="121">
        <v>3.901663819950231E-2</v>
      </c>
      <c r="F332">
        <f t="shared" si="246"/>
        <v>3.9016638199502307E-8</v>
      </c>
      <c r="G332">
        <f t="shared" si="247"/>
        <v>3.9016638199502306E-10</v>
      </c>
      <c r="H332">
        <f t="shared" si="248"/>
        <v>2.2458120539537808E-5</v>
      </c>
      <c r="I332" s="115">
        <f t="shared" si="226"/>
        <v>12</v>
      </c>
      <c r="J332" s="115">
        <f t="shared" si="227"/>
        <v>5</v>
      </c>
      <c r="K332" s="115">
        <f t="shared" si="228"/>
        <v>7</v>
      </c>
      <c r="L332" s="115">
        <f t="shared" si="229"/>
        <v>14</v>
      </c>
      <c r="M332" s="115">
        <f t="shared" si="230"/>
        <v>2</v>
      </c>
      <c r="N332" s="115">
        <f t="shared" si="231"/>
        <v>9</v>
      </c>
      <c r="O332" s="115">
        <f t="shared" si="232"/>
        <v>2</v>
      </c>
      <c r="P332" s="115">
        <f t="shared" si="233"/>
        <v>9</v>
      </c>
      <c r="Q332" s="115">
        <f t="shared" si="234"/>
        <v>6</v>
      </c>
      <c r="R332" s="115">
        <f t="shared" si="235"/>
        <v>6</v>
      </c>
      <c r="S332" s="115">
        <f t="shared" si="236"/>
        <v>2</v>
      </c>
      <c r="T332" s="115">
        <f t="shared" si="237"/>
        <v>1</v>
      </c>
      <c r="U332" s="115">
        <f t="shared" si="238"/>
        <v>2</v>
      </c>
      <c r="V332" s="115">
        <f t="shared" si="239"/>
        <v>3</v>
      </c>
      <c r="W332" s="115">
        <f t="shared" si="240"/>
        <v>4</v>
      </c>
      <c r="X332" s="115">
        <f t="shared" si="241"/>
        <v>10</v>
      </c>
      <c r="Y332" s="115">
        <f t="shared" si="242"/>
        <v>3</v>
      </c>
      <c r="Z332" s="115">
        <f t="shared" si="243"/>
        <v>8</v>
      </c>
      <c r="AA332" s="115">
        <f t="shared" si="244"/>
        <v>0</v>
      </c>
      <c r="AB332" s="115">
        <f t="shared" si="245"/>
        <v>0</v>
      </c>
      <c r="AC332" s="113">
        <f t="shared" si="249"/>
        <v>105</v>
      </c>
      <c r="AE332">
        <f t="shared" si="250"/>
        <v>2.6949744647445371E-4</v>
      </c>
      <c r="AF332">
        <f t="shared" si="251"/>
        <v>1.1229060269768904E-4</v>
      </c>
      <c r="AG332">
        <f t="shared" si="252"/>
        <v>1.5720684377676464E-4</v>
      </c>
      <c r="AH332">
        <f t="shared" si="253"/>
        <v>3.1441368755352929E-4</v>
      </c>
      <c r="AI332">
        <f t="shared" si="254"/>
        <v>4.4916241079075615E-5</v>
      </c>
      <c r="AJ332">
        <f t="shared" si="255"/>
        <v>2.0212308485584028E-4</v>
      </c>
      <c r="AK332">
        <f t="shared" si="256"/>
        <v>4.4916241079075615E-5</v>
      </c>
      <c r="AL332">
        <f t="shared" si="257"/>
        <v>2.0212308485584028E-4</v>
      </c>
      <c r="AM332">
        <f t="shared" si="258"/>
        <v>1.3474872323722685E-4</v>
      </c>
      <c r="AN332">
        <f t="shared" si="259"/>
        <v>1.3474872323722685E-4</v>
      </c>
      <c r="AO332">
        <f t="shared" si="260"/>
        <v>4.4916241079075615E-5</v>
      </c>
      <c r="AP332">
        <f t="shared" si="261"/>
        <v>2.2458120539537808E-5</v>
      </c>
      <c r="AQ332">
        <f t="shared" si="262"/>
        <v>4.4916241079075615E-5</v>
      </c>
      <c r="AR332">
        <f t="shared" si="263"/>
        <v>6.7374361618613427E-5</v>
      </c>
      <c r="AS332">
        <f t="shared" si="264"/>
        <v>8.9832482158151231E-5</v>
      </c>
      <c r="AT332">
        <f t="shared" si="265"/>
        <v>2.2458120539537807E-4</v>
      </c>
      <c r="AU332">
        <f t="shared" si="266"/>
        <v>6.7374361618613427E-5</v>
      </c>
      <c r="AV332">
        <f t="shared" si="267"/>
        <v>1.7966496431630246E-4</v>
      </c>
      <c r="AW332">
        <f t="shared" si="268"/>
        <v>0</v>
      </c>
      <c r="AX332">
        <f t="shared" si="269"/>
        <v>0</v>
      </c>
      <c r="AY332">
        <f t="shared" si="270"/>
        <v>2.3581026566514697E-3</v>
      </c>
    </row>
    <row r="333" spans="1:51" x14ac:dyDescent="0.2">
      <c r="A333" s="118" t="s">
        <v>5263</v>
      </c>
      <c r="B333" s="119">
        <v>18723</v>
      </c>
      <c r="C333" s="121" t="s">
        <v>6818</v>
      </c>
      <c r="D333" s="121" t="s">
        <v>3652</v>
      </c>
      <c r="E333" s="121">
        <v>7.6044473456737413E-2</v>
      </c>
      <c r="F333">
        <f t="shared" si="246"/>
        <v>7.6044473456737408E-8</v>
      </c>
      <c r="G333">
        <f t="shared" si="247"/>
        <v>7.6044473456737411E-10</v>
      </c>
      <c r="H333">
        <f t="shared" si="248"/>
        <v>4.3771478786167612E-5</v>
      </c>
      <c r="I333" s="115">
        <f t="shared" si="226"/>
        <v>12</v>
      </c>
      <c r="J333" s="115">
        <f t="shared" si="227"/>
        <v>3</v>
      </c>
      <c r="K333" s="115">
        <f t="shared" si="228"/>
        <v>14</v>
      </c>
      <c r="L333" s="115">
        <f t="shared" si="229"/>
        <v>12</v>
      </c>
      <c r="M333" s="115">
        <f t="shared" si="230"/>
        <v>5</v>
      </c>
      <c r="N333" s="115">
        <f t="shared" si="231"/>
        <v>5</v>
      </c>
      <c r="O333" s="115">
        <f t="shared" si="232"/>
        <v>3</v>
      </c>
      <c r="P333" s="115">
        <f t="shared" si="233"/>
        <v>14</v>
      </c>
      <c r="Q333" s="115">
        <f t="shared" si="234"/>
        <v>12</v>
      </c>
      <c r="R333" s="115">
        <f t="shared" si="235"/>
        <v>23</v>
      </c>
      <c r="S333" s="115">
        <f t="shared" si="236"/>
        <v>3</v>
      </c>
      <c r="T333" s="115">
        <f t="shared" si="237"/>
        <v>4</v>
      </c>
      <c r="U333" s="115">
        <f t="shared" si="238"/>
        <v>4</v>
      </c>
      <c r="V333" s="115">
        <f t="shared" si="239"/>
        <v>5</v>
      </c>
      <c r="W333" s="115">
        <f t="shared" si="240"/>
        <v>10</v>
      </c>
      <c r="X333" s="115">
        <f t="shared" si="241"/>
        <v>11</v>
      </c>
      <c r="Y333" s="115">
        <f t="shared" si="242"/>
        <v>8</v>
      </c>
      <c r="Z333" s="115">
        <f t="shared" si="243"/>
        <v>10</v>
      </c>
      <c r="AA333" s="115">
        <f t="shared" si="244"/>
        <v>2</v>
      </c>
      <c r="AB333" s="115">
        <f t="shared" si="245"/>
        <v>4</v>
      </c>
      <c r="AC333" s="113">
        <f t="shared" si="249"/>
        <v>164</v>
      </c>
      <c r="AE333">
        <f t="shared" si="250"/>
        <v>5.2525774543401129E-4</v>
      </c>
      <c r="AF333">
        <f t="shared" si="251"/>
        <v>1.3131443635850282E-4</v>
      </c>
      <c r="AG333">
        <f t="shared" si="252"/>
        <v>6.1280070300634654E-4</v>
      </c>
      <c r="AH333">
        <f t="shared" si="253"/>
        <v>5.2525774543401129E-4</v>
      </c>
      <c r="AI333">
        <f t="shared" si="254"/>
        <v>2.1885739393083807E-4</v>
      </c>
      <c r="AJ333">
        <f t="shared" si="255"/>
        <v>2.1885739393083807E-4</v>
      </c>
      <c r="AK333">
        <f t="shared" si="256"/>
        <v>1.3131443635850282E-4</v>
      </c>
      <c r="AL333">
        <f t="shared" si="257"/>
        <v>6.1280070300634654E-4</v>
      </c>
      <c r="AM333">
        <f t="shared" si="258"/>
        <v>5.2525774543401129E-4</v>
      </c>
      <c r="AN333">
        <f t="shared" si="259"/>
        <v>1.006744012081855E-3</v>
      </c>
      <c r="AO333">
        <f t="shared" si="260"/>
        <v>1.3131443635850282E-4</v>
      </c>
      <c r="AP333">
        <f t="shared" si="261"/>
        <v>1.7508591514467045E-4</v>
      </c>
      <c r="AQ333">
        <f t="shared" si="262"/>
        <v>1.7508591514467045E-4</v>
      </c>
      <c r="AR333">
        <f t="shared" si="263"/>
        <v>2.1885739393083807E-4</v>
      </c>
      <c r="AS333">
        <f t="shared" si="264"/>
        <v>4.3771478786167614E-4</v>
      </c>
      <c r="AT333">
        <f t="shared" si="265"/>
        <v>4.8148626664784372E-4</v>
      </c>
      <c r="AU333">
        <f t="shared" si="266"/>
        <v>3.5017183028934089E-4</v>
      </c>
      <c r="AV333">
        <f t="shared" si="267"/>
        <v>4.3771478786167614E-4</v>
      </c>
      <c r="AW333">
        <f t="shared" si="268"/>
        <v>8.7542957572335224E-5</v>
      </c>
      <c r="AX333">
        <f t="shared" si="269"/>
        <v>1.7508591514467045E-4</v>
      </c>
      <c r="AY333">
        <f t="shared" si="270"/>
        <v>7.1785225209314869E-3</v>
      </c>
    </row>
    <row r="334" spans="1:51" x14ac:dyDescent="0.2">
      <c r="A334" s="118" t="s">
        <v>5264</v>
      </c>
      <c r="B334" s="119">
        <v>25845</v>
      </c>
      <c r="C334" s="121" t="s">
        <v>6655</v>
      </c>
      <c r="D334" s="121" t="s">
        <v>3773</v>
      </c>
      <c r="E334" s="121">
        <v>3.7046741756423994E-2</v>
      </c>
      <c r="F334">
        <f t="shared" si="246"/>
        <v>3.7046741756423994E-8</v>
      </c>
      <c r="G334">
        <f t="shared" si="247"/>
        <v>3.7046741756423997E-10</v>
      </c>
      <c r="H334">
        <f t="shared" si="248"/>
        <v>2.1324240897144021E-5</v>
      </c>
      <c r="I334" s="115">
        <f t="shared" si="226"/>
        <v>20</v>
      </c>
      <c r="J334" s="115">
        <f t="shared" si="227"/>
        <v>0</v>
      </c>
      <c r="K334" s="115">
        <f t="shared" si="228"/>
        <v>10</v>
      </c>
      <c r="L334" s="115">
        <f t="shared" si="229"/>
        <v>17</v>
      </c>
      <c r="M334" s="115">
        <f t="shared" si="230"/>
        <v>8</v>
      </c>
      <c r="N334" s="115">
        <f t="shared" si="231"/>
        <v>19</v>
      </c>
      <c r="O334" s="115">
        <f t="shared" si="232"/>
        <v>11</v>
      </c>
      <c r="P334" s="115">
        <f t="shared" si="233"/>
        <v>17</v>
      </c>
      <c r="Q334" s="115">
        <f t="shared" si="234"/>
        <v>8</v>
      </c>
      <c r="R334" s="115">
        <f t="shared" si="235"/>
        <v>33</v>
      </c>
      <c r="S334" s="115">
        <f t="shared" si="236"/>
        <v>5</v>
      </c>
      <c r="T334" s="115">
        <f t="shared" si="237"/>
        <v>11</v>
      </c>
      <c r="U334" s="115">
        <f t="shared" si="238"/>
        <v>8</v>
      </c>
      <c r="V334" s="115">
        <f t="shared" si="239"/>
        <v>13</v>
      </c>
      <c r="W334" s="115">
        <f t="shared" si="240"/>
        <v>17</v>
      </c>
      <c r="X334" s="115">
        <f t="shared" si="241"/>
        <v>12</v>
      </c>
      <c r="Y334" s="115">
        <f t="shared" si="242"/>
        <v>8</v>
      </c>
      <c r="Z334" s="115">
        <f t="shared" si="243"/>
        <v>11</v>
      </c>
      <c r="AA334" s="115">
        <f t="shared" si="244"/>
        <v>0</v>
      </c>
      <c r="AB334" s="115">
        <f t="shared" si="245"/>
        <v>4</v>
      </c>
      <c r="AC334" s="113">
        <f t="shared" si="249"/>
        <v>232</v>
      </c>
      <c r="AE334">
        <f t="shared" si="250"/>
        <v>4.264848179428804E-4</v>
      </c>
      <c r="AF334">
        <f t="shared" si="251"/>
        <v>0</v>
      </c>
      <c r="AG334">
        <f t="shared" si="252"/>
        <v>2.132424089714402E-4</v>
      </c>
      <c r="AH334">
        <f t="shared" si="253"/>
        <v>3.6251209525144833E-4</v>
      </c>
      <c r="AI334">
        <f t="shared" si="254"/>
        <v>1.7059392717715216E-4</v>
      </c>
      <c r="AJ334">
        <f t="shared" si="255"/>
        <v>4.0516057704573639E-4</v>
      </c>
      <c r="AK334">
        <f t="shared" si="256"/>
        <v>2.3456664986858423E-4</v>
      </c>
      <c r="AL334">
        <f t="shared" si="257"/>
        <v>3.6251209525144833E-4</v>
      </c>
      <c r="AM334">
        <f t="shared" si="258"/>
        <v>1.7059392717715216E-4</v>
      </c>
      <c r="AN334">
        <f t="shared" si="259"/>
        <v>7.0369994960575266E-4</v>
      </c>
      <c r="AO334">
        <f t="shared" si="260"/>
        <v>1.066212044857201E-4</v>
      </c>
      <c r="AP334">
        <f t="shared" si="261"/>
        <v>2.3456664986858423E-4</v>
      </c>
      <c r="AQ334">
        <f t="shared" si="262"/>
        <v>1.7059392717715216E-4</v>
      </c>
      <c r="AR334">
        <f t="shared" si="263"/>
        <v>2.7721513166287226E-4</v>
      </c>
      <c r="AS334">
        <f t="shared" si="264"/>
        <v>3.6251209525144833E-4</v>
      </c>
      <c r="AT334">
        <f t="shared" si="265"/>
        <v>2.5589089076572826E-4</v>
      </c>
      <c r="AU334">
        <f t="shared" si="266"/>
        <v>1.7059392717715216E-4</v>
      </c>
      <c r="AV334">
        <f t="shared" si="267"/>
        <v>2.3456664986858423E-4</v>
      </c>
      <c r="AW334">
        <f t="shared" si="268"/>
        <v>0</v>
      </c>
      <c r="AX334">
        <f t="shared" si="269"/>
        <v>8.5296963588576082E-5</v>
      </c>
      <c r="AY334">
        <f t="shared" si="270"/>
        <v>4.9472238881374123E-3</v>
      </c>
    </row>
    <row r="335" spans="1:51" x14ac:dyDescent="0.2">
      <c r="A335" s="118" t="s">
        <v>5265</v>
      </c>
      <c r="B335" s="119">
        <v>45454</v>
      </c>
      <c r="C335" s="121" t="s">
        <v>6819</v>
      </c>
      <c r="D335" s="121" t="s">
        <v>3606</v>
      </c>
      <c r="E335" s="121">
        <v>7.5327621300972258E-2</v>
      </c>
      <c r="F335">
        <f t="shared" si="246"/>
        <v>7.5327621300972259E-8</v>
      </c>
      <c r="G335">
        <f t="shared" si="247"/>
        <v>7.5327621300972259E-10</v>
      </c>
      <c r="H335">
        <f t="shared" si="248"/>
        <v>4.3358856047097108E-5</v>
      </c>
      <c r="I335" s="115">
        <f t="shared" si="226"/>
        <v>44</v>
      </c>
      <c r="J335" s="115">
        <f t="shared" si="227"/>
        <v>0</v>
      </c>
      <c r="K335" s="115">
        <f t="shared" si="228"/>
        <v>16</v>
      </c>
      <c r="L335" s="115">
        <f t="shared" si="229"/>
        <v>17</v>
      </c>
      <c r="M335" s="115">
        <f t="shared" si="230"/>
        <v>17</v>
      </c>
      <c r="N335" s="115">
        <f t="shared" si="231"/>
        <v>31</v>
      </c>
      <c r="O335" s="115">
        <f t="shared" si="232"/>
        <v>4</v>
      </c>
      <c r="P335" s="115">
        <f t="shared" si="233"/>
        <v>49</v>
      </c>
      <c r="Q335" s="115">
        <f t="shared" si="234"/>
        <v>10</v>
      </c>
      <c r="R335" s="115">
        <f t="shared" si="235"/>
        <v>49</v>
      </c>
      <c r="S335" s="115">
        <f t="shared" si="236"/>
        <v>14</v>
      </c>
      <c r="T335" s="115">
        <f t="shared" si="237"/>
        <v>23</v>
      </c>
      <c r="U335" s="115">
        <f t="shared" si="238"/>
        <v>16</v>
      </c>
      <c r="V335" s="115">
        <f t="shared" si="239"/>
        <v>11</v>
      </c>
      <c r="W335" s="115">
        <f t="shared" si="240"/>
        <v>25</v>
      </c>
      <c r="X335" s="115">
        <f t="shared" si="241"/>
        <v>23</v>
      </c>
      <c r="Y335" s="115">
        <f t="shared" si="242"/>
        <v>16</v>
      </c>
      <c r="Z335" s="115">
        <f t="shared" si="243"/>
        <v>36</v>
      </c>
      <c r="AA335" s="115">
        <f t="shared" si="244"/>
        <v>5</v>
      </c>
      <c r="AB335" s="115">
        <f t="shared" si="245"/>
        <v>10</v>
      </c>
      <c r="AC335" s="113">
        <f t="shared" si="249"/>
        <v>416</v>
      </c>
      <c r="AE335">
        <f t="shared" si="250"/>
        <v>1.9077896660722727E-3</v>
      </c>
      <c r="AF335">
        <f t="shared" si="251"/>
        <v>0</v>
      </c>
      <c r="AG335">
        <f t="shared" si="252"/>
        <v>6.9374169675355372E-4</v>
      </c>
      <c r="AH335">
        <f t="shared" si="253"/>
        <v>7.3710055280065082E-4</v>
      </c>
      <c r="AI335">
        <f t="shared" si="254"/>
        <v>7.3710055280065082E-4</v>
      </c>
      <c r="AJ335">
        <f t="shared" si="255"/>
        <v>1.3441245374600102E-3</v>
      </c>
      <c r="AK335">
        <f t="shared" si="256"/>
        <v>1.7343542418838843E-4</v>
      </c>
      <c r="AL335">
        <f t="shared" si="257"/>
        <v>2.1245839463077585E-3</v>
      </c>
      <c r="AM335">
        <f t="shared" si="258"/>
        <v>4.3358856047097106E-4</v>
      </c>
      <c r="AN335">
        <f t="shared" si="259"/>
        <v>2.1245839463077585E-3</v>
      </c>
      <c r="AO335">
        <f t="shared" si="260"/>
        <v>6.0702398465935952E-4</v>
      </c>
      <c r="AP335">
        <f t="shared" si="261"/>
        <v>9.9725368908323343E-4</v>
      </c>
      <c r="AQ335">
        <f t="shared" si="262"/>
        <v>6.9374169675355372E-4</v>
      </c>
      <c r="AR335">
        <f t="shared" si="263"/>
        <v>4.7694741651806816E-4</v>
      </c>
      <c r="AS335">
        <f t="shared" si="264"/>
        <v>1.0839714011774276E-3</v>
      </c>
      <c r="AT335">
        <f t="shared" si="265"/>
        <v>9.9725368908323343E-4</v>
      </c>
      <c r="AU335">
        <f t="shared" si="266"/>
        <v>6.9374169675355372E-4</v>
      </c>
      <c r="AV335">
        <f t="shared" si="267"/>
        <v>1.5609188176954958E-3</v>
      </c>
      <c r="AW335">
        <f t="shared" si="268"/>
        <v>2.1679428023548553E-4</v>
      </c>
      <c r="AX335">
        <f t="shared" si="269"/>
        <v>4.3358856047097106E-4</v>
      </c>
      <c r="AY335">
        <f t="shared" si="270"/>
        <v>1.8037284115592397E-2</v>
      </c>
    </row>
    <row r="336" spans="1:51" x14ac:dyDescent="0.2">
      <c r="A336" s="118" t="s">
        <v>5266</v>
      </c>
      <c r="B336" s="119">
        <v>50314</v>
      </c>
      <c r="C336" s="121" t="s">
        <v>6820</v>
      </c>
      <c r="D336" s="121" t="s">
        <v>4733</v>
      </c>
      <c r="E336" s="121">
        <v>2.1076898013782581</v>
      </c>
      <c r="F336">
        <f t="shared" si="246"/>
        <v>2.1076898013782581E-6</v>
      </c>
      <c r="G336">
        <f t="shared" si="247"/>
        <v>2.1076898013782581E-8</v>
      </c>
      <c r="H336">
        <f t="shared" si="248"/>
        <v>1.2131940065484991E-3</v>
      </c>
      <c r="I336" s="115">
        <f t="shared" si="226"/>
        <v>38</v>
      </c>
      <c r="J336" s="115">
        <f t="shared" si="227"/>
        <v>1</v>
      </c>
      <c r="K336" s="115">
        <f t="shared" si="228"/>
        <v>31</v>
      </c>
      <c r="L336" s="115">
        <f t="shared" si="229"/>
        <v>29</v>
      </c>
      <c r="M336" s="115">
        <f t="shared" si="230"/>
        <v>17</v>
      </c>
      <c r="N336" s="115">
        <f t="shared" si="231"/>
        <v>37</v>
      </c>
      <c r="O336" s="115">
        <f t="shared" si="232"/>
        <v>12</v>
      </c>
      <c r="P336" s="115">
        <f t="shared" si="233"/>
        <v>36</v>
      </c>
      <c r="Q336" s="115">
        <f t="shared" si="234"/>
        <v>17</v>
      </c>
      <c r="R336" s="115">
        <f t="shared" si="235"/>
        <v>41</v>
      </c>
      <c r="S336" s="115">
        <f t="shared" si="236"/>
        <v>14</v>
      </c>
      <c r="T336" s="115">
        <f t="shared" si="237"/>
        <v>17</v>
      </c>
      <c r="U336" s="115">
        <f t="shared" si="238"/>
        <v>23</v>
      </c>
      <c r="V336" s="115">
        <f t="shared" si="239"/>
        <v>17</v>
      </c>
      <c r="W336" s="115">
        <f t="shared" si="240"/>
        <v>39</v>
      </c>
      <c r="X336" s="115">
        <f t="shared" si="241"/>
        <v>19</v>
      </c>
      <c r="Y336" s="115">
        <f t="shared" si="242"/>
        <v>16</v>
      </c>
      <c r="Z336" s="115">
        <f t="shared" si="243"/>
        <v>16</v>
      </c>
      <c r="AA336" s="115">
        <f t="shared" si="244"/>
        <v>6</v>
      </c>
      <c r="AB336" s="115">
        <f t="shared" si="245"/>
        <v>17</v>
      </c>
      <c r="AC336" s="113">
        <f t="shared" si="249"/>
        <v>443</v>
      </c>
      <c r="AE336">
        <f t="shared" si="250"/>
        <v>4.6101372248842962E-2</v>
      </c>
      <c r="AF336">
        <f t="shared" si="251"/>
        <v>1.2131940065484991E-3</v>
      </c>
      <c r="AG336">
        <f t="shared" si="252"/>
        <v>3.7609014203003471E-2</v>
      </c>
      <c r="AH336">
        <f t="shared" si="253"/>
        <v>3.5182626189906474E-2</v>
      </c>
      <c r="AI336">
        <f t="shared" si="254"/>
        <v>2.0624298111324484E-2</v>
      </c>
      <c r="AJ336">
        <f t="shared" si="255"/>
        <v>4.4888178242294463E-2</v>
      </c>
      <c r="AK336">
        <f t="shared" si="256"/>
        <v>1.4558328078581989E-2</v>
      </c>
      <c r="AL336">
        <f t="shared" si="257"/>
        <v>4.3674984235745964E-2</v>
      </c>
      <c r="AM336">
        <f t="shared" si="258"/>
        <v>2.0624298111324484E-2</v>
      </c>
      <c r="AN336">
        <f t="shared" si="259"/>
        <v>4.9740954268488465E-2</v>
      </c>
      <c r="AO336">
        <f t="shared" si="260"/>
        <v>1.6984716091678988E-2</v>
      </c>
      <c r="AP336">
        <f t="shared" si="261"/>
        <v>2.0624298111324484E-2</v>
      </c>
      <c r="AQ336">
        <f t="shared" si="262"/>
        <v>2.7903462150615479E-2</v>
      </c>
      <c r="AR336">
        <f t="shared" si="263"/>
        <v>2.0624298111324484E-2</v>
      </c>
      <c r="AS336">
        <f t="shared" si="264"/>
        <v>4.731456625539146E-2</v>
      </c>
      <c r="AT336">
        <f t="shared" si="265"/>
        <v>2.3050686124421481E-2</v>
      </c>
      <c r="AU336">
        <f t="shared" si="266"/>
        <v>1.9411104104775985E-2</v>
      </c>
      <c r="AV336">
        <f t="shared" si="267"/>
        <v>1.9411104104775985E-2</v>
      </c>
      <c r="AW336">
        <f t="shared" si="268"/>
        <v>7.2791640392909944E-3</v>
      </c>
      <c r="AX336">
        <f t="shared" si="269"/>
        <v>2.0624298111324484E-2</v>
      </c>
      <c r="AY336">
        <f t="shared" si="270"/>
        <v>0.53744494490098504</v>
      </c>
    </row>
    <row r="337" spans="1:51" x14ac:dyDescent="0.2">
      <c r="A337" s="118" t="s">
        <v>5267</v>
      </c>
      <c r="B337" s="119">
        <v>59794</v>
      </c>
      <c r="C337" s="121" t="s">
        <v>6742</v>
      </c>
      <c r="D337" s="121" t="s">
        <v>4550</v>
      </c>
      <c r="E337" s="121">
        <v>0.92802280258864789</v>
      </c>
      <c r="F337">
        <f t="shared" si="246"/>
        <v>9.2802280258864784E-7</v>
      </c>
      <c r="G337">
        <f t="shared" si="247"/>
        <v>9.2802280258864792E-9</v>
      </c>
      <c r="H337">
        <f t="shared" si="248"/>
        <v>5.341733405478642E-4</v>
      </c>
      <c r="I337" s="115">
        <f t="shared" si="226"/>
        <v>46</v>
      </c>
      <c r="J337" s="115">
        <f t="shared" si="227"/>
        <v>5</v>
      </c>
      <c r="K337" s="115">
        <f t="shared" si="228"/>
        <v>34</v>
      </c>
      <c r="L337" s="115">
        <f t="shared" si="229"/>
        <v>43</v>
      </c>
      <c r="M337" s="115">
        <f t="shared" si="230"/>
        <v>24</v>
      </c>
      <c r="N337" s="115">
        <f t="shared" si="231"/>
        <v>51</v>
      </c>
      <c r="O337" s="115">
        <f t="shared" si="232"/>
        <v>19</v>
      </c>
      <c r="P337" s="115">
        <f t="shared" si="233"/>
        <v>34</v>
      </c>
      <c r="Q337" s="115">
        <f t="shared" si="234"/>
        <v>26</v>
      </c>
      <c r="R337" s="115">
        <f t="shared" si="235"/>
        <v>50</v>
      </c>
      <c r="S337" s="115">
        <f t="shared" si="236"/>
        <v>8</v>
      </c>
      <c r="T337" s="115">
        <f t="shared" si="237"/>
        <v>15</v>
      </c>
      <c r="U337" s="115">
        <f t="shared" si="238"/>
        <v>31</v>
      </c>
      <c r="V337" s="115">
        <f t="shared" si="239"/>
        <v>12</v>
      </c>
      <c r="W337" s="115">
        <f t="shared" si="240"/>
        <v>33</v>
      </c>
      <c r="X337" s="115">
        <f t="shared" si="241"/>
        <v>31</v>
      </c>
      <c r="Y337" s="115">
        <f t="shared" si="242"/>
        <v>20</v>
      </c>
      <c r="Z337" s="115">
        <f t="shared" si="243"/>
        <v>43</v>
      </c>
      <c r="AA337" s="115">
        <f t="shared" si="244"/>
        <v>4</v>
      </c>
      <c r="AB337" s="115">
        <f t="shared" si="245"/>
        <v>15</v>
      </c>
      <c r="AC337" s="113">
        <f t="shared" si="249"/>
        <v>544</v>
      </c>
      <c r="AE337">
        <f t="shared" si="250"/>
        <v>2.4571973665201752E-2</v>
      </c>
      <c r="AF337">
        <f t="shared" si="251"/>
        <v>2.6708667027393208E-3</v>
      </c>
      <c r="AG337">
        <f t="shared" si="252"/>
        <v>1.8161893578627384E-2</v>
      </c>
      <c r="AH337">
        <f t="shared" si="253"/>
        <v>2.2969453643558159E-2</v>
      </c>
      <c r="AI337">
        <f t="shared" si="254"/>
        <v>1.2820160173148741E-2</v>
      </c>
      <c r="AJ337">
        <f t="shared" si="255"/>
        <v>2.7242840367941074E-2</v>
      </c>
      <c r="AK337">
        <f t="shared" si="256"/>
        <v>1.014929347040942E-2</v>
      </c>
      <c r="AL337">
        <f t="shared" si="257"/>
        <v>1.8161893578627384E-2</v>
      </c>
      <c r="AM337">
        <f t="shared" si="258"/>
        <v>1.3888506854244469E-2</v>
      </c>
      <c r="AN337">
        <f t="shared" si="259"/>
        <v>2.6708667027393211E-2</v>
      </c>
      <c r="AO337">
        <f t="shared" si="260"/>
        <v>4.2733867243829136E-3</v>
      </c>
      <c r="AP337">
        <f t="shared" si="261"/>
        <v>8.0126001082179623E-3</v>
      </c>
      <c r="AQ337">
        <f t="shared" si="262"/>
        <v>1.6559373556983791E-2</v>
      </c>
      <c r="AR337">
        <f t="shared" si="263"/>
        <v>6.4100800865743704E-3</v>
      </c>
      <c r="AS337">
        <f t="shared" si="264"/>
        <v>1.7627720238079517E-2</v>
      </c>
      <c r="AT337">
        <f t="shared" si="265"/>
        <v>1.6559373556983791E-2</v>
      </c>
      <c r="AU337">
        <f t="shared" si="266"/>
        <v>1.0683466810957283E-2</v>
      </c>
      <c r="AV337">
        <f t="shared" si="267"/>
        <v>2.2969453643558159E-2</v>
      </c>
      <c r="AW337">
        <f t="shared" si="268"/>
        <v>2.1366933621914568E-3</v>
      </c>
      <c r="AX337">
        <f t="shared" si="269"/>
        <v>8.0126001082179623E-3</v>
      </c>
      <c r="AY337">
        <f t="shared" si="270"/>
        <v>0.29059029725803814</v>
      </c>
    </row>
    <row r="338" spans="1:51" x14ac:dyDescent="0.2">
      <c r="A338" s="118" t="s">
        <v>5268</v>
      </c>
      <c r="B338" s="119">
        <v>11904</v>
      </c>
      <c r="C338" s="121" t="s">
        <v>6821</v>
      </c>
      <c r="D338" s="121" t="s">
        <v>3966</v>
      </c>
      <c r="E338" s="121">
        <v>0.39752340264388453</v>
      </c>
      <c r="F338">
        <f t="shared" si="246"/>
        <v>3.9752340264388452E-7</v>
      </c>
      <c r="G338">
        <f t="shared" si="247"/>
        <v>3.9752340264388449E-9</v>
      </c>
      <c r="H338">
        <f t="shared" si="248"/>
        <v>2.2881593355671172E-4</v>
      </c>
      <c r="I338" s="115">
        <f t="shared" si="226"/>
        <v>22</v>
      </c>
      <c r="J338" s="115">
        <f t="shared" si="227"/>
        <v>0</v>
      </c>
      <c r="K338" s="115">
        <f t="shared" si="228"/>
        <v>2</v>
      </c>
      <c r="L338" s="115">
        <f t="shared" si="229"/>
        <v>1</v>
      </c>
      <c r="M338" s="115">
        <f t="shared" si="230"/>
        <v>3</v>
      </c>
      <c r="N338" s="115">
        <f t="shared" si="231"/>
        <v>8</v>
      </c>
      <c r="O338" s="115">
        <f t="shared" si="232"/>
        <v>2</v>
      </c>
      <c r="P338" s="115">
        <f t="shared" si="233"/>
        <v>6</v>
      </c>
      <c r="Q338" s="115">
        <f t="shared" si="234"/>
        <v>2</v>
      </c>
      <c r="R338" s="115">
        <f t="shared" si="235"/>
        <v>15</v>
      </c>
      <c r="S338" s="115">
        <f t="shared" si="236"/>
        <v>3</v>
      </c>
      <c r="T338" s="115">
        <f t="shared" si="237"/>
        <v>3</v>
      </c>
      <c r="U338" s="115">
        <f t="shared" si="238"/>
        <v>10</v>
      </c>
      <c r="V338" s="115">
        <f t="shared" si="239"/>
        <v>11</v>
      </c>
      <c r="W338" s="115">
        <f t="shared" si="240"/>
        <v>1</v>
      </c>
      <c r="X338" s="115">
        <f t="shared" si="241"/>
        <v>9</v>
      </c>
      <c r="Y338" s="115">
        <f t="shared" si="242"/>
        <v>10</v>
      </c>
      <c r="Z338" s="115">
        <f t="shared" si="243"/>
        <v>11</v>
      </c>
      <c r="AA338" s="115">
        <f t="shared" si="244"/>
        <v>0</v>
      </c>
      <c r="AB338" s="115">
        <f t="shared" si="245"/>
        <v>0</v>
      </c>
      <c r="AC338" s="113">
        <f t="shared" si="249"/>
        <v>119</v>
      </c>
      <c r="AE338">
        <f t="shared" si="250"/>
        <v>5.033950538247658E-3</v>
      </c>
      <c r="AF338">
        <f t="shared" si="251"/>
        <v>0</v>
      </c>
      <c r="AG338">
        <f t="shared" si="252"/>
        <v>4.5763186711342345E-4</v>
      </c>
      <c r="AH338">
        <f t="shared" si="253"/>
        <v>2.2881593355671172E-4</v>
      </c>
      <c r="AI338">
        <f t="shared" si="254"/>
        <v>6.864478006701352E-4</v>
      </c>
      <c r="AJ338">
        <f t="shared" si="255"/>
        <v>1.8305274684536938E-3</v>
      </c>
      <c r="AK338">
        <f t="shared" si="256"/>
        <v>4.5763186711342345E-4</v>
      </c>
      <c r="AL338">
        <f t="shared" si="257"/>
        <v>1.3728956013402704E-3</v>
      </c>
      <c r="AM338">
        <f t="shared" si="258"/>
        <v>4.5763186711342345E-4</v>
      </c>
      <c r="AN338">
        <f t="shared" si="259"/>
        <v>3.4322390033506758E-3</v>
      </c>
      <c r="AO338">
        <f t="shared" si="260"/>
        <v>6.864478006701352E-4</v>
      </c>
      <c r="AP338">
        <f t="shared" si="261"/>
        <v>6.864478006701352E-4</v>
      </c>
      <c r="AQ338">
        <f t="shared" si="262"/>
        <v>2.2881593355671172E-3</v>
      </c>
      <c r="AR338">
        <f t="shared" si="263"/>
        <v>2.516975269123829E-3</v>
      </c>
      <c r="AS338">
        <f t="shared" si="264"/>
        <v>2.2881593355671172E-4</v>
      </c>
      <c r="AT338">
        <f t="shared" si="265"/>
        <v>2.0593434020104054E-3</v>
      </c>
      <c r="AU338">
        <f t="shared" si="266"/>
        <v>2.2881593355671172E-3</v>
      </c>
      <c r="AV338">
        <f t="shared" si="267"/>
        <v>2.516975269123829E-3</v>
      </c>
      <c r="AW338">
        <f t="shared" si="268"/>
        <v>0</v>
      </c>
      <c r="AX338">
        <f t="shared" si="269"/>
        <v>0</v>
      </c>
      <c r="AY338">
        <f t="shared" si="270"/>
        <v>2.7229096093248695E-2</v>
      </c>
    </row>
    <row r="339" spans="1:51" x14ac:dyDescent="0.2">
      <c r="A339" s="118" t="s">
        <v>5269</v>
      </c>
      <c r="B339" s="119">
        <v>26267</v>
      </c>
      <c r="C339" s="121" t="s">
        <v>6660</v>
      </c>
      <c r="D339" s="121" t="s">
        <v>4239</v>
      </c>
      <c r="E339" s="121">
        <v>0.39227544292840577</v>
      </c>
      <c r="F339">
        <f t="shared" si="246"/>
        <v>3.9227544292840576E-7</v>
      </c>
      <c r="G339">
        <f t="shared" si="247"/>
        <v>3.9227544292840574E-9</v>
      </c>
      <c r="H339">
        <f t="shared" si="248"/>
        <v>2.2579518863055444E-4</v>
      </c>
      <c r="I339" s="115">
        <f t="shared" si="226"/>
        <v>27</v>
      </c>
      <c r="J339" s="115">
        <f t="shared" si="227"/>
        <v>6</v>
      </c>
      <c r="K339" s="115">
        <f t="shared" si="228"/>
        <v>10</v>
      </c>
      <c r="L339" s="115">
        <f t="shared" si="229"/>
        <v>18</v>
      </c>
      <c r="M339" s="115">
        <f t="shared" si="230"/>
        <v>4</v>
      </c>
      <c r="N339" s="115">
        <f t="shared" si="231"/>
        <v>26</v>
      </c>
      <c r="O339" s="115">
        <f t="shared" si="232"/>
        <v>7</v>
      </c>
      <c r="P339" s="115">
        <f t="shared" si="233"/>
        <v>23</v>
      </c>
      <c r="Q339" s="115">
        <f t="shared" si="234"/>
        <v>7</v>
      </c>
      <c r="R339" s="115">
        <f t="shared" si="235"/>
        <v>20</v>
      </c>
      <c r="S339" s="115">
        <f t="shared" si="236"/>
        <v>7</v>
      </c>
      <c r="T339" s="115">
        <f t="shared" si="237"/>
        <v>10</v>
      </c>
      <c r="U339" s="115">
        <f t="shared" si="238"/>
        <v>14</v>
      </c>
      <c r="V339" s="115">
        <f t="shared" si="239"/>
        <v>6</v>
      </c>
      <c r="W339" s="115">
        <f t="shared" si="240"/>
        <v>11</v>
      </c>
      <c r="X339" s="115">
        <f t="shared" si="241"/>
        <v>15</v>
      </c>
      <c r="Y339" s="115">
        <f t="shared" si="242"/>
        <v>16</v>
      </c>
      <c r="Z339" s="115">
        <f t="shared" si="243"/>
        <v>16</v>
      </c>
      <c r="AA339" s="115">
        <f t="shared" si="244"/>
        <v>2</v>
      </c>
      <c r="AB339" s="115">
        <f t="shared" si="245"/>
        <v>4</v>
      </c>
      <c r="AC339" s="113">
        <f t="shared" si="249"/>
        <v>249</v>
      </c>
      <c r="AE339">
        <f t="shared" si="250"/>
        <v>6.0964700930249702E-3</v>
      </c>
      <c r="AF339">
        <f t="shared" si="251"/>
        <v>1.3547711317833267E-3</v>
      </c>
      <c r="AG339">
        <f t="shared" si="252"/>
        <v>2.2579518863055444E-3</v>
      </c>
      <c r="AH339">
        <f t="shared" si="253"/>
        <v>4.0643133953499801E-3</v>
      </c>
      <c r="AI339">
        <f t="shared" si="254"/>
        <v>9.0318075452221777E-4</v>
      </c>
      <c r="AJ339">
        <f t="shared" si="255"/>
        <v>5.8706749043944155E-3</v>
      </c>
      <c r="AK339">
        <f t="shared" si="256"/>
        <v>1.580566320413881E-3</v>
      </c>
      <c r="AL339">
        <f t="shared" si="257"/>
        <v>5.1932893385027521E-3</v>
      </c>
      <c r="AM339">
        <f t="shared" si="258"/>
        <v>1.580566320413881E-3</v>
      </c>
      <c r="AN339">
        <f t="shared" si="259"/>
        <v>4.5159037726110888E-3</v>
      </c>
      <c r="AO339">
        <f t="shared" si="260"/>
        <v>1.580566320413881E-3</v>
      </c>
      <c r="AP339">
        <f t="shared" si="261"/>
        <v>2.2579518863055444E-3</v>
      </c>
      <c r="AQ339">
        <f t="shared" si="262"/>
        <v>3.161132640827762E-3</v>
      </c>
      <c r="AR339">
        <f t="shared" si="263"/>
        <v>1.3547711317833267E-3</v>
      </c>
      <c r="AS339">
        <f t="shared" si="264"/>
        <v>2.4837470749360987E-3</v>
      </c>
      <c r="AT339">
        <f t="shared" si="265"/>
        <v>3.3869278294583168E-3</v>
      </c>
      <c r="AU339">
        <f t="shared" si="266"/>
        <v>3.6127230180888711E-3</v>
      </c>
      <c r="AV339">
        <f t="shared" si="267"/>
        <v>3.6127230180888711E-3</v>
      </c>
      <c r="AW339">
        <f t="shared" si="268"/>
        <v>4.5159037726110889E-4</v>
      </c>
      <c r="AX339">
        <f t="shared" si="269"/>
        <v>9.0318075452221777E-4</v>
      </c>
      <c r="AY339">
        <f t="shared" si="270"/>
        <v>5.6223001969008056E-2</v>
      </c>
    </row>
    <row r="340" spans="1:51" x14ac:dyDescent="0.2">
      <c r="A340" s="118" t="s">
        <v>5270</v>
      </c>
      <c r="B340" s="119">
        <v>69784</v>
      </c>
      <c r="C340" s="121" t="s">
        <v>6822</v>
      </c>
      <c r="D340" s="121" t="s">
        <v>4597</v>
      </c>
      <c r="E340" s="121">
        <v>1.3831705383366493</v>
      </c>
      <c r="F340">
        <f t="shared" si="246"/>
        <v>1.3831705383366492E-6</v>
      </c>
      <c r="G340">
        <f t="shared" si="247"/>
        <v>1.3831705383366493E-8</v>
      </c>
      <c r="H340">
        <f t="shared" si="248"/>
        <v>7.9615805231261858E-4</v>
      </c>
      <c r="I340" s="115">
        <f t="shared" si="226"/>
        <v>84</v>
      </c>
      <c r="J340" s="115">
        <f t="shared" si="227"/>
        <v>0</v>
      </c>
      <c r="K340" s="115">
        <f t="shared" si="228"/>
        <v>38</v>
      </c>
      <c r="L340" s="115">
        <f t="shared" si="229"/>
        <v>35</v>
      </c>
      <c r="M340" s="115">
        <f t="shared" si="230"/>
        <v>30</v>
      </c>
      <c r="N340" s="115">
        <f t="shared" si="231"/>
        <v>41</v>
      </c>
      <c r="O340" s="115">
        <f t="shared" si="232"/>
        <v>11</v>
      </c>
      <c r="P340" s="115">
        <f t="shared" si="233"/>
        <v>45</v>
      </c>
      <c r="Q340" s="115">
        <f t="shared" si="234"/>
        <v>46</v>
      </c>
      <c r="R340" s="115">
        <f t="shared" si="235"/>
        <v>50</v>
      </c>
      <c r="S340" s="115">
        <f t="shared" si="236"/>
        <v>23</v>
      </c>
      <c r="T340" s="115">
        <f t="shared" si="237"/>
        <v>18</v>
      </c>
      <c r="U340" s="115">
        <f t="shared" si="238"/>
        <v>32</v>
      </c>
      <c r="V340" s="115">
        <f t="shared" si="239"/>
        <v>33</v>
      </c>
      <c r="W340" s="115">
        <f t="shared" si="240"/>
        <v>30</v>
      </c>
      <c r="X340" s="115">
        <f t="shared" si="241"/>
        <v>50</v>
      </c>
      <c r="Y340" s="115">
        <f t="shared" si="242"/>
        <v>24</v>
      </c>
      <c r="Z340" s="115">
        <f t="shared" si="243"/>
        <v>38</v>
      </c>
      <c r="AA340" s="115">
        <f t="shared" si="244"/>
        <v>3</v>
      </c>
      <c r="AB340" s="115">
        <f t="shared" si="245"/>
        <v>11</v>
      </c>
      <c r="AC340" s="113">
        <f t="shared" si="249"/>
        <v>642</v>
      </c>
      <c r="AE340">
        <f t="shared" si="250"/>
        <v>6.6877276394259957E-2</v>
      </c>
      <c r="AF340">
        <f t="shared" si="251"/>
        <v>0</v>
      </c>
      <c r="AG340">
        <f t="shared" si="252"/>
        <v>3.0254005987879508E-2</v>
      </c>
      <c r="AH340">
        <f t="shared" si="253"/>
        <v>2.7865531830941651E-2</v>
      </c>
      <c r="AI340">
        <f t="shared" si="254"/>
        <v>2.3884741569378559E-2</v>
      </c>
      <c r="AJ340">
        <f t="shared" si="255"/>
        <v>3.2642480144817361E-2</v>
      </c>
      <c r="AK340">
        <f t="shared" si="256"/>
        <v>8.7577385754388053E-3</v>
      </c>
      <c r="AL340">
        <f t="shared" si="257"/>
        <v>3.5827112354067839E-2</v>
      </c>
      <c r="AM340">
        <f t="shared" si="258"/>
        <v>3.6623270406380456E-2</v>
      </c>
      <c r="AN340">
        <f t="shared" si="259"/>
        <v>3.9807902615630927E-2</v>
      </c>
      <c r="AO340">
        <f t="shared" si="260"/>
        <v>1.8311635203190228E-2</v>
      </c>
      <c r="AP340">
        <f t="shared" si="261"/>
        <v>1.4330844941627134E-2</v>
      </c>
      <c r="AQ340">
        <f t="shared" si="262"/>
        <v>2.5477057674003795E-2</v>
      </c>
      <c r="AR340">
        <f t="shared" si="263"/>
        <v>2.6273215726316412E-2</v>
      </c>
      <c r="AS340">
        <f t="shared" si="264"/>
        <v>2.3884741569378559E-2</v>
      </c>
      <c r="AT340">
        <f t="shared" si="265"/>
        <v>3.9807902615630927E-2</v>
      </c>
      <c r="AU340">
        <f t="shared" si="266"/>
        <v>1.9107793255502846E-2</v>
      </c>
      <c r="AV340">
        <f t="shared" si="267"/>
        <v>3.0254005987879508E-2</v>
      </c>
      <c r="AW340">
        <f t="shared" si="268"/>
        <v>2.3884741569378557E-3</v>
      </c>
      <c r="AX340">
        <f t="shared" si="269"/>
        <v>8.7577385754388053E-3</v>
      </c>
      <c r="AY340">
        <f t="shared" si="270"/>
        <v>0.51113346958470118</v>
      </c>
    </row>
    <row r="341" spans="1:51" x14ac:dyDescent="0.2">
      <c r="A341" s="118" t="s">
        <v>5271</v>
      </c>
      <c r="B341" s="119">
        <v>56520</v>
      </c>
      <c r="C341" s="121" t="s">
        <v>6682</v>
      </c>
      <c r="D341" s="121" t="s">
        <v>4476</v>
      </c>
      <c r="E341" s="121">
        <v>1.2369341113816632</v>
      </c>
      <c r="F341">
        <f t="shared" si="246"/>
        <v>1.2369341113816632E-6</v>
      </c>
      <c r="G341">
        <f t="shared" si="247"/>
        <v>1.2369341113816632E-8</v>
      </c>
      <c r="H341">
        <f t="shared" si="248"/>
        <v>7.1198382676726426E-4</v>
      </c>
      <c r="I341" s="115">
        <f t="shared" si="226"/>
        <v>45</v>
      </c>
      <c r="J341" s="115">
        <f t="shared" si="227"/>
        <v>4</v>
      </c>
      <c r="K341" s="115">
        <f t="shared" si="228"/>
        <v>38</v>
      </c>
      <c r="L341" s="115">
        <f t="shared" si="229"/>
        <v>32</v>
      </c>
      <c r="M341" s="115">
        <f t="shared" si="230"/>
        <v>22</v>
      </c>
      <c r="N341" s="115">
        <f t="shared" si="231"/>
        <v>37</v>
      </c>
      <c r="O341" s="115">
        <f t="shared" si="232"/>
        <v>6</v>
      </c>
      <c r="P341" s="115">
        <f t="shared" si="233"/>
        <v>31</v>
      </c>
      <c r="Q341" s="115">
        <f t="shared" si="234"/>
        <v>31</v>
      </c>
      <c r="R341" s="115">
        <f t="shared" si="235"/>
        <v>50</v>
      </c>
      <c r="S341" s="115">
        <f t="shared" si="236"/>
        <v>11</v>
      </c>
      <c r="T341" s="115">
        <f t="shared" si="237"/>
        <v>14</v>
      </c>
      <c r="U341" s="115">
        <f t="shared" si="238"/>
        <v>38</v>
      </c>
      <c r="V341" s="115">
        <f t="shared" si="239"/>
        <v>19</v>
      </c>
      <c r="W341" s="115">
        <f t="shared" si="240"/>
        <v>28</v>
      </c>
      <c r="X341" s="115">
        <f t="shared" si="241"/>
        <v>36</v>
      </c>
      <c r="Y341" s="115">
        <f t="shared" si="242"/>
        <v>18</v>
      </c>
      <c r="Z341" s="115">
        <f t="shared" si="243"/>
        <v>41</v>
      </c>
      <c r="AA341" s="115">
        <f t="shared" si="244"/>
        <v>3</v>
      </c>
      <c r="AB341" s="115">
        <f t="shared" si="245"/>
        <v>12</v>
      </c>
      <c r="AC341" s="113">
        <f t="shared" si="249"/>
        <v>516</v>
      </c>
      <c r="AE341">
        <f t="shared" si="250"/>
        <v>3.2039272204526889E-2</v>
      </c>
      <c r="AF341">
        <f t="shared" si="251"/>
        <v>2.847935307069057E-3</v>
      </c>
      <c r="AG341">
        <f t="shared" si="252"/>
        <v>2.705538541715604E-2</v>
      </c>
      <c r="AH341">
        <f t="shared" si="253"/>
        <v>2.2783482456552456E-2</v>
      </c>
      <c r="AI341">
        <f t="shared" si="254"/>
        <v>1.5663644188879812E-2</v>
      </c>
      <c r="AJ341">
        <f t="shared" si="255"/>
        <v>2.6343401590388778E-2</v>
      </c>
      <c r="AK341">
        <f t="shared" si="256"/>
        <v>4.2719029606035856E-3</v>
      </c>
      <c r="AL341">
        <f t="shared" si="257"/>
        <v>2.2071498629785191E-2</v>
      </c>
      <c r="AM341">
        <f t="shared" si="258"/>
        <v>2.2071498629785191E-2</v>
      </c>
      <c r="AN341">
        <f t="shared" si="259"/>
        <v>3.5599191338363215E-2</v>
      </c>
      <c r="AO341">
        <f t="shared" si="260"/>
        <v>7.831822094439906E-3</v>
      </c>
      <c r="AP341">
        <f t="shared" si="261"/>
        <v>9.9677735747416996E-3</v>
      </c>
      <c r="AQ341">
        <f t="shared" si="262"/>
        <v>2.705538541715604E-2</v>
      </c>
      <c r="AR341">
        <f t="shared" si="263"/>
        <v>1.352769270857802E-2</v>
      </c>
      <c r="AS341">
        <f t="shared" si="264"/>
        <v>1.9935547149483399E-2</v>
      </c>
      <c r="AT341">
        <f t="shared" si="265"/>
        <v>2.5631417763621513E-2</v>
      </c>
      <c r="AU341">
        <f t="shared" si="266"/>
        <v>1.2815708881810757E-2</v>
      </c>
      <c r="AV341">
        <f t="shared" si="267"/>
        <v>2.9191336897457835E-2</v>
      </c>
      <c r="AW341">
        <f t="shared" si="268"/>
        <v>2.1359514803017928E-3</v>
      </c>
      <c r="AX341">
        <f t="shared" si="269"/>
        <v>8.5438059212071711E-3</v>
      </c>
      <c r="AY341">
        <f t="shared" si="270"/>
        <v>0.36738365461190836</v>
      </c>
    </row>
    <row r="342" spans="1:51" x14ac:dyDescent="0.2">
      <c r="A342" s="118" t="s">
        <v>5272</v>
      </c>
      <c r="B342" s="119">
        <v>16944</v>
      </c>
      <c r="C342" s="121" t="s">
        <v>6823</v>
      </c>
      <c r="D342" s="121" t="s">
        <v>3387</v>
      </c>
      <c r="E342" s="121">
        <v>8.1397961065985819E-3</v>
      </c>
      <c r="F342">
        <f t="shared" si="246"/>
        <v>8.1397961065985818E-9</v>
      </c>
      <c r="G342">
        <f t="shared" si="247"/>
        <v>8.1397961065985817E-11</v>
      </c>
      <c r="H342">
        <f t="shared" si="248"/>
        <v>4.6852965956350209E-6</v>
      </c>
      <c r="I342" s="115">
        <f t="shared" si="226"/>
        <v>12</v>
      </c>
      <c r="J342" s="115">
        <f t="shared" si="227"/>
        <v>0</v>
      </c>
      <c r="K342" s="115">
        <f t="shared" si="228"/>
        <v>7</v>
      </c>
      <c r="L342" s="115">
        <f t="shared" si="229"/>
        <v>9</v>
      </c>
      <c r="M342" s="115">
        <f t="shared" si="230"/>
        <v>5</v>
      </c>
      <c r="N342" s="115">
        <f t="shared" si="231"/>
        <v>6</v>
      </c>
      <c r="O342" s="115">
        <f t="shared" si="232"/>
        <v>11</v>
      </c>
      <c r="P342" s="115">
        <f t="shared" si="233"/>
        <v>8</v>
      </c>
      <c r="Q342" s="115">
        <f t="shared" si="234"/>
        <v>17</v>
      </c>
      <c r="R342" s="115">
        <f t="shared" si="235"/>
        <v>14</v>
      </c>
      <c r="S342" s="115">
        <f t="shared" si="236"/>
        <v>2</v>
      </c>
      <c r="T342" s="115">
        <f t="shared" si="237"/>
        <v>6</v>
      </c>
      <c r="U342" s="115">
        <f t="shared" si="238"/>
        <v>4</v>
      </c>
      <c r="V342" s="115">
        <f t="shared" si="239"/>
        <v>6</v>
      </c>
      <c r="W342" s="115">
        <f t="shared" si="240"/>
        <v>11</v>
      </c>
      <c r="X342" s="115">
        <f t="shared" si="241"/>
        <v>6</v>
      </c>
      <c r="Y342" s="115">
        <f t="shared" si="242"/>
        <v>9</v>
      </c>
      <c r="Z342" s="115">
        <f t="shared" si="243"/>
        <v>2</v>
      </c>
      <c r="AA342" s="115">
        <f t="shared" si="244"/>
        <v>4</v>
      </c>
      <c r="AB342" s="115">
        <f t="shared" si="245"/>
        <v>4</v>
      </c>
      <c r="AC342" s="113">
        <f t="shared" si="249"/>
        <v>143</v>
      </c>
      <c r="AE342">
        <f t="shared" si="250"/>
        <v>5.6223559147620248E-5</v>
      </c>
      <c r="AF342">
        <f t="shared" si="251"/>
        <v>0</v>
      </c>
      <c r="AG342">
        <f t="shared" si="252"/>
        <v>3.2797076169445146E-5</v>
      </c>
      <c r="AH342">
        <f t="shared" si="253"/>
        <v>4.2167669360715189E-5</v>
      </c>
      <c r="AI342">
        <f t="shared" si="254"/>
        <v>2.3426482978175105E-5</v>
      </c>
      <c r="AJ342">
        <f t="shared" si="255"/>
        <v>2.8111779573810124E-5</v>
      </c>
      <c r="AK342">
        <f t="shared" si="256"/>
        <v>5.1538262551985233E-5</v>
      </c>
      <c r="AL342">
        <f t="shared" si="257"/>
        <v>3.7482372765080167E-5</v>
      </c>
      <c r="AM342">
        <f t="shared" si="258"/>
        <v>7.965004212579535E-5</v>
      </c>
      <c r="AN342">
        <f t="shared" si="259"/>
        <v>6.5594152338890291E-5</v>
      </c>
      <c r="AO342">
        <f t="shared" si="260"/>
        <v>9.3705931912700418E-6</v>
      </c>
      <c r="AP342">
        <f t="shared" si="261"/>
        <v>2.8111779573810124E-5</v>
      </c>
      <c r="AQ342">
        <f t="shared" si="262"/>
        <v>1.8741186382540084E-5</v>
      </c>
      <c r="AR342">
        <f t="shared" si="263"/>
        <v>2.8111779573810124E-5</v>
      </c>
      <c r="AS342">
        <f t="shared" si="264"/>
        <v>5.1538262551985233E-5</v>
      </c>
      <c r="AT342">
        <f t="shared" si="265"/>
        <v>2.8111779573810124E-5</v>
      </c>
      <c r="AU342">
        <f t="shared" si="266"/>
        <v>4.2167669360715189E-5</v>
      </c>
      <c r="AV342">
        <f t="shared" si="267"/>
        <v>9.3705931912700418E-6</v>
      </c>
      <c r="AW342">
        <f t="shared" si="268"/>
        <v>1.8741186382540084E-5</v>
      </c>
      <c r="AX342">
        <f t="shared" si="269"/>
        <v>1.8741186382540084E-5</v>
      </c>
      <c r="AY342">
        <f t="shared" si="270"/>
        <v>6.699974131758081E-4</v>
      </c>
    </row>
    <row r="343" spans="1:51" x14ac:dyDescent="0.2">
      <c r="A343" s="118" t="s">
        <v>5273</v>
      </c>
      <c r="B343" s="119">
        <v>35895</v>
      </c>
      <c r="C343" s="121" t="s">
        <v>6647</v>
      </c>
      <c r="D343" s="121" t="s">
        <v>3527</v>
      </c>
      <c r="E343" s="121">
        <v>3.5058537450481077E-2</v>
      </c>
      <c r="F343">
        <f t="shared" si="246"/>
        <v>3.5058537450481077E-8</v>
      </c>
      <c r="G343">
        <f t="shared" si="247"/>
        <v>3.5058537450481076E-10</v>
      </c>
      <c r="H343">
        <f t="shared" si="248"/>
        <v>2.0179823181507416E-5</v>
      </c>
      <c r="I343" s="115">
        <f t="shared" si="226"/>
        <v>29</v>
      </c>
      <c r="J343" s="115">
        <f t="shared" si="227"/>
        <v>1</v>
      </c>
      <c r="K343" s="115">
        <f t="shared" si="228"/>
        <v>13</v>
      </c>
      <c r="L343" s="115">
        <f t="shared" si="229"/>
        <v>27</v>
      </c>
      <c r="M343" s="115">
        <f t="shared" si="230"/>
        <v>15</v>
      </c>
      <c r="N343" s="115">
        <f t="shared" si="231"/>
        <v>23</v>
      </c>
      <c r="O343" s="115">
        <f t="shared" si="232"/>
        <v>15</v>
      </c>
      <c r="P343" s="115">
        <f t="shared" si="233"/>
        <v>19</v>
      </c>
      <c r="Q343" s="115">
        <f t="shared" si="234"/>
        <v>7</v>
      </c>
      <c r="R343" s="115">
        <f t="shared" si="235"/>
        <v>34</v>
      </c>
      <c r="S343" s="115">
        <f t="shared" si="236"/>
        <v>6</v>
      </c>
      <c r="T343" s="115">
        <f t="shared" si="237"/>
        <v>5</v>
      </c>
      <c r="U343" s="115">
        <f t="shared" si="238"/>
        <v>23</v>
      </c>
      <c r="V343" s="115">
        <f t="shared" si="239"/>
        <v>6</v>
      </c>
      <c r="W343" s="115">
        <f t="shared" si="240"/>
        <v>30</v>
      </c>
      <c r="X343" s="115">
        <f t="shared" si="241"/>
        <v>23</v>
      </c>
      <c r="Y343" s="115">
        <f t="shared" si="242"/>
        <v>9</v>
      </c>
      <c r="Z343" s="115">
        <f t="shared" si="243"/>
        <v>22</v>
      </c>
      <c r="AA343" s="115">
        <f t="shared" si="244"/>
        <v>7</v>
      </c>
      <c r="AB343" s="115">
        <f t="shared" si="245"/>
        <v>5</v>
      </c>
      <c r="AC343" s="113">
        <f t="shared" si="249"/>
        <v>319</v>
      </c>
      <c r="AE343">
        <f t="shared" si="250"/>
        <v>5.8521487226371506E-4</v>
      </c>
      <c r="AF343">
        <f t="shared" si="251"/>
        <v>2.0179823181507416E-5</v>
      </c>
      <c r="AG343">
        <f t="shared" si="252"/>
        <v>2.623377013595964E-4</v>
      </c>
      <c r="AH343">
        <f t="shared" si="253"/>
        <v>5.4485522590070029E-4</v>
      </c>
      <c r="AI343">
        <f t="shared" si="254"/>
        <v>3.0269734772261122E-4</v>
      </c>
      <c r="AJ343">
        <f t="shared" si="255"/>
        <v>4.6413593317467058E-4</v>
      </c>
      <c r="AK343">
        <f t="shared" si="256"/>
        <v>3.0269734772261122E-4</v>
      </c>
      <c r="AL343">
        <f t="shared" si="257"/>
        <v>3.8341664044864093E-4</v>
      </c>
      <c r="AM343">
        <f t="shared" si="258"/>
        <v>1.4125876227055192E-4</v>
      </c>
      <c r="AN343">
        <f t="shared" si="259"/>
        <v>6.861139881712522E-4</v>
      </c>
      <c r="AO343">
        <f t="shared" si="260"/>
        <v>1.2107893908904451E-4</v>
      </c>
      <c r="AP343">
        <f t="shared" si="261"/>
        <v>1.0089911590753708E-4</v>
      </c>
      <c r="AQ343">
        <f t="shared" si="262"/>
        <v>4.6413593317467058E-4</v>
      </c>
      <c r="AR343">
        <f t="shared" si="263"/>
        <v>1.2107893908904451E-4</v>
      </c>
      <c r="AS343">
        <f t="shared" si="264"/>
        <v>6.0539469544522244E-4</v>
      </c>
      <c r="AT343">
        <f t="shared" si="265"/>
        <v>4.6413593317467058E-4</v>
      </c>
      <c r="AU343">
        <f t="shared" si="266"/>
        <v>1.8161840863356674E-4</v>
      </c>
      <c r="AV343">
        <f t="shared" si="267"/>
        <v>4.4395610999316314E-4</v>
      </c>
      <c r="AW343">
        <f t="shared" si="268"/>
        <v>1.4125876227055192E-4</v>
      </c>
      <c r="AX343">
        <f t="shared" si="269"/>
        <v>1.0089911590753708E-4</v>
      </c>
      <c r="AY343">
        <f t="shared" si="270"/>
        <v>6.4373635949008662E-3</v>
      </c>
    </row>
    <row r="344" spans="1:51" x14ac:dyDescent="0.2">
      <c r="A344" s="118" t="s">
        <v>5274</v>
      </c>
      <c r="B344" s="119">
        <v>26120</v>
      </c>
      <c r="C344" s="121" t="s">
        <v>6824</v>
      </c>
      <c r="D344" s="121" t="s">
        <v>3785</v>
      </c>
      <c r="E344" s="121">
        <v>0.14320637787891655</v>
      </c>
      <c r="F344">
        <f t="shared" si="246"/>
        <v>1.4320637787891655E-7</v>
      </c>
      <c r="G344">
        <f t="shared" si="247"/>
        <v>1.4320637787891656E-9</v>
      </c>
      <c r="H344">
        <f t="shared" si="248"/>
        <v>8.2430118145758986E-5</v>
      </c>
      <c r="I344" s="115">
        <f t="shared" si="226"/>
        <v>22</v>
      </c>
      <c r="J344" s="115">
        <f t="shared" si="227"/>
        <v>0</v>
      </c>
      <c r="K344" s="115">
        <f t="shared" si="228"/>
        <v>20</v>
      </c>
      <c r="L344" s="115">
        <f t="shared" si="229"/>
        <v>10</v>
      </c>
      <c r="M344" s="115">
        <f t="shared" si="230"/>
        <v>9</v>
      </c>
      <c r="N344" s="115">
        <f t="shared" si="231"/>
        <v>6</v>
      </c>
      <c r="O344" s="115">
        <f t="shared" si="232"/>
        <v>7</v>
      </c>
      <c r="P344" s="115">
        <f t="shared" si="233"/>
        <v>15</v>
      </c>
      <c r="Q344" s="115">
        <f t="shared" si="234"/>
        <v>13</v>
      </c>
      <c r="R344" s="115">
        <f t="shared" si="235"/>
        <v>25</v>
      </c>
      <c r="S344" s="115">
        <f t="shared" si="236"/>
        <v>9</v>
      </c>
      <c r="T344" s="115">
        <f t="shared" si="237"/>
        <v>3</v>
      </c>
      <c r="U344" s="115">
        <f t="shared" si="238"/>
        <v>10</v>
      </c>
      <c r="V344" s="115">
        <f t="shared" si="239"/>
        <v>8</v>
      </c>
      <c r="W344" s="115">
        <f t="shared" si="240"/>
        <v>19</v>
      </c>
      <c r="X344" s="115">
        <f t="shared" si="241"/>
        <v>23</v>
      </c>
      <c r="Y344" s="115">
        <f t="shared" si="242"/>
        <v>6</v>
      </c>
      <c r="Z344" s="115">
        <f t="shared" si="243"/>
        <v>8</v>
      </c>
      <c r="AA344" s="115">
        <f t="shared" si="244"/>
        <v>5</v>
      </c>
      <c r="AB344" s="115">
        <f t="shared" si="245"/>
        <v>8</v>
      </c>
      <c r="AC344" s="113">
        <f t="shared" si="249"/>
        <v>226</v>
      </c>
      <c r="AE344">
        <f t="shared" si="250"/>
        <v>1.8134625992066978E-3</v>
      </c>
      <c r="AF344">
        <f t="shared" si="251"/>
        <v>0</v>
      </c>
      <c r="AG344">
        <f t="shared" si="252"/>
        <v>1.6486023629151798E-3</v>
      </c>
      <c r="AH344">
        <f t="shared" si="253"/>
        <v>8.2430118145758989E-4</v>
      </c>
      <c r="AI344">
        <f t="shared" si="254"/>
        <v>7.4187106331183089E-4</v>
      </c>
      <c r="AJ344">
        <f t="shared" si="255"/>
        <v>4.9458070887455389E-4</v>
      </c>
      <c r="AK344">
        <f t="shared" si="256"/>
        <v>5.7701082702031289E-4</v>
      </c>
      <c r="AL344">
        <f t="shared" si="257"/>
        <v>1.2364517721863849E-3</v>
      </c>
      <c r="AM344">
        <f t="shared" si="258"/>
        <v>1.0715915358948669E-3</v>
      </c>
      <c r="AN344">
        <f t="shared" si="259"/>
        <v>2.0607529536439744E-3</v>
      </c>
      <c r="AO344">
        <f t="shared" si="260"/>
        <v>7.4187106331183089E-4</v>
      </c>
      <c r="AP344">
        <f t="shared" si="261"/>
        <v>2.4729035443727694E-4</v>
      </c>
      <c r="AQ344">
        <f t="shared" si="262"/>
        <v>8.2430118145758989E-4</v>
      </c>
      <c r="AR344">
        <f t="shared" si="263"/>
        <v>6.5944094516607189E-4</v>
      </c>
      <c r="AS344">
        <f t="shared" si="264"/>
        <v>1.5661722447694207E-3</v>
      </c>
      <c r="AT344">
        <f t="shared" si="265"/>
        <v>1.8958927173524567E-3</v>
      </c>
      <c r="AU344">
        <f t="shared" si="266"/>
        <v>4.9458070887455389E-4</v>
      </c>
      <c r="AV344">
        <f t="shared" si="267"/>
        <v>6.5944094516607189E-4</v>
      </c>
      <c r="AW344">
        <f t="shared" si="268"/>
        <v>4.1215059072879494E-4</v>
      </c>
      <c r="AX344">
        <f t="shared" si="269"/>
        <v>6.5944094516607189E-4</v>
      </c>
      <c r="AY344">
        <f t="shared" si="270"/>
        <v>1.8629206700941533E-2</v>
      </c>
    </row>
    <row r="345" spans="1:51" x14ac:dyDescent="0.2">
      <c r="A345" s="118" t="s">
        <v>5275</v>
      </c>
      <c r="B345" s="119">
        <v>14861</v>
      </c>
      <c r="C345" s="121" t="s">
        <v>6825</v>
      </c>
      <c r="D345" s="121" t="s">
        <v>4450</v>
      </c>
      <c r="E345" s="121">
        <v>0.78632493275466508</v>
      </c>
      <c r="F345">
        <f t="shared" si="246"/>
        <v>7.8632493275466508E-7</v>
      </c>
      <c r="G345">
        <f t="shared" si="247"/>
        <v>7.8632493275466504E-9</v>
      </c>
      <c r="H345">
        <f t="shared" si="248"/>
        <v>4.5261152518449139E-4</v>
      </c>
      <c r="I345" s="115">
        <f t="shared" si="226"/>
        <v>20</v>
      </c>
      <c r="J345" s="115">
        <f t="shared" si="227"/>
        <v>1</v>
      </c>
      <c r="K345" s="115">
        <f t="shared" si="228"/>
        <v>6</v>
      </c>
      <c r="L345" s="115">
        <f t="shared" si="229"/>
        <v>11</v>
      </c>
      <c r="M345" s="115">
        <f t="shared" si="230"/>
        <v>5</v>
      </c>
      <c r="N345" s="115">
        <f t="shared" si="231"/>
        <v>12</v>
      </c>
      <c r="O345" s="115">
        <f t="shared" si="232"/>
        <v>3</v>
      </c>
      <c r="P345" s="115">
        <f t="shared" si="233"/>
        <v>11</v>
      </c>
      <c r="Q345" s="115">
        <f t="shared" si="234"/>
        <v>8</v>
      </c>
      <c r="R345" s="115">
        <f t="shared" si="235"/>
        <v>13</v>
      </c>
      <c r="S345" s="115">
        <f t="shared" si="236"/>
        <v>5</v>
      </c>
      <c r="T345" s="115">
        <f t="shared" si="237"/>
        <v>5</v>
      </c>
      <c r="U345" s="115">
        <f t="shared" si="238"/>
        <v>3</v>
      </c>
      <c r="V345" s="115">
        <f t="shared" si="239"/>
        <v>6</v>
      </c>
      <c r="W345" s="115">
        <f t="shared" si="240"/>
        <v>4</v>
      </c>
      <c r="X345" s="115">
        <f t="shared" si="241"/>
        <v>5</v>
      </c>
      <c r="Y345" s="115">
        <f t="shared" si="242"/>
        <v>7</v>
      </c>
      <c r="Z345" s="115">
        <f t="shared" si="243"/>
        <v>11</v>
      </c>
      <c r="AA345" s="115">
        <f t="shared" si="244"/>
        <v>0</v>
      </c>
      <c r="AB345" s="115">
        <f t="shared" si="245"/>
        <v>3</v>
      </c>
      <c r="AC345" s="113">
        <f t="shared" si="249"/>
        <v>139</v>
      </c>
      <c r="AE345">
        <f t="shared" si="250"/>
        <v>9.0522305036898273E-3</v>
      </c>
      <c r="AF345">
        <f t="shared" si="251"/>
        <v>4.5261152518449139E-4</v>
      </c>
      <c r="AG345">
        <f t="shared" si="252"/>
        <v>2.7156691511069486E-3</v>
      </c>
      <c r="AH345">
        <f t="shared" si="253"/>
        <v>4.9787267770294054E-3</v>
      </c>
      <c r="AI345">
        <f t="shared" si="254"/>
        <v>2.2630576259224568E-3</v>
      </c>
      <c r="AJ345">
        <f t="shared" si="255"/>
        <v>5.4313383022138971E-3</v>
      </c>
      <c r="AK345">
        <f t="shared" si="256"/>
        <v>1.3578345755534743E-3</v>
      </c>
      <c r="AL345">
        <f t="shared" si="257"/>
        <v>4.9787267770294054E-3</v>
      </c>
      <c r="AM345">
        <f t="shared" si="258"/>
        <v>3.6208922014759311E-3</v>
      </c>
      <c r="AN345">
        <f t="shared" si="259"/>
        <v>5.8839498273983879E-3</v>
      </c>
      <c r="AO345">
        <f t="shared" si="260"/>
        <v>2.2630576259224568E-3</v>
      </c>
      <c r="AP345">
        <f t="shared" si="261"/>
        <v>2.2630576259224568E-3</v>
      </c>
      <c r="AQ345">
        <f t="shared" si="262"/>
        <v>1.3578345755534743E-3</v>
      </c>
      <c r="AR345">
        <f t="shared" si="263"/>
        <v>2.7156691511069486E-3</v>
      </c>
      <c r="AS345">
        <f t="shared" si="264"/>
        <v>1.8104461007379656E-3</v>
      </c>
      <c r="AT345">
        <f t="shared" si="265"/>
        <v>2.2630576259224568E-3</v>
      </c>
      <c r="AU345">
        <f t="shared" si="266"/>
        <v>3.1682806762914398E-3</v>
      </c>
      <c r="AV345">
        <f t="shared" si="267"/>
        <v>4.9787267770294054E-3</v>
      </c>
      <c r="AW345">
        <f t="shared" si="268"/>
        <v>0</v>
      </c>
      <c r="AX345">
        <f t="shared" si="269"/>
        <v>1.3578345755534743E-3</v>
      </c>
      <c r="AY345">
        <f t="shared" si="270"/>
        <v>6.2913002000644314E-2</v>
      </c>
    </row>
    <row r="346" spans="1:51" x14ac:dyDescent="0.2">
      <c r="A346" s="118" t="s">
        <v>5276</v>
      </c>
      <c r="B346" s="119">
        <v>40881</v>
      </c>
      <c r="C346" s="121" t="s">
        <v>6826</v>
      </c>
      <c r="D346" s="121" t="s">
        <v>4632</v>
      </c>
      <c r="E346" s="121">
        <v>1.2784541681834656</v>
      </c>
      <c r="F346">
        <f t="shared" si="246"/>
        <v>1.2784541681834655E-6</v>
      </c>
      <c r="G346">
        <f t="shared" si="247"/>
        <v>1.2784541681834655E-8</v>
      </c>
      <c r="H346">
        <f t="shared" si="248"/>
        <v>7.3588292426755137E-4</v>
      </c>
      <c r="I346" s="115">
        <f t="shared" si="226"/>
        <v>42</v>
      </c>
      <c r="J346" s="115">
        <f t="shared" si="227"/>
        <v>2</v>
      </c>
      <c r="K346" s="115">
        <f t="shared" si="228"/>
        <v>20</v>
      </c>
      <c r="L346" s="115">
        <f t="shared" si="229"/>
        <v>27</v>
      </c>
      <c r="M346" s="115">
        <f t="shared" si="230"/>
        <v>9</v>
      </c>
      <c r="N346" s="115">
        <f t="shared" si="231"/>
        <v>33</v>
      </c>
      <c r="O346" s="115">
        <f t="shared" si="232"/>
        <v>10</v>
      </c>
      <c r="P346" s="115">
        <f t="shared" si="233"/>
        <v>30</v>
      </c>
      <c r="Q346" s="115">
        <f t="shared" si="234"/>
        <v>14</v>
      </c>
      <c r="R346" s="115">
        <f t="shared" si="235"/>
        <v>31</v>
      </c>
      <c r="S346" s="115">
        <f t="shared" si="236"/>
        <v>12</v>
      </c>
      <c r="T346" s="115">
        <f t="shared" si="237"/>
        <v>16</v>
      </c>
      <c r="U346" s="115">
        <f t="shared" si="238"/>
        <v>12</v>
      </c>
      <c r="V346" s="115">
        <f t="shared" si="239"/>
        <v>13</v>
      </c>
      <c r="W346" s="115">
        <f t="shared" si="240"/>
        <v>26</v>
      </c>
      <c r="X346" s="115">
        <f t="shared" si="241"/>
        <v>26</v>
      </c>
      <c r="Y346" s="115">
        <f t="shared" si="242"/>
        <v>24</v>
      </c>
      <c r="Z346" s="115">
        <f t="shared" si="243"/>
        <v>26</v>
      </c>
      <c r="AA346" s="115">
        <f t="shared" si="244"/>
        <v>3</v>
      </c>
      <c r="AB346" s="115">
        <f t="shared" si="245"/>
        <v>3</v>
      </c>
      <c r="AC346" s="113">
        <f t="shared" si="249"/>
        <v>379</v>
      </c>
      <c r="AE346">
        <f t="shared" si="250"/>
        <v>3.0907082819237156E-2</v>
      </c>
      <c r="AF346">
        <f t="shared" si="251"/>
        <v>1.4717658485351027E-3</v>
      </c>
      <c r="AG346">
        <f t="shared" si="252"/>
        <v>1.4717658485351028E-2</v>
      </c>
      <c r="AH346">
        <f t="shared" si="253"/>
        <v>1.9868838955223886E-2</v>
      </c>
      <c r="AI346">
        <f t="shared" si="254"/>
        <v>6.6229463184079625E-3</v>
      </c>
      <c r="AJ346">
        <f t="shared" si="255"/>
        <v>2.4284136500829195E-2</v>
      </c>
      <c r="AK346">
        <f t="shared" si="256"/>
        <v>7.3588292426755141E-3</v>
      </c>
      <c r="AL346">
        <f t="shared" si="257"/>
        <v>2.2076487728026541E-2</v>
      </c>
      <c r="AM346">
        <f t="shared" si="258"/>
        <v>1.0302360939745719E-2</v>
      </c>
      <c r="AN346">
        <f t="shared" si="259"/>
        <v>2.2812370652294092E-2</v>
      </c>
      <c r="AO346">
        <f t="shared" si="260"/>
        <v>8.8305950912106156E-3</v>
      </c>
      <c r="AP346">
        <f t="shared" si="261"/>
        <v>1.1774126788280822E-2</v>
      </c>
      <c r="AQ346">
        <f t="shared" si="262"/>
        <v>8.8305950912106156E-3</v>
      </c>
      <c r="AR346">
        <f t="shared" si="263"/>
        <v>9.5664780154781671E-3</v>
      </c>
      <c r="AS346">
        <f t="shared" si="264"/>
        <v>1.9132956030956334E-2</v>
      </c>
      <c r="AT346">
        <f t="shared" si="265"/>
        <v>1.9132956030956334E-2</v>
      </c>
      <c r="AU346">
        <f t="shared" si="266"/>
        <v>1.7661190182421231E-2</v>
      </c>
      <c r="AV346">
        <f t="shared" si="267"/>
        <v>1.9132956030956334E-2</v>
      </c>
      <c r="AW346">
        <f t="shared" si="268"/>
        <v>2.2076487728026539E-3</v>
      </c>
      <c r="AX346">
        <f t="shared" si="269"/>
        <v>2.2076487728026539E-3</v>
      </c>
      <c r="AY346">
        <f t="shared" si="270"/>
        <v>0.27889962829740195</v>
      </c>
    </row>
    <row r="347" spans="1:51" x14ac:dyDescent="0.2">
      <c r="A347" s="118" t="s">
        <v>5277</v>
      </c>
      <c r="B347" s="119">
        <v>21840</v>
      </c>
      <c r="C347" s="121" t="s">
        <v>6783</v>
      </c>
      <c r="D347" s="121" t="s">
        <v>4711</v>
      </c>
      <c r="E347" s="121">
        <v>1.1109342722186184</v>
      </c>
      <c r="F347">
        <f t="shared" si="246"/>
        <v>1.1109342722186184E-6</v>
      </c>
      <c r="G347">
        <f t="shared" si="247"/>
        <v>1.1109342722186184E-8</v>
      </c>
      <c r="H347">
        <f t="shared" si="248"/>
        <v>6.3945785563113155E-4</v>
      </c>
      <c r="I347" s="115">
        <f t="shared" si="226"/>
        <v>13</v>
      </c>
      <c r="J347" s="115">
        <f t="shared" si="227"/>
        <v>2</v>
      </c>
      <c r="K347" s="115">
        <f t="shared" si="228"/>
        <v>13</v>
      </c>
      <c r="L347" s="115">
        <f t="shared" si="229"/>
        <v>14</v>
      </c>
      <c r="M347" s="115">
        <f t="shared" si="230"/>
        <v>5</v>
      </c>
      <c r="N347" s="115">
        <f t="shared" si="231"/>
        <v>23</v>
      </c>
      <c r="O347" s="115">
        <f t="shared" si="232"/>
        <v>5</v>
      </c>
      <c r="P347" s="115">
        <f t="shared" si="233"/>
        <v>17</v>
      </c>
      <c r="Q347" s="115">
        <f t="shared" si="234"/>
        <v>10</v>
      </c>
      <c r="R347" s="115">
        <f t="shared" si="235"/>
        <v>14</v>
      </c>
      <c r="S347" s="115">
        <f t="shared" si="236"/>
        <v>3</v>
      </c>
      <c r="T347" s="115">
        <f t="shared" si="237"/>
        <v>8</v>
      </c>
      <c r="U347" s="115">
        <f t="shared" si="238"/>
        <v>7</v>
      </c>
      <c r="V347" s="115">
        <f t="shared" si="239"/>
        <v>2</v>
      </c>
      <c r="W347" s="115">
        <f t="shared" si="240"/>
        <v>9</v>
      </c>
      <c r="X347" s="115">
        <f t="shared" si="241"/>
        <v>14</v>
      </c>
      <c r="Y347" s="115">
        <f t="shared" si="242"/>
        <v>18</v>
      </c>
      <c r="Z347" s="115">
        <f t="shared" si="243"/>
        <v>25</v>
      </c>
      <c r="AA347" s="115">
        <f t="shared" si="244"/>
        <v>2</v>
      </c>
      <c r="AB347" s="115">
        <f t="shared" si="245"/>
        <v>2</v>
      </c>
      <c r="AC347" s="113">
        <f t="shared" si="249"/>
        <v>206</v>
      </c>
      <c r="AE347">
        <f t="shared" si="250"/>
        <v>8.3129521232047105E-3</v>
      </c>
      <c r="AF347">
        <f t="shared" si="251"/>
        <v>1.2789157112622631E-3</v>
      </c>
      <c r="AG347">
        <f t="shared" si="252"/>
        <v>8.3129521232047105E-3</v>
      </c>
      <c r="AH347">
        <f t="shared" si="253"/>
        <v>8.952409978835842E-3</v>
      </c>
      <c r="AI347">
        <f t="shared" si="254"/>
        <v>3.1972892781556577E-3</v>
      </c>
      <c r="AJ347">
        <f t="shared" si="255"/>
        <v>1.4707530679516025E-2</v>
      </c>
      <c r="AK347">
        <f t="shared" si="256"/>
        <v>3.1972892781556577E-3</v>
      </c>
      <c r="AL347">
        <f t="shared" si="257"/>
        <v>1.0870783545729236E-2</v>
      </c>
      <c r="AM347">
        <f t="shared" si="258"/>
        <v>6.3945785563113153E-3</v>
      </c>
      <c r="AN347">
        <f t="shared" si="259"/>
        <v>8.952409978835842E-3</v>
      </c>
      <c r="AO347">
        <f t="shared" si="260"/>
        <v>1.9183735668933948E-3</v>
      </c>
      <c r="AP347">
        <f t="shared" si="261"/>
        <v>5.1156628450490524E-3</v>
      </c>
      <c r="AQ347">
        <f t="shared" si="262"/>
        <v>4.476204989417921E-3</v>
      </c>
      <c r="AR347">
        <f t="shared" si="263"/>
        <v>1.2789157112622631E-3</v>
      </c>
      <c r="AS347">
        <f t="shared" si="264"/>
        <v>5.7551207006801839E-3</v>
      </c>
      <c r="AT347">
        <f t="shared" si="265"/>
        <v>8.952409978835842E-3</v>
      </c>
      <c r="AU347">
        <f t="shared" si="266"/>
        <v>1.1510241401360368E-2</v>
      </c>
      <c r="AV347">
        <f t="shared" si="267"/>
        <v>1.598644639077829E-2</v>
      </c>
      <c r="AW347">
        <f t="shared" si="268"/>
        <v>1.2789157112622631E-3</v>
      </c>
      <c r="AX347">
        <f t="shared" si="269"/>
        <v>1.2789157112622631E-3</v>
      </c>
      <c r="AY347">
        <f t="shared" si="270"/>
        <v>0.13172831826001311</v>
      </c>
    </row>
    <row r="348" spans="1:51" x14ac:dyDescent="0.2">
      <c r="A348" s="118" t="s">
        <v>5278</v>
      </c>
      <c r="B348" s="119">
        <v>35146</v>
      </c>
      <c r="C348" s="121" t="s">
        <v>6827</v>
      </c>
      <c r="D348" s="121" t="s">
        <v>3575</v>
      </c>
      <c r="E348" s="121">
        <v>6.2559445874242739E-2</v>
      </c>
      <c r="F348">
        <f t="shared" si="246"/>
        <v>6.255944587424274E-8</v>
      </c>
      <c r="G348">
        <f t="shared" si="247"/>
        <v>6.2559445874242741E-10</v>
      </c>
      <c r="H348">
        <f t="shared" si="248"/>
        <v>3.6009447281092413E-5</v>
      </c>
      <c r="I348" s="115">
        <f t="shared" si="226"/>
        <v>33</v>
      </c>
      <c r="J348" s="115">
        <f t="shared" si="227"/>
        <v>7</v>
      </c>
      <c r="K348" s="115">
        <f t="shared" si="228"/>
        <v>14</v>
      </c>
      <c r="L348" s="115">
        <f t="shared" si="229"/>
        <v>19</v>
      </c>
      <c r="M348" s="115">
        <f t="shared" si="230"/>
        <v>4</v>
      </c>
      <c r="N348" s="115">
        <f t="shared" si="231"/>
        <v>31</v>
      </c>
      <c r="O348" s="115">
        <f t="shared" si="232"/>
        <v>12</v>
      </c>
      <c r="P348" s="115">
        <f t="shared" si="233"/>
        <v>22</v>
      </c>
      <c r="Q348" s="115">
        <f t="shared" si="234"/>
        <v>18</v>
      </c>
      <c r="R348" s="115">
        <f t="shared" si="235"/>
        <v>35</v>
      </c>
      <c r="S348" s="115">
        <f t="shared" si="236"/>
        <v>7</v>
      </c>
      <c r="T348" s="115">
        <f t="shared" si="237"/>
        <v>8</v>
      </c>
      <c r="U348" s="115">
        <f t="shared" si="238"/>
        <v>14</v>
      </c>
      <c r="V348" s="115">
        <f t="shared" si="239"/>
        <v>13</v>
      </c>
      <c r="W348" s="115">
        <f t="shared" si="240"/>
        <v>24</v>
      </c>
      <c r="X348" s="115">
        <f t="shared" si="241"/>
        <v>20</v>
      </c>
      <c r="Y348" s="115">
        <f t="shared" si="242"/>
        <v>17</v>
      </c>
      <c r="Z348" s="115">
        <f t="shared" si="243"/>
        <v>16</v>
      </c>
      <c r="AA348" s="115">
        <f t="shared" si="244"/>
        <v>5</v>
      </c>
      <c r="AB348" s="115">
        <f t="shared" si="245"/>
        <v>4</v>
      </c>
      <c r="AC348" s="113">
        <f t="shared" si="249"/>
        <v>323</v>
      </c>
      <c r="AE348">
        <f t="shared" si="250"/>
        <v>1.1883117602760496E-3</v>
      </c>
      <c r="AF348">
        <f t="shared" si="251"/>
        <v>2.5206613096764689E-4</v>
      </c>
      <c r="AG348">
        <f t="shared" si="252"/>
        <v>5.0413226193529379E-4</v>
      </c>
      <c r="AH348">
        <f t="shared" si="253"/>
        <v>6.8417949834075585E-4</v>
      </c>
      <c r="AI348">
        <f t="shared" si="254"/>
        <v>1.4403778912436965E-4</v>
      </c>
      <c r="AJ348">
        <f t="shared" si="255"/>
        <v>1.1162928657138648E-3</v>
      </c>
      <c r="AK348">
        <f t="shared" si="256"/>
        <v>4.3211336737310896E-4</v>
      </c>
      <c r="AL348">
        <f t="shared" si="257"/>
        <v>7.9220784018403309E-4</v>
      </c>
      <c r="AM348">
        <f t="shared" si="258"/>
        <v>6.4817005105966344E-4</v>
      </c>
      <c r="AN348">
        <f t="shared" si="259"/>
        <v>1.2603306548382345E-3</v>
      </c>
      <c r="AO348">
        <f t="shared" si="260"/>
        <v>2.5206613096764689E-4</v>
      </c>
      <c r="AP348">
        <f t="shared" si="261"/>
        <v>2.8807557824873931E-4</v>
      </c>
      <c r="AQ348">
        <f t="shared" si="262"/>
        <v>5.0413226193529379E-4</v>
      </c>
      <c r="AR348">
        <f t="shared" si="263"/>
        <v>4.6812281465420137E-4</v>
      </c>
      <c r="AS348">
        <f t="shared" si="264"/>
        <v>8.6422673474621792E-4</v>
      </c>
      <c r="AT348">
        <f t="shared" si="265"/>
        <v>7.2018894562184826E-4</v>
      </c>
      <c r="AU348">
        <f t="shared" si="266"/>
        <v>6.1216060377857102E-4</v>
      </c>
      <c r="AV348">
        <f t="shared" si="267"/>
        <v>5.7615115649747861E-4</v>
      </c>
      <c r="AW348">
        <f t="shared" si="268"/>
        <v>1.8004723640546207E-4</v>
      </c>
      <c r="AX348">
        <f t="shared" si="269"/>
        <v>1.4403778912436965E-4</v>
      </c>
      <c r="AY348">
        <f t="shared" si="270"/>
        <v>1.1631051471792849E-2</v>
      </c>
    </row>
    <row r="349" spans="1:51" x14ac:dyDescent="0.2">
      <c r="A349" s="118" t="s">
        <v>5279</v>
      </c>
      <c r="B349" s="119">
        <v>13462</v>
      </c>
      <c r="C349" s="121" t="s">
        <v>6636</v>
      </c>
      <c r="D349" s="121" t="s">
        <v>3354</v>
      </c>
      <c r="E349" s="121">
        <v>1.5491097998513665E-2</v>
      </c>
      <c r="F349">
        <f t="shared" si="246"/>
        <v>1.5491097998513663E-8</v>
      </c>
      <c r="G349">
        <f t="shared" si="247"/>
        <v>1.5491097998513663E-10</v>
      </c>
      <c r="H349">
        <f t="shared" si="248"/>
        <v>8.9167330194237623E-6</v>
      </c>
      <c r="I349" s="115">
        <f t="shared" si="226"/>
        <v>7</v>
      </c>
      <c r="J349" s="115">
        <f t="shared" si="227"/>
        <v>0</v>
      </c>
      <c r="K349" s="115">
        <f t="shared" si="228"/>
        <v>5</v>
      </c>
      <c r="L349" s="115">
        <f t="shared" si="229"/>
        <v>9</v>
      </c>
      <c r="M349" s="115">
        <f t="shared" si="230"/>
        <v>6</v>
      </c>
      <c r="N349" s="115">
        <f t="shared" si="231"/>
        <v>6</v>
      </c>
      <c r="O349" s="115">
        <f t="shared" si="232"/>
        <v>3</v>
      </c>
      <c r="P349" s="115">
        <f t="shared" si="233"/>
        <v>13</v>
      </c>
      <c r="Q349" s="115">
        <f t="shared" si="234"/>
        <v>8</v>
      </c>
      <c r="R349" s="115">
        <f t="shared" si="235"/>
        <v>8</v>
      </c>
      <c r="S349" s="115">
        <f t="shared" si="236"/>
        <v>5</v>
      </c>
      <c r="T349" s="115">
        <f t="shared" si="237"/>
        <v>7</v>
      </c>
      <c r="U349" s="115">
        <f t="shared" si="238"/>
        <v>4</v>
      </c>
      <c r="V349" s="115">
        <f t="shared" si="239"/>
        <v>7</v>
      </c>
      <c r="W349" s="115">
        <f t="shared" si="240"/>
        <v>8</v>
      </c>
      <c r="X349" s="115">
        <f t="shared" si="241"/>
        <v>9</v>
      </c>
      <c r="Y349" s="115">
        <f t="shared" si="242"/>
        <v>2</v>
      </c>
      <c r="Z349" s="115">
        <f t="shared" si="243"/>
        <v>5</v>
      </c>
      <c r="AA349" s="115">
        <f t="shared" si="244"/>
        <v>2</v>
      </c>
      <c r="AB349" s="115">
        <f t="shared" si="245"/>
        <v>2</v>
      </c>
      <c r="AC349" s="113">
        <f t="shared" si="249"/>
        <v>116</v>
      </c>
      <c r="AE349">
        <f t="shared" si="250"/>
        <v>6.2417131135966339E-5</v>
      </c>
      <c r="AF349">
        <f t="shared" si="251"/>
        <v>0</v>
      </c>
      <c r="AG349">
        <f t="shared" si="252"/>
        <v>4.4583665097118808E-5</v>
      </c>
      <c r="AH349">
        <f t="shared" si="253"/>
        <v>8.0250597174813857E-5</v>
      </c>
      <c r="AI349">
        <f t="shared" si="254"/>
        <v>5.3500398116542574E-5</v>
      </c>
      <c r="AJ349">
        <f t="shared" si="255"/>
        <v>5.3500398116542574E-5</v>
      </c>
      <c r="AK349">
        <f t="shared" si="256"/>
        <v>2.6750199058271287E-5</v>
      </c>
      <c r="AL349">
        <f t="shared" si="257"/>
        <v>1.1591752925250891E-4</v>
      </c>
      <c r="AM349">
        <f t="shared" si="258"/>
        <v>7.1333864155390098E-5</v>
      </c>
      <c r="AN349">
        <f t="shared" si="259"/>
        <v>7.1333864155390098E-5</v>
      </c>
      <c r="AO349">
        <f t="shared" si="260"/>
        <v>4.4583665097118808E-5</v>
      </c>
      <c r="AP349">
        <f t="shared" si="261"/>
        <v>6.2417131135966339E-5</v>
      </c>
      <c r="AQ349">
        <f t="shared" si="262"/>
        <v>3.5666932077695049E-5</v>
      </c>
      <c r="AR349">
        <f t="shared" si="263"/>
        <v>6.2417131135966339E-5</v>
      </c>
      <c r="AS349">
        <f t="shared" si="264"/>
        <v>7.1333864155390098E-5</v>
      </c>
      <c r="AT349">
        <f t="shared" si="265"/>
        <v>8.0250597174813857E-5</v>
      </c>
      <c r="AU349">
        <f t="shared" si="266"/>
        <v>1.7833466038847525E-5</v>
      </c>
      <c r="AV349">
        <f t="shared" si="267"/>
        <v>4.4583665097118808E-5</v>
      </c>
      <c r="AW349">
        <f t="shared" si="268"/>
        <v>1.7833466038847525E-5</v>
      </c>
      <c r="AX349">
        <f t="shared" si="269"/>
        <v>1.7833466038847525E-5</v>
      </c>
      <c r="AY349">
        <f t="shared" si="270"/>
        <v>1.0343410302531564E-3</v>
      </c>
    </row>
    <row r="350" spans="1:51" x14ac:dyDescent="0.2">
      <c r="A350" s="118" t="s">
        <v>5280</v>
      </c>
      <c r="B350" s="119">
        <v>27153</v>
      </c>
      <c r="C350" s="121" t="s">
        <v>6764</v>
      </c>
      <c r="D350" s="121" t="s">
        <v>4604</v>
      </c>
      <c r="E350" s="121">
        <v>1.423859850781181</v>
      </c>
      <c r="F350">
        <f t="shared" si="246"/>
        <v>1.4238598507811811E-6</v>
      </c>
      <c r="G350">
        <f t="shared" si="247"/>
        <v>1.4238598507811811E-8</v>
      </c>
      <c r="H350">
        <f t="shared" si="248"/>
        <v>8.195789703034943E-4</v>
      </c>
      <c r="I350" s="115">
        <f t="shared" si="226"/>
        <v>20</v>
      </c>
      <c r="J350" s="115">
        <f t="shared" si="227"/>
        <v>2</v>
      </c>
      <c r="K350" s="115">
        <f t="shared" si="228"/>
        <v>17</v>
      </c>
      <c r="L350" s="115">
        <f t="shared" si="229"/>
        <v>15</v>
      </c>
      <c r="M350" s="115">
        <f t="shared" si="230"/>
        <v>6</v>
      </c>
      <c r="N350" s="115">
        <f t="shared" si="231"/>
        <v>11</v>
      </c>
      <c r="O350" s="115">
        <f t="shared" si="232"/>
        <v>5</v>
      </c>
      <c r="P350" s="115">
        <f t="shared" si="233"/>
        <v>14</v>
      </c>
      <c r="Q350" s="115">
        <f t="shared" si="234"/>
        <v>10</v>
      </c>
      <c r="R350" s="115">
        <f t="shared" si="235"/>
        <v>35</v>
      </c>
      <c r="S350" s="115">
        <f t="shared" si="236"/>
        <v>3</v>
      </c>
      <c r="T350" s="115">
        <f t="shared" si="237"/>
        <v>9</v>
      </c>
      <c r="U350" s="115">
        <f t="shared" si="238"/>
        <v>15</v>
      </c>
      <c r="V350" s="115">
        <f t="shared" si="239"/>
        <v>3</v>
      </c>
      <c r="W350" s="115">
        <f t="shared" si="240"/>
        <v>20</v>
      </c>
      <c r="X350" s="115">
        <f t="shared" si="241"/>
        <v>12</v>
      </c>
      <c r="Y350" s="115">
        <f t="shared" si="242"/>
        <v>16</v>
      </c>
      <c r="Z350" s="115">
        <f t="shared" si="243"/>
        <v>12</v>
      </c>
      <c r="AA350" s="115">
        <f t="shared" si="244"/>
        <v>3</v>
      </c>
      <c r="AB350" s="115">
        <f t="shared" si="245"/>
        <v>11</v>
      </c>
      <c r="AC350" s="113">
        <f t="shared" si="249"/>
        <v>239</v>
      </c>
      <c r="AE350">
        <f t="shared" si="250"/>
        <v>1.6391579406069886E-2</v>
      </c>
      <c r="AF350">
        <f t="shared" si="251"/>
        <v>1.6391579406069886E-3</v>
      </c>
      <c r="AG350">
        <f t="shared" si="252"/>
        <v>1.3932842495159404E-2</v>
      </c>
      <c r="AH350">
        <f t="shared" si="253"/>
        <v>1.2293684554552414E-2</v>
      </c>
      <c r="AI350">
        <f t="shared" si="254"/>
        <v>4.9174738218209658E-3</v>
      </c>
      <c r="AJ350">
        <f t="shared" si="255"/>
        <v>9.0153686733384364E-3</v>
      </c>
      <c r="AK350">
        <f t="shared" si="256"/>
        <v>4.0978948515174715E-3</v>
      </c>
      <c r="AL350">
        <f t="shared" si="257"/>
        <v>1.147410558424892E-2</v>
      </c>
      <c r="AM350">
        <f t="shared" si="258"/>
        <v>8.195789703034943E-3</v>
      </c>
      <c r="AN350">
        <f t="shared" si="259"/>
        <v>2.8685263960622299E-2</v>
      </c>
      <c r="AO350">
        <f t="shared" si="260"/>
        <v>2.4587369109104829E-3</v>
      </c>
      <c r="AP350">
        <f t="shared" si="261"/>
        <v>7.3762107327314487E-3</v>
      </c>
      <c r="AQ350">
        <f t="shared" si="262"/>
        <v>1.2293684554552414E-2</v>
      </c>
      <c r="AR350">
        <f t="shared" si="263"/>
        <v>2.4587369109104829E-3</v>
      </c>
      <c r="AS350">
        <f t="shared" si="264"/>
        <v>1.6391579406069886E-2</v>
      </c>
      <c r="AT350">
        <f t="shared" si="265"/>
        <v>9.8349476436419316E-3</v>
      </c>
      <c r="AU350">
        <f t="shared" si="266"/>
        <v>1.3113263524855909E-2</v>
      </c>
      <c r="AV350">
        <f t="shared" si="267"/>
        <v>9.8349476436419316E-3</v>
      </c>
      <c r="AW350">
        <f t="shared" si="268"/>
        <v>2.4587369109104829E-3</v>
      </c>
      <c r="AX350">
        <f t="shared" si="269"/>
        <v>9.0153686733384364E-3</v>
      </c>
      <c r="AY350">
        <f t="shared" si="270"/>
        <v>0.19587937390253513</v>
      </c>
    </row>
    <row r="351" spans="1:51" x14ac:dyDescent="0.2">
      <c r="A351" s="118" t="s">
        <v>5281</v>
      </c>
      <c r="B351" s="119">
        <v>49644</v>
      </c>
      <c r="C351" s="121" t="s">
        <v>6828</v>
      </c>
      <c r="D351" s="121" t="s">
        <v>3743</v>
      </c>
      <c r="E351" s="121">
        <v>5.2158173145050113E-2</v>
      </c>
      <c r="F351">
        <f t="shared" si="246"/>
        <v>5.2158173145050113E-8</v>
      </c>
      <c r="G351">
        <f t="shared" si="247"/>
        <v>5.2158173145050114E-10</v>
      </c>
      <c r="H351">
        <f t="shared" si="248"/>
        <v>3.0022436418639503E-5</v>
      </c>
      <c r="I351" s="115">
        <f t="shared" si="226"/>
        <v>30</v>
      </c>
      <c r="J351" s="115">
        <f t="shared" si="227"/>
        <v>2</v>
      </c>
      <c r="K351" s="115">
        <f t="shared" si="228"/>
        <v>22</v>
      </c>
      <c r="L351" s="115">
        <f t="shared" si="229"/>
        <v>27</v>
      </c>
      <c r="M351" s="115">
        <f t="shared" si="230"/>
        <v>20</v>
      </c>
      <c r="N351" s="115">
        <f t="shared" si="231"/>
        <v>33</v>
      </c>
      <c r="O351" s="115">
        <f t="shared" si="232"/>
        <v>20</v>
      </c>
      <c r="P351" s="115">
        <f t="shared" si="233"/>
        <v>30</v>
      </c>
      <c r="Q351" s="115">
        <f t="shared" si="234"/>
        <v>24</v>
      </c>
      <c r="R351" s="115">
        <f t="shared" si="235"/>
        <v>44</v>
      </c>
      <c r="S351" s="115">
        <f t="shared" si="236"/>
        <v>7</v>
      </c>
      <c r="T351" s="115">
        <f t="shared" si="237"/>
        <v>14</v>
      </c>
      <c r="U351" s="115">
        <f t="shared" si="238"/>
        <v>24</v>
      </c>
      <c r="V351" s="115">
        <f t="shared" si="239"/>
        <v>14</v>
      </c>
      <c r="W351" s="115">
        <f t="shared" si="240"/>
        <v>21</v>
      </c>
      <c r="X351" s="115">
        <f t="shared" si="241"/>
        <v>46</v>
      </c>
      <c r="Y351" s="115">
        <f t="shared" si="242"/>
        <v>24</v>
      </c>
      <c r="Z351" s="115">
        <f t="shared" si="243"/>
        <v>32</v>
      </c>
      <c r="AA351" s="115">
        <f t="shared" si="244"/>
        <v>5</v>
      </c>
      <c r="AB351" s="115">
        <f t="shared" si="245"/>
        <v>11</v>
      </c>
      <c r="AC351" s="113">
        <f t="shared" si="249"/>
        <v>450</v>
      </c>
      <c r="AE351">
        <f t="shared" si="250"/>
        <v>9.0067309255918509E-4</v>
      </c>
      <c r="AF351">
        <f t="shared" si="251"/>
        <v>6.0044872837279006E-5</v>
      </c>
      <c r="AG351">
        <f t="shared" si="252"/>
        <v>6.6049360121006909E-4</v>
      </c>
      <c r="AH351">
        <f t="shared" si="253"/>
        <v>8.1060578330326659E-4</v>
      </c>
      <c r="AI351">
        <f t="shared" si="254"/>
        <v>6.004487283727901E-4</v>
      </c>
      <c r="AJ351">
        <f t="shared" si="255"/>
        <v>9.907404018151037E-4</v>
      </c>
      <c r="AK351">
        <f t="shared" si="256"/>
        <v>6.004487283727901E-4</v>
      </c>
      <c r="AL351">
        <f t="shared" si="257"/>
        <v>9.0067309255918509E-4</v>
      </c>
      <c r="AM351">
        <f t="shared" si="258"/>
        <v>7.2053847404734809E-4</v>
      </c>
      <c r="AN351">
        <f t="shared" si="259"/>
        <v>1.3209872024201382E-3</v>
      </c>
      <c r="AO351">
        <f t="shared" si="260"/>
        <v>2.1015705493047652E-4</v>
      </c>
      <c r="AP351">
        <f t="shared" si="261"/>
        <v>4.2031410986095305E-4</v>
      </c>
      <c r="AQ351">
        <f t="shared" si="262"/>
        <v>7.2053847404734809E-4</v>
      </c>
      <c r="AR351">
        <f t="shared" si="263"/>
        <v>4.2031410986095305E-4</v>
      </c>
      <c r="AS351">
        <f t="shared" si="264"/>
        <v>6.304711647914296E-4</v>
      </c>
      <c r="AT351">
        <f t="shared" si="265"/>
        <v>1.3810320752574172E-3</v>
      </c>
      <c r="AU351">
        <f t="shared" si="266"/>
        <v>7.2053847404734809E-4</v>
      </c>
      <c r="AV351">
        <f t="shared" si="267"/>
        <v>9.6071796539646409E-4</v>
      </c>
      <c r="AW351">
        <f t="shared" si="268"/>
        <v>1.5011218209319752E-4</v>
      </c>
      <c r="AX351">
        <f t="shared" si="269"/>
        <v>3.3024680060503455E-4</v>
      </c>
      <c r="AY351">
        <f t="shared" si="270"/>
        <v>1.3510096388387776E-2</v>
      </c>
    </row>
    <row r="352" spans="1:51" x14ac:dyDescent="0.2">
      <c r="A352" s="118" t="s">
        <v>5282</v>
      </c>
      <c r="B352" s="119">
        <v>86082</v>
      </c>
      <c r="C352" s="121" t="s">
        <v>6829</v>
      </c>
      <c r="D352" s="121" t="s">
        <v>3510</v>
      </c>
      <c r="E352" s="121">
        <v>9.5612041875505455E-2</v>
      </c>
      <c r="F352">
        <f t="shared" si="246"/>
        <v>9.5612041875505456E-8</v>
      </c>
      <c r="G352">
        <f t="shared" si="247"/>
        <v>9.5612041875505452E-10</v>
      </c>
      <c r="H352">
        <f t="shared" si="248"/>
        <v>5.5034643182016343E-5</v>
      </c>
      <c r="I352" s="115">
        <f t="shared" si="226"/>
        <v>60</v>
      </c>
      <c r="J352" s="115">
        <f t="shared" si="227"/>
        <v>9</v>
      </c>
      <c r="K352" s="115">
        <f t="shared" si="228"/>
        <v>44</v>
      </c>
      <c r="L352" s="115">
        <f t="shared" si="229"/>
        <v>46</v>
      </c>
      <c r="M352" s="115">
        <f t="shared" si="230"/>
        <v>38</v>
      </c>
      <c r="N352" s="115">
        <f t="shared" si="231"/>
        <v>35</v>
      </c>
      <c r="O352" s="115">
        <f t="shared" si="232"/>
        <v>17</v>
      </c>
      <c r="P352" s="115">
        <f t="shared" si="233"/>
        <v>57</v>
      </c>
      <c r="Q352" s="115">
        <f t="shared" si="234"/>
        <v>39</v>
      </c>
      <c r="R352" s="115">
        <f t="shared" si="235"/>
        <v>88</v>
      </c>
      <c r="S352" s="115">
        <f t="shared" si="236"/>
        <v>14</v>
      </c>
      <c r="T352" s="115">
        <f t="shared" si="237"/>
        <v>34</v>
      </c>
      <c r="U352" s="115">
        <f t="shared" si="238"/>
        <v>42</v>
      </c>
      <c r="V352" s="115">
        <f t="shared" si="239"/>
        <v>24</v>
      </c>
      <c r="W352" s="115">
        <f t="shared" si="240"/>
        <v>40</v>
      </c>
      <c r="X352" s="115">
        <f t="shared" si="241"/>
        <v>47</v>
      </c>
      <c r="Y352" s="115">
        <f t="shared" si="242"/>
        <v>42</v>
      </c>
      <c r="Z352" s="115">
        <f t="shared" si="243"/>
        <v>54</v>
      </c>
      <c r="AA352" s="115">
        <f t="shared" si="244"/>
        <v>15</v>
      </c>
      <c r="AB352" s="115">
        <f t="shared" si="245"/>
        <v>18</v>
      </c>
      <c r="AC352" s="113">
        <f t="shared" si="249"/>
        <v>763</v>
      </c>
      <c r="AE352">
        <f t="shared" si="250"/>
        <v>3.3020785909209805E-3</v>
      </c>
      <c r="AF352">
        <f t="shared" si="251"/>
        <v>4.953117886381471E-4</v>
      </c>
      <c r="AG352">
        <f t="shared" si="252"/>
        <v>2.4215243000087192E-3</v>
      </c>
      <c r="AH352">
        <f t="shared" si="253"/>
        <v>2.531593586372752E-3</v>
      </c>
      <c r="AI352">
        <f t="shared" si="254"/>
        <v>2.0913164409166211E-3</v>
      </c>
      <c r="AJ352">
        <f t="shared" si="255"/>
        <v>1.926212511370572E-3</v>
      </c>
      <c r="AK352">
        <f t="shared" si="256"/>
        <v>9.3558893409427784E-4</v>
      </c>
      <c r="AL352">
        <f t="shared" si="257"/>
        <v>3.1369746613749317E-3</v>
      </c>
      <c r="AM352">
        <f t="shared" si="258"/>
        <v>2.1463510840986372E-3</v>
      </c>
      <c r="AN352">
        <f t="shared" si="259"/>
        <v>4.8430486000174385E-3</v>
      </c>
      <c r="AO352">
        <f t="shared" si="260"/>
        <v>7.7048500454822877E-4</v>
      </c>
      <c r="AP352">
        <f t="shared" si="261"/>
        <v>1.8711778681885557E-3</v>
      </c>
      <c r="AQ352">
        <f t="shared" si="262"/>
        <v>2.3114550136446865E-3</v>
      </c>
      <c r="AR352">
        <f t="shared" si="263"/>
        <v>1.3208314363683921E-3</v>
      </c>
      <c r="AS352">
        <f t="shared" si="264"/>
        <v>2.2013857272806538E-3</v>
      </c>
      <c r="AT352">
        <f t="shared" si="265"/>
        <v>2.5866282295547681E-3</v>
      </c>
      <c r="AU352">
        <f t="shared" si="266"/>
        <v>2.3114550136446865E-3</v>
      </c>
      <c r="AV352">
        <f t="shared" si="267"/>
        <v>2.9718707318288824E-3</v>
      </c>
      <c r="AW352">
        <f t="shared" si="268"/>
        <v>8.2551964773024513E-4</v>
      </c>
      <c r="AX352">
        <f t="shared" si="269"/>
        <v>9.906235772762942E-4</v>
      </c>
      <c r="AY352">
        <f t="shared" si="270"/>
        <v>4.1991432747878477E-2</v>
      </c>
    </row>
    <row r="353" spans="1:51" x14ac:dyDescent="0.2">
      <c r="A353" s="118" t="s">
        <v>5283</v>
      </c>
      <c r="B353" s="119">
        <v>21882</v>
      </c>
      <c r="C353" s="121" t="s">
        <v>6830</v>
      </c>
      <c r="D353" s="121" t="s">
        <v>3603</v>
      </c>
      <c r="E353" s="121">
        <v>1.6676562309478664E-2</v>
      </c>
      <c r="F353">
        <f t="shared" si="246"/>
        <v>1.6676562309478665E-8</v>
      </c>
      <c r="G353">
        <f t="shared" si="247"/>
        <v>1.6676562309478665E-10</v>
      </c>
      <c r="H353">
        <f t="shared" si="248"/>
        <v>9.5990906396482468E-6</v>
      </c>
      <c r="I353" s="115">
        <f t="shared" si="226"/>
        <v>19</v>
      </c>
      <c r="J353" s="115">
        <f t="shared" si="227"/>
        <v>4</v>
      </c>
      <c r="K353" s="115">
        <f t="shared" si="228"/>
        <v>10</v>
      </c>
      <c r="L353" s="115">
        <f t="shared" si="229"/>
        <v>6</v>
      </c>
      <c r="M353" s="115">
        <f t="shared" si="230"/>
        <v>9</v>
      </c>
      <c r="N353" s="115">
        <f t="shared" si="231"/>
        <v>8</v>
      </c>
      <c r="O353" s="115">
        <f t="shared" si="232"/>
        <v>6</v>
      </c>
      <c r="P353" s="115">
        <f t="shared" si="233"/>
        <v>16</v>
      </c>
      <c r="Q353" s="115">
        <f t="shared" si="234"/>
        <v>16</v>
      </c>
      <c r="R353" s="115">
        <f t="shared" si="235"/>
        <v>16</v>
      </c>
      <c r="S353" s="115">
        <f t="shared" si="236"/>
        <v>8</v>
      </c>
      <c r="T353" s="115">
        <f t="shared" si="237"/>
        <v>9</v>
      </c>
      <c r="U353" s="115">
        <f t="shared" si="238"/>
        <v>8</v>
      </c>
      <c r="V353" s="115">
        <f t="shared" si="239"/>
        <v>11</v>
      </c>
      <c r="W353" s="115">
        <f t="shared" si="240"/>
        <v>7</v>
      </c>
      <c r="X353" s="115">
        <f t="shared" si="241"/>
        <v>16</v>
      </c>
      <c r="Y353" s="115">
        <f t="shared" si="242"/>
        <v>8</v>
      </c>
      <c r="Z353" s="115">
        <f t="shared" si="243"/>
        <v>6</v>
      </c>
      <c r="AA353" s="115">
        <f t="shared" si="244"/>
        <v>5</v>
      </c>
      <c r="AB353" s="115">
        <f t="shared" si="245"/>
        <v>5</v>
      </c>
      <c r="AC353" s="113">
        <f t="shared" si="249"/>
        <v>193</v>
      </c>
      <c r="AE353">
        <f t="shared" si="250"/>
        <v>1.823827221533167E-4</v>
      </c>
      <c r="AF353">
        <f t="shared" si="251"/>
        <v>3.8396362558592987E-5</v>
      </c>
      <c r="AG353">
        <f t="shared" si="252"/>
        <v>9.5990906396482468E-5</v>
      </c>
      <c r="AH353">
        <f t="shared" si="253"/>
        <v>5.7594543837889481E-5</v>
      </c>
      <c r="AI353">
        <f t="shared" si="254"/>
        <v>8.6391815756834214E-5</v>
      </c>
      <c r="AJ353">
        <f t="shared" si="255"/>
        <v>7.6792725117185974E-5</v>
      </c>
      <c r="AK353">
        <f t="shared" si="256"/>
        <v>5.7594543837889481E-5</v>
      </c>
      <c r="AL353">
        <f t="shared" si="257"/>
        <v>1.5358545023437195E-4</v>
      </c>
      <c r="AM353">
        <f t="shared" si="258"/>
        <v>1.5358545023437195E-4</v>
      </c>
      <c r="AN353">
        <f t="shared" si="259"/>
        <v>1.5358545023437195E-4</v>
      </c>
      <c r="AO353">
        <f t="shared" si="260"/>
        <v>7.6792725117185974E-5</v>
      </c>
      <c r="AP353">
        <f t="shared" si="261"/>
        <v>8.6391815756834214E-5</v>
      </c>
      <c r="AQ353">
        <f t="shared" si="262"/>
        <v>7.6792725117185974E-5</v>
      </c>
      <c r="AR353">
        <f t="shared" si="263"/>
        <v>1.0558999703613072E-4</v>
      </c>
      <c r="AS353">
        <f t="shared" si="264"/>
        <v>6.7193634477537734E-5</v>
      </c>
      <c r="AT353">
        <f t="shared" si="265"/>
        <v>1.5358545023437195E-4</v>
      </c>
      <c r="AU353">
        <f t="shared" si="266"/>
        <v>7.6792725117185974E-5</v>
      </c>
      <c r="AV353">
        <f t="shared" si="267"/>
        <v>5.7594543837889481E-5</v>
      </c>
      <c r="AW353">
        <f t="shared" si="268"/>
        <v>4.7995453198241234E-5</v>
      </c>
      <c r="AX353">
        <f t="shared" si="269"/>
        <v>4.7995453198241234E-5</v>
      </c>
      <c r="AY353">
        <f t="shared" si="270"/>
        <v>1.8526244934521114E-3</v>
      </c>
    </row>
    <row r="354" spans="1:51" x14ac:dyDescent="0.2">
      <c r="A354" s="118" t="s">
        <v>5284</v>
      </c>
      <c r="B354" s="119">
        <v>35304</v>
      </c>
      <c r="C354" s="121" t="s">
        <v>6831</v>
      </c>
      <c r="D354" s="121" t="s">
        <v>4054</v>
      </c>
      <c r="E354" s="121">
        <v>0.29000794970473959</v>
      </c>
      <c r="F354">
        <f t="shared" si="246"/>
        <v>2.9000794970473958E-7</v>
      </c>
      <c r="G354">
        <f t="shared" si="247"/>
        <v>2.9000794970473958E-9</v>
      </c>
      <c r="H354">
        <f t="shared" si="248"/>
        <v>1.6692964315865479E-4</v>
      </c>
      <c r="I354" s="115">
        <f t="shared" si="226"/>
        <v>43</v>
      </c>
      <c r="J354" s="115">
        <f t="shared" si="227"/>
        <v>4</v>
      </c>
      <c r="K354" s="115">
        <f t="shared" si="228"/>
        <v>22</v>
      </c>
      <c r="L354" s="115">
        <f t="shared" si="229"/>
        <v>23</v>
      </c>
      <c r="M354" s="115">
        <f t="shared" si="230"/>
        <v>5</v>
      </c>
      <c r="N354" s="115">
        <f t="shared" si="231"/>
        <v>32</v>
      </c>
      <c r="O354" s="115">
        <f t="shared" si="232"/>
        <v>8</v>
      </c>
      <c r="P354" s="115">
        <f t="shared" si="233"/>
        <v>29</v>
      </c>
      <c r="Q354" s="115">
        <f t="shared" si="234"/>
        <v>13</v>
      </c>
      <c r="R354" s="115">
        <f t="shared" si="235"/>
        <v>28</v>
      </c>
      <c r="S354" s="115">
        <f t="shared" si="236"/>
        <v>9</v>
      </c>
      <c r="T354" s="115">
        <f t="shared" si="237"/>
        <v>12</v>
      </c>
      <c r="U354" s="115">
        <f t="shared" si="238"/>
        <v>10</v>
      </c>
      <c r="V354" s="115">
        <f t="shared" si="239"/>
        <v>10</v>
      </c>
      <c r="W354" s="115">
        <f t="shared" si="240"/>
        <v>19</v>
      </c>
      <c r="X354" s="115">
        <f t="shared" si="241"/>
        <v>18</v>
      </c>
      <c r="Y354" s="115">
        <f t="shared" si="242"/>
        <v>16</v>
      </c>
      <c r="Z354" s="115">
        <f t="shared" si="243"/>
        <v>23</v>
      </c>
      <c r="AA354" s="115">
        <f t="shared" si="244"/>
        <v>0</v>
      </c>
      <c r="AB354" s="115">
        <f t="shared" si="245"/>
        <v>8</v>
      </c>
      <c r="AC354" s="113">
        <f t="shared" si="249"/>
        <v>332</v>
      </c>
      <c r="AE354">
        <f t="shared" si="250"/>
        <v>7.1779746558221563E-3</v>
      </c>
      <c r="AF354">
        <f t="shared" si="251"/>
        <v>6.6771857263461917E-4</v>
      </c>
      <c r="AG354">
        <f t="shared" si="252"/>
        <v>3.6724521494904054E-3</v>
      </c>
      <c r="AH354">
        <f t="shared" si="253"/>
        <v>3.8393817926490603E-3</v>
      </c>
      <c r="AI354">
        <f t="shared" si="254"/>
        <v>8.3464821579327399E-4</v>
      </c>
      <c r="AJ354">
        <f t="shared" si="255"/>
        <v>5.3417485810769534E-3</v>
      </c>
      <c r="AK354">
        <f t="shared" si="256"/>
        <v>1.3354371452692383E-3</v>
      </c>
      <c r="AL354">
        <f t="shared" si="257"/>
        <v>4.840959651600989E-3</v>
      </c>
      <c r="AM354">
        <f t="shared" si="258"/>
        <v>2.1700853610625123E-3</v>
      </c>
      <c r="AN354">
        <f t="shared" si="259"/>
        <v>4.6740300084423345E-3</v>
      </c>
      <c r="AO354">
        <f t="shared" si="260"/>
        <v>1.5023667884278931E-3</v>
      </c>
      <c r="AP354">
        <f t="shared" si="261"/>
        <v>2.0031557179038574E-3</v>
      </c>
      <c r="AQ354">
        <f t="shared" si="262"/>
        <v>1.669296431586548E-3</v>
      </c>
      <c r="AR354">
        <f t="shared" si="263"/>
        <v>1.669296431586548E-3</v>
      </c>
      <c r="AS354">
        <f t="shared" si="264"/>
        <v>3.171663220014441E-3</v>
      </c>
      <c r="AT354">
        <f t="shared" si="265"/>
        <v>3.0047335768557861E-3</v>
      </c>
      <c r="AU354">
        <f t="shared" si="266"/>
        <v>2.6708742905384767E-3</v>
      </c>
      <c r="AV354">
        <f t="shared" si="267"/>
        <v>3.8393817926490603E-3</v>
      </c>
      <c r="AW354">
        <f t="shared" si="268"/>
        <v>0</v>
      </c>
      <c r="AX354">
        <f t="shared" si="269"/>
        <v>1.3354371452692383E-3</v>
      </c>
      <c r="AY354">
        <f t="shared" si="270"/>
        <v>5.5420641528673389E-2</v>
      </c>
    </row>
    <row r="355" spans="1:51" x14ac:dyDescent="0.2">
      <c r="A355" s="118" t="s">
        <v>5285</v>
      </c>
      <c r="B355" s="119">
        <v>45535</v>
      </c>
      <c r="C355" s="121" t="s">
        <v>6715</v>
      </c>
      <c r="D355" s="121" t="s">
        <v>4662</v>
      </c>
      <c r="E355" s="121">
        <v>1.9055888943493198</v>
      </c>
      <c r="F355">
        <f t="shared" si="246"/>
        <v>1.9055888943493197E-6</v>
      </c>
      <c r="G355">
        <f t="shared" si="247"/>
        <v>1.9055888943493198E-8</v>
      </c>
      <c r="H355">
        <f t="shared" si="248"/>
        <v>1.0968639806760055E-3</v>
      </c>
      <c r="I355" s="115">
        <f t="shared" si="226"/>
        <v>56</v>
      </c>
      <c r="J355" s="115">
        <f t="shared" si="227"/>
        <v>5</v>
      </c>
      <c r="K355" s="115">
        <f t="shared" si="228"/>
        <v>31</v>
      </c>
      <c r="L355" s="115">
        <f t="shared" si="229"/>
        <v>24</v>
      </c>
      <c r="M355" s="115">
        <f t="shared" si="230"/>
        <v>11</v>
      </c>
      <c r="N355" s="115">
        <f t="shared" si="231"/>
        <v>38</v>
      </c>
      <c r="O355" s="115">
        <f t="shared" si="232"/>
        <v>5</v>
      </c>
      <c r="P355" s="115">
        <f t="shared" si="233"/>
        <v>36</v>
      </c>
      <c r="Q355" s="115">
        <f t="shared" si="234"/>
        <v>27</v>
      </c>
      <c r="R355" s="115">
        <f t="shared" si="235"/>
        <v>45</v>
      </c>
      <c r="S355" s="115">
        <f t="shared" si="236"/>
        <v>7</v>
      </c>
      <c r="T355" s="115">
        <f t="shared" si="237"/>
        <v>16</v>
      </c>
      <c r="U355" s="115">
        <f t="shared" si="238"/>
        <v>12</v>
      </c>
      <c r="V355" s="115">
        <f t="shared" si="239"/>
        <v>20</v>
      </c>
      <c r="W355" s="115">
        <f t="shared" si="240"/>
        <v>15</v>
      </c>
      <c r="X355" s="115">
        <f t="shared" si="241"/>
        <v>22</v>
      </c>
      <c r="Y355" s="115">
        <f t="shared" si="242"/>
        <v>21</v>
      </c>
      <c r="Z355" s="115">
        <f t="shared" si="243"/>
        <v>31</v>
      </c>
      <c r="AA355" s="115">
        <f t="shared" si="244"/>
        <v>1</v>
      </c>
      <c r="AB355" s="115">
        <f t="shared" si="245"/>
        <v>7</v>
      </c>
      <c r="AC355" s="113">
        <f t="shared" si="249"/>
        <v>430</v>
      </c>
      <c r="AE355">
        <f t="shared" si="250"/>
        <v>6.1424382917856304E-2</v>
      </c>
      <c r="AF355">
        <f t="shared" si="251"/>
        <v>5.4843199033800276E-3</v>
      </c>
      <c r="AG355">
        <f t="shared" si="252"/>
        <v>3.4002783400956173E-2</v>
      </c>
      <c r="AH355">
        <f t="shared" si="253"/>
        <v>2.6324735536224129E-2</v>
      </c>
      <c r="AI355">
        <f t="shared" si="254"/>
        <v>1.2065503787436061E-2</v>
      </c>
      <c r="AJ355">
        <f t="shared" si="255"/>
        <v>4.1680831265688209E-2</v>
      </c>
      <c r="AK355">
        <f t="shared" si="256"/>
        <v>5.4843199033800276E-3</v>
      </c>
      <c r="AL355">
        <f t="shared" si="257"/>
        <v>3.9487103304336198E-2</v>
      </c>
      <c r="AM355">
        <f t="shared" si="258"/>
        <v>2.9615327478252147E-2</v>
      </c>
      <c r="AN355">
        <f t="shared" si="259"/>
        <v>4.9358879130420245E-2</v>
      </c>
      <c r="AO355">
        <f t="shared" si="260"/>
        <v>7.6780478647320381E-3</v>
      </c>
      <c r="AP355">
        <f t="shared" si="261"/>
        <v>1.7549823690816087E-2</v>
      </c>
      <c r="AQ355">
        <f t="shared" si="262"/>
        <v>1.3162367768112065E-2</v>
      </c>
      <c r="AR355">
        <f t="shared" si="263"/>
        <v>2.193727961352011E-2</v>
      </c>
      <c r="AS355">
        <f t="shared" si="264"/>
        <v>1.6452959710140082E-2</v>
      </c>
      <c r="AT355">
        <f t="shared" si="265"/>
        <v>2.4131007574872122E-2</v>
      </c>
      <c r="AU355">
        <f t="shared" si="266"/>
        <v>2.3034143594196116E-2</v>
      </c>
      <c r="AV355">
        <f t="shared" si="267"/>
        <v>3.4002783400956173E-2</v>
      </c>
      <c r="AW355">
        <f t="shared" si="268"/>
        <v>1.0968639806760055E-3</v>
      </c>
      <c r="AX355">
        <f t="shared" si="269"/>
        <v>7.6780478647320381E-3</v>
      </c>
      <c r="AY355">
        <f t="shared" si="270"/>
        <v>0.47165151169068242</v>
      </c>
    </row>
    <row r="356" spans="1:51" x14ac:dyDescent="0.2">
      <c r="A356" s="118" t="s">
        <v>5286</v>
      </c>
      <c r="B356" s="119">
        <v>26055</v>
      </c>
      <c r="C356" s="121" t="s">
        <v>6832</v>
      </c>
      <c r="D356" s="121" t="s">
        <v>3413</v>
      </c>
      <c r="E356" s="121">
        <v>1.7580240703066748E-2</v>
      </c>
      <c r="F356">
        <f t="shared" si="246"/>
        <v>1.7580240703066747E-8</v>
      </c>
      <c r="G356">
        <f t="shared" si="247"/>
        <v>1.7580240703066747E-10</v>
      </c>
      <c r="H356">
        <f t="shared" si="248"/>
        <v>1.0119251248781299E-5</v>
      </c>
      <c r="I356" s="115">
        <f t="shared" si="226"/>
        <v>20</v>
      </c>
      <c r="J356" s="115">
        <f t="shared" si="227"/>
        <v>5</v>
      </c>
      <c r="K356" s="115">
        <f t="shared" si="228"/>
        <v>9</v>
      </c>
      <c r="L356" s="115">
        <f t="shared" si="229"/>
        <v>11</v>
      </c>
      <c r="M356" s="115">
        <f t="shared" si="230"/>
        <v>9</v>
      </c>
      <c r="N356" s="115">
        <f t="shared" si="231"/>
        <v>16</v>
      </c>
      <c r="O356" s="115">
        <f t="shared" si="232"/>
        <v>9</v>
      </c>
      <c r="P356" s="115">
        <f t="shared" si="233"/>
        <v>20</v>
      </c>
      <c r="Q356" s="115">
        <f t="shared" si="234"/>
        <v>7</v>
      </c>
      <c r="R356" s="115">
        <f t="shared" si="235"/>
        <v>29</v>
      </c>
      <c r="S356" s="115">
        <f t="shared" si="236"/>
        <v>7</v>
      </c>
      <c r="T356" s="115">
        <f t="shared" si="237"/>
        <v>12</v>
      </c>
      <c r="U356" s="115">
        <f t="shared" si="238"/>
        <v>3</v>
      </c>
      <c r="V356" s="115">
        <f t="shared" si="239"/>
        <v>7</v>
      </c>
      <c r="W356" s="115">
        <f t="shared" si="240"/>
        <v>12</v>
      </c>
      <c r="X356" s="115">
        <f t="shared" si="241"/>
        <v>14</v>
      </c>
      <c r="Y356" s="115">
        <f t="shared" si="242"/>
        <v>16</v>
      </c>
      <c r="Z356" s="115">
        <f t="shared" si="243"/>
        <v>20</v>
      </c>
      <c r="AA356" s="115">
        <f t="shared" si="244"/>
        <v>4</v>
      </c>
      <c r="AB356" s="115">
        <f t="shared" si="245"/>
        <v>5</v>
      </c>
      <c r="AC356" s="113">
        <f t="shared" si="249"/>
        <v>235</v>
      </c>
      <c r="AE356">
        <f t="shared" si="250"/>
        <v>2.0238502497562597E-4</v>
      </c>
      <c r="AF356">
        <f t="shared" si="251"/>
        <v>5.0596256243906493E-5</v>
      </c>
      <c r="AG356">
        <f t="shared" si="252"/>
        <v>9.1073261239031696E-5</v>
      </c>
      <c r="AH356">
        <f t="shared" si="253"/>
        <v>1.1131176373659429E-4</v>
      </c>
      <c r="AI356">
        <f t="shared" si="254"/>
        <v>9.1073261239031696E-5</v>
      </c>
      <c r="AJ356">
        <f t="shared" si="255"/>
        <v>1.6190801998050078E-4</v>
      </c>
      <c r="AK356">
        <f t="shared" si="256"/>
        <v>9.1073261239031696E-5</v>
      </c>
      <c r="AL356">
        <f t="shared" si="257"/>
        <v>2.0238502497562597E-4</v>
      </c>
      <c r="AM356">
        <f t="shared" si="258"/>
        <v>7.0834758741469088E-5</v>
      </c>
      <c r="AN356">
        <f t="shared" si="259"/>
        <v>2.9345828621465768E-4</v>
      </c>
      <c r="AO356">
        <f t="shared" si="260"/>
        <v>7.0834758741469088E-5</v>
      </c>
      <c r="AP356">
        <f t="shared" si="261"/>
        <v>1.2143101498537559E-4</v>
      </c>
      <c r="AQ356">
        <f t="shared" si="262"/>
        <v>3.0357753746343899E-5</v>
      </c>
      <c r="AR356">
        <f t="shared" si="263"/>
        <v>7.0834758741469088E-5</v>
      </c>
      <c r="AS356">
        <f t="shared" si="264"/>
        <v>1.2143101498537559E-4</v>
      </c>
      <c r="AT356">
        <f t="shared" si="265"/>
        <v>1.4166951748293818E-4</v>
      </c>
      <c r="AU356">
        <f t="shared" si="266"/>
        <v>1.6190801998050078E-4</v>
      </c>
      <c r="AV356">
        <f t="shared" si="267"/>
        <v>2.0238502497562597E-4</v>
      </c>
      <c r="AW356">
        <f t="shared" si="268"/>
        <v>4.0477004995125196E-5</v>
      </c>
      <c r="AX356">
        <f t="shared" si="269"/>
        <v>5.0596256243906493E-5</v>
      </c>
      <c r="AY356">
        <f t="shared" si="270"/>
        <v>2.3780240434636054E-3</v>
      </c>
    </row>
    <row r="357" spans="1:51" x14ac:dyDescent="0.2">
      <c r="A357" s="118" t="s">
        <v>5287</v>
      </c>
      <c r="B357" s="119">
        <v>43277</v>
      </c>
      <c r="C357" s="121" t="s">
        <v>6833</v>
      </c>
      <c r="D357" s="121" t="s">
        <v>4729</v>
      </c>
      <c r="E357" s="121">
        <v>1.4284370284845131</v>
      </c>
      <c r="F357">
        <f t="shared" si="246"/>
        <v>1.4284370284845132E-6</v>
      </c>
      <c r="G357">
        <f t="shared" si="247"/>
        <v>1.4284370284845133E-8</v>
      </c>
      <c r="H357">
        <f t="shared" si="248"/>
        <v>8.2221361063479861E-4</v>
      </c>
      <c r="I357" s="115">
        <f t="shared" si="226"/>
        <v>50</v>
      </c>
      <c r="J357" s="115">
        <f t="shared" si="227"/>
        <v>5</v>
      </c>
      <c r="K357" s="115">
        <f t="shared" si="228"/>
        <v>17</v>
      </c>
      <c r="L357" s="115">
        <f t="shared" si="229"/>
        <v>36</v>
      </c>
      <c r="M357" s="115">
        <f t="shared" si="230"/>
        <v>17</v>
      </c>
      <c r="N357" s="115">
        <f t="shared" si="231"/>
        <v>34</v>
      </c>
      <c r="O357" s="115">
        <f t="shared" si="232"/>
        <v>8</v>
      </c>
      <c r="P357" s="115">
        <f t="shared" si="233"/>
        <v>20</v>
      </c>
      <c r="Q357" s="115">
        <f t="shared" si="234"/>
        <v>21</v>
      </c>
      <c r="R357" s="115">
        <f t="shared" si="235"/>
        <v>35</v>
      </c>
      <c r="S357" s="115">
        <f t="shared" si="236"/>
        <v>15</v>
      </c>
      <c r="T357" s="115">
        <f t="shared" si="237"/>
        <v>11</v>
      </c>
      <c r="U357" s="115">
        <f t="shared" si="238"/>
        <v>14</v>
      </c>
      <c r="V357" s="115">
        <f t="shared" si="239"/>
        <v>13</v>
      </c>
      <c r="W357" s="115">
        <f t="shared" si="240"/>
        <v>23</v>
      </c>
      <c r="X357" s="115">
        <f t="shared" si="241"/>
        <v>19</v>
      </c>
      <c r="Y357" s="115">
        <f t="shared" si="242"/>
        <v>19</v>
      </c>
      <c r="Z357" s="115">
        <f t="shared" si="243"/>
        <v>17</v>
      </c>
      <c r="AA357" s="115">
        <f t="shared" si="244"/>
        <v>4</v>
      </c>
      <c r="AB357" s="115">
        <f t="shared" si="245"/>
        <v>14</v>
      </c>
      <c r="AC357" s="113">
        <f t="shared" si="249"/>
        <v>392</v>
      </c>
      <c r="AE357">
        <f t="shared" si="250"/>
        <v>4.1110680531739933E-2</v>
      </c>
      <c r="AF357">
        <f t="shared" si="251"/>
        <v>4.1110680531739928E-3</v>
      </c>
      <c r="AG357">
        <f t="shared" si="252"/>
        <v>1.3977631380791576E-2</v>
      </c>
      <c r="AH357">
        <f t="shared" si="253"/>
        <v>2.9599689982852749E-2</v>
      </c>
      <c r="AI357">
        <f t="shared" si="254"/>
        <v>1.3977631380791576E-2</v>
      </c>
      <c r="AJ357">
        <f t="shared" si="255"/>
        <v>2.7955262761583152E-2</v>
      </c>
      <c r="AK357">
        <f t="shared" si="256"/>
        <v>6.5777088850783889E-3</v>
      </c>
      <c r="AL357">
        <f t="shared" si="257"/>
        <v>1.6444272212695971E-2</v>
      </c>
      <c r="AM357">
        <f t="shared" si="258"/>
        <v>1.726648582333077E-2</v>
      </c>
      <c r="AN357">
        <f t="shared" si="259"/>
        <v>2.8777476372217951E-2</v>
      </c>
      <c r="AO357">
        <f t="shared" si="260"/>
        <v>1.2333204159521979E-2</v>
      </c>
      <c r="AP357">
        <f t="shared" si="261"/>
        <v>9.044349716982784E-3</v>
      </c>
      <c r="AQ357">
        <f t="shared" si="262"/>
        <v>1.1510990548887181E-2</v>
      </c>
      <c r="AR357">
        <f t="shared" si="263"/>
        <v>1.0688776938252383E-2</v>
      </c>
      <c r="AS357">
        <f t="shared" si="264"/>
        <v>1.8910913044600366E-2</v>
      </c>
      <c r="AT357">
        <f t="shared" si="265"/>
        <v>1.5622058602061173E-2</v>
      </c>
      <c r="AU357">
        <f t="shared" si="266"/>
        <v>1.5622058602061173E-2</v>
      </c>
      <c r="AV357">
        <f t="shared" si="267"/>
        <v>1.3977631380791576E-2</v>
      </c>
      <c r="AW357">
        <f t="shared" si="268"/>
        <v>3.2888544425391944E-3</v>
      </c>
      <c r="AX357">
        <f t="shared" si="269"/>
        <v>1.1510990548887181E-2</v>
      </c>
      <c r="AY357">
        <f t="shared" si="270"/>
        <v>0.32230773536884094</v>
      </c>
    </row>
    <row r="358" spans="1:51" x14ac:dyDescent="0.2">
      <c r="A358" s="118" t="s">
        <v>5288</v>
      </c>
      <c r="B358" s="119">
        <v>32275</v>
      </c>
      <c r="C358" s="121" t="s">
        <v>6804</v>
      </c>
      <c r="D358" s="121" t="s">
        <v>4602</v>
      </c>
      <c r="E358" s="121">
        <v>1.4114598811313841</v>
      </c>
      <c r="F358">
        <f t="shared" si="246"/>
        <v>1.4114598811313841E-6</v>
      </c>
      <c r="G358">
        <f t="shared" si="247"/>
        <v>1.4114598811313841E-8</v>
      </c>
      <c r="H358">
        <f t="shared" si="248"/>
        <v>8.1244150213778991E-4</v>
      </c>
      <c r="I358" s="115">
        <f t="shared" si="226"/>
        <v>27</v>
      </c>
      <c r="J358" s="115">
        <f t="shared" si="227"/>
        <v>4</v>
      </c>
      <c r="K358" s="115">
        <f t="shared" si="228"/>
        <v>13</v>
      </c>
      <c r="L358" s="115">
        <f t="shared" si="229"/>
        <v>24</v>
      </c>
      <c r="M358" s="115">
        <f t="shared" si="230"/>
        <v>13</v>
      </c>
      <c r="N358" s="115">
        <f t="shared" si="231"/>
        <v>20</v>
      </c>
      <c r="O358" s="115">
        <f t="shared" si="232"/>
        <v>12</v>
      </c>
      <c r="P358" s="115">
        <f t="shared" si="233"/>
        <v>18</v>
      </c>
      <c r="Q358" s="115">
        <f t="shared" si="234"/>
        <v>13</v>
      </c>
      <c r="R358" s="115">
        <f t="shared" si="235"/>
        <v>28</v>
      </c>
      <c r="S358" s="115">
        <f t="shared" si="236"/>
        <v>5</v>
      </c>
      <c r="T358" s="115">
        <f t="shared" si="237"/>
        <v>8</v>
      </c>
      <c r="U358" s="115">
        <f t="shared" si="238"/>
        <v>22</v>
      </c>
      <c r="V358" s="115">
        <f t="shared" si="239"/>
        <v>9</v>
      </c>
      <c r="W358" s="115">
        <f t="shared" si="240"/>
        <v>18</v>
      </c>
      <c r="X358" s="115">
        <f t="shared" si="241"/>
        <v>19</v>
      </c>
      <c r="Y358" s="115">
        <f t="shared" si="242"/>
        <v>11</v>
      </c>
      <c r="Z358" s="115">
        <f t="shared" si="243"/>
        <v>18</v>
      </c>
      <c r="AA358" s="115">
        <f t="shared" si="244"/>
        <v>3</v>
      </c>
      <c r="AB358" s="115">
        <f t="shared" si="245"/>
        <v>6</v>
      </c>
      <c r="AC358" s="113">
        <f t="shared" si="249"/>
        <v>291</v>
      </c>
      <c r="AE358">
        <f t="shared" si="250"/>
        <v>2.1935920557720326E-2</v>
      </c>
      <c r="AF358">
        <f t="shared" si="251"/>
        <v>3.2497660085511596E-3</v>
      </c>
      <c r="AG358">
        <f t="shared" si="252"/>
        <v>1.056173952779127E-2</v>
      </c>
      <c r="AH358">
        <f t="shared" si="253"/>
        <v>1.9498596051306959E-2</v>
      </c>
      <c r="AI358">
        <f t="shared" si="254"/>
        <v>1.056173952779127E-2</v>
      </c>
      <c r="AJ358">
        <f t="shared" si="255"/>
        <v>1.6248830042755798E-2</v>
      </c>
      <c r="AK358">
        <f t="shared" si="256"/>
        <v>9.7492980256534793E-3</v>
      </c>
      <c r="AL358">
        <f t="shared" si="257"/>
        <v>1.4623947038480219E-2</v>
      </c>
      <c r="AM358">
        <f t="shared" si="258"/>
        <v>1.056173952779127E-2</v>
      </c>
      <c r="AN358">
        <f t="shared" si="259"/>
        <v>2.2748362059858116E-2</v>
      </c>
      <c r="AO358">
        <f t="shared" si="260"/>
        <v>4.0622075106889494E-3</v>
      </c>
      <c r="AP358">
        <f t="shared" si="261"/>
        <v>6.4995320171023193E-3</v>
      </c>
      <c r="AQ358">
        <f t="shared" si="262"/>
        <v>1.7873713047031378E-2</v>
      </c>
      <c r="AR358">
        <f t="shared" si="263"/>
        <v>7.3119735192401095E-3</v>
      </c>
      <c r="AS358">
        <f t="shared" si="264"/>
        <v>1.4623947038480219E-2</v>
      </c>
      <c r="AT358">
        <f t="shared" si="265"/>
        <v>1.5436388540618007E-2</v>
      </c>
      <c r="AU358">
        <f t="shared" si="266"/>
        <v>8.9368565235156891E-3</v>
      </c>
      <c r="AV358">
        <f t="shared" si="267"/>
        <v>1.4623947038480219E-2</v>
      </c>
      <c r="AW358">
        <f t="shared" si="268"/>
        <v>2.4373245064133698E-3</v>
      </c>
      <c r="AX358">
        <f t="shared" si="269"/>
        <v>4.8746490128267397E-3</v>
      </c>
      <c r="AY358">
        <f t="shared" si="270"/>
        <v>0.23642047712209693</v>
      </c>
    </row>
    <row r="359" spans="1:51" x14ac:dyDescent="0.2">
      <c r="A359" s="118" t="s">
        <v>5289</v>
      </c>
      <c r="B359" s="119">
        <v>28828</v>
      </c>
      <c r="C359" s="121" t="s">
        <v>6834</v>
      </c>
      <c r="D359" s="121" t="s">
        <v>4185</v>
      </c>
      <c r="E359" s="121">
        <v>0.49662304808836572</v>
      </c>
      <c r="F359">
        <f t="shared" si="246"/>
        <v>4.9662304808836576E-7</v>
      </c>
      <c r="G359">
        <f t="shared" si="247"/>
        <v>4.9662304808836578E-9</v>
      </c>
      <c r="H359">
        <f t="shared" si="248"/>
        <v>2.8585805418836598E-4</v>
      </c>
      <c r="I359" s="115">
        <f t="shared" si="226"/>
        <v>48</v>
      </c>
      <c r="J359" s="115">
        <f t="shared" si="227"/>
        <v>4</v>
      </c>
      <c r="K359" s="115">
        <f t="shared" si="228"/>
        <v>23</v>
      </c>
      <c r="L359" s="115">
        <f t="shared" si="229"/>
        <v>14</v>
      </c>
      <c r="M359" s="115">
        <f t="shared" si="230"/>
        <v>11</v>
      </c>
      <c r="N359" s="115">
        <f t="shared" si="231"/>
        <v>16</v>
      </c>
      <c r="O359" s="115">
        <f t="shared" si="232"/>
        <v>4</v>
      </c>
      <c r="P359" s="115">
        <f t="shared" si="233"/>
        <v>22</v>
      </c>
      <c r="Q359" s="115">
        <f t="shared" si="234"/>
        <v>11</v>
      </c>
      <c r="R359" s="115">
        <f t="shared" si="235"/>
        <v>23</v>
      </c>
      <c r="S359" s="115">
        <f t="shared" si="236"/>
        <v>4</v>
      </c>
      <c r="T359" s="115">
        <f t="shared" si="237"/>
        <v>3</v>
      </c>
      <c r="U359" s="115">
        <f t="shared" si="238"/>
        <v>13</v>
      </c>
      <c r="V359" s="115">
        <f t="shared" si="239"/>
        <v>8</v>
      </c>
      <c r="W359" s="115">
        <f t="shared" si="240"/>
        <v>21</v>
      </c>
      <c r="X359" s="115">
        <f t="shared" si="241"/>
        <v>17</v>
      </c>
      <c r="Y359" s="115">
        <f t="shared" si="242"/>
        <v>10</v>
      </c>
      <c r="Z359" s="115">
        <f t="shared" si="243"/>
        <v>15</v>
      </c>
      <c r="AA359" s="115">
        <f t="shared" si="244"/>
        <v>2</v>
      </c>
      <c r="AB359" s="115">
        <f t="shared" si="245"/>
        <v>1</v>
      </c>
      <c r="AC359" s="113">
        <f t="shared" si="249"/>
        <v>270</v>
      </c>
      <c r="AE359">
        <f t="shared" si="250"/>
        <v>1.3721186601041567E-2</v>
      </c>
      <c r="AF359">
        <f t="shared" si="251"/>
        <v>1.1434322167534639E-3</v>
      </c>
      <c r="AG359">
        <f t="shared" si="252"/>
        <v>6.574735246332418E-3</v>
      </c>
      <c r="AH359">
        <f t="shared" si="253"/>
        <v>4.0020127586371237E-3</v>
      </c>
      <c r="AI359">
        <f t="shared" si="254"/>
        <v>3.1444385960720258E-3</v>
      </c>
      <c r="AJ359">
        <f t="shared" si="255"/>
        <v>4.5737288670138557E-3</v>
      </c>
      <c r="AK359">
        <f t="shared" si="256"/>
        <v>1.1434322167534639E-3</v>
      </c>
      <c r="AL359">
        <f t="shared" si="257"/>
        <v>6.2888771921440515E-3</v>
      </c>
      <c r="AM359">
        <f t="shared" si="258"/>
        <v>3.1444385960720258E-3</v>
      </c>
      <c r="AN359">
        <f t="shared" si="259"/>
        <v>6.574735246332418E-3</v>
      </c>
      <c r="AO359">
        <f t="shared" si="260"/>
        <v>1.1434322167534639E-3</v>
      </c>
      <c r="AP359">
        <f t="shared" si="261"/>
        <v>8.5757416256509794E-4</v>
      </c>
      <c r="AQ359">
        <f t="shared" si="262"/>
        <v>3.7161547044487577E-3</v>
      </c>
      <c r="AR359">
        <f t="shared" si="263"/>
        <v>2.2868644335069278E-3</v>
      </c>
      <c r="AS359">
        <f t="shared" si="264"/>
        <v>6.0030191379556851E-3</v>
      </c>
      <c r="AT359">
        <f t="shared" si="265"/>
        <v>4.8595869212022212E-3</v>
      </c>
      <c r="AU359">
        <f t="shared" si="266"/>
        <v>2.8585805418836598E-3</v>
      </c>
      <c r="AV359">
        <f t="shared" si="267"/>
        <v>4.2878708128254901E-3</v>
      </c>
      <c r="AW359">
        <f t="shared" si="268"/>
        <v>5.7171610837673196E-4</v>
      </c>
      <c r="AX359">
        <f t="shared" si="269"/>
        <v>2.8585805418836598E-4</v>
      </c>
      <c r="AY359">
        <f t="shared" si="270"/>
        <v>7.7181674630858815E-2</v>
      </c>
    </row>
    <row r="360" spans="1:51" x14ac:dyDescent="0.2">
      <c r="A360" s="118" t="s">
        <v>5290</v>
      </c>
      <c r="B360" s="119">
        <v>37354</v>
      </c>
      <c r="C360" s="121" t="s">
        <v>6744</v>
      </c>
      <c r="D360" s="121" t="s">
        <v>3734</v>
      </c>
      <c r="E360" s="121">
        <v>3.1173631310902609E-2</v>
      </c>
      <c r="F360">
        <f t="shared" si="246"/>
        <v>3.1173631310902613E-8</v>
      </c>
      <c r="G360">
        <f t="shared" si="247"/>
        <v>3.1173631310902611E-10</v>
      </c>
      <c r="H360">
        <f t="shared" si="248"/>
        <v>1.7943656910048474E-5</v>
      </c>
      <c r="I360" s="115">
        <f t="shared" si="226"/>
        <v>27</v>
      </c>
      <c r="J360" s="115">
        <f t="shared" si="227"/>
        <v>5</v>
      </c>
      <c r="K360" s="115">
        <f t="shared" si="228"/>
        <v>25</v>
      </c>
      <c r="L360" s="115">
        <f t="shared" si="229"/>
        <v>18</v>
      </c>
      <c r="M360" s="115">
        <f t="shared" si="230"/>
        <v>14</v>
      </c>
      <c r="N360" s="115">
        <f t="shared" si="231"/>
        <v>14</v>
      </c>
      <c r="O360" s="115">
        <f t="shared" si="232"/>
        <v>11</v>
      </c>
      <c r="P360" s="115">
        <f t="shared" si="233"/>
        <v>14</v>
      </c>
      <c r="Q360" s="115">
        <f t="shared" si="234"/>
        <v>17</v>
      </c>
      <c r="R360" s="115">
        <f t="shared" si="235"/>
        <v>29</v>
      </c>
      <c r="S360" s="115">
        <f t="shared" si="236"/>
        <v>5</v>
      </c>
      <c r="T360" s="115">
        <f t="shared" si="237"/>
        <v>18</v>
      </c>
      <c r="U360" s="115">
        <f t="shared" si="238"/>
        <v>19</v>
      </c>
      <c r="V360" s="115">
        <f t="shared" si="239"/>
        <v>21</v>
      </c>
      <c r="W360" s="115">
        <f t="shared" si="240"/>
        <v>14</v>
      </c>
      <c r="X360" s="115">
        <f t="shared" si="241"/>
        <v>32</v>
      </c>
      <c r="Y360" s="115">
        <f t="shared" si="242"/>
        <v>24</v>
      </c>
      <c r="Z360" s="115">
        <f t="shared" si="243"/>
        <v>13</v>
      </c>
      <c r="AA360" s="115">
        <f t="shared" si="244"/>
        <v>3</v>
      </c>
      <c r="AB360" s="115">
        <f t="shared" si="245"/>
        <v>11</v>
      </c>
      <c r="AC360" s="113">
        <f t="shared" si="249"/>
        <v>334</v>
      </c>
      <c r="AE360">
        <f t="shared" si="250"/>
        <v>4.8447873657130877E-4</v>
      </c>
      <c r="AF360">
        <f t="shared" si="251"/>
        <v>8.9718284550242361E-5</v>
      </c>
      <c r="AG360">
        <f t="shared" si="252"/>
        <v>4.4859142275121183E-4</v>
      </c>
      <c r="AH360">
        <f t="shared" si="253"/>
        <v>3.2298582438087251E-4</v>
      </c>
      <c r="AI360">
        <f t="shared" si="254"/>
        <v>2.5121119674067864E-4</v>
      </c>
      <c r="AJ360">
        <f t="shared" si="255"/>
        <v>2.5121119674067864E-4</v>
      </c>
      <c r="AK360">
        <f t="shared" si="256"/>
        <v>1.9738022601053322E-4</v>
      </c>
      <c r="AL360">
        <f t="shared" si="257"/>
        <v>2.5121119674067864E-4</v>
      </c>
      <c r="AM360">
        <f t="shared" si="258"/>
        <v>3.0504216747082404E-4</v>
      </c>
      <c r="AN360">
        <f t="shared" si="259"/>
        <v>5.2036605039140575E-4</v>
      </c>
      <c r="AO360">
        <f t="shared" si="260"/>
        <v>8.9718284550242361E-5</v>
      </c>
      <c r="AP360">
        <f t="shared" si="261"/>
        <v>3.2298582438087251E-4</v>
      </c>
      <c r="AQ360">
        <f t="shared" si="262"/>
        <v>3.4092948129092098E-4</v>
      </c>
      <c r="AR360">
        <f t="shared" si="263"/>
        <v>3.7681679511101797E-4</v>
      </c>
      <c r="AS360">
        <f t="shared" si="264"/>
        <v>2.5121119674067864E-4</v>
      </c>
      <c r="AT360">
        <f t="shared" si="265"/>
        <v>5.7419702112155115E-4</v>
      </c>
      <c r="AU360">
        <f t="shared" si="266"/>
        <v>4.3064776584116337E-4</v>
      </c>
      <c r="AV360">
        <f t="shared" si="267"/>
        <v>2.3326753983063015E-4</v>
      </c>
      <c r="AW360">
        <f t="shared" si="268"/>
        <v>5.3830970730145421E-5</v>
      </c>
      <c r="AX360">
        <f t="shared" si="269"/>
        <v>1.9738022601053322E-4</v>
      </c>
      <c r="AY360">
        <f t="shared" si="270"/>
        <v>5.9931814079561899E-3</v>
      </c>
    </row>
    <row r="361" spans="1:51" x14ac:dyDescent="0.2">
      <c r="A361" s="118" t="s">
        <v>5291</v>
      </c>
      <c r="B361" s="119">
        <v>78136</v>
      </c>
      <c r="C361" s="121" t="s">
        <v>6835</v>
      </c>
      <c r="D361" s="121" t="s">
        <v>4323</v>
      </c>
      <c r="E361" s="121">
        <v>0.5149182437743306</v>
      </c>
      <c r="F361">
        <f t="shared" si="246"/>
        <v>5.1491824377433056E-7</v>
      </c>
      <c r="G361">
        <f t="shared" si="247"/>
        <v>5.1491824377433056E-9</v>
      </c>
      <c r="H361">
        <f t="shared" si="248"/>
        <v>2.963888361565333E-4</v>
      </c>
      <c r="I361" s="115">
        <f t="shared" si="226"/>
        <v>53</v>
      </c>
      <c r="J361" s="115">
        <f t="shared" si="227"/>
        <v>2</v>
      </c>
      <c r="K361" s="115">
        <f t="shared" si="228"/>
        <v>63</v>
      </c>
      <c r="L361" s="115">
        <f t="shared" si="229"/>
        <v>44</v>
      </c>
      <c r="M361" s="115">
        <f t="shared" si="230"/>
        <v>24</v>
      </c>
      <c r="N361" s="115">
        <f t="shared" si="231"/>
        <v>47</v>
      </c>
      <c r="O361" s="115">
        <f t="shared" si="232"/>
        <v>17</v>
      </c>
      <c r="P361" s="115">
        <f t="shared" si="233"/>
        <v>33</v>
      </c>
      <c r="Q361" s="115">
        <f t="shared" si="234"/>
        <v>30</v>
      </c>
      <c r="R361" s="115">
        <f t="shared" si="235"/>
        <v>65</v>
      </c>
      <c r="S361" s="115">
        <f t="shared" si="236"/>
        <v>11</v>
      </c>
      <c r="T361" s="115">
        <f t="shared" si="237"/>
        <v>21</v>
      </c>
      <c r="U361" s="115">
        <f t="shared" si="238"/>
        <v>35</v>
      </c>
      <c r="V361" s="115">
        <f t="shared" si="239"/>
        <v>24</v>
      </c>
      <c r="W361" s="115">
        <f t="shared" si="240"/>
        <v>40</v>
      </c>
      <c r="X361" s="115">
        <f t="shared" si="241"/>
        <v>58</v>
      </c>
      <c r="Y361" s="115">
        <f t="shared" si="242"/>
        <v>31</v>
      </c>
      <c r="Z361" s="115">
        <f t="shared" si="243"/>
        <v>33</v>
      </c>
      <c r="AA361" s="115">
        <f t="shared" si="244"/>
        <v>18</v>
      </c>
      <c r="AB361" s="115">
        <f t="shared" si="245"/>
        <v>39</v>
      </c>
      <c r="AC361" s="113">
        <f t="shared" si="249"/>
        <v>688</v>
      </c>
      <c r="AE361">
        <f t="shared" si="250"/>
        <v>1.5708608316296266E-2</v>
      </c>
      <c r="AF361">
        <f t="shared" si="251"/>
        <v>5.9277767231306661E-4</v>
      </c>
      <c r="AG361">
        <f t="shared" si="252"/>
        <v>1.8672496677861597E-2</v>
      </c>
      <c r="AH361">
        <f t="shared" si="253"/>
        <v>1.3041108790887466E-2</v>
      </c>
      <c r="AI361">
        <f t="shared" si="254"/>
        <v>7.1133320677567993E-3</v>
      </c>
      <c r="AJ361">
        <f t="shared" si="255"/>
        <v>1.3930275299357066E-2</v>
      </c>
      <c r="AK361">
        <f t="shared" si="256"/>
        <v>5.0386102146610665E-3</v>
      </c>
      <c r="AL361">
        <f t="shared" si="257"/>
        <v>9.7808315931655985E-3</v>
      </c>
      <c r="AM361">
        <f t="shared" si="258"/>
        <v>8.8916650846959985E-3</v>
      </c>
      <c r="AN361">
        <f t="shared" si="259"/>
        <v>1.9265274350174666E-2</v>
      </c>
      <c r="AO361">
        <f t="shared" si="260"/>
        <v>3.2602771977218665E-3</v>
      </c>
      <c r="AP361">
        <f t="shared" si="261"/>
        <v>6.2241655592871993E-3</v>
      </c>
      <c r="AQ361">
        <f t="shared" si="262"/>
        <v>1.0373609265478666E-2</v>
      </c>
      <c r="AR361">
        <f t="shared" si="263"/>
        <v>7.1133320677567993E-3</v>
      </c>
      <c r="AS361">
        <f t="shared" si="264"/>
        <v>1.1855553446261331E-2</v>
      </c>
      <c r="AT361">
        <f t="shared" si="265"/>
        <v>1.7190552497078931E-2</v>
      </c>
      <c r="AU361">
        <f t="shared" si="266"/>
        <v>9.188053920852533E-3</v>
      </c>
      <c r="AV361">
        <f t="shared" si="267"/>
        <v>9.7808315931655985E-3</v>
      </c>
      <c r="AW361">
        <f t="shared" si="268"/>
        <v>5.3349990508175993E-3</v>
      </c>
      <c r="AX361">
        <f t="shared" si="269"/>
        <v>1.1559164610104799E-2</v>
      </c>
      <c r="AY361">
        <f t="shared" si="270"/>
        <v>0.20391551927569493</v>
      </c>
    </row>
    <row r="362" spans="1:51" x14ac:dyDescent="0.2">
      <c r="A362" s="118" t="s">
        <v>5292</v>
      </c>
      <c r="B362" s="119">
        <v>65488</v>
      </c>
      <c r="C362" s="121" t="s">
        <v>6836</v>
      </c>
      <c r="D362" s="121" t="s">
        <v>4453</v>
      </c>
      <c r="E362" s="121">
        <v>0.61748951810436525</v>
      </c>
      <c r="F362">
        <f t="shared" si="246"/>
        <v>6.1748951810436526E-7</v>
      </c>
      <c r="G362">
        <f t="shared" si="247"/>
        <v>6.1748951810436528E-9</v>
      </c>
      <c r="H362">
        <f t="shared" si="248"/>
        <v>3.5542923915125635E-4</v>
      </c>
      <c r="I362" s="115">
        <f t="shared" si="226"/>
        <v>70</v>
      </c>
      <c r="J362" s="115">
        <f t="shared" si="227"/>
        <v>4</v>
      </c>
      <c r="K362" s="115">
        <f t="shared" si="228"/>
        <v>34</v>
      </c>
      <c r="L362" s="115">
        <f t="shared" si="229"/>
        <v>39</v>
      </c>
      <c r="M362" s="115">
        <f t="shared" si="230"/>
        <v>23</v>
      </c>
      <c r="N362" s="115">
        <f t="shared" si="231"/>
        <v>46</v>
      </c>
      <c r="O362" s="115">
        <f t="shared" si="232"/>
        <v>15</v>
      </c>
      <c r="P362" s="115">
        <f t="shared" si="233"/>
        <v>28</v>
      </c>
      <c r="Q362" s="115">
        <f t="shared" si="234"/>
        <v>26</v>
      </c>
      <c r="R362" s="115">
        <f t="shared" si="235"/>
        <v>67</v>
      </c>
      <c r="S362" s="115">
        <f t="shared" si="236"/>
        <v>8</v>
      </c>
      <c r="T362" s="115">
        <f t="shared" si="237"/>
        <v>17</v>
      </c>
      <c r="U362" s="115">
        <f t="shared" si="238"/>
        <v>29</v>
      </c>
      <c r="V362" s="115">
        <f t="shared" si="239"/>
        <v>26</v>
      </c>
      <c r="W362" s="115">
        <f t="shared" si="240"/>
        <v>29</v>
      </c>
      <c r="X362" s="115">
        <f t="shared" si="241"/>
        <v>43</v>
      </c>
      <c r="Y362" s="115">
        <f t="shared" si="242"/>
        <v>32</v>
      </c>
      <c r="Z362" s="115">
        <f t="shared" si="243"/>
        <v>35</v>
      </c>
      <c r="AA362" s="115">
        <f t="shared" si="244"/>
        <v>13</v>
      </c>
      <c r="AB362" s="115">
        <f t="shared" si="245"/>
        <v>15</v>
      </c>
      <c r="AC362" s="113">
        <f t="shared" si="249"/>
        <v>599</v>
      </c>
      <c r="AE362">
        <f t="shared" si="250"/>
        <v>2.4880046740587945E-2</v>
      </c>
      <c r="AF362">
        <f t="shared" si="251"/>
        <v>1.4217169566050254E-3</v>
      </c>
      <c r="AG362">
        <f t="shared" si="252"/>
        <v>1.2084594131142715E-2</v>
      </c>
      <c r="AH362">
        <f t="shared" si="253"/>
        <v>1.3861740326898998E-2</v>
      </c>
      <c r="AI362">
        <f t="shared" si="254"/>
        <v>8.1748725004788959E-3</v>
      </c>
      <c r="AJ362">
        <f t="shared" si="255"/>
        <v>1.6349745000957792E-2</v>
      </c>
      <c r="AK362">
        <f t="shared" si="256"/>
        <v>5.3314385872688455E-3</v>
      </c>
      <c r="AL362">
        <f t="shared" si="257"/>
        <v>9.9520186962351771E-3</v>
      </c>
      <c r="AM362">
        <f t="shared" si="258"/>
        <v>9.241160217932665E-3</v>
      </c>
      <c r="AN362">
        <f t="shared" si="259"/>
        <v>2.3813759023134175E-2</v>
      </c>
      <c r="AO362">
        <f t="shared" si="260"/>
        <v>2.8434339132100508E-3</v>
      </c>
      <c r="AP362">
        <f t="shared" si="261"/>
        <v>6.0422970655713577E-3</v>
      </c>
      <c r="AQ362">
        <f t="shared" si="262"/>
        <v>1.0307447935386434E-2</v>
      </c>
      <c r="AR362">
        <f t="shared" si="263"/>
        <v>9.241160217932665E-3</v>
      </c>
      <c r="AS362">
        <f t="shared" si="264"/>
        <v>1.0307447935386434E-2</v>
      </c>
      <c r="AT362">
        <f t="shared" si="265"/>
        <v>1.5283457283504023E-2</v>
      </c>
      <c r="AU362">
        <f t="shared" si="266"/>
        <v>1.1373735652840203E-2</v>
      </c>
      <c r="AV362">
        <f t="shared" si="267"/>
        <v>1.2440023370293972E-2</v>
      </c>
      <c r="AW362">
        <f t="shared" si="268"/>
        <v>4.6205801089663325E-3</v>
      </c>
      <c r="AX362">
        <f t="shared" si="269"/>
        <v>5.3314385872688455E-3</v>
      </c>
      <c r="AY362">
        <f t="shared" si="270"/>
        <v>0.21290211425160252</v>
      </c>
    </row>
    <row r="363" spans="1:51" x14ac:dyDescent="0.2">
      <c r="A363" s="118" t="s">
        <v>5293</v>
      </c>
      <c r="B363" s="119">
        <v>12255</v>
      </c>
      <c r="C363" s="121" t="s">
        <v>6595</v>
      </c>
      <c r="D363" s="121" t="s">
        <v>4816</v>
      </c>
      <c r="E363" s="121">
        <v>7.7407415780857169</v>
      </c>
      <c r="F363">
        <f t="shared" si="246"/>
        <v>7.7407415780857165E-6</v>
      </c>
      <c r="G363">
        <f t="shared" si="247"/>
        <v>7.7407415780857171E-8</v>
      </c>
      <c r="H363">
        <f t="shared" si="248"/>
        <v>4.4555993403931626E-3</v>
      </c>
      <c r="I363" s="115">
        <f t="shared" si="226"/>
        <v>9</v>
      </c>
      <c r="J363" s="115">
        <f t="shared" si="227"/>
        <v>0</v>
      </c>
      <c r="K363" s="115">
        <f t="shared" si="228"/>
        <v>7</v>
      </c>
      <c r="L363" s="115">
        <f t="shared" si="229"/>
        <v>11</v>
      </c>
      <c r="M363" s="115">
        <f t="shared" si="230"/>
        <v>3</v>
      </c>
      <c r="N363" s="115">
        <f t="shared" si="231"/>
        <v>11</v>
      </c>
      <c r="O363" s="115">
        <f t="shared" si="232"/>
        <v>1</v>
      </c>
      <c r="P363" s="115">
        <f t="shared" si="233"/>
        <v>11</v>
      </c>
      <c r="Q363" s="115">
        <f t="shared" si="234"/>
        <v>9</v>
      </c>
      <c r="R363" s="115">
        <f t="shared" si="235"/>
        <v>7</v>
      </c>
      <c r="S363" s="115">
        <f t="shared" si="236"/>
        <v>1</v>
      </c>
      <c r="T363" s="115">
        <f t="shared" si="237"/>
        <v>1</v>
      </c>
      <c r="U363" s="115">
        <f t="shared" si="238"/>
        <v>3</v>
      </c>
      <c r="V363" s="115">
        <f t="shared" si="239"/>
        <v>1</v>
      </c>
      <c r="W363" s="115">
        <f t="shared" si="240"/>
        <v>8</v>
      </c>
      <c r="X363" s="115">
        <f t="shared" si="241"/>
        <v>2</v>
      </c>
      <c r="Y363" s="115">
        <f t="shared" si="242"/>
        <v>9</v>
      </c>
      <c r="Z363" s="115">
        <f t="shared" si="243"/>
        <v>15</v>
      </c>
      <c r="AA363" s="115">
        <f t="shared" si="244"/>
        <v>0</v>
      </c>
      <c r="AB363" s="115">
        <f t="shared" si="245"/>
        <v>3</v>
      </c>
      <c r="AC363" s="113">
        <f t="shared" si="249"/>
        <v>112</v>
      </c>
      <c r="AE363">
        <f t="shared" si="250"/>
        <v>4.0100394063538464E-2</v>
      </c>
      <c r="AF363">
        <f t="shared" si="251"/>
        <v>0</v>
      </c>
      <c r="AG363">
        <f t="shared" si="252"/>
        <v>3.1189195382752138E-2</v>
      </c>
      <c r="AH363">
        <f t="shared" si="253"/>
        <v>4.9011592744324789E-2</v>
      </c>
      <c r="AI363">
        <f t="shared" si="254"/>
        <v>1.3366798021179488E-2</v>
      </c>
      <c r="AJ363">
        <f t="shared" si="255"/>
        <v>4.9011592744324789E-2</v>
      </c>
      <c r="AK363">
        <f t="shared" si="256"/>
        <v>4.4555993403931626E-3</v>
      </c>
      <c r="AL363">
        <f t="shared" si="257"/>
        <v>4.9011592744324789E-2</v>
      </c>
      <c r="AM363">
        <f t="shared" si="258"/>
        <v>4.0100394063538464E-2</v>
      </c>
      <c r="AN363">
        <f t="shared" si="259"/>
        <v>3.1189195382752138E-2</v>
      </c>
      <c r="AO363">
        <f t="shared" si="260"/>
        <v>4.4555993403931626E-3</v>
      </c>
      <c r="AP363">
        <f t="shared" si="261"/>
        <v>4.4555993403931626E-3</v>
      </c>
      <c r="AQ363">
        <f t="shared" si="262"/>
        <v>1.3366798021179488E-2</v>
      </c>
      <c r="AR363">
        <f t="shared" si="263"/>
        <v>4.4555993403931626E-3</v>
      </c>
      <c r="AS363">
        <f t="shared" si="264"/>
        <v>3.5644794723145301E-2</v>
      </c>
      <c r="AT363">
        <f t="shared" si="265"/>
        <v>8.9111986807863253E-3</v>
      </c>
      <c r="AU363">
        <f t="shared" si="266"/>
        <v>4.0100394063538464E-2</v>
      </c>
      <c r="AV363">
        <f t="shared" si="267"/>
        <v>6.6833990105897439E-2</v>
      </c>
      <c r="AW363">
        <f t="shared" si="268"/>
        <v>0</v>
      </c>
      <c r="AX363">
        <f t="shared" si="269"/>
        <v>1.3366798021179488E-2</v>
      </c>
      <c r="AY363">
        <f t="shared" si="270"/>
        <v>0.49902712612403421</v>
      </c>
    </row>
    <row r="364" spans="1:51" x14ac:dyDescent="0.2">
      <c r="A364" s="118" t="s">
        <v>5294</v>
      </c>
      <c r="B364" s="119">
        <v>52172</v>
      </c>
      <c r="C364" s="121" t="s">
        <v>6837</v>
      </c>
      <c r="D364" s="121" t="s">
        <v>4852</v>
      </c>
      <c r="E364" s="121">
        <v>12.470803842446337</v>
      </c>
      <c r="F364">
        <f t="shared" si="246"/>
        <v>1.2470803842446338E-5</v>
      </c>
      <c r="G364">
        <f t="shared" si="247"/>
        <v>1.2470803842446339E-7</v>
      </c>
      <c r="H364">
        <f t="shared" si="248"/>
        <v>7.1782405876825058E-3</v>
      </c>
      <c r="I364" s="115">
        <f t="shared" si="226"/>
        <v>39</v>
      </c>
      <c r="J364" s="115">
        <f t="shared" si="227"/>
        <v>4</v>
      </c>
      <c r="K364" s="115">
        <f t="shared" si="228"/>
        <v>36</v>
      </c>
      <c r="L364" s="115">
        <f t="shared" si="229"/>
        <v>32</v>
      </c>
      <c r="M364" s="115">
        <f t="shared" si="230"/>
        <v>22</v>
      </c>
      <c r="N364" s="115">
        <f t="shared" si="231"/>
        <v>38</v>
      </c>
      <c r="O364" s="115">
        <f t="shared" si="232"/>
        <v>11</v>
      </c>
      <c r="P364" s="115">
        <f t="shared" si="233"/>
        <v>28</v>
      </c>
      <c r="Q364" s="115">
        <f t="shared" si="234"/>
        <v>23</v>
      </c>
      <c r="R364" s="115">
        <f t="shared" si="235"/>
        <v>38</v>
      </c>
      <c r="S364" s="115">
        <f t="shared" si="236"/>
        <v>16</v>
      </c>
      <c r="T364" s="115">
        <f t="shared" si="237"/>
        <v>16</v>
      </c>
      <c r="U364" s="115">
        <f t="shared" si="238"/>
        <v>28</v>
      </c>
      <c r="V364" s="115">
        <f t="shared" si="239"/>
        <v>8</v>
      </c>
      <c r="W364" s="115">
        <f t="shared" si="240"/>
        <v>21</v>
      </c>
      <c r="X364" s="115">
        <f t="shared" si="241"/>
        <v>32</v>
      </c>
      <c r="Y364" s="115">
        <f t="shared" si="242"/>
        <v>26</v>
      </c>
      <c r="Z364" s="115">
        <f t="shared" si="243"/>
        <v>25</v>
      </c>
      <c r="AA364" s="115">
        <f t="shared" si="244"/>
        <v>5</v>
      </c>
      <c r="AB364" s="115">
        <f t="shared" si="245"/>
        <v>22</v>
      </c>
      <c r="AC364" s="113">
        <f t="shared" si="249"/>
        <v>470</v>
      </c>
      <c r="AE364">
        <f t="shared" si="250"/>
        <v>0.27995138291961774</v>
      </c>
      <c r="AF364">
        <f t="shared" si="251"/>
        <v>2.8712962350730023E-2</v>
      </c>
      <c r="AG364">
        <f t="shared" si="252"/>
        <v>0.25841666115657019</v>
      </c>
      <c r="AH364">
        <f t="shared" si="253"/>
        <v>0.22970369880584018</v>
      </c>
      <c r="AI364">
        <f t="shared" si="254"/>
        <v>0.15792129292901513</v>
      </c>
      <c r="AJ364">
        <f t="shared" si="255"/>
        <v>0.27277314233193523</v>
      </c>
      <c r="AK364">
        <f t="shared" si="256"/>
        <v>7.8960646464507567E-2</v>
      </c>
      <c r="AL364">
        <f t="shared" si="257"/>
        <v>0.20099073645511017</v>
      </c>
      <c r="AM364">
        <f t="shared" si="258"/>
        <v>0.16509953351669762</v>
      </c>
      <c r="AN364">
        <f t="shared" si="259"/>
        <v>0.27277314233193523</v>
      </c>
      <c r="AO364">
        <f t="shared" si="260"/>
        <v>0.11485184940292009</v>
      </c>
      <c r="AP364">
        <f t="shared" si="261"/>
        <v>0.11485184940292009</v>
      </c>
      <c r="AQ364">
        <f t="shared" si="262"/>
        <v>0.20099073645511017</v>
      </c>
      <c r="AR364">
        <f t="shared" si="263"/>
        <v>5.7425924701460046E-2</v>
      </c>
      <c r="AS364">
        <f t="shared" si="264"/>
        <v>0.15074305234133262</v>
      </c>
      <c r="AT364">
        <f t="shared" si="265"/>
        <v>0.22970369880584018</v>
      </c>
      <c r="AU364">
        <f t="shared" si="266"/>
        <v>0.18663425527974514</v>
      </c>
      <c r="AV364">
        <f t="shared" si="267"/>
        <v>0.17945601469206265</v>
      </c>
      <c r="AW364">
        <f t="shared" si="268"/>
        <v>3.5891202938412525E-2</v>
      </c>
      <c r="AX364">
        <f t="shared" si="269"/>
        <v>0.15792129292901513</v>
      </c>
      <c r="AY364">
        <f t="shared" si="270"/>
        <v>3.373773076210778</v>
      </c>
    </row>
    <row r="365" spans="1:51" x14ac:dyDescent="0.2">
      <c r="A365" s="118" t="s">
        <v>5295</v>
      </c>
      <c r="B365" s="119">
        <v>157005</v>
      </c>
      <c r="C365" s="121" t="s">
        <v>6838</v>
      </c>
      <c r="D365" s="121" t="s">
        <v>3563</v>
      </c>
      <c r="E365" s="121">
        <v>3.8548437787647556E-2</v>
      </c>
      <c r="F365">
        <f t="shared" si="246"/>
        <v>3.8548437787647559E-8</v>
      </c>
      <c r="G365">
        <f t="shared" si="247"/>
        <v>3.854843778764756E-10</v>
      </c>
      <c r="H365">
        <f t="shared" si="248"/>
        <v>2.218862265936859E-5</v>
      </c>
      <c r="I365" s="115">
        <f t="shared" si="226"/>
        <v>95</v>
      </c>
      <c r="J365" s="115">
        <f t="shared" si="227"/>
        <v>0</v>
      </c>
      <c r="K365" s="115">
        <f t="shared" si="228"/>
        <v>91</v>
      </c>
      <c r="L365" s="115">
        <f t="shared" si="229"/>
        <v>66</v>
      </c>
      <c r="M365" s="115">
        <f t="shared" si="230"/>
        <v>50</v>
      </c>
      <c r="N365" s="115">
        <f t="shared" si="231"/>
        <v>133</v>
      </c>
      <c r="O365" s="115">
        <f t="shared" si="232"/>
        <v>57</v>
      </c>
      <c r="P365" s="115">
        <f t="shared" si="233"/>
        <v>116</v>
      </c>
      <c r="Q365" s="115">
        <f t="shared" si="234"/>
        <v>74</v>
      </c>
      <c r="R365" s="115">
        <f t="shared" si="235"/>
        <v>177</v>
      </c>
      <c r="S365" s="115">
        <f t="shared" si="236"/>
        <v>14</v>
      </c>
      <c r="T365" s="115">
        <f t="shared" si="237"/>
        <v>78</v>
      </c>
      <c r="U365" s="115">
        <f t="shared" si="238"/>
        <v>59</v>
      </c>
      <c r="V365" s="115">
        <f t="shared" si="239"/>
        <v>70</v>
      </c>
      <c r="W365" s="115">
        <f t="shared" si="240"/>
        <v>74</v>
      </c>
      <c r="X365" s="115">
        <f t="shared" si="241"/>
        <v>100</v>
      </c>
      <c r="Y365" s="115">
        <f t="shared" si="242"/>
        <v>81</v>
      </c>
      <c r="Z365" s="115">
        <f t="shared" si="243"/>
        <v>50</v>
      </c>
      <c r="AA365" s="115">
        <f t="shared" si="244"/>
        <v>20</v>
      </c>
      <c r="AB365" s="115">
        <f t="shared" si="245"/>
        <v>20</v>
      </c>
      <c r="AC365" s="113">
        <f t="shared" si="249"/>
        <v>1425</v>
      </c>
      <c r="AE365">
        <f t="shared" si="250"/>
        <v>2.1079191526400158E-3</v>
      </c>
      <c r="AF365">
        <f t="shared" si="251"/>
        <v>0</v>
      </c>
      <c r="AG365">
        <f t="shared" si="252"/>
        <v>2.0191646620025417E-3</v>
      </c>
      <c r="AH365">
        <f t="shared" si="253"/>
        <v>1.4644490955183268E-3</v>
      </c>
      <c r="AI365">
        <f t="shared" si="254"/>
        <v>1.1094311329684294E-3</v>
      </c>
      <c r="AJ365">
        <f t="shared" si="255"/>
        <v>2.9510868136960224E-3</v>
      </c>
      <c r="AK365">
        <f t="shared" si="256"/>
        <v>1.2647514915840095E-3</v>
      </c>
      <c r="AL365">
        <f t="shared" si="257"/>
        <v>2.5738802284867562E-3</v>
      </c>
      <c r="AM365">
        <f t="shared" si="258"/>
        <v>1.6419580767932755E-3</v>
      </c>
      <c r="AN365">
        <f t="shared" si="259"/>
        <v>3.9273862107082405E-3</v>
      </c>
      <c r="AO365">
        <f t="shared" si="260"/>
        <v>3.1064071723116025E-4</v>
      </c>
      <c r="AP365">
        <f t="shared" si="261"/>
        <v>1.7307125674307501E-3</v>
      </c>
      <c r="AQ365">
        <f t="shared" si="262"/>
        <v>1.3091287369027468E-3</v>
      </c>
      <c r="AR365">
        <f t="shared" si="263"/>
        <v>1.5532035861558014E-3</v>
      </c>
      <c r="AS365">
        <f t="shared" si="264"/>
        <v>1.6419580767932755E-3</v>
      </c>
      <c r="AT365">
        <f t="shared" si="265"/>
        <v>2.2188622659368587E-3</v>
      </c>
      <c r="AU365">
        <f t="shared" si="266"/>
        <v>1.7972784354088557E-3</v>
      </c>
      <c r="AV365">
        <f t="shared" si="267"/>
        <v>1.1094311329684294E-3</v>
      </c>
      <c r="AW365">
        <f t="shared" si="268"/>
        <v>4.4377245318737179E-4</v>
      </c>
      <c r="AX365">
        <f t="shared" si="269"/>
        <v>4.4377245318737179E-4</v>
      </c>
      <c r="AY365">
        <f t="shared" si="270"/>
        <v>3.1618787289600235E-2</v>
      </c>
    </row>
    <row r="366" spans="1:51" x14ac:dyDescent="0.2">
      <c r="A366" s="118" t="s">
        <v>5296</v>
      </c>
      <c r="B366" s="119">
        <v>76050</v>
      </c>
      <c r="C366" s="121" t="s">
        <v>6839</v>
      </c>
      <c r="D366" s="121" t="s">
        <v>3475</v>
      </c>
      <c r="E366" s="121">
        <v>1.4287645215194282E-2</v>
      </c>
      <c r="F366">
        <f t="shared" si="246"/>
        <v>1.4287645215194282E-8</v>
      </c>
      <c r="G366">
        <f t="shared" si="247"/>
        <v>1.4287645215194281E-10</v>
      </c>
      <c r="H366">
        <f t="shared" si="248"/>
        <v>8.2240211683095957E-6</v>
      </c>
      <c r="I366" s="115">
        <f t="shared" si="226"/>
        <v>43</v>
      </c>
      <c r="J366" s="115">
        <f t="shared" si="227"/>
        <v>1</v>
      </c>
      <c r="K366" s="115">
        <f t="shared" si="228"/>
        <v>41</v>
      </c>
      <c r="L366" s="115">
        <f t="shared" si="229"/>
        <v>24</v>
      </c>
      <c r="M366" s="115">
        <f t="shared" si="230"/>
        <v>26</v>
      </c>
      <c r="N366" s="115">
        <f t="shared" si="231"/>
        <v>65</v>
      </c>
      <c r="O366" s="115">
        <f t="shared" si="232"/>
        <v>22</v>
      </c>
      <c r="P366" s="115">
        <f t="shared" si="233"/>
        <v>43</v>
      </c>
      <c r="Q366" s="115">
        <f t="shared" si="234"/>
        <v>37</v>
      </c>
      <c r="R366" s="115">
        <f t="shared" si="235"/>
        <v>63</v>
      </c>
      <c r="S366" s="115">
        <f t="shared" si="236"/>
        <v>9</v>
      </c>
      <c r="T366" s="115">
        <f t="shared" si="237"/>
        <v>33</v>
      </c>
      <c r="U366" s="115">
        <f t="shared" si="238"/>
        <v>38</v>
      </c>
      <c r="V366" s="115">
        <f t="shared" si="239"/>
        <v>29</v>
      </c>
      <c r="W366" s="115">
        <f t="shared" si="240"/>
        <v>41</v>
      </c>
      <c r="X366" s="115">
        <f t="shared" si="241"/>
        <v>60</v>
      </c>
      <c r="Y366" s="115">
        <f t="shared" si="242"/>
        <v>44</v>
      </c>
      <c r="Z366" s="115">
        <f t="shared" si="243"/>
        <v>38</v>
      </c>
      <c r="AA366" s="115">
        <f t="shared" si="244"/>
        <v>8</v>
      </c>
      <c r="AB366" s="115">
        <f t="shared" si="245"/>
        <v>25</v>
      </c>
      <c r="AC366" s="113">
        <f t="shared" si="249"/>
        <v>690</v>
      </c>
      <c r="AE366">
        <f t="shared" si="250"/>
        <v>3.536329102373126E-4</v>
      </c>
      <c r="AF366">
        <f t="shared" si="251"/>
        <v>8.2240211683095957E-6</v>
      </c>
      <c r="AG366">
        <f t="shared" si="252"/>
        <v>3.371848679006934E-4</v>
      </c>
      <c r="AH366">
        <f t="shared" si="253"/>
        <v>1.973765080394303E-4</v>
      </c>
      <c r="AI366">
        <f t="shared" si="254"/>
        <v>2.138245503760495E-4</v>
      </c>
      <c r="AJ366">
        <f t="shared" si="255"/>
        <v>5.3456137594012367E-4</v>
      </c>
      <c r="AK366">
        <f t="shared" si="256"/>
        <v>1.809284657028111E-4</v>
      </c>
      <c r="AL366">
        <f t="shared" si="257"/>
        <v>3.536329102373126E-4</v>
      </c>
      <c r="AM366">
        <f t="shared" si="258"/>
        <v>3.0428878322745506E-4</v>
      </c>
      <c r="AN366">
        <f t="shared" si="259"/>
        <v>5.1811333360350458E-4</v>
      </c>
      <c r="AO366">
        <f t="shared" si="260"/>
        <v>7.4016190514786365E-5</v>
      </c>
      <c r="AP366">
        <f t="shared" si="261"/>
        <v>2.7139269855421666E-4</v>
      </c>
      <c r="AQ366">
        <f t="shared" si="262"/>
        <v>3.1251280439576466E-4</v>
      </c>
      <c r="AR366">
        <f t="shared" si="263"/>
        <v>2.3849661388097827E-4</v>
      </c>
      <c r="AS366">
        <f t="shared" si="264"/>
        <v>3.371848679006934E-4</v>
      </c>
      <c r="AT366">
        <f t="shared" si="265"/>
        <v>4.9344127009857573E-4</v>
      </c>
      <c r="AU366">
        <f t="shared" si="266"/>
        <v>3.618569314056222E-4</v>
      </c>
      <c r="AV366">
        <f t="shared" si="267"/>
        <v>3.1251280439576466E-4</v>
      </c>
      <c r="AW366">
        <f t="shared" si="268"/>
        <v>6.5792169346476766E-5</v>
      </c>
      <c r="AX366">
        <f t="shared" si="269"/>
        <v>2.056005292077399E-4</v>
      </c>
      <c r="AY366">
        <f t="shared" si="270"/>
        <v>5.6745746061336207E-3</v>
      </c>
    </row>
    <row r="367" spans="1:51" x14ac:dyDescent="0.2">
      <c r="A367" s="118" t="s">
        <v>5297</v>
      </c>
      <c r="B367" s="119">
        <v>25690</v>
      </c>
      <c r="C367" s="121" t="s">
        <v>6803</v>
      </c>
      <c r="D367" s="121" t="s">
        <v>3985</v>
      </c>
      <c r="E367" s="121">
        <v>0.12415540550834234</v>
      </c>
      <c r="F367">
        <f t="shared" si="246"/>
        <v>1.2415540550834233E-7</v>
      </c>
      <c r="G367">
        <f t="shared" si="247"/>
        <v>1.2415540550834233E-9</v>
      </c>
      <c r="H367">
        <f t="shared" si="248"/>
        <v>7.1464308336465429E-5</v>
      </c>
      <c r="I367" s="115">
        <f t="shared" si="226"/>
        <v>16</v>
      </c>
      <c r="J367" s="115">
        <f t="shared" si="227"/>
        <v>1</v>
      </c>
      <c r="K367" s="115">
        <f t="shared" si="228"/>
        <v>21</v>
      </c>
      <c r="L367" s="115">
        <f t="shared" si="229"/>
        <v>11</v>
      </c>
      <c r="M367" s="115">
        <f t="shared" si="230"/>
        <v>9</v>
      </c>
      <c r="N367" s="115">
        <f t="shared" si="231"/>
        <v>20</v>
      </c>
      <c r="O367" s="115">
        <f t="shared" si="232"/>
        <v>6</v>
      </c>
      <c r="P367" s="115">
        <f t="shared" si="233"/>
        <v>17</v>
      </c>
      <c r="Q367" s="115">
        <f t="shared" si="234"/>
        <v>13</v>
      </c>
      <c r="R367" s="115">
        <f t="shared" si="235"/>
        <v>25</v>
      </c>
      <c r="S367" s="115">
        <f t="shared" si="236"/>
        <v>10</v>
      </c>
      <c r="T367" s="115">
        <f t="shared" si="237"/>
        <v>4</v>
      </c>
      <c r="U367" s="115">
        <f t="shared" si="238"/>
        <v>16</v>
      </c>
      <c r="V367" s="115">
        <f t="shared" si="239"/>
        <v>8</v>
      </c>
      <c r="W367" s="115">
        <f t="shared" si="240"/>
        <v>9</v>
      </c>
      <c r="X367" s="115">
        <f t="shared" si="241"/>
        <v>12</v>
      </c>
      <c r="Y367" s="115">
        <f t="shared" si="242"/>
        <v>10</v>
      </c>
      <c r="Z367" s="115">
        <f t="shared" si="243"/>
        <v>16</v>
      </c>
      <c r="AA367" s="115">
        <f t="shared" si="244"/>
        <v>1</v>
      </c>
      <c r="AB367" s="115">
        <f t="shared" si="245"/>
        <v>8</v>
      </c>
      <c r="AC367" s="113">
        <f t="shared" si="249"/>
        <v>233</v>
      </c>
      <c r="AE367">
        <f t="shared" si="250"/>
        <v>1.1434289333834469E-3</v>
      </c>
      <c r="AF367">
        <f t="shared" si="251"/>
        <v>7.1464308336465429E-5</v>
      </c>
      <c r="AG367">
        <f t="shared" si="252"/>
        <v>1.500750475065774E-3</v>
      </c>
      <c r="AH367">
        <f t="shared" si="253"/>
        <v>7.8610739170111976E-4</v>
      </c>
      <c r="AI367">
        <f t="shared" si="254"/>
        <v>6.4317877502818887E-4</v>
      </c>
      <c r="AJ367">
        <f t="shared" si="255"/>
        <v>1.4292861667293086E-3</v>
      </c>
      <c r="AK367">
        <f t="shared" si="256"/>
        <v>4.2878585001879254E-4</v>
      </c>
      <c r="AL367">
        <f t="shared" si="257"/>
        <v>1.2148932417199122E-3</v>
      </c>
      <c r="AM367">
        <f t="shared" si="258"/>
        <v>9.2903600837405053E-4</v>
      </c>
      <c r="AN367">
        <f t="shared" si="259"/>
        <v>1.7866077084116357E-3</v>
      </c>
      <c r="AO367">
        <f t="shared" si="260"/>
        <v>7.1464308336465431E-4</v>
      </c>
      <c r="AP367">
        <f t="shared" si="261"/>
        <v>2.8585723334586171E-4</v>
      </c>
      <c r="AQ367">
        <f t="shared" si="262"/>
        <v>1.1434289333834469E-3</v>
      </c>
      <c r="AR367">
        <f t="shared" si="263"/>
        <v>5.7171446669172343E-4</v>
      </c>
      <c r="AS367">
        <f t="shared" si="264"/>
        <v>6.4317877502818887E-4</v>
      </c>
      <c r="AT367">
        <f t="shared" si="265"/>
        <v>8.5757170003758509E-4</v>
      </c>
      <c r="AU367">
        <f t="shared" si="266"/>
        <v>7.1464308336465431E-4</v>
      </c>
      <c r="AV367">
        <f t="shared" si="267"/>
        <v>1.1434289333834469E-3</v>
      </c>
      <c r="AW367">
        <f t="shared" si="268"/>
        <v>7.1464308336465429E-5</v>
      </c>
      <c r="AX367">
        <f t="shared" si="269"/>
        <v>5.7171446669172343E-4</v>
      </c>
      <c r="AY367">
        <f t="shared" si="270"/>
        <v>1.6651183842396444E-2</v>
      </c>
    </row>
    <row r="368" spans="1:51" x14ac:dyDescent="0.2">
      <c r="A368" s="118" t="s">
        <v>5298</v>
      </c>
      <c r="B368" s="119">
        <v>49103</v>
      </c>
      <c r="C368" s="121" t="s">
        <v>6828</v>
      </c>
      <c r="D368" s="121" t="s">
        <v>4380</v>
      </c>
      <c r="E368" s="121">
        <v>0.45891350769792105</v>
      </c>
      <c r="F368">
        <f t="shared" si="246"/>
        <v>4.5891350769792104E-7</v>
      </c>
      <c r="G368">
        <f t="shared" si="247"/>
        <v>4.5891350769792102E-9</v>
      </c>
      <c r="H368">
        <f t="shared" si="248"/>
        <v>2.6415230395819924E-4</v>
      </c>
      <c r="I368" s="115">
        <f t="shared" si="226"/>
        <v>49</v>
      </c>
      <c r="J368" s="115">
        <f t="shared" si="227"/>
        <v>2</v>
      </c>
      <c r="K368" s="115">
        <f t="shared" si="228"/>
        <v>24</v>
      </c>
      <c r="L368" s="115">
        <f t="shared" si="229"/>
        <v>30</v>
      </c>
      <c r="M368" s="115">
        <f t="shared" si="230"/>
        <v>11</v>
      </c>
      <c r="N368" s="115">
        <f t="shared" si="231"/>
        <v>35</v>
      </c>
      <c r="O368" s="115">
        <f t="shared" si="232"/>
        <v>13</v>
      </c>
      <c r="P368" s="115">
        <f t="shared" si="233"/>
        <v>32</v>
      </c>
      <c r="Q368" s="115">
        <f t="shared" si="234"/>
        <v>33</v>
      </c>
      <c r="R368" s="115">
        <f t="shared" si="235"/>
        <v>36</v>
      </c>
      <c r="S368" s="115">
        <f t="shared" si="236"/>
        <v>5</v>
      </c>
      <c r="T368" s="115">
        <f t="shared" si="237"/>
        <v>19</v>
      </c>
      <c r="U368" s="115">
        <f t="shared" si="238"/>
        <v>18</v>
      </c>
      <c r="V368" s="115">
        <f t="shared" si="239"/>
        <v>15</v>
      </c>
      <c r="W368" s="115">
        <f t="shared" si="240"/>
        <v>24</v>
      </c>
      <c r="X368" s="115">
        <f t="shared" si="241"/>
        <v>27</v>
      </c>
      <c r="Y368" s="115">
        <f t="shared" si="242"/>
        <v>24</v>
      </c>
      <c r="Z368" s="115">
        <f t="shared" si="243"/>
        <v>37</v>
      </c>
      <c r="AA368" s="115">
        <f t="shared" si="244"/>
        <v>6</v>
      </c>
      <c r="AB368" s="115">
        <f t="shared" si="245"/>
        <v>10</v>
      </c>
      <c r="AC368" s="113">
        <f t="shared" si="249"/>
        <v>450</v>
      </c>
      <c r="AE368">
        <f t="shared" si="250"/>
        <v>1.2943462893951763E-2</v>
      </c>
      <c r="AF368">
        <f t="shared" si="251"/>
        <v>5.2830460791639848E-4</v>
      </c>
      <c r="AG368">
        <f t="shared" si="252"/>
        <v>6.3396552949967818E-3</v>
      </c>
      <c r="AH368">
        <f t="shared" si="253"/>
        <v>7.9245691187459777E-3</v>
      </c>
      <c r="AI368">
        <f t="shared" si="254"/>
        <v>2.9056753435401919E-3</v>
      </c>
      <c r="AJ368">
        <f t="shared" si="255"/>
        <v>9.2453306385369728E-3</v>
      </c>
      <c r="AK368">
        <f t="shared" si="256"/>
        <v>3.4339799514565899E-3</v>
      </c>
      <c r="AL368">
        <f t="shared" si="257"/>
        <v>8.4528737266623757E-3</v>
      </c>
      <c r="AM368">
        <f t="shared" si="258"/>
        <v>8.7170260306205748E-3</v>
      </c>
      <c r="AN368">
        <f t="shared" si="259"/>
        <v>9.5094829424951718E-3</v>
      </c>
      <c r="AO368">
        <f t="shared" si="260"/>
        <v>1.3207615197909962E-3</v>
      </c>
      <c r="AP368">
        <f t="shared" si="261"/>
        <v>5.0188937752057858E-3</v>
      </c>
      <c r="AQ368">
        <f t="shared" si="262"/>
        <v>4.7547414712475859E-3</v>
      </c>
      <c r="AR368">
        <f t="shared" si="263"/>
        <v>3.9622845593729888E-3</v>
      </c>
      <c r="AS368">
        <f t="shared" si="264"/>
        <v>6.3396552949967818E-3</v>
      </c>
      <c r="AT368">
        <f t="shared" si="265"/>
        <v>7.1321122068713797E-3</v>
      </c>
      <c r="AU368">
        <f t="shared" si="266"/>
        <v>6.3396552949967818E-3</v>
      </c>
      <c r="AV368">
        <f t="shared" si="267"/>
        <v>9.7736352464533726E-3</v>
      </c>
      <c r="AW368">
        <f t="shared" si="268"/>
        <v>1.5849138237491955E-3</v>
      </c>
      <c r="AX368">
        <f t="shared" si="269"/>
        <v>2.6415230395819924E-3</v>
      </c>
      <c r="AY368">
        <f t="shared" si="270"/>
        <v>0.11886853678118967</v>
      </c>
    </row>
    <row r="369" spans="1:51" x14ac:dyDescent="0.2">
      <c r="A369" s="118" t="s">
        <v>5299</v>
      </c>
      <c r="B369" s="119">
        <v>75292</v>
      </c>
      <c r="C369" s="121" t="s">
        <v>6840</v>
      </c>
      <c r="D369" s="121" t="s">
        <v>4266</v>
      </c>
      <c r="E369" s="121">
        <v>0.38896028569055269</v>
      </c>
      <c r="F369">
        <f t="shared" si="246"/>
        <v>3.889602856905527E-7</v>
      </c>
      <c r="G369">
        <f t="shared" si="247"/>
        <v>3.8896028569055275E-9</v>
      </c>
      <c r="H369">
        <f t="shared" si="248"/>
        <v>2.2388697192376054E-4</v>
      </c>
      <c r="I369" s="115">
        <f t="shared" si="226"/>
        <v>80</v>
      </c>
      <c r="J369" s="115">
        <f t="shared" si="227"/>
        <v>0</v>
      </c>
      <c r="K369" s="115">
        <f t="shared" si="228"/>
        <v>45</v>
      </c>
      <c r="L369" s="115">
        <f t="shared" si="229"/>
        <v>20</v>
      </c>
      <c r="M369" s="115">
        <f t="shared" si="230"/>
        <v>20</v>
      </c>
      <c r="N369" s="115">
        <f t="shared" si="231"/>
        <v>60</v>
      </c>
      <c r="O369" s="115">
        <f t="shared" si="232"/>
        <v>15</v>
      </c>
      <c r="P369" s="115">
        <f t="shared" si="233"/>
        <v>40</v>
      </c>
      <c r="Q369" s="115">
        <f t="shared" si="234"/>
        <v>29</v>
      </c>
      <c r="R369" s="115">
        <f t="shared" si="235"/>
        <v>54</v>
      </c>
      <c r="S369" s="115">
        <f t="shared" si="236"/>
        <v>16</v>
      </c>
      <c r="T369" s="115">
        <f t="shared" si="237"/>
        <v>27</v>
      </c>
      <c r="U369" s="115">
        <f t="shared" si="238"/>
        <v>47</v>
      </c>
      <c r="V369" s="115">
        <f t="shared" si="239"/>
        <v>28</v>
      </c>
      <c r="W369" s="115">
        <f t="shared" si="240"/>
        <v>40</v>
      </c>
      <c r="X369" s="115">
        <f t="shared" si="241"/>
        <v>48</v>
      </c>
      <c r="Y369" s="115">
        <f t="shared" si="242"/>
        <v>53</v>
      </c>
      <c r="Z369" s="115">
        <f t="shared" si="243"/>
        <v>52</v>
      </c>
      <c r="AA369" s="115">
        <f t="shared" si="244"/>
        <v>9</v>
      </c>
      <c r="AB369" s="115">
        <f t="shared" si="245"/>
        <v>19</v>
      </c>
      <c r="AC369" s="113">
        <f t="shared" si="249"/>
        <v>702</v>
      </c>
      <c r="AE369">
        <f t="shared" si="250"/>
        <v>1.7910957753900843E-2</v>
      </c>
      <c r="AF369">
        <f t="shared" si="251"/>
        <v>0</v>
      </c>
      <c r="AG369">
        <f t="shared" si="252"/>
        <v>1.0074913736569224E-2</v>
      </c>
      <c r="AH369">
        <f t="shared" si="253"/>
        <v>4.4777394384752107E-3</v>
      </c>
      <c r="AI369">
        <f t="shared" si="254"/>
        <v>4.4777394384752107E-3</v>
      </c>
      <c r="AJ369">
        <f t="shared" si="255"/>
        <v>1.3433218315425632E-2</v>
      </c>
      <c r="AK369">
        <f t="shared" si="256"/>
        <v>3.358304578856408E-3</v>
      </c>
      <c r="AL369">
        <f t="shared" si="257"/>
        <v>8.9554788769504214E-3</v>
      </c>
      <c r="AM369">
        <f t="shared" si="258"/>
        <v>6.4927221857890554E-3</v>
      </c>
      <c r="AN369">
        <f t="shared" si="259"/>
        <v>1.2089896483883068E-2</v>
      </c>
      <c r="AO369">
        <f t="shared" si="260"/>
        <v>3.5821915507801686E-3</v>
      </c>
      <c r="AP369">
        <f t="shared" si="261"/>
        <v>6.0449482419415342E-3</v>
      </c>
      <c r="AQ369">
        <f t="shared" si="262"/>
        <v>1.0522687680416745E-2</v>
      </c>
      <c r="AR369">
        <f t="shared" si="263"/>
        <v>6.2688352138652948E-3</v>
      </c>
      <c r="AS369">
        <f t="shared" si="264"/>
        <v>8.9554788769504214E-3</v>
      </c>
      <c r="AT369">
        <f t="shared" si="265"/>
        <v>1.0746574652340506E-2</v>
      </c>
      <c r="AU369">
        <f t="shared" si="266"/>
        <v>1.1866009511959309E-2</v>
      </c>
      <c r="AV369">
        <f t="shared" si="267"/>
        <v>1.1642122540035549E-2</v>
      </c>
      <c r="AW369">
        <f t="shared" si="268"/>
        <v>2.0149827473138447E-3</v>
      </c>
      <c r="AX369">
        <f t="shared" si="269"/>
        <v>4.2538524665514501E-3</v>
      </c>
      <c r="AY369">
        <f t="shared" si="270"/>
        <v>0.15716865429047988</v>
      </c>
    </row>
    <row r="370" spans="1:51" x14ac:dyDescent="0.2">
      <c r="A370" s="118" t="s">
        <v>5300</v>
      </c>
      <c r="B370" s="119">
        <v>72585</v>
      </c>
      <c r="C370" s="121" t="s">
        <v>6841</v>
      </c>
      <c r="D370" s="121" t="s">
        <v>3445</v>
      </c>
      <c r="E370" s="121">
        <v>1.0071791557054087E-2</v>
      </c>
      <c r="F370">
        <f t="shared" si="246"/>
        <v>1.0071791557054087E-8</v>
      </c>
      <c r="G370">
        <f t="shared" si="247"/>
        <v>1.0071791557054087E-10</v>
      </c>
      <c r="H370">
        <f t="shared" si="248"/>
        <v>5.7973602871890986E-6</v>
      </c>
      <c r="I370" s="115">
        <f t="shared" si="226"/>
        <v>76</v>
      </c>
      <c r="J370" s="115">
        <f t="shared" si="227"/>
        <v>10</v>
      </c>
      <c r="K370" s="115">
        <f t="shared" si="228"/>
        <v>15</v>
      </c>
      <c r="L370" s="115">
        <f t="shared" si="229"/>
        <v>20</v>
      </c>
      <c r="M370" s="115">
        <f t="shared" si="230"/>
        <v>31</v>
      </c>
      <c r="N370" s="115">
        <f t="shared" si="231"/>
        <v>41</v>
      </c>
      <c r="O370" s="115">
        <f t="shared" si="232"/>
        <v>24</v>
      </c>
      <c r="P370" s="115">
        <f t="shared" si="233"/>
        <v>54</v>
      </c>
      <c r="Q370" s="115">
        <f t="shared" si="234"/>
        <v>26</v>
      </c>
      <c r="R370" s="115">
        <f t="shared" si="235"/>
        <v>89</v>
      </c>
      <c r="S370" s="115">
        <f t="shared" si="236"/>
        <v>12</v>
      </c>
      <c r="T370" s="115">
        <f t="shared" si="237"/>
        <v>24</v>
      </c>
      <c r="U370" s="115">
        <f t="shared" si="238"/>
        <v>40</v>
      </c>
      <c r="V370" s="115">
        <f t="shared" si="239"/>
        <v>20</v>
      </c>
      <c r="W370" s="115">
        <f t="shared" si="240"/>
        <v>32</v>
      </c>
      <c r="X370" s="115">
        <f t="shared" si="241"/>
        <v>45</v>
      </c>
      <c r="Y370" s="115">
        <f t="shared" si="242"/>
        <v>30</v>
      </c>
      <c r="Z370" s="115">
        <f t="shared" si="243"/>
        <v>31</v>
      </c>
      <c r="AA370" s="115">
        <f t="shared" si="244"/>
        <v>20</v>
      </c>
      <c r="AB370" s="115">
        <f t="shared" si="245"/>
        <v>16</v>
      </c>
      <c r="AC370" s="113">
        <f t="shared" si="249"/>
        <v>656</v>
      </c>
      <c r="AE370">
        <f t="shared" si="250"/>
        <v>4.4059938182637148E-4</v>
      </c>
      <c r="AF370">
        <f t="shared" si="251"/>
        <v>5.7973602871890988E-5</v>
      </c>
      <c r="AG370">
        <f t="shared" si="252"/>
        <v>8.6960404307836485E-5</v>
      </c>
      <c r="AH370">
        <f t="shared" si="253"/>
        <v>1.1594720574378198E-4</v>
      </c>
      <c r="AI370">
        <f t="shared" si="254"/>
        <v>1.7971816890286206E-4</v>
      </c>
      <c r="AJ370">
        <f t="shared" si="255"/>
        <v>2.3769177177475304E-4</v>
      </c>
      <c r="AK370">
        <f t="shared" si="256"/>
        <v>1.3913664689253836E-4</v>
      </c>
      <c r="AL370">
        <f t="shared" si="257"/>
        <v>3.1305745550821133E-4</v>
      </c>
      <c r="AM370">
        <f t="shared" si="258"/>
        <v>1.5073136746691657E-4</v>
      </c>
      <c r="AN370">
        <f t="shared" si="259"/>
        <v>5.1596506555982977E-4</v>
      </c>
      <c r="AO370">
        <f t="shared" si="260"/>
        <v>6.956832344626918E-5</v>
      </c>
      <c r="AP370">
        <f t="shared" si="261"/>
        <v>1.3913664689253836E-4</v>
      </c>
      <c r="AQ370">
        <f t="shared" si="262"/>
        <v>2.3189441148756395E-4</v>
      </c>
      <c r="AR370">
        <f t="shared" si="263"/>
        <v>1.1594720574378198E-4</v>
      </c>
      <c r="AS370">
        <f t="shared" si="264"/>
        <v>1.8551552919005116E-4</v>
      </c>
      <c r="AT370">
        <f t="shared" si="265"/>
        <v>2.6088121292350942E-4</v>
      </c>
      <c r="AU370">
        <f t="shared" si="266"/>
        <v>1.7392080861567297E-4</v>
      </c>
      <c r="AV370">
        <f t="shared" si="267"/>
        <v>1.7971816890286206E-4</v>
      </c>
      <c r="AW370">
        <f t="shared" si="268"/>
        <v>1.1594720574378198E-4</v>
      </c>
      <c r="AX370">
        <f t="shared" si="269"/>
        <v>9.2757764595025578E-5</v>
      </c>
      <c r="AY370">
        <f t="shared" si="270"/>
        <v>3.8030683483960483E-3</v>
      </c>
    </row>
    <row r="371" spans="1:51" x14ac:dyDescent="0.2">
      <c r="A371" s="118" t="s">
        <v>5301</v>
      </c>
      <c r="B371" s="119">
        <v>17762</v>
      </c>
      <c r="C371" s="121" t="s">
        <v>6842</v>
      </c>
      <c r="D371" s="121" t="s">
        <v>3925</v>
      </c>
      <c r="E371" s="121">
        <v>0.12143551316271668</v>
      </c>
      <c r="F371">
        <f t="shared" si="246"/>
        <v>1.2143551316271668E-7</v>
      </c>
      <c r="G371">
        <f t="shared" si="247"/>
        <v>1.2143551316271668E-9</v>
      </c>
      <c r="H371">
        <f t="shared" si="248"/>
        <v>6.989872829237526E-5</v>
      </c>
      <c r="I371" s="115">
        <f t="shared" si="226"/>
        <v>6</v>
      </c>
      <c r="J371" s="115">
        <f t="shared" si="227"/>
        <v>3</v>
      </c>
      <c r="K371" s="115">
        <f t="shared" si="228"/>
        <v>2</v>
      </c>
      <c r="L371" s="115">
        <f t="shared" si="229"/>
        <v>3</v>
      </c>
      <c r="M371" s="115">
        <f t="shared" si="230"/>
        <v>16</v>
      </c>
      <c r="N371" s="115">
        <f t="shared" si="231"/>
        <v>13</v>
      </c>
      <c r="O371" s="115">
        <f t="shared" si="232"/>
        <v>5</v>
      </c>
      <c r="P371" s="115">
        <f t="shared" si="233"/>
        <v>4</v>
      </c>
      <c r="Q371" s="115">
        <f t="shared" si="234"/>
        <v>6</v>
      </c>
      <c r="R371" s="115">
        <f t="shared" si="235"/>
        <v>24</v>
      </c>
      <c r="S371" s="115">
        <f t="shared" si="236"/>
        <v>6</v>
      </c>
      <c r="T371" s="115">
        <f t="shared" si="237"/>
        <v>7</v>
      </c>
      <c r="U371" s="115">
        <f t="shared" si="238"/>
        <v>5</v>
      </c>
      <c r="V371" s="115">
        <f t="shared" si="239"/>
        <v>3</v>
      </c>
      <c r="W371" s="115">
        <f t="shared" si="240"/>
        <v>10</v>
      </c>
      <c r="X371" s="115">
        <f t="shared" si="241"/>
        <v>7</v>
      </c>
      <c r="Y371" s="115">
        <f t="shared" si="242"/>
        <v>6</v>
      </c>
      <c r="Z371" s="115">
        <f t="shared" si="243"/>
        <v>10</v>
      </c>
      <c r="AA371" s="115">
        <f t="shared" si="244"/>
        <v>7</v>
      </c>
      <c r="AB371" s="115">
        <f t="shared" si="245"/>
        <v>7</v>
      </c>
      <c r="AC371" s="113">
        <f t="shared" si="249"/>
        <v>150</v>
      </c>
      <c r="AE371">
        <f t="shared" si="250"/>
        <v>4.1939236975425156E-4</v>
      </c>
      <c r="AF371">
        <f t="shared" si="251"/>
        <v>2.0969618487712578E-4</v>
      </c>
      <c r="AG371">
        <f t="shared" si="252"/>
        <v>1.3979745658475052E-4</v>
      </c>
      <c r="AH371">
        <f t="shared" si="253"/>
        <v>2.0969618487712578E-4</v>
      </c>
      <c r="AI371">
        <f t="shared" si="254"/>
        <v>1.1183796526780042E-3</v>
      </c>
      <c r="AJ371">
        <f t="shared" si="255"/>
        <v>9.0868346780087841E-4</v>
      </c>
      <c r="AK371">
        <f t="shared" si="256"/>
        <v>3.4949364146187633E-4</v>
      </c>
      <c r="AL371">
        <f t="shared" si="257"/>
        <v>2.7959491316950104E-4</v>
      </c>
      <c r="AM371">
        <f t="shared" si="258"/>
        <v>4.1939236975425156E-4</v>
      </c>
      <c r="AN371">
        <f t="shared" si="259"/>
        <v>1.6775694790170062E-3</v>
      </c>
      <c r="AO371">
        <f t="shared" si="260"/>
        <v>4.1939236975425156E-4</v>
      </c>
      <c r="AP371">
        <f t="shared" si="261"/>
        <v>4.892910980466268E-4</v>
      </c>
      <c r="AQ371">
        <f t="shared" si="262"/>
        <v>3.4949364146187633E-4</v>
      </c>
      <c r="AR371">
        <f t="shared" si="263"/>
        <v>2.0969618487712578E-4</v>
      </c>
      <c r="AS371">
        <f t="shared" si="264"/>
        <v>6.9898728292375266E-4</v>
      </c>
      <c r="AT371">
        <f t="shared" si="265"/>
        <v>4.892910980466268E-4</v>
      </c>
      <c r="AU371">
        <f t="shared" si="266"/>
        <v>4.1939236975425156E-4</v>
      </c>
      <c r="AV371">
        <f t="shared" si="267"/>
        <v>6.9898728292375266E-4</v>
      </c>
      <c r="AW371">
        <f t="shared" si="268"/>
        <v>4.892910980466268E-4</v>
      </c>
      <c r="AX371">
        <f t="shared" si="269"/>
        <v>4.892910980466268E-4</v>
      </c>
      <c r="AY371">
        <f t="shared" si="270"/>
        <v>1.0484809243856289E-2</v>
      </c>
    </row>
    <row r="372" spans="1:51" x14ac:dyDescent="0.2">
      <c r="A372" s="118" t="s">
        <v>5302</v>
      </c>
      <c r="B372" s="119">
        <v>60960</v>
      </c>
      <c r="C372" s="121" t="s">
        <v>6843</v>
      </c>
      <c r="D372" s="121" t="s">
        <v>3463</v>
      </c>
      <c r="E372" s="121">
        <v>1.1075199442595947E-2</v>
      </c>
      <c r="F372">
        <f t="shared" si="246"/>
        <v>1.1075199442595947E-8</v>
      </c>
      <c r="G372">
        <f t="shared" si="247"/>
        <v>1.1075199442595948E-10</v>
      </c>
      <c r="H372">
        <f t="shared" si="248"/>
        <v>6.3749255589225649E-6</v>
      </c>
      <c r="I372" s="115">
        <f t="shared" si="226"/>
        <v>57</v>
      </c>
      <c r="J372" s="115">
        <f t="shared" si="227"/>
        <v>9</v>
      </c>
      <c r="K372" s="115">
        <f t="shared" si="228"/>
        <v>23</v>
      </c>
      <c r="L372" s="115">
        <f t="shared" si="229"/>
        <v>9</v>
      </c>
      <c r="M372" s="115">
        <f t="shared" si="230"/>
        <v>42</v>
      </c>
      <c r="N372" s="115">
        <f t="shared" si="231"/>
        <v>32</v>
      </c>
      <c r="O372" s="115">
        <f t="shared" si="232"/>
        <v>15</v>
      </c>
      <c r="P372" s="115">
        <f t="shared" si="233"/>
        <v>41</v>
      </c>
      <c r="Q372" s="115">
        <f t="shared" si="234"/>
        <v>19</v>
      </c>
      <c r="R372" s="115">
        <f t="shared" si="235"/>
        <v>74</v>
      </c>
      <c r="S372" s="115">
        <f t="shared" si="236"/>
        <v>15</v>
      </c>
      <c r="T372" s="115">
        <f t="shared" si="237"/>
        <v>15</v>
      </c>
      <c r="U372" s="115">
        <f t="shared" si="238"/>
        <v>38</v>
      </c>
      <c r="V372" s="115">
        <f t="shared" si="239"/>
        <v>16</v>
      </c>
      <c r="W372" s="115">
        <f t="shared" si="240"/>
        <v>26</v>
      </c>
      <c r="X372" s="115">
        <f t="shared" si="241"/>
        <v>38</v>
      </c>
      <c r="Y372" s="115">
        <f t="shared" si="242"/>
        <v>17</v>
      </c>
      <c r="Z372" s="115">
        <f t="shared" si="243"/>
        <v>20</v>
      </c>
      <c r="AA372" s="115">
        <f t="shared" si="244"/>
        <v>19</v>
      </c>
      <c r="AB372" s="115">
        <f t="shared" si="245"/>
        <v>16</v>
      </c>
      <c r="AC372" s="113">
        <f t="shared" si="249"/>
        <v>541</v>
      </c>
      <c r="AE372">
        <f t="shared" si="250"/>
        <v>3.6337075685858618E-4</v>
      </c>
      <c r="AF372">
        <f t="shared" si="251"/>
        <v>5.7374330030303084E-5</v>
      </c>
      <c r="AG372">
        <f t="shared" si="252"/>
        <v>1.4662328785521899E-4</v>
      </c>
      <c r="AH372">
        <f t="shared" si="253"/>
        <v>5.7374330030303084E-5</v>
      </c>
      <c r="AI372">
        <f t="shared" si="254"/>
        <v>2.6774687347474774E-4</v>
      </c>
      <c r="AJ372">
        <f t="shared" si="255"/>
        <v>2.0399761788552208E-4</v>
      </c>
      <c r="AK372">
        <f t="shared" si="256"/>
        <v>9.5623883383838467E-5</v>
      </c>
      <c r="AL372">
        <f t="shared" si="257"/>
        <v>2.6137194791582514E-4</v>
      </c>
      <c r="AM372">
        <f t="shared" si="258"/>
        <v>1.2112358561952873E-4</v>
      </c>
      <c r="AN372">
        <f t="shared" si="259"/>
        <v>4.7174449136026982E-4</v>
      </c>
      <c r="AO372">
        <f t="shared" si="260"/>
        <v>9.5623883383838467E-5</v>
      </c>
      <c r="AP372">
        <f t="shared" si="261"/>
        <v>9.5623883383838467E-5</v>
      </c>
      <c r="AQ372">
        <f t="shared" si="262"/>
        <v>2.4224717123905745E-4</v>
      </c>
      <c r="AR372">
        <f t="shared" si="263"/>
        <v>1.0199880894276104E-4</v>
      </c>
      <c r="AS372">
        <f t="shared" si="264"/>
        <v>1.657480645319867E-4</v>
      </c>
      <c r="AT372">
        <f t="shared" si="265"/>
        <v>2.4224717123905745E-4</v>
      </c>
      <c r="AU372">
        <f t="shared" si="266"/>
        <v>1.0837373450168361E-4</v>
      </c>
      <c r="AV372">
        <f t="shared" si="267"/>
        <v>1.274985111784513E-4</v>
      </c>
      <c r="AW372">
        <f t="shared" si="268"/>
        <v>1.2112358561952873E-4</v>
      </c>
      <c r="AX372">
        <f t="shared" si="269"/>
        <v>1.0199880894276104E-4</v>
      </c>
      <c r="AY372">
        <f t="shared" si="270"/>
        <v>3.4488347273771073E-3</v>
      </c>
    </row>
    <row r="373" spans="1:51" x14ac:dyDescent="0.2">
      <c r="A373" s="118" t="s">
        <v>5303</v>
      </c>
      <c r="B373" s="119">
        <v>43122</v>
      </c>
      <c r="C373" s="121" t="s">
        <v>6736</v>
      </c>
      <c r="D373" s="121" t="s">
        <v>4171</v>
      </c>
      <c r="E373" s="121">
        <v>0.24602575751095118</v>
      </c>
      <c r="F373">
        <f t="shared" si="246"/>
        <v>2.4602575751095119E-7</v>
      </c>
      <c r="G373">
        <f t="shared" si="247"/>
        <v>2.4602575751095121E-9</v>
      </c>
      <c r="H373">
        <f t="shared" si="248"/>
        <v>1.4161333146540855E-4</v>
      </c>
      <c r="I373" s="115">
        <f t="shared" si="226"/>
        <v>38</v>
      </c>
      <c r="J373" s="115">
        <f t="shared" si="227"/>
        <v>5</v>
      </c>
      <c r="K373" s="115">
        <f t="shared" si="228"/>
        <v>22</v>
      </c>
      <c r="L373" s="115">
        <f t="shared" si="229"/>
        <v>20</v>
      </c>
      <c r="M373" s="115">
        <f t="shared" si="230"/>
        <v>21</v>
      </c>
      <c r="N373" s="115">
        <f t="shared" si="231"/>
        <v>29</v>
      </c>
      <c r="O373" s="115">
        <f t="shared" si="232"/>
        <v>9</v>
      </c>
      <c r="P373" s="115">
        <f t="shared" si="233"/>
        <v>29</v>
      </c>
      <c r="Q373" s="115">
        <f t="shared" si="234"/>
        <v>22</v>
      </c>
      <c r="R373" s="115">
        <f t="shared" si="235"/>
        <v>41</v>
      </c>
      <c r="S373" s="115">
        <f t="shared" si="236"/>
        <v>15</v>
      </c>
      <c r="T373" s="115">
        <f t="shared" si="237"/>
        <v>14</v>
      </c>
      <c r="U373" s="115">
        <f t="shared" si="238"/>
        <v>14</v>
      </c>
      <c r="V373" s="115">
        <f t="shared" si="239"/>
        <v>11</v>
      </c>
      <c r="W373" s="115">
        <f t="shared" si="240"/>
        <v>21</v>
      </c>
      <c r="X373" s="115">
        <f t="shared" si="241"/>
        <v>27</v>
      </c>
      <c r="Y373" s="115">
        <f t="shared" si="242"/>
        <v>10</v>
      </c>
      <c r="Z373" s="115">
        <f t="shared" si="243"/>
        <v>27</v>
      </c>
      <c r="AA373" s="115">
        <f t="shared" si="244"/>
        <v>5</v>
      </c>
      <c r="AB373" s="115">
        <f t="shared" si="245"/>
        <v>9</v>
      </c>
      <c r="AC373" s="113">
        <f t="shared" si="249"/>
        <v>389</v>
      </c>
      <c r="AE373">
        <f t="shared" si="250"/>
        <v>5.381306595685525E-3</v>
      </c>
      <c r="AF373">
        <f t="shared" si="251"/>
        <v>7.0806665732704277E-4</v>
      </c>
      <c r="AG373">
        <f t="shared" si="252"/>
        <v>3.1154932922389882E-3</v>
      </c>
      <c r="AH373">
        <f t="shared" si="253"/>
        <v>2.8322666293081711E-3</v>
      </c>
      <c r="AI373">
        <f t="shared" si="254"/>
        <v>2.9738799607735796E-3</v>
      </c>
      <c r="AJ373">
        <f t="shared" si="255"/>
        <v>4.1067866124968478E-3</v>
      </c>
      <c r="AK373">
        <f t="shared" si="256"/>
        <v>1.274519983188677E-3</v>
      </c>
      <c r="AL373">
        <f t="shared" si="257"/>
        <v>4.1067866124968478E-3</v>
      </c>
      <c r="AM373">
        <f t="shared" si="258"/>
        <v>3.1154932922389882E-3</v>
      </c>
      <c r="AN373">
        <f t="shared" si="259"/>
        <v>5.8061465900817507E-3</v>
      </c>
      <c r="AO373">
        <f t="shared" si="260"/>
        <v>2.1241999719811282E-3</v>
      </c>
      <c r="AP373">
        <f t="shared" si="261"/>
        <v>1.9825866405157196E-3</v>
      </c>
      <c r="AQ373">
        <f t="shared" si="262"/>
        <v>1.9825866405157196E-3</v>
      </c>
      <c r="AR373">
        <f t="shared" si="263"/>
        <v>1.5577466461194941E-3</v>
      </c>
      <c r="AS373">
        <f t="shared" si="264"/>
        <v>2.9738799607735796E-3</v>
      </c>
      <c r="AT373">
        <f t="shared" si="265"/>
        <v>3.8235599495660307E-3</v>
      </c>
      <c r="AU373">
        <f t="shared" si="266"/>
        <v>1.4161333146540855E-3</v>
      </c>
      <c r="AV373">
        <f t="shared" si="267"/>
        <v>3.8235599495660307E-3</v>
      </c>
      <c r="AW373">
        <f t="shared" si="268"/>
        <v>7.0806665732704277E-4</v>
      </c>
      <c r="AX373">
        <f t="shared" si="269"/>
        <v>1.274519983188677E-3</v>
      </c>
      <c r="AY373">
        <f t="shared" si="270"/>
        <v>5.5087585940043926E-2</v>
      </c>
    </row>
    <row r="374" spans="1:51" x14ac:dyDescent="0.2">
      <c r="A374" s="118" t="s">
        <v>5304</v>
      </c>
      <c r="B374" s="119">
        <v>24409</v>
      </c>
      <c r="C374" s="121" t="s">
        <v>6789</v>
      </c>
      <c r="D374" s="121" t="s">
        <v>3849</v>
      </c>
      <c r="E374" s="121">
        <v>0.10322830135365549</v>
      </c>
      <c r="F374">
        <f t="shared" si="246"/>
        <v>1.0322830135365548E-7</v>
      </c>
      <c r="G374">
        <f t="shared" si="247"/>
        <v>1.0322830135365549E-9</v>
      </c>
      <c r="H374">
        <f t="shared" si="248"/>
        <v>5.9418590167558336E-5</v>
      </c>
      <c r="I374" s="115">
        <f t="shared" si="226"/>
        <v>19</v>
      </c>
      <c r="J374" s="115">
        <f t="shared" si="227"/>
        <v>3</v>
      </c>
      <c r="K374" s="115">
        <f t="shared" si="228"/>
        <v>11</v>
      </c>
      <c r="L374" s="115">
        <f t="shared" si="229"/>
        <v>12</v>
      </c>
      <c r="M374" s="115">
        <f t="shared" si="230"/>
        <v>8</v>
      </c>
      <c r="N374" s="115">
        <f t="shared" si="231"/>
        <v>16</v>
      </c>
      <c r="O374" s="115">
        <f t="shared" si="232"/>
        <v>8</v>
      </c>
      <c r="P374" s="115">
        <f t="shared" si="233"/>
        <v>15</v>
      </c>
      <c r="Q374" s="115">
        <f t="shared" si="234"/>
        <v>17</v>
      </c>
      <c r="R374" s="115">
        <f t="shared" si="235"/>
        <v>26</v>
      </c>
      <c r="S374" s="115">
        <f t="shared" si="236"/>
        <v>5</v>
      </c>
      <c r="T374" s="115">
        <f t="shared" si="237"/>
        <v>5</v>
      </c>
      <c r="U374" s="115">
        <f t="shared" si="238"/>
        <v>14</v>
      </c>
      <c r="V374" s="115">
        <f t="shared" si="239"/>
        <v>3</v>
      </c>
      <c r="W374" s="115">
        <f t="shared" si="240"/>
        <v>16</v>
      </c>
      <c r="X374" s="115">
        <f t="shared" si="241"/>
        <v>15</v>
      </c>
      <c r="Y374" s="115">
        <f t="shared" si="242"/>
        <v>8</v>
      </c>
      <c r="Z374" s="115">
        <f t="shared" si="243"/>
        <v>11</v>
      </c>
      <c r="AA374" s="115">
        <f t="shared" si="244"/>
        <v>4</v>
      </c>
      <c r="AB374" s="115">
        <f t="shared" si="245"/>
        <v>3</v>
      </c>
      <c r="AC374" s="113">
        <f t="shared" si="249"/>
        <v>219</v>
      </c>
      <c r="AE374">
        <f t="shared" si="250"/>
        <v>1.1289532131836084E-3</v>
      </c>
      <c r="AF374">
        <f t="shared" si="251"/>
        <v>1.78255770502675E-4</v>
      </c>
      <c r="AG374">
        <f t="shared" si="252"/>
        <v>6.5360449184314175E-4</v>
      </c>
      <c r="AH374">
        <f t="shared" si="253"/>
        <v>7.1302308201070001E-4</v>
      </c>
      <c r="AI374">
        <f t="shared" si="254"/>
        <v>4.7534872134046669E-4</v>
      </c>
      <c r="AJ374">
        <f t="shared" si="255"/>
        <v>9.5069744268093338E-4</v>
      </c>
      <c r="AK374">
        <f t="shared" si="256"/>
        <v>4.7534872134046669E-4</v>
      </c>
      <c r="AL374">
        <f t="shared" si="257"/>
        <v>8.9127885251337501E-4</v>
      </c>
      <c r="AM374">
        <f t="shared" si="258"/>
        <v>1.0101160328484916E-3</v>
      </c>
      <c r="AN374">
        <f t="shared" si="259"/>
        <v>1.5448833443565168E-3</v>
      </c>
      <c r="AO374">
        <f t="shared" si="260"/>
        <v>2.9709295083779169E-4</v>
      </c>
      <c r="AP374">
        <f t="shared" si="261"/>
        <v>2.9709295083779169E-4</v>
      </c>
      <c r="AQ374">
        <f t="shared" si="262"/>
        <v>8.3186026234581675E-4</v>
      </c>
      <c r="AR374">
        <f t="shared" si="263"/>
        <v>1.78255770502675E-4</v>
      </c>
      <c r="AS374">
        <f t="shared" si="264"/>
        <v>9.5069744268093338E-4</v>
      </c>
      <c r="AT374">
        <f t="shared" si="265"/>
        <v>8.9127885251337501E-4</v>
      </c>
      <c r="AU374">
        <f t="shared" si="266"/>
        <v>4.7534872134046669E-4</v>
      </c>
      <c r="AV374">
        <f t="shared" si="267"/>
        <v>6.5360449184314175E-4</v>
      </c>
      <c r="AW374">
        <f t="shared" si="268"/>
        <v>2.3767436067023335E-4</v>
      </c>
      <c r="AX374">
        <f t="shared" si="269"/>
        <v>1.78255770502675E-4</v>
      </c>
      <c r="AY374">
        <f t="shared" si="270"/>
        <v>1.3012671246695274E-2</v>
      </c>
    </row>
    <row r="375" spans="1:51" x14ac:dyDescent="0.2">
      <c r="A375" s="118" t="s">
        <v>5305</v>
      </c>
      <c r="B375" s="119">
        <v>15943</v>
      </c>
      <c r="C375" s="121" t="s">
        <v>6825</v>
      </c>
      <c r="D375" s="121" t="s">
        <v>3411</v>
      </c>
      <c r="E375" s="121">
        <v>1.8440318396575544E-2</v>
      </c>
      <c r="F375">
        <f t="shared" si="246"/>
        <v>1.8440318396575542E-8</v>
      </c>
      <c r="G375">
        <f t="shared" si="247"/>
        <v>1.8440318396575543E-10</v>
      </c>
      <c r="H375">
        <f t="shared" si="248"/>
        <v>1.0614315134486208E-5</v>
      </c>
      <c r="I375" s="115">
        <f t="shared" si="226"/>
        <v>11</v>
      </c>
      <c r="J375" s="115">
        <f t="shared" si="227"/>
        <v>0</v>
      </c>
      <c r="K375" s="115">
        <f t="shared" si="228"/>
        <v>6</v>
      </c>
      <c r="L375" s="115">
        <f t="shared" si="229"/>
        <v>8</v>
      </c>
      <c r="M375" s="115">
        <f t="shared" si="230"/>
        <v>7</v>
      </c>
      <c r="N375" s="115">
        <f t="shared" si="231"/>
        <v>6</v>
      </c>
      <c r="O375" s="115">
        <f t="shared" si="232"/>
        <v>0</v>
      </c>
      <c r="P375" s="115">
        <f t="shared" si="233"/>
        <v>13</v>
      </c>
      <c r="Q375" s="115">
        <f t="shared" si="234"/>
        <v>11</v>
      </c>
      <c r="R375" s="115">
        <f t="shared" si="235"/>
        <v>9</v>
      </c>
      <c r="S375" s="115">
        <f t="shared" si="236"/>
        <v>3</v>
      </c>
      <c r="T375" s="115">
        <f t="shared" si="237"/>
        <v>6</v>
      </c>
      <c r="U375" s="115">
        <f t="shared" si="238"/>
        <v>6</v>
      </c>
      <c r="V375" s="115">
        <f t="shared" si="239"/>
        <v>8</v>
      </c>
      <c r="W375" s="115">
        <f t="shared" si="240"/>
        <v>17</v>
      </c>
      <c r="X375" s="115">
        <f t="shared" si="241"/>
        <v>14</v>
      </c>
      <c r="Y375" s="115">
        <f t="shared" si="242"/>
        <v>4</v>
      </c>
      <c r="Z375" s="115">
        <f t="shared" si="243"/>
        <v>7</v>
      </c>
      <c r="AA375" s="115">
        <f t="shared" si="244"/>
        <v>0</v>
      </c>
      <c r="AB375" s="115">
        <f t="shared" si="245"/>
        <v>3</v>
      </c>
      <c r="AC375" s="113">
        <f t="shared" si="249"/>
        <v>139</v>
      </c>
      <c r="AE375">
        <f t="shared" si="250"/>
        <v>1.1675746647934829E-4</v>
      </c>
      <c r="AF375">
        <f t="shared" si="251"/>
        <v>0</v>
      </c>
      <c r="AG375">
        <f t="shared" si="252"/>
        <v>6.3685890806917256E-5</v>
      </c>
      <c r="AH375">
        <f t="shared" si="253"/>
        <v>8.4914521075889665E-5</v>
      </c>
      <c r="AI375">
        <f t="shared" si="254"/>
        <v>7.430020594140346E-5</v>
      </c>
      <c r="AJ375">
        <f t="shared" si="255"/>
        <v>6.3685890806917256E-5</v>
      </c>
      <c r="AK375">
        <f t="shared" si="256"/>
        <v>0</v>
      </c>
      <c r="AL375">
        <f t="shared" si="257"/>
        <v>1.3798609674832072E-4</v>
      </c>
      <c r="AM375">
        <f t="shared" si="258"/>
        <v>1.1675746647934829E-4</v>
      </c>
      <c r="AN375">
        <f t="shared" si="259"/>
        <v>9.552883621037587E-5</v>
      </c>
      <c r="AO375">
        <f t="shared" si="260"/>
        <v>3.1842945403458628E-5</v>
      </c>
      <c r="AP375">
        <f t="shared" si="261"/>
        <v>6.3685890806917256E-5</v>
      </c>
      <c r="AQ375">
        <f t="shared" si="262"/>
        <v>6.3685890806917256E-5</v>
      </c>
      <c r="AR375">
        <f t="shared" si="263"/>
        <v>8.4914521075889665E-5</v>
      </c>
      <c r="AS375">
        <f t="shared" si="264"/>
        <v>1.8044335728626554E-4</v>
      </c>
      <c r="AT375">
        <f t="shared" si="265"/>
        <v>1.4860041188280692E-4</v>
      </c>
      <c r="AU375">
        <f t="shared" si="266"/>
        <v>4.2457260537944833E-5</v>
      </c>
      <c r="AV375">
        <f t="shared" si="267"/>
        <v>7.430020594140346E-5</v>
      </c>
      <c r="AW375">
        <f t="shared" si="268"/>
        <v>0</v>
      </c>
      <c r="AX375">
        <f t="shared" si="269"/>
        <v>3.1842945403458628E-5</v>
      </c>
      <c r="AY375">
        <f t="shared" si="270"/>
        <v>1.4753898036935832E-3</v>
      </c>
    </row>
    <row r="376" spans="1:51" x14ac:dyDescent="0.2">
      <c r="A376" s="118" t="s">
        <v>5306</v>
      </c>
      <c r="B376" s="119">
        <v>17680</v>
      </c>
      <c r="C376" s="121" t="s">
        <v>6765</v>
      </c>
      <c r="D376" s="121" t="s">
        <v>3830</v>
      </c>
      <c r="E376" s="121">
        <v>0.1726713498367235</v>
      </c>
      <c r="F376">
        <f t="shared" si="246"/>
        <v>1.7267134983672349E-7</v>
      </c>
      <c r="G376">
        <f t="shared" si="247"/>
        <v>1.726713498367235E-9</v>
      </c>
      <c r="H376">
        <f t="shared" si="248"/>
        <v>9.9390264443831655E-5</v>
      </c>
      <c r="I376" s="115">
        <f t="shared" si="226"/>
        <v>13</v>
      </c>
      <c r="J376" s="115">
        <f t="shared" si="227"/>
        <v>5</v>
      </c>
      <c r="K376" s="115">
        <f t="shared" si="228"/>
        <v>8</v>
      </c>
      <c r="L376" s="115">
        <f t="shared" si="229"/>
        <v>8</v>
      </c>
      <c r="M376" s="115">
        <f t="shared" si="230"/>
        <v>6</v>
      </c>
      <c r="N376" s="115">
        <f t="shared" si="231"/>
        <v>14</v>
      </c>
      <c r="O376" s="115">
        <f t="shared" si="232"/>
        <v>2</v>
      </c>
      <c r="P376" s="115">
        <f t="shared" si="233"/>
        <v>12</v>
      </c>
      <c r="Q376" s="115">
        <f t="shared" si="234"/>
        <v>5</v>
      </c>
      <c r="R376" s="115">
        <f t="shared" si="235"/>
        <v>16</v>
      </c>
      <c r="S376" s="115">
        <f t="shared" si="236"/>
        <v>5</v>
      </c>
      <c r="T376" s="115">
        <f t="shared" si="237"/>
        <v>6</v>
      </c>
      <c r="U376" s="115">
        <f t="shared" si="238"/>
        <v>8</v>
      </c>
      <c r="V376" s="115">
        <f t="shared" si="239"/>
        <v>4</v>
      </c>
      <c r="W376" s="115">
        <f t="shared" si="240"/>
        <v>10</v>
      </c>
      <c r="X376" s="115">
        <f t="shared" si="241"/>
        <v>11</v>
      </c>
      <c r="Y376" s="115">
        <f t="shared" si="242"/>
        <v>10</v>
      </c>
      <c r="Z376" s="115">
        <f t="shared" si="243"/>
        <v>10</v>
      </c>
      <c r="AA376" s="115">
        <f t="shared" si="244"/>
        <v>2</v>
      </c>
      <c r="AB376" s="115">
        <f t="shared" si="245"/>
        <v>6</v>
      </c>
      <c r="AC376" s="113">
        <f t="shared" si="249"/>
        <v>161</v>
      </c>
      <c r="AE376">
        <f t="shared" si="250"/>
        <v>1.2920734377698114E-3</v>
      </c>
      <c r="AF376">
        <f t="shared" si="251"/>
        <v>4.9695132221915829E-4</v>
      </c>
      <c r="AG376">
        <f t="shared" si="252"/>
        <v>7.9512211555065324E-4</v>
      </c>
      <c r="AH376">
        <f t="shared" si="253"/>
        <v>7.9512211555065324E-4</v>
      </c>
      <c r="AI376">
        <f t="shared" si="254"/>
        <v>5.963415866629899E-4</v>
      </c>
      <c r="AJ376">
        <f t="shared" si="255"/>
        <v>1.3914637022136433E-3</v>
      </c>
      <c r="AK376">
        <f t="shared" si="256"/>
        <v>1.9878052888766331E-4</v>
      </c>
      <c r="AL376">
        <f t="shared" si="257"/>
        <v>1.1926831733259798E-3</v>
      </c>
      <c r="AM376">
        <f t="shared" si="258"/>
        <v>4.9695132221915829E-4</v>
      </c>
      <c r="AN376">
        <f t="shared" si="259"/>
        <v>1.5902442311013065E-3</v>
      </c>
      <c r="AO376">
        <f t="shared" si="260"/>
        <v>4.9695132221915829E-4</v>
      </c>
      <c r="AP376">
        <f t="shared" si="261"/>
        <v>5.963415866629899E-4</v>
      </c>
      <c r="AQ376">
        <f t="shared" si="262"/>
        <v>7.9512211555065324E-4</v>
      </c>
      <c r="AR376">
        <f t="shared" si="263"/>
        <v>3.9756105777532662E-4</v>
      </c>
      <c r="AS376">
        <f t="shared" si="264"/>
        <v>9.9390264443831658E-4</v>
      </c>
      <c r="AT376">
        <f t="shared" si="265"/>
        <v>1.0932929088821482E-3</v>
      </c>
      <c r="AU376">
        <f t="shared" si="266"/>
        <v>9.9390264443831658E-4</v>
      </c>
      <c r="AV376">
        <f t="shared" si="267"/>
        <v>9.9390264443831658E-4</v>
      </c>
      <c r="AW376">
        <f t="shared" si="268"/>
        <v>1.9878052888766331E-4</v>
      </c>
      <c r="AX376">
        <f t="shared" si="269"/>
        <v>5.963415866629899E-4</v>
      </c>
      <c r="AY376">
        <f t="shared" si="270"/>
        <v>1.6001832575456894E-2</v>
      </c>
    </row>
    <row r="377" spans="1:51" x14ac:dyDescent="0.2">
      <c r="A377" s="118" t="s">
        <v>5307</v>
      </c>
      <c r="B377" s="119">
        <v>16259</v>
      </c>
      <c r="C377" s="121" t="s">
        <v>6823</v>
      </c>
      <c r="D377" s="121" t="s">
        <v>3692</v>
      </c>
      <c r="E377" s="121">
        <v>0.14587381491711277</v>
      </c>
      <c r="F377">
        <f t="shared" si="246"/>
        <v>1.4587381491711276E-7</v>
      </c>
      <c r="G377">
        <f t="shared" si="247"/>
        <v>1.4587381491711277E-9</v>
      </c>
      <c r="H377">
        <f t="shared" si="248"/>
        <v>8.3965504721842892E-5</v>
      </c>
      <c r="I377" s="115">
        <f t="shared" si="226"/>
        <v>11</v>
      </c>
      <c r="J377" s="115">
        <f t="shared" si="227"/>
        <v>3</v>
      </c>
      <c r="K377" s="115">
        <f t="shared" si="228"/>
        <v>7</v>
      </c>
      <c r="L377" s="115">
        <f t="shared" si="229"/>
        <v>11</v>
      </c>
      <c r="M377" s="115">
        <f t="shared" si="230"/>
        <v>7</v>
      </c>
      <c r="N377" s="115">
        <f t="shared" si="231"/>
        <v>11</v>
      </c>
      <c r="O377" s="115">
        <f t="shared" si="232"/>
        <v>5</v>
      </c>
      <c r="P377" s="115">
        <f t="shared" si="233"/>
        <v>7</v>
      </c>
      <c r="Q377" s="115">
        <f t="shared" si="234"/>
        <v>9</v>
      </c>
      <c r="R377" s="115">
        <f t="shared" si="235"/>
        <v>14</v>
      </c>
      <c r="S377" s="115">
        <f t="shared" si="236"/>
        <v>4</v>
      </c>
      <c r="T377" s="115">
        <f t="shared" si="237"/>
        <v>3</v>
      </c>
      <c r="U377" s="115">
        <f t="shared" si="238"/>
        <v>6</v>
      </c>
      <c r="V377" s="115">
        <f t="shared" si="239"/>
        <v>5</v>
      </c>
      <c r="W377" s="115">
        <f t="shared" si="240"/>
        <v>10</v>
      </c>
      <c r="X377" s="115">
        <f t="shared" si="241"/>
        <v>7</v>
      </c>
      <c r="Y377" s="115">
        <f t="shared" si="242"/>
        <v>7</v>
      </c>
      <c r="Z377" s="115">
        <f t="shared" si="243"/>
        <v>9</v>
      </c>
      <c r="AA377" s="115">
        <f t="shared" si="244"/>
        <v>2</v>
      </c>
      <c r="AB377" s="115">
        <f t="shared" si="245"/>
        <v>5</v>
      </c>
      <c r="AC377" s="113">
        <f t="shared" si="249"/>
        <v>143</v>
      </c>
      <c r="AE377">
        <f t="shared" si="250"/>
        <v>9.236205519402718E-4</v>
      </c>
      <c r="AF377">
        <f t="shared" si="251"/>
        <v>2.5189651416552866E-4</v>
      </c>
      <c r="AG377">
        <f t="shared" si="252"/>
        <v>5.8775853305290029E-4</v>
      </c>
      <c r="AH377">
        <f t="shared" si="253"/>
        <v>9.236205519402718E-4</v>
      </c>
      <c r="AI377">
        <f t="shared" si="254"/>
        <v>5.8775853305290029E-4</v>
      </c>
      <c r="AJ377">
        <f t="shared" si="255"/>
        <v>9.236205519402718E-4</v>
      </c>
      <c r="AK377">
        <f t="shared" si="256"/>
        <v>4.1982752360921448E-4</v>
      </c>
      <c r="AL377">
        <f t="shared" si="257"/>
        <v>5.8775853305290029E-4</v>
      </c>
      <c r="AM377">
        <f t="shared" si="258"/>
        <v>7.5568954249658599E-4</v>
      </c>
      <c r="AN377">
        <f t="shared" si="259"/>
        <v>1.1755170661058006E-3</v>
      </c>
      <c r="AO377">
        <f t="shared" si="260"/>
        <v>3.3586201888737157E-4</v>
      </c>
      <c r="AP377">
        <f t="shared" si="261"/>
        <v>2.5189651416552866E-4</v>
      </c>
      <c r="AQ377">
        <f t="shared" si="262"/>
        <v>5.0379302833105733E-4</v>
      </c>
      <c r="AR377">
        <f t="shared" si="263"/>
        <v>4.1982752360921448E-4</v>
      </c>
      <c r="AS377">
        <f t="shared" si="264"/>
        <v>8.3965504721842895E-4</v>
      </c>
      <c r="AT377">
        <f t="shared" si="265"/>
        <v>5.8775853305290029E-4</v>
      </c>
      <c r="AU377">
        <f t="shared" si="266"/>
        <v>5.8775853305290029E-4</v>
      </c>
      <c r="AV377">
        <f t="shared" si="267"/>
        <v>7.5568954249658599E-4</v>
      </c>
      <c r="AW377">
        <f t="shared" si="268"/>
        <v>1.6793100944368578E-4</v>
      </c>
      <c r="AX377">
        <f t="shared" si="269"/>
        <v>4.1982752360921448E-4</v>
      </c>
      <c r="AY377">
        <f t="shared" si="270"/>
        <v>1.2007067175223535E-2</v>
      </c>
    </row>
    <row r="378" spans="1:51" x14ac:dyDescent="0.2">
      <c r="A378" s="118" t="s">
        <v>5308</v>
      </c>
      <c r="B378" s="119">
        <v>26275</v>
      </c>
      <c r="C378" s="121" t="s">
        <v>6764</v>
      </c>
      <c r="D378" s="121" t="s">
        <v>3887</v>
      </c>
      <c r="E378" s="121">
        <v>0.16986013921002657</v>
      </c>
      <c r="F378">
        <f t="shared" si="246"/>
        <v>1.6986013921002657E-7</v>
      </c>
      <c r="G378">
        <f t="shared" si="247"/>
        <v>1.6986013921002659E-9</v>
      </c>
      <c r="H378">
        <f t="shared" si="248"/>
        <v>9.7772121261080602E-5</v>
      </c>
      <c r="I378" s="115">
        <f t="shared" si="226"/>
        <v>19</v>
      </c>
      <c r="J378" s="115">
        <f t="shared" si="227"/>
        <v>1</v>
      </c>
      <c r="K378" s="115">
        <f t="shared" si="228"/>
        <v>15</v>
      </c>
      <c r="L378" s="115">
        <f t="shared" si="229"/>
        <v>7</v>
      </c>
      <c r="M378" s="115">
        <f t="shared" si="230"/>
        <v>5</v>
      </c>
      <c r="N378" s="115">
        <f t="shared" si="231"/>
        <v>32</v>
      </c>
      <c r="O378" s="115">
        <f t="shared" si="232"/>
        <v>1</v>
      </c>
      <c r="P378" s="115">
        <f t="shared" si="233"/>
        <v>10</v>
      </c>
      <c r="Q378" s="115">
        <f t="shared" si="234"/>
        <v>4</v>
      </c>
      <c r="R378" s="115">
        <f t="shared" si="235"/>
        <v>8</v>
      </c>
      <c r="S378" s="115">
        <f t="shared" si="236"/>
        <v>1</v>
      </c>
      <c r="T378" s="115">
        <f t="shared" si="237"/>
        <v>13</v>
      </c>
      <c r="U378" s="115">
        <f t="shared" si="238"/>
        <v>30</v>
      </c>
      <c r="V378" s="115">
        <f t="shared" si="239"/>
        <v>14</v>
      </c>
      <c r="W378" s="115">
        <f t="shared" si="240"/>
        <v>17</v>
      </c>
      <c r="X378" s="115">
        <f t="shared" si="241"/>
        <v>15</v>
      </c>
      <c r="Y378" s="115">
        <f t="shared" si="242"/>
        <v>5</v>
      </c>
      <c r="Z378" s="115">
        <f t="shared" si="243"/>
        <v>13</v>
      </c>
      <c r="AA378" s="115">
        <f t="shared" si="244"/>
        <v>5</v>
      </c>
      <c r="AB378" s="115">
        <f t="shared" si="245"/>
        <v>24</v>
      </c>
      <c r="AC378" s="113">
        <f t="shared" si="249"/>
        <v>239</v>
      </c>
      <c r="AE378">
        <f t="shared" si="250"/>
        <v>1.8576703039605315E-3</v>
      </c>
      <c r="AF378">
        <f t="shared" si="251"/>
        <v>9.7772121261080602E-5</v>
      </c>
      <c r="AG378">
        <f t="shared" si="252"/>
        <v>1.4665818189162089E-3</v>
      </c>
      <c r="AH378">
        <f t="shared" si="253"/>
        <v>6.8440484882756423E-4</v>
      </c>
      <c r="AI378">
        <f t="shared" si="254"/>
        <v>4.8886060630540305E-4</v>
      </c>
      <c r="AJ378">
        <f t="shared" si="255"/>
        <v>3.1287078803545793E-3</v>
      </c>
      <c r="AK378">
        <f t="shared" si="256"/>
        <v>9.7772121261080602E-5</v>
      </c>
      <c r="AL378">
        <f t="shared" si="257"/>
        <v>9.777212126108061E-4</v>
      </c>
      <c r="AM378">
        <f t="shared" si="258"/>
        <v>3.9108848504432241E-4</v>
      </c>
      <c r="AN378">
        <f t="shared" si="259"/>
        <v>7.8217697008864482E-4</v>
      </c>
      <c r="AO378">
        <f t="shared" si="260"/>
        <v>9.7772121261080602E-5</v>
      </c>
      <c r="AP378">
        <f t="shared" si="261"/>
        <v>1.2710375763940478E-3</v>
      </c>
      <c r="AQ378">
        <f t="shared" si="262"/>
        <v>2.9331636378324179E-3</v>
      </c>
      <c r="AR378">
        <f t="shared" si="263"/>
        <v>1.3688096976551285E-3</v>
      </c>
      <c r="AS378">
        <f t="shared" si="264"/>
        <v>1.6621260614383703E-3</v>
      </c>
      <c r="AT378">
        <f t="shared" si="265"/>
        <v>1.4665818189162089E-3</v>
      </c>
      <c r="AU378">
        <f t="shared" si="266"/>
        <v>4.8886060630540305E-4</v>
      </c>
      <c r="AV378">
        <f t="shared" si="267"/>
        <v>1.2710375763940478E-3</v>
      </c>
      <c r="AW378">
        <f t="shared" si="268"/>
        <v>4.8886060630540305E-4</v>
      </c>
      <c r="AX378">
        <f t="shared" si="269"/>
        <v>2.3465309102659346E-3</v>
      </c>
      <c r="AY378">
        <f t="shared" si="270"/>
        <v>2.3367536981398266E-2</v>
      </c>
    </row>
    <row r="379" spans="1:51" x14ac:dyDescent="0.2">
      <c r="A379" s="118" t="s">
        <v>5309</v>
      </c>
      <c r="B379" s="119">
        <v>46833</v>
      </c>
      <c r="C379" s="121" t="s">
        <v>6844</v>
      </c>
      <c r="D379" s="121" t="s">
        <v>4552</v>
      </c>
      <c r="E379" s="121">
        <v>1.1545131247783724</v>
      </c>
      <c r="F379">
        <f t="shared" si="246"/>
        <v>1.1545131247783723E-6</v>
      </c>
      <c r="G379">
        <f t="shared" si="247"/>
        <v>1.1545131247783723E-8</v>
      </c>
      <c r="H379">
        <f t="shared" si="248"/>
        <v>6.6454200354662736E-4</v>
      </c>
      <c r="I379" s="115">
        <f t="shared" si="226"/>
        <v>58</v>
      </c>
      <c r="J379" s="115">
        <f t="shared" si="227"/>
        <v>0</v>
      </c>
      <c r="K379" s="115">
        <f t="shared" si="228"/>
        <v>24</v>
      </c>
      <c r="L379" s="115">
        <f t="shared" si="229"/>
        <v>30</v>
      </c>
      <c r="M379" s="115">
        <f t="shared" si="230"/>
        <v>9</v>
      </c>
      <c r="N379" s="115">
        <f t="shared" si="231"/>
        <v>27</v>
      </c>
      <c r="O379" s="115">
        <f t="shared" si="232"/>
        <v>7</v>
      </c>
      <c r="P379" s="115">
        <f t="shared" si="233"/>
        <v>41</v>
      </c>
      <c r="Q379" s="115">
        <f t="shared" si="234"/>
        <v>30</v>
      </c>
      <c r="R379" s="115">
        <f t="shared" si="235"/>
        <v>31</v>
      </c>
      <c r="S379" s="115">
        <f t="shared" si="236"/>
        <v>14</v>
      </c>
      <c r="T379" s="115">
        <f t="shared" si="237"/>
        <v>19</v>
      </c>
      <c r="U379" s="115">
        <f t="shared" si="238"/>
        <v>17</v>
      </c>
      <c r="V379" s="115">
        <f t="shared" si="239"/>
        <v>21</v>
      </c>
      <c r="W379" s="115">
        <f t="shared" si="240"/>
        <v>14</v>
      </c>
      <c r="X379" s="115">
        <f t="shared" si="241"/>
        <v>40</v>
      </c>
      <c r="Y379" s="115">
        <f t="shared" si="242"/>
        <v>22</v>
      </c>
      <c r="Z379" s="115">
        <f t="shared" si="243"/>
        <v>30</v>
      </c>
      <c r="AA379" s="115">
        <f t="shared" si="244"/>
        <v>2</v>
      </c>
      <c r="AB379" s="115">
        <f t="shared" si="245"/>
        <v>4</v>
      </c>
      <c r="AC379" s="113">
        <f t="shared" si="249"/>
        <v>440</v>
      </c>
      <c r="AE379">
        <f t="shared" si="250"/>
        <v>3.8543436205704384E-2</v>
      </c>
      <c r="AF379">
        <f t="shared" si="251"/>
        <v>0</v>
      </c>
      <c r="AG379">
        <f t="shared" si="252"/>
        <v>1.5949008085119058E-2</v>
      </c>
      <c r="AH379">
        <f t="shared" si="253"/>
        <v>1.9936260106398821E-2</v>
      </c>
      <c r="AI379">
        <f t="shared" si="254"/>
        <v>5.980878031919646E-3</v>
      </c>
      <c r="AJ379">
        <f t="shared" si="255"/>
        <v>1.7942634095758938E-2</v>
      </c>
      <c r="AK379">
        <f t="shared" si="256"/>
        <v>4.6517940248263917E-3</v>
      </c>
      <c r="AL379">
        <f t="shared" si="257"/>
        <v>2.7246222145411721E-2</v>
      </c>
      <c r="AM379">
        <f t="shared" si="258"/>
        <v>1.9936260106398821E-2</v>
      </c>
      <c r="AN379">
        <f t="shared" si="259"/>
        <v>2.0600802109945446E-2</v>
      </c>
      <c r="AO379">
        <f t="shared" si="260"/>
        <v>9.3035880496527834E-3</v>
      </c>
      <c r="AP379">
        <f t="shared" si="261"/>
        <v>1.2626298067385919E-2</v>
      </c>
      <c r="AQ379">
        <f t="shared" si="262"/>
        <v>1.1297214060292665E-2</v>
      </c>
      <c r="AR379">
        <f t="shared" si="263"/>
        <v>1.3955382074479175E-2</v>
      </c>
      <c r="AS379">
        <f t="shared" si="264"/>
        <v>9.3035880496527834E-3</v>
      </c>
      <c r="AT379">
        <f t="shared" si="265"/>
        <v>2.6581680141865092E-2</v>
      </c>
      <c r="AU379">
        <f t="shared" si="266"/>
        <v>1.4619924078025802E-2</v>
      </c>
      <c r="AV379">
        <f t="shared" si="267"/>
        <v>1.9936260106398821E-2</v>
      </c>
      <c r="AW379">
        <f t="shared" si="268"/>
        <v>1.3290840070932547E-3</v>
      </c>
      <c r="AX379">
        <f t="shared" si="269"/>
        <v>2.6581680141865094E-3</v>
      </c>
      <c r="AY379">
        <f t="shared" si="270"/>
        <v>0.29239848156051601</v>
      </c>
    </row>
    <row r="380" spans="1:51" x14ac:dyDescent="0.2">
      <c r="A380" s="118" t="s">
        <v>5310</v>
      </c>
      <c r="B380" s="119">
        <v>16241</v>
      </c>
      <c r="C380" s="121" t="s">
        <v>6845</v>
      </c>
      <c r="D380" s="121" t="s">
        <v>4189</v>
      </c>
      <c r="E380" s="121">
        <v>0.34494560668142371</v>
      </c>
      <c r="F380">
        <f t="shared" si="246"/>
        <v>3.4494560668142374E-7</v>
      </c>
      <c r="G380">
        <f t="shared" si="247"/>
        <v>3.4494560668142374E-9</v>
      </c>
      <c r="H380">
        <f t="shared" si="248"/>
        <v>1.9855196070004387E-4</v>
      </c>
      <c r="I380" s="115">
        <f t="shared" si="226"/>
        <v>19</v>
      </c>
      <c r="J380" s="115">
        <f t="shared" si="227"/>
        <v>1</v>
      </c>
      <c r="K380" s="115">
        <f t="shared" si="228"/>
        <v>9</v>
      </c>
      <c r="L380" s="115">
        <f t="shared" si="229"/>
        <v>9</v>
      </c>
      <c r="M380" s="115">
        <f t="shared" si="230"/>
        <v>4</v>
      </c>
      <c r="N380" s="115">
        <f t="shared" si="231"/>
        <v>10</v>
      </c>
      <c r="O380" s="115">
        <f t="shared" si="232"/>
        <v>3</v>
      </c>
      <c r="P380" s="115">
        <f t="shared" si="233"/>
        <v>7</v>
      </c>
      <c r="Q380" s="115">
        <f t="shared" si="234"/>
        <v>6</v>
      </c>
      <c r="R380" s="115">
        <f t="shared" si="235"/>
        <v>12</v>
      </c>
      <c r="S380" s="115">
        <f t="shared" si="236"/>
        <v>7</v>
      </c>
      <c r="T380" s="115">
        <f t="shared" si="237"/>
        <v>5</v>
      </c>
      <c r="U380" s="115">
        <f t="shared" si="238"/>
        <v>8</v>
      </c>
      <c r="V380" s="115">
        <f t="shared" si="239"/>
        <v>4</v>
      </c>
      <c r="W380" s="115">
        <f t="shared" si="240"/>
        <v>12</v>
      </c>
      <c r="X380" s="115">
        <f t="shared" si="241"/>
        <v>8</v>
      </c>
      <c r="Y380" s="115">
        <f t="shared" si="242"/>
        <v>8</v>
      </c>
      <c r="Z380" s="115">
        <f t="shared" si="243"/>
        <v>14</v>
      </c>
      <c r="AA380" s="115">
        <f t="shared" si="244"/>
        <v>2</v>
      </c>
      <c r="AB380" s="115">
        <f t="shared" si="245"/>
        <v>1</v>
      </c>
      <c r="AC380" s="113">
        <f t="shared" si="249"/>
        <v>149</v>
      </c>
      <c r="AE380">
        <f t="shared" si="250"/>
        <v>3.7724872533008336E-3</v>
      </c>
      <c r="AF380">
        <f t="shared" si="251"/>
        <v>1.9855196070004387E-4</v>
      </c>
      <c r="AG380">
        <f t="shared" si="252"/>
        <v>1.7869676463003947E-3</v>
      </c>
      <c r="AH380">
        <f t="shared" si="253"/>
        <v>1.7869676463003947E-3</v>
      </c>
      <c r="AI380">
        <f t="shared" si="254"/>
        <v>7.9420784280017547E-4</v>
      </c>
      <c r="AJ380">
        <f t="shared" si="255"/>
        <v>1.9855196070004385E-3</v>
      </c>
      <c r="AK380">
        <f t="shared" si="256"/>
        <v>5.956558821001316E-4</v>
      </c>
      <c r="AL380">
        <f t="shared" si="257"/>
        <v>1.3898637249003072E-3</v>
      </c>
      <c r="AM380">
        <f t="shared" si="258"/>
        <v>1.1913117642002632E-3</v>
      </c>
      <c r="AN380">
        <f t="shared" si="259"/>
        <v>2.3826235284005264E-3</v>
      </c>
      <c r="AO380">
        <f t="shared" si="260"/>
        <v>1.3898637249003072E-3</v>
      </c>
      <c r="AP380">
        <f t="shared" si="261"/>
        <v>9.9275980350021923E-4</v>
      </c>
      <c r="AQ380">
        <f t="shared" si="262"/>
        <v>1.5884156856003509E-3</v>
      </c>
      <c r="AR380">
        <f t="shared" si="263"/>
        <v>7.9420784280017547E-4</v>
      </c>
      <c r="AS380">
        <f t="shared" si="264"/>
        <v>2.3826235284005264E-3</v>
      </c>
      <c r="AT380">
        <f t="shared" si="265"/>
        <v>1.5884156856003509E-3</v>
      </c>
      <c r="AU380">
        <f t="shared" si="266"/>
        <v>1.5884156856003509E-3</v>
      </c>
      <c r="AV380">
        <f t="shared" si="267"/>
        <v>2.7797274498006144E-3</v>
      </c>
      <c r="AW380">
        <f t="shared" si="268"/>
        <v>3.9710392140008773E-4</v>
      </c>
      <c r="AX380">
        <f t="shared" si="269"/>
        <v>1.9855196070004387E-4</v>
      </c>
      <c r="AY380">
        <f t="shared" si="270"/>
        <v>2.9584242144306532E-2</v>
      </c>
    </row>
    <row r="381" spans="1:51" x14ac:dyDescent="0.2">
      <c r="A381" s="118" t="s">
        <v>5311</v>
      </c>
      <c r="B381" s="119">
        <v>49746</v>
      </c>
      <c r="C381" s="121" t="s">
        <v>6846</v>
      </c>
      <c r="D381" s="121" t="s">
        <v>4627</v>
      </c>
      <c r="E381" s="121">
        <v>0.40821601980009498</v>
      </c>
      <c r="F381">
        <f t="shared" si="246"/>
        <v>4.0821601980009498E-7</v>
      </c>
      <c r="G381">
        <f t="shared" si="247"/>
        <v>4.0821601980009497E-9</v>
      </c>
      <c r="H381">
        <f t="shared" si="248"/>
        <v>2.349706433435833E-4</v>
      </c>
      <c r="I381" s="115">
        <f t="shared" si="226"/>
        <v>61</v>
      </c>
      <c r="J381" s="115">
        <f t="shared" si="227"/>
        <v>5</v>
      </c>
      <c r="K381" s="115">
        <f t="shared" si="228"/>
        <v>21</v>
      </c>
      <c r="L381" s="115">
        <f t="shared" si="229"/>
        <v>31</v>
      </c>
      <c r="M381" s="115">
        <f t="shared" si="230"/>
        <v>16</v>
      </c>
      <c r="N381" s="115">
        <f t="shared" si="231"/>
        <v>46</v>
      </c>
      <c r="O381" s="115">
        <f t="shared" si="232"/>
        <v>18</v>
      </c>
      <c r="P381" s="115">
        <f t="shared" si="233"/>
        <v>35</v>
      </c>
      <c r="Q381" s="115">
        <f t="shared" si="234"/>
        <v>25</v>
      </c>
      <c r="R381" s="115">
        <f t="shared" si="235"/>
        <v>37</v>
      </c>
      <c r="S381" s="115">
        <f t="shared" si="236"/>
        <v>9</v>
      </c>
      <c r="T381" s="115">
        <f t="shared" si="237"/>
        <v>15</v>
      </c>
      <c r="U381" s="115">
        <f t="shared" si="238"/>
        <v>17</v>
      </c>
      <c r="V381" s="115">
        <f t="shared" si="239"/>
        <v>16</v>
      </c>
      <c r="W381" s="115">
        <f t="shared" si="240"/>
        <v>18</v>
      </c>
      <c r="X381" s="115">
        <f t="shared" si="241"/>
        <v>18</v>
      </c>
      <c r="Y381" s="115">
        <f t="shared" si="242"/>
        <v>26</v>
      </c>
      <c r="Z381" s="115">
        <f t="shared" si="243"/>
        <v>39</v>
      </c>
      <c r="AA381" s="115">
        <f t="shared" si="244"/>
        <v>3</v>
      </c>
      <c r="AB381" s="115">
        <f t="shared" si="245"/>
        <v>10</v>
      </c>
      <c r="AC381" s="113">
        <f t="shared" si="249"/>
        <v>466</v>
      </c>
      <c r="AE381">
        <f t="shared" si="250"/>
        <v>1.4333209243958582E-2</v>
      </c>
      <c r="AF381">
        <f t="shared" si="251"/>
        <v>1.1748532167179166E-3</v>
      </c>
      <c r="AG381">
        <f t="shared" si="252"/>
        <v>4.934383510215249E-3</v>
      </c>
      <c r="AH381">
        <f t="shared" si="253"/>
        <v>7.2840899436510823E-3</v>
      </c>
      <c r="AI381">
        <f t="shared" si="254"/>
        <v>3.7595302934973329E-3</v>
      </c>
      <c r="AJ381">
        <f t="shared" si="255"/>
        <v>1.0808649593804832E-2</v>
      </c>
      <c r="AK381">
        <f t="shared" si="256"/>
        <v>4.2294715801844997E-3</v>
      </c>
      <c r="AL381">
        <f t="shared" si="257"/>
        <v>8.2239725170254151E-3</v>
      </c>
      <c r="AM381">
        <f t="shared" si="258"/>
        <v>5.8742660835895827E-3</v>
      </c>
      <c r="AN381">
        <f t="shared" si="259"/>
        <v>8.6939138037125819E-3</v>
      </c>
      <c r="AO381">
        <f t="shared" si="260"/>
        <v>2.1147357900922498E-3</v>
      </c>
      <c r="AP381">
        <f t="shared" si="261"/>
        <v>3.5245596501537494E-3</v>
      </c>
      <c r="AQ381">
        <f t="shared" si="262"/>
        <v>3.9945009368409163E-3</v>
      </c>
      <c r="AR381">
        <f t="shared" si="263"/>
        <v>3.7595302934973329E-3</v>
      </c>
      <c r="AS381">
        <f t="shared" si="264"/>
        <v>4.2294715801844997E-3</v>
      </c>
      <c r="AT381">
        <f t="shared" si="265"/>
        <v>4.2294715801844997E-3</v>
      </c>
      <c r="AU381">
        <f t="shared" si="266"/>
        <v>6.1092367269331661E-3</v>
      </c>
      <c r="AV381">
        <f t="shared" si="267"/>
        <v>9.1638550903997487E-3</v>
      </c>
      <c r="AW381">
        <f t="shared" si="268"/>
        <v>7.0491193003074991E-4</v>
      </c>
      <c r="AX381">
        <f t="shared" si="269"/>
        <v>2.3497064334358332E-3</v>
      </c>
      <c r="AY381">
        <f t="shared" si="270"/>
        <v>0.10949631979810982</v>
      </c>
    </row>
    <row r="382" spans="1:51" x14ac:dyDescent="0.2">
      <c r="A382" s="118" t="s">
        <v>5312</v>
      </c>
      <c r="B382" s="119">
        <v>25965</v>
      </c>
      <c r="C382" s="121" t="s">
        <v>6832</v>
      </c>
      <c r="D382" s="121" t="s">
        <v>3531</v>
      </c>
      <c r="E382" s="121">
        <v>1.994537042970386E-2</v>
      </c>
      <c r="F382">
        <f t="shared" si="246"/>
        <v>1.994537042970386E-8</v>
      </c>
      <c r="G382">
        <f t="shared" si="247"/>
        <v>1.9945370429703861E-10</v>
      </c>
      <c r="H382">
        <f t="shared" si="248"/>
        <v>1.1480628623758162E-5</v>
      </c>
      <c r="I382" s="115">
        <f t="shared" si="226"/>
        <v>26</v>
      </c>
      <c r="J382" s="115">
        <f t="shared" si="227"/>
        <v>6</v>
      </c>
      <c r="K382" s="115">
        <f t="shared" si="228"/>
        <v>9</v>
      </c>
      <c r="L382" s="115">
        <f t="shared" si="229"/>
        <v>7</v>
      </c>
      <c r="M382" s="115">
        <f t="shared" si="230"/>
        <v>16</v>
      </c>
      <c r="N382" s="115">
        <f t="shared" si="231"/>
        <v>19</v>
      </c>
      <c r="O382" s="115">
        <f t="shared" si="232"/>
        <v>12</v>
      </c>
      <c r="P382" s="115">
        <f t="shared" si="233"/>
        <v>18</v>
      </c>
      <c r="Q382" s="115">
        <f t="shared" si="234"/>
        <v>5</v>
      </c>
      <c r="R382" s="115">
        <f t="shared" si="235"/>
        <v>30</v>
      </c>
      <c r="S382" s="115">
        <f t="shared" si="236"/>
        <v>7</v>
      </c>
      <c r="T382" s="115">
        <f t="shared" si="237"/>
        <v>4</v>
      </c>
      <c r="U382" s="115">
        <f t="shared" si="238"/>
        <v>9</v>
      </c>
      <c r="V382" s="115">
        <f t="shared" si="239"/>
        <v>1</v>
      </c>
      <c r="W382" s="115">
        <f t="shared" si="240"/>
        <v>12</v>
      </c>
      <c r="X382" s="115">
        <f t="shared" si="241"/>
        <v>17</v>
      </c>
      <c r="Y382" s="115">
        <f t="shared" si="242"/>
        <v>4</v>
      </c>
      <c r="Z382" s="115">
        <f t="shared" si="243"/>
        <v>21</v>
      </c>
      <c r="AA382" s="115">
        <f t="shared" si="244"/>
        <v>9</v>
      </c>
      <c r="AB382" s="115">
        <f t="shared" si="245"/>
        <v>3</v>
      </c>
      <c r="AC382" s="113">
        <f t="shared" si="249"/>
        <v>235</v>
      </c>
      <c r="AE382">
        <f t="shared" si="250"/>
        <v>2.984963442177122E-4</v>
      </c>
      <c r="AF382">
        <f t="shared" si="251"/>
        <v>6.8883771742548973E-5</v>
      </c>
      <c r="AG382">
        <f t="shared" si="252"/>
        <v>1.0332565761382345E-4</v>
      </c>
      <c r="AH382">
        <f t="shared" si="253"/>
        <v>8.0364400366307143E-5</v>
      </c>
      <c r="AI382">
        <f t="shared" si="254"/>
        <v>1.836900579801306E-4</v>
      </c>
      <c r="AJ382">
        <f t="shared" si="255"/>
        <v>2.1813194385140509E-4</v>
      </c>
      <c r="AK382">
        <f t="shared" si="256"/>
        <v>1.3776754348509795E-4</v>
      </c>
      <c r="AL382">
        <f t="shared" si="257"/>
        <v>2.0665131522764691E-4</v>
      </c>
      <c r="AM382">
        <f t="shared" si="258"/>
        <v>5.7403143118790811E-5</v>
      </c>
      <c r="AN382">
        <f t="shared" si="259"/>
        <v>3.4441885871274488E-4</v>
      </c>
      <c r="AO382">
        <f t="shared" si="260"/>
        <v>8.0364400366307143E-5</v>
      </c>
      <c r="AP382">
        <f t="shared" si="261"/>
        <v>4.5922514495032649E-5</v>
      </c>
      <c r="AQ382">
        <f t="shared" si="262"/>
        <v>1.0332565761382345E-4</v>
      </c>
      <c r="AR382">
        <f t="shared" si="263"/>
        <v>1.1480628623758162E-5</v>
      </c>
      <c r="AS382">
        <f t="shared" si="264"/>
        <v>1.3776754348509795E-4</v>
      </c>
      <c r="AT382">
        <f t="shared" si="265"/>
        <v>1.9517068660388875E-4</v>
      </c>
      <c r="AU382">
        <f t="shared" si="266"/>
        <v>4.5922514495032649E-5</v>
      </c>
      <c r="AV382">
        <f t="shared" si="267"/>
        <v>2.410932010989214E-4</v>
      </c>
      <c r="AW382">
        <f t="shared" si="268"/>
        <v>1.0332565761382345E-4</v>
      </c>
      <c r="AX382">
        <f t="shared" si="269"/>
        <v>3.4441885871274487E-5</v>
      </c>
      <c r="AY382">
        <f t="shared" si="270"/>
        <v>2.6979477265831686E-3</v>
      </c>
    </row>
    <row r="383" spans="1:51" x14ac:dyDescent="0.2">
      <c r="A383" s="118" t="s">
        <v>5313</v>
      </c>
      <c r="B383" s="119">
        <v>17791</v>
      </c>
      <c r="C383" s="121" t="s">
        <v>6847</v>
      </c>
      <c r="D383" s="121" t="s">
        <v>4844</v>
      </c>
      <c r="E383" s="121">
        <v>11.653769966387424</v>
      </c>
      <c r="F383">
        <f t="shared" si="246"/>
        <v>1.1653769966387423E-5</v>
      </c>
      <c r="G383">
        <f t="shared" si="247"/>
        <v>1.1653769966387424E-7</v>
      </c>
      <c r="H383">
        <f t="shared" si="248"/>
        <v>6.7079528817147738E-3</v>
      </c>
      <c r="I383" s="115">
        <f t="shared" si="226"/>
        <v>19</v>
      </c>
      <c r="J383" s="115">
        <f t="shared" si="227"/>
        <v>0</v>
      </c>
      <c r="K383" s="115">
        <f t="shared" si="228"/>
        <v>8</v>
      </c>
      <c r="L383" s="115">
        <f t="shared" si="229"/>
        <v>12</v>
      </c>
      <c r="M383" s="115">
        <f t="shared" si="230"/>
        <v>3</v>
      </c>
      <c r="N383" s="115">
        <f t="shared" si="231"/>
        <v>7</v>
      </c>
      <c r="O383" s="115">
        <f t="shared" si="232"/>
        <v>4</v>
      </c>
      <c r="P383" s="115">
        <f t="shared" si="233"/>
        <v>6</v>
      </c>
      <c r="Q383" s="115">
        <f t="shared" si="234"/>
        <v>9</v>
      </c>
      <c r="R383" s="115">
        <f t="shared" si="235"/>
        <v>12</v>
      </c>
      <c r="S383" s="115">
        <f t="shared" si="236"/>
        <v>5</v>
      </c>
      <c r="T383" s="115">
        <f t="shared" si="237"/>
        <v>6</v>
      </c>
      <c r="U383" s="115">
        <f t="shared" si="238"/>
        <v>7</v>
      </c>
      <c r="V383" s="115">
        <f t="shared" si="239"/>
        <v>2</v>
      </c>
      <c r="W383" s="115">
        <f t="shared" si="240"/>
        <v>22</v>
      </c>
      <c r="X383" s="115">
        <f t="shared" si="241"/>
        <v>12</v>
      </c>
      <c r="Y383" s="115">
        <f t="shared" si="242"/>
        <v>2</v>
      </c>
      <c r="Z383" s="115">
        <f t="shared" si="243"/>
        <v>14</v>
      </c>
      <c r="AA383" s="115">
        <f t="shared" si="244"/>
        <v>2</v>
      </c>
      <c r="AB383" s="115">
        <f t="shared" si="245"/>
        <v>4</v>
      </c>
      <c r="AC383" s="113">
        <f t="shared" si="249"/>
        <v>156</v>
      </c>
      <c r="AE383">
        <f t="shared" si="250"/>
        <v>0.1274511047525807</v>
      </c>
      <c r="AF383">
        <f t="shared" si="251"/>
        <v>0</v>
      </c>
      <c r="AG383">
        <f t="shared" si="252"/>
        <v>5.366362305371819E-2</v>
      </c>
      <c r="AH383">
        <f t="shared" si="253"/>
        <v>8.0495434580577285E-2</v>
      </c>
      <c r="AI383">
        <f t="shared" si="254"/>
        <v>2.0123858645144321E-2</v>
      </c>
      <c r="AJ383">
        <f t="shared" si="255"/>
        <v>4.6955670172003416E-2</v>
      </c>
      <c r="AK383">
        <f t="shared" si="256"/>
        <v>2.6831811526859095E-2</v>
      </c>
      <c r="AL383">
        <f t="shared" si="257"/>
        <v>4.0247717290288643E-2</v>
      </c>
      <c r="AM383">
        <f t="shared" si="258"/>
        <v>6.0371575935432964E-2</v>
      </c>
      <c r="AN383">
        <f t="shared" si="259"/>
        <v>8.0495434580577285E-2</v>
      </c>
      <c r="AO383">
        <f t="shared" si="260"/>
        <v>3.3539764408573869E-2</v>
      </c>
      <c r="AP383">
        <f t="shared" si="261"/>
        <v>4.0247717290288643E-2</v>
      </c>
      <c r="AQ383">
        <f t="shared" si="262"/>
        <v>4.6955670172003416E-2</v>
      </c>
      <c r="AR383">
        <f t="shared" si="263"/>
        <v>1.3415905763429548E-2</v>
      </c>
      <c r="AS383">
        <f t="shared" si="264"/>
        <v>0.14757496339772502</v>
      </c>
      <c r="AT383">
        <f t="shared" si="265"/>
        <v>8.0495434580577285E-2</v>
      </c>
      <c r="AU383">
        <f t="shared" si="266"/>
        <v>1.3415905763429548E-2</v>
      </c>
      <c r="AV383">
        <f t="shared" si="267"/>
        <v>9.3911340344006833E-2</v>
      </c>
      <c r="AW383">
        <f t="shared" si="268"/>
        <v>1.3415905763429548E-2</v>
      </c>
      <c r="AX383">
        <f t="shared" si="269"/>
        <v>2.6831811526859095E-2</v>
      </c>
      <c r="AY383">
        <f t="shared" si="270"/>
        <v>1.0464406495475047</v>
      </c>
    </row>
    <row r="384" spans="1:51" x14ac:dyDescent="0.2">
      <c r="A384" s="118" t="s">
        <v>5314</v>
      </c>
      <c r="B384" s="119">
        <v>76553</v>
      </c>
      <c r="C384" s="121" t="s">
        <v>6839</v>
      </c>
      <c r="D384" s="121" t="s">
        <v>4842</v>
      </c>
      <c r="E384" s="121">
        <v>10.701200893544868</v>
      </c>
      <c r="F384">
        <f t="shared" si="246"/>
        <v>1.0701200893544868E-5</v>
      </c>
      <c r="G384">
        <f t="shared" si="247"/>
        <v>1.0701200893544869E-7</v>
      </c>
      <c r="H384">
        <f t="shared" si="248"/>
        <v>6.1596506176717697E-3</v>
      </c>
      <c r="I384" s="115">
        <f t="shared" si="226"/>
        <v>63</v>
      </c>
      <c r="J384" s="115">
        <f t="shared" si="227"/>
        <v>6</v>
      </c>
      <c r="K384" s="115">
        <f t="shared" si="228"/>
        <v>47</v>
      </c>
      <c r="L384" s="115">
        <f t="shared" si="229"/>
        <v>63</v>
      </c>
      <c r="M384" s="115">
        <f t="shared" si="230"/>
        <v>28</v>
      </c>
      <c r="N384" s="115">
        <f t="shared" si="231"/>
        <v>55</v>
      </c>
      <c r="O384" s="115">
        <f t="shared" si="232"/>
        <v>11</v>
      </c>
      <c r="P384" s="115">
        <f t="shared" si="233"/>
        <v>42</v>
      </c>
      <c r="Q384" s="115">
        <f t="shared" si="234"/>
        <v>40</v>
      </c>
      <c r="R384" s="115">
        <f t="shared" si="235"/>
        <v>49</v>
      </c>
      <c r="S384" s="115">
        <f t="shared" si="236"/>
        <v>27</v>
      </c>
      <c r="T384" s="115">
        <f t="shared" si="237"/>
        <v>21</v>
      </c>
      <c r="U384" s="115">
        <f t="shared" si="238"/>
        <v>33</v>
      </c>
      <c r="V384" s="115">
        <f t="shared" si="239"/>
        <v>22</v>
      </c>
      <c r="W384" s="115">
        <f t="shared" si="240"/>
        <v>41</v>
      </c>
      <c r="X384" s="115">
        <f t="shared" si="241"/>
        <v>31</v>
      </c>
      <c r="Y384" s="115">
        <f t="shared" si="242"/>
        <v>35</v>
      </c>
      <c r="Z384" s="115">
        <f t="shared" si="243"/>
        <v>53</v>
      </c>
      <c r="AA384" s="115">
        <f t="shared" si="244"/>
        <v>4</v>
      </c>
      <c r="AB384" s="115">
        <f t="shared" si="245"/>
        <v>19</v>
      </c>
      <c r="AC384" s="113">
        <f t="shared" si="249"/>
        <v>690</v>
      </c>
      <c r="AE384">
        <f t="shared" si="250"/>
        <v>0.38805798891332149</v>
      </c>
      <c r="AF384">
        <f t="shared" si="251"/>
        <v>3.6957903706030616E-2</v>
      </c>
      <c r="AG384">
        <f t="shared" si="252"/>
        <v>0.28950357903057317</v>
      </c>
      <c r="AH384">
        <f t="shared" si="253"/>
        <v>0.38805798891332149</v>
      </c>
      <c r="AI384">
        <f t="shared" si="254"/>
        <v>0.17247021729480955</v>
      </c>
      <c r="AJ384">
        <f t="shared" si="255"/>
        <v>0.33878078397194733</v>
      </c>
      <c r="AK384">
        <f t="shared" si="256"/>
        <v>6.7756156794389469E-2</v>
      </c>
      <c r="AL384">
        <f t="shared" si="257"/>
        <v>0.25870532594221435</v>
      </c>
      <c r="AM384">
        <f t="shared" si="258"/>
        <v>0.24638602470687079</v>
      </c>
      <c r="AN384">
        <f t="shared" si="259"/>
        <v>0.30182288026591669</v>
      </c>
      <c r="AO384">
        <f t="shared" si="260"/>
        <v>0.16631056667713778</v>
      </c>
      <c r="AP384">
        <f t="shared" si="261"/>
        <v>0.12935266297110717</v>
      </c>
      <c r="AQ384">
        <f t="shared" si="262"/>
        <v>0.20326847038316839</v>
      </c>
      <c r="AR384">
        <f t="shared" si="263"/>
        <v>0.13551231358877894</v>
      </c>
      <c r="AS384">
        <f t="shared" si="264"/>
        <v>0.25254567532454253</v>
      </c>
      <c r="AT384">
        <f t="shared" si="265"/>
        <v>0.19094916914782487</v>
      </c>
      <c r="AU384">
        <f t="shared" si="266"/>
        <v>0.21558777161851195</v>
      </c>
      <c r="AV384">
        <f t="shared" si="267"/>
        <v>0.3264614827366038</v>
      </c>
      <c r="AW384">
        <f t="shared" si="268"/>
        <v>2.4638602470687079E-2</v>
      </c>
      <c r="AX384">
        <f t="shared" si="269"/>
        <v>0.11703336173576362</v>
      </c>
      <c r="AY384">
        <f t="shared" si="270"/>
        <v>4.2501589261935209</v>
      </c>
    </row>
    <row r="385" spans="1:51" x14ac:dyDescent="0.2">
      <c r="A385" s="118" t="s">
        <v>5315</v>
      </c>
      <c r="B385" s="119">
        <v>43095</v>
      </c>
      <c r="C385" s="121" t="s">
        <v>6677</v>
      </c>
      <c r="D385" s="121" t="s">
        <v>4871</v>
      </c>
      <c r="E385" s="121">
        <v>18.518137996996487</v>
      </c>
      <c r="F385">
        <f t="shared" si="246"/>
        <v>1.8518137996996488E-5</v>
      </c>
      <c r="G385">
        <f t="shared" si="247"/>
        <v>1.8518137996996487E-7</v>
      </c>
      <c r="H385">
        <f t="shared" si="248"/>
        <v>1.0659108382885927E-2</v>
      </c>
      <c r="I385" s="115">
        <f t="shared" si="226"/>
        <v>34</v>
      </c>
      <c r="J385" s="115">
        <f t="shared" si="227"/>
        <v>2</v>
      </c>
      <c r="K385" s="115">
        <f t="shared" si="228"/>
        <v>25</v>
      </c>
      <c r="L385" s="115">
        <f t="shared" si="229"/>
        <v>34</v>
      </c>
      <c r="M385" s="115">
        <f t="shared" si="230"/>
        <v>14</v>
      </c>
      <c r="N385" s="115">
        <f t="shared" si="231"/>
        <v>38</v>
      </c>
      <c r="O385" s="115">
        <f t="shared" si="232"/>
        <v>10</v>
      </c>
      <c r="P385" s="115">
        <f t="shared" si="233"/>
        <v>28</v>
      </c>
      <c r="Q385" s="115">
        <f t="shared" si="234"/>
        <v>21</v>
      </c>
      <c r="R385" s="115">
        <f t="shared" si="235"/>
        <v>27</v>
      </c>
      <c r="S385" s="115">
        <f t="shared" si="236"/>
        <v>12</v>
      </c>
      <c r="T385" s="115">
        <f t="shared" si="237"/>
        <v>10</v>
      </c>
      <c r="U385" s="115">
        <f t="shared" si="238"/>
        <v>22</v>
      </c>
      <c r="V385" s="115">
        <f t="shared" si="239"/>
        <v>9</v>
      </c>
      <c r="W385" s="115">
        <f t="shared" si="240"/>
        <v>21</v>
      </c>
      <c r="X385" s="115">
        <f t="shared" si="241"/>
        <v>14</v>
      </c>
      <c r="Y385" s="115">
        <f t="shared" si="242"/>
        <v>29</v>
      </c>
      <c r="Z385" s="115">
        <f t="shared" si="243"/>
        <v>38</v>
      </c>
      <c r="AA385" s="115">
        <f t="shared" si="244"/>
        <v>0</v>
      </c>
      <c r="AB385" s="115">
        <f t="shared" si="245"/>
        <v>9</v>
      </c>
      <c r="AC385" s="113">
        <f t="shared" si="249"/>
        <v>397</v>
      </c>
      <c r="AE385">
        <f t="shared" si="250"/>
        <v>0.36240968501812149</v>
      </c>
      <c r="AF385">
        <f t="shared" si="251"/>
        <v>2.1318216765771853E-2</v>
      </c>
      <c r="AG385">
        <f t="shared" si="252"/>
        <v>0.26647770957214817</v>
      </c>
      <c r="AH385">
        <f t="shared" si="253"/>
        <v>0.36240968501812149</v>
      </c>
      <c r="AI385">
        <f t="shared" si="254"/>
        <v>0.14922751736040296</v>
      </c>
      <c r="AJ385">
        <f t="shared" si="255"/>
        <v>0.40504611854966521</v>
      </c>
      <c r="AK385">
        <f t="shared" si="256"/>
        <v>0.10659108382885926</v>
      </c>
      <c r="AL385">
        <f t="shared" si="257"/>
        <v>0.29845503472080592</v>
      </c>
      <c r="AM385">
        <f t="shared" si="258"/>
        <v>0.22384127604060447</v>
      </c>
      <c r="AN385">
        <f t="shared" si="259"/>
        <v>0.28779592633792001</v>
      </c>
      <c r="AO385">
        <f t="shared" si="260"/>
        <v>0.12790930059463113</v>
      </c>
      <c r="AP385">
        <f t="shared" si="261"/>
        <v>0.10659108382885926</v>
      </c>
      <c r="AQ385">
        <f t="shared" si="262"/>
        <v>0.23450038442349039</v>
      </c>
      <c r="AR385">
        <f t="shared" si="263"/>
        <v>9.5931975445973344E-2</v>
      </c>
      <c r="AS385">
        <f t="shared" si="264"/>
        <v>0.22384127604060447</v>
      </c>
      <c r="AT385">
        <f t="shared" si="265"/>
        <v>0.14922751736040296</v>
      </c>
      <c r="AU385">
        <f t="shared" si="266"/>
        <v>0.3091141431036919</v>
      </c>
      <c r="AV385">
        <f t="shared" si="267"/>
        <v>0.40504611854966521</v>
      </c>
      <c r="AW385">
        <f t="shared" si="268"/>
        <v>0</v>
      </c>
      <c r="AX385">
        <f t="shared" si="269"/>
        <v>9.5931975445973344E-2</v>
      </c>
      <c r="AY385">
        <f t="shared" si="270"/>
        <v>4.2316660280057121</v>
      </c>
    </row>
    <row r="386" spans="1:51" x14ac:dyDescent="0.2">
      <c r="A386" s="118" t="s">
        <v>5316</v>
      </c>
      <c r="B386" s="119">
        <v>25650</v>
      </c>
      <c r="C386" s="121" t="s">
        <v>6848</v>
      </c>
      <c r="D386" s="121" t="s">
        <v>4831</v>
      </c>
      <c r="E386" s="121">
        <v>7.5662633919521936</v>
      </c>
      <c r="F386">
        <f t="shared" si="246"/>
        <v>7.5662633919521935E-6</v>
      </c>
      <c r="G386">
        <f t="shared" si="247"/>
        <v>7.5662633919521934E-8</v>
      </c>
      <c r="H386">
        <f t="shared" si="248"/>
        <v>4.3551690543272405E-3</v>
      </c>
      <c r="I386" s="115">
        <f t="shared" ref="I386:I449" si="271">LEN(D386)-LEN(SUBSTITUTE(D386,"A",""))</f>
        <v>31</v>
      </c>
      <c r="J386" s="115">
        <f t="shared" ref="J386:J449" si="272">LEN(D386)-LEN(SUBSTITUTE(D386,"C",""))</f>
        <v>0</v>
      </c>
      <c r="K386" s="115">
        <f t="shared" ref="K386:K449" si="273">LEN(D386)-LEN(SUBSTITUTE(D386,"D",""))</f>
        <v>12</v>
      </c>
      <c r="L386" s="115">
        <f t="shared" ref="L386:L449" si="274">LEN(D386)-LEN(SUBSTITUTE(D386,"E",""))</f>
        <v>12</v>
      </c>
      <c r="M386" s="115">
        <f t="shared" ref="M386:M449" si="275">LEN(D386)-LEN(SUBSTITUTE(D386,"F",""))</f>
        <v>8</v>
      </c>
      <c r="N386" s="115">
        <f t="shared" ref="N386:N449" si="276">LEN(D386)-LEN(SUBSTITUTE(D386,"G",""))</f>
        <v>28</v>
      </c>
      <c r="O386" s="115">
        <f t="shared" ref="O386:O449" si="277">LEN(D386)-LEN(SUBSTITUTE(D386,"H",""))</f>
        <v>7</v>
      </c>
      <c r="P386" s="115">
        <f t="shared" ref="P386:P449" si="278">LEN(D386)-LEN(SUBSTITUTE(D386,"I",""))</f>
        <v>9</v>
      </c>
      <c r="Q386" s="115">
        <f t="shared" ref="Q386:Q449" si="279">LEN(D386)-LEN(SUBSTITUTE(D386,"K",""))</f>
        <v>19</v>
      </c>
      <c r="R386" s="115">
        <f t="shared" ref="R386:R449" si="280">LEN(D386)-LEN(SUBSTITUTE(D386,"L",""))</f>
        <v>13</v>
      </c>
      <c r="S386" s="115">
        <f t="shared" ref="S386:S449" si="281">LEN(D386)-LEN(SUBSTITUTE(D386,"M",""))</f>
        <v>5</v>
      </c>
      <c r="T386" s="115">
        <f t="shared" ref="T386:T449" si="282">LEN(D386)-LEN(SUBSTITUTE(D386,"N",""))</f>
        <v>7</v>
      </c>
      <c r="U386" s="115">
        <f t="shared" ref="U386:U449" si="283">LEN(D386)-LEN(SUBSTITUTE(D386,"P",""))</f>
        <v>10</v>
      </c>
      <c r="V386" s="115">
        <f t="shared" ref="V386:V449" si="284">LEN(D386)-LEN(SUBSTITUTE(D386,"Q",""))</f>
        <v>12</v>
      </c>
      <c r="W386" s="115">
        <f t="shared" ref="W386:W449" si="285">LEN(D386)-LEN(SUBSTITUTE(D386,"R",""))</f>
        <v>15</v>
      </c>
      <c r="X386" s="115">
        <f t="shared" ref="X386:X449" si="286">LEN(D386)-LEN(SUBSTITUTE(D386,"S",""))</f>
        <v>12</v>
      </c>
      <c r="Y386" s="115">
        <f t="shared" ref="Y386:Y449" si="287">LEN(D386)-LEN(SUBSTITUTE(D386,"T",""))</f>
        <v>11</v>
      </c>
      <c r="Z386" s="115">
        <f t="shared" ref="Z386:Z449" si="288">LEN(D386)-LEN(SUBSTITUTE(D386,"V",""))</f>
        <v>27</v>
      </c>
      <c r="AA386" s="115">
        <f t="shared" ref="AA386:AA449" si="289">LEN(D386)-LEN(SUBSTITUTE(D386,"W",""))</f>
        <v>2</v>
      </c>
      <c r="AB386" s="115">
        <f t="shared" ref="AB386:AB449" si="290">LEN(D386)-LEN(SUBSTITUTE(D386,"Y",""))</f>
        <v>2</v>
      </c>
      <c r="AC386" s="113">
        <f t="shared" si="249"/>
        <v>242</v>
      </c>
      <c r="AE386">
        <f t="shared" si="250"/>
        <v>0.13501024068414447</v>
      </c>
      <c r="AF386">
        <f t="shared" si="251"/>
        <v>0</v>
      </c>
      <c r="AG386">
        <f t="shared" si="252"/>
        <v>5.226202865192689E-2</v>
      </c>
      <c r="AH386">
        <f t="shared" si="253"/>
        <v>5.226202865192689E-2</v>
      </c>
      <c r="AI386">
        <f t="shared" si="254"/>
        <v>3.4841352434617924E-2</v>
      </c>
      <c r="AJ386">
        <f t="shared" si="255"/>
        <v>0.12194473352116274</v>
      </c>
      <c r="AK386">
        <f t="shared" si="256"/>
        <v>3.0486183380290684E-2</v>
      </c>
      <c r="AL386">
        <f t="shared" si="257"/>
        <v>3.9196521488945167E-2</v>
      </c>
      <c r="AM386">
        <f t="shared" si="258"/>
        <v>8.2748212032217563E-2</v>
      </c>
      <c r="AN386">
        <f t="shared" si="259"/>
        <v>5.6617197706254126E-2</v>
      </c>
      <c r="AO386">
        <f t="shared" si="260"/>
        <v>2.1775845271636202E-2</v>
      </c>
      <c r="AP386">
        <f t="shared" si="261"/>
        <v>3.0486183380290684E-2</v>
      </c>
      <c r="AQ386">
        <f t="shared" si="262"/>
        <v>4.3551690543272403E-2</v>
      </c>
      <c r="AR386">
        <f t="shared" si="263"/>
        <v>5.226202865192689E-2</v>
      </c>
      <c r="AS386">
        <f t="shared" si="264"/>
        <v>6.5327535814908605E-2</v>
      </c>
      <c r="AT386">
        <f t="shared" si="265"/>
        <v>5.226202865192689E-2</v>
      </c>
      <c r="AU386">
        <f t="shared" si="266"/>
        <v>4.7906859597599646E-2</v>
      </c>
      <c r="AV386">
        <f t="shared" si="267"/>
        <v>0.11758956446683549</v>
      </c>
      <c r="AW386">
        <f t="shared" si="268"/>
        <v>8.710338108654481E-3</v>
      </c>
      <c r="AX386">
        <f t="shared" si="269"/>
        <v>8.710338108654481E-3</v>
      </c>
      <c r="AY386">
        <f t="shared" si="270"/>
        <v>1.0539509111471921</v>
      </c>
    </row>
    <row r="387" spans="1:51" x14ac:dyDescent="0.2">
      <c r="A387" s="118" t="s">
        <v>5317</v>
      </c>
      <c r="B387" s="119">
        <v>22281</v>
      </c>
      <c r="C387" s="121" t="s">
        <v>6849</v>
      </c>
      <c r="D387" s="121" t="s">
        <v>4861</v>
      </c>
      <c r="E387" s="121">
        <v>16.561329760676657</v>
      </c>
      <c r="F387">
        <f t="shared" ref="F387:F450" si="291">E387/1000000</f>
        <v>1.6561329760676657E-5</v>
      </c>
      <c r="G387">
        <f t="shared" ref="G387:G450" si="292">F387*0.01</f>
        <v>1.6561329760676658E-7</v>
      </c>
      <c r="H387">
        <f t="shared" ref="H387:H450" si="293">G387/$G$1637</f>
        <v>9.5327623604705026E-3</v>
      </c>
      <c r="I387" s="115">
        <f t="shared" si="271"/>
        <v>24</v>
      </c>
      <c r="J387" s="115">
        <f t="shared" si="272"/>
        <v>0</v>
      </c>
      <c r="K387" s="115">
        <f t="shared" si="273"/>
        <v>11</v>
      </c>
      <c r="L387" s="115">
        <f t="shared" si="274"/>
        <v>10</v>
      </c>
      <c r="M387" s="115">
        <f t="shared" si="275"/>
        <v>6</v>
      </c>
      <c r="N387" s="115">
        <f t="shared" si="276"/>
        <v>20</v>
      </c>
      <c r="O387" s="115">
        <f t="shared" si="277"/>
        <v>4</v>
      </c>
      <c r="P387" s="115">
        <f t="shared" si="278"/>
        <v>8</v>
      </c>
      <c r="Q387" s="115">
        <f t="shared" si="279"/>
        <v>17</v>
      </c>
      <c r="R387" s="115">
        <f t="shared" si="280"/>
        <v>22</v>
      </c>
      <c r="S387" s="115">
        <f t="shared" si="281"/>
        <v>2</v>
      </c>
      <c r="T387" s="115">
        <f t="shared" si="282"/>
        <v>8</v>
      </c>
      <c r="U387" s="115">
        <f t="shared" si="283"/>
        <v>6</v>
      </c>
      <c r="V387" s="115">
        <f t="shared" si="284"/>
        <v>5</v>
      </c>
      <c r="W387" s="115">
        <f t="shared" si="285"/>
        <v>19</v>
      </c>
      <c r="X387" s="115">
        <f t="shared" si="286"/>
        <v>12</v>
      </c>
      <c r="Y387" s="115">
        <f t="shared" si="287"/>
        <v>10</v>
      </c>
      <c r="Z387" s="115">
        <f t="shared" si="288"/>
        <v>21</v>
      </c>
      <c r="AA387" s="115">
        <f t="shared" si="289"/>
        <v>1</v>
      </c>
      <c r="AB387" s="115">
        <f t="shared" si="290"/>
        <v>1</v>
      </c>
      <c r="AC387" s="113">
        <f t="shared" ref="AC387:AC450" si="294">SUM(I387:AB387)</f>
        <v>207</v>
      </c>
      <c r="AE387">
        <f t="shared" ref="AE387:AE450" si="295">I387*$H387</f>
        <v>0.22878629665129208</v>
      </c>
      <c r="AF387">
        <f t="shared" ref="AF387:AF450" si="296">J387*$H387</f>
        <v>0</v>
      </c>
      <c r="AG387">
        <f t="shared" ref="AG387:AG450" si="297">K387*$H387</f>
        <v>0.10486038596517552</v>
      </c>
      <c r="AH387">
        <f t="shared" ref="AH387:AH450" si="298">L387*$H387</f>
        <v>9.5327623604705022E-2</v>
      </c>
      <c r="AI387">
        <f t="shared" ref="AI387:AI450" si="299">M387*$H387</f>
        <v>5.7196574162823019E-2</v>
      </c>
      <c r="AJ387">
        <f t="shared" ref="AJ387:AJ450" si="300">N387*$H387</f>
        <v>0.19065524720941004</v>
      </c>
      <c r="AK387">
        <f t="shared" ref="AK387:AK450" si="301">O387*$H387</f>
        <v>3.813104944188201E-2</v>
      </c>
      <c r="AL387">
        <f t="shared" ref="AL387:AL450" si="302">P387*$H387</f>
        <v>7.6262098883764021E-2</v>
      </c>
      <c r="AM387">
        <f t="shared" ref="AM387:AM450" si="303">Q387*$H387</f>
        <v>0.16205696012799856</v>
      </c>
      <c r="AN387">
        <f t="shared" ref="AN387:AN450" si="304">R387*$H387</f>
        <v>0.20972077193035105</v>
      </c>
      <c r="AO387">
        <f t="shared" ref="AO387:AO450" si="305">S387*$H387</f>
        <v>1.9065524720941005E-2</v>
      </c>
      <c r="AP387">
        <f t="shared" ref="AP387:AP450" si="306">T387*$H387</f>
        <v>7.6262098883764021E-2</v>
      </c>
      <c r="AQ387">
        <f t="shared" ref="AQ387:AQ450" si="307">U387*$H387</f>
        <v>5.7196574162823019E-2</v>
      </c>
      <c r="AR387">
        <f t="shared" ref="AR387:AR450" si="308">V387*$H387</f>
        <v>4.7663811802352511E-2</v>
      </c>
      <c r="AS387">
        <f t="shared" ref="AS387:AS450" si="309">W387*$H387</f>
        <v>0.18112248484893956</v>
      </c>
      <c r="AT387">
        <f t="shared" ref="AT387:AT450" si="310">X387*$H387</f>
        <v>0.11439314832564604</v>
      </c>
      <c r="AU387">
        <f t="shared" ref="AU387:AU450" si="311">Y387*$H387</f>
        <v>9.5327623604705022E-2</v>
      </c>
      <c r="AV387">
        <f t="shared" ref="AV387:AV450" si="312">Z387*$H387</f>
        <v>0.20018800956988056</v>
      </c>
      <c r="AW387">
        <f t="shared" ref="AW387:AW450" si="313">AA387*$H387</f>
        <v>9.5327623604705026E-3</v>
      </c>
      <c r="AX387">
        <f t="shared" ref="AX387:AX450" si="314">AB387*$H387</f>
        <v>9.5327623604705026E-3</v>
      </c>
      <c r="AY387">
        <f t="shared" ref="AY387:AY450" si="315">SUM(AE387:AX387)</f>
        <v>1.9732818086173936</v>
      </c>
    </row>
    <row r="388" spans="1:51" x14ac:dyDescent="0.2">
      <c r="A388" s="118" t="s">
        <v>5318</v>
      </c>
      <c r="B388" s="119">
        <v>11102</v>
      </c>
      <c r="C388" s="121" t="s">
        <v>6850</v>
      </c>
      <c r="D388" s="121" t="s">
        <v>4796</v>
      </c>
      <c r="E388" s="121">
        <v>7.0827879049665583</v>
      </c>
      <c r="F388">
        <f t="shared" si="291"/>
        <v>7.0827879049665581E-6</v>
      </c>
      <c r="G388">
        <f t="shared" si="292"/>
        <v>7.082787904966558E-8</v>
      </c>
      <c r="H388">
        <f t="shared" si="293"/>
        <v>4.0768787846962281E-3</v>
      </c>
      <c r="I388" s="115">
        <f t="shared" si="271"/>
        <v>11</v>
      </c>
      <c r="J388" s="115">
        <f t="shared" si="272"/>
        <v>0</v>
      </c>
      <c r="K388" s="115">
        <f t="shared" si="273"/>
        <v>5</v>
      </c>
      <c r="L388" s="115">
        <f t="shared" si="274"/>
        <v>5</v>
      </c>
      <c r="M388" s="115">
        <f t="shared" si="275"/>
        <v>3</v>
      </c>
      <c r="N388" s="115">
        <f t="shared" si="276"/>
        <v>7</v>
      </c>
      <c r="O388" s="115">
        <f t="shared" si="277"/>
        <v>2</v>
      </c>
      <c r="P388" s="115">
        <f t="shared" si="278"/>
        <v>6</v>
      </c>
      <c r="Q388" s="115">
        <f t="shared" si="279"/>
        <v>13</v>
      </c>
      <c r="R388" s="115">
        <f t="shared" si="280"/>
        <v>3</v>
      </c>
      <c r="S388" s="115">
        <f t="shared" si="281"/>
        <v>2</v>
      </c>
      <c r="T388" s="115">
        <f t="shared" si="282"/>
        <v>2</v>
      </c>
      <c r="U388" s="115">
        <f t="shared" si="283"/>
        <v>3</v>
      </c>
      <c r="V388" s="115">
        <f t="shared" si="284"/>
        <v>2</v>
      </c>
      <c r="W388" s="115">
        <f t="shared" si="285"/>
        <v>4</v>
      </c>
      <c r="X388" s="115">
        <f t="shared" si="286"/>
        <v>7</v>
      </c>
      <c r="Y388" s="115">
        <f t="shared" si="287"/>
        <v>9</v>
      </c>
      <c r="Z388" s="115">
        <f t="shared" si="288"/>
        <v>16</v>
      </c>
      <c r="AA388" s="115">
        <f t="shared" si="289"/>
        <v>1</v>
      </c>
      <c r="AB388" s="115">
        <f t="shared" si="290"/>
        <v>2</v>
      </c>
      <c r="AC388" s="113">
        <f t="shared" si="294"/>
        <v>103</v>
      </c>
      <c r="AE388">
        <f t="shared" si="295"/>
        <v>4.484566663165851E-2</v>
      </c>
      <c r="AF388">
        <f t="shared" si="296"/>
        <v>0</v>
      </c>
      <c r="AG388">
        <f t="shared" si="297"/>
        <v>2.0384393923481139E-2</v>
      </c>
      <c r="AH388">
        <f t="shared" si="298"/>
        <v>2.0384393923481139E-2</v>
      </c>
      <c r="AI388">
        <f t="shared" si="299"/>
        <v>1.2230636354088685E-2</v>
      </c>
      <c r="AJ388">
        <f t="shared" si="300"/>
        <v>2.8538151492873597E-2</v>
      </c>
      <c r="AK388">
        <f t="shared" si="301"/>
        <v>8.1537575693924561E-3</v>
      </c>
      <c r="AL388">
        <f t="shared" si="302"/>
        <v>2.446127270817737E-2</v>
      </c>
      <c r="AM388">
        <f t="shared" si="303"/>
        <v>5.2999424201050964E-2</v>
      </c>
      <c r="AN388">
        <f t="shared" si="304"/>
        <v>1.2230636354088685E-2</v>
      </c>
      <c r="AO388">
        <f t="shared" si="305"/>
        <v>8.1537575693924561E-3</v>
      </c>
      <c r="AP388">
        <f t="shared" si="306"/>
        <v>8.1537575693924561E-3</v>
      </c>
      <c r="AQ388">
        <f t="shared" si="307"/>
        <v>1.2230636354088685E-2</v>
      </c>
      <c r="AR388">
        <f t="shared" si="308"/>
        <v>8.1537575693924561E-3</v>
      </c>
      <c r="AS388">
        <f t="shared" si="309"/>
        <v>1.6307515138784912E-2</v>
      </c>
      <c r="AT388">
        <f t="shared" si="310"/>
        <v>2.8538151492873597E-2</v>
      </c>
      <c r="AU388">
        <f t="shared" si="311"/>
        <v>3.6691909062266055E-2</v>
      </c>
      <c r="AV388">
        <f t="shared" si="312"/>
        <v>6.5230060555139649E-2</v>
      </c>
      <c r="AW388">
        <f t="shared" si="313"/>
        <v>4.0768787846962281E-3</v>
      </c>
      <c r="AX388">
        <f t="shared" si="314"/>
        <v>8.1537575693924561E-3</v>
      </c>
      <c r="AY388">
        <f t="shared" si="315"/>
        <v>0.41991851482371151</v>
      </c>
    </row>
    <row r="389" spans="1:51" x14ac:dyDescent="0.2">
      <c r="A389" s="118" t="s">
        <v>5319</v>
      </c>
      <c r="B389" s="119">
        <v>30543</v>
      </c>
      <c r="C389" s="121" t="s">
        <v>6639</v>
      </c>
      <c r="D389" s="121" t="s">
        <v>4846</v>
      </c>
      <c r="E389" s="121">
        <v>9.1551090746814854</v>
      </c>
      <c r="F389">
        <f t="shared" si="291"/>
        <v>9.1551090746814849E-6</v>
      </c>
      <c r="G389">
        <f t="shared" si="292"/>
        <v>9.1551090746814847E-8</v>
      </c>
      <c r="H389">
        <f t="shared" si="293"/>
        <v>5.2697144766930722E-3</v>
      </c>
      <c r="I389" s="115">
        <f t="shared" si="271"/>
        <v>24</v>
      </c>
      <c r="J389" s="115">
        <f t="shared" si="272"/>
        <v>1</v>
      </c>
      <c r="K389" s="115">
        <f t="shared" si="273"/>
        <v>12</v>
      </c>
      <c r="L389" s="115">
        <f t="shared" si="274"/>
        <v>8</v>
      </c>
      <c r="M389" s="115">
        <f t="shared" si="275"/>
        <v>4</v>
      </c>
      <c r="N389" s="115">
        <f t="shared" si="276"/>
        <v>33</v>
      </c>
      <c r="O389" s="115">
        <f t="shared" si="277"/>
        <v>8</v>
      </c>
      <c r="P389" s="115">
        <f t="shared" si="278"/>
        <v>14</v>
      </c>
      <c r="Q389" s="115">
        <f t="shared" si="279"/>
        <v>25</v>
      </c>
      <c r="R389" s="115">
        <f t="shared" si="280"/>
        <v>16</v>
      </c>
      <c r="S389" s="115">
        <f t="shared" si="281"/>
        <v>6</v>
      </c>
      <c r="T389" s="115">
        <f t="shared" si="282"/>
        <v>15</v>
      </c>
      <c r="U389" s="115">
        <f t="shared" si="283"/>
        <v>15</v>
      </c>
      <c r="V389" s="115">
        <f t="shared" si="284"/>
        <v>8</v>
      </c>
      <c r="W389" s="115">
        <f t="shared" si="285"/>
        <v>30</v>
      </c>
      <c r="X389" s="115">
        <f t="shared" si="286"/>
        <v>17</v>
      </c>
      <c r="Y389" s="115">
        <f t="shared" si="287"/>
        <v>14</v>
      </c>
      <c r="Z389" s="115">
        <f t="shared" si="288"/>
        <v>17</v>
      </c>
      <c r="AA389" s="115">
        <f t="shared" si="289"/>
        <v>4</v>
      </c>
      <c r="AB389" s="115">
        <f t="shared" si="290"/>
        <v>7</v>
      </c>
      <c r="AC389" s="113">
        <f t="shared" si="294"/>
        <v>278</v>
      </c>
      <c r="AE389">
        <f t="shared" si="295"/>
        <v>0.12647314744063373</v>
      </c>
      <c r="AF389">
        <f t="shared" si="296"/>
        <v>5.2697144766930722E-3</v>
      </c>
      <c r="AG389">
        <f t="shared" si="297"/>
        <v>6.3236573720316866E-2</v>
      </c>
      <c r="AH389">
        <f t="shared" si="298"/>
        <v>4.2157715813544577E-2</v>
      </c>
      <c r="AI389">
        <f t="shared" si="299"/>
        <v>2.1078857906772289E-2</v>
      </c>
      <c r="AJ389">
        <f t="shared" si="300"/>
        <v>0.17390057773087139</v>
      </c>
      <c r="AK389">
        <f t="shared" si="301"/>
        <v>4.2157715813544577E-2</v>
      </c>
      <c r="AL389">
        <f t="shared" si="302"/>
        <v>7.3776002673703017E-2</v>
      </c>
      <c r="AM389">
        <f t="shared" si="303"/>
        <v>0.13174286191732681</v>
      </c>
      <c r="AN389">
        <f t="shared" si="304"/>
        <v>8.4315431627089155E-2</v>
      </c>
      <c r="AO389">
        <f t="shared" si="305"/>
        <v>3.1618286860158433E-2</v>
      </c>
      <c r="AP389">
        <f t="shared" si="306"/>
        <v>7.9045717150396086E-2</v>
      </c>
      <c r="AQ389">
        <f t="shared" si="307"/>
        <v>7.9045717150396086E-2</v>
      </c>
      <c r="AR389">
        <f t="shared" si="308"/>
        <v>4.2157715813544577E-2</v>
      </c>
      <c r="AS389">
        <f t="shared" si="309"/>
        <v>0.15809143430079217</v>
      </c>
      <c r="AT389">
        <f t="shared" si="310"/>
        <v>8.9585146103782223E-2</v>
      </c>
      <c r="AU389">
        <f t="shared" si="311"/>
        <v>7.3776002673703017E-2</v>
      </c>
      <c r="AV389">
        <f t="shared" si="312"/>
        <v>8.9585146103782223E-2</v>
      </c>
      <c r="AW389">
        <f t="shared" si="313"/>
        <v>2.1078857906772289E-2</v>
      </c>
      <c r="AX389">
        <f t="shared" si="314"/>
        <v>3.6888001336851509E-2</v>
      </c>
      <c r="AY389">
        <f t="shared" si="315"/>
        <v>1.464980624520674</v>
      </c>
    </row>
    <row r="390" spans="1:51" x14ac:dyDescent="0.2">
      <c r="A390" s="118" t="s">
        <v>5320</v>
      </c>
      <c r="B390" s="119">
        <v>13728</v>
      </c>
      <c r="C390" s="121" t="s">
        <v>6851</v>
      </c>
      <c r="D390" s="121" t="s">
        <v>4841</v>
      </c>
      <c r="E390" s="121">
        <v>11.883541074114959</v>
      </c>
      <c r="F390">
        <f t="shared" si="291"/>
        <v>1.1883541074114959E-5</v>
      </c>
      <c r="G390">
        <f t="shared" si="292"/>
        <v>1.1883541074114959E-7</v>
      </c>
      <c r="H390">
        <f t="shared" si="293"/>
        <v>6.8402099769432892E-3</v>
      </c>
      <c r="I390" s="115">
        <f t="shared" si="271"/>
        <v>18</v>
      </c>
      <c r="J390" s="115">
        <f t="shared" si="272"/>
        <v>0</v>
      </c>
      <c r="K390" s="115">
        <f t="shared" si="273"/>
        <v>3</v>
      </c>
      <c r="L390" s="115">
        <f t="shared" si="274"/>
        <v>9</v>
      </c>
      <c r="M390" s="115">
        <f t="shared" si="275"/>
        <v>3</v>
      </c>
      <c r="N390" s="115">
        <f t="shared" si="276"/>
        <v>7</v>
      </c>
      <c r="O390" s="115">
        <f t="shared" si="277"/>
        <v>1</v>
      </c>
      <c r="P390" s="115">
        <f t="shared" si="278"/>
        <v>8</v>
      </c>
      <c r="Q390" s="115">
        <f t="shared" si="279"/>
        <v>13</v>
      </c>
      <c r="R390" s="115">
        <f t="shared" si="280"/>
        <v>9</v>
      </c>
      <c r="S390" s="115">
        <f t="shared" si="281"/>
        <v>3</v>
      </c>
      <c r="T390" s="115">
        <f t="shared" si="282"/>
        <v>6</v>
      </c>
      <c r="U390" s="115">
        <f t="shared" si="283"/>
        <v>3</v>
      </c>
      <c r="V390" s="115">
        <f t="shared" si="284"/>
        <v>3</v>
      </c>
      <c r="W390" s="115">
        <f t="shared" si="285"/>
        <v>12</v>
      </c>
      <c r="X390" s="115">
        <f t="shared" si="286"/>
        <v>10</v>
      </c>
      <c r="Y390" s="115">
        <f t="shared" si="287"/>
        <v>4</v>
      </c>
      <c r="Z390" s="115">
        <f t="shared" si="288"/>
        <v>13</v>
      </c>
      <c r="AA390" s="115">
        <f t="shared" si="289"/>
        <v>0</v>
      </c>
      <c r="AB390" s="115">
        <f t="shared" si="290"/>
        <v>1</v>
      </c>
      <c r="AC390" s="113">
        <f t="shared" si="294"/>
        <v>126</v>
      </c>
      <c r="AE390">
        <f t="shared" si="295"/>
        <v>0.12312377958497921</v>
      </c>
      <c r="AF390">
        <f t="shared" si="296"/>
        <v>0</v>
      </c>
      <c r="AG390">
        <f t="shared" si="297"/>
        <v>2.0520629930829867E-2</v>
      </c>
      <c r="AH390">
        <f t="shared" si="298"/>
        <v>6.1561889792489603E-2</v>
      </c>
      <c r="AI390">
        <f t="shared" si="299"/>
        <v>2.0520629930829867E-2</v>
      </c>
      <c r="AJ390">
        <f t="shared" si="300"/>
        <v>4.7881469838603023E-2</v>
      </c>
      <c r="AK390">
        <f t="shared" si="301"/>
        <v>6.8402099769432892E-3</v>
      </c>
      <c r="AL390">
        <f t="shared" si="302"/>
        <v>5.4721679815546313E-2</v>
      </c>
      <c r="AM390">
        <f t="shared" si="303"/>
        <v>8.8922729700262756E-2</v>
      </c>
      <c r="AN390">
        <f t="shared" si="304"/>
        <v>6.1561889792489603E-2</v>
      </c>
      <c r="AO390">
        <f t="shared" si="305"/>
        <v>2.0520629930829867E-2</v>
      </c>
      <c r="AP390">
        <f t="shared" si="306"/>
        <v>4.1041259861659733E-2</v>
      </c>
      <c r="AQ390">
        <f t="shared" si="307"/>
        <v>2.0520629930829867E-2</v>
      </c>
      <c r="AR390">
        <f t="shared" si="308"/>
        <v>2.0520629930829867E-2</v>
      </c>
      <c r="AS390">
        <f t="shared" si="309"/>
        <v>8.2082519723319466E-2</v>
      </c>
      <c r="AT390">
        <f t="shared" si="310"/>
        <v>6.8402099769432886E-2</v>
      </c>
      <c r="AU390">
        <f t="shared" si="311"/>
        <v>2.7360839907773157E-2</v>
      </c>
      <c r="AV390">
        <f t="shared" si="312"/>
        <v>8.8922729700262756E-2</v>
      </c>
      <c r="AW390">
        <f t="shared" si="313"/>
        <v>0</v>
      </c>
      <c r="AX390">
        <f t="shared" si="314"/>
        <v>6.8402099769432892E-3</v>
      </c>
      <c r="AY390">
        <f t="shared" si="315"/>
        <v>0.86186645709485421</v>
      </c>
    </row>
    <row r="391" spans="1:51" x14ac:dyDescent="0.2">
      <c r="A391" s="118" t="s">
        <v>5321</v>
      </c>
      <c r="B391" s="119">
        <v>25785</v>
      </c>
      <c r="C391" s="121" t="s">
        <v>6658</v>
      </c>
      <c r="D391" s="121" t="s">
        <v>4854</v>
      </c>
      <c r="E391" s="121">
        <v>9.8403726600869899</v>
      </c>
      <c r="F391">
        <f t="shared" si="291"/>
        <v>9.8403726600869905E-6</v>
      </c>
      <c r="G391">
        <f t="shared" si="292"/>
        <v>9.8403726600869911E-8</v>
      </c>
      <c r="H391">
        <f t="shared" si="293"/>
        <v>5.6641547184099767E-3</v>
      </c>
      <c r="I391" s="115">
        <f t="shared" si="271"/>
        <v>25</v>
      </c>
      <c r="J391" s="115">
        <f t="shared" si="272"/>
        <v>3</v>
      </c>
      <c r="K391" s="115">
        <f t="shared" si="273"/>
        <v>10</v>
      </c>
      <c r="L391" s="115">
        <f t="shared" si="274"/>
        <v>14</v>
      </c>
      <c r="M391" s="115">
        <f t="shared" si="275"/>
        <v>4</v>
      </c>
      <c r="N391" s="115">
        <f t="shared" si="276"/>
        <v>21</v>
      </c>
      <c r="O391" s="115">
        <f t="shared" si="277"/>
        <v>4</v>
      </c>
      <c r="P391" s="115">
        <f t="shared" si="278"/>
        <v>21</v>
      </c>
      <c r="Q391" s="115">
        <f t="shared" si="279"/>
        <v>15</v>
      </c>
      <c r="R391" s="115">
        <f t="shared" si="280"/>
        <v>18</v>
      </c>
      <c r="S391" s="115">
        <f t="shared" si="281"/>
        <v>7</v>
      </c>
      <c r="T391" s="115">
        <f t="shared" si="282"/>
        <v>4</v>
      </c>
      <c r="U391" s="115">
        <f t="shared" si="283"/>
        <v>8</v>
      </c>
      <c r="V391" s="115">
        <f t="shared" si="284"/>
        <v>11</v>
      </c>
      <c r="W391" s="115">
        <f t="shared" si="285"/>
        <v>24</v>
      </c>
      <c r="X391" s="115">
        <f t="shared" si="286"/>
        <v>9</v>
      </c>
      <c r="Y391" s="115">
        <f t="shared" si="287"/>
        <v>9</v>
      </c>
      <c r="Z391" s="115">
        <f t="shared" si="288"/>
        <v>15</v>
      </c>
      <c r="AA391" s="115">
        <f t="shared" si="289"/>
        <v>4</v>
      </c>
      <c r="AB391" s="115">
        <f t="shared" si="290"/>
        <v>5</v>
      </c>
      <c r="AC391" s="113">
        <f t="shared" si="294"/>
        <v>231</v>
      </c>
      <c r="AE391">
        <f t="shared" si="295"/>
        <v>0.14160386796024943</v>
      </c>
      <c r="AF391">
        <f t="shared" si="296"/>
        <v>1.6992464155229932E-2</v>
      </c>
      <c r="AG391">
        <f t="shared" si="297"/>
        <v>5.6641547184099764E-2</v>
      </c>
      <c r="AH391">
        <f t="shared" si="298"/>
        <v>7.9298166057739677E-2</v>
      </c>
      <c r="AI391">
        <f t="shared" si="299"/>
        <v>2.2656618873639907E-2</v>
      </c>
      <c r="AJ391">
        <f t="shared" si="300"/>
        <v>0.11894724908660952</v>
      </c>
      <c r="AK391">
        <f t="shared" si="301"/>
        <v>2.2656618873639907E-2</v>
      </c>
      <c r="AL391">
        <f t="shared" si="302"/>
        <v>0.11894724908660952</v>
      </c>
      <c r="AM391">
        <f t="shared" si="303"/>
        <v>8.4962320776149652E-2</v>
      </c>
      <c r="AN391">
        <f t="shared" si="304"/>
        <v>0.10195478493137958</v>
      </c>
      <c r="AO391">
        <f t="shared" si="305"/>
        <v>3.9649083028869839E-2</v>
      </c>
      <c r="AP391">
        <f t="shared" si="306"/>
        <v>2.2656618873639907E-2</v>
      </c>
      <c r="AQ391">
        <f t="shared" si="307"/>
        <v>4.5313237747279814E-2</v>
      </c>
      <c r="AR391">
        <f t="shared" si="308"/>
        <v>6.2305701902509746E-2</v>
      </c>
      <c r="AS391">
        <f t="shared" si="309"/>
        <v>0.13593971324183945</v>
      </c>
      <c r="AT391">
        <f t="shared" si="310"/>
        <v>5.0977392465689789E-2</v>
      </c>
      <c r="AU391">
        <f t="shared" si="311"/>
        <v>5.0977392465689789E-2</v>
      </c>
      <c r="AV391">
        <f t="shared" si="312"/>
        <v>8.4962320776149652E-2</v>
      </c>
      <c r="AW391">
        <f t="shared" si="313"/>
        <v>2.2656618873639907E-2</v>
      </c>
      <c r="AX391">
        <f t="shared" si="314"/>
        <v>2.8320773592049882E-2</v>
      </c>
      <c r="AY391">
        <f t="shared" si="315"/>
        <v>1.3084197399527044</v>
      </c>
    </row>
    <row r="392" spans="1:51" x14ac:dyDescent="0.2">
      <c r="A392" s="118" t="s">
        <v>5322</v>
      </c>
      <c r="B392" s="119">
        <v>15888</v>
      </c>
      <c r="C392" s="121" t="s">
        <v>6823</v>
      </c>
      <c r="D392" s="121" t="s">
        <v>4865</v>
      </c>
      <c r="E392" s="121">
        <v>17.245084172966735</v>
      </c>
      <c r="F392">
        <f t="shared" si="291"/>
        <v>1.7245084172966735E-5</v>
      </c>
      <c r="G392">
        <f t="shared" si="292"/>
        <v>1.7245084172966734E-7</v>
      </c>
      <c r="H392">
        <f t="shared" si="293"/>
        <v>9.9263339165879972E-3</v>
      </c>
      <c r="I392" s="115">
        <f t="shared" si="271"/>
        <v>18</v>
      </c>
      <c r="J392" s="115">
        <f t="shared" si="272"/>
        <v>0</v>
      </c>
      <c r="K392" s="115">
        <f t="shared" si="273"/>
        <v>3</v>
      </c>
      <c r="L392" s="115">
        <f t="shared" si="274"/>
        <v>9</v>
      </c>
      <c r="M392" s="115">
        <f t="shared" si="275"/>
        <v>6</v>
      </c>
      <c r="N392" s="115">
        <f t="shared" si="276"/>
        <v>14</v>
      </c>
      <c r="O392" s="115">
        <f t="shared" si="277"/>
        <v>3</v>
      </c>
      <c r="P392" s="115">
        <f t="shared" si="278"/>
        <v>11</v>
      </c>
      <c r="Q392" s="115">
        <f t="shared" si="279"/>
        <v>11</v>
      </c>
      <c r="R392" s="115">
        <f t="shared" si="280"/>
        <v>8</v>
      </c>
      <c r="S392" s="115">
        <f t="shared" si="281"/>
        <v>3</v>
      </c>
      <c r="T392" s="115">
        <f t="shared" si="282"/>
        <v>2</v>
      </c>
      <c r="U392" s="115">
        <f t="shared" si="283"/>
        <v>11</v>
      </c>
      <c r="V392" s="115">
        <f t="shared" si="284"/>
        <v>3</v>
      </c>
      <c r="W392" s="115">
        <f t="shared" si="285"/>
        <v>18</v>
      </c>
      <c r="X392" s="115">
        <f t="shared" si="286"/>
        <v>4</v>
      </c>
      <c r="Y392" s="115">
        <f t="shared" si="287"/>
        <v>5</v>
      </c>
      <c r="Z392" s="115">
        <f t="shared" si="288"/>
        <v>10</v>
      </c>
      <c r="AA392" s="115">
        <f t="shared" si="289"/>
        <v>2</v>
      </c>
      <c r="AB392" s="115">
        <f t="shared" si="290"/>
        <v>2</v>
      </c>
      <c r="AC392" s="113">
        <f t="shared" si="294"/>
        <v>143</v>
      </c>
      <c r="AE392">
        <f t="shared" si="295"/>
        <v>0.17867401049858395</v>
      </c>
      <c r="AF392">
        <f t="shared" si="296"/>
        <v>0</v>
      </c>
      <c r="AG392">
        <f t="shared" si="297"/>
        <v>2.9779001749763993E-2</v>
      </c>
      <c r="AH392">
        <f t="shared" si="298"/>
        <v>8.9337005249291973E-2</v>
      </c>
      <c r="AI392">
        <f t="shared" si="299"/>
        <v>5.9558003499527987E-2</v>
      </c>
      <c r="AJ392">
        <f t="shared" si="300"/>
        <v>0.13896867483223196</v>
      </c>
      <c r="AK392">
        <f t="shared" si="301"/>
        <v>2.9779001749763993E-2</v>
      </c>
      <c r="AL392">
        <f t="shared" si="302"/>
        <v>0.10918967308246796</v>
      </c>
      <c r="AM392">
        <f t="shared" si="303"/>
        <v>0.10918967308246796</v>
      </c>
      <c r="AN392">
        <f t="shared" si="304"/>
        <v>7.9410671332703978E-2</v>
      </c>
      <c r="AO392">
        <f t="shared" si="305"/>
        <v>2.9779001749763993E-2</v>
      </c>
      <c r="AP392">
        <f t="shared" si="306"/>
        <v>1.9852667833175994E-2</v>
      </c>
      <c r="AQ392">
        <f t="shared" si="307"/>
        <v>0.10918967308246796</v>
      </c>
      <c r="AR392">
        <f t="shared" si="308"/>
        <v>2.9779001749763993E-2</v>
      </c>
      <c r="AS392">
        <f t="shared" si="309"/>
        <v>0.17867401049858395</v>
      </c>
      <c r="AT392">
        <f t="shared" si="310"/>
        <v>3.9705335666351989E-2</v>
      </c>
      <c r="AU392">
        <f t="shared" si="311"/>
        <v>4.9631669582939984E-2</v>
      </c>
      <c r="AV392">
        <f t="shared" si="312"/>
        <v>9.9263339165879969E-2</v>
      </c>
      <c r="AW392">
        <f t="shared" si="313"/>
        <v>1.9852667833175994E-2</v>
      </c>
      <c r="AX392">
        <f t="shared" si="314"/>
        <v>1.9852667833175994E-2</v>
      </c>
      <c r="AY392">
        <f t="shared" si="315"/>
        <v>1.4194657500720835</v>
      </c>
    </row>
    <row r="393" spans="1:51" x14ac:dyDescent="0.2">
      <c r="A393" s="118" t="s">
        <v>5323</v>
      </c>
      <c r="B393" s="119">
        <v>7729</v>
      </c>
      <c r="C393" s="121" t="s">
        <v>6852</v>
      </c>
      <c r="D393" s="121" t="s">
        <v>4317</v>
      </c>
      <c r="E393" s="121">
        <v>1.4691609001459529</v>
      </c>
      <c r="F393">
        <f t="shared" si="291"/>
        <v>1.469160900145953E-6</v>
      </c>
      <c r="G393">
        <f t="shared" si="292"/>
        <v>1.469160900145953E-8</v>
      </c>
      <c r="H393">
        <f t="shared" si="293"/>
        <v>8.4565442103811382E-4</v>
      </c>
      <c r="I393" s="115">
        <f t="shared" si="271"/>
        <v>8</v>
      </c>
      <c r="J393" s="115">
        <f t="shared" si="272"/>
        <v>0</v>
      </c>
      <c r="K393" s="115">
        <f t="shared" si="273"/>
        <v>4</v>
      </c>
      <c r="L393" s="115">
        <f t="shared" si="274"/>
        <v>6</v>
      </c>
      <c r="M393" s="115">
        <f t="shared" si="275"/>
        <v>2</v>
      </c>
      <c r="N393" s="115">
        <f t="shared" si="276"/>
        <v>2</v>
      </c>
      <c r="O393" s="115">
        <f t="shared" si="277"/>
        <v>0</v>
      </c>
      <c r="P393" s="115">
        <f t="shared" si="278"/>
        <v>3</v>
      </c>
      <c r="Q393" s="115">
        <f t="shared" si="279"/>
        <v>7</v>
      </c>
      <c r="R393" s="115">
        <f t="shared" si="280"/>
        <v>6</v>
      </c>
      <c r="S393" s="115">
        <f t="shared" si="281"/>
        <v>2</v>
      </c>
      <c r="T393" s="115">
        <f t="shared" si="282"/>
        <v>1</v>
      </c>
      <c r="U393" s="115">
        <f t="shared" si="283"/>
        <v>1</v>
      </c>
      <c r="V393" s="115">
        <f t="shared" si="284"/>
        <v>7</v>
      </c>
      <c r="W393" s="115">
        <f t="shared" si="285"/>
        <v>8</v>
      </c>
      <c r="X393" s="115">
        <f t="shared" si="286"/>
        <v>3</v>
      </c>
      <c r="Y393" s="115">
        <f t="shared" si="287"/>
        <v>4</v>
      </c>
      <c r="Z393" s="115">
        <f t="shared" si="288"/>
        <v>3</v>
      </c>
      <c r="AA393" s="115">
        <f t="shared" si="289"/>
        <v>0</v>
      </c>
      <c r="AB393" s="115">
        <f t="shared" si="290"/>
        <v>0</v>
      </c>
      <c r="AC393" s="113">
        <f t="shared" si="294"/>
        <v>67</v>
      </c>
      <c r="AE393">
        <f t="shared" si="295"/>
        <v>6.7652353683049105E-3</v>
      </c>
      <c r="AF393">
        <f t="shared" si="296"/>
        <v>0</v>
      </c>
      <c r="AG393">
        <f t="shared" si="297"/>
        <v>3.3826176841524553E-3</v>
      </c>
      <c r="AH393">
        <f t="shared" si="298"/>
        <v>5.0739265262286833E-3</v>
      </c>
      <c r="AI393">
        <f t="shared" si="299"/>
        <v>1.6913088420762276E-3</v>
      </c>
      <c r="AJ393">
        <f t="shared" si="300"/>
        <v>1.6913088420762276E-3</v>
      </c>
      <c r="AK393">
        <f t="shared" si="301"/>
        <v>0</v>
      </c>
      <c r="AL393">
        <f t="shared" si="302"/>
        <v>2.5369632631143417E-3</v>
      </c>
      <c r="AM393">
        <f t="shared" si="303"/>
        <v>5.9195809472667969E-3</v>
      </c>
      <c r="AN393">
        <f t="shared" si="304"/>
        <v>5.0739265262286833E-3</v>
      </c>
      <c r="AO393">
        <f t="shared" si="305"/>
        <v>1.6913088420762276E-3</v>
      </c>
      <c r="AP393">
        <f t="shared" si="306"/>
        <v>8.4565442103811382E-4</v>
      </c>
      <c r="AQ393">
        <f t="shared" si="307"/>
        <v>8.4565442103811382E-4</v>
      </c>
      <c r="AR393">
        <f t="shared" si="308"/>
        <v>5.9195809472667969E-3</v>
      </c>
      <c r="AS393">
        <f t="shared" si="309"/>
        <v>6.7652353683049105E-3</v>
      </c>
      <c r="AT393">
        <f t="shared" si="310"/>
        <v>2.5369632631143417E-3</v>
      </c>
      <c r="AU393">
        <f t="shared" si="311"/>
        <v>3.3826176841524553E-3</v>
      </c>
      <c r="AV393">
        <f t="shared" si="312"/>
        <v>2.5369632631143417E-3</v>
      </c>
      <c r="AW393">
        <f t="shared" si="313"/>
        <v>0</v>
      </c>
      <c r="AX393">
        <f t="shared" si="314"/>
        <v>0</v>
      </c>
      <c r="AY393">
        <f t="shared" si="315"/>
        <v>5.665884620955363E-2</v>
      </c>
    </row>
    <row r="394" spans="1:51" x14ac:dyDescent="0.2">
      <c r="A394" s="118" t="s">
        <v>5324</v>
      </c>
      <c r="B394" s="119">
        <v>9426</v>
      </c>
      <c r="C394" s="121" t="s">
        <v>6853</v>
      </c>
      <c r="D394" s="121" t="s">
        <v>4868</v>
      </c>
      <c r="E394" s="121">
        <v>10.521838289568752</v>
      </c>
      <c r="F394">
        <f t="shared" si="291"/>
        <v>1.0521838289568752E-5</v>
      </c>
      <c r="G394">
        <f t="shared" si="292"/>
        <v>1.0521838289568752E-7</v>
      </c>
      <c r="H394">
        <f t="shared" si="293"/>
        <v>6.0564088427196572E-3</v>
      </c>
      <c r="I394" s="115">
        <f t="shared" si="271"/>
        <v>7</v>
      </c>
      <c r="J394" s="115">
        <f t="shared" si="272"/>
        <v>1</v>
      </c>
      <c r="K394" s="115">
        <f t="shared" si="273"/>
        <v>4</v>
      </c>
      <c r="L394" s="115">
        <f t="shared" si="274"/>
        <v>7</v>
      </c>
      <c r="M394" s="115">
        <f t="shared" si="275"/>
        <v>0</v>
      </c>
      <c r="N394" s="115">
        <f t="shared" si="276"/>
        <v>3</v>
      </c>
      <c r="O394" s="115">
        <f t="shared" si="277"/>
        <v>4</v>
      </c>
      <c r="P394" s="115">
        <f t="shared" si="278"/>
        <v>4</v>
      </c>
      <c r="Q394" s="115">
        <f t="shared" si="279"/>
        <v>12</v>
      </c>
      <c r="R394" s="115">
        <f t="shared" si="280"/>
        <v>6</v>
      </c>
      <c r="S394" s="115">
        <f t="shared" si="281"/>
        <v>1</v>
      </c>
      <c r="T394" s="115">
        <f t="shared" si="282"/>
        <v>1</v>
      </c>
      <c r="U394" s="115">
        <f t="shared" si="283"/>
        <v>3</v>
      </c>
      <c r="V394" s="115">
        <f t="shared" si="284"/>
        <v>1</v>
      </c>
      <c r="W394" s="115">
        <f t="shared" si="285"/>
        <v>5</v>
      </c>
      <c r="X394" s="115">
        <f t="shared" si="286"/>
        <v>5</v>
      </c>
      <c r="Y394" s="115">
        <f t="shared" si="287"/>
        <v>5</v>
      </c>
      <c r="Z394" s="115">
        <f t="shared" si="288"/>
        <v>10</v>
      </c>
      <c r="AA394" s="115">
        <f t="shared" si="289"/>
        <v>1</v>
      </c>
      <c r="AB394" s="115">
        <f t="shared" si="290"/>
        <v>3</v>
      </c>
      <c r="AC394" s="113">
        <f t="shared" si="294"/>
        <v>83</v>
      </c>
      <c r="AE394">
        <f t="shared" si="295"/>
        <v>4.23948618990376E-2</v>
      </c>
      <c r="AF394">
        <f t="shared" si="296"/>
        <v>6.0564088427196572E-3</v>
      </c>
      <c r="AG394">
        <f t="shared" si="297"/>
        <v>2.4225635370878629E-2</v>
      </c>
      <c r="AH394">
        <f t="shared" si="298"/>
        <v>4.23948618990376E-2</v>
      </c>
      <c r="AI394">
        <f t="shared" si="299"/>
        <v>0</v>
      </c>
      <c r="AJ394">
        <f t="shared" si="300"/>
        <v>1.8169226528158972E-2</v>
      </c>
      <c r="AK394">
        <f t="shared" si="301"/>
        <v>2.4225635370878629E-2</v>
      </c>
      <c r="AL394">
        <f t="shared" si="302"/>
        <v>2.4225635370878629E-2</v>
      </c>
      <c r="AM394">
        <f t="shared" si="303"/>
        <v>7.2676906112635886E-2</v>
      </c>
      <c r="AN394">
        <f t="shared" si="304"/>
        <v>3.6338453056317943E-2</v>
      </c>
      <c r="AO394">
        <f t="shared" si="305"/>
        <v>6.0564088427196572E-3</v>
      </c>
      <c r="AP394">
        <f t="shared" si="306"/>
        <v>6.0564088427196572E-3</v>
      </c>
      <c r="AQ394">
        <f t="shared" si="307"/>
        <v>1.8169226528158972E-2</v>
      </c>
      <c r="AR394">
        <f t="shared" si="308"/>
        <v>6.0564088427196572E-3</v>
      </c>
      <c r="AS394">
        <f t="shared" si="309"/>
        <v>3.0282044213598286E-2</v>
      </c>
      <c r="AT394">
        <f t="shared" si="310"/>
        <v>3.0282044213598286E-2</v>
      </c>
      <c r="AU394">
        <f t="shared" si="311"/>
        <v>3.0282044213598286E-2</v>
      </c>
      <c r="AV394">
        <f t="shared" si="312"/>
        <v>6.0564088427196572E-2</v>
      </c>
      <c r="AW394">
        <f t="shared" si="313"/>
        <v>6.0564088427196572E-3</v>
      </c>
      <c r="AX394">
        <f t="shared" si="314"/>
        <v>1.8169226528158972E-2</v>
      </c>
      <c r="AY394">
        <f t="shared" si="315"/>
        <v>0.50268193394573146</v>
      </c>
    </row>
    <row r="395" spans="1:51" x14ac:dyDescent="0.2">
      <c r="A395" s="118" t="s">
        <v>5325</v>
      </c>
      <c r="B395" s="119">
        <v>13289</v>
      </c>
      <c r="C395" s="121" t="s">
        <v>6854</v>
      </c>
      <c r="D395" s="121" t="s">
        <v>4835</v>
      </c>
      <c r="E395" s="121">
        <v>12.112918097602613</v>
      </c>
      <c r="F395">
        <f t="shared" si="291"/>
        <v>1.2112918097602614E-5</v>
      </c>
      <c r="G395">
        <f t="shared" si="292"/>
        <v>1.2112918097602613E-7</v>
      </c>
      <c r="H395">
        <f t="shared" si="293"/>
        <v>6.9722402358329914E-3</v>
      </c>
      <c r="I395" s="115">
        <f t="shared" si="271"/>
        <v>12</v>
      </c>
      <c r="J395" s="115">
        <f t="shared" si="272"/>
        <v>1</v>
      </c>
      <c r="K395" s="115">
        <f t="shared" si="273"/>
        <v>7</v>
      </c>
      <c r="L395" s="115">
        <f t="shared" si="274"/>
        <v>4</v>
      </c>
      <c r="M395" s="115">
        <f t="shared" si="275"/>
        <v>2</v>
      </c>
      <c r="N395" s="115">
        <f t="shared" si="276"/>
        <v>11</v>
      </c>
      <c r="O395" s="115">
        <f t="shared" si="277"/>
        <v>3</v>
      </c>
      <c r="P395" s="115">
        <f t="shared" si="278"/>
        <v>11</v>
      </c>
      <c r="Q395" s="115">
        <f t="shared" si="279"/>
        <v>9</v>
      </c>
      <c r="R395" s="115">
        <f t="shared" si="280"/>
        <v>6</v>
      </c>
      <c r="S395" s="115">
        <f t="shared" si="281"/>
        <v>3</v>
      </c>
      <c r="T395" s="115">
        <f t="shared" si="282"/>
        <v>5</v>
      </c>
      <c r="U395" s="115">
        <f t="shared" si="283"/>
        <v>4</v>
      </c>
      <c r="V395" s="115">
        <f t="shared" si="284"/>
        <v>3</v>
      </c>
      <c r="W395" s="115">
        <f t="shared" si="285"/>
        <v>13</v>
      </c>
      <c r="X395" s="115">
        <f t="shared" si="286"/>
        <v>6</v>
      </c>
      <c r="Y395" s="115">
        <f t="shared" si="287"/>
        <v>6</v>
      </c>
      <c r="Z395" s="115">
        <f t="shared" si="288"/>
        <v>17</v>
      </c>
      <c r="AA395" s="115">
        <f t="shared" si="289"/>
        <v>0</v>
      </c>
      <c r="AB395" s="115">
        <f t="shared" si="290"/>
        <v>0</v>
      </c>
      <c r="AC395" s="113">
        <f t="shared" si="294"/>
        <v>123</v>
      </c>
      <c r="AE395">
        <f t="shared" si="295"/>
        <v>8.3666882829995903E-2</v>
      </c>
      <c r="AF395">
        <f t="shared" si="296"/>
        <v>6.9722402358329914E-3</v>
      </c>
      <c r="AG395">
        <f t="shared" si="297"/>
        <v>4.8805681650830941E-2</v>
      </c>
      <c r="AH395">
        <f t="shared" si="298"/>
        <v>2.7888960943331965E-2</v>
      </c>
      <c r="AI395">
        <f t="shared" si="299"/>
        <v>1.3944480471665983E-2</v>
      </c>
      <c r="AJ395">
        <f t="shared" si="300"/>
        <v>7.6694642594162907E-2</v>
      </c>
      <c r="AK395">
        <f t="shared" si="301"/>
        <v>2.0916720707498976E-2</v>
      </c>
      <c r="AL395">
        <f t="shared" si="302"/>
        <v>7.6694642594162907E-2</v>
      </c>
      <c r="AM395">
        <f t="shared" si="303"/>
        <v>6.2750162122496927E-2</v>
      </c>
      <c r="AN395">
        <f t="shared" si="304"/>
        <v>4.1833441414997952E-2</v>
      </c>
      <c r="AO395">
        <f t="shared" si="305"/>
        <v>2.0916720707498976E-2</v>
      </c>
      <c r="AP395">
        <f t="shared" si="306"/>
        <v>3.4861201179164955E-2</v>
      </c>
      <c r="AQ395">
        <f t="shared" si="307"/>
        <v>2.7888960943331965E-2</v>
      </c>
      <c r="AR395">
        <f t="shared" si="308"/>
        <v>2.0916720707498976E-2</v>
      </c>
      <c r="AS395">
        <f t="shared" si="309"/>
        <v>9.0639123065828886E-2</v>
      </c>
      <c r="AT395">
        <f t="shared" si="310"/>
        <v>4.1833441414997952E-2</v>
      </c>
      <c r="AU395">
        <f t="shared" si="311"/>
        <v>4.1833441414997952E-2</v>
      </c>
      <c r="AV395">
        <f t="shared" si="312"/>
        <v>0.11852808400916086</v>
      </c>
      <c r="AW395">
        <f t="shared" si="313"/>
        <v>0</v>
      </c>
      <c r="AX395">
        <f t="shared" si="314"/>
        <v>0</v>
      </c>
      <c r="AY395">
        <f t="shared" si="315"/>
        <v>0.85758554900745787</v>
      </c>
    </row>
    <row r="396" spans="1:51" x14ac:dyDescent="0.2">
      <c r="A396" s="118" t="s">
        <v>5326</v>
      </c>
      <c r="B396" s="119">
        <v>11221</v>
      </c>
      <c r="C396" s="121" t="s">
        <v>6817</v>
      </c>
      <c r="D396" s="121" t="s">
        <v>4849</v>
      </c>
      <c r="E396" s="121">
        <v>13.346928346520993</v>
      </c>
      <c r="F396">
        <f t="shared" si="291"/>
        <v>1.3346928346520993E-5</v>
      </c>
      <c r="G396">
        <f t="shared" si="292"/>
        <v>1.3346928346520993E-7</v>
      </c>
      <c r="H396">
        <f t="shared" si="293"/>
        <v>7.6825410766057757E-3</v>
      </c>
      <c r="I396" s="115">
        <f t="shared" si="271"/>
        <v>10</v>
      </c>
      <c r="J396" s="115">
        <f t="shared" si="272"/>
        <v>0</v>
      </c>
      <c r="K396" s="115">
        <f t="shared" si="273"/>
        <v>6</v>
      </c>
      <c r="L396" s="115">
        <f t="shared" si="274"/>
        <v>5</v>
      </c>
      <c r="M396" s="115">
        <f t="shared" si="275"/>
        <v>1</v>
      </c>
      <c r="N396" s="115">
        <f t="shared" si="276"/>
        <v>12</v>
      </c>
      <c r="O396" s="115">
        <f t="shared" si="277"/>
        <v>2</v>
      </c>
      <c r="P396" s="115">
        <f t="shared" si="278"/>
        <v>10</v>
      </c>
      <c r="Q396" s="115">
        <f t="shared" si="279"/>
        <v>14</v>
      </c>
      <c r="R396" s="115">
        <f t="shared" si="280"/>
        <v>3</v>
      </c>
      <c r="S396" s="115">
        <f t="shared" si="281"/>
        <v>2</v>
      </c>
      <c r="T396" s="115">
        <f t="shared" si="282"/>
        <v>3</v>
      </c>
      <c r="U396" s="115">
        <f t="shared" si="283"/>
        <v>5</v>
      </c>
      <c r="V396" s="115">
        <f t="shared" si="284"/>
        <v>4</v>
      </c>
      <c r="W396" s="115">
        <f t="shared" si="285"/>
        <v>8</v>
      </c>
      <c r="X396" s="115">
        <f t="shared" si="286"/>
        <v>5</v>
      </c>
      <c r="Y396" s="115">
        <f t="shared" si="287"/>
        <v>5</v>
      </c>
      <c r="Z396" s="115">
        <f t="shared" si="288"/>
        <v>10</v>
      </c>
      <c r="AA396" s="115">
        <f t="shared" si="289"/>
        <v>0</v>
      </c>
      <c r="AB396" s="115">
        <f t="shared" si="290"/>
        <v>0</v>
      </c>
      <c r="AC396" s="113">
        <f t="shared" si="294"/>
        <v>105</v>
      </c>
      <c r="AE396">
        <f t="shared" si="295"/>
        <v>7.6825410766057756E-2</v>
      </c>
      <c r="AF396">
        <f t="shared" si="296"/>
        <v>0</v>
      </c>
      <c r="AG396">
        <f t="shared" si="297"/>
        <v>4.6095246459634656E-2</v>
      </c>
      <c r="AH396">
        <f t="shared" si="298"/>
        <v>3.8412705383028878E-2</v>
      </c>
      <c r="AI396">
        <f t="shared" si="299"/>
        <v>7.6825410766057757E-3</v>
      </c>
      <c r="AJ396">
        <f t="shared" si="300"/>
        <v>9.2190492919269312E-2</v>
      </c>
      <c r="AK396">
        <f t="shared" si="301"/>
        <v>1.5365082153211551E-2</v>
      </c>
      <c r="AL396">
        <f t="shared" si="302"/>
        <v>7.6825410766057756E-2</v>
      </c>
      <c r="AM396">
        <f t="shared" si="303"/>
        <v>0.10755557507248086</v>
      </c>
      <c r="AN396">
        <f t="shared" si="304"/>
        <v>2.3047623229817328E-2</v>
      </c>
      <c r="AO396">
        <f t="shared" si="305"/>
        <v>1.5365082153211551E-2</v>
      </c>
      <c r="AP396">
        <f t="shared" si="306"/>
        <v>2.3047623229817328E-2</v>
      </c>
      <c r="AQ396">
        <f t="shared" si="307"/>
        <v>3.8412705383028878E-2</v>
      </c>
      <c r="AR396">
        <f t="shared" si="308"/>
        <v>3.0730164306423103E-2</v>
      </c>
      <c r="AS396">
        <f t="shared" si="309"/>
        <v>6.1460328612846206E-2</v>
      </c>
      <c r="AT396">
        <f t="shared" si="310"/>
        <v>3.8412705383028878E-2</v>
      </c>
      <c r="AU396">
        <f t="shared" si="311"/>
        <v>3.8412705383028878E-2</v>
      </c>
      <c r="AV396">
        <f t="shared" si="312"/>
        <v>7.6825410766057756E-2</v>
      </c>
      <c r="AW396">
        <f t="shared" si="313"/>
        <v>0</v>
      </c>
      <c r="AX396">
        <f t="shared" si="314"/>
        <v>0</v>
      </c>
      <c r="AY396">
        <f t="shared" si="315"/>
        <v>0.80666681304360632</v>
      </c>
    </row>
    <row r="397" spans="1:51" x14ac:dyDescent="0.2">
      <c r="A397" s="118" t="s">
        <v>5327</v>
      </c>
      <c r="B397" s="119">
        <v>21740</v>
      </c>
      <c r="C397" s="121" t="s">
        <v>6631</v>
      </c>
      <c r="D397" s="121" t="s">
        <v>4770</v>
      </c>
      <c r="E397" s="121">
        <v>5.7387932145333567</v>
      </c>
      <c r="F397">
        <f t="shared" si="291"/>
        <v>5.7387932145333565E-6</v>
      </c>
      <c r="G397">
        <f t="shared" si="292"/>
        <v>5.7387932145333565E-8</v>
      </c>
      <c r="H397">
        <f t="shared" si="293"/>
        <v>3.3032704946146739E-3</v>
      </c>
      <c r="I397" s="115">
        <f t="shared" si="271"/>
        <v>19</v>
      </c>
      <c r="J397" s="115">
        <f t="shared" si="272"/>
        <v>0</v>
      </c>
      <c r="K397" s="115">
        <f t="shared" si="273"/>
        <v>11</v>
      </c>
      <c r="L397" s="115">
        <f t="shared" si="274"/>
        <v>14</v>
      </c>
      <c r="M397" s="115">
        <f t="shared" si="275"/>
        <v>12</v>
      </c>
      <c r="N397" s="115">
        <f t="shared" si="276"/>
        <v>12</v>
      </c>
      <c r="O397" s="115">
        <f t="shared" si="277"/>
        <v>0</v>
      </c>
      <c r="P397" s="115">
        <f t="shared" si="278"/>
        <v>11</v>
      </c>
      <c r="Q397" s="115">
        <f t="shared" si="279"/>
        <v>21</v>
      </c>
      <c r="R397" s="115">
        <f t="shared" si="280"/>
        <v>14</v>
      </c>
      <c r="S397" s="115">
        <f t="shared" si="281"/>
        <v>7</v>
      </c>
      <c r="T397" s="115">
        <f t="shared" si="282"/>
        <v>4</v>
      </c>
      <c r="U397" s="115">
        <f t="shared" si="283"/>
        <v>9</v>
      </c>
      <c r="V397" s="115">
        <f t="shared" si="284"/>
        <v>8</v>
      </c>
      <c r="W397" s="115">
        <f t="shared" si="285"/>
        <v>14</v>
      </c>
      <c r="X397" s="115">
        <f t="shared" si="286"/>
        <v>4</v>
      </c>
      <c r="Y397" s="115">
        <f t="shared" si="287"/>
        <v>13</v>
      </c>
      <c r="Z397" s="115">
        <f t="shared" si="288"/>
        <v>14</v>
      </c>
      <c r="AA397" s="115">
        <f t="shared" si="289"/>
        <v>0</v>
      </c>
      <c r="AB397" s="115">
        <f t="shared" si="290"/>
        <v>5</v>
      </c>
      <c r="AC397" s="113">
        <f t="shared" si="294"/>
        <v>192</v>
      </c>
      <c r="AE397">
        <f t="shared" si="295"/>
        <v>6.2762139397678801E-2</v>
      </c>
      <c r="AF397">
        <f t="shared" si="296"/>
        <v>0</v>
      </c>
      <c r="AG397">
        <f t="shared" si="297"/>
        <v>3.6335975440761413E-2</v>
      </c>
      <c r="AH397">
        <f t="shared" si="298"/>
        <v>4.6245786924605438E-2</v>
      </c>
      <c r="AI397">
        <f t="shared" si="299"/>
        <v>3.9639245935376086E-2</v>
      </c>
      <c r="AJ397">
        <f t="shared" si="300"/>
        <v>3.9639245935376086E-2</v>
      </c>
      <c r="AK397">
        <f t="shared" si="301"/>
        <v>0</v>
      </c>
      <c r="AL397">
        <f t="shared" si="302"/>
        <v>3.6335975440761413E-2</v>
      </c>
      <c r="AM397">
        <f t="shared" si="303"/>
        <v>6.9368680386908146E-2</v>
      </c>
      <c r="AN397">
        <f t="shared" si="304"/>
        <v>4.6245786924605438E-2</v>
      </c>
      <c r="AO397">
        <f t="shared" si="305"/>
        <v>2.3122893462302719E-2</v>
      </c>
      <c r="AP397">
        <f t="shared" si="306"/>
        <v>1.3213081978458696E-2</v>
      </c>
      <c r="AQ397">
        <f t="shared" si="307"/>
        <v>2.9729434451532064E-2</v>
      </c>
      <c r="AR397">
        <f t="shared" si="308"/>
        <v>2.6426163956917392E-2</v>
      </c>
      <c r="AS397">
        <f t="shared" si="309"/>
        <v>4.6245786924605438E-2</v>
      </c>
      <c r="AT397">
        <f t="shared" si="310"/>
        <v>1.3213081978458696E-2</v>
      </c>
      <c r="AU397">
        <f t="shared" si="311"/>
        <v>4.2942516429990758E-2</v>
      </c>
      <c r="AV397">
        <f t="shared" si="312"/>
        <v>4.6245786924605438E-2</v>
      </c>
      <c r="AW397">
        <f t="shared" si="313"/>
        <v>0</v>
      </c>
      <c r="AX397">
        <f t="shared" si="314"/>
        <v>1.651635247307337E-2</v>
      </c>
      <c r="AY397">
        <f t="shared" si="315"/>
        <v>0.63422793496601748</v>
      </c>
    </row>
    <row r="398" spans="1:51" x14ac:dyDescent="0.2">
      <c r="A398" s="118" t="s">
        <v>5328</v>
      </c>
      <c r="B398" s="119">
        <v>11539</v>
      </c>
      <c r="C398" s="121" t="s">
        <v>6855</v>
      </c>
      <c r="D398" s="121" t="s">
        <v>4812</v>
      </c>
      <c r="E398" s="121">
        <v>4.9237405266084702</v>
      </c>
      <c r="F398">
        <f t="shared" si="291"/>
        <v>4.9237405266084702E-6</v>
      </c>
      <c r="G398">
        <f t="shared" si="292"/>
        <v>4.9237405266084699E-8</v>
      </c>
      <c r="H398">
        <f t="shared" si="293"/>
        <v>2.8341231678282036E-3</v>
      </c>
      <c r="I398" s="115">
        <f t="shared" si="271"/>
        <v>12</v>
      </c>
      <c r="J398" s="115">
        <f t="shared" si="272"/>
        <v>2</v>
      </c>
      <c r="K398" s="115">
        <f t="shared" si="273"/>
        <v>4</v>
      </c>
      <c r="L398" s="115">
        <f t="shared" si="274"/>
        <v>3</v>
      </c>
      <c r="M398" s="115">
        <f t="shared" si="275"/>
        <v>1</v>
      </c>
      <c r="N398" s="115">
        <f t="shared" si="276"/>
        <v>5</v>
      </c>
      <c r="O398" s="115">
        <f t="shared" si="277"/>
        <v>0</v>
      </c>
      <c r="P398" s="115">
        <f t="shared" si="278"/>
        <v>3</v>
      </c>
      <c r="Q398" s="115">
        <f t="shared" si="279"/>
        <v>13</v>
      </c>
      <c r="R398" s="115">
        <f t="shared" si="280"/>
        <v>11</v>
      </c>
      <c r="S398" s="115">
        <f t="shared" si="281"/>
        <v>3</v>
      </c>
      <c r="T398" s="115">
        <f t="shared" si="282"/>
        <v>7</v>
      </c>
      <c r="U398" s="115">
        <f t="shared" si="283"/>
        <v>4</v>
      </c>
      <c r="V398" s="115">
        <f t="shared" si="284"/>
        <v>2</v>
      </c>
      <c r="W398" s="115">
        <f t="shared" si="285"/>
        <v>13</v>
      </c>
      <c r="X398" s="115">
        <f t="shared" si="286"/>
        <v>6</v>
      </c>
      <c r="Y398" s="115">
        <f t="shared" si="287"/>
        <v>4</v>
      </c>
      <c r="Z398" s="115">
        <f t="shared" si="288"/>
        <v>3</v>
      </c>
      <c r="AA398" s="115">
        <f t="shared" si="289"/>
        <v>1</v>
      </c>
      <c r="AB398" s="115">
        <f t="shared" si="290"/>
        <v>4</v>
      </c>
      <c r="AC398" s="113">
        <f t="shared" si="294"/>
        <v>101</v>
      </c>
      <c r="AE398">
        <f t="shared" si="295"/>
        <v>3.4009478013938443E-2</v>
      </c>
      <c r="AF398">
        <f t="shared" si="296"/>
        <v>5.6682463356564072E-3</v>
      </c>
      <c r="AG398">
        <f t="shared" si="297"/>
        <v>1.1336492671312814E-2</v>
      </c>
      <c r="AH398">
        <f t="shared" si="298"/>
        <v>8.5023695034846108E-3</v>
      </c>
      <c r="AI398">
        <f t="shared" si="299"/>
        <v>2.8341231678282036E-3</v>
      </c>
      <c r="AJ398">
        <f t="shared" si="300"/>
        <v>1.4170615839141018E-2</v>
      </c>
      <c r="AK398">
        <f t="shared" si="301"/>
        <v>0</v>
      </c>
      <c r="AL398">
        <f t="shared" si="302"/>
        <v>8.5023695034846108E-3</v>
      </c>
      <c r="AM398">
        <f t="shared" si="303"/>
        <v>3.6843601181766647E-2</v>
      </c>
      <c r="AN398">
        <f t="shared" si="304"/>
        <v>3.117535484611024E-2</v>
      </c>
      <c r="AO398">
        <f t="shared" si="305"/>
        <v>8.5023695034846108E-3</v>
      </c>
      <c r="AP398">
        <f t="shared" si="306"/>
        <v>1.9838862174797425E-2</v>
      </c>
      <c r="AQ398">
        <f t="shared" si="307"/>
        <v>1.1336492671312814E-2</v>
      </c>
      <c r="AR398">
        <f t="shared" si="308"/>
        <v>5.6682463356564072E-3</v>
      </c>
      <c r="AS398">
        <f t="shared" si="309"/>
        <v>3.6843601181766647E-2</v>
      </c>
      <c r="AT398">
        <f t="shared" si="310"/>
        <v>1.7004739006969222E-2</v>
      </c>
      <c r="AU398">
        <f t="shared" si="311"/>
        <v>1.1336492671312814E-2</v>
      </c>
      <c r="AV398">
        <f t="shared" si="312"/>
        <v>8.5023695034846108E-3</v>
      </c>
      <c r="AW398">
        <f t="shared" si="313"/>
        <v>2.8341231678282036E-3</v>
      </c>
      <c r="AX398">
        <f t="shared" si="314"/>
        <v>1.1336492671312814E-2</v>
      </c>
      <c r="AY398">
        <f t="shared" si="315"/>
        <v>0.28624643995064852</v>
      </c>
    </row>
    <row r="399" spans="1:51" x14ac:dyDescent="0.2">
      <c r="A399" s="118" t="s">
        <v>5329</v>
      </c>
      <c r="B399" s="119">
        <v>14410</v>
      </c>
      <c r="C399" s="121" t="s">
        <v>6856</v>
      </c>
      <c r="D399" s="121" t="s">
        <v>4821</v>
      </c>
      <c r="E399" s="121">
        <v>9.7519389108039718</v>
      </c>
      <c r="F399">
        <f t="shared" si="291"/>
        <v>9.751938910803972E-6</v>
      </c>
      <c r="G399">
        <f t="shared" si="292"/>
        <v>9.7519389108039724E-8</v>
      </c>
      <c r="H399">
        <f t="shared" si="293"/>
        <v>5.6132519268622767E-3</v>
      </c>
      <c r="I399" s="115">
        <f t="shared" si="271"/>
        <v>11</v>
      </c>
      <c r="J399" s="115">
        <f t="shared" si="272"/>
        <v>0</v>
      </c>
      <c r="K399" s="115">
        <f t="shared" si="273"/>
        <v>7</v>
      </c>
      <c r="L399" s="115">
        <f t="shared" si="274"/>
        <v>8</v>
      </c>
      <c r="M399" s="115">
        <f t="shared" si="275"/>
        <v>2</v>
      </c>
      <c r="N399" s="115">
        <f t="shared" si="276"/>
        <v>13</v>
      </c>
      <c r="O399" s="115">
        <f t="shared" si="277"/>
        <v>4</v>
      </c>
      <c r="P399" s="115">
        <f t="shared" si="278"/>
        <v>7</v>
      </c>
      <c r="Q399" s="115">
        <f t="shared" si="279"/>
        <v>6</v>
      </c>
      <c r="R399" s="115">
        <f t="shared" si="280"/>
        <v>15</v>
      </c>
      <c r="S399" s="115">
        <f t="shared" si="281"/>
        <v>1</v>
      </c>
      <c r="T399" s="115">
        <f t="shared" si="282"/>
        <v>4</v>
      </c>
      <c r="U399" s="115">
        <f t="shared" si="283"/>
        <v>6</v>
      </c>
      <c r="V399" s="115">
        <f t="shared" si="284"/>
        <v>3</v>
      </c>
      <c r="W399" s="115">
        <f t="shared" si="285"/>
        <v>15</v>
      </c>
      <c r="X399" s="115">
        <f t="shared" si="286"/>
        <v>9</v>
      </c>
      <c r="Y399" s="115">
        <f t="shared" si="287"/>
        <v>4</v>
      </c>
      <c r="Z399" s="115">
        <f t="shared" si="288"/>
        <v>12</v>
      </c>
      <c r="AA399" s="115">
        <f t="shared" si="289"/>
        <v>0</v>
      </c>
      <c r="AB399" s="115">
        <f t="shared" si="290"/>
        <v>4</v>
      </c>
      <c r="AC399" s="113">
        <f t="shared" si="294"/>
        <v>131</v>
      </c>
      <c r="AE399">
        <f t="shared" si="295"/>
        <v>6.1745771195485043E-2</v>
      </c>
      <c r="AF399">
        <f t="shared" si="296"/>
        <v>0</v>
      </c>
      <c r="AG399">
        <f t="shared" si="297"/>
        <v>3.9292763488035939E-2</v>
      </c>
      <c r="AH399">
        <f t="shared" si="298"/>
        <v>4.4906015414898214E-2</v>
      </c>
      <c r="AI399">
        <f t="shared" si="299"/>
        <v>1.1226503853724553E-2</v>
      </c>
      <c r="AJ399">
        <f t="shared" si="300"/>
        <v>7.2972275049209598E-2</v>
      </c>
      <c r="AK399">
        <f t="shared" si="301"/>
        <v>2.2453007707449107E-2</v>
      </c>
      <c r="AL399">
        <f t="shared" si="302"/>
        <v>3.9292763488035939E-2</v>
      </c>
      <c r="AM399">
        <f t="shared" si="303"/>
        <v>3.3679511561173658E-2</v>
      </c>
      <c r="AN399">
        <f t="shared" si="304"/>
        <v>8.4198778902934146E-2</v>
      </c>
      <c r="AO399">
        <f t="shared" si="305"/>
        <v>5.6132519268622767E-3</v>
      </c>
      <c r="AP399">
        <f t="shared" si="306"/>
        <v>2.2453007707449107E-2</v>
      </c>
      <c r="AQ399">
        <f t="shared" si="307"/>
        <v>3.3679511561173658E-2</v>
      </c>
      <c r="AR399">
        <f t="shared" si="308"/>
        <v>1.6839755780586829E-2</v>
      </c>
      <c r="AS399">
        <f t="shared" si="309"/>
        <v>8.4198778902934146E-2</v>
      </c>
      <c r="AT399">
        <f t="shared" si="310"/>
        <v>5.0519267341760488E-2</v>
      </c>
      <c r="AU399">
        <f t="shared" si="311"/>
        <v>2.2453007707449107E-2</v>
      </c>
      <c r="AV399">
        <f t="shared" si="312"/>
        <v>6.7359023122347317E-2</v>
      </c>
      <c r="AW399">
        <f t="shared" si="313"/>
        <v>0</v>
      </c>
      <c r="AX399">
        <f t="shared" si="314"/>
        <v>2.2453007707449107E-2</v>
      </c>
      <c r="AY399">
        <f t="shared" si="315"/>
        <v>0.73533600241895825</v>
      </c>
    </row>
    <row r="400" spans="1:51" x14ac:dyDescent="0.2">
      <c r="A400" s="118" t="s">
        <v>5330</v>
      </c>
      <c r="B400" s="119">
        <v>19363</v>
      </c>
      <c r="C400" s="121" t="s">
        <v>6616</v>
      </c>
      <c r="D400" s="121" t="s">
        <v>4869</v>
      </c>
      <c r="E400" s="121">
        <v>11.956791793419812</v>
      </c>
      <c r="F400">
        <f t="shared" si="291"/>
        <v>1.1956791793419813E-5</v>
      </c>
      <c r="G400">
        <f t="shared" si="292"/>
        <v>1.1956791793419814E-7</v>
      </c>
      <c r="H400">
        <f t="shared" si="293"/>
        <v>6.8823733605578533E-3</v>
      </c>
      <c r="I400" s="115">
        <f t="shared" si="271"/>
        <v>10</v>
      </c>
      <c r="J400" s="115">
        <f t="shared" si="272"/>
        <v>0</v>
      </c>
      <c r="K400" s="115">
        <f t="shared" si="273"/>
        <v>7</v>
      </c>
      <c r="L400" s="115">
        <f t="shared" si="274"/>
        <v>9</v>
      </c>
      <c r="M400" s="115">
        <f t="shared" si="275"/>
        <v>4</v>
      </c>
      <c r="N400" s="115">
        <f t="shared" si="276"/>
        <v>20</v>
      </c>
      <c r="O400" s="115">
        <f t="shared" si="277"/>
        <v>1</v>
      </c>
      <c r="P400" s="115">
        <f t="shared" si="278"/>
        <v>14</v>
      </c>
      <c r="Q400" s="115">
        <f t="shared" si="279"/>
        <v>17</v>
      </c>
      <c r="R400" s="115">
        <f t="shared" si="280"/>
        <v>11</v>
      </c>
      <c r="S400" s="115">
        <f t="shared" si="281"/>
        <v>3</v>
      </c>
      <c r="T400" s="115">
        <f t="shared" si="282"/>
        <v>4</v>
      </c>
      <c r="U400" s="115">
        <f t="shared" si="283"/>
        <v>10</v>
      </c>
      <c r="V400" s="115">
        <f t="shared" si="284"/>
        <v>11</v>
      </c>
      <c r="W400" s="115">
        <f t="shared" si="285"/>
        <v>10</v>
      </c>
      <c r="X400" s="115">
        <f t="shared" si="286"/>
        <v>12</v>
      </c>
      <c r="Y400" s="115">
        <f t="shared" si="287"/>
        <v>13</v>
      </c>
      <c r="Z400" s="115">
        <f t="shared" si="288"/>
        <v>13</v>
      </c>
      <c r="AA400" s="115">
        <f t="shared" si="289"/>
        <v>2</v>
      </c>
      <c r="AB400" s="115">
        <f t="shared" si="290"/>
        <v>6</v>
      </c>
      <c r="AC400" s="113">
        <f t="shared" si="294"/>
        <v>177</v>
      </c>
      <c r="AE400">
        <f t="shared" si="295"/>
        <v>6.882373360557853E-2</v>
      </c>
      <c r="AF400">
        <f t="shared" si="296"/>
        <v>0</v>
      </c>
      <c r="AG400">
        <f t="shared" si="297"/>
        <v>4.8176613523904975E-2</v>
      </c>
      <c r="AH400">
        <f t="shared" si="298"/>
        <v>6.1941360245020678E-2</v>
      </c>
      <c r="AI400">
        <f t="shared" si="299"/>
        <v>2.7529493442231413E-2</v>
      </c>
      <c r="AJ400">
        <f t="shared" si="300"/>
        <v>0.13764746721115706</v>
      </c>
      <c r="AK400">
        <f t="shared" si="301"/>
        <v>6.8823733605578533E-3</v>
      </c>
      <c r="AL400">
        <f t="shared" si="302"/>
        <v>9.635322704780995E-2</v>
      </c>
      <c r="AM400">
        <f t="shared" si="303"/>
        <v>0.11700034712948351</v>
      </c>
      <c r="AN400">
        <f t="shared" si="304"/>
        <v>7.5706106966136388E-2</v>
      </c>
      <c r="AO400">
        <f t="shared" si="305"/>
        <v>2.0647120081673562E-2</v>
      </c>
      <c r="AP400">
        <f t="shared" si="306"/>
        <v>2.7529493442231413E-2</v>
      </c>
      <c r="AQ400">
        <f t="shared" si="307"/>
        <v>6.882373360557853E-2</v>
      </c>
      <c r="AR400">
        <f t="shared" si="308"/>
        <v>7.5706106966136388E-2</v>
      </c>
      <c r="AS400">
        <f t="shared" si="309"/>
        <v>6.882373360557853E-2</v>
      </c>
      <c r="AT400">
        <f t="shared" si="310"/>
        <v>8.2588480326694247E-2</v>
      </c>
      <c r="AU400">
        <f t="shared" si="311"/>
        <v>8.9470853687252092E-2</v>
      </c>
      <c r="AV400">
        <f t="shared" si="312"/>
        <v>8.9470853687252092E-2</v>
      </c>
      <c r="AW400">
        <f t="shared" si="313"/>
        <v>1.3764746721115707E-2</v>
      </c>
      <c r="AX400">
        <f t="shared" si="314"/>
        <v>4.1294240163347123E-2</v>
      </c>
      <c r="AY400">
        <f t="shared" si="315"/>
        <v>1.2181800848187405</v>
      </c>
    </row>
    <row r="401" spans="1:51" x14ac:dyDescent="0.2">
      <c r="A401" s="118" t="s">
        <v>5331</v>
      </c>
      <c r="B401" s="119">
        <v>12896</v>
      </c>
      <c r="C401" s="121" t="s">
        <v>6857</v>
      </c>
      <c r="D401" s="121" t="s">
        <v>4749</v>
      </c>
      <c r="E401" s="121">
        <v>3.9296373148107717</v>
      </c>
      <c r="F401">
        <f t="shared" si="291"/>
        <v>3.9296373148107715E-6</v>
      </c>
      <c r="G401">
        <f t="shared" si="292"/>
        <v>3.9296373148107714E-8</v>
      </c>
      <c r="H401">
        <f t="shared" si="293"/>
        <v>2.2619137005456232E-3</v>
      </c>
      <c r="I401" s="115">
        <f t="shared" si="271"/>
        <v>19</v>
      </c>
      <c r="J401" s="115">
        <f t="shared" si="272"/>
        <v>0</v>
      </c>
      <c r="K401" s="115">
        <f t="shared" si="273"/>
        <v>6</v>
      </c>
      <c r="L401" s="115">
        <f t="shared" si="274"/>
        <v>6</v>
      </c>
      <c r="M401" s="115">
        <f t="shared" si="275"/>
        <v>5</v>
      </c>
      <c r="N401" s="115">
        <f t="shared" si="276"/>
        <v>11</v>
      </c>
      <c r="O401" s="115">
        <f t="shared" si="277"/>
        <v>4</v>
      </c>
      <c r="P401" s="115">
        <f t="shared" si="278"/>
        <v>3</v>
      </c>
      <c r="Q401" s="115">
        <f t="shared" si="279"/>
        <v>7</v>
      </c>
      <c r="R401" s="115">
        <f t="shared" si="280"/>
        <v>9</v>
      </c>
      <c r="S401" s="115">
        <f t="shared" si="281"/>
        <v>1</v>
      </c>
      <c r="T401" s="115">
        <f t="shared" si="282"/>
        <v>1</v>
      </c>
      <c r="U401" s="115">
        <f t="shared" si="283"/>
        <v>1</v>
      </c>
      <c r="V401" s="115">
        <f t="shared" si="284"/>
        <v>4</v>
      </c>
      <c r="W401" s="115">
        <f t="shared" si="285"/>
        <v>17</v>
      </c>
      <c r="X401" s="115">
        <f t="shared" si="286"/>
        <v>6</v>
      </c>
      <c r="Y401" s="115">
        <f t="shared" si="287"/>
        <v>7</v>
      </c>
      <c r="Z401" s="115">
        <f t="shared" si="288"/>
        <v>10</v>
      </c>
      <c r="AA401" s="115">
        <f t="shared" si="289"/>
        <v>0</v>
      </c>
      <c r="AB401" s="115">
        <f t="shared" si="290"/>
        <v>1</v>
      </c>
      <c r="AC401" s="113">
        <f t="shared" si="294"/>
        <v>118</v>
      </c>
      <c r="AE401">
        <f t="shared" si="295"/>
        <v>4.2976360310366842E-2</v>
      </c>
      <c r="AF401">
        <f t="shared" si="296"/>
        <v>0</v>
      </c>
      <c r="AG401">
        <f t="shared" si="297"/>
        <v>1.3571482203273739E-2</v>
      </c>
      <c r="AH401">
        <f t="shared" si="298"/>
        <v>1.3571482203273739E-2</v>
      </c>
      <c r="AI401">
        <f t="shared" si="299"/>
        <v>1.1309568502728115E-2</v>
      </c>
      <c r="AJ401">
        <f t="shared" si="300"/>
        <v>2.4881050706001856E-2</v>
      </c>
      <c r="AK401">
        <f t="shared" si="301"/>
        <v>9.0476548021824928E-3</v>
      </c>
      <c r="AL401">
        <f t="shared" si="302"/>
        <v>6.7857411016368696E-3</v>
      </c>
      <c r="AM401">
        <f t="shared" si="303"/>
        <v>1.5833395903819363E-2</v>
      </c>
      <c r="AN401">
        <f t="shared" si="304"/>
        <v>2.0357223304910608E-2</v>
      </c>
      <c r="AO401">
        <f t="shared" si="305"/>
        <v>2.2619137005456232E-3</v>
      </c>
      <c r="AP401">
        <f t="shared" si="306"/>
        <v>2.2619137005456232E-3</v>
      </c>
      <c r="AQ401">
        <f t="shared" si="307"/>
        <v>2.2619137005456232E-3</v>
      </c>
      <c r="AR401">
        <f t="shared" si="308"/>
        <v>9.0476548021824928E-3</v>
      </c>
      <c r="AS401">
        <f t="shared" si="309"/>
        <v>3.8452532909275597E-2</v>
      </c>
      <c r="AT401">
        <f t="shared" si="310"/>
        <v>1.3571482203273739E-2</v>
      </c>
      <c r="AU401">
        <f t="shared" si="311"/>
        <v>1.5833395903819363E-2</v>
      </c>
      <c r="AV401">
        <f t="shared" si="312"/>
        <v>2.261913700545623E-2</v>
      </c>
      <c r="AW401">
        <f t="shared" si="313"/>
        <v>0</v>
      </c>
      <c r="AX401">
        <f t="shared" si="314"/>
        <v>2.2619137005456232E-3</v>
      </c>
      <c r="AY401">
        <f t="shared" si="315"/>
        <v>0.26690581666438351</v>
      </c>
    </row>
    <row r="402" spans="1:51" x14ac:dyDescent="0.2">
      <c r="A402" s="118" t="s">
        <v>5332</v>
      </c>
      <c r="B402" s="119">
        <v>24623</v>
      </c>
      <c r="C402" s="121" t="s">
        <v>6803</v>
      </c>
      <c r="D402" s="121" t="s">
        <v>4822</v>
      </c>
      <c r="E402" s="121">
        <v>9.8778296490073583</v>
      </c>
      <c r="F402">
        <f t="shared" si="291"/>
        <v>9.877829649007359E-6</v>
      </c>
      <c r="G402">
        <f t="shared" si="292"/>
        <v>9.8778296490073597E-8</v>
      </c>
      <c r="H402">
        <f t="shared" si="293"/>
        <v>5.6857150990845097E-3</v>
      </c>
      <c r="I402" s="115">
        <f t="shared" si="271"/>
        <v>32</v>
      </c>
      <c r="J402" s="115">
        <f t="shared" si="272"/>
        <v>0</v>
      </c>
      <c r="K402" s="115">
        <f t="shared" si="273"/>
        <v>8</v>
      </c>
      <c r="L402" s="115">
        <f t="shared" si="274"/>
        <v>18</v>
      </c>
      <c r="M402" s="115">
        <f t="shared" si="275"/>
        <v>7</v>
      </c>
      <c r="N402" s="115">
        <f t="shared" si="276"/>
        <v>35</v>
      </c>
      <c r="O402" s="115">
        <f t="shared" si="277"/>
        <v>4</v>
      </c>
      <c r="P402" s="115">
        <f t="shared" si="278"/>
        <v>10</v>
      </c>
      <c r="Q402" s="115">
        <f t="shared" si="279"/>
        <v>15</v>
      </c>
      <c r="R402" s="115">
        <f t="shared" si="280"/>
        <v>10</v>
      </c>
      <c r="S402" s="115">
        <f t="shared" si="281"/>
        <v>4</v>
      </c>
      <c r="T402" s="115">
        <f t="shared" si="282"/>
        <v>12</v>
      </c>
      <c r="U402" s="115">
        <f t="shared" si="283"/>
        <v>7</v>
      </c>
      <c r="V402" s="115">
        <f t="shared" si="284"/>
        <v>3</v>
      </c>
      <c r="W402" s="115">
        <f t="shared" si="285"/>
        <v>28</v>
      </c>
      <c r="X402" s="115">
        <f t="shared" si="286"/>
        <v>10</v>
      </c>
      <c r="Y402" s="115">
        <f t="shared" si="287"/>
        <v>10</v>
      </c>
      <c r="Z402" s="115">
        <f t="shared" si="288"/>
        <v>18</v>
      </c>
      <c r="AA402" s="115">
        <f t="shared" si="289"/>
        <v>0</v>
      </c>
      <c r="AB402" s="115">
        <f t="shared" si="290"/>
        <v>2</v>
      </c>
      <c r="AC402" s="113">
        <f t="shared" si="294"/>
        <v>233</v>
      </c>
      <c r="AE402">
        <f t="shared" si="295"/>
        <v>0.18194288317070431</v>
      </c>
      <c r="AF402">
        <f t="shared" si="296"/>
        <v>0</v>
      </c>
      <c r="AG402">
        <f t="shared" si="297"/>
        <v>4.5485720792676078E-2</v>
      </c>
      <c r="AH402">
        <f t="shared" si="298"/>
        <v>0.10234287178352118</v>
      </c>
      <c r="AI402">
        <f t="shared" si="299"/>
        <v>3.9800005693591566E-2</v>
      </c>
      <c r="AJ402">
        <f t="shared" si="300"/>
        <v>0.19900002846795783</v>
      </c>
      <c r="AK402">
        <f t="shared" si="301"/>
        <v>2.2742860396338039E-2</v>
      </c>
      <c r="AL402">
        <f t="shared" si="302"/>
        <v>5.6857150990845096E-2</v>
      </c>
      <c r="AM402">
        <f t="shared" si="303"/>
        <v>8.5285726486267643E-2</v>
      </c>
      <c r="AN402">
        <f t="shared" si="304"/>
        <v>5.6857150990845096E-2</v>
      </c>
      <c r="AO402">
        <f t="shared" si="305"/>
        <v>2.2742860396338039E-2</v>
      </c>
      <c r="AP402">
        <f t="shared" si="306"/>
        <v>6.822858118901412E-2</v>
      </c>
      <c r="AQ402">
        <f t="shared" si="307"/>
        <v>3.9800005693591566E-2</v>
      </c>
      <c r="AR402">
        <f t="shared" si="308"/>
        <v>1.705714529725353E-2</v>
      </c>
      <c r="AS402">
        <f t="shared" si="309"/>
        <v>0.15920002277436626</v>
      </c>
      <c r="AT402">
        <f t="shared" si="310"/>
        <v>5.6857150990845096E-2</v>
      </c>
      <c r="AU402">
        <f t="shared" si="311"/>
        <v>5.6857150990845096E-2</v>
      </c>
      <c r="AV402">
        <f t="shared" si="312"/>
        <v>0.10234287178352118</v>
      </c>
      <c r="AW402">
        <f t="shared" si="313"/>
        <v>0</v>
      </c>
      <c r="AX402">
        <f t="shared" si="314"/>
        <v>1.1371430198169019E-2</v>
      </c>
      <c r="AY402">
        <f t="shared" si="315"/>
        <v>1.3247716180866906</v>
      </c>
    </row>
    <row r="403" spans="1:51" x14ac:dyDescent="0.2">
      <c r="A403" s="118" t="s">
        <v>5333</v>
      </c>
      <c r="B403" s="119">
        <v>6548</v>
      </c>
      <c r="C403" s="121" t="s">
        <v>6858</v>
      </c>
      <c r="D403" s="121" t="s">
        <v>4771</v>
      </c>
      <c r="E403" s="121">
        <v>3.5982043895924911</v>
      </c>
      <c r="F403">
        <f t="shared" si="291"/>
        <v>3.5982043895924909E-6</v>
      </c>
      <c r="G403">
        <f t="shared" si="292"/>
        <v>3.5982043895924908E-8</v>
      </c>
      <c r="H403">
        <f t="shared" si="293"/>
        <v>2.0711396890261296E-3</v>
      </c>
      <c r="I403" s="115">
        <f t="shared" si="271"/>
        <v>3</v>
      </c>
      <c r="J403" s="115">
        <f t="shared" si="272"/>
        <v>0</v>
      </c>
      <c r="K403" s="115">
        <f t="shared" si="273"/>
        <v>3</v>
      </c>
      <c r="L403" s="115">
        <f t="shared" si="274"/>
        <v>2</v>
      </c>
      <c r="M403" s="115">
        <f t="shared" si="275"/>
        <v>0</v>
      </c>
      <c r="N403" s="115">
        <f t="shared" si="276"/>
        <v>4</v>
      </c>
      <c r="O403" s="115">
        <f t="shared" si="277"/>
        <v>2</v>
      </c>
      <c r="P403" s="115">
        <f t="shared" si="278"/>
        <v>3</v>
      </c>
      <c r="Q403" s="115">
        <f t="shared" si="279"/>
        <v>5</v>
      </c>
      <c r="R403" s="115">
        <f t="shared" si="280"/>
        <v>7</v>
      </c>
      <c r="S403" s="115">
        <f t="shared" si="281"/>
        <v>3</v>
      </c>
      <c r="T403" s="115">
        <f t="shared" si="282"/>
        <v>2</v>
      </c>
      <c r="U403" s="115">
        <f t="shared" si="283"/>
        <v>3</v>
      </c>
      <c r="V403" s="115">
        <f t="shared" si="284"/>
        <v>2</v>
      </c>
      <c r="W403" s="115">
        <f t="shared" si="285"/>
        <v>7</v>
      </c>
      <c r="X403" s="115">
        <f t="shared" si="286"/>
        <v>2</v>
      </c>
      <c r="Y403" s="115">
        <f t="shared" si="287"/>
        <v>5</v>
      </c>
      <c r="Z403" s="115">
        <f t="shared" si="288"/>
        <v>5</v>
      </c>
      <c r="AA403" s="115">
        <f t="shared" si="289"/>
        <v>0</v>
      </c>
      <c r="AB403" s="115">
        <f t="shared" si="290"/>
        <v>0</v>
      </c>
      <c r="AC403" s="113">
        <f t="shared" si="294"/>
        <v>58</v>
      </c>
      <c r="AE403">
        <f t="shared" si="295"/>
        <v>6.2134190670783893E-3</v>
      </c>
      <c r="AF403">
        <f t="shared" si="296"/>
        <v>0</v>
      </c>
      <c r="AG403">
        <f t="shared" si="297"/>
        <v>6.2134190670783893E-3</v>
      </c>
      <c r="AH403">
        <f t="shared" si="298"/>
        <v>4.1422793780522592E-3</v>
      </c>
      <c r="AI403">
        <f t="shared" si="299"/>
        <v>0</v>
      </c>
      <c r="AJ403">
        <f t="shared" si="300"/>
        <v>8.2845587561045184E-3</v>
      </c>
      <c r="AK403">
        <f t="shared" si="301"/>
        <v>4.1422793780522592E-3</v>
      </c>
      <c r="AL403">
        <f t="shared" si="302"/>
        <v>6.2134190670783893E-3</v>
      </c>
      <c r="AM403">
        <f t="shared" si="303"/>
        <v>1.0355698445130648E-2</v>
      </c>
      <c r="AN403">
        <f t="shared" si="304"/>
        <v>1.4497977823182908E-2</v>
      </c>
      <c r="AO403">
        <f t="shared" si="305"/>
        <v>6.2134190670783893E-3</v>
      </c>
      <c r="AP403">
        <f t="shared" si="306"/>
        <v>4.1422793780522592E-3</v>
      </c>
      <c r="AQ403">
        <f t="shared" si="307"/>
        <v>6.2134190670783893E-3</v>
      </c>
      <c r="AR403">
        <f t="shared" si="308"/>
        <v>4.1422793780522592E-3</v>
      </c>
      <c r="AS403">
        <f t="shared" si="309"/>
        <v>1.4497977823182908E-2</v>
      </c>
      <c r="AT403">
        <f t="shared" si="310"/>
        <v>4.1422793780522592E-3</v>
      </c>
      <c r="AU403">
        <f t="shared" si="311"/>
        <v>1.0355698445130648E-2</v>
      </c>
      <c r="AV403">
        <f t="shared" si="312"/>
        <v>1.0355698445130648E-2</v>
      </c>
      <c r="AW403">
        <f t="shared" si="313"/>
        <v>0</v>
      </c>
      <c r="AX403">
        <f t="shared" si="314"/>
        <v>0</v>
      </c>
      <c r="AY403">
        <f t="shared" si="315"/>
        <v>0.12012610196351553</v>
      </c>
    </row>
    <row r="404" spans="1:51" x14ac:dyDescent="0.2">
      <c r="A404" s="118" t="s">
        <v>5334</v>
      </c>
      <c r="B404" s="119">
        <v>17063</v>
      </c>
      <c r="C404" s="121" t="s">
        <v>6859</v>
      </c>
      <c r="D404" s="121" t="s">
        <v>4833</v>
      </c>
      <c r="E404" s="121">
        <v>11.978045791097756</v>
      </c>
      <c r="F404">
        <f t="shared" si="291"/>
        <v>1.1978045791097755E-5</v>
      </c>
      <c r="G404">
        <f t="shared" si="292"/>
        <v>1.1978045791097755E-7</v>
      </c>
      <c r="H404">
        <f t="shared" si="293"/>
        <v>6.8946072398418032E-3</v>
      </c>
      <c r="I404" s="115">
        <f t="shared" si="271"/>
        <v>18</v>
      </c>
      <c r="J404" s="115">
        <f t="shared" si="272"/>
        <v>0</v>
      </c>
      <c r="K404" s="115">
        <f t="shared" si="273"/>
        <v>6</v>
      </c>
      <c r="L404" s="115">
        <f t="shared" si="274"/>
        <v>7</v>
      </c>
      <c r="M404" s="115">
        <f t="shared" si="275"/>
        <v>5</v>
      </c>
      <c r="N404" s="115">
        <f t="shared" si="276"/>
        <v>26</v>
      </c>
      <c r="O404" s="115">
        <f t="shared" si="277"/>
        <v>1</v>
      </c>
      <c r="P404" s="115">
        <f t="shared" si="278"/>
        <v>10</v>
      </c>
      <c r="Q404" s="115">
        <f t="shared" si="279"/>
        <v>17</v>
      </c>
      <c r="R404" s="115">
        <f t="shared" si="280"/>
        <v>9</v>
      </c>
      <c r="S404" s="115">
        <f t="shared" si="281"/>
        <v>3</v>
      </c>
      <c r="T404" s="115">
        <f t="shared" si="282"/>
        <v>8</v>
      </c>
      <c r="U404" s="115">
        <f t="shared" si="283"/>
        <v>3</v>
      </c>
      <c r="V404" s="115">
        <f t="shared" si="284"/>
        <v>5</v>
      </c>
      <c r="W404" s="115">
        <f t="shared" si="285"/>
        <v>14</v>
      </c>
      <c r="X404" s="115">
        <f t="shared" si="286"/>
        <v>12</v>
      </c>
      <c r="Y404" s="115">
        <f t="shared" si="287"/>
        <v>2</v>
      </c>
      <c r="Z404" s="115">
        <f t="shared" si="288"/>
        <v>15</v>
      </c>
      <c r="AA404" s="115">
        <f t="shared" si="289"/>
        <v>0</v>
      </c>
      <c r="AB404" s="115">
        <f t="shared" si="290"/>
        <v>2</v>
      </c>
      <c r="AC404" s="113">
        <f t="shared" si="294"/>
        <v>163</v>
      </c>
      <c r="AE404">
        <f t="shared" si="295"/>
        <v>0.12410293031715246</v>
      </c>
      <c r="AF404">
        <f t="shared" si="296"/>
        <v>0</v>
      </c>
      <c r="AG404">
        <f t="shared" si="297"/>
        <v>4.1367643439050819E-2</v>
      </c>
      <c r="AH404">
        <f t="shared" si="298"/>
        <v>4.8262250678892622E-2</v>
      </c>
      <c r="AI404">
        <f t="shared" si="299"/>
        <v>3.4473036199209016E-2</v>
      </c>
      <c r="AJ404">
        <f t="shared" si="300"/>
        <v>0.1792597882358869</v>
      </c>
      <c r="AK404">
        <f t="shared" si="301"/>
        <v>6.8946072398418032E-3</v>
      </c>
      <c r="AL404">
        <f t="shared" si="302"/>
        <v>6.8946072398418032E-2</v>
      </c>
      <c r="AM404">
        <f t="shared" si="303"/>
        <v>0.11720832307731066</v>
      </c>
      <c r="AN404">
        <f t="shared" si="304"/>
        <v>6.2051465158576229E-2</v>
      </c>
      <c r="AO404">
        <f t="shared" si="305"/>
        <v>2.068382171952541E-2</v>
      </c>
      <c r="AP404">
        <f t="shared" si="306"/>
        <v>5.5156857918734425E-2</v>
      </c>
      <c r="AQ404">
        <f t="shared" si="307"/>
        <v>2.068382171952541E-2</v>
      </c>
      <c r="AR404">
        <f t="shared" si="308"/>
        <v>3.4473036199209016E-2</v>
      </c>
      <c r="AS404">
        <f t="shared" si="309"/>
        <v>9.6524501357785245E-2</v>
      </c>
      <c r="AT404">
        <f t="shared" si="310"/>
        <v>8.2735286878101638E-2</v>
      </c>
      <c r="AU404">
        <f t="shared" si="311"/>
        <v>1.3789214479683606E-2</v>
      </c>
      <c r="AV404">
        <f t="shared" si="312"/>
        <v>0.10341910859762704</v>
      </c>
      <c r="AW404">
        <f t="shared" si="313"/>
        <v>0</v>
      </c>
      <c r="AX404">
        <f t="shared" si="314"/>
        <v>1.3789214479683606E-2</v>
      </c>
      <c r="AY404">
        <f t="shared" si="315"/>
        <v>1.1238209800942138</v>
      </c>
    </row>
    <row r="405" spans="1:51" x14ac:dyDescent="0.2">
      <c r="A405" s="118" t="s">
        <v>5335</v>
      </c>
      <c r="B405" s="119">
        <v>50603</v>
      </c>
      <c r="C405" s="121" t="s">
        <v>6860</v>
      </c>
      <c r="D405" s="121" t="s">
        <v>4179</v>
      </c>
      <c r="E405" s="121">
        <v>0.2071150060140334</v>
      </c>
      <c r="F405">
        <f t="shared" si="291"/>
        <v>2.0711500601403341E-7</v>
      </c>
      <c r="G405">
        <f t="shared" si="292"/>
        <v>2.0711500601403342E-9</v>
      </c>
      <c r="H405">
        <f t="shared" si="293"/>
        <v>1.1921615970157043E-4</v>
      </c>
      <c r="I405" s="115">
        <f t="shared" si="271"/>
        <v>39</v>
      </c>
      <c r="J405" s="115">
        <f t="shared" si="272"/>
        <v>4</v>
      </c>
      <c r="K405" s="115">
        <f t="shared" si="273"/>
        <v>10</v>
      </c>
      <c r="L405" s="115">
        <f t="shared" si="274"/>
        <v>11</v>
      </c>
      <c r="M405" s="115">
        <f t="shared" si="275"/>
        <v>26</v>
      </c>
      <c r="N405" s="115">
        <f t="shared" si="276"/>
        <v>40</v>
      </c>
      <c r="O405" s="115">
        <f t="shared" si="277"/>
        <v>6</v>
      </c>
      <c r="P405" s="115">
        <f t="shared" si="278"/>
        <v>41</v>
      </c>
      <c r="Q405" s="115">
        <f t="shared" si="279"/>
        <v>17</v>
      </c>
      <c r="R405" s="115">
        <f t="shared" si="280"/>
        <v>61</v>
      </c>
      <c r="S405" s="115">
        <f t="shared" si="281"/>
        <v>14</v>
      </c>
      <c r="T405" s="115">
        <f t="shared" si="282"/>
        <v>17</v>
      </c>
      <c r="U405" s="115">
        <f t="shared" si="283"/>
        <v>18</v>
      </c>
      <c r="V405" s="115">
        <f t="shared" si="284"/>
        <v>19</v>
      </c>
      <c r="W405" s="115">
        <f t="shared" si="285"/>
        <v>25</v>
      </c>
      <c r="X405" s="115">
        <f t="shared" si="286"/>
        <v>32</v>
      </c>
      <c r="Y405" s="115">
        <f t="shared" si="287"/>
        <v>33</v>
      </c>
      <c r="Z405" s="115">
        <f t="shared" si="288"/>
        <v>30</v>
      </c>
      <c r="AA405" s="115">
        <f t="shared" si="289"/>
        <v>5</v>
      </c>
      <c r="AB405" s="115">
        <f t="shared" si="290"/>
        <v>14</v>
      </c>
      <c r="AC405" s="113">
        <f t="shared" si="294"/>
        <v>462</v>
      </c>
      <c r="AE405">
        <f t="shared" si="295"/>
        <v>4.649430228361247E-3</v>
      </c>
      <c r="AF405">
        <f t="shared" si="296"/>
        <v>4.7686463880628171E-4</v>
      </c>
      <c r="AG405">
        <f t="shared" si="297"/>
        <v>1.1921615970157042E-3</v>
      </c>
      <c r="AH405">
        <f t="shared" si="298"/>
        <v>1.3113777567172746E-3</v>
      </c>
      <c r="AI405">
        <f t="shared" si="299"/>
        <v>3.099620152240831E-3</v>
      </c>
      <c r="AJ405">
        <f t="shared" si="300"/>
        <v>4.7686463880628168E-3</v>
      </c>
      <c r="AK405">
        <f t="shared" si="301"/>
        <v>7.1529695820942254E-4</v>
      </c>
      <c r="AL405">
        <f t="shared" si="302"/>
        <v>4.8878625477643874E-3</v>
      </c>
      <c r="AM405">
        <f t="shared" si="303"/>
        <v>2.0266747149266973E-3</v>
      </c>
      <c r="AN405">
        <f t="shared" si="304"/>
        <v>7.2721857417957963E-3</v>
      </c>
      <c r="AO405">
        <f t="shared" si="305"/>
        <v>1.669026235821986E-3</v>
      </c>
      <c r="AP405">
        <f t="shared" si="306"/>
        <v>2.0266747149266973E-3</v>
      </c>
      <c r="AQ405">
        <f t="shared" si="307"/>
        <v>2.1458908746282675E-3</v>
      </c>
      <c r="AR405">
        <f t="shared" si="308"/>
        <v>2.2651070343298382E-3</v>
      </c>
      <c r="AS405">
        <f t="shared" si="309"/>
        <v>2.9804039925392608E-3</v>
      </c>
      <c r="AT405">
        <f t="shared" si="310"/>
        <v>3.8149171104502537E-3</v>
      </c>
      <c r="AU405">
        <f t="shared" si="311"/>
        <v>3.9341332701518239E-3</v>
      </c>
      <c r="AV405">
        <f t="shared" si="312"/>
        <v>3.5764847910471128E-3</v>
      </c>
      <c r="AW405">
        <f t="shared" si="313"/>
        <v>5.960807985078521E-4</v>
      </c>
      <c r="AX405">
        <f t="shared" si="314"/>
        <v>1.669026235821986E-3</v>
      </c>
      <c r="AY405">
        <f t="shared" si="315"/>
        <v>5.5077865782125535E-2</v>
      </c>
    </row>
    <row r="406" spans="1:51" x14ac:dyDescent="0.2">
      <c r="A406" s="118" t="s">
        <v>5336</v>
      </c>
      <c r="B406" s="119">
        <v>24528</v>
      </c>
      <c r="C406" s="121" t="s">
        <v>6763</v>
      </c>
      <c r="D406" s="121" t="s">
        <v>4526</v>
      </c>
      <c r="E406" s="121">
        <v>1.5071241289201749</v>
      </c>
      <c r="F406">
        <f t="shared" si="291"/>
        <v>1.5071241289201749E-6</v>
      </c>
      <c r="G406">
        <f t="shared" si="292"/>
        <v>1.5071241289201748E-8</v>
      </c>
      <c r="H406">
        <f t="shared" si="293"/>
        <v>8.6750619523562529E-4</v>
      </c>
      <c r="I406" s="115">
        <f t="shared" si="271"/>
        <v>19</v>
      </c>
      <c r="J406" s="115">
        <f t="shared" si="272"/>
        <v>5</v>
      </c>
      <c r="K406" s="115">
        <f t="shared" si="273"/>
        <v>16</v>
      </c>
      <c r="L406" s="115">
        <f t="shared" si="274"/>
        <v>18</v>
      </c>
      <c r="M406" s="115">
        <f t="shared" si="275"/>
        <v>6</v>
      </c>
      <c r="N406" s="115">
        <f t="shared" si="276"/>
        <v>22</v>
      </c>
      <c r="O406" s="115">
        <f t="shared" si="277"/>
        <v>6</v>
      </c>
      <c r="P406" s="115">
        <f t="shared" si="278"/>
        <v>17</v>
      </c>
      <c r="Q406" s="115">
        <f t="shared" si="279"/>
        <v>20</v>
      </c>
      <c r="R406" s="115">
        <f t="shared" si="280"/>
        <v>18</v>
      </c>
      <c r="S406" s="115">
        <f t="shared" si="281"/>
        <v>6</v>
      </c>
      <c r="T406" s="115">
        <f t="shared" si="282"/>
        <v>4</v>
      </c>
      <c r="U406" s="115">
        <f t="shared" si="283"/>
        <v>12</v>
      </c>
      <c r="V406" s="115">
        <f t="shared" si="284"/>
        <v>5</v>
      </c>
      <c r="W406" s="115">
        <f t="shared" si="285"/>
        <v>14</v>
      </c>
      <c r="X406" s="115">
        <f t="shared" si="286"/>
        <v>4</v>
      </c>
      <c r="Y406" s="115">
        <f t="shared" si="287"/>
        <v>8</v>
      </c>
      <c r="Z406" s="115">
        <f t="shared" si="288"/>
        <v>18</v>
      </c>
      <c r="AA406" s="115">
        <f t="shared" si="289"/>
        <v>0</v>
      </c>
      <c r="AB406" s="115">
        <f t="shared" si="290"/>
        <v>5</v>
      </c>
      <c r="AC406" s="113">
        <f t="shared" si="294"/>
        <v>223</v>
      </c>
      <c r="AE406">
        <f t="shared" si="295"/>
        <v>1.6482617709476882E-2</v>
      </c>
      <c r="AF406">
        <f t="shared" si="296"/>
        <v>4.3375309761781262E-3</v>
      </c>
      <c r="AG406">
        <f t="shared" si="297"/>
        <v>1.3880099123770005E-2</v>
      </c>
      <c r="AH406">
        <f t="shared" si="298"/>
        <v>1.5615111514241255E-2</v>
      </c>
      <c r="AI406">
        <f t="shared" si="299"/>
        <v>5.2050371714137521E-3</v>
      </c>
      <c r="AJ406">
        <f t="shared" si="300"/>
        <v>1.9085136295183755E-2</v>
      </c>
      <c r="AK406">
        <f t="shared" si="301"/>
        <v>5.2050371714137521E-3</v>
      </c>
      <c r="AL406">
        <f t="shared" si="302"/>
        <v>1.474760531900563E-2</v>
      </c>
      <c r="AM406">
        <f t="shared" si="303"/>
        <v>1.7350123904712505E-2</v>
      </c>
      <c r="AN406">
        <f t="shared" si="304"/>
        <v>1.5615111514241255E-2</v>
      </c>
      <c r="AO406">
        <f t="shared" si="305"/>
        <v>5.2050371714137521E-3</v>
      </c>
      <c r="AP406">
        <f t="shared" si="306"/>
        <v>3.4700247809425011E-3</v>
      </c>
      <c r="AQ406">
        <f t="shared" si="307"/>
        <v>1.0410074342827504E-2</v>
      </c>
      <c r="AR406">
        <f t="shared" si="308"/>
        <v>4.3375309761781262E-3</v>
      </c>
      <c r="AS406">
        <f t="shared" si="309"/>
        <v>1.2145086733298754E-2</v>
      </c>
      <c r="AT406">
        <f t="shared" si="310"/>
        <v>3.4700247809425011E-3</v>
      </c>
      <c r="AU406">
        <f t="shared" si="311"/>
        <v>6.9400495618850023E-3</v>
      </c>
      <c r="AV406">
        <f t="shared" si="312"/>
        <v>1.5615111514241255E-2</v>
      </c>
      <c r="AW406">
        <f t="shared" si="313"/>
        <v>0</v>
      </c>
      <c r="AX406">
        <f t="shared" si="314"/>
        <v>4.3375309761781262E-3</v>
      </c>
      <c r="AY406">
        <f t="shared" si="315"/>
        <v>0.19345388153754439</v>
      </c>
    </row>
    <row r="407" spans="1:51" x14ac:dyDescent="0.2">
      <c r="A407" s="118" t="s">
        <v>5337</v>
      </c>
      <c r="B407" s="119">
        <v>13678</v>
      </c>
      <c r="C407" s="121" t="s">
        <v>6790</v>
      </c>
      <c r="D407" s="121" t="s">
        <v>4836</v>
      </c>
      <c r="E407" s="121">
        <v>9.0525928655917802</v>
      </c>
      <c r="F407">
        <f t="shared" si="291"/>
        <v>9.0525928655917798E-6</v>
      </c>
      <c r="G407">
        <f t="shared" si="292"/>
        <v>9.0525928655917806E-8</v>
      </c>
      <c r="H407">
        <f t="shared" si="293"/>
        <v>5.2107057694533382E-3</v>
      </c>
      <c r="I407" s="115">
        <f t="shared" si="271"/>
        <v>12</v>
      </c>
      <c r="J407" s="115">
        <f t="shared" si="272"/>
        <v>1</v>
      </c>
      <c r="K407" s="115">
        <f t="shared" si="273"/>
        <v>6</v>
      </c>
      <c r="L407" s="115">
        <f t="shared" si="274"/>
        <v>5</v>
      </c>
      <c r="M407" s="115">
        <f t="shared" si="275"/>
        <v>0</v>
      </c>
      <c r="N407" s="115">
        <f t="shared" si="276"/>
        <v>10</v>
      </c>
      <c r="O407" s="115">
        <f t="shared" si="277"/>
        <v>3</v>
      </c>
      <c r="P407" s="115">
        <f t="shared" si="278"/>
        <v>11</v>
      </c>
      <c r="Q407" s="115">
        <f t="shared" si="279"/>
        <v>12</v>
      </c>
      <c r="R407" s="115">
        <f t="shared" si="280"/>
        <v>9</v>
      </c>
      <c r="S407" s="115">
        <f t="shared" si="281"/>
        <v>3</v>
      </c>
      <c r="T407" s="115">
        <f t="shared" si="282"/>
        <v>5</v>
      </c>
      <c r="U407" s="115">
        <f t="shared" si="283"/>
        <v>5</v>
      </c>
      <c r="V407" s="115">
        <f t="shared" si="284"/>
        <v>4</v>
      </c>
      <c r="W407" s="115">
        <f t="shared" si="285"/>
        <v>15</v>
      </c>
      <c r="X407" s="115">
        <f t="shared" si="286"/>
        <v>1</v>
      </c>
      <c r="Y407" s="115">
        <f t="shared" si="287"/>
        <v>9</v>
      </c>
      <c r="Z407" s="115">
        <f t="shared" si="288"/>
        <v>8</v>
      </c>
      <c r="AA407" s="115">
        <f t="shared" si="289"/>
        <v>0</v>
      </c>
      <c r="AB407" s="115">
        <f t="shared" si="290"/>
        <v>3</v>
      </c>
      <c r="AC407" s="113">
        <f t="shared" si="294"/>
        <v>122</v>
      </c>
      <c r="AE407">
        <f t="shared" si="295"/>
        <v>6.2528469233440062E-2</v>
      </c>
      <c r="AF407">
        <f t="shared" si="296"/>
        <v>5.2107057694533382E-3</v>
      </c>
      <c r="AG407">
        <f t="shared" si="297"/>
        <v>3.1264234616720031E-2</v>
      </c>
      <c r="AH407">
        <f t="shared" si="298"/>
        <v>2.605352884726669E-2</v>
      </c>
      <c r="AI407">
        <f t="shared" si="299"/>
        <v>0</v>
      </c>
      <c r="AJ407">
        <f t="shared" si="300"/>
        <v>5.210705769453338E-2</v>
      </c>
      <c r="AK407">
        <f t="shared" si="301"/>
        <v>1.5632117308360016E-2</v>
      </c>
      <c r="AL407">
        <f t="shared" si="302"/>
        <v>5.7317763463986718E-2</v>
      </c>
      <c r="AM407">
        <f t="shared" si="303"/>
        <v>6.2528469233440062E-2</v>
      </c>
      <c r="AN407">
        <f t="shared" si="304"/>
        <v>4.6896351925080043E-2</v>
      </c>
      <c r="AO407">
        <f t="shared" si="305"/>
        <v>1.5632117308360016E-2</v>
      </c>
      <c r="AP407">
        <f t="shared" si="306"/>
        <v>2.605352884726669E-2</v>
      </c>
      <c r="AQ407">
        <f t="shared" si="307"/>
        <v>2.605352884726669E-2</v>
      </c>
      <c r="AR407">
        <f t="shared" si="308"/>
        <v>2.0842823077813353E-2</v>
      </c>
      <c r="AS407">
        <f t="shared" si="309"/>
        <v>7.8160586541800067E-2</v>
      </c>
      <c r="AT407">
        <f t="shared" si="310"/>
        <v>5.2107057694533382E-3</v>
      </c>
      <c r="AU407">
        <f t="shared" si="311"/>
        <v>4.6896351925080043E-2</v>
      </c>
      <c r="AV407">
        <f t="shared" si="312"/>
        <v>4.1685646155626706E-2</v>
      </c>
      <c r="AW407">
        <f t="shared" si="313"/>
        <v>0</v>
      </c>
      <c r="AX407">
        <f t="shared" si="314"/>
        <v>1.5632117308360016E-2</v>
      </c>
      <c r="AY407">
        <f t="shared" si="315"/>
        <v>0.63570610387330728</v>
      </c>
    </row>
    <row r="408" spans="1:51" x14ac:dyDescent="0.2">
      <c r="A408" s="118" t="s">
        <v>5338</v>
      </c>
      <c r="B408" s="119">
        <v>13904</v>
      </c>
      <c r="C408" s="121" t="s">
        <v>6861</v>
      </c>
      <c r="D408" s="121" t="s">
        <v>4819</v>
      </c>
      <c r="E408" s="121">
        <v>7.6358510448821946</v>
      </c>
      <c r="F408">
        <f t="shared" si="291"/>
        <v>7.635851044882194E-6</v>
      </c>
      <c r="G408">
        <f t="shared" si="292"/>
        <v>7.6358510448821939E-8</v>
      </c>
      <c r="H408">
        <f t="shared" si="293"/>
        <v>4.3952239634553521E-3</v>
      </c>
      <c r="I408" s="115">
        <f t="shared" si="271"/>
        <v>17</v>
      </c>
      <c r="J408" s="115">
        <f t="shared" si="272"/>
        <v>0</v>
      </c>
      <c r="K408" s="115">
        <f t="shared" si="273"/>
        <v>3</v>
      </c>
      <c r="L408" s="115">
        <f t="shared" si="274"/>
        <v>7</v>
      </c>
      <c r="M408" s="115">
        <f t="shared" si="275"/>
        <v>3</v>
      </c>
      <c r="N408" s="115">
        <f t="shared" si="276"/>
        <v>12</v>
      </c>
      <c r="O408" s="115">
        <f t="shared" si="277"/>
        <v>4</v>
      </c>
      <c r="P408" s="115">
        <f t="shared" si="278"/>
        <v>7</v>
      </c>
      <c r="Q408" s="115">
        <f t="shared" si="279"/>
        <v>8</v>
      </c>
      <c r="R408" s="115">
        <f t="shared" si="280"/>
        <v>3</v>
      </c>
      <c r="S408" s="115">
        <f t="shared" si="281"/>
        <v>4</v>
      </c>
      <c r="T408" s="115">
        <f t="shared" si="282"/>
        <v>6</v>
      </c>
      <c r="U408" s="115">
        <f t="shared" si="283"/>
        <v>6</v>
      </c>
      <c r="V408" s="115">
        <f t="shared" si="284"/>
        <v>4</v>
      </c>
      <c r="W408" s="115">
        <f t="shared" si="285"/>
        <v>14</v>
      </c>
      <c r="X408" s="115">
        <f t="shared" si="286"/>
        <v>11</v>
      </c>
      <c r="Y408" s="115">
        <f t="shared" si="287"/>
        <v>7</v>
      </c>
      <c r="Z408" s="115">
        <f t="shared" si="288"/>
        <v>11</v>
      </c>
      <c r="AA408" s="115">
        <f t="shared" si="289"/>
        <v>1</v>
      </c>
      <c r="AB408" s="115">
        <f t="shared" si="290"/>
        <v>1</v>
      </c>
      <c r="AC408" s="113">
        <f t="shared" si="294"/>
        <v>129</v>
      </c>
      <c r="AE408">
        <f t="shared" si="295"/>
        <v>7.4718807378740981E-2</v>
      </c>
      <c r="AF408">
        <f t="shared" si="296"/>
        <v>0</v>
      </c>
      <c r="AG408">
        <f t="shared" si="297"/>
        <v>1.3185671890366056E-2</v>
      </c>
      <c r="AH408">
        <f t="shared" si="298"/>
        <v>3.0766567744187463E-2</v>
      </c>
      <c r="AI408">
        <f t="shared" si="299"/>
        <v>1.3185671890366056E-2</v>
      </c>
      <c r="AJ408">
        <f t="shared" si="300"/>
        <v>5.2742687561464226E-2</v>
      </c>
      <c r="AK408">
        <f t="shared" si="301"/>
        <v>1.7580895853821409E-2</v>
      </c>
      <c r="AL408">
        <f t="shared" si="302"/>
        <v>3.0766567744187463E-2</v>
      </c>
      <c r="AM408">
        <f t="shared" si="303"/>
        <v>3.5161791707642817E-2</v>
      </c>
      <c r="AN408">
        <f t="shared" si="304"/>
        <v>1.3185671890366056E-2</v>
      </c>
      <c r="AO408">
        <f t="shared" si="305"/>
        <v>1.7580895853821409E-2</v>
      </c>
      <c r="AP408">
        <f t="shared" si="306"/>
        <v>2.6371343780732113E-2</v>
      </c>
      <c r="AQ408">
        <f t="shared" si="307"/>
        <v>2.6371343780732113E-2</v>
      </c>
      <c r="AR408">
        <f t="shared" si="308"/>
        <v>1.7580895853821409E-2</v>
      </c>
      <c r="AS408">
        <f t="shared" si="309"/>
        <v>6.1533135488374927E-2</v>
      </c>
      <c r="AT408">
        <f t="shared" si="310"/>
        <v>4.8347463598008872E-2</v>
      </c>
      <c r="AU408">
        <f t="shared" si="311"/>
        <v>3.0766567744187463E-2</v>
      </c>
      <c r="AV408">
        <f t="shared" si="312"/>
        <v>4.8347463598008872E-2</v>
      </c>
      <c r="AW408">
        <f t="shared" si="313"/>
        <v>4.3952239634553521E-3</v>
      </c>
      <c r="AX408">
        <f t="shared" si="314"/>
        <v>4.3952239634553521E-3</v>
      </c>
      <c r="AY408">
        <f t="shared" si="315"/>
        <v>0.56698389128574056</v>
      </c>
    </row>
    <row r="409" spans="1:51" x14ac:dyDescent="0.2">
      <c r="A409" s="118" t="s">
        <v>5339</v>
      </c>
      <c r="B409" s="119">
        <v>38300</v>
      </c>
      <c r="C409" s="121" t="s">
        <v>6862</v>
      </c>
      <c r="D409" s="121" t="s">
        <v>4809</v>
      </c>
      <c r="E409" s="121">
        <v>7.123258611452755</v>
      </c>
      <c r="F409">
        <f t="shared" si="291"/>
        <v>7.1232586114527551E-6</v>
      </c>
      <c r="G409">
        <f t="shared" si="292"/>
        <v>7.1232586114527557E-8</v>
      </c>
      <c r="H409">
        <f t="shared" si="293"/>
        <v>4.100173872292957E-3</v>
      </c>
      <c r="I409" s="115">
        <f t="shared" si="271"/>
        <v>33</v>
      </c>
      <c r="J409" s="115">
        <f t="shared" si="272"/>
        <v>3</v>
      </c>
      <c r="K409" s="115">
        <f t="shared" si="273"/>
        <v>19</v>
      </c>
      <c r="L409" s="115">
        <f t="shared" si="274"/>
        <v>28</v>
      </c>
      <c r="M409" s="115">
        <f t="shared" si="275"/>
        <v>7</v>
      </c>
      <c r="N409" s="115">
        <f t="shared" si="276"/>
        <v>27</v>
      </c>
      <c r="O409" s="115">
        <f t="shared" si="277"/>
        <v>4</v>
      </c>
      <c r="P409" s="115">
        <f t="shared" si="278"/>
        <v>23</v>
      </c>
      <c r="Q409" s="115">
        <f t="shared" si="279"/>
        <v>21</v>
      </c>
      <c r="R409" s="115">
        <f t="shared" si="280"/>
        <v>40</v>
      </c>
      <c r="S409" s="115">
        <f t="shared" si="281"/>
        <v>7</v>
      </c>
      <c r="T409" s="115">
        <f t="shared" si="282"/>
        <v>22</v>
      </c>
      <c r="U409" s="115">
        <f t="shared" si="283"/>
        <v>16</v>
      </c>
      <c r="V409" s="115">
        <f t="shared" si="284"/>
        <v>14</v>
      </c>
      <c r="W409" s="115">
        <f t="shared" si="285"/>
        <v>16</v>
      </c>
      <c r="X409" s="115">
        <f t="shared" si="286"/>
        <v>23</v>
      </c>
      <c r="Y409" s="115">
        <f t="shared" si="287"/>
        <v>14</v>
      </c>
      <c r="Z409" s="115">
        <f t="shared" si="288"/>
        <v>27</v>
      </c>
      <c r="AA409" s="115">
        <f t="shared" si="289"/>
        <v>2</v>
      </c>
      <c r="AB409" s="115">
        <f t="shared" si="290"/>
        <v>7</v>
      </c>
      <c r="AC409" s="113">
        <f t="shared" si="294"/>
        <v>353</v>
      </c>
      <c r="AE409">
        <f t="shared" si="295"/>
        <v>0.13530573778566757</v>
      </c>
      <c r="AF409">
        <f t="shared" si="296"/>
        <v>1.2300521616878871E-2</v>
      </c>
      <c r="AG409">
        <f t="shared" si="297"/>
        <v>7.7903303573566188E-2</v>
      </c>
      <c r="AH409">
        <f t="shared" si="298"/>
        <v>0.11480486842420279</v>
      </c>
      <c r="AI409">
        <f t="shared" si="299"/>
        <v>2.8701217106050697E-2</v>
      </c>
      <c r="AJ409">
        <f t="shared" si="300"/>
        <v>0.11070469455190984</v>
      </c>
      <c r="AK409">
        <f t="shared" si="301"/>
        <v>1.6400695489171828E-2</v>
      </c>
      <c r="AL409">
        <f t="shared" si="302"/>
        <v>9.4303999062738009E-2</v>
      </c>
      <c r="AM409">
        <f t="shared" si="303"/>
        <v>8.6103651318152091E-2</v>
      </c>
      <c r="AN409">
        <f t="shared" si="304"/>
        <v>0.16400695489171829</v>
      </c>
      <c r="AO409">
        <f t="shared" si="305"/>
        <v>2.8701217106050697E-2</v>
      </c>
      <c r="AP409">
        <f t="shared" si="306"/>
        <v>9.020382519044505E-2</v>
      </c>
      <c r="AQ409">
        <f t="shared" si="307"/>
        <v>6.5602781956687312E-2</v>
      </c>
      <c r="AR409">
        <f t="shared" si="308"/>
        <v>5.7402434212101394E-2</v>
      </c>
      <c r="AS409">
        <f t="shared" si="309"/>
        <v>6.5602781956687312E-2</v>
      </c>
      <c r="AT409">
        <f t="shared" si="310"/>
        <v>9.4303999062738009E-2</v>
      </c>
      <c r="AU409">
        <f t="shared" si="311"/>
        <v>5.7402434212101394E-2</v>
      </c>
      <c r="AV409">
        <f t="shared" si="312"/>
        <v>0.11070469455190984</v>
      </c>
      <c r="AW409">
        <f t="shared" si="313"/>
        <v>8.200347744585914E-3</v>
      </c>
      <c r="AX409">
        <f t="shared" si="314"/>
        <v>2.8701217106050697E-2</v>
      </c>
      <c r="AY409">
        <f t="shared" si="315"/>
        <v>1.447361376919414</v>
      </c>
    </row>
    <row r="410" spans="1:51" x14ac:dyDescent="0.2">
      <c r="A410" s="118" t="s">
        <v>5340</v>
      </c>
      <c r="B410" s="119">
        <v>15803</v>
      </c>
      <c r="C410" s="121" t="s">
        <v>6863</v>
      </c>
      <c r="D410" s="121" t="s">
        <v>4806</v>
      </c>
      <c r="E410" s="121">
        <v>8.9920770496373805</v>
      </c>
      <c r="F410">
        <f t="shared" si="291"/>
        <v>8.9920770496373812E-6</v>
      </c>
      <c r="G410">
        <f t="shared" si="292"/>
        <v>8.9920770496373815E-8</v>
      </c>
      <c r="H410">
        <f t="shared" si="293"/>
        <v>5.1758726430752256E-3</v>
      </c>
      <c r="I410" s="115">
        <f t="shared" si="271"/>
        <v>16</v>
      </c>
      <c r="J410" s="115">
        <f t="shared" si="272"/>
        <v>0</v>
      </c>
      <c r="K410" s="115">
        <f t="shared" si="273"/>
        <v>8</v>
      </c>
      <c r="L410" s="115">
        <f t="shared" si="274"/>
        <v>10</v>
      </c>
      <c r="M410" s="115">
        <f t="shared" si="275"/>
        <v>2</v>
      </c>
      <c r="N410" s="115">
        <f t="shared" si="276"/>
        <v>9</v>
      </c>
      <c r="O410" s="115">
        <f t="shared" si="277"/>
        <v>4</v>
      </c>
      <c r="P410" s="115">
        <f t="shared" si="278"/>
        <v>8</v>
      </c>
      <c r="Q410" s="115">
        <f t="shared" si="279"/>
        <v>11</v>
      </c>
      <c r="R410" s="115">
        <f t="shared" si="280"/>
        <v>16</v>
      </c>
      <c r="S410" s="115">
        <f t="shared" si="281"/>
        <v>2</v>
      </c>
      <c r="T410" s="115">
        <f t="shared" si="282"/>
        <v>4</v>
      </c>
      <c r="U410" s="115">
        <f t="shared" si="283"/>
        <v>2</v>
      </c>
      <c r="V410" s="115">
        <f t="shared" si="284"/>
        <v>8</v>
      </c>
      <c r="W410" s="115">
        <f t="shared" si="285"/>
        <v>16</v>
      </c>
      <c r="X410" s="115">
        <f t="shared" si="286"/>
        <v>6</v>
      </c>
      <c r="Y410" s="115">
        <f t="shared" si="287"/>
        <v>9</v>
      </c>
      <c r="Z410" s="115">
        <f t="shared" si="288"/>
        <v>6</v>
      </c>
      <c r="AA410" s="115">
        <f t="shared" si="289"/>
        <v>0</v>
      </c>
      <c r="AB410" s="115">
        <f t="shared" si="290"/>
        <v>3</v>
      </c>
      <c r="AC410" s="113">
        <f t="shared" si="294"/>
        <v>140</v>
      </c>
      <c r="AE410">
        <f t="shared" si="295"/>
        <v>8.281396228920361E-2</v>
      </c>
      <c r="AF410">
        <f t="shared" si="296"/>
        <v>0</v>
      </c>
      <c r="AG410">
        <f t="shared" si="297"/>
        <v>4.1406981144601805E-2</v>
      </c>
      <c r="AH410">
        <f t="shared" si="298"/>
        <v>5.1758726430752258E-2</v>
      </c>
      <c r="AI410">
        <f t="shared" si="299"/>
        <v>1.0351745286150451E-2</v>
      </c>
      <c r="AJ410">
        <f t="shared" si="300"/>
        <v>4.6582853787677028E-2</v>
      </c>
      <c r="AK410">
        <f t="shared" si="301"/>
        <v>2.0703490572300903E-2</v>
      </c>
      <c r="AL410">
        <f t="shared" si="302"/>
        <v>4.1406981144601805E-2</v>
      </c>
      <c r="AM410">
        <f t="shared" si="303"/>
        <v>5.6934599073827481E-2</v>
      </c>
      <c r="AN410">
        <f t="shared" si="304"/>
        <v>8.281396228920361E-2</v>
      </c>
      <c r="AO410">
        <f t="shared" si="305"/>
        <v>1.0351745286150451E-2</v>
      </c>
      <c r="AP410">
        <f t="shared" si="306"/>
        <v>2.0703490572300903E-2</v>
      </c>
      <c r="AQ410">
        <f t="shared" si="307"/>
        <v>1.0351745286150451E-2</v>
      </c>
      <c r="AR410">
        <f t="shared" si="308"/>
        <v>4.1406981144601805E-2</v>
      </c>
      <c r="AS410">
        <f t="shared" si="309"/>
        <v>8.281396228920361E-2</v>
      </c>
      <c r="AT410">
        <f t="shared" si="310"/>
        <v>3.1055235858451352E-2</v>
      </c>
      <c r="AU410">
        <f t="shared" si="311"/>
        <v>4.6582853787677028E-2</v>
      </c>
      <c r="AV410">
        <f t="shared" si="312"/>
        <v>3.1055235858451352E-2</v>
      </c>
      <c r="AW410">
        <f t="shared" si="313"/>
        <v>0</v>
      </c>
      <c r="AX410">
        <f t="shared" si="314"/>
        <v>1.5527617929225676E-2</v>
      </c>
      <c r="AY410">
        <f t="shared" si="315"/>
        <v>0.72462217003053153</v>
      </c>
    </row>
    <row r="411" spans="1:51" x14ac:dyDescent="0.2">
      <c r="A411" s="118" t="s">
        <v>5341</v>
      </c>
      <c r="B411" s="119">
        <v>81996</v>
      </c>
      <c r="C411" s="121" t="s">
        <v>6864</v>
      </c>
      <c r="D411" s="121" t="s">
        <v>4645</v>
      </c>
      <c r="E411" s="121">
        <v>1.9910518870191647</v>
      </c>
      <c r="F411">
        <f t="shared" si="291"/>
        <v>1.9910518870191645E-6</v>
      </c>
      <c r="G411">
        <f t="shared" si="292"/>
        <v>1.9910518870191646E-8</v>
      </c>
      <c r="H411">
        <f t="shared" si="293"/>
        <v>1.1460567937839655E-3</v>
      </c>
      <c r="I411" s="115">
        <f t="shared" si="271"/>
        <v>82</v>
      </c>
      <c r="J411" s="115">
        <f t="shared" si="272"/>
        <v>8</v>
      </c>
      <c r="K411" s="115">
        <f t="shared" si="273"/>
        <v>46</v>
      </c>
      <c r="L411" s="115">
        <f t="shared" si="274"/>
        <v>44</v>
      </c>
      <c r="M411" s="115">
        <f t="shared" si="275"/>
        <v>26</v>
      </c>
      <c r="N411" s="115">
        <f t="shared" si="276"/>
        <v>62</v>
      </c>
      <c r="O411" s="115">
        <f t="shared" si="277"/>
        <v>15</v>
      </c>
      <c r="P411" s="115">
        <f t="shared" si="278"/>
        <v>51</v>
      </c>
      <c r="Q411" s="115">
        <f t="shared" si="279"/>
        <v>54</v>
      </c>
      <c r="R411" s="115">
        <f t="shared" si="280"/>
        <v>64</v>
      </c>
      <c r="S411" s="115">
        <f t="shared" si="281"/>
        <v>18</v>
      </c>
      <c r="T411" s="115">
        <f t="shared" si="282"/>
        <v>39</v>
      </c>
      <c r="U411" s="115">
        <f t="shared" si="283"/>
        <v>33</v>
      </c>
      <c r="V411" s="115">
        <f t="shared" si="284"/>
        <v>24</v>
      </c>
      <c r="W411" s="115">
        <f t="shared" si="285"/>
        <v>23</v>
      </c>
      <c r="X411" s="115">
        <f t="shared" si="286"/>
        <v>49</v>
      </c>
      <c r="Y411" s="115">
        <f t="shared" si="287"/>
        <v>36</v>
      </c>
      <c r="Z411" s="115">
        <f t="shared" si="288"/>
        <v>49</v>
      </c>
      <c r="AA411" s="115">
        <f t="shared" si="289"/>
        <v>7</v>
      </c>
      <c r="AB411" s="115">
        <f t="shared" si="290"/>
        <v>26</v>
      </c>
      <c r="AC411" s="113">
        <f t="shared" si="294"/>
        <v>756</v>
      </c>
      <c r="AE411">
        <f t="shared" si="295"/>
        <v>9.3976657090285173E-2</v>
      </c>
      <c r="AF411">
        <f t="shared" si="296"/>
        <v>9.1684543502717243E-3</v>
      </c>
      <c r="AG411">
        <f t="shared" si="297"/>
        <v>5.2718612514062416E-2</v>
      </c>
      <c r="AH411">
        <f t="shared" si="298"/>
        <v>5.0426498926494485E-2</v>
      </c>
      <c r="AI411">
        <f t="shared" si="299"/>
        <v>2.9797476638383103E-2</v>
      </c>
      <c r="AJ411">
        <f t="shared" si="300"/>
        <v>7.1055521214605857E-2</v>
      </c>
      <c r="AK411">
        <f t="shared" si="301"/>
        <v>1.7190851906759484E-2</v>
      </c>
      <c r="AL411">
        <f t="shared" si="302"/>
        <v>5.8448896482982245E-2</v>
      </c>
      <c r="AM411">
        <f t="shared" si="303"/>
        <v>6.1887066864334137E-2</v>
      </c>
      <c r="AN411">
        <f t="shared" si="304"/>
        <v>7.3347634802173794E-2</v>
      </c>
      <c r="AO411">
        <f t="shared" si="305"/>
        <v>2.0629022288111379E-2</v>
      </c>
      <c r="AP411">
        <f t="shared" si="306"/>
        <v>4.4696214957574656E-2</v>
      </c>
      <c r="AQ411">
        <f t="shared" si="307"/>
        <v>3.7819874194870866E-2</v>
      </c>
      <c r="AR411">
        <f t="shared" si="308"/>
        <v>2.7505363050815173E-2</v>
      </c>
      <c r="AS411">
        <f t="shared" si="309"/>
        <v>2.6359306257031208E-2</v>
      </c>
      <c r="AT411">
        <f t="shared" si="310"/>
        <v>5.6156782895414314E-2</v>
      </c>
      <c r="AU411">
        <f t="shared" si="311"/>
        <v>4.1258044576222758E-2</v>
      </c>
      <c r="AV411">
        <f t="shared" si="312"/>
        <v>5.6156782895414314E-2</v>
      </c>
      <c r="AW411">
        <f t="shared" si="313"/>
        <v>8.0223975564877592E-3</v>
      </c>
      <c r="AX411">
        <f t="shared" si="314"/>
        <v>2.9797476638383103E-2</v>
      </c>
      <c r="AY411">
        <f t="shared" si="315"/>
        <v>0.86641893610067799</v>
      </c>
    </row>
    <row r="412" spans="1:51" x14ac:dyDescent="0.2">
      <c r="A412" s="118" t="s">
        <v>5342</v>
      </c>
      <c r="B412" s="119">
        <v>46348</v>
      </c>
      <c r="C412" s="121" t="s">
        <v>6865</v>
      </c>
      <c r="D412" s="121" t="s">
        <v>4569</v>
      </c>
      <c r="E412" s="121">
        <v>1.7316407575601349</v>
      </c>
      <c r="F412">
        <f t="shared" si="291"/>
        <v>1.7316407575601348E-6</v>
      </c>
      <c r="G412">
        <f t="shared" si="292"/>
        <v>1.731640757560135E-8</v>
      </c>
      <c r="H412">
        <f t="shared" si="293"/>
        <v>9.9673879296341178E-4</v>
      </c>
      <c r="I412" s="115">
        <f t="shared" si="271"/>
        <v>43</v>
      </c>
      <c r="J412" s="115">
        <f t="shared" si="272"/>
        <v>1</v>
      </c>
      <c r="K412" s="115">
        <f t="shared" si="273"/>
        <v>24</v>
      </c>
      <c r="L412" s="115">
        <f t="shared" si="274"/>
        <v>31</v>
      </c>
      <c r="M412" s="115">
        <f t="shared" si="275"/>
        <v>22</v>
      </c>
      <c r="N412" s="115">
        <f t="shared" si="276"/>
        <v>38</v>
      </c>
      <c r="O412" s="115">
        <f t="shared" si="277"/>
        <v>7</v>
      </c>
      <c r="P412" s="115">
        <f t="shared" si="278"/>
        <v>29</v>
      </c>
      <c r="Q412" s="115">
        <f t="shared" si="279"/>
        <v>33</v>
      </c>
      <c r="R412" s="115">
        <f t="shared" si="280"/>
        <v>32</v>
      </c>
      <c r="S412" s="115">
        <f t="shared" si="281"/>
        <v>14</v>
      </c>
      <c r="T412" s="115">
        <f t="shared" si="282"/>
        <v>11</v>
      </c>
      <c r="U412" s="115">
        <f t="shared" si="283"/>
        <v>19</v>
      </c>
      <c r="V412" s="115">
        <f t="shared" si="284"/>
        <v>17</v>
      </c>
      <c r="W412" s="115">
        <f t="shared" si="285"/>
        <v>13</v>
      </c>
      <c r="X412" s="115">
        <f t="shared" si="286"/>
        <v>16</v>
      </c>
      <c r="Y412" s="115">
        <f t="shared" si="287"/>
        <v>26</v>
      </c>
      <c r="Z412" s="115">
        <f t="shared" si="288"/>
        <v>25</v>
      </c>
      <c r="AA412" s="115">
        <f t="shared" si="289"/>
        <v>7</v>
      </c>
      <c r="AB412" s="115">
        <f t="shared" si="290"/>
        <v>12</v>
      </c>
      <c r="AC412" s="113">
        <f t="shared" si="294"/>
        <v>420</v>
      </c>
      <c r="AE412">
        <f t="shared" si="295"/>
        <v>4.2859768097426705E-2</v>
      </c>
      <c r="AF412">
        <f t="shared" si="296"/>
        <v>9.9673879296341178E-4</v>
      </c>
      <c r="AG412">
        <f t="shared" si="297"/>
        <v>2.3921731031121884E-2</v>
      </c>
      <c r="AH412">
        <f t="shared" si="298"/>
        <v>3.0898902581865766E-2</v>
      </c>
      <c r="AI412">
        <f t="shared" si="299"/>
        <v>2.192825344519506E-2</v>
      </c>
      <c r="AJ412">
        <f t="shared" si="300"/>
        <v>3.7876074132609648E-2</v>
      </c>
      <c r="AK412">
        <f t="shared" si="301"/>
        <v>6.9771715507438827E-3</v>
      </c>
      <c r="AL412">
        <f t="shared" si="302"/>
        <v>2.8905424995938941E-2</v>
      </c>
      <c r="AM412">
        <f t="shared" si="303"/>
        <v>3.2892380167792591E-2</v>
      </c>
      <c r="AN412">
        <f t="shared" si="304"/>
        <v>3.1895641374829177E-2</v>
      </c>
      <c r="AO412">
        <f t="shared" si="305"/>
        <v>1.3954343101487765E-2</v>
      </c>
      <c r="AP412">
        <f t="shared" si="306"/>
        <v>1.096412672259753E-2</v>
      </c>
      <c r="AQ412">
        <f t="shared" si="307"/>
        <v>1.8938037066304824E-2</v>
      </c>
      <c r="AR412">
        <f t="shared" si="308"/>
        <v>1.6944559480377999E-2</v>
      </c>
      <c r="AS412">
        <f t="shared" si="309"/>
        <v>1.2957604308524353E-2</v>
      </c>
      <c r="AT412">
        <f t="shared" si="310"/>
        <v>1.5947820687414588E-2</v>
      </c>
      <c r="AU412">
        <f t="shared" si="311"/>
        <v>2.5915208617048706E-2</v>
      </c>
      <c r="AV412">
        <f t="shared" si="312"/>
        <v>2.4918469824085295E-2</v>
      </c>
      <c r="AW412">
        <f t="shared" si="313"/>
        <v>6.9771715507438827E-3</v>
      </c>
      <c r="AX412">
        <f t="shared" si="314"/>
        <v>1.1960865515560942E-2</v>
      </c>
      <c r="AY412">
        <f t="shared" si="315"/>
        <v>0.41863029304463284</v>
      </c>
    </row>
    <row r="413" spans="1:51" x14ac:dyDescent="0.2">
      <c r="A413" s="118" t="s">
        <v>5343</v>
      </c>
      <c r="B413" s="119">
        <v>29341</v>
      </c>
      <c r="C413" s="121" t="s">
        <v>6649</v>
      </c>
      <c r="D413" s="121" t="s">
        <v>3892</v>
      </c>
      <c r="E413" s="121">
        <v>0.27647970334051825</v>
      </c>
      <c r="F413">
        <f t="shared" si="291"/>
        <v>2.7647970334051824E-7</v>
      </c>
      <c r="G413">
        <f t="shared" si="292"/>
        <v>2.7647970334051825E-9</v>
      </c>
      <c r="H413">
        <f t="shared" si="293"/>
        <v>1.5914273476376077E-4</v>
      </c>
      <c r="I413" s="115">
        <f t="shared" si="271"/>
        <v>33</v>
      </c>
      <c r="J413" s="115">
        <f t="shared" si="272"/>
        <v>4</v>
      </c>
      <c r="K413" s="115">
        <f t="shared" si="273"/>
        <v>23</v>
      </c>
      <c r="L413" s="115">
        <f t="shared" si="274"/>
        <v>17</v>
      </c>
      <c r="M413" s="115">
        <f t="shared" si="275"/>
        <v>10</v>
      </c>
      <c r="N413" s="115">
        <f t="shared" si="276"/>
        <v>16</v>
      </c>
      <c r="O413" s="115">
        <f t="shared" si="277"/>
        <v>6</v>
      </c>
      <c r="P413" s="115">
        <f t="shared" si="278"/>
        <v>18</v>
      </c>
      <c r="Q413" s="115">
        <f t="shared" si="279"/>
        <v>16</v>
      </c>
      <c r="R413" s="115">
        <f t="shared" si="280"/>
        <v>28</v>
      </c>
      <c r="S413" s="115">
        <f t="shared" si="281"/>
        <v>6</v>
      </c>
      <c r="T413" s="115">
        <f t="shared" si="282"/>
        <v>6</v>
      </c>
      <c r="U413" s="115">
        <f t="shared" si="283"/>
        <v>7</v>
      </c>
      <c r="V413" s="115">
        <f t="shared" si="284"/>
        <v>12</v>
      </c>
      <c r="W413" s="115">
        <f t="shared" si="285"/>
        <v>20</v>
      </c>
      <c r="X413" s="115">
        <f t="shared" si="286"/>
        <v>12</v>
      </c>
      <c r="Y413" s="115">
        <f t="shared" si="287"/>
        <v>10</v>
      </c>
      <c r="Z413" s="115">
        <f t="shared" si="288"/>
        <v>14</v>
      </c>
      <c r="AA413" s="115">
        <f t="shared" si="289"/>
        <v>1</v>
      </c>
      <c r="AB413" s="115">
        <f t="shared" si="290"/>
        <v>5</v>
      </c>
      <c r="AC413" s="113">
        <f t="shared" si="294"/>
        <v>264</v>
      </c>
      <c r="AE413">
        <f t="shared" si="295"/>
        <v>5.251710247204105E-3</v>
      </c>
      <c r="AF413">
        <f t="shared" si="296"/>
        <v>6.3657093905504307E-4</v>
      </c>
      <c r="AG413">
        <f t="shared" si="297"/>
        <v>3.6602828995664976E-3</v>
      </c>
      <c r="AH413">
        <f t="shared" si="298"/>
        <v>2.7054264909839331E-3</v>
      </c>
      <c r="AI413">
        <f t="shared" si="299"/>
        <v>1.5914273476376078E-3</v>
      </c>
      <c r="AJ413">
        <f t="shared" si="300"/>
        <v>2.5462837562201723E-3</v>
      </c>
      <c r="AK413">
        <f t="shared" si="301"/>
        <v>9.5485640858256461E-4</v>
      </c>
      <c r="AL413">
        <f t="shared" si="302"/>
        <v>2.8645692257476939E-3</v>
      </c>
      <c r="AM413">
        <f t="shared" si="303"/>
        <v>2.5462837562201723E-3</v>
      </c>
      <c r="AN413">
        <f t="shared" si="304"/>
        <v>4.4559965733853013E-3</v>
      </c>
      <c r="AO413">
        <f t="shared" si="305"/>
        <v>9.5485640858256461E-4</v>
      </c>
      <c r="AP413">
        <f t="shared" si="306"/>
        <v>9.5485640858256461E-4</v>
      </c>
      <c r="AQ413">
        <f t="shared" si="307"/>
        <v>1.1139991433463253E-3</v>
      </c>
      <c r="AR413">
        <f t="shared" si="308"/>
        <v>1.9097128171651292E-3</v>
      </c>
      <c r="AS413">
        <f t="shared" si="309"/>
        <v>3.1828546952752156E-3</v>
      </c>
      <c r="AT413">
        <f t="shared" si="310"/>
        <v>1.9097128171651292E-3</v>
      </c>
      <c r="AU413">
        <f t="shared" si="311"/>
        <v>1.5914273476376078E-3</v>
      </c>
      <c r="AV413">
        <f t="shared" si="312"/>
        <v>2.2279982866926507E-3</v>
      </c>
      <c r="AW413">
        <f t="shared" si="313"/>
        <v>1.5914273476376077E-4</v>
      </c>
      <c r="AX413">
        <f t="shared" si="314"/>
        <v>7.957136738188039E-4</v>
      </c>
      <c r="AY413">
        <f t="shared" si="315"/>
        <v>4.2013681977632833E-2</v>
      </c>
    </row>
    <row r="414" spans="1:51" x14ac:dyDescent="0.2">
      <c r="A414" s="118" t="s">
        <v>5344</v>
      </c>
      <c r="B414" s="119">
        <v>51424</v>
      </c>
      <c r="C414" s="121" t="s">
        <v>6585</v>
      </c>
      <c r="D414" s="121" t="s">
        <v>3551</v>
      </c>
      <c r="E414" s="121">
        <v>1.8467278430546651E-2</v>
      </c>
      <c r="F414">
        <f t="shared" si="291"/>
        <v>1.846727843054665E-8</v>
      </c>
      <c r="G414">
        <f t="shared" si="292"/>
        <v>1.846727843054665E-10</v>
      </c>
      <c r="H414">
        <f t="shared" si="293"/>
        <v>1.062983342926028E-5</v>
      </c>
      <c r="I414" s="115">
        <f t="shared" si="271"/>
        <v>57</v>
      </c>
      <c r="J414" s="115">
        <f t="shared" si="272"/>
        <v>1</v>
      </c>
      <c r="K414" s="115">
        <f t="shared" si="273"/>
        <v>16</v>
      </c>
      <c r="L414" s="115">
        <f t="shared" si="274"/>
        <v>12</v>
      </c>
      <c r="M414" s="115">
        <f t="shared" si="275"/>
        <v>26</v>
      </c>
      <c r="N414" s="115">
        <f t="shared" si="276"/>
        <v>37</v>
      </c>
      <c r="O414" s="115">
        <f t="shared" si="277"/>
        <v>11</v>
      </c>
      <c r="P414" s="115">
        <f t="shared" si="278"/>
        <v>46</v>
      </c>
      <c r="Q414" s="115">
        <f t="shared" si="279"/>
        <v>15</v>
      </c>
      <c r="R414" s="115">
        <f t="shared" si="280"/>
        <v>61</v>
      </c>
      <c r="S414" s="115">
        <f t="shared" si="281"/>
        <v>16</v>
      </c>
      <c r="T414" s="115">
        <f t="shared" si="282"/>
        <v>11</v>
      </c>
      <c r="U414" s="115">
        <f t="shared" si="283"/>
        <v>17</v>
      </c>
      <c r="V414" s="115">
        <f t="shared" si="284"/>
        <v>17</v>
      </c>
      <c r="W414" s="115">
        <f t="shared" si="285"/>
        <v>18</v>
      </c>
      <c r="X414" s="115">
        <f t="shared" si="286"/>
        <v>35</v>
      </c>
      <c r="Y414" s="115">
        <f t="shared" si="287"/>
        <v>22</v>
      </c>
      <c r="Z414" s="115">
        <f t="shared" si="288"/>
        <v>49</v>
      </c>
      <c r="AA414" s="115">
        <f t="shared" si="289"/>
        <v>6</v>
      </c>
      <c r="AB414" s="115">
        <f t="shared" si="290"/>
        <v>7</v>
      </c>
      <c r="AC414" s="113">
        <f t="shared" si="294"/>
        <v>480</v>
      </c>
      <c r="AE414">
        <f t="shared" si="295"/>
        <v>6.0590050546783592E-4</v>
      </c>
      <c r="AF414">
        <f t="shared" si="296"/>
        <v>1.062983342926028E-5</v>
      </c>
      <c r="AG414">
        <f t="shared" si="297"/>
        <v>1.7007733486816448E-4</v>
      </c>
      <c r="AH414">
        <f t="shared" si="298"/>
        <v>1.2755800115112336E-4</v>
      </c>
      <c r="AI414">
        <f t="shared" si="299"/>
        <v>2.7637566916076731E-4</v>
      </c>
      <c r="AJ414">
        <f t="shared" si="300"/>
        <v>3.9330383688263037E-4</v>
      </c>
      <c r="AK414">
        <f t="shared" si="301"/>
        <v>1.1692816772186308E-4</v>
      </c>
      <c r="AL414">
        <f t="shared" si="302"/>
        <v>4.8897233774597285E-4</v>
      </c>
      <c r="AM414">
        <f t="shared" si="303"/>
        <v>1.5944750143890419E-4</v>
      </c>
      <c r="AN414">
        <f t="shared" si="304"/>
        <v>6.4841983918487709E-4</v>
      </c>
      <c r="AO414">
        <f t="shared" si="305"/>
        <v>1.7007733486816448E-4</v>
      </c>
      <c r="AP414">
        <f t="shared" si="306"/>
        <v>1.1692816772186308E-4</v>
      </c>
      <c r="AQ414">
        <f t="shared" si="307"/>
        <v>1.8070716829742477E-4</v>
      </c>
      <c r="AR414">
        <f t="shared" si="308"/>
        <v>1.8070716829742477E-4</v>
      </c>
      <c r="AS414">
        <f t="shared" si="309"/>
        <v>1.9133700172668504E-4</v>
      </c>
      <c r="AT414">
        <f t="shared" si="310"/>
        <v>3.7204417002410979E-4</v>
      </c>
      <c r="AU414">
        <f t="shared" si="311"/>
        <v>2.3385633544372616E-4</v>
      </c>
      <c r="AV414">
        <f t="shared" si="312"/>
        <v>5.2086183803375368E-4</v>
      </c>
      <c r="AW414">
        <f t="shared" si="313"/>
        <v>6.377900057556168E-5</v>
      </c>
      <c r="AX414">
        <f t="shared" si="314"/>
        <v>7.440883400482196E-5</v>
      </c>
      <c r="AY414">
        <f t="shared" si="315"/>
        <v>5.102320046044934E-3</v>
      </c>
    </row>
    <row r="415" spans="1:51" x14ac:dyDescent="0.2">
      <c r="A415" s="118" t="s">
        <v>5345</v>
      </c>
      <c r="B415" s="119">
        <v>53579</v>
      </c>
      <c r="C415" s="121" t="s">
        <v>6866</v>
      </c>
      <c r="D415" s="121" t="s">
        <v>3586</v>
      </c>
      <c r="E415" s="121">
        <v>0.11974857251054496</v>
      </c>
      <c r="F415">
        <f t="shared" si="291"/>
        <v>1.1974857251054496E-7</v>
      </c>
      <c r="G415">
        <f t="shared" si="292"/>
        <v>1.1974857251054497E-9</v>
      </c>
      <c r="H415">
        <f t="shared" si="293"/>
        <v>6.892771904458204E-5</v>
      </c>
      <c r="I415" s="115">
        <f t="shared" si="271"/>
        <v>57</v>
      </c>
      <c r="J415" s="115">
        <f t="shared" si="272"/>
        <v>7</v>
      </c>
      <c r="K415" s="115">
        <f t="shared" si="273"/>
        <v>12</v>
      </c>
      <c r="L415" s="115">
        <f t="shared" si="274"/>
        <v>15</v>
      </c>
      <c r="M415" s="115">
        <f t="shared" si="275"/>
        <v>36</v>
      </c>
      <c r="N415" s="115">
        <f t="shared" si="276"/>
        <v>52</v>
      </c>
      <c r="O415" s="115">
        <f t="shared" si="277"/>
        <v>8</v>
      </c>
      <c r="P415" s="115">
        <f t="shared" si="278"/>
        <v>53</v>
      </c>
      <c r="Q415" s="115">
        <f t="shared" si="279"/>
        <v>21</v>
      </c>
      <c r="R415" s="115">
        <f t="shared" si="280"/>
        <v>59</v>
      </c>
      <c r="S415" s="115">
        <f t="shared" si="281"/>
        <v>9</v>
      </c>
      <c r="T415" s="115">
        <f t="shared" si="282"/>
        <v>11</v>
      </c>
      <c r="U415" s="115">
        <f t="shared" si="283"/>
        <v>22</v>
      </c>
      <c r="V415" s="115">
        <f t="shared" si="284"/>
        <v>13</v>
      </c>
      <c r="W415" s="115">
        <f t="shared" si="285"/>
        <v>16</v>
      </c>
      <c r="X415" s="115">
        <f t="shared" si="286"/>
        <v>31</v>
      </c>
      <c r="Y415" s="115">
        <f t="shared" si="287"/>
        <v>26</v>
      </c>
      <c r="Z415" s="115">
        <f t="shared" si="288"/>
        <v>22</v>
      </c>
      <c r="AA415" s="115">
        <f t="shared" si="289"/>
        <v>11</v>
      </c>
      <c r="AB415" s="115">
        <f t="shared" si="290"/>
        <v>15</v>
      </c>
      <c r="AC415" s="113">
        <f t="shared" si="294"/>
        <v>496</v>
      </c>
      <c r="AE415">
        <f t="shared" si="295"/>
        <v>3.9288799855411762E-3</v>
      </c>
      <c r="AF415">
        <f t="shared" si="296"/>
        <v>4.8249403331207427E-4</v>
      </c>
      <c r="AG415">
        <f t="shared" si="297"/>
        <v>8.2713262853498443E-4</v>
      </c>
      <c r="AH415">
        <f t="shared" si="298"/>
        <v>1.0339157856687306E-3</v>
      </c>
      <c r="AI415">
        <f t="shared" si="299"/>
        <v>2.4813978856049533E-3</v>
      </c>
      <c r="AJ415">
        <f t="shared" si="300"/>
        <v>3.5842413903182662E-3</v>
      </c>
      <c r="AK415">
        <f t="shared" si="301"/>
        <v>5.5142175235665632E-4</v>
      </c>
      <c r="AL415">
        <f t="shared" si="302"/>
        <v>3.6531691093628482E-3</v>
      </c>
      <c r="AM415">
        <f t="shared" si="303"/>
        <v>1.4474820999362229E-3</v>
      </c>
      <c r="AN415">
        <f t="shared" si="304"/>
        <v>4.0667354236303402E-3</v>
      </c>
      <c r="AO415">
        <f t="shared" si="305"/>
        <v>6.2034947140123832E-4</v>
      </c>
      <c r="AP415">
        <f t="shared" si="306"/>
        <v>7.5820490949040243E-4</v>
      </c>
      <c r="AQ415">
        <f t="shared" si="307"/>
        <v>1.5164098189808049E-3</v>
      </c>
      <c r="AR415">
        <f t="shared" si="308"/>
        <v>8.9606034757956654E-4</v>
      </c>
      <c r="AS415">
        <f t="shared" si="309"/>
        <v>1.1028435047133126E-3</v>
      </c>
      <c r="AT415">
        <f t="shared" si="310"/>
        <v>2.1367592903820433E-3</v>
      </c>
      <c r="AU415">
        <f t="shared" si="311"/>
        <v>1.7921206951591331E-3</v>
      </c>
      <c r="AV415">
        <f t="shared" si="312"/>
        <v>1.5164098189808049E-3</v>
      </c>
      <c r="AW415">
        <f t="shared" si="313"/>
        <v>7.5820490949040243E-4</v>
      </c>
      <c r="AX415">
        <f t="shared" si="314"/>
        <v>1.0339157856687306E-3</v>
      </c>
      <c r="AY415">
        <f t="shared" si="315"/>
        <v>3.4188148646112686E-2</v>
      </c>
    </row>
    <row r="416" spans="1:51" x14ac:dyDescent="0.2">
      <c r="A416" s="118" t="s">
        <v>5346</v>
      </c>
      <c r="B416" s="119">
        <v>37816</v>
      </c>
      <c r="C416" s="121" t="s">
        <v>6676</v>
      </c>
      <c r="D416" s="121" t="s">
        <v>3599</v>
      </c>
      <c r="E416" s="121">
        <v>6.2629069190067513E-2</v>
      </c>
      <c r="F416">
        <f t="shared" si="291"/>
        <v>6.2629069190067506E-8</v>
      </c>
      <c r="G416">
        <f t="shared" si="292"/>
        <v>6.2629069190067513E-10</v>
      </c>
      <c r="H416">
        <f t="shared" si="293"/>
        <v>3.6049522717914004E-5</v>
      </c>
      <c r="I416" s="115">
        <f t="shared" si="271"/>
        <v>25</v>
      </c>
      <c r="J416" s="115">
        <f t="shared" si="272"/>
        <v>4</v>
      </c>
      <c r="K416" s="115">
        <f t="shared" si="273"/>
        <v>9</v>
      </c>
      <c r="L416" s="115">
        <f t="shared" si="274"/>
        <v>18</v>
      </c>
      <c r="M416" s="115">
        <f t="shared" si="275"/>
        <v>17</v>
      </c>
      <c r="N416" s="115">
        <f t="shared" si="276"/>
        <v>21</v>
      </c>
      <c r="O416" s="115">
        <f t="shared" si="277"/>
        <v>7</v>
      </c>
      <c r="P416" s="115">
        <f t="shared" si="278"/>
        <v>31</v>
      </c>
      <c r="Q416" s="115">
        <f t="shared" si="279"/>
        <v>18</v>
      </c>
      <c r="R416" s="115">
        <f t="shared" si="280"/>
        <v>48</v>
      </c>
      <c r="S416" s="115">
        <f t="shared" si="281"/>
        <v>12</v>
      </c>
      <c r="T416" s="115">
        <f t="shared" si="282"/>
        <v>18</v>
      </c>
      <c r="U416" s="115">
        <f t="shared" si="283"/>
        <v>15</v>
      </c>
      <c r="V416" s="115">
        <f t="shared" si="284"/>
        <v>15</v>
      </c>
      <c r="W416" s="115">
        <f t="shared" si="285"/>
        <v>18</v>
      </c>
      <c r="X416" s="115">
        <f t="shared" si="286"/>
        <v>21</v>
      </c>
      <c r="Y416" s="115">
        <f t="shared" si="287"/>
        <v>10</v>
      </c>
      <c r="Z416" s="115">
        <f t="shared" si="288"/>
        <v>20</v>
      </c>
      <c r="AA416" s="115">
        <f t="shared" si="289"/>
        <v>3</v>
      </c>
      <c r="AB416" s="115">
        <f t="shared" si="290"/>
        <v>7</v>
      </c>
      <c r="AC416" s="113">
        <f t="shared" si="294"/>
        <v>337</v>
      </c>
      <c r="AE416">
        <f t="shared" si="295"/>
        <v>9.012380679478501E-4</v>
      </c>
      <c r="AF416">
        <f t="shared" si="296"/>
        <v>1.4419809087165602E-4</v>
      </c>
      <c r="AG416">
        <f t="shared" si="297"/>
        <v>3.2444570446122604E-4</v>
      </c>
      <c r="AH416">
        <f t="shared" si="298"/>
        <v>6.4889140892245207E-4</v>
      </c>
      <c r="AI416">
        <f t="shared" si="299"/>
        <v>6.1284188620453807E-4</v>
      </c>
      <c r="AJ416">
        <f t="shared" si="300"/>
        <v>7.5703997707619408E-4</v>
      </c>
      <c r="AK416">
        <f t="shared" si="301"/>
        <v>2.5234665902539803E-4</v>
      </c>
      <c r="AL416">
        <f t="shared" si="302"/>
        <v>1.1175352042553342E-3</v>
      </c>
      <c r="AM416">
        <f t="shared" si="303"/>
        <v>6.4889140892245207E-4</v>
      </c>
      <c r="AN416">
        <f t="shared" si="304"/>
        <v>1.7303770904598722E-3</v>
      </c>
      <c r="AO416">
        <f t="shared" si="305"/>
        <v>4.3259427261496805E-4</v>
      </c>
      <c r="AP416">
        <f t="shared" si="306"/>
        <v>6.4889140892245207E-4</v>
      </c>
      <c r="AQ416">
        <f t="shared" si="307"/>
        <v>5.4074284076871006E-4</v>
      </c>
      <c r="AR416">
        <f t="shared" si="308"/>
        <v>5.4074284076871006E-4</v>
      </c>
      <c r="AS416">
        <f t="shared" si="309"/>
        <v>6.4889140892245207E-4</v>
      </c>
      <c r="AT416">
        <f t="shared" si="310"/>
        <v>7.5703997707619408E-4</v>
      </c>
      <c r="AU416">
        <f t="shared" si="311"/>
        <v>3.6049522717914004E-4</v>
      </c>
      <c r="AV416">
        <f t="shared" si="312"/>
        <v>7.2099045435828008E-4</v>
      </c>
      <c r="AW416">
        <f t="shared" si="313"/>
        <v>1.0814856815374201E-4</v>
      </c>
      <c r="AX416">
        <f t="shared" si="314"/>
        <v>2.5234665902539803E-4</v>
      </c>
      <c r="AY416">
        <f t="shared" si="315"/>
        <v>1.2148689155937017E-2</v>
      </c>
    </row>
    <row r="417" spans="1:51" x14ac:dyDescent="0.2">
      <c r="A417" s="118" t="s">
        <v>5347</v>
      </c>
      <c r="B417" s="119">
        <v>81949</v>
      </c>
      <c r="C417" s="121" t="s">
        <v>6867</v>
      </c>
      <c r="D417" s="121" t="s">
        <v>4769</v>
      </c>
      <c r="E417" s="121">
        <v>4.625534446840323</v>
      </c>
      <c r="F417">
        <f t="shared" si="291"/>
        <v>4.6255344468403234E-6</v>
      </c>
      <c r="G417">
        <f t="shared" si="292"/>
        <v>4.6255344468403234E-8</v>
      </c>
      <c r="H417">
        <f t="shared" si="293"/>
        <v>2.6624746508336901E-3</v>
      </c>
      <c r="I417" s="115">
        <f t="shared" si="271"/>
        <v>72</v>
      </c>
      <c r="J417" s="115">
        <f t="shared" si="272"/>
        <v>4</v>
      </c>
      <c r="K417" s="115">
        <f t="shared" si="273"/>
        <v>49</v>
      </c>
      <c r="L417" s="115">
        <f t="shared" si="274"/>
        <v>68</v>
      </c>
      <c r="M417" s="115">
        <f t="shared" si="275"/>
        <v>25</v>
      </c>
      <c r="N417" s="115">
        <f t="shared" si="276"/>
        <v>67</v>
      </c>
      <c r="O417" s="115">
        <f t="shared" si="277"/>
        <v>10</v>
      </c>
      <c r="P417" s="115">
        <f t="shared" si="278"/>
        <v>47</v>
      </c>
      <c r="Q417" s="115">
        <f t="shared" si="279"/>
        <v>43</v>
      </c>
      <c r="R417" s="115">
        <f t="shared" si="280"/>
        <v>63</v>
      </c>
      <c r="S417" s="115">
        <f t="shared" si="281"/>
        <v>20</v>
      </c>
      <c r="T417" s="115">
        <f t="shared" si="282"/>
        <v>20</v>
      </c>
      <c r="U417" s="115">
        <f t="shared" si="283"/>
        <v>35</v>
      </c>
      <c r="V417" s="115">
        <f t="shared" si="284"/>
        <v>19</v>
      </c>
      <c r="W417" s="115">
        <f t="shared" si="285"/>
        <v>56</v>
      </c>
      <c r="X417" s="115">
        <f t="shared" si="286"/>
        <v>38</v>
      </c>
      <c r="Y417" s="115">
        <f t="shared" si="287"/>
        <v>36</v>
      </c>
      <c r="Z417" s="115">
        <f t="shared" si="288"/>
        <v>59</v>
      </c>
      <c r="AA417" s="115">
        <f t="shared" si="289"/>
        <v>4</v>
      </c>
      <c r="AB417" s="115">
        <f t="shared" si="290"/>
        <v>13</v>
      </c>
      <c r="AC417" s="113">
        <f t="shared" si="294"/>
        <v>748</v>
      </c>
      <c r="AE417">
        <f t="shared" si="295"/>
        <v>0.19169817486002569</v>
      </c>
      <c r="AF417">
        <f t="shared" si="296"/>
        <v>1.064989860333476E-2</v>
      </c>
      <c r="AG417">
        <f t="shared" si="297"/>
        <v>0.13046125789085081</v>
      </c>
      <c r="AH417">
        <f t="shared" si="298"/>
        <v>0.18104827625669093</v>
      </c>
      <c r="AI417">
        <f t="shared" si="299"/>
        <v>6.6561866270842249E-2</v>
      </c>
      <c r="AJ417">
        <f t="shared" si="300"/>
        <v>0.17838580160585724</v>
      </c>
      <c r="AK417">
        <f t="shared" si="301"/>
        <v>2.6624746508336902E-2</v>
      </c>
      <c r="AL417">
        <f t="shared" si="302"/>
        <v>0.12513630858918343</v>
      </c>
      <c r="AM417">
        <f t="shared" si="303"/>
        <v>0.11448640998584868</v>
      </c>
      <c r="AN417">
        <f t="shared" si="304"/>
        <v>0.16773590300252247</v>
      </c>
      <c r="AO417">
        <f t="shared" si="305"/>
        <v>5.3249493016673803E-2</v>
      </c>
      <c r="AP417">
        <f t="shared" si="306"/>
        <v>5.3249493016673803E-2</v>
      </c>
      <c r="AQ417">
        <f t="shared" si="307"/>
        <v>9.3186612779179154E-2</v>
      </c>
      <c r="AR417">
        <f t="shared" si="308"/>
        <v>5.0587018365840113E-2</v>
      </c>
      <c r="AS417">
        <f t="shared" si="309"/>
        <v>0.14909858044668664</v>
      </c>
      <c r="AT417">
        <f t="shared" si="310"/>
        <v>0.10117403673168023</v>
      </c>
      <c r="AU417">
        <f t="shared" si="311"/>
        <v>9.5849087430012844E-2</v>
      </c>
      <c r="AV417">
        <f t="shared" si="312"/>
        <v>0.15708600439918771</v>
      </c>
      <c r="AW417">
        <f t="shared" si="313"/>
        <v>1.064989860333476E-2</v>
      </c>
      <c r="AX417">
        <f t="shared" si="314"/>
        <v>3.461217046083797E-2</v>
      </c>
      <c r="AY417">
        <f t="shared" si="315"/>
        <v>1.9915310388236003</v>
      </c>
    </row>
    <row r="418" spans="1:51" x14ac:dyDescent="0.2">
      <c r="A418" s="118" t="s">
        <v>5348</v>
      </c>
      <c r="B418" s="119">
        <v>10304</v>
      </c>
      <c r="C418" s="121" t="s">
        <v>6605</v>
      </c>
      <c r="D418" s="121" t="s">
        <v>4659</v>
      </c>
      <c r="E418" s="121">
        <v>1.9902280468897318</v>
      </c>
      <c r="F418">
        <f t="shared" si="291"/>
        <v>1.9902280468897318E-6</v>
      </c>
      <c r="G418">
        <f t="shared" si="292"/>
        <v>1.9902280468897318E-8</v>
      </c>
      <c r="H418">
        <f t="shared" si="293"/>
        <v>1.1455825883735071E-3</v>
      </c>
      <c r="I418" s="115">
        <f t="shared" si="271"/>
        <v>6</v>
      </c>
      <c r="J418" s="115">
        <f t="shared" si="272"/>
        <v>0</v>
      </c>
      <c r="K418" s="115">
        <f t="shared" si="273"/>
        <v>5</v>
      </c>
      <c r="L418" s="115">
        <f t="shared" si="274"/>
        <v>7</v>
      </c>
      <c r="M418" s="115">
        <f t="shared" si="275"/>
        <v>1</v>
      </c>
      <c r="N418" s="115">
        <f t="shared" si="276"/>
        <v>4</v>
      </c>
      <c r="O418" s="115">
        <f t="shared" si="277"/>
        <v>3</v>
      </c>
      <c r="P418" s="115">
        <f t="shared" si="278"/>
        <v>5</v>
      </c>
      <c r="Q418" s="115">
        <f t="shared" si="279"/>
        <v>8</v>
      </c>
      <c r="R418" s="115">
        <f t="shared" si="280"/>
        <v>11</v>
      </c>
      <c r="S418" s="115">
        <f t="shared" si="281"/>
        <v>1</v>
      </c>
      <c r="T418" s="115">
        <f t="shared" si="282"/>
        <v>5</v>
      </c>
      <c r="U418" s="115">
        <f t="shared" si="283"/>
        <v>1</v>
      </c>
      <c r="V418" s="115">
        <f t="shared" si="284"/>
        <v>1</v>
      </c>
      <c r="W418" s="115">
        <f t="shared" si="285"/>
        <v>11</v>
      </c>
      <c r="X418" s="115">
        <f t="shared" si="286"/>
        <v>6</v>
      </c>
      <c r="Y418" s="115">
        <f t="shared" si="287"/>
        <v>5</v>
      </c>
      <c r="Z418" s="115">
        <f t="shared" si="288"/>
        <v>6</v>
      </c>
      <c r="AA418" s="115">
        <f t="shared" si="289"/>
        <v>0</v>
      </c>
      <c r="AB418" s="115">
        <f t="shared" si="290"/>
        <v>3</v>
      </c>
      <c r="AC418" s="113">
        <f t="shared" si="294"/>
        <v>89</v>
      </c>
      <c r="AE418">
        <f t="shared" si="295"/>
        <v>6.8734955302410423E-3</v>
      </c>
      <c r="AF418">
        <f t="shared" si="296"/>
        <v>0</v>
      </c>
      <c r="AG418">
        <f t="shared" si="297"/>
        <v>5.7279129418675353E-3</v>
      </c>
      <c r="AH418">
        <f t="shared" si="298"/>
        <v>8.0190781186145494E-3</v>
      </c>
      <c r="AI418">
        <f t="shared" si="299"/>
        <v>1.1455825883735071E-3</v>
      </c>
      <c r="AJ418">
        <f t="shared" si="300"/>
        <v>4.5823303534940282E-3</v>
      </c>
      <c r="AK418">
        <f t="shared" si="301"/>
        <v>3.4367477651205212E-3</v>
      </c>
      <c r="AL418">
        <f t="shared" si="302"/>
        <v>5.7279129418675353E-3</v>
      </c>
      <c r="AM418">
        <f t="shared" si="303"/>
        <v>9.1646607069880565E-3</v>
      </c>
      <c r="AN418">
        <f t="shared" si="304"/>
        <v>1.2601408472108578E-2</v>
      </c>
      <c r="AO418">
        <f t="shared" si="305"/>
        <v>1.1455825883735071E-3</v>
      </c>
      <c r="AP418">
        <f t="shared" si="306"/>
        <v>5.7279129418675353E-3</v>
      </c>
      <c r="AQ418">
        <f t="shared" si="307"/>
        <v>1.1455825883735071E-3</v>
      </c>
      <c r="AR418">
        <f t="shared" si="308"/>
        <v>1.1455825883735071E-3</v>
      </c>
      <c r="AS418">
        <f t="shared" si="309"/>
        <v>1.2601408472108578E-2</v>
      </c>
      <c r="AT418">
        <f t="shared" si="310"/>
        <v>6.8734955302410423E-3</v>
      </c>
      <c r="AU418">
        <f t="shared" si="311"/>
        <v>5.7279129418675353E-3</v>
      </c>
      <c r="AV418">
        <f t="shared" si="312"/>
        <v>6.8734955302410423E-3</v>
      </c>
      <c r="AW418">
        <f t="shared" si="313"/>
        <v>0</v>
      </c>
      <c r="AX418">
        <f t="shared" si="314"/>
        <v>3.4367477651205212E-3</v>
      </c>
      <c r="AY418">
        <f t="shared" si="315"/>
        <v>0.10195685036524213</v>
      </c>
    </row>
    <row r="419" spans="1:51" x14ac:dyDescent="0.2">
      <c r="A419" s="118" t="s">
        <v>5349</v>
      </c>
      <c r="B419" s="119">
        <v>32587</v>
      </c>
      <c r="C419" s="121" t="s">
        <v>6601</v>
      </c>
      <c r="D419" s="121" t="s">
        <v>3837</v>
      </c>
      <c r="E419" s="121">
        <v>7.3601683260373543E-2</v>
      </c>
      <c r="F419">
        <f t="shared" si="291"/>
        <v>7.3601683260373548E-8</v>
      </c>
      <c r="G419">
        <f t="shared" si="292"/>
        <v>7.3601683260373549E-10</v>
      </c>
      <c r="H419">
        <f t="shared" si="293"/>
        <v>4.2365399759004252E-5</v>
      </c>
      <c r="I419" s="115">
        <f t="shared" si="271"/>
        <v>33</v>
      </c>
      <c r="J419" s="115">
        <f t="shared" si="272"/>
        <v>3</v>
      </c>
      <c r="K419" s="115">
        <f t="shared" si="273"/>
        <v>17</v>
      </c>
      <c r="L419" s="115">
        <f t="shared" si="274"/>
        <v>16</v>
      </c>
      <c r="M419" s="115">
        <f t="shared" si="275"/>
        <v>8</v>
      </c>
      <c r="N419" s="115">
        <f t="shared" si="276"/>
        <v>26</v>
      </c>
      <c r="O419" s="115">
        <f t="shared" si="277"/>
        <v>6</v>
      </c>
      <c r="P419" s="115">
        <f t="shared" si="278"/>
        <v>19</v>
      </c>
      <c r="Q419" s="115">
        <f t="shared" si="279"/>
        <v>18</v>
      </c>
      <c r="R419" s="115">
        <f t="shared" si="280"/>
        <v>34</v>
      </c>
      <c r="S419" s="115">
        <f t="shared" si="281"/>
        <v>6</v>
      </c>
      <c r="T419" s="115">
        <f t="shared" si="282"/>
        <v>6</v>
      </c>
      <c r="U419" s="115">
        <f t="shared" si="283"/>
        <v>13</v>
      </c>
      <c r="V419" s="115">
        <f t="shared" si="284"/>
        <v>13</v>
      </c>
      <c r="W419" s="115">
        <f t="shared" si="285"/>
        <v>17</v>
      </c>
      <c r="X419" s="115">
        <f t="shared" si="286"/>
        <v>22</v>
      </c>
      <c r="Y419" s="115">
        <f t="shared" si="287"/>
        <v>19</v>
      </c>
      <c r="Z419" s="115">
        <f t="shared" si="288"/>
        <v>19</v>
      </c>
      <c r="AA419" s="115">
        <f t="shared" si="289"/>
        <v>1</v>
      </c>
      <c r="AB419" s="115">
        <f t="shared" si="290"/>
        <v>7</v>
      </c>
      <c r="AC419" s="113">
        <f t="shared" si="294"/>
        <v>303</v>
      </c>
      <c r="AE419">
        <f t="shared" si="295"/>
        <v>1.3980581920471403E-3</v>
      </c>
      <c r="AF419">
        <f t="shared" si="296"/>
        <v>1.2709619927701274E-4</v>
      </c>
      <c r="AG419">
        <f t="shared" si="297"/>
        <v>7.202117959030723E-4</v>
      </c>
      <c r="AH419">
        <f t="shared" si="298"/>
        <v>6.7784639614406803E-4</v>
      </c>
      <c r="AI419">
        <f t="shared" si="299"/>
        <v>3.3892319807203402E-4</v>
      </c>
      <c r="AJ419">
        <f t="shared" si="300"/>
        <v>1.1015003937341105E-3</v>
      </c>
      <c r="AK419">
        <f t="shared" si="301"/>
        <v>2.5419239855402548E-4</v>
      </c>
      <c r="AL419">
        <f t="shared" si="302"/>
        <v>8.0494259542108083E-4</v>
      </c>
      <c r="AM419">
        <f t="shared" si="303"/>
        <v>7.6257719566207656E-4</v>
      </c>
      <c r="AN419">
        <f t="shared" si="304"/>
        <v>1.4404235918061446E-3</v>
      </c>
      <c r="AO419">
        <f t="shared" si="305"/>
        <v>2.5419239855402548E-4</v>
      </c>
      <c r="AP419">
        <f t="shared" si="306"/>
        <v>2.5419239855402548E-4</v>
      </c>
      <c r="AQ419">
        <f t="shared" si="307"/>
        <v>5.5075019686705523E-4</v>
      </c>
      <c r="AR419">
        <f t="shared" si="308"/>
        <v>5.5075019686705523E-4</v>
      </c>
      <c r="AS419">
        <f t="shared" si="309"/>
        <v>7.202117959030723E-4</v>
      </c>
      <c r="AT419">
        <f t="shared" si="310"/>
        <v>9.3203879469809351E-4</v>
      </c>
      <c r="AU419">
        <f t="shared" si="311"/>
        <v>8.0494259542108083E-4</v>
      </c>
      <c r="AV419">
        <f t="shared" si="312"/>
        <v>8.0494259542108083E-4</v>
      </c>
      <c r="AW419">
        <f t="shared" si="313"/>
        <v>4.2365399759004252E-5</v>
      </c>
      <c r="AX419">
        <f t="shared" si="314"/>
        <v>2.9655779831302975E-4</v>
      </c>
      <c r="AY419">
        <f t="shared" si="315"/>
        <v>1.2836716126978285E-2</v>
      </c>
    </row>
    <row r="420" spans="1:51" x14ac:dyDescent="0.2">
      <c r="A420" s="118" t="s">
        <v>5350</v>
      </c>
      <c r="B420" s="119">
        <v>22095</v>
      </c>
      <c r="C420" s="121" t="s">
        <v>6830</v>
      </c>
      <c r="D420" s="121" t="s">
        <v>3668</v>
      </c>
      <c r="E420" s="121">
        <v>6.2359062788087803E-2</v>
      </c>
      <c r="F420">
        <f t="shared" si="291"/>
        <v>6.2359062788087801E-8</v>
      </c>
      <c r="G420">
        <f t="shared" si="292"/>
        <v>6.2359062788087807E-10</v>
      </c>
      <c r="H420">
        <f t="shared" si="293"/>
        <v>3.5894106039237042E-5</v>
      </c>
      <c r="I420" s="115">
        <f t="shared" si="271"/>
        <v>17</v>
      </c>
      <c r="J420" s="115">
        <f t="shared" si="272"/>
        <v>6</v>
      </c>
      <c r="K420" s="115">
        <f t="shared" si="273"/>
        <v>9</v>
      </c>
      <c r="L420" s="115">
        <f t="shared" si="274"/>
        <v>14</v>
      </c>
      <c r="M420" s="115">
        <f t="shared" si="275"/>
        <v>11</v>
      </c>
      <c r="N420" s="115">
        <f t="shared" si="276"/>
        <v>11</v>
      </c>
      <c r="O420" s="115">
        <f t="shared" si="277"/>
        <v>4</v>
      </c>
      <c r="P420" s="115">
        <f t="shared" si="278"/>
        <v>15</v>
      </c>
      <c r="Q420" s="115">
        <f t="shared" si="279"/>
        <v>13</v>
      </c>
      <c r="R420" s="115">
        <f t="shared" si="280"/>
        <v>22</v>
      </c>
      <c r="S420" s="115">
        <f t="shared" si="281"/>
        <v>4</v>
      </c>
      <c r="T420" s="115">
        <f t="shared" si="282"/>
        <v>11</v>
      </c>
      <c r="U420" s="115">
        <f t="shared" si="283"/>
        <v>4</v>
      </c>
      <c r="V420" s="115">
        <f t="shared" si="284"/>
        <v>10</v>
      </c>
      <c r="W420" s="115">
        <f t="shared" si="285"/>
        <v>11</v>
      </c>
      <c r="X420" s="115">
        <f t="shared" si="286"/>
        <v>8</v>
      </c>
      <c r="Y420" s="115">
        <f t="shared" si="287"/>
        <v>7</v>
      </c>
      <c r="Z420" s="115">
        <f t="shared" si="288"/>
        <v>7</v>
      </c>
      <c r="AA420" s="115">
        <f t="shared" si="289"/>
        <v>1</v>
      </c>
      <c r="AB420" s="115">
        <f t="shared" si="290"/>
        <v>8</v>
      </c>
      <c r="AC420" s="113">
        <f t="shared" si="294"/>
        <v>193</v>
      </c>
      <c r="AE420">
        <f t="shared" si="295"/>
        <v>6.101998026670297E-4</v>
      </c>
      <c r="AF420">
        <f t="shared" si="296"/>
        <v>2.1536463623542226E-4</v>
      </c>
      <c r="AG420">
        <f t="shared" si="297"/>
        <v>3.2304695435313337E-4</v>
      </c>
      <c r="AH420">
        <f t="shared" si="298"/>
        <v>5.025174845493186E-4</v>
      </c>
      <c r="AI420">
        <f t="shared" si="299"/>
        <v>3.9483516643160744E-4</v>
      </c>
      <c r="AJ420">
        <f t="shared" si="300"/>
        <v>3.9483516643160744E-4</v>
      </c>
      <c r="AK420">
        <f t="shared" si="301"/>
        <v>1.4357642415694817E-4</v>
      </c>
      <c r="AL420">
        <f t="shared" si="302"/>
        <v>5.3841159058855563E-4</v>
      </c>
      <c r="AM420">
        <f t="shared" si="303"/>
        <v>4.6662337851008156E-4</v>
      </c>
      <c r="AN420">
        <f t="shared" si="304"/>
        <v>7.8967033286321488E-4</v>
      </c>
      <c r="AO420">
        <f t="shared" si="305"/>
        <v>1.4357642415694817E-4</v>
      </c>
      <c r="AP420">
        <f t="shared" si="306"/>
        <v>3.9483516643160744E-4</v>
      </c>
      <c r="AQ420">
        <f t="shared" si="307"/>
        <v>1.4357642415694817E-4</v>
      </c>
      <c r="AR420">
        <f t="shared" si="308"/>
        <v>3.589410603923704E-4</v>
      </c>
      <c r="AS420">
        <f t="shared" si="309"/>
        <v>3.9483516643160744E-4</v>
      </c>
      <c r="AT420">
        <f t="shared" si="310"/>
        <v>2.8715284831389633E-4</v>
      </c>
      <c r="AU420">
        <f t="shared" si="311"/>
        <v>2.512587422746593E-4</v>
      </c>
      <c r="AV420">
        <f t="shared" si="312"/>
        <v>2.512587422746593E-4</v>
      </c>
      <c r="AW420">
        <f t="shared" si="313"/>
        <v>3.5894106039237042E-5</v>
      </c>
      <c r="AX420">
        <f t="shared" si="314"/>
        <v>2.8715284831389633E-4</v>
      </c>
      <c r="AY420">
        <f t="shared" si="315"/>
        <v>6.9275624655727496E-3</v>
      </c>
    </row>
    <row r="421" spans="1:51" x14ac:dyDescent="0.2">
      <c r="A421" s="118" t="s">
        <v>5351</v>
      </c>
      <c r="B421" s="119">
        <v>15855</v>
      </c>
      <c r="C421" s="121" t="s">
        <v>6753</v>
      </c>
      <c r="D421" s="121" t="s">
        <v>4174</v>
      </c>
      <c r="E421" s="121">
        <v>0.5941799178245013</v>
      </c>
      <c r="F421">
        <f t="shared" si="291"/>
        <v>5.941799178245013E-7</v>
      </c>
      <c r="G421">
        <f t="shared" si="292"/>
        <v>5.9417991782450135E-9</v>
      </c>
      <c r="H421">
        <f t="shared" si="293"/>
        <v>3.4201214744445968E-4</v>
      </c>
      <c r="I421" s="115">
        <f t="shared" si="271"/>
        <v>8</v>
      </c>
      <c r="J421" s="115">
        <f t="shared" si="272"/>
        <v>0</v>
      </c>
      <c r="K421" s="115">
        <f t="shared" si="273"/>
        <v>12</v>
      </c>
      <c r="L421" s="115">
        <f t="shared" si="274"/>
        <v>10</v>
      </c>
      <c r="M421" s="115">
        <f t="shared" si="275"/>
        <v>5</v>
      </c>
      <c r="N421" s="115">
        <f t="shared" si="276"/>
        <v>9</v>
      </c>
      <c r="O421" s="115">
        <f t="shared" si="277"/>
        <v>4</v>
      </c>
      <c r="P421" s="115">
        <f t="shared" si="278"/>
        <v>10</v>
      </c>
      <c r="Q421" s="115">
        <f t="shared" si="279"/>
        <v>6</v>
      </c>
      <c r="R421" s="115">
        <f t="shared" si="280"/>
        <v>16</v>
      </c>
      <c r="S421" s="115">
        <f t="shared" si="281"/>
        <v>4</v>
      </c>
      <c r="T421" s="115">
        <f t="shared" si="282"/>
        <v>4</v>
      </c>
      <c r="U421" s="115">
        <f t="shared" si="283"/>
        <v>5</v>
      </c>
      <c r="V421" s="115">
        <f t="shared" si="284"/>
        <v>7</v>
      </c>
      <c r="W421" s="115">
        <f t="shared" si="285"/>
        <v>13</v>
      </c>
      <c r="X421" s="115">
        <f t="shared" si="286"/>
        <v>13</v>
      </c>
      <c r="Y421" s="115">
        <f t="shared" si="287"/>
        <v>5</v>
      </c>
      <c r="Z421" s="115">
        <f t="shared" si="288"/>
        <v>9</v>
      </c>
      <c r="AA421" s="115">
        <f t="shared" si="289"/>
        <v>0</v>
      </c>
      <c r="AB421" s="115">
        <f t="shared" si="290"/>
        <v>1</v>
      </c>
      <c r="AC421" s="113">
        <f t="shared" si="294"/>
        <v>141</v>
      </c>
      <c r="AE421">
        <f t="shared" si="295"/>
        <v>2.7360971795556775E-3</v>
      </c>
      <c r="AF421">
        <f t="shared" si="296"/>
        <v>0</v>
      </c>
      <c r="AG421">
        <f t="shared" si="297"/>
        <v>4.1041457693335162E-3</v>
      </c>
      <c r="AH421">
        <f t="shared" si="298"/>
        <v>3.4201214744445968E-3</v>
      </c>
      <c r="AI421">
        <f t="shared" si="299"/>
        <v>1.7100607372222984E-3</v>
      </c>
      <c r="AJ421">
        <f t="shared" si="300"/>
        <v>3.0781093270001369E-3</v>
      </c>
      <c r="AK421">
        <f t="shared" si="301"/>
        <v>1.3680485897778387E-3</v>
      </c>
      <c r="AL421">
        <f t="shared" si="302"/>
        <v>3.4201214744445968E-3</v>
      </c>
      <c r="AM421">
        <f t="shared" si="303"/>
        <v>2.0520728846667581E-3</v>
      </c>
      <c r="AN421">
        <f t="shared" si="304"/>
        <v>5.4721943591113549E-3</v>
      </c>
      <c r="AO421">
        <f t="shared" si="305"/>
        <v>1.3680485897778387E-3</v>
      </c>
      <c r="AP421">
        <f t="shared" si="306"/>
        <v>1.3680485897778387E-3</v>
      </c>
      <c r="AQ421">
        <f t="shared" si="307"/>
        <v>1.7100607372222984E-3</v>
      </c>
      <c r="AR421">
        <f t="shared" si="308"/>
        <v>2.394085032111218E-3</v>
      </c>
      <c r="AS421">
        <f t="shared" si="309"/>
        <v>4.4461579167779756E-3</v>
      </c>
      <c r="AT421">
        <f t="shared" si="310"/>
        <v>4.4461579167779756E-3</v>
      </c>
      <c r="AU421">
        <f t="shared" si="311"/>
        <v>1.7100607372222984E-3</v>
      </c>
      <c r="AV421">
        <f t="shared" si="312"/>
        <v>3.0781093270001369E-3</v>
      </c>
      <c r="AW421">
        <f t="shared" si="313"/>
        <v>0</v>
      </c>
      <c r="AX421">
        <f t="shared" si="314"/>
        <v>3.4201214744445968E-4</v>
      </c>
      <c r="AY421">
        <f t="shared" si="315"/>
        <v>4.8223712789668825E-2</v>
      </c>
    </row>
    <row r="422" spans="1:51" x14ac:dyDescent="0.2">
      <c r="A422" s="118" t="s">
        <v>5352</v>
      </c>
      <c r="B422" s="119">
        <v>106621</v>
      </c>
      <c r="C422" s="121" t="s">
        <v>6868</v>
      </c>
      <c r="D422" s="121" t="s">
        <v>4714</v>
      </c>
      <c r="E422" s="121">
        <v>2.4879631045991681</v>
      </c>
      <c r="F422">
        <f t="shared" si="291"/>
        <v>2.487963104599168E-6</v>
      </c>
      <c r="G422">
        <f t="shared" si="292"/>
        <v>2.4879631045991679E-8</v>
      </c>
      <c r="H422">
        <f t="shared" si="293"/>
        <v>1.4320807193922607E-3</v>
      </c>
      <c r="I422" s="115">
        <f t="shared" si="271"/>
        <v>148</v>
      </c>
      <c r="J422" s="115">
        <f t="shared" si="272"/>
        <v>1</v>
      </c>
      <c r="K422" s="115">
        <f t="shared" si="273"/>
        <v>53</v>
      </c>
      <c r="L422" s="115">
        <f t="shared" si="274"/>
        <v>93</v>
      </c>
      <c r="M422" s="115">
        <f t="shared" si="275"/>
        <v>14</v>
      </c>
      <c r="N422" s="115">
        <f t="shared" si="276"/>
        <v>71</v>
      </c>
      <c r="O422" s="115">
        <f t="shared" si="277"/>
        <v>11</v>
      </c>
      <c r="P422" s="115">
        <f t="shared" si="278"/>
        <v>49</v>
      </c>
      <c r="Q422" s="115">
        <f t="shared" si="279"/>
        <v>70</v>
      </c>
      <c r="R422" s="115">
        <f t="shared" si="280"/>
        <v>64</v>
      </c>
      <c r="S422" s="115">
        <f t="shared" si="281"/>
        <v>14</v>
      </c>
      <c r="T422" s="115">
        <f t="shared" si="282"/>
        <v>28</v>
      </c>
      <c r="U422" s="115">
        <f t="shared" si="283"/>
        <v>48</v>
      </c>
      <c r="V422" s="115">
        <f t="shared" si="284"/>
        <v>42</v>
      </c>
      <c r="W422" s="115">
        <f t="shared" si="285"/>
        <v>93</v>
      </c>
      <c r="X422" s="115">
        <f t="shared" si="286"/>
        <v>52</v>
      </c>
      <c r="Y422" s="115">
        <f t="shared" si="287"/>
        <v>55</v>
      </c>
      <c r="Z422" s="115">
        <f t="shared" si="288"/>
        <v>74</v>
      </c>
      <c r="AA422" s="115">
        <f t="shared" si="289"/>
        <v>0</v>
      </c>
      <c r="AB422" s="115">
        <f t="shared" si="290"/>
        <v>9</v>
      </c>
      <c r="AC422" s="113">
        <f t="shared" si="294"/>
        <v>989</v>
      </c>
      <c r="AE422">
        <f t="shared" si="295"/>
        <v>0.21194794647005458</v>
      </c>
      <c r="AF422">
        <f t="shared" si="296"/>
        <v>1.4320807193922607E-3</v>
      </c>
      <c r="AG422">
        <f t="shared" si="297"/>
        <v>7.5900278127789822E-2</v>
      </c>
      <c r="AH422">
        <f t="shared" si="298"/>
        <v>0.13318350690348024</v>
      </c>
      <c r="AI422">
        <f t="shared" si="299"/>
        <v>2.0049130071491651E-2</v>
      </c>
      <c r="AJ422">
        <f t="shared" si="300"/>
        <v>0.10167773107685051</v>
      </c>
      <c r="AK422">
        <f t="shared" si="301"/>
        <v>1.5752887913314868E-2</v>
      </c>
      <c r="AL422">
        <f t="shared" si="302"/>
        <v>7.0171955250220769E-2</v>
      </c>
      <c r="AM422">
        <f t="shared" si="303"/>
        <v>0.10024565035745825</v>
      </c>
      <c r="AN422">
        <f t="shared" si="304"/>
        <v>9.1653166041104683E-2</v>
      </c>
      <c r="AO422">
        <f t="shared" si="305"/>
        <v>2.0049130071491651E-2</v>
      </c>
      <c r="AP422">
        <f t="shared" si="306"/>
        <v>4.0098260142983302E-2</v>
      </c>
      <c r="AQ422">
        <f t="shared" si="307"/>
        <v>6.8739874530828513E-2</v>
      </c>
      <c r="AR422">
        <f t="shared" si="308"/>
        <v>6.0147390214474947E-2</v>
      </c>
      <c r="AS422">
        <f t="shared" si="309"/>
        <v>0.13318350690348024</v>
      </c>
      <c r="AT422">
        <f t="shared" si="310"/>
        <v>7.4468197408397552E-2</v>
      </c>
      <c r="AU422">
        <f t="shared" si="311"/>
        <v>7.8764439566574335E-2</v>
      </c>
      <c r="AV422">
        <f t="shared" si="312"/>
        <v>0.10597397323502729</v>
      </c>
      <c r="AW422">
        <f t="shared" si="313"/>
        <v>0</v>
      </c>
      <c r="AX422">
        <f t="shared" si="314"/>
        <v>1.2888726474530345E-2</v>
      </c>
      <c r="AY422">
        <f t="shared" si="315"/>
        <v>1.4163278314789463</v>
      </c>
    </row>
    <row r="423" spans="1:51" x14ac:dyDescent="0.2">
      <c r="A423" s="118" t="s">
        <v>5353</v>
      </c>
      <c r="B423" s="119">
        <v>26772</v>
      </c>
      <c r="C423" s="121" t="s">
        <v>6572</v>
      </c>
      <c r="D423" s="121" t="s">
        <v>4109</v>
      </c>
      <c r="E423" s="121">
        <v>0.20004619428202725</v>
      </c>
      <c r="F423">
        <f t="shared" si="291"/>
        <v>2.0004619428202725E-7</v>
      </c>
      <c r="G423">
        <f t="shared" si="292"/>
        <v>2.0004619428202726E-9</v>
      </c>
      <c r="H423">
        <f t="shared" si="293"/>
        <v>1.1514732565346635E-4</v>
      </c>
      <c r="I423" s="115">
        <f t="shared" si="271"/>
        <v>26</v>
      </c>
      <c r="J423" s="115">
        <f t="shared" si="272"/>
        <v>5</v>
      </c>
      <c r="K423" s="115">
        <f t="shared" si="273"/>
        <v>22</v>
      </c>
      <c r="L423" s="115">
        <f t="shared" si="274"/>
        <v>8</v>
      </c>
      <c r="M423" s="115">
        <f t="shared" si="275"/>
        <v>5</v>
      </c>
      <c r="N423" s="115">
        <f t="shared" si="276"/>
        <v>18</v>
      </c>
      <c r="O423" s="115">
        <f t="shared" si="277"/>
        <v>5</v>
      </c>
      <c r="P423" s="115">
        <f t="shared" si="278"/>
        <v>17</v>
      </c>
      <c r="Q423" s="115">
        <f t="shared" si="279"/>
        <v>13</v>
      </c>
      <c r="R423" s="115">
        <f t="shared" si="280"/>
        <v>23</v>
      </c>
      <c r="S423" s="115">
        <f t="shared" si="281"/>
        <v>4</v>
      </c>
      <c r="T423" s="115">
        <f t="shared" si="282"/>
        <v>12</v>
      </c>
      <c r="U423" s="115">
        <f t="shared" si="283"/>
        <v>7</v>
      </c>
      <c r="V423" s="115">
        <f t="shared" si="284"/>
        <v>9</v>
      </c>
      <c r="W423" s="115">
        <f t="shared" si="285"/>
        <v>21</v>
      </c>
      <c r="X423" s="115">
        <f t="shared" si="286"/>
        <v>17</v>
      </c>
      <c r="Y423" s="115">
        <f t="shared" si="287"/>
        <v>13</v>
      </c>
      <c r="Z423" s="115">
        <f t="shared" si="288"/>
        <v>13</v>
      </c>
      <c r="AA423" s="115">
        <f t="shared" si="289"/>
        <v>5</v>
      </c>
      <c r="AB423" s="115">
        <f t="shared" si="290"/>
        <v>1</v>
      </c>
      <c r="AC423" s="113">
        <f t="shared" si="294"/>
        <v>244</v>
      </c>
      <c r="AE423">
        <f t="shared" si="295"/>
        <v>2.9938304669901252E-3</v>
      </c>
      <c r="AF423">
        <f t="shared" si="296"/>
        <v>5.757366282673318E-4</v>
      </c>
      <c r="AG423">
        <f t="shared" si="297"/>
        <v>2.5332411643762599E-3</v>
      </c>
      <c r="AH423">
        <f t="shared" si="298"/>
        <v>9.2117860522773082E-4</v>
      </c>
      <c r="AI423">
        <f t="shared" si="299"/>
        <v>5.757366282673318E-4</v>
      </c>
      <c r="AJ423">
        <f t="shared" si="300"/>
        <v>2.0726518617623945E-3</v>
      </c>
      <c r="AK423">
        <f t="shared" si="301"/>
        <v>5.757366282673318E-4</v>
      </c>
      <c r="AL423">
        <f t="shared" si="302"/>
        <v>1.9575045361089282E-3</v>
      </c>
      <c r="AM423">
        <f t="shared" si="303"/>
        <v>1.4969152334950626E-3</v>
      </c>
      <c r="AN423">
        <f t="shared" si="304"/>
        <v>2.6483884900297262E-3</v>
      </c>
      <c r="AO423">
        <f t="shared" si="305"/>
        <v>4.6058930261386541E-4</v>
      </c>
      <c r="AP423">
        <f t="shared" si="306"/>
        <v>1.3817679078415963E-3</v>
      </c>
      <c r="AQ423">
        <f t="shared" si="307"/>
        <v>8.0603127957426448E-4</v>
      </c>
      <c r="AR423">
        <f t="shared" si="308"/>
        <v>1.0363259308811973E-3</v>
      </c>
      <c r="AS423">
        <f t="shared" si="309"/>
        <v>2.4180938387227935E-3</v>
      </c>
      <c r="AT423">
        <f t="shared" si="310"/>
        <v>1.9575045361089282E-3</v>
      </c>
      <c r="AU423">
        <f t="shared" si="311"/>
        <v>1.4969152334950626E-3</v>
      </c>
      <c r="AV423">
        <f t="shared" si="312"/>
        <v>1.4969152334950626E-3</v>
      </c>
      <c r="AW423">
        <f t="shared" si="313"/>
        <v>5.757366282673318E-4</v>
      </c>
      <c r="AX423">
        <f t="shared" si="314"/>
        <v>1.1514732565346635E-4</v>
      </c>
      <c r="AY423">
        <f t="shared" si="315"/>
        <v>2.8095947459445787E-2</v>
      </c>
    </row>
    <row r="424" spans="1:51" x14ac:dyDescent="0.2">
      <c r="A424" s="118" t="s">
        <v>5354</v>
      </c>
      <c r="B424" s="119">
        <v>59963</v>
      </c>
      <c r="C424" s="121" t="s">
        <v>6869</v>
      </c>
      <c r="D424" s="121" t="s">
        <v>4782</v>
      </c>
      <c r="E424" s="121">
        <v>3.921524426213963</v>
      </c>
      <c r="F424">
        <f t="shared" si="291"/>
        <v>3.921524426213963E-6</v>
      </c>
      <c r="G424">
        <f t="shared" si="292"/>
        <v>3.9215244262139633E-8</v>
      </c>
      <c r="H424">
        <f t="shared" si="293"/>
        <v>2.2572438920116507E-3</v>
      </c>
      <c r="I424" s="115">
        <f t="shared" si="271"/>
        <v>62</v>
      </c>
      <c r="J424" s="115">
        <f t="shared" si="272"/>
        <v>2</v>
      </c>
      <c r="K424" s="115">
        <f t="shared" si="273"/>
        <v>47</v>
      </c>
      <c r="L424" s="115">
        <f t="shared" si="274"/>
        <v>56</v>
      </c>
      <c r="M424" s="115">
        <f t="shared" si="275"/>
        <v>15</v>
      </c>
      <c r="N424" s="115">
        <f t="shared" si="276"/>
        <v>31</v>
      </c>
      <c r="O424" s="115">
        <f t="shared" si="277"/>
        <v>8</v>
      </c>
      <c r="P424" s="115">
        <f t="shared" si="278"/>
        <v>41</v>
      </c>
      <c r="Q424" s="115">
        <f t="shared" si="279"/>
        <v>23</v>
      </c>
      <c r="R424" s="115">
        <f t="shared" si="280"/>
        <v>40</v>
      </c>
      <c r="S424" s="115">
        <f t="shared" si="281"/>
        <v>9</v>
      </c>
      <c r="T424" s="115">
        <f t="shared" si="282"/>
        <v>13</v>
      </c>
      <c r="U424" s="115">
        <f t="shared" si="283"/>
        <v>14</v>
      </c>
      <c r="V424" s="115">
        <f t="shared" si="284"/>
        <v>32</v>
      </c>
      <c r="W424" s="115">
        <f t="shared" si="285"/>
        <v>47</v>
      </c>
      <c r="X424" s="115">
        <f t="shared" si="286"/>
        <v>29</v>
      </c>
      <c r="Y424" s="115">
        <f t="shared" si="287"/>
        <v>15</v>
      </c>
      <c r="Z424" s="115">
        <f t="shared" si="288"/>
        <v>45</v>
      </c>
      <c r="AA424" s="115">
        <f t="shared" si="289"/>
        <v>3</v>
      </c>
      <c r="AB424" s="115">
        <f t="shared" si="290"/>
        <v>6</v>
      </c>
      <c r="AC424" s="113">
        <f t="shared" si="294"/>
        <v>538</v>
      </c>
      <c r="AE424">
        <f t="shared" si="295"/>
        <v>0.13994912130472234</v>
      </c>
      <c r="AF424">
        <f t="shared" si="296"/>
        <v>4.5144877840233013E-3</v>
      </c>
      <c r="AG424">
        <f t="shared" si="297"/>
        <v>0.10609046292454759</v>
      </c>
      <c r="AH424">
        <f t="shared" si="298"/>
        <v>0.12640565795265243</v>
      </c>
      <c r="AI424">
        <f t="shared" si="299"/>
        <v>3.385865838017476E-2</v>
      </c>
      <c r="AJ424">
        <f t="shared" si="300"/>
        <v>6.997456065236117E-2</v>
      </c>
      <c r="AK424">
        <f t="shared" si="301"/>
        <v>1.8057951136093205E-2</v>
      </c>
      <c r="AL424">
        <f t="shared" si="302"/>
        <v>9.2546999572477681E-2</v>
      </c>
      <c r="AM424">
        <f t="shared" si="303"/>
        <v>5.1916609516267968E-2</v>
      </c>
      <c r="AN424">
        <f t="shared" si="304"/>
        <v>9.028975568046603E-2</v>
      </c>
      <c r="AO424">
        <f t="shared" si="305"/>
        <v>2.0315195028104856E-2</v>
      </c>
      <c r="AP424">
        <f t="shared" si="306"/>
        <v>2.9344170596151457E-2</v>
      </c>
      <c r="AQ424">
        <f t="shared" si="307"/>
        <v>3.1601414488163108E-2</v>
      </c>
      <c r="AR424">
        <f t="shared" si="308"/>
        <v>7.2231804544372821E-2</v>
      </c>
      <c r="AS424">
        <f t="shared" si="309"/>
        <v>0.10609046292454759</v>
      </c>
      <c r="AT424">
        <f t="shared" si="310"/>
        <v>6.5460072868337868E-2</v>
      </c>
      <c r="AU424">
        <f t="shared" si="311"/>
        <v>3.385865838017476E-2</v>
      </c>
      <c r="AV424">
        <f t="shared" si="312"/>
        <v>0.10157597514052429</v>
      </c>
      <c r="AW424">
        <f t="shared" si="313"/>
        <v>6.7717316760349516E-3</v>
      </c>
      <c r="AX424">
        <f t="shared" si="314"/>
        <v>1.3543463352069903E-2</v>
      </c>
      <c r="AY424">
        <f t="shared" si="315"/>
        <v>1.2143972139022681</v>
      </c>
    </row>
    <row r="425" spans="1:51" x14ac:dyDescent="0.2">
      <c r="A425" s="118" t="s">
        <v>5355</v>
      </c>
      <c r="B425" s="119">
        <v>20242</v>
      </c>
      <c r="C425" s="121" t="s">
        <v>6700</v>
      </c>
      <c r="D425" s="121" t="s">
        <v>4206</v>
      </c>
      <c r="E425" s="121">
        <v>0.30993081399549549</v>
      </c>
      <c r="F425">
        <f t="shared" si="291"/>
        <v>3.0993081399549549E-7</v>
      </c>
      <c r="G425">
        <f t="shared" si="292"/>
        <v>3.0993081399549552E-9</v>
      </c>
      <c r="H425">
        <f t="shared" si="293"/>
        <v>1.7839731716600579E-4</v>
      </c>
      <c r="I425" s="115">
        <f t="shared" si="271"/>
        <v>17</v>
      </c>
      <c r="J425" s="115">
        <f t="shared" si="272"/>
        <v>2</v>
      </c>
      <c r="K425" s="115">
        <f t="shared" si="273"/>
        <v>19</v>
      </c>
      <c r="L425" s="115">
        <f t="shared" si="274"/>
        <v>14</v>
      </c>
      <c r="M425" s="115">
        <f t="shared" si="275"/>
        <v>5</v>
      </c>
      <c r="N425" s="115">
        <f t="shared" si="276"/>
        <v>12</v>
      </c>
      <c r="O425" s="115">
        <f t="shared" si="277"/>
        <v>0</v>
      </c>
      <c r="P425" s="115">
        <f t="shared" si="278"/>
        <v>17</v>
      </c>
      <c r="Q425" s="115">
        <f t="shared" si="279"/>
        <v>9</v>
      </c>
      <c r="R425" s="115">
        <f t="shared" si="280"/>
        <v>19</v>
      </c>
      <c r="S425" s="115">
        <f t="shared" si="281"/>
        <v>3</v>
      </c>
      <c r="T425" s="115">
        <f t="shared" si="282"/>
        <v>1</v>
      </c>
      <c r="U425" s="115">
        <f t="shared" si="283"/>
        <v>13</v>
      </c>
      <c r="V425" s="115">
        <f t="shared" si="284"/>
        <v>8</v>
      </c>
      <c r="W425" s="115">
        <f t="shared" si="285"/>
        <v>14</v>
      </c>
      <c r="X425" s="115">
        <f t="shared" si="286"/>
        <v>10</v>
      </c>
      <c r="Y425" s="115">
        <f t="shared" si="287"/>
        <v>9</v>
      </c>
      <c r="Z425" s="115">
        <f t="shared" si="288"/>
        <v>9</v>
      </c>
      <c r="AA425" s="115">
        <f t="shared" si="289"/>
        <v>1</v>
      </c>
      <c r="AB425" s="115">
        <f t="shared" si="290"/>
        <v>2</v>
      </c>
      <c r="AC425" s="113">
        <f t="shared" si="294"/>
        <v>184</v>
      </c>
      <c r="AE425">
        <f t="shared" si="295"/>
        <v>3.0327543918220986E-3</v>
      </c>
      <c r="AF425">
        <f t="shared" si="296"/>
        <v>3.5679463433201157E-4</v>
      </c>
      <c r="AG425">
        <f t="shared" si="297"/>
        <v>3.3895490261541101E-3</v>
      </c>
      <c r="AH425">
        <f t="shared" si="298"/>
        <v>2.4975624403240811E-3</v>
      </c>
      <c r="AI425">
        <f t="shared" si="299"/>
        <v>8.919865858300289E-4</v>
      </c>
      <c r="AJ425">
        <f t="shared" si="300"/>
        <v>2.1407678059920695E-3</v>
      </c>
      <c r="AK425">
        <f t="shared" si="301"/>
        <v>0</v>
      </c>
      <c r="AL425">
        <f t="shared" si="302"/>
        <v>3.0327543918220986E-3</v>
      </c>
      <c r="AM425">
        <f t="shared" si="303"/>
        <v>1.605575854494052E-3</v>
      </c>
      <c r="AN425">
        <f t="shared" si="304"/>
        <v>3.3895490261541101E-3</v>
      </c>
      <c r="AO425">
        <f t="shared" si="305"/>
        <v>5.3519195149801739E-4</v>
      </c>
      <c r="AP425">
        <f t="shared" si="306"/>
        <v>1.7839731716600579E-4</v>
      </c>
      <c r="AQ425">
        <f t="shared" si="307"/>
        <v>2.3191651231580751E-3</v>
      </c>
      <c r="AR425">
        <f t="shared" si="308"/>
        <v>1.4271785373280463E-3</v>
      </c>
      <c r="AS425">
        <f t="shared" si="309"/>
        <v>2.4975624403240811E-3</v>
      </c>
      <c r="AT425">
        <f t="shared" si="310"/>
        <v>1.7839731716600578E-3</v>
      </c>
      <c r="AU425">
        <f t="shared" si="311"/>
        <v>1.605575854494052E-3</v>
      </c>
      <c r="AV425">
        <f t="shared" si="312"/>
        <v>1.605575854494052E-3</v>
      </c>
      <c r="AW425">
        <f t="shared" si="313"/>
        <v>1.7839731716600579E-4</v>
      </c>
      <c r="AX425">
        <f t="shared" si="314"/>
        <v>3.5679463433201157E-4</v>
      </c>
      <c r="AY425">
        <f t="shared" si="315"/>
        <v>3.2825106358545068E-2</v>
      </c>
    </row>
    <row r="426" spans="1:51" x14ac:dyDescent="0.2">
      <c r="A426" s="118" t="s">
        <v>5356</v>
      </c>
      <c r="B426" s="119">
        <v>45571</v>
      </c>
      <c r="C426" s="121" t="s">
        <v>6653</v>
      </c>
      <c r="D426" s="121" t="s">
        <v>4127</v>
      </c>
      <c r="E426" s="121">
        <v>0.26361977974729678</v>
      </c>
      <c r="F426">
        <f t="shared" si="291"/>
        <v>2.636197797472968E-7</v>
      </c>
      <c r="G426">
        <f t="shared" si="292"/>
        <v>2.636197797472968E-9</v>
      </c>
      <c r="H426">
        <f t="shared" si="293"/>
        <v>1.5174051541546495E-4</v>
      </c>
      <c r="I426" s="115">
        <f t="shared" si="271"/>
        <v>31</v>
      </c>
      <c r="J426" s="115">
        <f t="shared" si="272"/>
        <v>3</v>
      </c>
      <c r="K426" s="115">
        <f t="shared" si="273"/>
        <v>27</v>
      </c>
      <c r="L426" s="115">
        <f t="shared" si="274"/>
        <v>20</v>
      </c>
      <c r="M426" s="115">
        <f t="shared" si="275"/>
        <v>16</v>
      </c>
      <c r="N426" s="115">
        <f t="shared" si="276"/>
        <v>44</v>
      </c>
      <c r="O426" s="115">
        <f t="shared" si="277"/>
        <v>9</v>
      </c>
      <c r="P426" s="115">
        <f t="shared" si="278"/>
        <v>23</v>
      </c>
      <c r="Q426" s="115">
        <f t="shared" si="279"/>
        <v>26</v>
      </c>
      <c r="R426" s="115">
        <f t="shared" si="280"/>
        <v>41</v>
      </c>
      <c r="S426" s="115">
        <f t="shared" si="281"/>
        <v>11</v>
      </c>
      <c r="T426" s="115">
        <f t="shared" si="282"/>
        <v>20</v>
      </c>
      <c r="U426" s="115">
        <f t="shared" si="283"/>
        <v>26</v>
      </c>
      <c r="V426" s="115">
        <f t="shared" si="284"/>
        <v>14</v>
      </c>
      <c r="W426" s="115">
        <f t="shared" si="285"/>
        <v>20</v>
      </c>
      <c r="X426" s="115">
        <f t="shared" si="286"/>
        <v>35</v>
      </c>
      <c r="Y426" s="115">
        <f t="shared" si="287"/>
        <v>14</v>
      </c>
      <c r="Z426" s="115">
        <f t="shared" si="288"/>
        <v>22</v>
      </c>
      <c r="AA426" s="115">
        <f t="shared" si="289"/>
        <v>11</v>
      </c>
      <c r="AB426" s="115">
        <f t="shared" si="290"/>
        <v>5</v>
      </c>
      <c r="AC426" s="113">
        <f t="shared" si="294"/>
        <v>418</v>
      </c>
      <c r="AE426">
        <f t="shared" si="295"/>
        <v>4.7039559778794138E-3</v>
      </c>
      <c r="AF426">
        <f t="shared" si="296"/>
        <v>4.5522154624639486E-4</v>
      </c>
      <c r="AG426">
        <f t="shared" si="297"/>
        <v>4.0969939162175534E-3</v>
      </c>
      <c r="AH426">
        <f t="shared" si="298"/>
        <v>3.0348103083092989E-3</v>
      </c>
      <c r="AI426">
        <f t="shared" si="299"/>
        <v>2.4278482466474393E-3</v>
      </c>
      <c r="AJ426">
        <f t="shared" si="300"/>
        <v>6.6765826782804582E-3</v>
      </c>
      <c r="AK426">
        <f t="shared" si="301"/>
        <v>1.3656646387391845E-3</v>
      </c>
      <c r="AL426">
        <f t="shared" si="302"/>
        <v>3.4900318545556938E-3</v>
      </c>
      <c r="AM426">
        <f t="shared" si="303"/>
        <v>3.9452534008020887E-3</v>
      </c>
      <c r="AN426">
        <f t="shared" si="304"/>
        <v>6.2213611320340633E-3</v>
      </c>
      <c r="AO426">
        <f t="shared" si="305"/>
        <v>1.6691456695701145E-3</v>
      </c>
      <c r="AP426">
        <f t="shared" si="306"/>
        <v>3.0348103083092989E-3</v>
      </c>
      <c r="AQ426">
        <f t="shared" si="307"/>
        <v>3.9452534008020887E-3</v>
      </c>
      <c r="AR426">
        <f t="shared" si="308"/>
        <v>2.1243672158165095E-3</v>
      </c>
      <c r="AS426">
        <f t="shared" si="309"/>
        <v>3.0348103083092989E-3</v>
      </c>
      <c r="AT426">
        <f t="shared" si="310"/>
        <v>5.3109180395412734E-3</v>
      </c>
      <c r="AU426">
        <f t="shared" si="311"/>
        <v>2.1243672158165095E-3</v>
      </c>
      <c r="AV426">
        <f t="shared" si="312"/>
        <v>3.3382913391402291E-3</v>
      </c>
      <c r="AW426">
        <f t="shared" si="313"/>
        <v>1.6691456695701145E-3</v>
      </c>
      <c r="AX426">
        <f t="shared" si="314"/>
        <v>7.5870257707732472E-4</v>
      </c>
      <c r="AY426">
        <f t="shared" si="315"/>
        <v>6.3427535443664362E-2</v>
      </c>
    </row>
    <row r="427" spans="1:51" x14ac:dyDescent="0.2">
      <c r="A427" s="118" t="s">
        <v>5357</v>
      </c>
      <c r="B427" s="119">
        <v>30263</v>
      </c>
      <c r="C427" s="121" t="s">
        <v>6870</v>
      </c>
      <c r="D427" s="121" t="s">
        <v>4280</v>
      </c>
      <c r="E427" s="121">
        <v>0.38550847926981802</v>
      </c>
      <c r="F427">
        <f t="shared" si="291"/>
        <v>3.8550847926981801E-7</v>
      </c>
      <c r="G427">
        <f t="shared" si="292"/>
        <v>3.8550847926981799E-9</v>
      </c>
      <c r="H427">
        <f t="shared" si="293"/>
        <v>2.219000994443935E-4</v>
      </c>
      <c r="I427" s="115">
        <f t="shared" si="271"/>
        <v>35</v>
      </c>
      <c r="J427" s="115">
        <f t="shared" si="272"/>
        <v>3</v>
      </c>
      <c r="K427" s="115">
        <f t="shared" si="273"/>
        <v>21</v>
      </c>
      <c r="L427" s="115">
        <f t="shared" si="274"/>
        <v>15</v>
      </c>
      <c r="M427" s="115">
        <f t="shared" si="275"/>
        <v>10</v>
      </c>
      <c r="N427" s="115">
        <f t="shared" si="276"/>
        <v>21</v>
      </c>
      <c r="O427" s="115">
        <f t="shared" si="277"/>
        <v>5</v>
      </c>
      <c r="P427" s="115">
        <f t="shared" si="278"/>
        <v>13</v>
      </c>
      <c r="Q427" s="115">
        <f t="shared" si="279"/>
        <v>7</v>
      </c>
      <c r="R427" s="115">
        <f t="shared" si="280"/>
        <v>36</v>
      </c>
      <c r="S427" s="115">
        <f t="shared" si="281"/>
        <v>4</v>
      </c>
      <c r="T427" s="115">
        <f t="shared" si="282"/>
        <v>11</v>
      </c>
      <c r="U427" s="115">
        <f t="shared" si="283"/>
        <v>11</v>
      </c>
      <c r="V427" s="115">
        <f t="shared" si="284"/>
        <v>10</v>
      </c>
      <c r="W427" s="115">
        <f t="shared" si="285"/>
        <v>23</v>
      </c>
      <c r="X427" s="115">
        <f t="shared" si="286"/>
        <v>18</v>
      </c>
      <c r="Y427" s="115">
        <f t="shared" si="287"/>
        <v>8</v>
      </c>
      <c r="Z427" s="115">
        <f t="shared" si="288"/>
        <v>13</v>
      </c>
      <c r="AA427" s="115">
        <f t="shared" si="289"/>
        <v>5</v>
      </c>
      <c r="AB427" s="115">
        <f t="shared" si="290"/>
        <v>6</v>
      </c>
      <c r="AC427" s="113">
        <f t="shared" si="294"/>
        <v>275</v>
      </c>
      <c r="AE427">
        <f t="shared" si="295"/>
        <v>7.7665034805537722E-3</v>
      </c>
      <c r="AF427">
        <f t="shared" si="296"/>
        <v>6.6570029833318051E-4</v>
      </c>
      <c r="AG427">
        <f t="shared" si="297"/>
        <v>4.6599020883322639E-3</v>
      </c>
      <c r="AH427">
        <f t="shared" si="298"/>
        <v>3.3285014916659026E-3</v>
      </c>
      <c r="AI427">
        <f t="shared" si="299"/>
        <v>2.2190009944439348E-3</v>
      </c>
      <c r="AJ427">
        <f t="shared" si="300"/>
        <v>4.6599020883322639E-3</v>
      </c>
      <c r="AK427">
        <f t="shared" si="301"/>
        <v>1.1095004972219674E-3</v>
      </c>
      <c r="AL427">
        <f t="shared" si="302"/>
        <v>2.8847012927771154E-3</v>
      </c>
      <c r="AM427">
        <f t="shared" si="303"/>
        <v>1.5533006961107546E-3</v>
      </c>
      <c r="AN427">
        <f t="shared" si="304"/>
        <v>7.9884035799981656E-3</v>
      </c>
      <c r="AO427">
        <f t="shared" si="305"/>
        <v>8.8760039777757401E-4</v>
      </c>
      <c r="AP427">
        <f t="shared" si="306"/>
        <v>2.4409010938883286E-3</v>
      </c>
      <c r="AQ427">
        <f t="shared" si="307"/>
        <v>2.4409010938883286E-3</v>
      </c>
      <c r="AR427">
        <f t="shared" si="308"/>
        <v>2.2190009944439348E-3</v>
      </c>
      <c r="AS427">
        <f t="shared" si="309"/>
        <v>5.1037022872210507E-3</v>
      </c>
      <c r="AT427">
        <f t="shared" si="310"/>
        <v>3.9942017899990828E-3</v>
      </c>
      <c r="AU427">
        <f t="shared" si="311"/>
        <v>1.775200795555148E-3</v>
      </c>
      <c r="AV427">
        <f t="shared" si="312"/>
        <v>2.8847012927771154E-3</v>
      </c>
      <c r="AW427">
        <f t="shared" si="313"/>
        <v>1.1095004972219674E-3</v>
      </c>
      <c r="AX427">
        <f t="shared" si="314"/>
        <v>1.331400596666361E-3</v>
      </c>
      <c r="AY427">
        <f t="shared" si="315"/>
        <v>6.1022527347208214E-2</v>
      </c>
    </row>
    <row r="428" spans="1:51" x14ac:dyDescent="0.2">
      <c r="A428" s="118" t="s">
        <v>5358</v>
      </c>
      <c r="B428" s="119">
        <v>41966</v>
      </c>
      <c r="C428" s="121" t="s">
        <v>6604</v>
      </c>
      <c r="D428" s="121" t="s">
        <v>4412</v>
      </c>
      <c r="E428" s="121">
        <v>0.61434751212379024</v>
      </c>
      <c r="F428">
        <f t="shared" si="291"/>
        <v>6.1434751212379023E-7</v>
      </c>
      <c r="G428">
        <f t="shared" si="292"/>
        <v>6.1434751212379028E-9</v>
      </c>
      <c r="H428">
        <f t="shared" si="293"/>
        <v>3.5362068894539565E-4</v>
      </c>
      <c r="I428" s="115">
        <f t="shared" si="271"/>
        <v>50</v>
      </c>
      <c r="J428" s="115">
        <f t="shared" si="272"/>
        <v>2</v>
      </c>
      <c r="K428" s="115">
        <f t="shared" si="273"/>
        <v>19</v>
      </c>
      <c r="L428" s="115">
        <f t="shared" si="274"/>
        <v>17</v>
      </c>
      <c r="M428" s="115">
        <f t="shared" si="275"/>
        <v>24</v>
      </c>
      <c r="N428" s="115">
        <f t="shared" si="276"/>
        <v>20</v>
      </c>
      <c r="O428" s="115">
        <f t="shared" si="277"/>
        <v>8</v>
      </c>
      <c r="P428" s="115">
        <f t="shared" si="278"/>
        <v>17</v>
      </c>
      <c r="Q428" s="115">
        <f t="shared" si="279"/>
        <v>23</v>
      </c>
      <c r="R428" s="115">
        <f t="shared" si="280"/>
        <v>29</v>
      </c>
      <c r="S428" s="115">
        <f t="shared" si="281"/>
        <v>15</v>
      </c>
      <c r="T428" s="115">
        <f t="shared" si="282"/>
        <v>19</v>
      </c>
      <c r="U428" s="115">
        <f t="shared" si="283"/>
        <v>29</v>
      </c>
      <c r="V428" s="115">
        <f t="shared" si="284"/>
        <v>7</v>
      </c>
      <c r="W428" s="115">
        <f t="shared" si="285"/>
        <v>16</v>
      </c>
      <c r="X428" s="115">
        <f t="shared" si="286"/>
        <v>28</v>
      </c>
      <c r="Y428" s="115">
        <f t="shared" si="287"/>
        <v>13</v>
      </c>
      <c r="Z428" s="115">
        <f t="shared" si="288"/>
        <v>28</v>
      </c>
      <c r="AA428" s="115">
        <f t="shared" si="289"/>
        <v>3</v>
      </c>
      <c r="AB428" s="115">
        <f t="shared" si="290"/>
        <v>15</v>
      </c>
      <c r="AC428" s="113">
        <f t="shared" si="294"/>
        <v>382</v>
      </c>
      <c r="AE428">
        <f t="shared" si="295"/>
        <v>1.7681034447269782E-2</v>
      </c>
      <c r="AF428">
        <f t="shared" si="296"/>
        <v>7.072413778907913E-4</v>
      </c>
      <c r="AG428">
        <f t="shared" si="297"/>
        <v>6.7187930899625173E-3</v>
      </c>
      <c r="AH428">
        <f t="shared" si="298"/>
        <v>6.0115517120717258E-3</v>
      </c>
      <c r="AI428">
        <f t="shared" si="299"/>
        <v>8.4868965346894948E-3</v>
      </c>
      <c r="AJ428">
        <f t="shared" si="300"/>
        <v>7.0724137789079135E-3</v>
      </c>
      <c r="AK428">
        <f t="shared" si="301"/>
        <v>2.8289655115631652E-3</v>
      </c>
      <c r="AL428">
        <f t="shared" si="302"/>
        <v>6.0115517120717258E-3</v>
      </c>
      <c r="AM428">
        <f t="shared" si="303"/>
        <v>8.1332758457441003E-3</v>
      </c>
      <c r="AN428">
        <f t="shared" si="304"/>
        <v>1.0254999979416474E-2</v>
      </c>
      <c r="AO428">
        <f t="shared" si="305"/>
        <v>5.3043103341809351E-3</v>
      </c>
      <c r="AP428">
        <f t="shared" si="306"/>
        <v>6.7187930899625173E-3</v>
      </c>
      <c r="AQ428">
        <f t="shared" si="307"/>
        <v>1.0254999979416474E-2</v>
      </c>
      <c r="AR428">
        <f t="shared" si="308"/>
        <v>2.4753448226177695E-3</v>
      </c>
      <c r="AS428">
        <f t="shared" si="309"/>
        <v>5.6579310231263304E-3</v>
      </c>
      <c r="AT428">
        <f t="shared" si="310"/>
        <v>9.9013792904710778E-3</v>
      </c>
      <c r="AU428">
        <f t="shared" si="311"/>
        <v>4.5970689562901436E-3</v>
      </c>
      <c r="AV428">
        <f t="shared" si="312"/>
        <v>9.9013792904710778E-3</v>
      </c>
      <c r="AW428">
        <f t="shared" si="313"/>
        <v>1.0608620668361868E-3</v>
      </c>
      <c r="AX428">
        <f t="shared" si="314"/>
        <v>5.3043103341809351E-3</v>
      </c>
      <c r="AY428">
        <f t="shared" si="315"/>
        <v>0.13508310317714115</v>
      </c>
    </row>
    <row r="429" spans="1:51" x14ac:dyDescent="0.2">
      <c r="A429" s="118" t="s">
        <v>5359</v>
      </c>
      <c r="B429" s="119">
        <v>88103</v>
      </c>
      <c r="C429" s="121" t="s">
        <v>6871</v>
      </c>
      <c r="D429" s="121" t="s">
        <v>3621</v>
      </c>
      <c r="E429" s="121">
        <v>3.5744237548884755E-2</v>
      </c>
      <c r="F429">
        <f t="shared" si="291"/>
        <v>3.5744237548884753E-8</v>
      </c>
      <c r="G429">
        <f t="shared" si="292"/>
        <v>3.5744237548884755E-10</v>
      </c>
      <c r="H429">
        <f t="shared" si="293"/>
        <v>2.0574514681712559E-5</v>
      </c>
      <c r="I429" s="115">
        <f t="shared" si="271"/>
        <v>69</v>
      </c>
      <c r="J429" s="115">
        <f t="shared" si="272"/>
        <v>1</v>
      </c>
      <c r="K429" s="115">
        <f t="shared" si="273"/>
        <v>46</v>
      </c>
      <c r="L429" s="115">
        <f t="shared" si="274"/>
        <v>20</v>
      </c>
      <c r="M429" s="115">
        <f t="shared" si="275"/>
        <v>30</v>
      </c>
      <c r="N429" s="115">
        <f t="shared" si="276"/>
        <v>77</v>
      </c>
      <c r="O429" s="115">
        <f t="shared" si="277"/>
        <v>23</v>
      </c>
      <c r="P429" s="115">
        <f t="shared" si="278"/>
        <v>60</v>
      </c>
      <c r="Q429" s="115">
        <f t="shared" si="279"/>
        <v>31</v>
      </c>
      <c r="R429" s="115">
        <f t="shared" si="280"/>
        <v>62</v>
      </c>
      <c r="S429" s="115">
        <f t="shared" si="281"/>
        <v>6</v>
      </c>
      <c r="T429" s="115">
        <f t="shared" si="282"/>
        <v>52</v>
      </c>
      <c r="U429" s="115">
        <f t="shared" si="283"/>
        <v>33</v>
      </c>
      <c r="V429" s="115">
        <f t="shared" si="284"/>
        <v>34</v>
      </c>
      <c r="W429" s="115">
        <f t="shared" si="285"/>
        <v>39</v>
      </c>
      <c r="X429" s="115">
        <f t="shared" si="286"/>
        <v>61</v>
      </c>
      <c r="Y429" s="115">
        <f t="shared" si="287"/>
        <v>73</v>
      </c>
      <c r="Z429" s="115">
        <f t="shared" si="288"/>
        <v>35</v>
      </c>
      <c r="AA429" s="115">
        <f t="shared" si="289"/>
        <v>12</v>
      </c>
      <c r="AB429" s="115">
        <f t="shared" si="290"/>
        <v>41</v>
      </c>
      <c r="AC429" s="113">
        <f t="shared" si="294"/>
        <v>805</v>
      </c>
      <c r="AE429">
        <f t="shared" si="295"/>
        <v>1.4196415130381666E-3</v>
      </c>
      <c r="AF429">
        <f t="shared" si="296"/>
        <v>2.0574514681712559E-5</v>
      </c>
      <c r="AG429">
        <f t="shared" si="297"/>
        <v>9.464276753587777E-4</v>
      </c>
      <c r="AH429">
        <f t="shared" si="298"/>
        <v>4.1149029363425117E-4</v>
      </c>
      <c r="AI429">
        <f t="shared" si="299"/>
        <v>6.1723544045137681E-4</v>
      </c>
      <c r="AJ429">
        <f t="shared" si="300"/>
        <v>1.5842376304918671E-3</v>
      </c>
      <c r="AK429">
        <f t="shared" si="301"/>
        <v>4.7321383767938885E-4</v>
      </c>
      <c r="AL429">
        <f t="shared" si="302"/>
        <v>1.2344708809027536E-3</v>
      </c>
      <c r="AM429">
        <f t="shared" si="303"/>
        <v>6.378099551330893E-4</v>
      </c>
      <c r="AN429">
        <f t="shared" si="304"/>
        <v>1.2756199102661786E-3</v>
      </c>
      <c r="AO429">
        <f t="shared" si="305"/>
        <v>1.2344708809027536E-4</v>
      </c>
      <c r="AP429">
        <f t="shared" si="306"/>
        <v>1.0698747634490531E-3</v>
      </c>
      <c r="AQ429">
        <f t="shared" si="307"/>
        <v>6.7895898449651449E-4</v>
      </c>
      <c r="AR429">
        <f t="shared" si="308"/>
        <v>6.9953349917822698E-4</v>
      </c>
      <c r="AS429">
        <f t="shared" si="309"/>
        <v>8.0240607258678985E-4</v>
      </c>
      <c r="AT429">
        <f t="shared" si="310"/>
        <v>1.2550453955844662E-3</v>
      </c>
      <c r="AU429">
        <f t="shared" si="311"/>
        <v>1.5019395717650167E-3</v>
      </c>
      <c r="AV429">
        <f t="shared" si="312"/>
        <v>7.2010801385993957E-4</v>
      </c>
      <c r="AW429">
        <f t="shared" si="313"/>
        <v>2.4689417618055072E-4</v>
      </c>
      <c r="AX429">
        <f t="shared" si="314"/>
        <v>8.4355510195021494E-4</v>
      </c>
      <c r="AY429">
        <f t="shared" si="315"/>
        <v>1.6562484318778607E-2</v>
      </c>
    </row>
    <row r="430" spans="1:51" x14ac:dyDescent="0.2">
      <c r="A430" s="118" t="s">
        <v>5360</v>
      </c>
      <c r="B430" s="119">
        <v>42421</v>
      </c>
      <c r="C430" s="121" t="s">
        <v>6872</v>
      </c>
      <c r="D430" s="121" t="s">
        <v>3533</v>
      </c>
      <c r="E430" s="121">
        <v>1.1289257196953395E-2</v>
      </c>
      <c r="F430">
        <f t="shared" si="291"/>
        <v>1.1289257196953395E-8</v>
      </c>
      <c r="G430">
        <f t="shared" si="292"/>
        <v>1.1289257196953395E-10</v>
      </c>
      <c r="H430">
        <f t="shared" si="293"/>
        <v>6.4981379901218174E-6</v>
      </c>
      <c r="I430" s="115">
        <f t="shared" si="271"/>
        <v>48</v>
      </c>
      <c r="J430" s="115">
        <f t="shared" si="272"/>
        <v>2</v>
      </c>
      <c r="K430" s="115">
        <f t="shared" si="273"/>
        <v>21</v>
      </c>
      <c r="L430" s="115">
        <f t="shared" si="274"/>
        <v>16</v>
      </c>
      <c r="M430" s="115">
        <f t="shared" si="275"/>
        <v>24</v>
      </c>
      <c r="N430" s="115">
        <f t="shared" si="276"/>
        <v>21</v>
      </c>
      <c r="O430" s="115">
        <f t="shared" si="277"/>
        <v>12</v>
      </c>
      <c r="P430" s="115">
        <f t="shared" si="278"/>
        <v>18</v>
      </c>
      <c r="Q430" s="115">
        <f t="shared" si="279"/>
        <v>23</v>
      </c>
      <c r="R430" s="115">
        <f t="shared" si="280"/>
        <v>34</v>
      </c>
      <c r="S430" s="115">
        <f t="shared" si="281"/>
        <v>10</v>
      </c>
      <c r="T430" s="115">
        <f t="shared" si="282"/>
        <v>19</v>
      </c>
      <c r="U430" s="115">
        <f t="shared" si="283"/>
        <v>27</v>
      </c>
      <c r="V430" s="115">
        <f t="shared" si="284"/>
        <v>9</v>
      </c>
      <c r="W430" s="115">
        <f t="shared" si="285"/>
        <v>16</v>
      </c>
      <c r="X430" s="115">
        <f t="shared" si="286"/>
        <v>29</v>
      </c>
      <c r="Y430" s="115">
        <f t="shared" si="287"/>
        <v>9</v>
      </c>
      <c r="Z430" s="115">
        <f t="shared" si="288"/>
        <v>29</v>
      </c>
      <c r="AA430" s="115">
        <f t="shared" si="289"/>
        <v>4</v>
      </c>
      <c r="AB430" s="115">
        <f t="shared" si="290"/>
        <v>14</v>
      </c>
      <c r="AC430" s="113">
        <f t="shared" si="294"/>
        <v>385</v>
      </c>
      <c r="AE430">
        <f t="shared" si="295"/>
        <v>3.1191062352584726E-4</v>
      </c>
      <c r="AF430">
        <f t="shared" si="296"/>
        <v>1.2996275980243635E-5</v>
      </c>
      <c r="AG430">
        <f t="shared" si="297"/>
        <v>1.3646089779255816E-4</v>
      </c>
      <c r="AH430">
        <f t="shared" si="298"/>
        <v>1.0397020784194908E-4</v>
      </c>
      <c r="AI430">
        <f t="shared" si="299"/>
        <v>1.5595531176292363E-4</v>
      </c>
      <c r="AJ430">
        <f t="shared" si="300"/>
        <v>1.3646089779255816E-4</v>
      </c>
      <c r="AK430">
        <f t="shared" si="301"/>
        <v>7.7977655881461815E-5</v>
      </c>
      <c r="AL430">
        <f t="shared" si="302"/>
        <v>1.1696648382219271E-4</v>
      </c>
      <c r="AM430">
        <f t="shared" si="303"/>
        <v>1.4945717377280179E-4</v>
      </c>
      <c r="AN430">
        <f t="shared" si="304"/>
        <v>2.2093669166414179E-4</v>
      </c>
      <c r="AO430">
        <f t="shared" si="305"/>
        <v>6.498137990121817E-5</v>
      </c>
      <c r="AP430">
        <f t="shared" si="306"/>
        <v>1.2346462181231452E-4</v>
      </c>
      <c r="AQ430">
        <f t="shared" si="307"/>
        <v>1.7544972573328908E-4</v>
      </c>
      <c r="AR430">
        <f t="shared" si="308"/>
        <v>5.8483241911096355E-5</v>
      </c>
      <c r="AS430">
        <f t="shared" si="309"/>
        <v>1.0397020784194908E-4</v>
      </c>
      <c r="AT430">
        <f t="shared" si="310"/>
        <v>1.8844600171353271E-4</v>
      </c>
      <c r="AU430">
        <f t="shared" si="311"/>
        <v>5.8483241911096355E-5</v>
      </c>
      <c r="AV430">
        <f t="shared" si="312"/>
        <v>1.8844600171353271E-4</v>
      </c>
      <c r="AW430">
        <f t="shared" si="313"/>
        <v>2.5992551960487269E-5</v>
      </c>
      <c r="AX430">
        <f t="shared" si="314"/>
        <v>9.0973931861705446E-5</v>
      </c>
      <c r="AY430">
        <f t="shared" si="315"/>
        <v>2.5017831261968993E-3</v>
      </c>
    </row>
    <row r="431" spans="1:51" x14ac:dyDescent="0.2">
      <c r="A431" s="118" t="s">
        <v>5361</v>
      </c>
      <c r="B431" s="119">
        <v>11764</v>
      </c>
      <c r="C431" s="121" t="s">
        <v>6873</v>
      </c>
      <c r="D431" s="121" t="s">
        <v>4524</v>
      </c>
      <c r="E431" s="121">
        <v>1.1797608132054227</v>
      </c>
      <c r="F431">
        <f t="shared" si="291"/>
        <v>1.1797608132054226E-6</v>
      </c>
      <c r="G431">
        <f t="shared" si="292"/>
        <v>1.1797608132054226E-8</v>
      </c>
      <c r="H431">
        <f t="shared" si="293"/>
        <v>6.7907466592363915E-4</v>
      </c>
      <c r="I431" s="115">
        <f t="shared" si="271"/>
        <v>10</v>
      </c>
      <c r="J431" s="115">
        <f t="shared" si="272"/>
        <v>1</v>
      </c>
      <c r="K431" s="115">
        <f t="shared" si="273"/>
        <v>7</v>
      </c>
      <c r="L431" s="115">
        <f t="shared" si="274"/>
        <v>10</v>
      </c>
      <c r="M431" s="115">
        <f t="shared" si="275"/>
        <v>3</v>
      </c>
      <c r="N431" s="115">
        <f t="shared" si="276"/>
        <v>1</v>
      </c>
      <c r="O431" s="115">
        <f t="shared" si="277"/>
        <v>2</v>
      </c>
      <c r="P431" s="115">
        <f t="shared" si="278"/>
        <v>6</v>
      </c>
      <c r="Q431" s="115">
        <f t="shared" si="279"/>
        <v>7</v>
      </c>
      <c r="R431" s="115">
        <f t="shared" si="280"/>
        <v>11</v>
      </c>
      <c r="S431" s="115">
        <f t="shared" si="281"/>
        <v>3</v>
      </c>
      <c r="T431" s="115">
        <f t="shared" si="282"/>
        <v>4</v>
      </c>
      <c r="U431" s="115">
        <f t="shared" si="283"/>
        <v>4</v>
      </c>
      <c r="V431" s="115">
        <f t="shared" si="284"/>
        <v>5</v>
      </c>
      <c r="W431" s="115">
        <f t="shared" si="285"/>
        <v>10</v>
      </c>
      <c r="X431" s="115">
        <f t="shared" si="286"/>
        <v>6</v>
      </c>
      <c r="Y431" s="115">
        <f t="shared" si="287"/>
        <v>4</v>
      </c>
      <c r="Z431" s="115">
        <f t="shared" si="288"/>
        <v>2</v>
      </c>
      <c r="AA431" s="115">
        <f t="shared" si="289"/>
        <v>1</v>
      </c>
      <c r="AB431" s="115">
        <f t="shared" si="290"/>
        <v>3</v>
      </c>
      <c r="AC431" s="113">
        <f t="shared" si="294"/>
        <v>100</v>
      </c>
      <c r="AE431">
        <f t="shared" si="295"/>
        <v>6.7907466592363915E-3</v>
      </c>
      <c r="AF431">
        <f t="shared" si="296"/>
        <v>6.7907466592363915E-4</v>
      </c>
      <c r="AG431">
        <f t="shared" si="297"/>
        <v>4.753522661465474E-3</v>
      </c>
      <c r="AH431">
        <f t="shared" si="298"/>
        <v>6.7907466592363915E-3</v>
      </c>
      <c r="AI431">
        <f t="shared" si="299"/>
        <v>2.0372239977709174E-3</v>
      </c>
      <c r="AJ431">
        <f t="shared" si="300"/>
        <v>6.7907466592363915E-4</v>
      </c>
      <c r="AK431">
        <f t="shared" si="301"/>
        <v>1.3581493318472783E-3</v>
      </c>
      <c r="AL431">
        <f t="shared" si="302"/>
        <v>4.0744479955418349E-3</v>
      </c>
      <c r="AM431">
        <f t="shared" si="303"/>
        <v>4.753522661465474E-3</v>
      </c>
      <c r="AN431">
        <f t="shared" si="304"/>
        <v>7.4698213251600306E-3</v>
      </c>
      <c r="AO431">
        <f t="shared" si="305"/>
        <v>2.0372239977709174E-3</v>
      </c>
      <c r="AP431">
        <f t="shared" si="306"/>
        <v>2.7162986636945566E-3</v>
      </c>
      <c r="AQ431">
        <f t="shared" si="307"/>
        <v>2.7162986636945566E-3</v>
      </c>
      <c r="AR431">
        <f t="shared" si="308"/>
        <v>3.3953733296181957E-3</v>
      </c>
      <c r="AS431">
        <f t="shared" si="309"/>
        <v>6.7907466592363915E-3</v>
      </c>
      <c r="AT431">
        <f t="shared" si="310"/>
        <v>4.0744479955418349E-3</v>
      </c>
      <c r="AU431">
        <f t="shared" si="311"/>
        <v>2.7162986636945566E-3</v>
      </c>
      <c r="AV431">
        <f t="shared" si="312"/>
        <v>1.3581493318472783E-3</v>
      </c>
      <c r="AW431">
        <f t="shared" si="313"/>
        <v>6.7907466592363915E-4</v>
      </c>
      <c r="AX431">
        <f t="shared" si="314"/>
        <v>2.0372239977709174E-3</v>
      </c>
      <c r="AY431">
        <f t="shared" si="315"/>
        <v>6.7907466592363908E-2</v>
      </c>
    </row>
    <row r="432" spans="1:51" x14ac:dyDescent="0.2">
      <c r="A432" s="118" t="s">
        <v>5362</v>
      </c>
      <c r="B432" s="119">
        <v>36881</v>
      </c>
      <c r="C432" s="121" t="s">
        <v>6676</v>
      </c>
      <c r="D432" s="121" t="s">
        <v>4086</v>
      </c>
      <c r="E432" s="121">
        <v>0.24655717116802062</v>
      </c>
      <c r="F432">
        <f t="shared" si="291"/>
        <v>2.4655717116802059E-7</v>
      </c>
      <c r="G432">
        <f t="shared" si="292"/>
        <v>2.4655717116802058E-9</v>
      </c>
      <c r="H432">
        <f t="shared" si="293"/>
        <v>1.4191921512216534E-4</v>
      </c>
      <c r="I432" s="115">
        <f t="shared" si="271"/>
        <v>43</v>
      </c>
      <c r="J432" s="115">
        <f t="shared" si="272"/>
        <v>3</v>
      </c>
      <c r="K432" s="115">
        <f t="shared" si="273"/>
        <v>28</v>
      </c>
      <c r="L432" s="115">
        <f t="shared" si="274"/>
        <v>19</v>
      </c>
      <c r="M432" s="115">
        <f t="shared" si="275"/>
        <v>9</v>
      </c>
      <c r="N432" s="115">
        <f t="shared" si="276"/>
        <v>22</v>
      </c>
      <c r="O432" s="115">
        <f t="shared" si="277"/>
        <v>6</v>
      </c>
      <c r="P432" s="115">
        <f t="shared" si="278"/>
        <v>23</v>
      </c>
      <c r="Q432" s="115">
        <f t="shared" si="279"/>
        <v>14</v>
      </c>
      <c r="R432" s="115">
        <f t="shared" si="280"/>
        <v>36</v>
      </c>
      <c r="S432" s="115">
        <f t="shared" si="281"/>
        <v>12</v>
      </c>
      <c r="T432" s="115">
        <f t="shared" si="282"/>
        <v>8</v>
      </c>
      <c r="U432" s="115">
        <f t="shared" si="283"/>
        <v>8</v>
      </c>
      <c r="V432" s="115">
        <f t="shared" si="284"/>
        <v>14</v>
      </c>
      <c r="W432" s="115">
        <f t="shared" si="285"/>
        <v>22</v>
      </c>
      <c r="X432" s="115">
        <f t="shared" si="286"/>
        <v>22</v>
      </c>
      <c r="Y432" s="115">
        <f t="shared" si="287"/>
        <v>15</v>
      </c>
      <c r="Z432" s="115">
        <f t="shared" si="288"/>
        <v>22</v>
      </c>
      <c r="AA432" s="115">
        <f t="shared" si="289"/>
        <v>2</v>
      </c>
      <c r="AB432" s="115">
        <f t="shared" si="290"/>
        <v>9</v>
      </c>
      <c r="AC432" s="113">
        <f t="shared" si="294"/>
        <v>337</v>
      </c>
      <c r="AE432">
        <f t="shared" si="295"/>
        <v>6.1025262502531095E-3</v>
      </c>
      <c r="AF432">
        <f t="shared" si="296"/>
        <v>4.2575764536649605E-4</v>
      </c>
      <c r="AG432">
        <f t="shared" si="297"/>
        <v>3.9737380234206292E-3</v>
      </c>
      <c r="AH432">
        <f t="shared" si="298"/>
        <v>2.6964650873211415E-3</v>
      </c>
      <c r="AI432">
        <f t="shared" si="299"/>
        <v>1.2772729360994882E-3</v>
      </c>
      <c r="AJ432">
        <f t="shared" si="300"/>
        <v>3.1222227326876376E-3</v>
      </c>
      <c r="AK432">
        <f t="shared" si="301"/>
        <v>8.5151529073299211E-4</v>
      </c>
      <c r="AL432">
        <f t="shared" si="302"/>
        <v>3.2641419478098028E-3</v>
      </c>
      <c r="AM432">
        <f t="shared" si="303"/>
        <v>1.9868690117103146E-3</v>
      </c>
      <c r="AN432">
        <f t="shared" si="304"/>
        <v>5.1090917443979526E-3</v>
      </c>
      <c r="AO432">
        <f t="shared" si="305"/>
        <v>1.7030305814659842E-3</v>
      </c>
      <c r="AP432">
        <f t="shared" si="306"/>
        <v>1.1353537209773227E-3</v>
      </c>
      <c r="AQ432">
        <f t="shared" si="307"/>
        <v>1.1353537209773227E-3</v>
      </c>
      <c r="AR432">
        <f t="shared" si="308"/>
        <v>1.9868690117103146E-3</v>
      </c>
      <c r="AS432">
        <f t="shared" si="309"/>
        <v>3.1222227326876376E-3</v>
      </c>
      <c r="AT432">
        <f t="shared" si="310"/>
        <v>3.1222227326876376E-3</v>
      </c>
      <c r="AU432">
        <f t="shared" si="311"/>
        <v>2.1287882268324803E-3</v>
      </c>
      <c r="AV432">
        <f t="shared" si="312"/>
        <v>3.1222227326876376E-3</v>
      </c>
      <c r="AW432">
        <f t="shared" si="313"/>
        <v>2.8383843024433068E-4</v>
      </c>
      <c r="AX432">
        <f t="shared" si="314"/>
        <v>1.2772729360994882E-3</v>
      </c>
      <c r="AY432">
        <f t="shared" si="315"/>
        <v>4.7826775496169732E-2</v>
      </c>
    </row>
    <row r="433" spans="1:51" x14ac:dyDescent="0.2">
      <c r="A433" s="118" t="s">
        <v>5363</v>
      </c>
      <c r="B433" s="119">
        <v>92701</v>
      </c>
      <c r="C433" s="121" t="s">
        <v>6874</v>
      </c>
      <c r="D433" s="121" t="s">
        <v>3626</v>
      </c>
      <c r="E433" s="121">
        <v>6.4477516365143484E-2</v>
      </c>
      <c r="F433">
        <f t="shared" si="291"/>
        <v>6.4477516365143484E-8</v>
      </c>
      <c r="G433">
        <f t="shared" si="292"/>
        <v>6.4477516365143482E-10</v>
      </c>
      <c r="H433">
        <f t="shared" si="293"/>
        <v>3.7113495714679105E-5</v>
      </c>
      <c r="I433" s="115">
        <f t="shared" si="271"/>
        <v>94</v>
      </c>
      <c r="J433" s="115">
        <f t="shared" si="272"/>
        <v>5</v>
      </c>
      <c r="K433" s="115">
        <f t="shared" si="273"/>
        <v>47</v>
      </c>
      <c r="L433" s="115">
        <f t="shared" si="274"/>
        <v>55</v>
      </c>
      <c r="M433" s="115">
        <f t="shared" si="275"/>
        <v>18</v>
      </c>
      <c r="N433" s="115">
        <f t="shared" si="276"/>
        <v>56</v>
      </c>
      <c r="O433" s="115">
        <f t="shared" si="277"/>
        <v>11</v>
      </c>
      <c r="P433" s="115">
        <f t="shared" si="278"/>
        <v>51</v>
      </c>
      <c r="Q433" s="115">
        <f t="shared" si="279"/>
        <v>32</v>
      </c>
      <c r="R433" s="115">
        <f t="shared" si="280"/>
        <v>101</v>
      </c>
      <c r="S433" s="115">
        <f t="shared" si="281"/>
        <v>16</v>
      </c>
      <c r="T433" s="115">
        <f t="shared" si="282"/>
        <v>21</v>
      </c>
      <c r="U433" s="115">
        <f t="shared" si="283"/>
        <v>44</v>
      </c>
      <c r="V433" s="115">
        <f t="shared" si="284"/>
        <v>45</v>
      </c>
      <c r="W433" s="115">
        <f t="shared" si="285"/>
        <v>71</v>
      </c>
      <c r="X433" s="115">
        <f t="shared" si="286"/>
        <v>60</v>
      </c>
      <c r="Y433" s="115">
        <f t="shared" si="287"/>
        <v>32</v>
      </c>
      <c r="Z433" s="115">
        <f t="shared" si="288"/>
        <v>45</v>
      </c>
      <c r="AA433" s="115">
        <f t="shared" si="289"/>
        <v>17</v>
      </c>
      <c r="AB433" s="115">
        <f t="shared" si="290"/>
        <v>16</v>
      </c>
      <c r="AC433" s="113">
        <f t="shared" si="294"/>
        <v>837</v>
      </c>
      <c r="AE433">
        <f t="shared" si="295"/>
        <v>3.4886685971798359E-3</v>
      </c>
      <c r="AF433">
        <f t="shared" si="296"/>
        <v>1.8556747857339552E-4</v>
      </c>
      <c r="AG433">
        <f t="shared" si="297"/>
        <v>1.7443342985899179E-3</v>
      </c>
      <c r="AH433">
        <f t="shared" si="298"/>
        <v>2.0412422643073507E-3</v>
      </c>
      <c r="AI433">
        <f t="shared" si="299"/>
        <v>6.6804292286422394E-4</v>
      </c>
      <c r="AJ433">
        <f t="shared" si="300"/>
        <v>2.0783557600220297E-3</v>
      </c>
      <c r="AK433">
        <f t="shared" si="301"/>
        <v>4.0824845286147016E-4</v>
      </c>
      <c r="AL433">
        <f t="shared" si="302"/>
        <v>1.8927882814486344E-3</v>
      </c>
      <c r="AM433">
        <f t="shared" si="303"/>
        <v>1.1876318628697314E-3</v>
      </c>
      <c r="AN433">
        <f t="shared" si="304"/>
        <v>3.7484630671825898E-3</v>
      </c>
      <c r="AO433">
        <f t="shared" si="305"/>
        <v>5.9381593143486568E-4</v>
      </c>
      <c r="AP433">
        <f t="shared" si="306"/>
        <v>7.793834100082612E-4</v>
      </c>
      <c r="AQ433">
        <f t="shared" si="307"/>
        <v>1.6329938114458807E-3</v>
      </c>
      <c r="AR433">
        <f t="shared" si="308"/>
        <v>1.6701073071605597E-3</v>
      </c>
      <c r="AS433">
        <f t="shared" si="309"/>
        <v>2.6350581957422163E-3</v>
      </c>
      <c r="AT433">
        <f t="shared" si="310"/>
        <v>2.2268097428807462E-3</v>
      </c>
      <c r="AU433">
        <f t="shared" si="311"/>
        <v>1.1876318628697314E-3</v>
      </c>
      <c r="AV433">
        <f t="shared" si="312"/>
        <v>1.6701073071605597E-3</v>
      </c>
      <c r="AW433">
        <f t="shared" si="313"/>
        <v>6.3092942714954481E-4</v>
      </c>
      <c r="AX433">
        <f t="shared" si="314"/>
        <v>5.9381593143486568E-4</v>
      </c>
      <c r="AY433">
        <f t="shared" si="315"/>
        <v>3.1063995913186416E-2</v>
      </c>
    </row>
    <row r="434" spans="1:51" x14ac:dyDescent="0.2">
      <c r="A434" s="118" t="s">
        <v>5364</v>
      </c>
      <c r="B434" s="119">
        <v>30190</v>
      </c>
      <c r="C434" s="121" t="s">
        <v>6612</v>
      </c>
      <c r="D434" s="121" t="s">
        <v>4698</v>
      </c>
      <c r="E434" s="121">
        <v>2.1656516353964594</v>
      </c>
      <c r="F434">
        <f t="shared" si="291"/>
        <v>2.1656516353964596E-6</v>
      </c>
      <c r="G434">
        <f t="shared" si="292"/>
        <v>2.1656516353964594E-8</v>
      </c>
      <c r="H434">
        <f t="shared" si="293"/>
        <v>1.2465570515247844E-3</v>
      </c>
      <c r="I434" s="115">
        <f t="shared" si="271"/>
        <v>32</v>
      </c>
      <c r="J434" s="115">
        <f t="shared" si="272"/>
        <v>0</v>
      </c>
      <c r="K434" s="115">
        <f t="shared" si="273"/>
        <v>14</v>
      </c>
      <c r="L434" s="115">
        <f t="shared" si="274"/>
        <v>13</v>
      </c>
      <c r="M434" s="115">
        <f t="shared" si="275"/>
        <v>9</v>
      </c>
      <c r="N434" s="115">
        <f t="shared" si="276"/>
        <v>39</v>
      </c>
      <c r="O434" s="115">
        <f t="shared" si="277"/>
        <v>7</v>
      </c>
      <c r="P434" s="115">
        <f t="shared" si="278"/>
        <v>28</v>
      </c>
      <c r="Q434" s="115">
        <f t="shared" si="279"/>
        <v>17</v>
      </c>
      <c r="R434" s="115">
        <f t="shared" si="280"/>
        <v>21</v>
      </c>
      <c r="S434" s="115">
        <f t="shared" si="281"/>
        <v>10</v>
      </c>
      <c r="T434" s="115">
        <f t="shared" si="282"/>
        <v>7</v>
      </c>
      <c r="U434" s="115">
        <f t="shared" si="283"/>
        <v>16</v>
      </c>
      <c r="V434" s="115">
        <f t="shared" si="284"/>
        <v>11</v>
      </c>
      <c r="W434" s="115">
        <f t="shared" si="285"/>
        <v>8</v>
      </c>
      <c r="X434" s="115">
        <f t="shared" si="286"/>
        <v>22</v>
      </c>
      <c r="Y434" s="115">
        <f t="shared" si="287"/>
        <v>21</v>
      </c>
      <c r="Z434" s="115">
        <f t="shared" si="288"/>
        <v>17</v>
      </c>
      <c r="AA434" s="115">
        <f t="shared" si="289"/>
        <v>0</v>
      </c>
      <c r="AB434" s="115">
        <f t="shared" si="290"/>
        <v>2</v>
      </c>
      <c r="AC434" s="113">
        <f t="shared" si="294"/>
        <v>294</v>
      </c>
      <c r="AE434">
        <f t="shared" si="295"/>
        <v>3.9889825648793099E-2</v>
      </c>
      <c r="AF434">
        <f t="shared" si="296"/>
        <v>0</v>
      </c>
      <c r="AG434">
        <f t="shared" si="297"/>
        <v>1.745179872134698E-2</v>
      </c>
      <c r="AH434">
        <f t="shared" si="298"/>
        <v>1.6205241669822196E-2</v>
      </c>
      <c r="AI434">
        <f t="shared" si="299"/>
        <v>1.121901346372306E-2</v>
      </c>
      <c r="AJ434">
        <f t="shared" si="300"/>
        <v>4.8615725009466593E-2</v>
      </c>
      <c r="AK434">
        <f t="shared" si="301"/>
        <v>8.7258993606734898E-3</v>
      </c>
      <c r="AL434">
        <f t="shared" si="302"/>
        <v>3.4903597442693959E-2</v>
      </c>
      <c r="AM434">
        <f t="shared" si="303"/>
        <v>2.1191469875921333E-2</v>
      </c>
      <c r="AN434">
        <f t="shared" si="304"/>
        <v>2.6177698082020473E-2</v>
      </c>
      <c r="AO434">
        <f t="shared" si="305"/>
        <v>1.2465570515247843E-2</v>
      </c>
      <c r="AP434">
        <f t="shared" si="306"/>
        <v>8.7258993606734898E-3</v>
      </c>
      <c r="AQ434">
        <f t="shared" si="307"/>
        <v>1.994491282439655E-2</v>
      </c>
      <c r="AR434">
        <f t="shared" si="308"/>
        <v>1.3712127566772628E-2</v>
      </c>
      <c r="AS434">
        <f t="shared" si="309"/>
        <v>9.9724564121982748E-3</v>
      </c>
      <c r="AT434">
        <f t="shared" si="310"/>
        <v>2.7424255133545256E-2</v>
      </c>
      <c r="AU434">
        <f t="shared" si="311"/>
        <v>2.6177698082020473E-2</v>
      </c>
      <c r="AV434">
        <f t="shared" si="312"/>
        <v>2.1191469875921333E-2</v>
      </c>
      <c r="AW434">
        <f t="shared" si="313"/>
        <v>0</v>
      </c>
      <c r="AX434">
        <f t="shared" si="314"/>
        <v>2.4931141030495687E-3</v>
      </c>
      <c r="AY434">
        <f t="shared" si="315"/>
        <v>0.36648777314828668</v>
      </c>
    </row>
    <row r="435" spans="1:51" x14ac:dyDescent="0.2">
      <c r="A435" s="118" t="s">
        <v>5365</v>
      </c>
      <c r="B435" s="119">
        <v>14764</v>
      </c>
      <c r="C435" s="121" t="s">
        <v>6708</v>
      </c>
      <c r="D435" s="121" t="s">
        <v>3349</v>
      </c>
      <c r="E435" s="121">
        <v>2.7657415859456112E-2</v>
      </c>
      <c r="F435">
        <f t="shared" si="291"/>
        <v>2.7657415859456112E-8</v>
      </c>
      <c r="G435">
        <f t="shared" si="292"/>
        <v>2.7657415859456113E-10</v>
      </c>
      <c r="H435">
        <f t="shared" si="293"/>
        <v>1.5919710355560904E-5</v>
      </c>
      <c r="I435" s="115">
        <f t="shared" si="271"/>
        <v>14</v>
      </c>
      <c r="J435" s="115">
        <f t="shared" si="272"/>
        <v>1</v>
      </c>
      <c r="K435" s="115">
        <f t="shared" si="273"/>
        <v>5</v>
      </c>
      <c r="L435" s="115">
        <f t="shared" si="274"/>
        <v>3</v>
      </c>
      <c r="M435" s="115">
        <f t="shared" si="275"/>
        <v>12</v>
      </c>
      <c r="N435" s="115">
        <f t="shared" si="276"/>
        <v>4</v>
      </c>
      <c r="O435" s="115">
        <f t="shared" si="277"/>
        <v>3</v>
      </c>
      <c r="P435" s="115">
        <f t="shared" si="278"/>
        <v>12</v>
      </c>
      <c r="Q435" s="115">
        <f t="shared" si="279"/>
        <v>5</v>
      </c>
      <c r="R435" s="115">
        <f t="shared" si="280"/>
        <v>13</v>
      </c>
      <c r="S435" s="115">
        <f t="shared" si="281"/>
        <v>4</v>
      </c>
      <c r="T435" s="115">
        <f t="shared" si="282"/>
        <v>4</v>
      </c>
      <c r="U435" s="115">
        <f t="shared" si="283"/>
        <v>4</v>
      </c>
      <c r="V435" s="115">
        <f t="shared" si="284"/>
        <v>2</v>
      </c>
      <c r="W435" s="115">
        <f t="shared" si="285"/>
        <v>6</v>
      </c>
      <c r="X435" s="115">
        <f t="shared" si="286"/>
        <v>12</v>
      </c>
      <c r="Y435" s="115">
        <f t="shared" si="287"/>
        <v>4</v>
      </c>
      <c r="Z435" s="115">
        <f t="shared" si="288"/>
        <v>8</v>
      </c>
      <c r="AA435" s="115">
        <f t="shared" si="289"/>
        <v>2</v>
      </c>
      <c r="AB435" s="115">
        <f t="shared" si="290"/>
        <v>10</v>
      </c>
      <c r="AC435" s="113">
        <f t="shared" si="294"/>
        <v>128</v>
      </c>
      <c r="AE435">
        <f t="shared" si="295"/>
        <v>2.2287594497785265E-4</v>
      </c>
      <c r="AF435">
        <f t="shared" si="296"/>
        <v>1.5919710355560904E-5</v>
      </c>
      <c r="AG435">
        <f t="shared" si="297"/>
        <v>7.9598551777804524E-5</v>
      </c>
      <c r="AH435">
        <f t="shared" si="298"/>
        <v>4.7759131066682709E-5</v>
      </c>
      <c r="AI435">
        <f t="shared" si="299"/>
        <v>1.9103652426673084E-4</v>
      </c>
      <c r="AJ435">
        <f t="shared" si="300"/>
        <v>6.3678841422243617E-5</v>
      </c>
      <c r="AK435">
        <f t="shared" si="301"/>
        <v>4.7759131066682709E-5</v>
      </c>
      <c r="AL435">
        <f t="shared" si="302"/>
        <v>1.9103652426673084E-4</v>
      </c>
      <c r="AM435">
        <f t="shared" si="303"/>
        <v>7.9598551777804524E-5</v>
      </c>
      <c r="AN435">
        <f t="shared" si="304"/>
        <v>2.0695623462229176E-4</v>
      </c>
      <c r="AO435">
        <f t="shared" si="305"/>
        <v>6.3678841422243617E-5</v>
      </c>
      <c r="AP435">
        <f t="shared" si="306"/>
        <v>6.3678841422243617E-5</v>
      </c>
      <c r="AQ435">
        <f t="shared" si="307"/>
        <v>6.3678841422243617E-5</v>
      </c>
      <c r="AR435">
        <f t="shared" si="308"/>
        <v>3.1839420711121808E-5</v>
      </c>
      <c r="AS435">
        <f t="shared" si="309"/>
        <v>9.5518262133365418E-5</v>
      </c>
      <c r="AT435">
        <f t="shared" si="310"/>
        <v>1.9103652426673084E-4</v>
      </c>
      <c r="AU435">
        <f t="shared" si="311"/>
        <v>6.3678841422243617E-5</v>
      </c>
      <c r="AV435">
        <f t="shared" si="312"/>
        <v>1.2735768284448723E-4</v>
      </c>
      <c r="AW435">
        <f t="shared" si="313"/>
        <v>3.1839420711121808E-5</v>
      </c>
      <c r="AX435">
        <f t="shared" si="314"/>
        <v>1.5919710355560905E-4</v>
      </c>
      <c r="AY435">
        <f t="shared" si="315"/>
        <v>2.0377229255117962E-3</v>
      </c>
    </row>
    <row r="436" spans="1:51" x14ac:dyDescent="0.2">
      <c r="A436" s="118" t="s">
        <v>5366</v>
      </c>
      <c r="B436" s="119">
        <v>16092</v>
      </c>
      <c r="C436" s="121" t="s">
        <v>6753</v>
      </c>
      <c r="D436" s="121" t="s">
        <v>3358</v>
      </c>
      <c r="E436" s="121">
        <v>1.7891602700417175E-2</v>
      </c>
      <c r="F436">
        <f t="shared" si="291"/>
        <v>1.7891602700417177E-8</v>
      </c>
      <c r="G436">
        <f t="shared" si="292"/>
        <v>1.7891602700417178E-10</v>
      </c>
      <c r="H436">
        <f t="shared" si="293"/>
        <v>1.0298472360353554E-5</v>
      </c>
      <c r="I436" s="115">
        <f t="shared" si="271"/>
        <v>13</v>
      </c>
      <c r="J436" s="115">
        <f t="shared" si="272"/>
        <v>1</v>
      </c>
      <c r="K436" s="115">
        <f t="shared" si="273"/>
        <v>2</v>
      </c>
      <c r="L436" s="115">
        <f t="shared" si="274"/>
        <v>1</v>
      </c>
      <c r="M436" s="115">
        <f t="shared" si="275"/>
        <v>12</v>
      </c>
      <c r="N436" s="115">
        <f t="shared" si="276"/>
        <v>4</v>
      </c>
      <c r="O436" s="115">
        <f t="shared" si="277"/>
        <v>4</v>
      </c>
      <c r="P436" s="115">
        <f t="shared" si="278"/>
        <v>12</v>
      </c>
      <c r="Q436" s="115">
        <f t="shared" si="279"/>
        <v>4</v>
      </c>
      <c r="R436" s="115">
        <f t="shared" si="280"/>
        <v>19</v>
      </c>
      <c r="S436" s="115">
        <f t="shared" si="281"/>
        <v>4</v>
      </c>
      <c r="T436" s="115">
        <f t="shared" si="282"/>
        <v>6</v>
      </c>
      <c r="U436" s="115">
        <f t="shared" si="283"/>
        <v>5</v>
      </c>
      <c r="V436" s="115">
        <f t="shared" si="284"/>
        <v>2</v>
      </c>
      <c r="W436" s="115">
        <f t="shared" si="285"/>
        <v>8</v>
      </c>
      <c r="X436" s="115">
        <f t="shared" si="286"/>
        <v>16</v>
      </c>
      <c r="Y436" s="115">
        <f t="shared" si="287"/>
        <v>11</v>
      </c>
      <c r="Z436" s="115">
        <f t="shared" si="288"/>
        <v>7</v>
      </c>
      <c r="AA436" s="115">
        <f t="shared" si="289"/>
        <v>4</v>
      </c>
      <c r="AB436" s="115">
        <f t="shared" si="290"/>
        <v>6</v>
      </c>
      <c r="AC436" s="113">
        <f t="shared" si="294"/>
        <v>141</v>
      </c>
      <c r="AE436">
        <f t="shared" si="295"/>
        <v>1.338801406845962E-4</v>
      </c>
      <c r="AF436">
        <f t="shared" si="296"/>
        <v>1.0298472360353554E-5</v>
      </c>
      <c r="AG436">
        <f t="shared" si="297"/>
        <v>2.0596944720707107E-5</v>
      </c>
      <c r="AH436">
        <f t="shared" si="298"/>
        <v>1.0298472360353554E-5</v>
      </c>
      <c r="AI436">
        <f t="shared" si="299"/>
        <v>1.2358166832424265E-4</v>
      </c>
      <c r="AJ436">
        <f t="shared" si="300"/>
        <v>4.1193889441414214E-5</v>
      </c>
      <c r="AK436">
        <f t="shared" si="301"/>
        <v>4.1193889441414214E-5</v>
      </c>
      <c r="AL436">
        <f t="shared" si="302"/>
        <v>1.2358166832424265E-4</v>
      </c>
      <c r="AM436">
        <f t="shared" si="303"/>
        <v>4.1193889441414214E-5</v>
      </c>
      <c r="AN436">
        <f t="shared" si="304"/>
        <v>1.9567097484671751E-4</v>
      </c>
      <c r="AO436">
        <f t="shared" si="305"/>
        <v>4.1193889441414214E-5</v>
      </c>
      <c r="AP436">
        <f t="shared" si="306"/>
        <v>6.1790834162121324E-5</v>
      </c>
      <c r="AQ436">
        <f t="shared" si="307"/>
        <v>5.1492361801767766E-5</v>
      </c>
      <c r="AR436">
        <f t="shared" si="308"/>
        <v>2.0596944720707107E-5</v>
      </c>
      <c r="AS436">
        <f t="shared" si="309"/>
        <v>8.2387778882828428E-5</v>
      </c>
      <c r="AT436">
        <f t="shared" si="310"/>
        <v>1.6477555776565686E-4</v>
      </c>
      <c r="AU436">
        <f t="shared" si="311"/>
        <v>1.1328319596388908E-4</v>
      </c>
      <c r="AV436">
        <f t="shared" si="312"/>
        <v>7.2089306522474876E-5</v>
      </c>
      <c r="AW436">
        <f t="shared" si="313"/>
        <v>4.1193889441414214E-5</v>
      </c>
      <c r="AX436">
        <f t="shared" si="314"/>
        <v>6.1790834162121324E-5</v>
      </c>
      <c r="AY436">
        <f t="shared" si="315"/>
        <v>1.4520846028098511E-3</v>
      </c>
    </row>
    <row r="437" spans="1:51" x14ac:dyDescent="0.2">
      <c r="A437" s="118" t="s">
        <v>5367</v>
      </c>
      <c r="B437" s="119">
        <v>35473</v>
      </c>
      <c r="C437" s="121" t="s">
        <v>6875</v>
      </c>
      <c r="D437" s="121" t="s">
        <v>4346</v>
      </c>
      <c r="E437" s="121">
        <v>0.62013438456095005</v>
      </c>
      <c r="F437">
        <f t="shared" si="291"/>
        <v>6.2013438456095001E-7</v>
      </c>
      <c r="G437">
        <f t="shared" si="292"/>
        <v>6.2013438456094998E-9</v>
      </c>
      <c r="H437">
        <f t="shared" si="293"/>
        <v>3.569516340174987E-4</v>
      </c>
      <c r="I437" s="115">
        <f t="shared" si="271"/>
        <v>37</v>
      </c>
      <c r="J437" s="115">
        <f t="shared" si="272"/>
        <v>6</v>
      </c>
      <c r="K437" s="115">
        <f t="shared" si="273"/>
        <v>17</v>
      </c>
      <c r="L437" s="115">
        <f t="shared" si="274"/>
        <v>27</v>
      </c>
      <c r="M437" s="115">
        <f t="shared" si="275"/>
        <v>11</v>
      </c>
      <c r="N437" s="115">
        <f t="shared" si="276"/>
        <v>27</v>
      </c>
      <c r="O437" s="115">
        <f t="shared" si="277"/>
        <v>8</v>
      </c>
      <c r="P437" s="115">
        <f t="shared" si="278"/>
        <v>16</v>
      </c>
      <c r="Q437" s="115">
        <f t="shared" si="279"/>
        <v>14</v>
      </c>
      <c r="R437" s="115">
        <f t="shared" si="280"/>
        <v>31</v>
      </c>
      <c r="S437" s="115">
        <f t="shared" si="281"/>
        <v>10</v>
      </c>
      <c r="T437" s="115">
        <f t="shared" si="282"/>
        <v>13</v>
      </c>
      <c r="U437" s="115">
        <f t="shared" si="283"/>
        <v>21</v>
      </c>
      <c r="V437" s="115">
        <f t="shared" si="284"/>
        <v>9</v>
      </c>
      <c r="W437" s="115">
        <f t="shared" si="285"/>
        <v>20</v>
      </c>
      <c r="X437" s="115">
        <f t="shared" si="286"/>
        <v>10</v>
      </c>
      <c r="Y437" s="115">
        <f t="shared" si="287"/>
        <v>13</v>
      </c>
      <c r="Z437" s="115">
        <f t="shared" si="288"/>
        <v>27</v>
      </c>
      <c r="AA437" s="115">
        <f t="shared" si="289"/>
        <v>5</v>
      </c>
      <c r="AB437" s="115">
        <f t="shared" si="290"/>
        <v>3</v>
      </c>
      <c r="AC437" s="113">
        <f t="shared" si="294"/>
        <v>325</v>
      </c>
      <c r="AE437">
        <f t="shared" si="295"/>
        <v>1.3207210458647452E-2</v>
      </c>
      <c r="AF437">
        <f t="shared" si="296"/>
        <v>2.1417098041049921E-3</v>
      </c>
      <c r="AG437">
        <f t="shared" si="297"/>
        <v>6.0681777782974778E-3</v>
      </c>
      <c r="AH437">
        <f t="shared" si="298"/>
        <v>9.6376941184724649E-3</v>
      </c>
      <c r="AI437">
        <f t="shared" si="299"/>
        <v>3.9264679741924857E-3</v>
      </c>
      <c r="AJ437">
        <f t="shared" si="300"/>
        <v>9.6376941184724649E-3</v>
      </c>
      <c r="AK437">
        <f t="shared" si="301"/>
        <v>2.8556130721399896E-3</v>
      </c>
      <c r="AL437">
        <f t="shared" si="302"/>
        <v>5.7112261442799793E-3</v>
      </c>
      <c r="AM437">
        <f t="shared" si="303"/>
        <v>4.9973228762449822E-3</v>
      </c>
      <c r="AN437">
        <f t="shared" si="304"/>
        <v>1.1065500654542459E-2</v>
      </c>
      <c r="AO437">
        <f t="shared" si="305"/>
        <v>3.5695163401749871E-3</v>
      </c>
      <c r="AP437">
        <f t="shared" si="306"/>
        <v>4.6403712422274828E-3</v>
      </c>
      <c r="AQ437">
        <f t="shared" si="307"/>
        <v>7.4959843143674728E-3</v>
      </c>
      <c r="AR437">
        <f t="shared" si="308"/>
        <v>3.2125647061574882E-3</v>
      </c>
      <c r="AS437">
        <f t="shared" si="309"/>
        <v>7.1390326803499743E-3</v>
      </c>
      <c r="AT437">
        <f t="shared" si="310"/>
        <v>3.5695163401749871E-3</v>
      </c>
      <c r="AU437">
        <f t="shared" si="311"/>
        <v>4.6403712422274828E-3</v>
      </c>
      <c r="AV437">
        <f t="shared" si="312"/>
        <v>9.6376941184724649E-3</v>
      </c>
      <c r="AW437">
        <f t="shared" si="313"/>
        <v>1.7847581700874936E-3</v>
      </c>
      <c r="AX437">
        <f t="shared" si="314"/>
        <v>1.0708549020524961E-3</v>
      </c>
      <c r="AY437">
        <f t="shared" si="315"/>
        <v>0.11600928105568709</v>
      </c>
    </row>
    <row r="438" spans="1:51" x14ac:dyDescent="0.2">
      <c r="A438" s="118" t="s">
        <v>5368</v>
      </c>
      <c r="B438" s="119">
        <v>65015</v>
      </c>
      <c r="C438" s="121" t="s">
        <v>6876</v>
      </c>
      <c r="D438" s="121" t="s">
        <v>3752</v>
      </c>
      <c r="E438" s="121">
        <v>1.1579960489526794E-2</v>
      </c>
      <c r="F438">
        <f t="shared" si="291"/>
        <v>1.1579960489526794E-8</v>
      </c>
      <c r="G438">
        <f t="shared" si="292"/>
        <v>1.1579960489526794E-10</v>
      </c>
      <c r="H438">
        <f t="shared" si="293"/>
        <v>6.6654678751947248E-6</v>
      </c>
      <c r="I438" s="115">
        <f t="shared" si="271"/>
        <v>65</v>
      </c>
      <c r="J438" s="115">
        <f t="shared" si="272"/>
        <v>4</v>
      </c>
      <c r="K438" s="115">
        <f t="shared" si="273"/>
        <v>14</v>
      </c>
      <c r="L438" s="115">
        <f t="shared" si="274"/>
        <v>17</v>
      </c>
      <c r="M438" s="115">
        <f t="shared" si="275"/>
        <v>42</v>
      </c>
      <c r="N438" s="115">
        <f t="shared" si="276"/>
        <v>37</v>
      </c>
      <c r="O438" s="115">
        <f t="shared" si="277"/>
        <v>6</v>
      </c>
      <c r="P438" s="115">
        <f t="shared" si="278"/>
        <v>51</v>
      </c>
      <c r="Q438" s="115">
        <f t="shared" si="279"/>
        <v>11</v>
      </c>
      <c r="R438" s="115">
        <f t="shared" si="280"/>
        <v>66</v>
      </c>
      <c r="S438" s="115">
        <f t="shared" si="281"/>
        <v>15</v>
      </c>
      <c r="T438" s="115">
        <f t="shared" si="282"/>
        <v>22</v>
      </c>
      <c r="U438" s="115">
        <f t="shared" si="283"/>
        <v>28</v>
      </c>
      <c r="V438" s="115">
        <f t="shared" si="284"/>
        <v>20</v>
      </c>
      <c r="W438" s="115">
        <f t="shared" si="285"/>
        <v>29</v>
      </c>
      <c r="X438" s="115">
        <f t="shared" si="286"/>
        <v>40</v>
      </c>
      <c r="Y438" s="115">
        <f t="shared" si="287"/>
        <v>30</v>
      </c>
      <c r="Z438" s="115">
        <f t="shared" si="288"/>
        <v>49</v>
      </c>
      <c r="AA438" s="115">
        <f t="shared" si="289"/>
        <v>23</v>
      </c>
      <c r="AB438" s="115">
        <f t="shared" si="290"/>
        <v>15</v>
      </c>
      <c r="AC438" s="113">
        <f t="shared" si="294"/>
        <v>584</v>
      </c>
      <c r="AE438">
        <f t="shared" si="295"/>
        <v>4.3325541188765713E-4</v>
      </c>
      <c r="AF438">
        <f t="shared" si="296"/>
        <v>2.6661871500778899E-5</v>
      </c>
      <c r="AG438">
        <f t="shared" si="297"/>
        <v>9.3316550252726141E-5</v>
      </c>
      <c r="AH438">
        <f t="shared" si="298"/>
        <v>1.1331295387831033E-4</v>
      </c>
      <c r="AI438">
        <f t="shared" si="299"/>
        <v>2.7994965075817845E-4</v>
      </c>
      <c r="AJ438">
        <f t="shared" si="300"/>
        <v>2.466223113822048E-4</v>
      </c>
      <c r="AK438">
        <f t="shared" si="301"/>
        <v>3.9992807251168349E-5</v>
      </c>
      <c r="AL438">
        <f t="shared" si="302"/>
        <v>3.3993886163493096E-4</v>
      </c>
      <c r="AM438">
        <f t="shared" si="303"/>
        <v>7.332014662714197E-5</v>
      </c>
      <c r="AN438">
        <f t="shared" si="304"/>
        <v>4.3992087976285182E-4</v>
      </c>
      <c r="AO438">
        <f t="shared" si="305"/>
        <v>9.9982018127920869E-5</v>
      </c>
      <c r="AP438">
        <f t="shared" si="306"/>
        <v>1.4664029325428394E-4</v>
      </c>
      <c r="AQ438">
        <f t="shared" si="307"/>
        <v>1.8663310050545228E-4</v>
      </c>
      <c r="AR438">
        <f t="shared" si="308"/>
        <v>1.3330935750389451E-4</v>
      </c>
      <c r="AS438">
        <f t="shared" si="309"/>
        <v>1.9329856838064702E-4</v>
      </c>
      <c r="AT438">
        <f t="shared" si="310"/>
        <v>2.6661871500778902E-4</v>
      </c>
      <c r="AU438">
        <f t="shared" si="311"/>
        <v>1.9996403625584174E-4</v>
      </c>
      <c r="AV438">
        <f t="shared" si="312"/>
        <v>3.2660792588454153E-4</v>
      </c>
      <c r="AW438">
        <f t="shared" si="313"/>
        <v>1.5330576112947868E-4</v>
      </c>
      <c r="AX438">
        <f t="shared" si="314"/>
        <v>9.9982018127920869E-5</v>
      </c>
      <c r="AY438">
        <f t="shared" si="315"/>
        <v>3.8926332391137188E-3</v>
      </c>
    </row>
    <row r="439" spans="1:51" x14ac:dyDescent="0.2">
      <c r="A439" s="118" t="s">
        <v>5369</v>
      </c>
      <c r="B439" s="119">
        <v>48403</v>
      </c>
      <c r="C439" s="121" t="s">
        <v>6877</v>
      </c>
      <c r="D439" s="121" t="s">
        <v>4345</v>
      </c>
      <c r="E439" s="121">
        <v>0.58210224000488586</v>
      </c>
      <c r="F439">
        <f t="shared" si="291"/>
        <v>5.8210224000488588E-7</v>
      </c>
      <c r="G439">
        <f t="shared" si="292"/>
        <v>5.8210224000488592E-9</v>
      </c>
      <c r="H439">
        <f t="shared" si="293"/>
        <v>3.3506019164232997E-4</v>
      </c>
      <c r="I439" s="115">
        <f t="shared" si="271"/>
        <v>33</v>
      </c>
      <c r="J439" s="115">
        <f t="shared" si="272"/>
        <v>3</v>
      </c>
      <c r="K439" s="115">
        <f t="shared" si="273"/>
        <v>28</v>
      </c>
      <c r="L439" s="115">
        <f t="shared" si="274"/>
        <v>35</v>
      </c>
      <c r="M439" s="115">
        <f t="shared" si="275"/>
        <v>15</v>
      </c>
      <c r="N439" s="115">
        <f t="shared" si="276"/>
        <v>30</v>
      </c>
      <c r="O439" s="115">
        <f t="shared" si="277"/>
        <v>9</v>
      </c>
      <c r="P439" s="115">
        <f t="shared" si="278"/>
        <v>29</v>
      </c>
      <c r="Q439" s="115">
        <f t="shared" si="279"/>
        <v>14</v>
      </c>
      <c r="R439" s="115">
        <f t="shared" si="280"/>
        <v>58</v>
      </c>
      <c r="S439" s="115">
        <f t="shared" si="281"/>
        <v>11</v>
      </c>
      <c r="T439" s="115">
        <f t="shared" si="282"/>
        <v>16</v>
      </c>
      <c r="U439" s="115">
        <f t="shared" si="283"/>
        <v>25</v>
      </c>
      <c r="V439" s="115">
        <f t="shared" si="284"/>
        <v>14</v>
      </c>
      <c r="W439" s="115">
        <f t="shared" si="285"/>
        <v>25</v>
      </c>
      <c r="X439" s="115">
        <f t="shared" si="286"/>
        <v>31</v>
      </c>
      <c r="Y439" s="115">
        <f t="shared" si="287"/>
        <v>21</v>
      </c>
      <c r="Z439" s="115">
        <f t="shared" si="288"/>
        <v>30</v>
      </c>
      <c r="AA439" s="115">
        <f t="shared" si="289"/>
        <v>2</v>
      </c>
      <c r="AB439" s="115">
        <f t="shared" si="290"/>
        <v>10</v>
      </c>
      <c r="AC439" s="113">
        <f t="shared" si="294"/>
        <v>439</v>
      </c>
      <c r="AE439">
        <f t="shared" si="295"/>
        <v>1.1056986324196889E-2</v>
      </c>
      <c r="AF439">
        <f t="shared" si="296"/>
        <v>1.00518057492699E-3</v>
      </c>
      <c r="AG439">
        <f t="shared" si="297"/>
        <v>9.3816853659852394E-3</v>
      </c>
      <c r="AH439">
        <f t="shared" si="298"/>
        <v>1.1727106707481548E-2</v>
      </c>
      <c r="AI439">
        <f t="shared" si="299"/>
        <v>5.0259028746349492E-3</v>
      </c>
      <c r="AJ439">
        <f t="shared" si="300"/>
        <v>1.0051805749269898E-2</v>
      </c>
      <c r="AK439">
        <f t="shared" si="301"/>
        <v>3.0155417247809697E-3</v>
      </c>
      <c r="AL439">
        <f t="shared" si="302"/>
        <v>9.7167455576275697E-3</v>
      </c>
      <c r="AM439">
        <f t="shared" si="303"/>
        <v>4.6908426829926197E-3</v>
      </c>
      <c r="AN439">
        <f t="shared" si="304"/>
        <v>1.9433491115255139E-2</v>
      </c>
      <c r="AO439">
        <f t="shared" si="305"/>
        <v>3.6856621080656295E-3</v>
      </c>
      <c r="AP439">
        <f t="shared" si="306"/>
        <v>5.3609630662772795E-3</v>
      </c>
      <c r="AQ439">
        <f t="shared" si="307"/>
        <v>8.37650479105825E-3</v>
      </c>
      <c r="AR439">
        <f t="shared" si="308"/>
        <v>4.6908426829926197E-3</v>
      </c>
      <c r="AS439">
        <f t="shared" si="309"/>
        <v>8.37650479105825E-3</v>
      </c>
      <c r="AT439">
        <f t="shared" si="310"/>
        <v>1.0386865940912229E-2</v>
      </c>
      <c r="AU439">
        <f t="shared" si="311"/>
        <v>7.0362640244889295E-3</v>
      </c>
      <c r="AV439">
        <f t="shared" si="312"/>
        <v>1.0051805749269898E-2</v>
      </c>
      <c r="AW439">
        <f t="shared" si="313"/>
        <v>6.7012038328465994E-4</v>
      </c>
      <c r="AX439">
        <f t="shared" si="314"/>
        <v>3.3506019164232996E-3</v>
      </c>
      <c r="AY439">
        <f t="shared" si="315"/>
        <v>0.14709142413098286</v>
      </c>
    </row>
    <row r="440" spans="1:51" x14ac:dyDescent="0.2">
      <c r="A440" s="118" t="s">
        <v>5370</v>
      </c>
      <c r="B440" s="119">
        <v>24301</v>
      </c>
      <c r="C440" s="121" t="s">
        <v>6610</v>
      </c>
      <c r="D440" s="121" t="s">
        <v>3681</v>
      </c>
      <c r="E440" s="121">
        <v>6.4552001600915024E-2</v>
      </c>
      <c r="F440">
        <f t="shared" si="291"/>
        <v>6.4552001600915029E-8</v>
      </c>
      <c r="G440">
        <f t="shared" si="292"/>
        <v>6.4552001600915034E-10</v>
      </c>
      <c r="H440">
        <f t="shared" si="293"/>
        <v>3.7156369690515256E-5</v>
      </c>
      <c r="I440" s="115">
        <f t="shared" si="271"/>
        <v>19</v>
      </c>
      <c r="J440" s="115">
        <f t="shared" si="272"/>
        <v>3</v>
      </c>
      <c r="K440" s="115">
        <f t="shared" si="273"/>
        <v>12</v>
      </c>
      <c r="L440" s="115">
        <f t="shared" si="274"/>
        <v>17</v>
      </c>
      <c r="M440" s="115">
        <f t="shared" si="275"/>
        <v>15</v>
      </c>
      <c r="N440" s="115">
        <f t="shared" si="276"/>
        <v>9</v>
      </c>
      <c r="O440" s="115">
        <f t="shared" si="277"/>
        <v>4</v>
      </c>
      <c r="P440" s="115">
        <f t="shared" si="278"/>
        <v>19</v>
      </c>
      <c r="Q440" s="115">
        <f t="shared" si="279"/>
        <v>12</v>
      </c>
      <c r="R440" s="115">
        <f t="shared" si="280"/>
        <v>25</v>
      </c>
      <c r="S440" s="115">
        <f t="shared" si="281"/>
        <v>7</v>
      </c>
      <c r="T440" s="115">
        <f t="shared" si="282"/>
        <v>9</v>
      </c>
      <c r="U440" s="115">
        <f t="shared" si="283"/>
        <v>9</v>
      </c>
      <c r="V440" s="115">
        <f t="shared" si="284"/>
        <v>3</v>
      </c>
      <c r="W440" s="115">
        <f t="shared" si="285"/>
        <v>10</v>
      </c>
      <c r="X440" s="115">
        <f t="shared" si="286"/>
        <v>15</v>
      </c>
      <c r="Y440" s="115">
        <f t="shared" si="287"/>
        <v>9</v>
      </c>
      <c r="Z440" s="115">
        <f t="shared" si="288"/>
        <v>11</v>
      </c>
      <c r="AA440" s="115">
        <f t="shared" si="289"/>
        <v>2</v>
      </c>
      <c r="AB440" s="115">
        <f t="shared" si="290"/>
        <v>5</v>
      </c>
      <c r="AC440" s="113">
        <f t="shared" si="294"/>
        <v>215</v>
      </c>
      <c r="AE440">
        <f t="shared" si="295"/>
        <v>7.0597102411978983E-4</v>
      </c>
      <c r="AF440">
        <f t="shared" si="296"/>
        <v>1.1146910907154577E-4</v>
      </c>
      <c r="AG440">
        <f t="shared" si="297"/>
        <v>4.4587643628618307E-4</v>
      </c>
      <c r="AH440">
        <f t="shared" si="298"/>
        <v>6.3165828473875937E-4</v>
      </c>
      <c r="AI440">
        <f t="shared" si="299"/>
        <v>5.5734554535772881E-4</v>
      </c>
      <c r="AJ440">
        <f t="shared" si="300"/>
        <v>3.3440732721463733E-4</v>
      </c>
      <c r="AK440">
        <f t="shared" si="301"/>
        <v>1.4862547876206102E-4</v>
      </c>
      <c r="AL440">
        <f t="shared" si="302"/>
        <v>7.0597102411978983E-4</v>
      </c>
      <c r="AM440">
        <f t="shared" si="303"/>
        <v>4.4587643628618307E-4</v>
      </c>
      <c r="AN440">
        <f t="shared" si="304"/>
        <v>9.2890924226288142E-4</v>
      </c>
      <c r="AO440">
        <f t="shared" si="305"/>
        <v>2.6009458783360676E-4</v>
      </c>
      <c r="AP440">
        <f t="shared" si="306"/>
        <v>3.3440732721463733E-4</v>
      </c>
      <c r="AQ440">
        <f t="shared" si="307"/>
        <v>3.3440732721463733E-4</v>
      </c>
      <c r="AR440">
        <f t="shared" si="308"/>
        <v>1.1146910907154577E-4</v>
      </c>
      <c r="AS440">
        <f t="shared" si="309"/>
        <v>3.7156369690515256E-4</v>
      </c>
      <c r="AT440">
        <f t="shared" si="310"/>
        <v>5.5734554535772881E-4</v>
      </c>
      <c r="AU440">
        <f t="shared" si="311"/>
        <v>3.3440732721463733E-4</v>
      </c>
      <c r="AV440">
        <f t="shared" si="312"/>
        <v>4.0872006659566779E-4</v>
      </c>
      <c r="AW440">
        <f t="shared" si="313"/>
        <v>7.4312739381030511E-5</v>
      </c>
      <c r="AX440">
        <f t="shared" si="314"/>
        <v>1.8578184845257628E-4</v>
      </c>
      <c r="AY440">
        <f t="shared" si="315"/>
        <v>7.988619483460779E-3</v>
      </c>
    </row>
    <row r="441" spans="1:51" x14ac:dyDescent="0.2">
      <c r="A441" s="118" t="s">
        <v>5371</v>
      </c>
      <c r="B441" s="119">
        <v>86764</v>
      </c>
      <c r="C441" s="121" t="s">
        <v>6878</v>
      </c>
      <c r="D441" s="121" t="s">
        <v>3917</v>
      </c>
      <c r="E441" s="121">
        <v>0.17109513427224823</v>
      </c>
      <c r="F441">
        <f t="shared" si="291"/>
        <v>1.7109513427224824E-7</v>
      </c>
      <c r="G441">
        <f t="shared" si="292"/>
        <v>1.7109513427224825E-9</v>
      </c>
      <c r="H441">
        <f t="shared" si="293"/>
        <v>9.8482988964015142E-5</v>
      </c>
      <c r="I441" s="115">
        <f t="shared" si="271"/>
        <v>76</v>
      </c>
      <c r="J441" s="115">
        <f t="shared" si="272"/>
        <v>5</v>
      </c>
      <c r="K441" s="115">
        <f t="shared" si="273"/>
        <v>52</v>
      </c>
      <c r="L441" s="115">
        <f t="shared" si="274"/>
        <v>53</v>
      </c>
      <c r="M441" s="115">
        <f t="shared" si="275"/>
        <v>26</v>
      </c>
      <c r="N441" s="115">
        <f t="shared" si="276"/>
        <v>48</v>
      </c>
      <c r="O441" s="115">
        <f t="shared" si="277"/>
        <v>17</v>
      </c>
      <c r="P441" s="115">
        <f t="shared" si="278"/>
        <v>46</v>
      </c>
      <c r="Q441" s="115">
        <f t="shared" si="279"/>
        <v>49</v>
      </c>
      <c r="R441" s="115">
        <f t="shared" si="280"/>
        <v>83</v>
      </c>
      <c r="S441" s="115">
        <f t="shared" si="281"/>
        <v>16</v>
      </c>
      <c r="T441" s="115">
        <f t="shared" si="282"/>
        <v>26</v>
      </c>
      <c r="U441" s="115">
        <f t="shared" si="283"/>
        <v>28</v>
      </c>
      <c r="V441" s="115">
        <f t="shared" si="284"/>
        <v>37</v>
      </c>
      <c r="W441" s="115">
        <f t="shared" si="285"/>
        <v>54</v>
      </c>
      <c r="X441" s="115">
        <f t="shared" si="286"/>
        <v>43</v>
      </c>
      <c r="Y441" s="115">
        <f t="shared" si="287"/>
        <v>33</v>
      </c>
      <c r="Z441" s="115">
        <f t="shared" si="288"/>
        <v>40</v>
      </c>
      <c r="AA441" s="115">
        <f t="shared" si="289"/>
        <v>15</v>
      </c>
      <c r="AB441" s="115">
        <f t="shared" si="290"/>
        <v>21</v>
      </c>
      <c r="AC441" s="113">
        <f t="shared" si="294"/>
        <v>768</v>
      </c>
      <c r="AE441">
        <f t="shared" si="295"/>
        <v>7.4847071612651507E-3</v>
      </c>
      <c r="AF441">
        <f t="shared" si="296"/>
        <v>4.9241494482007574E-4</v>
      </c>
      <c r="AG441">
        <f t="shared" si="297"/>
        <v>5.1211154261287875E-3</v>
      </c>
      <c r="AH441">
        <f t="shared" si="298"/>
        <v>5.2195984150928028E-3</v>
      </c>
      <c r="AI441">
        <f t="shared" si="299"/>
        <v>2.5605577130643938E-3</v>
      </c>
      <c r="AJ441">
        <f t="shared" si="300"/>
        <v>4.7271834702727264E-3</v>
      </c>
      <c r="AK441">
        <f t="shared" si="301"/>
        <v>1.6742108123882573E-3</v>
      </c>
      <c r="AL441">
        <f t="shared" si="302"/>
        <v>4.5302174923446967E-3</v>
      </c>
      <c r="AM441">
        <f t="shared" si="303"/>
        <v>4.8256664592367417E-3</v>
      </c>
      <c r="AN441">
        <f t="shared" si="304"/>
        <v>8.1740880840132576E-3</v>
      </c>
      <c r="AO441">
        <f t="shared" si="305"/>
        <v>1.5757278234242423E-3</v>
      </c>
      <c r="AP441">
        <f t="shared" si="306"/>
        <v>2.5605577130643938E-3</v>
      </c>
      <c r="AQ441">
        <f t="shared" si="307"/>
        <v>2.7575236909924239E-3</v>
      </c>
      <c r="AR441">
        <f t="shared" si="308"/>
        <v>3.6438705916685601E-3</v>
      </c>
      <c r="AS441">
        <f t="shared" si="309"/>
        <v>5.3180814040568181E-3</v>
      </c>
      <c r="AT441">
        <f t="shared" si="310"/>
        <v>4.2347685254526509E-3</v>
      </c>
      <c r="AU441">
        <f t="shared" si="311"/>
        <v>3.2499386358124998E-3</v>
      </c>
      <c r="AV441">
        <f t="shared" si="312"/>
        <v>3.9393195585606059E-3</v>
      </c>
      <c r="AW441">
        <f t="shared" si="313"/>
        <v>1.4772448344602272E-3</v>
      </c>
      <c r="AX441">
        <f t="shared" si="314"/>
        <v>2.0681427682443178E-3</v>
      </c>
      <c r="AY441">
        <f t="shared" si="315"/>
        <v>7.5634935524363636E-2</v>
      </c>
    </row>
    <row r="442" spans="1:51" x14ac:dyDescent="0.2">
      <c r="A442" s="118" t="s">
        <v>5372</v>
      </c>
      <c r="B442" s="119">
        <v>19799</v>
      </c>
      <c r="C442" s="121" t="s">
        <v>6618</v>
      </c>
      <c r="D442" s="121" t="s">
        <v>4365</v>
      </c>
      <c r="E442" s="121">
        <v>0.96347322768485533</v>
      </c>
      <c r="F442">
        <f t="shared" si="291"/>
        <v>9.634732276848553E-7</v>
      </c>
      <c r="G442">
        <f t="shared" si="292"/>
        <v>9.6347322768485536E-9</v>
      </c>
      <c r="H442">
        <f t="shared" si="293"/>
        <v>5.5457873570050552E-4</v>
      </c>
      <c r="I442" s="115">
        <f t="shared" si="271"/>
        <v>22</v>
      </c>
      <c r="J442" s="115">
        <f t="shared" si="272"/>
        <v>1</v>
      </c>
      <c r="K442" s="115">
        <f t="shared" si="273"/>
        <v>7</v>
      </c>
      <c r="L442" s="115">
        <f t="shared" si="274"/>
        <v>13</v>
      </c>
      <c r="M442" s="115">
        <f t="shared" si="275"/>
        <v>7</v>
      </c>
      <c r="N442" s="115">
        <f t="shared" si="276"/>
        <v>15</v>
      </c>
      <c r="O442" s="115">
        <f t="shared" si="277"/>
        <v>0</v>
      </c>
      <c r="P442" s="115">
        <f t="shared" si="278"/>
        <v>7</v>
      </c>
      <c r="Q442" s="115">
        <f t="shared" si="279"/>
        <v>8</v>
      </c>
      <c r="R442" s="115">
        <f t="shared" si="280"/>
        <v>20</v>
      </c>
      <c r="S442" s="115">
        <f t="shared" si="281"/>
        <v>5</v>
      </c>
      <c r="T442" s="115">
        <f t="shared" si="282"/>
        <v>3</v>
      </c>
      <c r="U442" s="115">
        <f t="shared" si="283"/>
        <v>9</v>
      </c>
      <c r="V442" s="115">
        <f t="shared" si="284"/>
        <v>5</v>
      </c>
      <c r="W442" s="115">
        <f t="shared" si="285"/>
        <v>15</v>
      </c>
      <c r="X442" s="115">
        <f t="shared" si="286"/>
        <v>21</v>
      </c>
      <c r="Y442" s="115">
        <f t="shared" si="287"/>
        <v>12</v>
      </c>
      <c r="Z442" s="115">
        <f t="shared" si="288"/>
        <v>7</v>
      </c>
      <c r="AA442" s="115">
        <f t="shared" si="289"/>
        <v>4</v>
      </c>
      <c r="AB442" s="115">
        <f t="shared" si="290"/>
        <v>2</v>
      </c>
      <c r="AC442" s="113">
        <f t="shared" si="294"/>
        <v>183</v>
      </c>
      <c r="AE442">
        <f t="shared" si="295"/>
        <v>1.2200732185411121E-2</v>
      </c>
      <c r="AF442">
        <f t="shared" si="296"/>
        <v>5.5457873570050552E-4</v>
      </c>
      <c r="AG442">
        <f t="shared" si="297"/>
        <v>3.8820511499035384E-3</v>
      </c>
      <c r="AH442">
        <f t="shared" si="298"/>
        <v>7.209523564106572E-3</v>
      </c>
      <c r="AI442">
        <f t="shared" si="299"/>
        <v>3.8820511499035384E-3</v>
      </c>
      <c r="AJ442">
        <f t="shared" si="300"/>
        <v>8.3186810355075826E-3</v>
      </c>
      <c r="AK442">
        <f t="shared" si="301"/>
        <v>0</v>
      </c>
      <c r="AL442">
        <f t="shared" si="302"/>
        <v>3.8820511499035384E-3</v>
      </c>
      <c r="AM442">
        <f t="shared" si="303"/>
        <v>4.4366298856040442E-3</v>
      </c>
      <c r="AN442">
        <f t="shared" si="304"/>
        <v>1.1091574714010111E-2</v>
      </c>
      <c r="AO442">
        <f t="shared" si="305"/>
        <v>2.7728936785025278E-3</v>
      </c>
      <c r="AP442">
        <f t="shared" si="306"/>
        <v>1.6637362071015166E-3</v>
      </c>
      <c r="AQ442">
        <f t="shared" si="307"/>
        <v>4.9912086213045499E-3</v>
      </c>
      <c r="AR442">
        <f t="shared" si="308"/>
        <v>2.7728936785025278E-3</v>
      </c>
      <c r="AS442">
        <f t="shared" si="309"/>
        <v>8.3186810355075826E-3</v>
      </c>
      <c r="AT442">
        <f t="shared" si="310"/>
        <v>1.1646153449710615E-2</v>
      </c>
      <c r="AU442">
        <f t="shared" si="311"/>
        <v>6.6549448284060663E-3</v>
      </c>
      <c r="AV442">
        <f t="shared" si="312"/>
        <v>3.8820511499035384E-3</v>
      </c>
      <c r="AW442">
        <f t="shared" si="313"/>
        <v>2.2183149428020221E-3</v>
      </c>
      <c r="AX442">
        <f t="shared" si="314"/>
        <v>1.109157471401011E-3</v>
      </c>
      <c r="AY442">
        <f t="shared" si="315"/>
        <v>0.10148790863319249</v>
      </c>
    </row>
    <row r="443" spans="1:51" x14ac:dyDescent="0.2">
      <c r="A443" s="118" t="s">
        <v>5373</v>
      </c>
      <c r="B443" s="119">
        <v>58653</v>
      </c>
      <c r="C443" s="121" t="s">
        <v>6879</v>
      </c>
      <c r="D443" s="121" t="s">
        <v>4241</v>
      </c>
      <c r="E443" s="121">
        <v>0.30319242753494952</v>
      </c>
      <c r="F443">
        <f t="shared" si="291"/>
        <v>3.031924275349495E-7</v>
      </c>
      <c r="G443">
        <f t="shared" si="292"/>
        <v>3.0319242753494951E-9</v>
      </c>
      <c r="H443">
        <f t="shared" si="293"/>
        <v>1.7451867712020956E-4</v>
      </c>
      <c r="I443" s="115">
        <f t="shared" si="271"/>
        <v>29</v>
      </c>
      <c r="J443" s="115">
        <f t="shared" si="272"/>
        <v>1</v>
      </c>
      <c r="K443" s="115">
        <f t="shared" si="273"/>
        <v>37</v>
      </c>
      <c r="L443" s="115">
        <f t="shared" si="274"/>
        <v>35</v>
      </c>
      <c r="M443" s="115">
        <f t="shared" si="275"/>
        <v>19</v>
      </c>
      <c r="N443" s="115">
        <f t="shared" si="276"/>
        <v>35</v>
      </c>
      <c r="O443" s="115">
        <f t="shared" si="277"/>
        <v>7</v>
      </c>
      <c r="P443" s="115">
        <f t="shared" si="278"/>
        <v>15</v>
      </c>
      <c r="Q443" s="115">
        <f t="shared" si="279"/>
        <v>27</v>
      </c>
      <c r="R443" s="115">
        <f t="shared" si="280"/>
        <v>34</v>
      </c>
      <c r="S443" s="115">
        <f t="shared" si="281"/>
        <v>9</v>
      </c>
      <c r="T443" s="115">
        <f t="shared" si="282"/>
        <v>33</v>
      </c>
      <c r="U443" s="115">
        <f t="shared" si="283"/>
        <v>33</v>
      </c>
      <c r="V443" s="115">
        <f t="shared" si="284"/>
        <v>15</v>
      </c>
      <c r="W443" s="115">
        <f t="shared" si="285"/>
        <v>74</v>
      </c>
      <c r="X443" s="115">
        <f t="shared" si="286"/>
        <v>44</v>
      </c>
      <c r="Y443" s="115">
        <f t="shared" si="287"/>
        <v>26</v>
      </c>
      <c r="Z443" s="115">
        <f t="shared" si="288"/>
        <v>19</v>
      </c>
      <c r="AA443" s="115">
        <f t="shared" si="289"/>
        <v>1</v>
      </c>
      <c r="AB443" s="115">
        <f t="shared" si="290"/>
        <v>17</v>
      </c>
      <c r="AC443" s="113">
        <f t="shared" si="294"/>
        <v>510</v>
      </c>
      <c r="AE443">
        <f t="shared" si="295"/>
        <v>5.061041636486077E-3</v>
      </c>
      <c r="AF443">
        <f t="shared" si="296"/>
        <v>1.7451867712020956E-4</v>
      </c>
      <c r="AG443">
        <f t="shared" si="297"/>
        <v>6.4571910534477542E-3</v>
      </c>
      <c r="AH443">
        <f t="shared" si="298"/>
        <v>6.1081536992073351E-3</v>
      </c>
      <c r="AI443">
        <f t="shared" si="299"/>
        <v>3.3158548652839816E-3</v>
      </c>
      <c r="AJ443">
        <f t="shared" si="300"/>
        <v>6.1081536992073351E-3</v>
      </c>
      <c r="AK443">
        <f t="shared" si="301"/>
        <v>1.221630739841467E-3</v>
      </c>
      <c r="AL443">
        <f t="shared" si="302"/>
        <v>2.6177801568031435E-3</v>
      </c>
      <c r="AM443">
        <f t="shared" si="303"/>
        <v>4.7120042822456579E-3</v>
      </c>
      <c r="AN443">
        <f t="shared" si="304"/>
        <v>5.9336350220871251E-3</v>
      </c>
      <c r="AO443">
        <f t="shared" si="305"/>
        <v>1.5706680940818861E-3</v>
      </c>
      <c r="AP443">
        <f t="shared" si="306"/>
        <v>5.759116344966916E-3</v>
      </c>
      <c r="AQ443">
        <f t="shared" si="307"/>
        <v>5.759116344966916E-3</v>
      </c>
      <c r="AR443">
        <f t="shared" si="308"/>
        <v>2.6177801568031435E-3</v>
      </c>
      <c r="AS443">
        <f t="shared" si="309"/>
        <v>1.2914382106895508E-2</v>
      </c>
      <c r="AT443">
        <f t="shared" si="310"/>
        <v>7.6788217932892205E-3</v>
      </c>
      <c r="AU443">
        <f t="shared" si="311"/>
        <v>4.5374856051254488E-3</v>
      </c>
      <c r="AV443">
        <f t="shared" si="312"/>
        <v>3.3158548652839816E-3</v>
      </c>
      <c r="AW443">
        <f t="shared" si="313"/>
        <v>1.7451867712020956E-4</v>
      </c>
      <c r="AX443">
        <f t="shared" si="314"/>
        <v>2.9668175110435626E-3</v>
      </c>
      <c r="AY443">
        <f t="shared" si="315"/>
        <v>8.9004525331306872E-2</v>
      </c>
    </row>
    <row r="444" spans="1:51" x14ac:dyDescent="0.2">
      <c r="A444" s="118" t="s">
        <v>5374</v>
      </c>
      <c r="B444" s="119">
        <v>45229</v>
      </c>
      <c r="C444" s="121" t="s">
        <v>6745</v>
      </c>
      <c r="D444" s="121" t="s">
        <v>4106</v>
      </c>
      <c r="E444" s="121">
        <v>0.25631566316453241</v>
      </c>
      <c r="F444">
        <f t="shared" si="291"/>
        <v>2.5631566316453239E-7</v>
      </c>
      <c r="G444">
        <f t="shared" si="292"/>
        <v>2.563156631645324E-9</v>
      </c>
      <c r="H444">
        <f t="shared" si="293"/>
        <v>1.475362390292782E-4</v>
      </c>
      <c r="I444" s="115">
        <f t="shared" si="271"/>
        <v>45</v>
      </c>
      <c r="J444" s="115">
        <f t="shared" si="272"/>
        <v>2</v>
      </c>
      <c r="K444" s="115">
        <f t="shared" si="273"/>
        <v>9</v>
      </c>
      <c r="L444" s="115">
        <f t="shared" si="274"/>
        <v>13</v>
      </c>
      <c r="M444" s="115">
        <f t="shared" si="275"/>
        <v>24</v>
      </c>
      <c r="N444" s="115">
        <f t="shared" si="276"/>
        <v>36</v>
      </c>
      <c r="O444" s="115">
        <f t="shared" si="277"/>
        <v>7</v>
      </c>
      <c r="P444" s="115">
        <f t="shared" si="278"/>
        <v>44</v>
      </c>
      <c r="Q444" s="115">
        <f t="shared" si="279"/>
        <v>15</v>
      </c>
      <c r="R444" s="115">
        <f t="shared" si="280"/>
        <v>58</v>
      </c>
      <c r="S444" s="115">
        <f t="shared" si="281"/>
        <v>16</v>
      </c>
      <c r="T444" s="115">
        <f t="shared" si="282"/>
        <v>15</v>
      </c>
      <c r="U444" s="115">
        <f t="shared" si="283"/>
        <v>21</v>
      </c>
      <c r="V444" s="115">
        <f t="shared" si="284"/>
        <v>8</v>
      </c>
      <c r="W444" s="115">
        <f t="shared" si="285"/>
        <v>11</v>
      </c>
      <c r="X444" s="115">
        <f t="shared" si="286"/>
        <v>30</v>
      </c>
      <c r="Y444" s="115">
        <f t="shared" si="287"/>
        <v>18</v>
      </c>
      <c r="Z444" s="115">
        <f t="shared" si="288"/>
        <v>35</v>
      </c>
      <c r="AA444" s="115">
        <f t="shared" si="289"/>
        <v>6</v>
      </c>
      <c r="AB444" s="115">
        <f t="shared" si="290"/>
        <v>9</v>
      </c>
      <c r="AC444" s="113">
        <f t="shared" si="294"/>
        <v>422</v>
      </c>
      <c r="AE444">
        <f t="shared" si="295"/>
        <v>6.6391307563175191E-3</v>
      </c>
      <c r="AF444">
        <f t="shared" si="296"/>
        <v>2.950724780585564E-4</v>
      </c>
      <c r="AG444">
        <f t="shared" si="297"/>
        <v>1.3278261512635037E-3</v>
      </c>
      <c r="AH444">
        <f t="shared" si="298"/>
        <v>1.9179711073806166E-3</v>
      </c>
      <c r="AI444">
        <f t="shared" si="299"/>
        <v>3.5408697367026766E-3</v>
      </c>
      <c r="AJ444">
        <f t="shared" si="300"/>
        <v>5.3113046050540149E-3</v>
      </c>
      <c r="AK444">
        <f t="shared" si="301"/>
        <v>1.0327536732049475E-3</v>
      </c>
      <c r="AL444">
        <f t="shared" si="302"/>
        <v>6.4915945172882407E-3</v>
      </c>
      <c r="AM444">
        <f t="shared" si="303"/>
        <v>2.2130435854391729E-3</v>
      </c>
      <c r="AN444">
        <f t="shared" si="304"/>
        <v>8.5571018636981348E-3</v>
      </c>
      <c r="AO444">
        <f t="shared" si="305"/>
        <v>2.3605798244684512E-3</v>
      </c>
      <c r="AP444">
        <f t="shared" si="306"/>
        <v>2.2130435854391729E-3</v>
      </c>
      <c r="AQ444">
        <f t="shared" si="307"/>
        <v>3.098261019614842E-3</v>
      </c>
      <c r="AR444">
        <f t="shared" si="308"/>
        <v>1.1802899122342256E-3</v>
      </c>
      <c r="AS444">
        <f t="shared" si="309"/>
        <v>1.6228986293220602E-3</v>
      </c>
      <c r="AT444">
        <f t="shared" si="310"/>
        <v>4.4260871708783458E-3</v>
      </c>
      <c r="AU444">
        <f t="shared" si="311"/>
        <v>2.6556523025270075E-3</v>
      </c>
      <c r="AV444">
        <f t="shared" si="312"/>
        <v>5.1637683660247374E-3</v>
      </c>
      <c r="AW444">
        <f t="shared" si="313"/>
        <v>8.8521743417566915E-4</v>
      </c>
      <c r="AX444">
        <f t="shared" si="314"/>
        <v>1.3278261512635037E-3</v>
      </c>
      <c r="AY444">
        <f t="shared" si="315"/>
        <v>6.2260292870355401E-2</v>
      </c>
    </row>
    <row r="445" spans="1:51" x14ac:dyDescent="0.2">
      <c r="A445" s="118" t="s">
        <v>5375</v>
      </c>
      <c r="B445" s="119">
        <v>47572</v>
      </c>
      <c r="C445" s="121" t="s">
        <v>6880</v>
      </c>
      <c r="D445" s="121" t="s">
        <v>3317</v>
      </c>
      <c r="E445" s="121">
        <v>4.6881395545182343E-3</v>
      </c>
      <c r="F445">
        <f t="shared" si="291"/>
        <v>4.6881395545182344E-9</v>
      </c>
      <c r="G445">
        <f t="shared" si="292"/>
        <v>4.6881395545182342E-11</v>
      </c>
      <c r="H445">
        <f t="shared" si="293"/>
        <v>2.6985103812170216E-6</v>
      </c>
      <c r="I445" s="115">
        <f t="shared" si="271"/>
        <v>48</v>
      </c>
      <c r="J445" s="115">
        <f t="shared" si="272"/>
        <v>5</v>
      </c>
      <c r="K445" s="115">
        <f t="shared" si="273"/>
        <v>14</v>
      </c>
      <c r="L445" s="115">
        <f t="shared" si="274"/>
        <v>11</v>
      </c>
      <c r="M445" s="115">
        <f t="shared" si="275"/>
        <v>29</v>
      </c>
      <c r="N445" s="115">
        <f t="shared" si="276"/>
        <v>37</v>
      </c>
      <c r="O445" s="115">
        <f t="shared" si="277"/>
        <v>4</v>
      </c>
      <c r="P445" s="115">
        <f t="shared" si="278"/>
        <v>36</v>
      </c>
      <c r="Q445" s="115">
        <f t="shared" si="279"/>
        <v>12</v>
      </c>
      <c r="R445" s="115">
        <f t="shared" si="280"/>
        <v>64</v>
      </c>
      <c r="S445" s="115">
        <f t="shared" si="281"/>
        <v>19</v>
      </c>
      <c r="T445" s="115">
        <f t="shared" si="282"/>
        <v>11</v>
      </c>
      <c r="U445" s="115">
        <f t="shared" si="283"/>
        <v>16</v>
      </c>
      <c r="V445" s="115">
        <f t="shared" si="284"/>
        <v>10</v>
      </c>
      <c r="W445" s="115">
        <f t="shared" si="285"/>
        <v>19</v>
      </c>
      <c r="X445" s="115">
        <f t="shared" si="286"/>
        <v>30</v>
      </c>
      <c r="Y445" s="115">
        <f t="shared" si="287"/>
        <v>22</v>
      </c>
      <c r="Z445" s="115">
        <f t="shared" si="288"/>
        <v>23</v>
      </c>
      <c r="AA445" s="115">
        <f t="shared" si="289"/>
        <v>10</v>
      </c>
      <c r="AB445" s="115">
        <f t="shared" si="290"/>
        <v>14</v>
      </c>
      <c r="AC445" s="113">
        <f t="shared" si="294"/>
        <v>434</v>
      </c>
      <c r="AE445">
        <f t="shared" si="295"/>
        <v>1.2952849829841703E-4</v>
      </c>
      <c r="AF445">
        <f t="shared" si="296"/>
        <v>1.3492551906085109E-5</v>
      </c>
      <c r="AG445">
        <f t="shared" si="297"/>
        <v>3.7779145337038301E-5</v>
      </c>
      <c r="AH445">
        <f t="shared" si="298"/>
        <v>2.9683614193387237E-5</v>
      </c>
      <c r="AI445">
        <f t="shared" si="299"/>
        <v>7.8256801055293622E-5</v>
      </c>
      <c r="AJ445">
        <f t="shared" si="300"/>
        <v>9.9844884105029802E-5</v>
      </c>
      <c r="AK445">
        <f t="shared" si="301"/>
        <v>1.0794041524868087E-5</v>
      </c>
      <c r="AL445">
        <f t="shared" si="302"/>
        <v>9.7146373723812782E-5</v>
      </c>
      <c r="AM445">
        <f t="shared" si="303"/>
        <v>3.2382124574604256E-5</v>
      </c>
      <c r="AN445">
        <f t="shared" si="304"/>
        <v>1.7270466439788938E-4</v>
      </c>
      <c r="AO445">
        <f t="shared" si="305"/>
        <v>5.127169724312341E-5</v>
      </c>
      <c r="AP445">
        <f t="shared" si="306"/>
        <v>2.9683614193387237E-5</v>
      </c>
      <c r="AQ445">
        <f t="shared" si="307"/>
        <v>4.3176166099472346E-5</v>
      </c>
      <c r="AR445">
        <f t="shared" si="308"/>
        <v>2.6985103812170218E-5</v>
      </c>
      <c r="AS445">
        <f t="shared" si="309"/>
        <v>5.127169724312341E-5</v>
      </c>
      <c r="AT445">
        <f t="shared" si="310"/>
        <v>8.0955311436510654E-5</v>
      </c>
      <c r="AU445">
        <f t="shared" si="311"/>
        <v>5.9367228386774474E-5</v>
      </c>
      <c r="AV445">
        <f t="shared" si="312"/>
        <v>6.2065738767991493E-5</v>
      </c>
      <c r="AW445">
        <f t="shared" si="313"/>
        <v>2.6985103812170218E-5</v>
      </c>
      <c r="AX445">
        <f t="shared" si="314"/>
        <v>3.7779145337038301E-5</v>
      </c>
      <c r="AY445">
        <f t="shared" si="315"/>
        <v>1.1711535054481873E-3</v>
      </c>
    </row>
    <row r="446" spans="1:51" x14ac:dyDescent="0.2">
      <c r="A446" s="118" t="s">
        <v>5376</v>
      </c>
      <c r="B446" s="119">
        <v>48083</v>
      </c>
      <c r="C446" s="121" t="s">
        <v>6820</v>
      </c>
      <c r="D446" s="121" t="s">
        <v>4366</v>
      </c>
      <c r="E446" s="121">
        <v>0.47374141596475761</v>
      </c>
      <c r="F446">
        <f t="shared" si="291"/>
        <v>4.7374141596475761E-7</v>
      </c>
      <c r="G446">
        <f t="shared" si="292"/>
        <v>4.7374141596475764E-9</v>
      </c>
      <c r="H446">
        <f t="shared" si="293"/>
        <v>2.7268730252735004E-4</v>
      </c>
      <c r="I446" s="115">
        <f t="shared" si="271"/>
        <v>60</v>
      </c>
      <c r="J446" s="115">
        <f t="shared" si="272"/>
        <v>4</v>
      </c>
      <c r="K446" s="115">
        <f t="shared" si="273"/>
        <v>21</v>
      </c>
      <c r="L446" s="115">
        <f t="shared" si="274"/>
        <v>30</v>
      </c>
      <c r="M446" s="115">
        <f t="shared" si="275"/>
        <v>16</v>
      </c>
      <c r="N446" s="115">
        <f t="shared" si="276"/>
        <v>31</v>
      </c>
      <c r="O446" s="115">
        <f t="shared" si="277"/>
        <v>18</v>
      </c>
      <c r="P446" s="115">
        <f t="shared" si="278"/>
        <v>25</v>
      </c>
      <c r="Q446" s="115">
        <f t="shared" si="279"/>
        <v>19</v>
      </c>
      <c r="R446" s="115">
        <f t="shared" si="280"/>
        <v>45</v>
      </c>
      <c r="S446" s="115">
        <f t="shared" si="281"/>
        <v>6</v>
      </c>
      <c r="T446" s="115">
        <f t="shared" si="282"/>
        <v>15</v>
      </c>
      <c r="U446" s="115">
        <f t="shared" si="283"/>
        <v>29</v>
      </c>
      <c r="V446" s="115">
        <f t="shared" si="284"/>
        <v>16</v>
      </c>
      <c r="W446" s="115">
        <f t="shared" si="285"/>
        <v>21</v>
      </c>
      <c r="X446" s="115">
        <f t="shared" si="286"/>
        <v>26</v>
      </c>
      <c r="Y446" s="115">
        <f t="shared" si="287"/>
        <v>15</v>
      </c>
      <c r="Z446" s="115">
        <f t="shared" si="288"/>
        <v>30</v>
      </c>
      <c r="AA446" s="115">
        <f t="shared" si="289"/>
        <v>6</v>
      </c>
      <c r="AB446" s="115">
        <f t="shared" si="290"/>
        <v>10</v>
      </c>
      <c r="AC446" s="113">
        <f t="shared" si="294"/>
        <v>443</v>
      </c>
      <c r="AE446">
        <f t="shared" si="295"/>
        <v>1.6361238151641002E-2</v>
      </c>
      <c r="AF446">
        <f t="shared" si="296"/>
        <v>1.0907492101094002E-3</v>
      </c>
      <c r="AG446">
        <f t="shared" si="297"/>
        <v>5.7264333530743505E-3</v>
      </c>
      <c r="AH446">
        <f t="shared" si="298"/>
        <v>8.180619075820501E-3</v>
      </c>
      <c r="AI446">
        <f t="shared" si="299"/>
        <v>4.3629968404376007E-3</v>
      </c>
      <c r="AJ446">
        <f t="shared" si="300"/>
        <v>8.453306378347852E-3</v>
      </c>
      <c r="AK446">
        <f t="shared" si="301"/>
        <v>4.9083714454923009E-3</v>
      </c>
      <c r="AL446">
        <f t="shared" si="302"/>
        <v>6.8171825631837511E-3</v>
      </c>
      <c r="AM446">
        <f t="shared" si="303"/>
        <v>5.1810587480196511E-3</v>
      </c>
      <c r="AN446">
        <f t="shared" si="304"/>
        <v>1.2270928613730752E-2</v>
      </c>
      <c r="AO446">
        <f t="shared" si="305"/>
        <v>1.6361238151641002E-3</v>
      </c>
      <c r="AP446">
        <f t="shared" si="306"/>
        <v>4.0903095379102505E-3</v>
      </c>
      <c r="AQ446">
        <f t="shared" si="307"/>
        <v>7.9079317732931517E-3</v>
      </c>
      <c r="AR446">
        <f t="shared" si="308"/>
        <v>4.3629968404376007E-3</v>
      </c>
      <c r="AS446">
        <f t="shared" si="309"/>
        <v>5.7264333530743505E-3</v>
      </c>
      <c r="AT446">
        <f t="shared" si="310"/>
        <v>7.0898698657111013E-3</v>
      </c>
      <c r="AU446">
        <f t="shared" si="311"/>
        <v>4.0903095379102505E-3</v>
      </c>
      <c r="AV446">
        <f t="shared" si="312"/>
        <v>8.180619075820501E-3</v>
      </c>
      <c r="AW446">
        <f t="shared" si="313"/>
        <v>1.6361238151641002E-3</v>
      </c>
      <c r="AX446">
        <f t="shared" si="314"/>
        <v>2.7268730252735006E-3</v>
      </c>
      <c r="AY446">
        <f t="shared" si="315"/>
        <v>0.12080047501961606</v>
      </c>
    </row>
    <row r="447" spans="1:51" x14ac:dyDescent="0.2">
      <c r="A447" s="118" t="s">
        <v>5377</v>
      </c>
      <c r="B447" s="119">
        <v>31281</v>
      </c>
      <c r="C447" s="121" t="s">
        <v>6881</v>
      </c>
      <c r="D447" s="121" t="s">
        <v>4329</v>
      </c>
      <c r="E447" s="121">
        <v>0.80044541937282232</v>
      </c>
      <c r="F447">
        <f t="shared" si="291"/>
        <v>8.004454193728223E-7</v>
      </c>
      <c r="G447">
        <f t="shared" si="292"/>
        <v>8.0044541937282232E-9</v>
      </c>
      <c r="H447">
        <f t="shared" si="293"/>
        <v>4.6073932924915712E-4</v>
      </c>
      <c r="I447" s="115">
        <f t="shared" si="271"/>
        <v>28</v>
      </c>
      <c r="J447" s="115">
        <f t="shared" si="272"/>
        <v>5</v>
      </c>
      <c r="K447" s="115">
        <f t="shared" si="273"/>
        <v>15</v>
      </c>
      <c r="L447" s="115">
        <f t="shared" si="274"/>
        <v>19</v>
      </c>
      <c r="M447" s="115">
        <f t="shared" si="275"/>
        <v>12</v>
      </c>
      <c r="N447" s="115">
        <f t="shared" si="276"/>
        <v>25</v>
      </c>
      <c r="O447" s="115">
        <f t="shared" si="277"/>
        <v>4</v>
      </c>
      <c r="P447" s="115">
        <f t="shared" si="278"/>
        <v>17</v>
      </c>
      <c r="Q447" s="115">
        <f t="shared" si="279"/>
        <v>12</v>
      </c>
      <c r="R447" s="115">
        <f t="shared" si="280"/>
        <v>26</v>
      </c>
      <c r="S447" s="115">
        <f t="shared" si="281"/>
        <v>11</v>
      </c>
      <c r="T447" s="115">
        <f t="shared" si="282"/>
        <v>7</v>
      </c>
      <c r="U447" s="115">
        <f t="shared" si="283"/>
        <v>17</v>
      </c>
      <c r="V447" s="115">
        <f t="shared" si="284"/>
        <v>8</v>
      </c>
      <c r="W447" s="115">
        <f t="shared" si="285"/>
        <v>22</v>
      </c>
      <c r="X447" s="115">
        <f t="shared" si="286"/>
        <v>15</v>
      </c>
      <c r="Y447" s="115">
        <f t="shared" si="287"/>
        <v>11</v>
      </c>
      <c r="Z447" s="115">
        <f t="shared" si="288"/>
        <v>20</v>
      </c>
      <c r="AA447" s="115">
        <f t="shared" si="289"/>
        <v>2</v>
      </c>
      <c r="AB447" s="115">
        <f t="shared" si="290"/>
        <v>8</v>
      </c>
      <c r="AC447" s="113">
        <f t="shared" si="294"/>
        <v>284</v>
      </c>
      <c r="AE447">
        <f t="shared" si="295"/>
        <v>1.29007012189764E-2</v>
      </c>
      <c r="AF447">
        <f t="shared" si="296"/>
        <v>2.3036966462457857E-3</v>
      </c>
      <c r="AG447">
        <f t="shared" si="297"/>
        <v>6.9110899387373565E-3</v>
      </c>
      <c r="AH447">
        <f t="shared" si="298"/>
        <v>8.7540472557339852E-3</v>
      </c>
      <c r="AI447">
        <f t="shared" si="299"/>
        <v>5.5288719509898852E-3</v>
      </c>
      <c r="AJ447">
        <f t="shared" si="300"/>
        <v>1.1518483231228928E-2</v>
      </c>
      <c r="AK447">
        <f t="shared" si="301"/>
        <v>1.8429573169966285E-3</v>
      </c>
      <c r="AL447">
        <f t="shared" si="302"/>
        <v>7.8325685972356705E-3</v>
      </c>
      <c r="AM447">
        <f t="shared" si="303"/>
        <v>5.5288719509898852E-3</v>
      </c>
      <c r="AN447">
        <f t="shared" si="304"/>
        <v>1.1979222560478085E-2</v>
      </c>
      <c r="AO447">
        <f t="shared" si="305"/>
        <v>5.0681326217407287E-3</v>
      </c>
      <c r="AP447">
        <f t="shared" si="306"/>
        <v>3.2251753047441E-3</v>
      </c>
      <c r="AQ447">
        <f t="shared" si="307"/>
        <v>7.8325685972356705E-3</v>
      </c>
      <c r="AR447">
        <f t="shared" si="308"/>
        <v>3.685914633993257E-3</v>
      </c>
      <c r="AS447">
        <f t="shared" si="309"/>
        <v>1.0136265243481457E-2</v>
      </c>
      <c r="AT447">
        <f t="shared" si="310"/>
        <v>6.9110899387373565E-3</v>
      </c>
      <c r="AU447">
        <f t="shared" si="311"/>
        <v>5.0681326217407287E-3</v>
      </c>
      <c r="AV447">
        <f t="shared" si="312"/>
        <v>9.2147865849831426E-3</v>
      </c>
      <c r="AW447">
        <f t="shared" si="313"/>
        <v>9.2147865849831424E-4</v>
      </c>
      <c r="AX447">
        <f t="shared" si="314"/>
        <v>3.685914633993257E-3</v>
      </c>
      <c r="AY447">
        <f t="shared" si="315"/>
        <v>0.13084996950676064</v>
      </c>
    </row>
    <row r="448" spans="1:51" x14ac:dyDescent="0.2">
      <c r="A448" s="118" t="s">
        <v>5378</v>
      </c>
      <c r="B448" s="119">
        <v>28838</v>
      </c>
      <c r="C448" s="121" t="s">
        <v>6882</v>
      </c>
      <c r="D448" s="121" t="s">
        <v>4470</v>
      </c>
      <c r="E448" s="121">
        <v>1.3368514048065427</v>
      </c>
      <c r="F448">
        <f t="shared" si="291"/>
        <v>1.3368514048065428E-6</v>
      </c>
      <c r="G448">
        <f t="shared" si="292"/>
        <v>1.3368514048065428E-8</v>
      </c>
      <c r="H448">
        <f t="shared" si="293"/>
        <v>7.6949658858560402E-4</v>
      </c>
      <c r="I448" s="115">
        <f t="shared" si="271"/>
        <v>47</v>
      </c>
      <c r="J448" s="115">
        <f t="shared" si="272"/>
        <v>2</v>
      </c>
      <c r="K448" s="115">
        <f t="shared" si="273"/>
        <v>19</v>
      </c>
      <c r="L448" s="115">
        <f t="shared" si="274"/>
        <v>17</v>
      </c>
      <c r="M448" s="115">
        <f t="shared" si="275"/>
        <v>10</v>
      </c>
      <c r="N448" s="115">
        <f t="shared" si="276"/>
        <v>18</v>
      </c>
      <c r="O448" s="115">
        <f t="shared" si="277"/>
        <v>1</v>
      </c>
      <c r="P448" s="115">
        <f t="shared" si="278"/>
        <v>21</v>
      </c>
      <c r="Q448" s="115">
        <f t="shared" si="279"/>
        <v>17</v>
      </c>
      <c r="R448" s="115">
        <f t="shared" si="280"/>
        <v>22</v>
      </c>
      <c r="S448" s="115">
        <f t="shared" si="281"/>
        <v>7</v>
      </c>
      <c r="T448" s="115">
        <f t="shared" si="282"/>
        <v>8</v>
      </c>
      <c r="U448" s="115">
        <f t="shared" si="283"/>
        <v>14</v>
      </c>
      <c r="V448" s="115">
        <f t="shared" si="284"/>
        <v>5</v>
      </c>
      <c r="W448" s="115">
        <f t="shared" si="285"/>
        <v>13</v>
      </c>
      <c r="X448" s="115">
        <f t="shared" si="286"/>
        <v>16</v>
      </c>
      <c r="Y448" s="115">
        <f t="shared" si="287"/>
        <v>16</v>
      </c>
      <c r="Z448" s="115">
        <f t="shared" si="288"/>
        <v>17</v>
      </c>
      <c r="AA448" s="115">
        <f t="shared" si="289"/>
        <v>0</v>
      </c>
      <c r="AB448" s="115">
        <f t="shared" si="290"/>
        <v>4</v>
      </c>
      <c r="AC448" s="113">
        <f t="shared" si="294"/>
        <v>274</v>
      </c>
      <c r="AE448">
        <f t="shared" si="295"/>
        <v>3.6166339663523388E-2</v>
      </c>
      <c r="AF448">
        <f t="shared" si="296"/>
        <v>1.538993177171208E-3</v>
      </c>
      <c r="AG448">
        <f t="shared" si="297"/>
        <v>1.4620435183126477E-2</v>
      </c>
      <c r="AH448">
        <f t="shared" si="298"/>
        <v>1.3081442005955268E-2</v>
      </c>
      <c r="AI448">
        <f t="shared" si="299"/>
        <v>7.6949658858560402E-3</v>
      </c>
      <c r="AJ448">
        <f t="shared" si="300"/>
        <v>1.3850938594540872E-2</v>
      </c>
      <c r="AK448">
        <f t="shared" si="301"/>
        <v>7.6949658858560402E-4</v>
      </c>
      <c r="AL448">
        <f t="shared" si="302"/>
        <v>1.6159428360297684E-2</v>
      </c>
      <c r="AM448">
        <f t="shared" si="303"/>
        <v>1.3081442005955268E-2</v>
      </c>
      <c r="AN448">
        <f t="shared" si="304"/>
        <v>1.6928924948883289E-2</v>
      </c>
      <c r="AO448">
        <f t="shared" si="305"/>
        <v>5.3864761200992286E-3</v>
      </c>
      <c r="AP448">
        <f t="shared" si="306"/>
        <v>6.1559727086848322E-3</v>
      </c>
      <c r="AQ448">
        <f t="shared" si="307"/>
        <v>1.0772952240198457E-2</v>
      </c>
      <c r="AR448">
        <f t="shared" si="308"/>
        <v>3.8474829429280201E-3</v>
      </c>
      <c r="AS448">
        <f t="shared" si="309"/>
        <v>1.0003455651612852E-2</v>
      </c>
      <c r="AT448">
        <f t="shared" si="310"/>
        <v>1.2311945417369664E-2</v>
      </c>
      <c r="AU448">
        <f t="shared" si="311"/>
        <v>1.2311945417369664E-2</v>
      </c>
      <c r="AV448">
        <f t="shared" si="312"/>
        <v>1.3081442005955268E-2</v>
      </c>
      <c r="AW448">
        <f t="shared" si="313"/>
        <v>0</v>
      </c>
      <c r="AX448">
        <f t="shared" si="314"/>
        <v>3.0779863543424161E-3</v>
      </c>
      <c r="AY448">
        <f t="shared" si="315"/>
        <v>0.2108420652724555</v>
      </c>
    </row>
    <row r="449" spans="1:51" x14ac:dyDescent="0.2">
      <c r="A449" s="118" t="s">
        <v>5379</v>
      </c>
      <c r="B449" s="119">
        <v>44329</v>
      </c>
      <c r="C449" s="121" t="s">
        <v>6883</v>
      </c>
      <c r="D449" s="121" t="s">
        <v>4675</v>
      </c>
      <c r="E449" s="121">
        <v>0.95835363316671873</v>
      </c>
      <c r="F449">
        <f t="shared" si="291"/>
        <v>9.5835363316671879E-7</v>
      </c>
      <c r="G449">
        <f t="shared" si="292"/>
        <v>9.5835363316671881E-9</v>
      </c>
      <c r="H449">
        <f t="shared" si="293"/>
        <v>5.516318782543575E-4</v>
      </c>
      <c r="I449" s="115">
        <f t="shared" si="271"/>
        <v>46</v>
      </c>
      <c r="J449" s="115">
        <f t="shared" si="272"/>
        <v>3</v>
      </c>
      <c r="K449" s="115">
        <f t="shared" si="273"/>
        <v>23</v>
      </c>
      <c r="L449" s="115">
        <f t="shared" si="274"/>
        <v>26</v>
      </c>
      <c r="M449" s="115">
        <f t="shared" si="275"/>
        <v>12</v>
      </c>
      <c r="N449" s="115">
        <f t="shared" si="276"/>
        <v>42</v>
      </c>
      <c r="O449" s="115">
        <f t="shared" si="277"/>
        <v>14</v>
      </c>
      <c r="P449" s="115">
        <f t="shared" si="278"/>
        <v>24</v>
      </c>
      <c r="Q449" s="115">
        <f t="shared" si="279"/>
        <v>19</v>
      </c>
      <c r="R449" s="115">
        <f t="shared" si="280"/>
        <v>40</v>
      </c>
      <c r="S449" s="115">
        <f t="shared" si="281"/>
        <v>11</v>
      </c>
      <c r="T449" s="115">
        <f t="shared" si="282"/>
        <v>13</v>
      </c>
      <c r="U449" s="115">
        <f t="shared" si="283"/>
        <v>20</v>
      </c>
      <c r="V449" s="115">
        <f t="shared" si="284"/>
        <v>14</v>
      </c>
      <c r="W449" s="115">
        <f t="shared" si="285"/>
        <v>25</v>
      </c>
      <c r="X449" s="115">
        <f t="shared" si="286"/>
        <v>17</v>
      </c>
      <c r="Y449" s="115">
        <f t="shared" si="287"/>
        <v>21</v>
      </c>
      <c r="Z449" s="115">
        <f t="shared" si="288"/>
        <v>23</v>
      </c>
      <c r="AA449" s="115">
        <f t="shared" si="289"/>
        <v>3</v>
      </c>
      <c r="AB449" s="115">
        <f t="shared" si="290"/>
        <v>12</v>
      </c>
      <c r="AC449" s="113">
        <f t="shared" si="294"/>
        <v>408</v>
      </c>
      <c r="AE449">
        <f t="shared" si="295"/>
        <v>2.5375066399700445E-2</v>
      </c>
      <c r="AF449">
        <f t="shared" si="296"/>
        <v>1.6548956347630724E-3</v>
      </c>
      <c r="AG449">
        <f t="shared" si="297"/>
        <v>1.2687533199850222E-2</v>
      </c>
      <c r="AH449">
        <f t="shared" si="298"/>
        <v>1.4342428834613294E-2</v>
      </c>
      <c r="AI449">
        <f t="shared" si="299"/>
        <v>6.6195825390522895E-3</v>
      </c>
      <c r="AJ449">
        <f t="shared" si="300"/>
        <v>2.3168538886683014E-2</v>
      </c>
      <c r="AK449">
        <f t="shared" si="301"/>
        <v>7.7228462955610047E-3</v>
      </c>
      <c r="AL449">
        <f t="shared" si="302"/>
        <v>1.3239165078104579E-2</v>
      </c>
      <c r="AM449">
        <f t="shared" si="303"/>
        <v>1.0481005686832792E-2</v>
      </c>
      <c r="AN449">
        <f t="shared" si="304"/>
        <v>2.2065275130174301E-2</v>
      </c>
      <c r="AO449">
        <f t="shared" si="305"/>
        <v>6.0679506607979328E-3</v>
      </c>
      <c r="AP449">
        <f t="shared" si="306"/>
        <v>7.1712144173066471E-3</v>
      </c>
      <c r="AQ449">
        <f t="shared" si="307"/>
        <v>1.103263756508715E-2</v>
      </c>
      <c r="AR449">
        <f t="shared" si="308"/>
        <v>7.7228462955610047E-3</v>
      </c>
      <c r="AS449">
        <f t="shared" si="309"/>
        <v>1.3790796956358937E-2</v>
      </c>
      <c r="AT449">
        <f t="shared" si="310"/>
        <v>9.3777419303240767E-3</v>
      </c>
      <c r="AU449">
        <f t="shared" si="311"/>
        <v>1.1584269443341507E-2</v>
      </c>
      <c r="AV449">
        <f t="shared" si="312"/>
        <v>1.2687533199850222E-2</v>
      </c>
      <c r="AW449">
        <f t="shared" si="313"/>
        <v>1.6548956347630724E-3</v>
      </c>
      <c r="AX449">
        <f t="shared" si="314"/>
        <v>6.6195825390522895E-3</v>
      </c>
      <c r="AY449">
        <f t="shared" si="315"/>
        <v>0.22506580632777781</v>
      </c>
    </row>
    <row r="450" spans="1:51" x14ac:dyDescent="0.2">
      <c r="A450" s="118" t="s">
        <v>5380</v>
      </c>
      <c r="B450" s="119">
        <v>23205</v>
      </c>
      <c r="C450" s="121" t="s">
        <v>6812</v>
      </c>
      <c r="D450" s="121" t="s">
        <v>4312</v>
      </c>
      <c r="E450" s="121">
        <v>0.54098768029596922</v>
      </c>
      <c r="F450">
        <f t="shared" si="291"/>
        <v>5.4098768029596917E-7</v>
      </c>
      <c r="G450">
        <f t="shared" si="292"/>
        <v>5.4098768029596917E-9</v>
      </c>
      <c r="H450">
        <f t="shared" si="293"/>
        <v>3.1139449976104802E-4</v>
      </c>
      <c r="I450" s="115">
        <f t="shared" ref="I450:I513" si="316">LEN(D450)-LEN(SUBSTITUTE(D450,"A",""))</f>
        <v>23</v>
      </c>
      <c r="J450" s="115">
        <f t="shared" ref="J450:J513" si="317">LEN(D450)-LEN(SUBSTITUTE(D450,"C",""))</f>
        <v>1</v>
      </c>
      <c r="K450" s="115">
        <f t="shared" ref="K450:K513" si="318">LEN(D450)-LEN(SUBSTITUTE(D450,"D",""))</f>
        <v>13</v>
      </c>
      <c r="L450" s="115">
        <f t="shared" ref="L450:L513" si="319">LEN(D450)-LEN(SUBSTITUTE(D450,"E",""))</f>
        <v>11</v>
      </c>
      <c r="M450" s="115">
        <f t="shared" ref="M450:M513" si="320">LEN(D450)-LEN(SUBSTITUTE(D450,"F",""))</f>
        <v>8</v>
      </c>
      <c r="N450" s="115">
        <f t="shared" ref="N450:N513" si="321">LEN(D450)-LEN(SUBSTITUTE(D450,"G",""))</f>
        <v>17</v>
      </c>
      <c r="O450" s="115">
        <f t="shared" ref="O450:O513" si="322">LEN(D450)-LEN(SUBSTITUTE(D450,"H",""))</f>
        <v>5</v>
      </c>
      <c r="P450" s="115">
        <f t="shared" ref="P450:P513" si="323">LEN(D450)-LEN(SUBSTITUTE(D450,"I",""))</f>
        <v>13</v>
      </c>
      <c r="Q450" s="115">
        <f t="shared" ref="Q450:Q513" si="324">LEN(D450)-LEN(SUBSTITUTE(D450,"K",""))</f>
        <v>11</v>
      </c>
      <c r="R450" s="115">
        <f t="shared" ref="R450:R513" si="325">LEN(D450)-LEN(SUBSTITUTE(D450,"L",""))</f>
        <v>22</v>
      </c>
      <c r="S450" s="115">
        <f t="shared" ref="S450:S513" si="326">LEN(D450)-LEN(SUBSTITUTE(D450,"M",""))</f>
        <v>5</v>
      </c>
      <c r="T450" s="115">
        <f t="shared" ref="T450:T513" si="327">LEN(D450)-LEN(SUBSTITUTE(D450,"N",""))</f>
        <v>5</v>
      </c>
      <c r="U450" s="115">
        <f t="shared" ref="U450:U513" si="328">LEN(D450)-LEN(SUBSTITUTE(D450,"P",""))</f>
        <v>10</v>
      </c>
      <c r="V450" s="115">
        <f t="shared" ref="V450:V513" si="329">LEN(D450)-LEN(SUBSTITUTE(D450,"Q",""))</f>
        <v>8</v>
      </c>
      <c r="W450" s="115">
        <f t="shared" ref="W450:W513" si="330">LEN(D450)-LEN(SUBSTITUTE(D450,"R",""))</f>
        <v>14</v>
      </c>
      <c r="X450" s="115">
        <f t="shared" ref="X450:X513" si="331">LEN(D450)-LEN(SUBSTITUTE(D450,"S",""))</f>
        <v>12</v>
      </c>
      <c r="Y450" s="115">
        <f t="shared" ref="Y450:Y513" si="332">LEN(D450)-LEN(SUBSTITUTE(D450,"T",""))</f>
        <v>11</v>
      </c>
      <c r="Z450" s="115">
        <f t="shared" ref="Z450:Z513" si="333">LEN(D450)-LEN(SUBSTITUTE(D450,"V",""))</f>
        <v>14</v>
      </c>
      <c r="AA450" s="115">
        <f t="shared" ref="AA450:AA513" si="334">LEN(D450)-LEN(SUBSTITUTE(D450,"W",""))</f>
        <v>3</v>
      </c>
      <c r="AB450" s="115">
        <f t="shared" ref="AB450:AB513" si="335">LEN(D450)-LEN(SUBSTITUTE(D450,"Y",""))</f>
        <v>5</v>
      </c>
      <c r="AC450" s="113">
        <f t="shared" si="294"/>
        <v>211</v>
      </c>
      <c r="AE450">
        <f t="shared" si="295"/>
        <v>7.1620734945041049E-3</v>
      </c>
      <c r="AF450">
        <f t="shared" si="296"/>
        <v>3.1139449976104802E-4</v>
      </c>
      <c r="AG450">
        <f t="shared" si="297"/>
        <v>4.0481284968936241E-3</v>
      </c>
      <c r="AH450">
        <f t="shared" si="298"/>
        <v>3.4253394973715284E-3</v>
      </c>
      <c r="AI450">
        <f t="shared" si="299"/>
        <v>2.4911559980883842E-3</v>
      </c>
      <c r="AJ450">
        <f t="shared" si="300"/>
        <v>5.2937064959378164E-3</v>
      </c>
      <c r="AK450">
        <f t="shared" si="301"/>
        <v>1.5569724988052402E-3</v>
      </c>
      <c r="AL450">
        <f t="shared" si="302"/>
        <v>4.0481284968936241E-3</v>
      </c>
      <c r="AM450">
        <f t="shared" si="303"/>
        <v>3.4253394973715284E-3</v>
      </c>
      <c r="AN450">
        <f t="shared" si="304"/>
        <v>6.8506789947430568E-3</v>
      </c>
      <c r="AO450">
        <f t="shared" si="305"/>
        <v>1.5569724988052402E-3</v>
      </c>
      <c r="AP450">
        <f t="shared" si="306"/>
        <v>1.5569724988052402E-3</v>
      </c>
      <c r="AQ450">
        <f t="shared" si="307"/>
        <v>3.1139449976104803E-3</v>
      </c>
      <c r="AR450">
        <f t="shared" si="308"/>
        <v>2.4911559980883842E-3</v>
      </c>
      <c r="AS450">
        <f t="shared" si="309"/>
        <v>4.3595229966546722E-3</v>
      </c>
      <c r="AT450">
        <f t="shared" si="310"/>
        <v>3.7367339971325761E-3</v>
      </c>
      <c r="AU450">
        <f t="shared" si="311"/>
        <v>3.4253394973715284E-3</v>
      </c>
      <c r="AV450">
        <f t="shared" si="312"/>
        <v>4.3595229966546722E-3</v>
      </c>
      <c r="AW450">
        <f t="shared" si="313"/>
        <v>9.3418349928314401E-4</v>
      </c>
      <c r="AX450">
        <f t="shared" si="314"/>
        <v>1.5569724988052402E-3</v>
      </c>
      <c r="AY450">
        <f t="shared" si="315"/>
        <v>6.570423944958112E-2</v>
      </c>
    </row>
    <row r="451" spans="1:51" x14ac:dyDescent="0.2">
      <c r="A451" s="118" t="s">
        <v>5381</v>
      </c>
      <c r="B451" s="119">
        <v>25303</v>
      </c>
      <c r="C451" s="121" t="s">
        <v>6667</v>
      </c>
      <c r="D451" s="121" t="s">
        <v>4686</v>
      </c>
      <c r="E451" s="121">
        <v>1.1787057390987368</v>
      </c>
      <c r="F451">
        <f t="shared" ref="F451:F514" si="336">E451/1000000</f>
        <v>1.1787057390987367E-6</v>
      </c>
      <c r="G451">
        <f t="shared" ref="G451:G514" si="337">F451*0.01</f>
        <v>1.1787057390987368E-8</v>
      </c>
      <c r="H451">
        <f t="shared" ref="H451:H514" si="338">G451/$G$1637</f>
        <v>6.7846736138486938E-4</v>
      </c>
      <c r="I451" s="115">
        <f t="shared" si="316"/>
        <v>26</v>
      </c>
      <c r="J451" s="115">
        <f t="shared" si="317"/>
        <v>2</v>
      </c>
      <c r="K451" s="115">
        <f t="shared" si="318"/>
        <v>16</v>
      </c>
      <c r="L451" s="115">
        <f t="shared" si="319"/>
        <v>15</v>
      </c>
      <c r="M451" s="115">
        <f t="shared" si="320"/>
        <v>9</v>
      </c>
      <c r="N451" s="115">
        <f t="shared" si="321"/>
        <v>21</v>
      </c>
      <c r="O451" s="115">
        <f t="shared" si="322"/>
        <v>7</v>
      </c>
      <c r="P451" s="115">
        <f t="shared" si="323"/>
        <v>15</v>
      </c>
      <c r="Q451" s="115">
        <f t="shared" si="324"/>
        <v>14</v>
      </c>
      <c r="R451" s="115">
        <f t="shared" si="325"/>
        <v>21</v>
      </c>
      <c r="S451" s="115">
        <f t="shared" si="326"/>
        <v>5</v>
      </c>
      <c r="T451" s="115">
        <f t="shared" si="327"/>
        <v>3</v>
      </c>
      <c r="U451" s="115">
        <f t="shared" si="328"/>
        <v>14</v>
      </c>
      <c r="V451" s="115">
        <f t="shared" si="329"/>
        <v>6</v>
      </c>
      <c r="W451" s="115">
        <f t="shared" si="330"/>
        <v>14</v>
      </c>
      <c r="X451" s="115">
        <f t="shared" si="331"/>
        <v>12</v>
      </c>
      <c r="Y451" s="115">
        <f t="shared" si="332"/>
        <v>12</v>
      </c>
      <c r="Z451" s="115">
        <f t="shared" si="333"/>
        <v>22</v>
      </c>
      <c r="AA451" s="115">
        <f t="shared" si="334"/>
        <v>1</v>
      </c>
      <c r="AB451" s="115">
        <f t="shared" si="335"/>
        <v>1</v>
      </c>
      <c r="AC451" s="113">
        <f t="shared" ref="AC451:AC514" si="339">SUM(I451:AB451)</f>
        <v>236</v>
      </c>
      <c r="AE451">
        <f t="shared" ref="AE451:AE514" si="340">I451*$H451</f>
        <v>1.7640151396006602E-2</v>
      </c>
      <c r="AF451">
        <f t="shared" ref="AF451:AF514" si="341">J451*$H451</f>
        <v>1.3569347227697388E-3</v>
      </c>
      <c r="AG451">
        <f t="shared" ref="AG451:AG514" si="342">K451*$H451</f>
        <v>1.085547778215791E-2</v>
      </c>
      <c r="AH451">
        <f t="shared" ref="AH451:AH514" si="343">L451*$H451</f>
        <v>1.0177010420773042E-2</v>
      </c>
      <c r="AI451">
        <f t="shared" ref="AI451:AI514" si="344">M451*$H451</f>
        <v>6.1062062524638245E-3</v>
      </c>
      <c r="AJ451">
        <f t="shared" ref="AJ451:AJ514" si="345">N451*$H451</f>
        <v>1.4247814589082256E-2</v>
      </c>
      <c r="AK451">
        <f t="shared" ref="AK451:AK514" si="346">O451*$H451</f>
        <v>4.7492715296940857E-3</v>
      </c>
      <c r="AL451">
        <f t="shared" ref="AL451:AL514" si="347">P451*$H451</f>
        <v>1.0177010420773042E-2</v>
      </c>
      <c r="AM451">
        <f t="shared" ref="AM451:AM514" si="348">Q451*$H451</f>
        <v>9.4985430593881714E-3</v>
      </c>
      <c r="AN451">
        <f t="shared" ref="AN451:AN514" si="349">R451*$H451</f>
        <v>1.4247814589082256E-2</v>
      </c>
      <c r="AO451">
        <f t="shared" ref="AO451:AO514" si="350">S451*$H451</f>
        <v>3.3923368069243469E-3</v>
      </c>
      <c r="AP451">
        <f t="shared" ref="AP451:AP514" si="351">T451*$H451</f>
        <v>2.0354020841546082E-3</v>
      </c>
      <c r="AQ451">
        <f t="shared" ref="AQ451:AQ514" si="352">U451*$H451</f>
        <v>9.4985430593881714E-3</v>
      </c>
      <c r="AR451">
        <f t="shared" ref="AR451:AR514" si="353">V451*$H451</f>
        <v>4.0708041683092163E-3</v>
      </c>
      <c r="AS451">
        <f t="shared" ref="AS451:AS514" si="354">W451*$H451</f>
        <v>9.4985430593881714E-3</v>
      </c>
      <c r="AT451">
        <f t="shared" ref="AT451:AT514" si="355">X451*$H451</f>
        <v>8.1416083366184326E-3</v>
      </c>
      <c r="AU451">
        <f t="shared" ref="AU451:AU514" si="356">Y451*$H451</f>
        <v>8.1416083366184326E-3</v>
      </c>
      <c r="AV451">
        <f t="shared" ref="AV451:AV514" si="357">Z451*$H451</f>
        <v>1.4926281950467126E-2</v>
      </c>
      <c r="AW451">
        <f t="shared" ref="AW451:AW514" si="358">AA451*$H451</f>
        <v>6.7846736138486938E-4</v>
      </c>
      <c r="AX451">
        <f t="shared" ref="AX451:AX514" si="359">AB451*$H451</f>
        <v>6.7846736138486938E-4</v>
      </c>
      <c r="AY451">
        <f t="shared" ref="AY451:AY514" si="360">SUM(AE451:AX451)</f>
        <v>0.16011829728682916</v>
      </c>
    </row>
    <row r="452" spans="1:51" x14ac:dyDescent="0.2">
      <c r="A452" s="118" t="s">
        <v>5382</v>
      </c>
      <c r="B452" s="119">
        <v>11999</v>
      </c>
      <c r="C452" s="121" t="s">
        <v>6884</v>
      </c>
      <c r="D452" s="121" t="s">
        <v>3899</v>
      </c>
      <c r="E452" s="121">
        <v>0.19377085220224294</v>
      </c>
      <c r="F452">
        <f t="shared" si="336"/>
        <v>1.9377085220224295E-7</v>
      </c>
      <c r="G452">
        <f t="shared" si="337"/>
        <v>1.9377085220224297E-9</v>
      </c>
      <c r="H452">
        <f t="shared" si="338"/>
        <v>1.1153521565736659E-4</v>
      </c>
      <c r="I452" s="115">
        <f t="shared" si="316"/>
        <v>9</v>
      </c>
      <c r="J452" s="115">
        <f t="shared" si="317"/>
        <v>1</v>
      </c>
      <c r="K452" s="115">
        <f t="shared" si="318"/>
        <v>4</v>
      </c>
      <c r="L452" s="115">
        <f t="shared" si="319"/>
        <v>3</v>
      </c>
      <c r="M452" s="115">
        <f t="shared" si="320"/>
        <v>7</v>
      </c>
      <c r="N452" s="115">
        <f t="shared" si="321"/>
        <v>3</v>
      </c>
      <c r="O452" s="115">
        <f t="shared" si="322"/>
        <v>1</v>
      </c>
      <c r="P452" s="115">
        <f t="shared" si="323"/>
        <v>8</v>
      </c>
      <c r="Q452" s="115">
        <f t="shared" si="324"/>
        <v>3</v>
      </c>
      <c r="R452" s="115">
        <f t="shared" si="325"/>
        <v>14</v>
      </c>
      <c r="S452" s="115">
        <f t="shared" si="326"/>
        <v>4</v>
      </c>
      <c r="T452" s="115">
        <f t="shared" si="327"/>
        <v>7</v>
      </c>
      <c r="U452" s="115">
        <f t="shared" si="328"/>
        <v>6</v>
      </c>
      <c r="V452" s="115">
        <f t="shared" si="329"/>
        <v>5</v>
      </c>
      <c r="W452" s="115">
        <f t="shared" si="330"/>
        <v>6</v>
      </c>
      <c r="X452" s="115">
        <f t="shared" si="331"/>
        <v>6</v>
      </c>
      <c r="Y452" s="115">
        <f t="shared" si="332"/>
        <v>5</v>
      </c>
      <c r="Z452" s="115">
        <f t="shared" si="333"/>
        <v>6</v>
      </c>
      <c r="AA452" s="115">
        <f t="shared" si="334"/>
        <v>4</v>
      </c>
      <c r="AB452" s="115">
        <f t="shared" si="335"/>
        <v>2</v>
      </c>
      <c r="AC452" s="113">
        <f t="shared" si="339"/>
        <v>104</v>
      </c>
      <c r="AE452">
        <f t="shared" si="340"/>
        <v>1.0038169409162993E-3</v>
      </c>
      <c r="AF452">
        <f t="shared" si="341"/>
        <v>1.1153521565736659E-4</v>
      </c>
      <c r="AG452">
        <f t="shared" si="342"/>
        <v>4.4614086262946637E-4</v>
      </c>
      <c r="AH452">
        <f t="shared" si="343"/>
        <v>3.3460564697209978E-4</v>
      </c>
      <c r="AI452">
        <f t="shared" si="344"/>
        <v>7.8074650960156615E-4</v>
      </c>
      <c r="AJ452">
        <f t="shared" si="345"/>
        <v>3.3460564697209978E-4</v>
      </c>
      <c r="AK452">
        <f t="shared" si="346"/>
        <v>1.1153521565736659E-4</v>
      </c>
      <c r="AL452">
        <f t="shared" si="347"/>
        <v>8.9228172525893275E-4</v>
      </c>
      <c r="AM452">
        <f t="shared" si="348"/>
        <v>3.3460564697209978E-4</v>
      </c>
      <c r="AN452">
        <f t="shared" si="349"/>
        <v>1.5614930192031323E-3</v>
      </c>
      <c r="AO452">
        <f t="shared" si="350"/>
        <v>4.4614086262946637E-4</v>
      </c>
      <c r="AP452">
        <f t="shared" si="351"/>
        <v>7.8074650960156615E-4</v>
      </c>
      <c r="AQ452">
        <f t="shared" si="352"/>
        <v>6.6921129394419956E-4</v>
      </c>
      <c r="AR452">
        <f t="shared" si="353"/>
        <v>5.5767607828683297E-4</v>
      </c>
      <c r="AS452">
        <f t="shared" si="354"/>
        <v>6.6921129394419956E-4</v>
      </c>
      <c r="AT452">
        <f t="shared" si="355"/>
        <v>6.6921129394419956E-4</v>
      </c>
      <c r="AU452">
        <f t="shared" si="356"/>
        <v>5.5767607828683297E-4</v>
      </c>
      <c r="AV452">
        <f t="shared" si="357"/>
        <v>6.6921129394419956E-4</v>
      </c>
      <c r="AW452">
        <f t="shared" si="358"/>
        <v>4.4614086262946637E-4</v>
      </c>
      <c r="AX452">
        <f t="shared" si="359"/>
        <v>2.2307043131473319E-4</v>
      </c>
      <c r="AY452">
        <f t="shared" si="360"/>
        <v>1.1599662428366127E-2</v>
      </c>
    </row>
    <row r="453" spans="1:51" x14ac:dyDescent="0.2">
      <c r="A453" s="118" t="s">
        <v>5383</v>
      </c>
      <c r="B453" s="119">
        <v>48780</v>
      </c>
      <c r="C453" s="121" t="s">
        <v>6885</v>
      </c>
      <c r="D453" s="121" t="s">
        <v>3983</v>
      </c>
      <c r="E453" s="121">
        <v>0.15939228000067071</v>
      </c>
      <c r="F453">
        <f t="shared" si="336"/>
        <v>1.593922800006707E-7</v>
      </c>
      <c r="G453">
        <f t="shared" si="337"/>
        <v>1.5939228000067071E-9</v>
      </c>
      <c r="H453">
        <f t="shared" si="338"/>
        <v>9.174678297558927E-5</v>
      </c>
      <c r="I453" s="115">
        <f t="shared" si="316"/>
        <v>51</v>
      </c>
      <c r="J453" s="115">
        <f t="shared" si="317"/>
        <v>6</v>
      </c>
      <c r="K453" s="115">
        <f t="shared" si="318"/>
        <v>17</v>
      </c>
      <c r="L453" s="115">
        <f t="shared" si="319"/>
        <v>29</v>
      </c>
      <c r="M453" s="115">
        <f t="shared" si="320"/>
        <v>16</v>
      </c>
      <c r="N453" s="115">
        <f t="shared" si="321"/>
        <v>43</v>
      </c>
      <c r="O453" s="115">
        <f t="shared" si="322"/>
        <v>6</v>
      </c>
      <c r="P453" s="115">
        <f t="shared" si="323"/>
        <v>27</v>
      </c>
      <c r="Q453" s="115">
        <f t="shared" si="324"/>
        <v>15</v>
      </c>
      <c r="R453" s="115">
        <f t="shared" si="325"/>
        <v>47</v>
      </c>
      <c r="S453" s="115">
        <f t="shared" si="326"/>
        <v>11</v>
      </c>
      <c r="T453" s="115">
        <f t="shared" si="327"/>
        <v>12</v>
      </c>
      <c r="U453" s="115">
        <f t="shared" si="328"/>
        <v>18</v>
      </c>
      <c r="V453" s="115">
        <f t="shared" si="329"/>
        <v>18</v>
      </c>
      <c r="W453" s="115">
        <f t="shared" si="330"/>
        <v>33</v>
      </c>
      <c r="X453" s="115">
        <f t="shared" si="331"/>
        <v>33</v>
      </c>
      <c r="Y453" s="115">
        <f t="shared" si="332"/>
        <v>25</v>
      </c>
      <c r="Z453" s="115">
        <f t="shared" si="333"/>
        <v>38</v>
      </c>
      <c r="AA453" s="115">
        <f t="shared" si="334"/>
        <v>3</v>
      </c>
      <c r="AB453" s="115">
        <f t="shared" si="335"/>
        <v>7</v>
      </c>
      <c r="AC453" s="113">
        <f t="shared" si="339"/>
        <v>455</v>
      </c>
      <c r="AE453">
        <f t="shared" si="340"/>
        <v>4.6790859317550528E-3</v>
      </c>
      <c r="AF453">
        <f t="shared" si="341"/>
        <v>5.5048069785353559E-4</v>
      </c>
      <c r="AG453">
        <f t="shared" si="342"/>
        <v>1.5596953105850176E-3</v>
      </c>
      <c r="AH453">
        <f t="shared" si="343"/>
        <v>2.660656706292089E-3</v>
      </c>
      <c r="AI453">
        <f t="shared" si="344"/>
        <v>1.4679485276094283E-3</v>
      </c>
      <c r="AJ453">
        <f t="shared" si="345"/>
        <v>3.9451116679503385E-3</v>
      </c>
      <c r="AK453">
        <f t="shared" si="346"/>
        <v>5.5048069785353559E-4</v>
      </c>
      <c r="AL453">
        <f t="shared" si="347"/>
        <v>2.4771631403409104E-3</v>
      </c>
      <c r="AM453">
        <f t="shared" si="348"/>
        <v>1.376201744633839E-3</v>
      </c>
      <c r="AN453">
        <f t="shared" si="349"/>
        <v>4.3120987998526957E-3</v>
      </c>
      <c r="AO453">
        <f t="shared" si="350"/>
        <v>1.0092146127314819E-3</v>
      </c>
      <c r="AP453">
        <f t="shared" si="351"/>
        <v>1.1009613957070712E-3</v>
      </c>
      <c r="AQ453">
        <f t="shared" si="352"/>
        <v>1.6514420935606069E-3</v>
      </c>
      <c r="AR453">
        <f t="shared" si="353"/>
        <v>1.6514420935606069E-3</v>
      </c>
      <c r="AS453">
        <f t="shared" si="354"/>
        <v>3.0276438381944457E-3</v>
      </c>
      <c r="AT453">
        <f t="shared" si="355"/>
        <v>3.0276438381944457E-3</v>
      </c>
      <c r="AU453">
        <f t="shared" si="356"/>
        <v>2.2936695743897319E-3</v>
      </c>
      <c r="AV453">
        <f t="shared" si="357"/>
        <v>3.4863777530723923E-3</v>
      </c>
      <c r="AW453">
        <f t="shared" si="358"/>
        <v>2.752403489267678E-4</v>
      </c>
      <c r="AX453">
        <f t="shared" si="359"/>
        <v>6.4222748082912488E-4</v>
      </c>
      <c r="AY453">
        <f t="shared" si="360"/>
        <v>4.1744786253893114E-2</v>
      </c>
    </row>
    <row r="454" spans="1:51" x14ac:dyDescent="0.2">
      <c r="A454" s="118" t="s">
        <v>5384</v>
      </c>
      <c r="B454" s="119">
        <v>26566</v>
      </c>
      <c r="C454" s="121" t="s">
        <v>6886</v>
      </c>
      <c r="D454" s="121" t="s">
        <v>3419</v>
      </c>
      <c r="E454" s="121">
        <v>1.7694983149080166E-2</v>
      </c>
      <c r="F454">
        <f t="shared" si="336"/>
        <v>1.7694983149080166E-8</v>
      </c>
      <c r="G454">
        <f t="shared" si="337"/>
        <v>1.7694983149080168E-10</v>
      </c>
      <c r="H454">
        <f t="shared" si="338"/>
        <v>1.0185297422990221E-5</v>
      </c>
      <c r="I454" s="115">
        <f t="shared" si="316"/>
        <v>25</v>
      </c>
      <c r="J454" s="115">
        <f t="shared" si="317"/>
        <v>2</v>
      </c>
      <c r="K454" s="115">
        <f t="shared" si="318"/>
        <v>10</v>
      </c>
      <c r="L454" s="115">
        <f t="shared" si="319"/>
        <v>8</v>
      </c>
      <c r="M454" s="115">
        <f t="shared" si="320"/>
        <v>17</v>
      </c>
      <c r="N454" s="115">
        <f t="shared" si="321"/>
        <v>18</v>
      </c>
      <c r="O454" s="115">
        <f t="shared" si="322"/>
        <v>7</v>
      </c>
      <c r="P454" s="115">
        <f t="shared" si="323"/>
        <v>21</v>
      </c>
      <c r="Q454" s="115">
        <f t="shared" si="324"/>
        <v>16</v>
      </c>
      <c r="R454" s="115">
        <f t="shared" si="325"/>
        <v>22</v>
      </c>
      <c r="S454" s="115">
        <f t="shared" si="326"/>
        <v>3</v>
      </c>
      <c r="T454" s="115">
        <f t="shared" si="327"/>
        <v>9</v>
      </c>
      <c r="U454" s="115">
        <f t="shared" si="328"/>
        <v>12</v>
      </c>
      <c r="V454" s="115">
        <f t="shared" si="329"/>
        <v>3</v>
      </c>
      <c r="W454" s="115">
        <f t="shared" si="330"/>
        <v>8</v>
      </c>
      <c r="X454" s="115">
        <f t="shared" si="331"/>
        <v>19</v>
      </c>
      <c r="Y454" s="115">
        <f t="shared" si="332"/>
        <v>10</v>
      </c>
      <c r="Z454" s="115">
        <f t="shared" si="333"/>
        <v>18</v>
      </c>
      <c r="AA454" s="115">
        <f t="shared" si="334"/>
        <v>8</v>
      </c>
      <c r="AB454" s="115">
        <f t="shared" si="335"/>
        <v>5</v>
      </c>
      <c r="AC454" s="113">
        <f t="shared" si="339"/>
        <v>241</v>
      </c>
      <c r="AE454">
        <f t="shared" si="340"/>
        <v>2.5463243557475554E-4</v>
      </c>
      <c r="AF454">
        <f t="shared" si="341"/>
        <v>2.0370594845980442E-5</v>
      </c>
      <c r="AG454">
        <f t="shared" si="342"/>
        <v>1.0185297422990221E-4</v>
      </c>
      <c r="AH454">
        <f t="shared" si="343"/>
        <v>8.148237938392177E-5</v>
      </c>
      <c r="AI454">
        <f t="shared" si="344"/>
        <v>1.7315005619083376E-4</v>
      </c>
      <c r="AJ454">
        <f t="shared" si="345"/>
        <v>1.8333535361382398E-4</v>
      </c>
      <c r="AK454">
        <f t="shared" si="346"/>
        <v>7.129708196093155E-5</v>
      </c>
      <c r="AL454">
        <f t="shared" si="347"/>
        <v>2.1389124588279464E-4</v>
      </c>
      <c r="AM454">
        <f t="shared" si="348"/>
        <v>1.6296475876784354E-4</v>
      </c>
      <c r="AN454">
        <f t="shared" si="349"/>
        <v>2.2407654330578486E-4</v>
      </c>
      <c r="AO454">
        <f t="shared" si="350"/>
        <v>3.0555892268970665E-5</v>
      </c>
      <c r="AP454">
        <f t="shared" si="351"/>
        <v>9.1667676806911989E-5</v>
      </c>
      <c r="AQ454">
        <f t="shared" si="352"/>
        <v>1.2222356907588266E-4</v>
      </c>
      <c r="AR454">
        <f t="shared" si="353"/>
        <v>3.0555892268970665E-5</v>
      </c>
      <c r="AS454">
        <f t="shared" si="354"/>
        <v>8.148237938392177E-5</v>
      </c>
      <c r="AT454">
        <f t="shared" si="355"/>
        <v>1.935206510368142E-4</v>
      </c>
      <c r="AU454">
        <f t="shared" si="356"/>
        <v>1.0185297422990221E-4</v>
      </c>
      <c r="AV454">
        <f t="shared" si="357"/>
        <v>1.8333535361382398E-4</v>
      </c>
      <c r="AW454">
        <f t="shared" si="358"/>
        <v>8.148237938392177E-5</v>
      </c>
      <c r="AX454">
        <f t="shared" si="359"/>
        <v>5.0926487114951104E-5</v>
      </c>
      <c r="AY454">
        <f t="shared" si="360"/>
        <v>2.4546566789406437E-3</v>
      </c>
    </row>
    <row r="455" spans="1:51" x14ac:dyDescent="0.2">
      <c r="A455" s="118" t="s">
        <v>5385</v>
      </c>
      <c r="B455" s="119">
        <v>15977</v>
      </c>
      <c r="C455" s="121" t="s">
        <v>6845</v>
      </c>
      <c r="D455" s="121" t="s">
        <v>3458</v>
      </c>
      <c r="E455" s="121">
        <v>3.0666724706799833E-2</v>
      </c>
      <c r="F455">
        <f t="shared" si="336"/>
        <v>3.0666724706799831E-8</v>
      </c>
      <c r="G455">
        <f t="shared" si="337"/>
        <v>3.0666724706799834E-10</v>
      </c>
      <c r="H455">
        <f t="shared" si="338"/>
        <v>1.7651879603171913E-5</v>
      </c>
      <c r="I455" s="115">
        <f t="shared" si="316"/>
        <v>25</v>
      </c>
      <c r="J455" s="115">
        <f t="shared" si="317"/>
        <v>5</v>
      </c>
      <c r="K455" s="115">
        <f t="shared" si="318"/>
        <v>7</v>
      </c>
      <c r="L455" s="115">
        <f t="shared" si="319"/>
        <v>13</v>
      </c>
      <c r="M455" s="115">
        <f t="shared" si="320"/>
        <v>3</v>
      </c>
      <c r="N455" s="115">
        <f t="shared" si="321"/>
        <v>9</v>
      </c>
      <c r="O455" s="115">
        <f t="shared" si="322"/>
        <v>3</v>
      </c>
      <c r="P455" s="115">
        <f t="shared" si="323"/>
        <v>12</v>
      </c>
      <c r="Q455" s="115">
        <f t="shared" si="324"/>
        <v>6</v>
      </c>
      <c r="R455" s="115">
        <f t="shared" si="325"/>
        <v>17</v>
      </c>
      <c r="S455" s="115">
        <f t="shared" si="326"/>
        <v>5</v>
      </c>
      <c r="T455" s="115">
        <f t="shared" si="327"/>
        <v>2</v>
      </c>
      <c r="U455" s="115">
        <f t="shared" si="328"/>
        <v>8</v>
      </c>
      <c r="V455" s="115">
        <f t="shared" si="329"/>
        <v>5</v>
      </c>
      <c r="W455" s="115">
        <f t="shared" si="330"/>
        <v>8</v>
      </c>
      <c r="X455" s="115">
        <f t="shared" si="331"/>
        <v>8</v>
      </c>
      <c r="Y455" s="115">
        <f t="shared" si="332"/>
        <v>7</v>
      </c>
      <c r="Z455" s="115">
        <f t="shared" si="333"/>
        <v>3</v>
      </c>
      <c r="AA455" s="115">
        <f t="shared" si="334"/>
        <v>1</v>
      </c>
      <c r="AB455" s="115">
        <f t="shared" si="335"/>
        <v>2</v>
      </c>
      <c r="AC455" s="113">
        <f t="shared" si="339"/>
        <v>149</v>
      </c>
      <c r="AE455">
        <f t="shared" si="340"/>
        <v>4.4129699007929783E-4</v>
      </c>
      <c r="AF455">
        <f t="shared" si="341"/>
        <v>8.8259398015859566E-5</v>
      </c>
      <c r="AG455">
        <f t="shared" si="342"/>
        <v>1.2356315722220339E-4</v>
      </c>
      <c r="AH455">
        <f t="shared" si="343"/>
        <v>2.2947443484123487E-4</v>
      </c>
      <c r="AI455">
        <f t="shared" si="344"/>
        <v>5.2955638809515739E-5</v>
      </c>
      <c r="AJ455">
        <f t="shared" si="345"/>
        <v>1.5886691642854722E-4</v>
      </c>
      <c r="AK455">
        <f t="shared" si="346"/>
        <v>5.2955638809515739E-5</v>
      </c>
      <c r="AL455">
        <f t="shared" si="347"/>
        <v>2.1182255523806296E-4</v>
      </c>
      <c r="AM455">
        <f t="shared" si="348"/>
        <v>1.0591127761903148E-4</v>
      </c>
      <c r="AN455">
        <f t="shared" si="349"/>
        <v>3.0008195325392252E-4</v>
      </c>
      <c r="AO455">
        <f t="shared" si="350"/>
        <v>8.8259398015859566E-5</v>
      </c>
      <c r="AP455">
        <f t="shared" si="351"/>
        <v>3.5303759206343826E-5</v>
      </c>
      <c r="AQ455">
        <f t="shared" si="352"/>
        <v>1.412150368253753E-4</v>
      </c>
      <c r="AR455">
        <f t="shared" si="353"/>
        <v>8.8259398015859566E-5</v>
      </c>
      <c r="AS455">
        <f t="shared" si="354"/>
        <v>1.412150368253753E-4</v>
      </c>
      <c r="AT455">
        <f t="shared" si="355"/>
        <v>1.412150368253753E-4</v>
      </c>
      <c r="AU455">
        <f t="shared" si="356"/>
        <v>1.2356315722220339E-4</v>
      </c>
      <c r="AV455">
        <f t="shared" si="357"/>
        <v>5.2955638809515739E-5</v>
      </c>
      <c r="AW455">
        <f t="shared" si="358"/>
        <v>1.7651879603171913E-5</v>
      </c>
      <c r="AX455">
        <f t="shared" si="359"/>
        <v>3.5303759206343826E-5</v>
      </c>
      <c r="AY455">
        <f t="shared" si="360"/>
        <v>2.6301300608726156E-3</v>
      </c>
    </row>
    <row r="456" spans="1:51" x14ac:dyDescent="0.2">
      <c r="A456" s="118" t="s">
        <v>5386</v>
      </c>
      <c r="B456" s="119">
        <v>41033</v>
      </c>
      <c r="C456" s="121" t="s">
        <v>6826</v>
      </c>
      <c r="D456" s="121" t="s">
        <v>4647</v>
      </c>
      <c r="E456" s="121">
        <v>1.3672436067933731</v>
      </c>
      <c r="F456">
        <f t="shared" si="336"/>
        <v>1.367243606793373E-6</v>
      </c>
      <c r="G456">
        <f t="shared" si="337"/>
        <v>1.367243606793373E-8</v>
      </c>
      <c r="H456">
        <f t="shared" si="338"/>
        <v>7.869904519008427E-4</v>
      </c>
      <c r="I456" s="115">
        <f t="shared" si="316"/>
        <v>45</v>
      </c>
      <c r="J456" s="115">
        <f t="shared" si="317"/>
        <v>5</v>
      </c>
      <c r="K456" s="115">
        <f t="shared" si="318"/>
        <v>22</v>
      </c>
      <c r="L456" s="115">
        <f t="shared" si="319"/>
        <v>27</v>
      </c>
      <c r="M456" s="115">
        <f t="shared" si="320"/>
        <v>17</v>
      </c>
      <c r="N456" s="115">
        <f t="shared" si="321"/>
        <v>35</v>
      </c>
      <c r="O456" s="115">
        <f t="shared" si="322"/>
        <v>13</v>
      </c>
      <c r="P456" s="115">
        <f t="shared" si="323"/>
        <v>32</v>
      </c>
      <c r="Q456" s="115">
        <f t="shared" si="324"/>
        <v>23</v>
      </c>
      <c r="R456" s="115">
        <f t="shared" si="325"/>
        <v>40</v>
      </c>
      <c r="S456" s="115">
        <f t="shared" si="326"/>
        <v>4</v>
      </c>
      <c r="T456" s="115">
        <f t="shared" si="327"/>
        <v>8</v>
      </c>
      <c r="U456" s="115">
        <f t="shared" si="328"/>
        <v>12</v>
      </c>
      <c r="V456" s="115">
        <f t="shared" si="329"/>
        <v>11</v>
      </c>
      <c r="W456" s="115">
        <f t="shared" si="330"/>
        <v>19</v>
      </c>
      <c r="X456" s="115">
        <f t="shared" si="331"/>
        <v>22</v>
      </c>
      <c r="Y456" s="115">
        <f t="shared" si="332"/>
        <v>13</v>
      </c>
      <c r="Z456" s="115">
        <f t="shared" si="333"/>
        <v>22</v>
      </c>
      <c r="AA456" s="115">
        <f t="shared" si="334"/>
        <v>2</v>
      </c>
      <c r="AB456" s="115">
        <f t="shared" si="335"/>
        <v>7</v>
      </c>
      <c r="AC456" s="113">
        <f t="shared" si="339"/>
        <v>379</v>
      </c>
      <c r="AE456">
        <f t="shared" si="340"/>
        <v>3.5414570335537923E-2</v>
      </c>
      <c r="AF456">
        <f t="shared" si="341"/>
        <v>3.9349522595042135E-3</v>
      </c>
      <c r="AG456">
        <f t="shared" si="342"/>
        <v>1.7313789941818539E-2</v>
      </c>
      <c r="AH456">
        <f t="shared" si="343"/>
        <v>2.1248742201322751E-2</v>
      </c>
      <c r="AI456">
        <f t="shared" si="344"/>
        <v>1.3378837682314326E-2</v>
      </c>
      <c r="AJ456">
        <f t="shared" si="345"/>
        <v>2.7544665816529493E-2</v>
      </c>
      <c r="AK456">
        <f t="shared" si="346"/>
        <v>1.0230875874710955E-2</v>
      </c>
      <c r="AL456">
        <f t="shared" si="347"/>
        <v>2.5183694460826966E-2</v>
      </c>
      <c r="AM456">
        <f t="shared" si="348"/>
        <v>1.810078039371938E-2</v>
      </c>
      <c r="AN456">
        <f t="shared" si="349"/>
        <v>3.1479618076033708E-2</v>
      </c>
      <c r="AO456">
        <f t="shared" si="350"/>
        <v>3.1479618076033708E-3</v>
      </c>
      <c r="AP456">
        <f t="shared" si="351"/>
        <v>6.2959236152067416E-3</v>
      </c>
      <c r="AQ456">
        <f t="shared" si="352"/>
        <v>9.4438854228101124E-3</v>
      </c>
      <c r="AR456">
        <f t="shared" si="353"/>
        <v>8.6568949709092697E-3</v>
      </c>
      <c r="AS456">
        <f t="shared" si="354"/>
        <v>1.4952818586116011E-2</v>
      </c>
      <c r="AT456">
        <f t="shared" si="355"/>
        <v>1.7313789941818539E-2</v>
      </c>
      <c r="AU456">
        <f t="shared" si="356"/>
        <v>1.0230875874710955E-2</v>
      </c>
      <c r="AV456">
        <f t="shared" si="357"/>
        <v>1.7313789941818539E-2</v>
      </c>
      <c r="AW456">
        <f t="shared" si="358"/>
        <v>1.5739809038016854E-3</v>
      </c>
      <c r="AX456">
        <f t="shared" si="359"/>
        <v>5.5089331633058989E-3</v>
      </c>
      <c r="AY456">
        <f t="shared" si="360"/>
        <v>0.29826938127041935</v>
      </c>
    </row>
    <row r="457" spans="1:51" x14ac:dyDescent="0.2">
      <c r="A457" s="118" t="s">
        <v>5387</v>
      </c>
      <c r="B457" s="119">
        <v>19609</v>
      </c>
      <c r="C457" s="121" t="s">
        <v>6613</v>
      </c>
      <c r="D457" s="121" t="s">
        <v>3809</v>
      </c>
      <c r="E457" s="121">
        <v>6.4250026683580555E-2</v>
      </c>
      <c r="F457">
        <f t="shared" si="336"/>
        <v>6.4250026683580561E-8</v>
      </c>
      <c r="G457">
        <f t="shared" si="337"/>
        <v>6.4250026683580561E-10</v>
      </c>
      <c r="H457">
        <f t="shared" si="338"/>
        <v>3.6982551816747216E-5</v>
      </c>
      <c r="I457" s="115">
        <f t="shared" si="316"/>
        <v>17</v>
      </c>
      <c r="J457" s="115">
        <f t="shared" si="317"/>
        <v>0</v>
      </c>
      <c r="K457" s="115">
        <f t="shared" si="318"/>
        <v>10</v>
      </c>
      <c r="L457" s="115">
        <f t="shared" si="319"/>
        <v>14</v>
      </c>
      <c r="M457" s="115">
        <f t="shared" si="320"/>
        <v>5</v>
      </c>
      <c r="N457" s="115">
        <f t="shared" si="321"/>
        <v>13</v>
      </c>
      <c r="O457" s="115">
        <f t="shared" si="322"/>
        <v>3</v>
      </c>
      <c r="P457" s="115">
        <f t="shared" si="323"/>
        <v>15</v>
      </c>
      <c r="Q457" s="115">
        <f t="shared" si="324"/>
        <v>6</v>
      </c>
      <c r="R457" s="115">
        <f t="shared" si="325"/>
        <v>17</v>
      </c>
      <c r="S457" s="115">
        <f t="shared" si="326"/>
        <v>7</v>
      </c>
      <c r="T457" s="115">
        <f t="shared" si="327"/>
        <v>3</v>
      </c>
      <c r="U457" s="115">
        <f t="shared" si="328"/>
        <v>9</v>
      </c>
      <c r="V457" s="115">
        <f t="shared" si="329"/>
        <v>6</v>
      </c>
      <c r="W457" s="115">
        <f t="shared" si="330"/>
        <v>15</v>
      </c>
      <c r="X457" s="115">
        <f t="shared" si="331"/>
        <v>10</v>
      </c>
      <c r="Y457" s="115">
        <f t="shared" si="332"/>
        <v>10</v>
      </c>
      <c r="Z457" s="115">
        <f t="shared" si="333"/>
        <v>10</v>
      </c>
      <c r="AA457" s="115">
        <f t="shared" si="334"/>
        <v>2</v>
      </c>
      <c r="AB457" s="115">
        <f t="shared" si="335"/>
        <v>4</v>
      </c>
      <c r="AC457" s="113">
        <f t="shared" si="339"/>
        <v>176</v>
      </c>
      <c r="AE457">
        <f t="shared" si="340"/>
        <v>6.2870338088470267E-4</v>
      </c>
      <c r="AF457">
        <f t="shared" si="341"/>
        <v>0</v>
      </c>
      <c r="AG457">
        <f t="shared" si="342"/>
        <v>3.6982551816747215E-4</v>
      </c>
      <c r="AH457">
        <f t="shared" si="343"/>
        <v>5.1775572543446104E-4</v>
      </c>
      <c r="AI457">
        <f t="shared" si="344"/>
        <v>1.8491275908373608E-4</v>
      </c>
      <c r="AJ457">
        <f t="shared" si="345"/>
        <v>4.8077317361771383E-4</v>
      </c>
      <c r="AK457">
        <f t="shared" si="346"/>
        <v>1.1094765545024166E-4</v>
      </c>
      <c r="AL457">
        <f t="shared" si="347"/>
        <v>5.5473827725120825E-4</v>
      </c>
      <c r="AM457">
        <f t="shared" si="348"/>
        <v>2.2189531090048331E-4</v>
      </c>
      <c r="AN457">
        <f t="shared" si="349"/>
        <v>6.2870338088470267E-4</v>
      </c>
      <c r="AO457">
        <f t="shared" si="350"/>
        <v>2.5887786271723052E-4</v>
      </c>
      <c r="AP457">
        <f t="shared" si="351"/>
        <v>1.1094765545024166E-4</v>
      </c>
      <c r="AQ457">
        <f t="shared" si="352"/>
        <v>3.3284296635072494E-4</v>
      </c>
      <c r="AR457">
        <f t="shared" si="353"/>
        <v>2.2189531090048331E-4</v>
      </c>
      <c r="AS457">
        <f t="shared" si="354"/>
        <v>5.5473827725120825E-4</v>
      </c>
      <c r="AT457">
        <f t="shared" si="355"/>
        <v>3.6982551816747215E-4</v>
      </c>
      <c r="AU457">
        <f t="shared" si="356"/>
        <v>3.6982551816747215E-4</v>
      </c>
      <c r="AV457">
        <f t="shared" si="357"/>
        <v>3.6982551816747215E-4</v>
      </c>
      <c r="AW457">
        <f t="shared" si="358"/>
        <v>7.3965103633494433E-5</v>
      </c>
      <c r="AX457">
        <f t="shared" si="359"/>
        <v>1.4793020726698887E-4</v>
      </c>
      <c r="AY457">
        <f t="shared" si="360"/>
        <v>6.5089291197475115E-3</v>
      </c>
    </row>
    <row r="458" spans="1:51" x14ac:dyDescent="0.2">
      <c r="A458" s="118" t="s">
        <v>5388</v>
      </c>
      <c r="B458" s="119">
        <v>5054</v>
      </c>
      <c r="C458" s="121" t="s">
        <v>6887</v>
      </c>
      <c r="D458" s="121" t="s">
        <v>7198</v>
      </c>
      <c r="E458" s="121">
        <v>1.8215804255313408E-2</v>
      </c>
      <c r="F458">
        <f t="shared" si="336"/>
        <v>1.8215804255313408E-8</v>
      </c>
      <c r="G458">
        <f t="shared" si="337"/>
        <v>1.8215804255313409E-10</v>
      </c>
      <c r="H458">
        <f t="shared" si="338"/>
        <v>1.0485083968502253E-5</v>
      </c>
      <c r="I458" s="115">
        <f t="shared" si="316"/>
        <v>3</v>
      </c>
      <c r="J458" s="115">
        <f t="shared" si="317"/>
        <v>0</v>
      </c>
      <c r="K458" s="115">
        <f t="shared" si="318"/>
        <v>2</v>
      </c>
      <c r="L458" s="115">
        <f t="shared" si="319"/>
        <v>2</v>
      </c>
      <c r="M458" s="115">
        <f t="shared" si="320"/>
        <v>6</v>
      </c>
      <c r="N458" s="115">
        <f t="shared" si="321"/>
        <v>4</v>
      </c>
      <c r="O458" s="115">
        <f t="shared" si="322"/>
        <v>1</v>
      </c>
      <c r="P458" s="115">
        <f t="shared" si="323"/>
        <v>7</v>
      </c>
      <c r="Q458" s="115">
        <f t="shared" si="324"/>
        <v>1</v>
      </c>
      <c r="R458" s="115">
        <f t="shared" si="325"/>
        <v>5</v>
      </c>
      <c r="S458" s="115">
        <f t="shared" si="326"/>
        <v>2</v>
      </c>
      <c r="T458" s="115">
        <f t="shared" si="327"/>
        <v>1</v>
      </c>
      <c r="U458" s="115">
        <f t="shared" si="328"/>
        <v>1</v>
      </c>
      <c r="V458" s="115">
        <f t="shared" si="329"/>
        <v>0</v>
      </c>
      <c r="W458" s="115">
        <f t="shared" si="330"/>
        <v>3</v>
      </c>
      <c r="X458" s="115">
        <f t="shared" si="331"/>
        <v>3</v>
      </c>
      <c r="Y458" s="115">
        <f t="shared" si="332"/>
        <v>0</v>
      </c>
      <c r="Z458" s="115">
        <f t="shared" si="333"/>
        <v>4</v>
      </c>
      <c r="AA458" s="115">
        <f t="shared" si="334"/>
        <v>0</v>
      </c>
      <c r="AB458" s="115">
        <f t="shared" si="335"/>
        <v>0</v>
      </c>
      <c r="AC458" s="113">
        <f t="shared" si="339"/>
        <v>45</v>
      </c>
      <c r="AE458">
        <f t="shared" si="340"/>
        <v>3.1455251905506758E-5</v>
      </c>
      <c r="AF458">
        <f t="shared" si="341"/>
        <v>0</v>
      </c>
      <c r="AG458">
        <f t="shared" si="342"/>
        <v>2.0970167937004507E-5</v>
      </c>
      <c r="AH458">
        <f t="shared" si="343"/>
        <v>2.0970167937004507E-5</v>
      </c>
      <c r="AI458">
        <f t="shared" si="344"/>
        <v>6.2910503811013517E-5</v>
      </c>
      <c r="AJ458">
        <f t="shared" si="345"/>
        <v>4.1940335874009013E-5</v>
      </c>
      <c r="AK458">
        <f t="shared" si="346"/>
        <v>1.0485083968502253E-5</v>
      </c>
      <c r="AL458">
        <f t="shared" si="347"/>
        <v>7.3395587779515772E-5</v>
      </c>
      <c r="AM458">
        <f t="shared" si="348"/>
        <v>1.0485083968502253E-5</v>
      </c>
      <c r="AN458">
        <f t="shared" si="349"/>
        <v>5.2425419842511268E-5</v>
      </c>
      <c r="AO458">
        <f t="shared" si="350"/>
        <v>2.0970167937004507E-5</v>
      </c>
      <c r="AP458">
        <f t="shared" si="351"/>
        <v>1.0485083968502253E-5</v>
      </c>
      <c r="AQ458">
        <f t="shared" si="352"/>
        <v>1.0485083968502253E-5</v>
      </c>
      <c r="AR458">
        <f t="shared" si="353"/>
        <v>0</v>
      </c>
      <c r="AS458">
        <f t="shared" si="354"/>
        <v>3.1455251905506758E-5</v>
      </c>
      <c r="AT458">
        <f t="shared" si="355"/>
        <v>3.1455251905506758E-5</v>
      </c>
      <c r="AU458">
        <f t="shared" si="356"/>
        <v>0</v>
      </c>
      <c r="AV458">
        <f t="shared" si="357"/>
        <v>4.1940335874009013E-5</v>
      </c>
      <c r="AW458">
        <f t="shared" si="358"/>
        <v>0</v>
      </c>
      <c r="AX458">
        <f t="shared" si="359"/>
        <v>0</v>
      </c>
      <c r="AY458">
        <f t="shared" si="360"/>
        <v>4.7182877858260142E-4</v>
      </c>
    </row>
    <row r="459" spans="1:51" x14ac:dyDescent="0.2">
      <c r="A459" s="118" t="s">
        <v>5389</v>
      </c>
      <c r="B459" s="119">
        <v>60782</v>
      </c>
      <c r="C459" s="121" t="s">
        <v>6888</v>
      </c>
      <c r="D459" s="121" t="s">
        <v>3684</v>
      </c>
      <c r="E459" s="121">
        <v>6.9617149552407914E-2</v>
      </c>
      <c r="F459">
        <f t="shared" si="336"/>
        <v>6.9617149552407921E-8</v>
      </c>
      <c r="G459">
        <f t="shared" si="337"/>
        <v>6.9617149552407923E-10</v>
      </c>
      <c r="H459">
        <f t="shared" si="338"/>
        <v>4.0071887492524949E-5</v>
      </c>
      <c r="I459" s="115">
        <f t="shared" si="316"/>
        <v>73</v>
      </c>
      <c r="J459" s="115">
        <f t="shared" si="317"/>
        <v>3</v>
      </c>
      <c r="K459" s="115">
        <f t="shared" si="318"/>
        <v>39</v>
      </c>
      <c r="L459" s="115">
        <f t="shared" si="319"/>
        <v>20</v>
      </c>
      <c r="M459" s="115">
        <f t="shared" si="320"/>
        <v>15</v>
      </c>
      <c r="N459" s="115">
        <f t="shared" si="321"/>
        <v>35</v>
      </c>
      <c r="O459" s="115">
        <f t="shared" si="322"/>
        <v>15</v>
      </c>
      <c r="P459" s="115">
        <f t="shared" si="323"/>
        <v>27</v>
      </c>
      <c r="Q459" s="115">
        <f t="shared" si="324"/>
        <v>25</v>
      </c>
      <c r="R459" s="115">
        <f t="shared" si="325"/>
        <v>62</v>
      </c>
      <c r="S459" s="115">
        <f t="shared" si="326"/>
        <v>18</v>
      </c>
      <c r="T459" s="115">
        <f t="shared" si="327"/>
        <v>28</v>
      </c>
      <c r="U459" s="115">
        <f t="shared" si="328"/>
        <v>21</v>
      </c>
      <c r="V459" s="115">
        <f t="shared" si="329"/>
        <v>15</v>
      </c>
      <c r="W459" s="115">
        <f t="shared" si="330"/>
        <v>36</v>
      </c>
      <c r="X459" s="115">
        <f t="shared" si="331"/>
        <v>42</v>
      </c>
      <c r="Y459" s="115">
        <f t="shared" si="332"/>
        <v>24</v>
      </c>
      <c r="Z459" s="115">
        <f t="shared" si="333"/>
        <v>24</v>
      </c>
      <c r="AA459" s="115">
        <f t="shared" si="334"/>
        <v>14</v>
      </c>
      <c r="AB459" s="115">
        <f t="shared" si="335"/>
        <v>15</v>
      </c>
      <c r="AC459" s="113">
        <f t="shared" si="339"/>
        <v>551</v>
      </c>
      <c r="AE459">
        <f t="shared" si="340"/>
        <v>2.9252477869543213E-3</v>
      </c>
      <c r="AF459">
        <f t="shared" si="341"/>
        <v>1.2021566247757485E-4</v>
      </c>
      <c r="AG459">
        <f t="shared" si="342"/>
        <v>1.5628036122084729E-3</v>
      </c>
      <c r="AH459">
        <f t="shared" si="343"/>
        <v>8.0143774985049897E-4</v>
      </c>
      <c r="AI459">
        <f t="shared" si="344"/>
        <v>6.0107831238787426E-4</v>
      </c>
      <c r="AJ459">
        <f t="shared" si="345"/>
        <v>1.4025160622383732E-3</v>
      </c>
      <c r="AK459">
        <f t="shared" si="346"/>
        <v>6.0107831238787426E-4</v>
      </c>
      <c r="AL459">
        <f t="shared" si="347"/>
        <v>1.0819409622981736E-3</v>
      </c>
      <c r="AM459">
        <f t="shared" si="348"/>
        <v>1.0017971873131238E-3</v>
      </c>
      <c r="AN459">
        <f t="shared" si="349"/>
        <v>2.4844570245365467E-3</v>
      </c>
      <c r="AO459">
        <f t="shared" si="350"/>
        <v>7.2129397486544902E-4</v>
      </c>
      <c r="AP459">
        <f t="shared" si="351"/>
        <v>1.1220128497906987E-3</v>
      </c>
      <c r="AQ459">
        <f t="shared" si="352"/>
        <v>8.4150963734302389E-4</v>
      </c>
      <c r="AR459">
        <f t="shared" si="353"/>
        <v>6.0107831238787426E-4</v>
      </c>
      <c r="AS459">
        <f t="shared" si="354"/>
        <v>1.442587949730898E-3</v>
      </c>
      <c r="AT459">
        <f t="shared" si="355"/>
        <v>1.6830192746860478E-3</v>
      </c>
      <c r="AU459">
        <f t="shared" si="356"/>
        <v>9.6172529982059877E-4</v>
      </c>
      <c r="AV459">
        <f t="shared" si="357"/>
        <v>9.6172529982059877E-4</v>
      </c>
      <c r="AW459">
        <f t="shared" si="358"/>
        <v>5.6100642489534933E-4</v>
      </c>
      <c r="AX459">
        <f t="shared" si="359"/>
        <v>6.0107831238787426E-4</v>
      </c>
      <c r="AY459">
        <f t="shared" si="360"/>
        <v>2.2079610008381247E-2</v>
      </c>
    </row>
    <row r="460" spans="1:51" x14ac:dyDescent="0.2">
      <c r="A460" s="118" t="s">
        <v>5390</v>
      </c>
      <c r="B460" s="119">
        <v>34185</v>
      </c>
      <c r="C460" s="121" t="s">
        <v>6590</v>
      </c>
      <c r="D460" s="121" t="s">
        <v>3573</v>
      </c>
      <c r="E460" s="121">
        <v>7.0471386240564635E-2</v>
      </c>
      <c r="F460">
        <f t="shared" si="336"/>
        <v>7.047138624056463E-8</v>
      </c>
      <c r="G460">
        <f t="shared" si="337"/>
        <v>7.0471386240564633E-10</v>
      </c>
      <c r="H460">
        <f t="shared" si="338"/>
        <v>4.0563589274052701E-5</v>
      </c>
      <c r="I460" s="115">
        <f t="shared" si="316"/>
        <v>28</v>
      </c>
      <c r="J460" s="115">
        <f t="shared" si="317"/>
        <v>0</v>
      </c>
      <c r="K460" s="115">
        <f t="shared" si="318"/>
        <v>15</v>
      </c>
      <c r="L460" s="115">
        <f t="shared" si="319"/>
        <v>22</v>
      </c>
      <c r="M460" s="115">
        <f t="shared" si="320"/>
        <v>8</v>
      </c>
      <c r="N460" s="115">
        <f t="shared" si="321"/>
        <v>16</v>
      </c>
      <c r="O460" s="115">
        <f t="shared" si="322"/>
        <v>10</v>
      </c>
      <c r="P460" s="115">
        <f t="shared" si="323"/>
        <v>13</v>
      </c>
      <c r="Q460" s="115">
        <f t="shared" si="324"/>
        <v>13</v>
      </c>
      <c r="R460" s="115">
        <f t="shared" si="325"/>
        <v>47</v>
      </c>
      <c r="S460" s="115">
        <f t="shared" si="326"/>
        <v>5</v>
      </c>
      <c r="T460" s="115">
        <f t="shared" si="327"/>
        <v>7</v>
      </c>
      <c r="U460" s="115">
        <f t="shared" si="328"/>
        <v>14</v>
      </c>
      <c r="V460" s="115">
        <f t="shared" si="329"/>
        <v>10</v>
      </c>
      <c r="W460" s="115">
        <f t="shared" si="330"/>
        <v>24</v>
      </c>
      <c r="X460" s="115">
        <f t="shared" si="331"/>
        <v>27</v>
      </c>
      <c r="Y460" s="115">
        <f t="shared" si="332"/>
        <v>15</v>
      </c>
      <c r="Z460" s="115">
        <f t="shared" si="333"/>
        <v>23</v>
      </c>
      <c r="AA460" s="115">
        <f t="shared" si="334"/>
        <v>3</v>
      </c>
      <c r="AB460" s="115">
        <f t="shared" si="335"/>
        <v>7</v>
      </c>
      <c r="AC460" s="113">
        <f t="shared" si="339"/>
        <v>307</v>
      </c>
      <c r="AE460">
        <f t="shared" si="340"/>
        <v>1.1357804996734756E-3</v>
      </c>
      <c r="AF460">
        <f t="shared" si="341"/>
        <v>0</v>
      </c>
      <c r="AG460">
        <f t="shared" si="342"/>
        <v>6.0845383911079052E-4</v>
      </c>
      <c r="AH460">
        <f t="shared" si="343"/>
        <v>8.9239896402915943E-4</v>
      </c>
      <c r="AI460">
        <f t="shared" si="344"/>
        <v>3.2450871419242161E-4</v>
      </c>
      <c r="AJ460">
        <f t="shared" si="345"/>
        <v>6.4901742838484322E-4</v>
      </c>
      <c r="AK460">
        <f t="shared" si="346"/>
        <v>4.0563589274052701E-4</v>
      </c>
      <c r="AL460">
        <f t="shared" si="347"/>
        <v>5.2732666056268512E-4</v>
      </c>
      <c r="AM460">
        <f t="shared" si="348"/>
        <v>5.2732666056268512E-4</v>
      </c>
      <c r="AN460">
        <f t="shared" si="349"/>
        <v>1.906488695880477E-3</v>
      </c>
      <c r="AO460">
        <f t="shared" si="350"/>
        <v>2.0281794637026351E-4</v>
      </c>
      <c r="AP460">
        <f t="shared" si="351"/>
        <v>2.8394512491836891E-4</v>
      </c>
      <c r="AQ460">
        <f t="shared" si="352"/>
        <v>5.6789024983673782E-4</v>
      </c>
      <c r="AR460">
        <f t="shared" si="353"/>
        <v>4.0563589274052701E-4</v>
      </c>
      <c r="AS460">
        <f t="shared" si="354"/>
        <v>9.7352614257726483E-4</v>
      </c>
      <c r="AT460">
        <f t="shared" si="355"/>
        <v>1.0952169103994229E-3</v>
      </c>
      <c r="AU460">
        <f t="shared" si="356"/>
        <v>6.0845383911079052E-4</v>
      </c>
      <c r="AV460">
        <f t="shared" si="357"/>
        <v>9.3296255330321213E-4</v>
      </c>
      <c r="AW460">
        <f t="shared" si="358"/>
        <v>1.216907678221581E-4</v>
      </c>
      <c r="AX460">
        <f t="shared" si="359"/>
        <v>2.8394512491836891E-4</v>
      </c>
      <c r="AY460">
        <f t="shared" si="360"/>
        <v>1.2453021907134175E-2</v>
      </c>
    </row>
    <row r="461" spans="1:51" x14ac:dyDescent="0.2">
      <c r="A461" s="118" t="s">
        <v>5391</v>
      </c>
      <c r="B461" s="119">
        <v>34268</v>
      </c>
      <c r="C461" s="121" t="s">
        <v>6800</v>
      </c>
      <c r="D461" s="121" t="s">
        <v>4430</v>
      </c>
      <c r="E461" s="121">
        <v>0.92405933940728591</v>
      </c>
      <c r="F461">
        <f t="shared" si="336"/>
        <v>9.2405933940728591E-7</v>
      </c>
      <c r="G461">
        <f t="shared" si="337"/>
        <v>9.2405933940728597E-9</v>
      </c>
      <c r="H461">
        <f t="shared" si="338"/>
        <v>5.3189195655404327E-4</v>
      </c>
      <c r="I461" s="115">
        <f t="shared" si="316"/>
        <v>37</v>
      </c>
      <c r="J461" s="115">
        <f t="shared" si="317"/>
        <v>3</v>
      </c>
      <c r="K461" s="115">
        <f t="shared" si="318"/>
        <v>23</v>
      </c>
      <c r="L461" s="115">
        <f t="shared" si="319"/>
        <v>22</v>
      </c>
      <c r="M461" s="115">
        <f t="shared" si="320"/>
        <v>10</v>
      </c>
      <c r="N461" s="115">
        <f t="shared" si="321"/>
        <v>27</v>
      </c>
      <c r="O461" s="115">
        <f t="shared" si="322"/>
        <v>7</v>
      </c>
      <c r="P461" s="115">
        <f t="shared" si="323"/>
        <v>23</v>
      </c>
      <c r="Q461" s="115">
        <f t="shared" si="324"/>
        <v>16</v>
      </c>
      <c r="R461" s="115">
        <f t="shared" si="325"/>
        <v>34</v>
      </c>
      <c r="S461" s="115">
        <f t="shared" si="326"/>
        <v>10</v>
      </c>
      <c r="T461" s="115">
        <f t="shared" si="327"/>
        <v>3</v>
      </c>
      <c r="U461" s="115">
        <f t="shared" si="328"/>
        <v>13</v>
      </c>
      <c r="V461" s="115">
        <f t="shared" si="329"/>
        <v>8</v>
      </c>
      <c r="W461" s="115">
        <f t="shared" si="330"/>
        <v>24</v>
      </c>
      <c r="X461" s="115">
        <f t="shared" si="331"/>
        <v>15</v>
      </c>
      <c r="Y461" s="115">
        <f t="shared" si="332"/>
        <v>14</v>
      </c>
      <c r="Z461" s="115">
        <f t="shared" si="333"/>
        <v>16</v>
      </c>
      <c r="AA461" s="115">
        <f t="shared" si="334"/>
        <v>2</v>
      </c>
      <c r="AB461" s="115">
        <f t="shared" si="335"/>
        <v>6</v>
      </c>
      <c r="AC461" s="113">
        <f t="shared" si="339"/>
        <v>313</v>
      </c>
      <c r="AE461">
        <f t="shared" si="340"/>
        <v>1.9680002392499601E-2</v>
      </c>
      <c r="AF461">
        <f t="shared" si="341"/>
        <v>1.5956758696621298E-3</v>
      </c>
      <c r="AG461">
        <f t="shared" si="342"/>
        <v>1.2233515000742995E-2</v>
      </c>
      <c r="AH461">
        <f t="shared" si="343"/>
        <v>1.1701623044188952E-2</v>
      </c>
      <c r="AI461">
        <f t="shared" si="344"/>
        <v>5.3189195655404323E-3</v>
      </c>
      <c r="AJ461">
        <f t="shared" si="345"/>
        <v>1.4361082826959169E-2</v>
      </c>
      <c r="AK461">
        <f t="shared" si="346"/>
        <v>3.7232436958783031E-3</v>
      </c>
      <c r="AL461">
        <f t="shared" si="347"/>
        <v>1.2233515000742995E-2</v>
      </c>
      <c r="AM461">
        <f t="shared" si="348"/>
        <v>8.5102713048646923E-3</v>
      </c>
      <c r="AN461">
        <f t="shared" si="349"/>
        <v>1.8084326522837472E-2</v>
      </c>
      <c r="AO461">
        <f t="shared" si="350"/>
        <v>5.3189195655404323E-3</v>
      </c>
      <c r="AP461">
        <f t="shared" si="351"/>
        <v>1.5956758696621298E-3</v>
      </c>
      <c r="AQ461">
        <f t="shared" si="352"/>
        <v>6.9145954352025623E-3</v>
      </c>
      <c r="AR461">
        <f t="shared" si="353"/>
        <v>4.2551356524323462E-3</v>
      </c>
      <c r="AS461">
        <f t="shared" si="354"/>
        <v>1.2765406957297038E-2</v>
      </c>
      <c r="AT461">
        <f t="shared" si="355"/>
        <v>7.9783793483106484E-3</v>
      </c>
      <c r="AU461">
        <f t="shared" si="356"/>
        <v>7.4464873917566062E-3</v>
      </c>
      <c r="AV461">
        <f t="shared" si="357"/>
        <v>8.5102713048646923E-3</v>
      </c>
      <c r="AW461">
        <f t="shared" si="358"/>
        <v>1.0637839131080865E-3</v>
      </c>
      <c r="AX461">
        <f t="shared" si="359"/>
        <v>3.1913517393242596E-3</v>
      </c>
      <c r="AY461">
        <f t="shared" si="360"/>
        <v>0.16648218240141546</v>
      </c>
    </row>
    <row r="462" spans="1:51" x14ac:dyDescent="0.2">
      <c r="A462" s="118" t="s">
        <v>5392</v>
      </c>
      <c r="B462" s="119">
        <v>90133</v>
      </c>
      <c r="C462" s="121" t="s">
        <v>6889</v>
      </c>
      <c r="D462" s="121" t="s">
        <v>3629</v>
      </c>
      <c r="E462" s="121">
        <v>3.426777740249274E-2</v>
      </c>
      <c r="F462">
        <f t="shared" si="336"/>
        <v>3.4267777402492737E-8</v>
      </c>
      <c r="G462">
        <f t="shared" si="337"/>
        <v>3.4267777402492737E-10</v>
      </c>
      <c r="H462">
        <f t="shared" si="338"/>
        <v>1.9724658787671987E-5</v>
      </c>
      <c r="I462" s="115">
        <f t="shared" si="316"/>
        <v>64</v>
      </c>
      <c r="J462" s="115">
        <f t="shared" si="317"/>
        <v>3</v>
      </c>
      <c r="K462" s="115">
        <f t="shared" si="318"/>
        <v>43</v>
      </c>
      <c r="L462" s="115">
        <f t="shared" si="319"/>
        <v>43</v>
      </c>
      <c r="M462" s="115">
        <f t="shared" si="320"/>
        <v>38</v>
      </c>
      <c r="N462" s="115">
        <f t="shared" si="321"/>
        <v>58</v>
      </c>
      <c r="O462" s="115">
        <f t="shared" si="322"/>
        <v>21</v>
      </c>
      <c r="P462" s="115">
        <f t="shared" si="323"/>
        <v>70</v>
      </c>
      <c r="Q462" s="115">
        <f t="shared" si="324"/>
        <v>32</v>
      </c>
      <c r="R462" s="115">
        <f t="shared" si="325"/>
        <v>95</v>
      </c>
      <c r="S462" s="115">
        <f t="shared" si="326"/>
        <v>18</v>
      </c>
      <c r="T462" s="115">
        <f t="shared" si="327"/>
        <v>29</v>
      </c>
      <c r="U462" s="115">
        <f t="shared" si="328"/>
        <v>36</v>
      </c>
      <c r="V462" s="115">
        <f t="shared" si="329"/>
        <v>41</v>
      </c>
      <c r="W462" s="115">
        <f t="shared" si="330"/>
        <v>49</v>
      </c>
      <c r="X462" s="115">
        <f t="shared" si="331"/>
        <v>60</v>
      </c>
      <c r="Y462" s="115">
        <f t="shared" si="332"/>
        <v>37</v>
      </c>
      <c r="Z462" s="115">
        <f t="shared" si="333"/>
        <v>48</v>
      </c>
      <c r="AA462" s="115">
        <f t="shared" si="334"/>
        <v>7</v>
      </c>
      <c r="AB462" s="115">
        <f t="shared" si="335"/>
        <v>19</v>
      </c>
      <c r="AC462" s="113">
        <f t="shared" si="339"/>
        <v>811</v>
      </c>
      <c r="AE462">
        <f t="shared" si="340"/>
        <v>1.2623781624110072E-3</v>
      </c>
      <c r="AF462">
        <f t="shared" si="341"/>
        <v>5.917397636301596E-5</v>
      </c>
      <c r="AG462">
        <f t="shared" si="342"/>
        <v>8.4816032786989544E-4</v>
      </c>
      <c r="AH462">
        <f t="shared" si="343"/>
        <v>8.4816032786989544E-4</v>
      </c>
      <c r="AI462">
        <f t="shared" si="344"/>
        <v>7.4953703393153552E-4</v>
      </c>
      <c r="AJ462">
        <f t="shared" si="345"/>
        <v>1.1440302096849752E-3</v>
      </c>
      <c r="AK462">
        <f t="shared" si="346"/>
        <v>4.1421783454111171E-4</v>
      </c>
      <c r="AL462">
        <f t="shared" si="347"/>
        <v>1.3807261151370391E-3</v>
      </c>
      <c r="AM462">
        <f t="shared" si="348"/>
        <v>6.3118908120550358E-4</v>
      </c>
      <c r="AN462">
        <f t="shared" si="349"/>
        <v>1.8738425848288387E-3</v>
      </c>
      <c r="AO462">
        <f t="shared" si="350"/>
        <v>3.5504385817809573E-4</v>
      </c>
      <c r="AP462">
        <f t="shared" si="351"/>
        <v>5.720151048424876E-4</v>
      </c>
      <c r="AQ462">
        <f t="shared" si="352"/>
        <v>7.1008771635619147E-4</v>
      </c>
      <c r="AR462">
        <f t="shared" si="353"/>
        <v>8.087110102945515E-4</v>
      </c>
      <c r="AS462">
        <f t="shared" si="354"/>
        <v>9.6650828059592739E-4</v>
      </c>
      <c r="AT462">
        <f t="shared" si="355"/>
        <v>1.1834795272603193E-3</v>
      </c>
      <c r="AU462">
        <f t="shared" si="356"/>
        <v>7.298123751438635E-4</v>
      </c>
      <c r="AV462">
        <f t="shared" si="357"/>
        <v>9.4678362180825536E-4</v>
      </c>
      <c r="AW462">
        <f t="shared" si="358"/>
        <v>1.3807261151370392E-4</v>
      </c>
      <c r="AX462">
        <f t="shared" si="359"/>
        <v>3.7476851696576776E-4</v>
      </c>
      <c r="AY462">
        <f t="shared" si="360"/>
        <v>1.5996698276801981E-2</v>
      </c>
    </row>
    <row r="463" spans="1:51" x14ac:dyDescent="0.2">
      <c r="A463" s="118" t="s">
        <v>5393</v>
      </c>
      <c r="B463" s="119">
        <v>36104</v>
      </c>
      <c r="C463" s="121" t="s">
        <v>6890</v>
      </c>
      <c r="D463" s="121" t="s">
        <v>4224</v>
      </c>
      <c r="E463" s="121">
        <v>0.27887973826433876</v>
      </c>
      <c r="F463">
        <f t="shared" si="336"/>
        <v>2.7887973826433878E-7</v>
      </c>
      <c r="G463">
        <f t="shared" si="337"/>
        <v>2.788797382643388E-9</v>
      </c>
      <c r="H463">
        <f t="shared" si="338"/>
        <v>1.6052420369869709E-4</v>
      </c>
      <c r="I463" s="115">
        <f t="shared" si="316"/>
        <v>32</v>
      </c>
      <c r="J463" s="115">
        <f t="shared" si="317"/>
        <v>0</v>
      </c>
      <c r="K463" s="115">
        <f t="shared" si="318"/>
        <v>23</v>
      </c>
      <c r="L463" s="115">
        <f t="shared" si="319"/>
        <v>20</v>
      </c>
      <c r="M463" s="115">
        <f t="shared" si="320"/>
        <v>9</v>
      </c>
      <c r="N463" s="115">
        <f t="shared" si="321"/>
        <v>22</v>
      </c>
      <c r="O463" s="115">
        <f t="shared" si="322"/>
        <v>9</v>
      </c>
      <c r="P463" s="115">
        <f t="shared" si="323"/>
        <v>20</v>
      </c>
      <c r="Q463" s="115">
        <f t="shared" si="324"/>
        <v>23</v>
      </c>
      <c r="R463" s="115">
        <f t="shared" si="325"/>
        <v>23</v>
      </c>
      <c r="S463" s="115">
        <f t="shared" si="326"/>
        <v>12</v>
      </c>
      <c r="T463" s="115">
        <f t="shared" si="327"/>
        <v>17</v>
      </c>
      <c r="U463" s="115">
        <f t="shared" si="328"/>
        <v>20</v>
      </c>
      <c r="V463" s="115">
        <f t="shared" si="329"/>
        <v>10</v>
      </c>
      <c r="W463" s="115">
        <f t="shared" si="330"/>
        <v>23</v>
      </c>
      <c r="X463" s="115">
        <f t="shared" si="331"/>
        <v>21</v>
      </c>
      <c r="Y463" s="115">
        <f t="shared" si="332"/>
        <v>14</v>
      </c>
      <c r="Z463" s="115">
        <f t="shared" si="333"/>
        <v>20</v>
      </c>
      <c r="AA463" s="115">
        <f t="shared" si="334"/>
        <v>4</v>
      </c>
      <c r="AB463" s="115">
        <f t="shared" si="335"/>
        <v>4</v>
      </c>
      <c r="AC463" s="113">
        <f t="shared" si="339"/>
        <v>326</v>
      </c>
      <c r="AE463">
        <f t="shared" si="340"/>
        <v>5.136774518358307E-3</v>
      </c>
      <c r="AF463">
        <f t="shared" si="341"/>
        <v>0</v>
      </c>
      <c r="AG463">
        <f t="shared" si="342"/>
        <v>3.6920566850700332E-3</v>
      </c>
      <c r="AH463">
        <f t="shared" si="343"/>
        <v>3.210484073973942E-3</v>
      </c>
      <c r="AI463">
        <f t="shared" si="344"/>
        <v>1.4447178332882738E-3</v>
      </c>
      <c r="AJ463">
        <f t="shared" si="345"/>
        <v>3.531532481371336E-3</v>
      </c>
      <c r="AK463">
        <f t="shared" si="346"/>
        <v>1.4447178332882738E-3</v>
      </c>
      <c r="AL463">
        <f t="shared" si="347"/>
        <v>3.210484073973942E-3</v>
      </c>
      <c r="AM463">
        <f t="shared" si="348"/>
        <v>3.6920566850700332E-3</v>
      </c>
      <c r="AN463">
        <f t="shared" si="349"/>
        <v>3.6920566850700332E-3</v>
      </c>
      <c r="AO463">
        <f t="shared" si="350"/>
        <v>1.926290444384365E-3</v>
      </c>
      <c r="AP463">
        <f t="shared" si="351"/>
        <v>2.7289114628778507E-3</v>
      </c>
      <c r="AQ463">
        <f t="shared" si="352"/>
        <v>3.210484073973942E-3</v>
      </c>
      <c r="AR463">
        <f t="shared" si="353"/>
        <v>1.605242036986971E-3</v>
      </c>
      <c r="AS463">
        <f t="shared" si="354"/>
        <v>3.6920566850700332E-3</v>
      </c>
      <c r="AT463">
        <f t="shared" si="355"/>
        <v>3.3710082776726388E-3</v>
      </c>
      <c r="AU463">
        <f t="shared" si="356"/>
        <v>2.2473388517817595E-3</v>
      </c>
      <c r="AV463">
        <f t="shared" si="357"/>
        <v>3.210484073973942E-3</v>
      </c>
      <c r="AW463">
        <f t="shared" si="358"/>
        <v>6.4209681479478837E-4</v>
      </c>
      <c r="AX463">
        <f t="shared" si="359"/>
        <v>6.4209681479478837E-4</v>
      </c>
      <c r="AY463">
        <f t="shared" si="360"/>
        <v>5.2330890405775252E-2</v>
      </c>
    </row>
    <row r="464" spans="1:51" x14ac:dyDescent="0.2">
      <c r="A464" s="118" t="s">
        <v>5394</v>
      </c>
      <c r="B464" s="119">
        <v>30532</v>
      </c>
      <c r="C464" s="121" t="s">
        <v>6891</v>
      </c>
      <c r="D464" s="121" t="s">
        <v>4594</v>
      </c>
      <c r="E464" s="121">
        <v>0.87698787616151075</v>
      </c>
      <c r="F464">
        <f t="shared" si="336"/>
        <v>8.7698787616151075E-7</v>
      </c>
      <c r="G464">
        <f t="shared" si="337"/>
        <v>8.7698787616151084E-9</v>
      </c>
      <c r="H464">
        <f t="shared" si="338"/>
        <v>5.0479744907391073E-4</v>
      </c>
      <c r="I464" s="115">
        <f t="shared" si="316"/>
        <v>25</v>
      </c>
      <c r="J464" s="115">
        <f t="shared" si="317"/>
        <v>1</v>
      </c>
      <c r="K464" s="115">
        <f t="shared" si="318"/>
        <v>12</v>
      </c>
      <c r="L464" s="115">
        <f t="shared" si="319"/>
        <v>17</v>
      </c>
      <c r="M464" s="115">
        <f t="shared" si="320"/>
        <v>14</v>
      </c>
      <c r="N464" s="115">
        <f t="shared" si="321"/>
        <v>27</v>
      </c>
      <c r="O464" s="115">
        <f t="shared" si="322"/>
        <v>7</v>
      </c>
      <c r="P464" s="115">
        <f t="shared" si="323"/>
        <v>24</v>
      </c>
      <c r="Q464" s="115">
        <f t="shared" si="324"/>
        <v>12</v>
      </c>
      <c r="R464" s="115">
        <f t="shared" si="325"/>
        <v>33</v>
      </c>
      <c r="S464" s="115">
        <f t="shared" si="326"/>
        <v>10</v>
      </c>
      <c r="T464" s="115">
        <f t="shared" si="327"/>
        <v>9</v>
      </c>
      <c r="U464" s="115">
        <f t="shared" si="328"/>
        <v>17</v>
      </c>
      <c r="V464" s="115">
        <f t="shared" si="329"/>
        <v>6</v>
      </c>
      <c r="W464" s="115">
        <f t="shared" si="330"/>
        <v>8</v>
      </c>
      <c r="X464" s="115">
        <f t="shared" si="331"/>
        <v>19</v>
      </c>
      <c r="Y464" s="115">
        <f t="shared" si="332"/>
        <v>15</v>
      </c>
      <c r="Z464" s="115">
        <f t="shared" si="333"/>
        <v>27</v>
      </c>
      <c r="AA464" s="115">
        <f t="shared" si="334"/>
        <v>0</v>
      </c>
      <c r="AB464" s="115">
        <f t="shared" si="335"/>
        <v>4</v>
      </c>
      <c r="AC464" s="113">
        <f t="shared" si="339"/>
        <v>287</v>
      </c>
      <c r="AE464">
        <f t="shared" si="340"/>
        <v>1.2619936226847768E-2</v>
      </c>
      <c r="AF464">
        <f t="shared" si="341"/>
        <v>5.0479744907391073E-4</v>
      </c>
      <c r="AG464">
        <f t="shared" si="342"/>
        <v>6.0575693888869284E-3</v>
      </c>
      <c r="AH464">
        <f t="shared" si="343"/>
        <v>8.581556634256483E-3</v>
      </c>
      <c r="AI464">
        <f t="shared" si="344"/>
        <v>7.06716428703475E-3</v>
      </c>
      <c r="AJ464">
        <f t="shared" si="345"/>
        <v>1.3629531124995591E-2</v>
      </c>
      <c r="AK464">
        <f t="shared" si="346"/>
        <v>3.533582143517375E-3</v>
      </c>
      <c r="AL464">
        <f t="shared" si="347"/>
        <v>1.2115138777773857E-2</v>
      </c>
      <c r="AM464">
        <f t="shared" si="348"/>
        <v>6.0575693888869284E-3</v>
      </c>
      <c r="AN464">
        <f t="shared" si="349"/>
        <v>1.6658315819439055E-2</v>
      </c>
      <c r="AO464">
        <f t="shared" si="350"/>
        <v>5.0479744907391075E-3</v>
      </c>
      <c r="AP464">
        <f t="shared" si="351"/>
        <v>4.5431770416651963E-3</v>
      </c>
      <c r="AQ464">
        <f t="shared" si="352"/>
        <v>8.581556634256483E-3</v>
      </c>
      <c r="AR464">
        <f t="shared" si="353"/>
        <v>3.0287846944434642E-3</v>
      </c>
      <c r="AS464">
        <f t="shared" si="354"/>
        <v>4.0383795925912859E-3</v>
      </c>
      <c r="AT464">
        <f t="shared" si="355"/>
        <v>9.5911515324043038E-3</v>
      </c>
      <c r="AU464">
        <f t="shared" si="356"/>
        <v>7.5719617361086613E-3</v>
      </c>
      <c r="AV464">
        <f t="shared" si="357"/>
        <v>1.3629531124995591E-2</v>
      </c>
      <c r="AW464">
        <f t="shared" si="358"/>
        <v>0</v>
      </c>
      <c r="AX464">
        <f t="shared" si="359"/>
        <v>2.0191897962956429E-3</v>
      </c>
      <c r="AY464">
        <f t="shared" si="360"/>
        <v>0.14487686788421242</v>
      </c>
    </row>
    <row r="465" spans="1:51" x14ac:dyDescent="0.2">
      <c r="A465" s="118" t="s">
        <v>5395</v>
      </c>
      <c r="B465" s="119">
        <v>30378</v>
      </c>
      <c r="C465" s="121" t="s">
        <v>6892</v>
      </c>
      <c r="D465" s="121" t="s">
        <v>4287</v>
      </c>
      <c r="E465" s="121">
        <v>0.46189122621365813</v>
      </c>
      <c r="F465">
        <f t="shared" si="336"/>
        <v>4.6189122621365815E-7</v>
      </c>
      <c r="G465">
        <f t="shared" si="337"/>
        <v>4.6189122621365817E-9</v>
      </c>
      <c r="H465">
        <f t="shared" si="338"/>
        <v>2.6586628969467647E-4</v>
      </c>
      <c r="I465" s="115">
        <f t="shared" si="316"/>
        <v>26</v>
      </c>
      <c r="J465" s="115">
        <f t="shared" si="317"/>
        <v>0</v>
      </c>
      <c r="K465" s="115">
        <f t="shared" si="318"/>
        <v>22</v>
      </c>
      <c r="L465" s="115">
        <f t="shared" si="319"/>
        <v>6</v>
      </c>
      <c r="M465" s="115">
        <f t="shared" si="320"/>
        <v>6</v>
      </c>
      <c r="N465" s="115">
        <f t="shared" si="321"/>
        <v>10</v>
      </c>
      <c r="O465" s="115">
        <f t="shared" si="322"/>
        <v>1</v>
      </c>
      <c r="P465" s="115">
        <f t="shared" si="323"/>
        <v>17</v>
      </c>
      <c r="Q465" s="115">
        <f t="shared" si="324"/>
        <v>13</v>
      </c>
      <c r="R465" s="115">
        <f t="shared" si="325"/>
        <v>21</v>
      </c>
      <c r="S465" s="115">
        <f t="shared" si="326"/>
        <v>7</v>
      </c>
      <c r="T465" s="115">
        <f t="shared" si="327"/>
        <v>18</v>
      </c>
      <c r="U465" s="115">
        <f t="shared" si="328"/>
        <v>5</v>
      </c>
      <c r="V465" s="115">
        <f t="shared" si="329"/>
        <v>30</v>
      </c>
      <c r="W465" s="115">
        <f t="shared" si="330"/>
        <v>5</v>
      </c>
      <c r="X465" s="115">
        <f t="shared" si="331"/>
        <v>49</v>
      </c>
      <c r="Y465" s="115">
        <f t="shared" si="332"/>
        <v>29</v>
      </c>
      <c r="Z465" s="115">
        <f t="shared" si="333"/>
        <v>14</v>
      </c>
      <c r="AA465" s="115">
        <f t="shared" si="334"/>
        <v>0</v>
      </c>
      <c r="AB465" s="115">
        <f t="shared" si="335"/>
        <v>6</v>
      </c>
      <c r="AC465" s="113">
        <f t="shared" si="339"/>
        <v>285</v>
      </c>
      <c r="AE465">
        <f t="shared" si="340"/>
        <v>6.9125235320615878E-3</v>
      </c>
      <c r="AF465">
        <f t="shared" si="341"/>
        <v>0</v>
      </c>
      <c r="AG465">
        <f t="shared" si="342"/>
        <v>5.8490583732828828E-3</v>
      </c>
      <c r="AH465">
        <f t="shared" si="343"/>
        <v>1.5951977381680588E-3</v>
      </c>
      <c r="AI465">
        <f t="shared" si="344"/>
        <v>1.5951977381680588E-3</v>
      </c>
      <c r="AJ465">
        <f t="shared" si="345"/>
        <v>2.6586628969467647E-3</v>
      </c>
      <c r="AK465">
        <f t="shared" si="346"/>
        <v>2.6586628969467647E-4</v>
      </c>
      <c r="AL465">
        <f t="shared" si="347"/>
        <v>4.5197269248094998E-3</v>
      </c>
      <c r="AM465">
        <f t="shared" si="348"/>
        <v>3.4562617660307939E-3</v>
      </c>
      <c r="AN465">
        <f t="shared" si="349"/>
        <v>5.5831920835882056E-3</v>
      </c>
      <c r="AO465">
        <f t="shared" si="350"/>
        <v>1.8610640278627353E-3</v>
      </c>
      <c r="AP465">
        <f t="shared" si="351"/>
        <v>4.785593214504176E-3</v>
      </c>
      <c r="AQ465">
        <f t="shared" si="352"/>
        <v>1.3293314484733823E-3</v>
      </c>
      <c r="AR465">
        <f t="shared" si="353"/>
        <v>7.9759886908402945E-3</v>
      </c>
      <c r="AS465">
        <f t="shared" si="354"/>
        <v>1.3293314484733823E-3</v>
      </c>
      <c r="AT465">
        <f t="shared" si="355"/>
        <v>1.3027448195039147E-2</v>
      </c>
      <c r="AU465">
        <f t="shared" si="356"/>
        <v>7.7101224011456174E-3</v>
      </c>
      <c r="AV465">
        <f t="shared" si="357"/>
        <v>3.7221280557254706E-3</v>
      </c>
      <c r="AW465">
        <f t="shared" si="358"/>
        <v>0</v>
      </c>
      <c r="AX465">
        <f t="shared" si="359"/>
        <v>1.5951977381680588E-3</v>
      </c>
      <c r="AY465">
        <f t="shared" si="360"/>
        <v>7.5771892562982779E-2</v>
      </c>
    </row>
    <row r="466" spans="1:51" x14ac:dyDescent="0.2">
      <c r="A466" s="118" t="s">
        <v>5396</v>
      </c>
      <c r="B466" s="119">
        <v>46211</v>
      </c>
      <c r="C466" s="121" t="s">
        <v>6670</v>
      </c>
      <c r="D466" s="121" t="s">
        <v>4215</v>
      </c>
      <c r="E466" s="121">
        <v>0.61078127774520197</v>
      </c>
      <c r="F466">
        <f t="shared" si="336"/>
        <v>6.1078127774520201E-7</v>
      </c>
      <c r="G466">
        <f t="shared" si="337"/>
        <v>6.1078127774520201E-9</v>
      </c>
      <c r="H466">
        <f t="shared" si="338"/>
        <v>3.515679513123619E-4</v>
      </c>
      <c r="I466" s="115">
        <f t="shared" si="316"/>
        <v>66</v>
      </c>
      <c r="J466" s="115">
        <f t="shared" si="317"/>
        <v>0</v>
      </c>
      <c r="K466" s="115">
        <f t="shared" si="318"/>
        <v>29</v>
      </c>
      <c r="L466" s="115">
        <f t="shared" si="319"/>
        <v>10</v>
      </c>
      <c r="M466" s="115">
        <f t="shared" si="320"/>
        <v>6</v>
      </c>
      <c r="N466" s="115">
        <f t="shared" si="321"/>
        <v>40</v>
      </c>
      <c r="O466" s="115">
        <f t="shared" si="322"/>
        <v>1</v>
      </c>
      <c r="P466" s="115">
        <f t="shared" si="323"/>
        <v>23</v>
      </c>
      <c r="Q466" s="115">
        <f t="shared" si="324"/>
        <v>14</v>
      </c>
      <c r="R466" s="115">
        <f t="shared" si="325"/>
        <v>38</v>
      </c>
      <c r="S466" s="115">
        <f t="shared" si="326"/>
        <v>6</v>
      </c>
      <c r="T466" s="115">
        <f t="shared" si="327"/>
        <v>39</v>
      </c>
      <c r="U466" s="115">
        <f t="shared" si="328"/>
        <v>5</v>
      </c>
      <c r="V466" s="115">
        <f t="shared" si="329"/>
        <v>19</v>
      </c>
      <c r="W466" s="115">
        <f t="shared" si="330"/>
        <v>12</v>
      </c>
      <c r="X466" s="115">
        <f t="shared" si="331"/>
        <v>69</v>
      </c>
      <c r="Y466" s="115">
        <f t="shared" si="332"/>
        <v>48</v>
      </c>
      <c r="Z466" s="115">
        <f t="shared" si="333"/>
        <v>23</v>
      </c>
      <c r="AA466" s="115">
        <f t="shared" si="334"/>
        <v>3</v>
      </c>
      <c r="AB466" s="115">
        <f t="shared" si="335"/>
        <v>7</v>
      </c>
      <c r="AC466" s="113">
        <f t="shared" si="339"/>
        <v>458</v>
      </c>
      <c r="AE466">
        <f t="shared" si="340"/>
        <v>2.3203484786615887E-2</v>
      </c>
      <c r="AF466">
        <f t="shared" si="341"/>
        <v>0</v>
      </c>
      <c r="AG466">
        <f t="shared" si="342"/>
        <v>1.0195470588058496E-2</v>
      </c>
      <c r="AH466">
        <f t="shared" si="343"/>
        <v>3.515679513123619E-3</v>
      </c>
      <c r="AI466">
        <f t="shared" si="344"/>
        <v>2.1094077078741714E-3</v>
      </c>
      <c r="AJ466">
        <f t="shared" si="345"/>
        <v>1.4062718052494476E-2</v>
      </c>
      <c r="AK466">
        <f t="shared" si="346"/>
        <v>3.515679513123619E-4</v>
      </c>
      <c r="AL466">
        <f t="shared" si="347"/>
        <v>8.0860628801843228E-3</v>
      </c>
      <c r="AM466">
        <f t="shared" si="348"/>
        <v>4.9219513183730666E-3</v>
      </c>
      <c r="AN466">
        <f t="shared" si="349"/>
        <v>1.3359582149869752E-2</v>
      </c>
      <c r="AO466">
        <f t="shared" si="350"/>
        <v>2.1094077078741714E-3</v>
      </c>
      <c r="AP466">
        <f t="shared" si="351"/>
        <v>1.3711150101182113E-2</v>
      </c>
      <c r="AQ466">
        <f t="shared" si="352"/>
        <v>1.7578397565618095E-3</v>
      </c>
      <c r="AR466">
        <f t="shared" si="353"/>
        <v>6.679791074934876E-3</v>
      </c>
      <c r="AS466">
        <f t="shared" si="354"/>
        <v>4.2188154157483428E-3</v>
      </c>
      <c r="AT466">
        <f t="shared" si="355"/>
        <v>2.4258188640552972E-2</v>
      </c>
      <c r="AU466">
        <f t="shared" si="356"/>
        <v>1.6875261662993371E-2</v>
      </c>
      <c r="AV466">
        <f t="shared" si="357"/>
        <v>8.0860628801843228E-3</v>
      </c>
      <c r="AW466">
        <f t="shared" si="358"/>
        <v>1.0547038539370857E-3</v>
      </c>
      <c r="AX466">
        <f t="shared" si="359"/>
        <v>2.4609756591865333E-3</v>
      </c>
      <c r="AY466">
        <f t="shared" si="360"/>
        <v>0.16101812170106175</v>
      </c>
    </row>
    <row r="467" spans="1:51" x14ac:dyDescent="0.2">
      <c r="A467" s="118" t="s">
        <v>5397</v>
      </c>
      <c r="B467" s="119">
        <v>13198</v>
      </c>
      <c r="C467" s="121" t="s">
        <v>6673</v>
      </c>
      <c r="D467" s="121" t="s">
        <v>3865</v>
      </c>
      <c r="E467" s="121">
        <v>0.17347012006261969</v>
      </c>
      <c r="F467">
        <f t="shared" si="336"/>
        <v>1.7347012006261968E-7</v>
      </c>
      <c r="G467">
        <f t="shared" si="337"/>
        <v>1.7347012006261968E-9</v>
      </c>
      <c r="H467">
        <f t="shared" si="338"/>
        <v>9.9850039525550491E-5</v>
      </c>
      <c r="I467" s="115">
        <f t="shared" si="316"/>
        <v>28</v>
      </c>
      <c r="J467" s="115">
        <f t="shared" si="317"/>
        <v>0</v>
      </c>
      <c r="K467" s="115">
        <f t="shared" si="318"/>
        <v>9</v>
      </c>
      <c r="L467" s="115">
        <f t="shared" si="319"/>
        <v>3</v>
      </c>
      <c r="M467" s="115">
        <f t="shared" si="320"/>
        <v>4</v>
      </c>
      <c r="N467" s="115">
        <f t="shared" si="321"/>
        <v>12</v>
      </c>
      <c r="O467" s="115">
        <f t="shared" si="322"/>
        <v>2</v>
      </c>
      <c r="P467" s="115">
        <f t="shared" si="323"/>
        <v>5</v>
      </c>
      <c r="Q467" s="115">
        <f t="shared" si="324"/>
        <v>8</v>
      </c>
      <c r="R467" s="115">
        <f t="shared" si="325"/>
        <v>7</v>
      </c>
      <c r="S467" s="115">
        <f t="shared" si="326"/>
        <v>7</v>
      </c>
      <c r="T467" s="115">
        <f t="shared" si="327"/>
        <v>7</v>
      </c>
      <c r="U467" s="115">
        <f t="shared" si="328"/>
        <v>1</v>
      </c>
      <c r="V467" s="115">
        <f t="shared" si="329"/>
        <v>9</v>
      </c>
      <c r="W467" s="115">
        <f t="shared" si="330"/>
        <v>3</v>
      </c>
      <c r="X467" s="115">
        <f t="shared" si="331"/>
        <v>13</v>
      </c>
      <c r="Y467" s="115">
        <f t="shared" si="332"/>
        <v>7</v>
      </c>
      <c r="Z467" s="115">
        <f t="shared" si="333"/>
        <v>4</v>
      </c>
      <c r="AA467" s="115">
        <f t="shared" si="334"/>
        <v>0</v>
      </c>
      <c r="AB467" s="115">
        <f t="shared" si="335"/>
        <v>1</v>
      </c>
      <c r="AC467" s="113">
        <f t="shared" si="339"/>
        <v>130</v>
      </c>
      <c r="AE467">
        <f t="shared" si="340"/>
        <v>2.795801106715414E-3</v>
      </c>
      <c r="AF467">
        <f t="shared" si="341"/>
        <v>0</v>
      </c>
      <c r="AG467">
        <f t="shared" si="342"/>
        <v>8.9865035572995436E-4</v>
      </c>
      <c r="AH467">
        <f t="shared" si="343"/>
        <v>2.9955011857665147E-4</v>
      </c>
      <c r="AI467">
        <f t="shared" si="344"/>
        <v>3.9940015810220196E-4</v>
      </c>
      <c r="AJ467">
        <f t="shared" si="345"/>
        <v>1.1982004743066059E-3</v>
      </c>
      <c r="AK467">
        <f t="shared" si="346"/>
        <v>1.9970007905110098E-4</v>
      </c>
      <c r="AL467">
        <f t="shared" si="347"/>
        <v>4.992501976277524E-4</v>
      </c>
      <c r="AM467">
        <f t="shared" si="348"/>
        <v>7.9880031620440392E-4</v>
      </c>
      <c r="AN467">
        <f t="shared" si="349"/>
        <v>6.9895027667885349E-4</v>
      </c>
      <c r="AO467">
        <f t="shared" si="350"/>
        <v>6.9895027667885349E-4</v>
      </c>
      <c r="AP467">
        <f t="shared" si="351"/>
        <v>6.9895027667885349E-4</v>
      </c>
      <c r="AQ467">
        <f t="shared" si="352"/>
        <v>9.9850039525550491E-5</v>
      </c>
      <c r="AR467">
        <f t="shared" si="353"/>
        <v>8.9865035572995436E-4</v>
      </c>
      <c r="AS467">
        <f t="shared" si="354"/>
        <v>2.9955011857665147E-4</v>
      </c>
      <c r="AT467">
        <f t="shared" si="355"/>
        <v>1.2980505138321563E-3</v>
      </c>
      <c r="AU467">
        <f t="shared" si="356"/>
        <v>6.9895027667885349E-4</v>
      </c>
      <c r="AV467">
        <f t="shared" si="357"/>
        <v>3.9940015810220196E-4</v>
      </c>
      <c r="AW467">
        <f t="shared" si="358"/>
        <v>0</v>
      </c>
      <c r="AX467">
        <f t="shared" si="359"/>
        <v>9.9850039525550491E-5</v>
      </c>
      <c r="AY467">
        <f t="shared" si="360"/>
        <v>1.2980505138321564E-2</v>
      </c>
    </row>
    <row r="468" spans="1:51" x14ac:dyDescent="0.2">
      <c r="A468" s="118" t="s">
        <v>5398</v>
      </c>
      <c r="B468" s="119">
        <v>40201</v>
      </c>
      <c r="C468" s="121" t="s">
        <v>6893</v>
      </c>
      <c r="D468" s="121" t="s">
        <v>4191</v>
      </c>
      <c r="E468" s="121">
        <v>0.47623464542291227</v>
      </c>
      <c r="F468">
        <f t="shared" si="336"/>
        <v>4.7623464542291226E-7</v>
      </c>
      <c r="G468">
        <f t="shared" si="337"/>
        <v>4.7623464542291225E-9</v>
      </c>
      <c r="H468">
        <f t="shared" si="338"/>
        <v>2.7412241457923044E-4</v>
      </c>
      <c r="I468" s="115">
        <f t="shared" si="316"/>
        <v>54</v>
      </c>
      <c r="J468" s="115">
        <f t="shared" si="317"/>
        <v>0</v>
      </c>
      <c r="K468" s="115">
        <f t="shared" si="318"/>
        <v>18</v>
      </c>
      <c r="L468" s="115">
        <f t="shared" si="319"/>
        <v>11</v>
      </c>
      <c r="M468" s="115">
        <f t="shared" si="320"/>
        <v>12</v>
      </c>
      <c r="N468" s="115">
        <f t="shared" si="321"/>
        <v>43</v>
      </c>
      <c r="O468" s="115">
        <f t="shared" si="322"/>
        <v>3</v>
      </c>
      <c r="P468" s="115">
        <f t="shared" si="323"/>
        <v>31</v>
      </c>
      <c r="Q468" s="115">
        <f t="shared" si="324"/>
        <v>7</v>
      </c>
      <c r="R468" s="115">
        <f t="shared" si="325"/>
        <v>36</v>
      </c>
      <c r="S468" s="115">
        <f t="shared" si="326"/>
        <v>11</v>
      </c>
      <c r="T468" s="115">
        <f t="shared" si="327"/>
        <v>19</v>
      </c>
      <c r="U468" s="115">
        <f t="shared" si="328"/>
        <v>19</v>
      </c>
      <c r="V468" s="115">
        <f t="shared" si="329"/>
        <v>16</v>
      </c>
      <c r="W468" s="115">
        <f t="shared" si="330"/>
        <v>23</v>
      </c>
      <c r="X468" s="115">
        <f t="shared" si="331"/>
        <v>24</v>
      </c>
      <c r="Y468" s="115">
        <f t="shared" si="332"/>
        <v>30</v>
      </c>
      <c r="Z468" s="115">
        <f t="shared" si="333"/>
        <v>24</v>
      </c>
      <c r="AA468" s="115">
        <f t="shared" si="334"/>
        <v>0</v>
      </c>
      <c r="AB468" s="115">
        <f t="shared" si="335"/>
        <v>7</v>
      </c>
      <c r="AC468" s="113">
        <f t="shared" si="339"/>
        <v>388</v>
      </c>
      <c r="AE468">
        <f t="shared" si="340"/>
        <v>1.4802610387278444E-2</v>
      </c>
      <c r="AF468">
        <f t="shared" si="341"/>
        <v>0</v>
      </c>
      <c r="AG468">
        <f t="shared" si="342"/>
        <v>4.9342034624261476E-3</v>
      </c>
      <c r="AH468">
        <f t="shared" si="343"/>
        <v>3.0153465603715351E-3</v>
      </c>
      <c r="AI468">
        <f t="shared" si="344"/>
        <v>3.2894689749507653E-3</v>
      </c>
      <c r="AJ468">
        <f t="shared" si="345"/>
        <v>1.1787263826906908E-2</v>
      </c>
      <c r="AK468">
        <f t="shared" si="346"/>
        <v>8.2236724373769133E-4</v>
      </c>
      <c r="AL468">
        <f t="shared" si="347"/>
        <v>8.497794851956144E-3</v>
      </c>
      <c r="AM468">
        <f t="shared" si="348"/>
        <v>1.9188569020546131E-3</v>
      </c>
      <c r="AN468">
        <f t="shared" si="349"/>
        <v>9.8684069248522951E-3</v>
      </c>
      <c r="AO468">
        <f t="shared" si="350"/>
        <v>3.0153465603715351E-3</v>
      </c>
      <c r="AP468">
        <f t="shared" si="351"/>
        <v>5.2083258770053787E-3</v>
      </c>
      <c r="AQ468">
        <f t="shared" si="352"/>
        <v>5.2083258770053787E-3</v>
      </c>
      <c r="AR468">
        <f t="shared" si="353"/>
        <v>4.3859586332676871E-3</v>
      </c>
      <c r="AS468">
        <f t="shared" si="354"/>
        <v>6.3048155353223004E-3</v>
      </c>
      <c r="AT468">
        <f t="shared" si="355"/>
        <v>6.5789379499015307E-3</v>
      </c>
      <c r="AU468">
        <f t="shared" si="356"/>
        <v>8.2236724373769138E-3</v>
      </c>
      <c r="AV468">
        <f t="shared" si="357"/>
        <v>6.5789379499015307E-3</v>
      </c>
      <c r="AW468">
        <f t="shared" si="358"/>
        <v>0</v>
      </c>
      <c r="AX468">
        <f t="shared" si="359"/>
        <v>1.9188569020546131E-3</v>
      </c>
      <c r="AY468">
        <f t="shared" si="360"/>
        <v>0.10635949685674141</v>
      </c>
    </row>
    <row r="469" spans="1:51" x14ac:dyDescent="0.2">
      <c r="A469" s="118" t="s">
        <v>5399</v>
      </c>
      <c r="B469" s="119">
        <v>24275</v>
      </c>
      <c r="C469" s="121" t="s">
        <v>6894</v>
      </c>
      <c r="D469" s="121" t="s">
        <v>4284</v>
      </c>
      <c r="E469" s="121">
        <v>0.34342605834321221</v>
      </c>
      <c r="F469">
        <f t="shared" si="336"/>
        <v>3.4342605834321224E-7</v>
      </c>
      <c r="G469">
        <f t="shared" si="337"/>
        <v>3.4342605834321223E-9</v>
      </c>
      <c r="H469">
        <f t="shared" si="338"/>
        <v>1.9767730308421565E-4</v>
      </c>
      <c r="I469" s="115">
        <f t="shared" si="316"/>
        <v>22</v>
      </c>
      <c r="J469" s="115">
        <f t="shared" si="317"/>
        <v>0</v>
      </c>
      <c r="K469" s="115">
        <f t="shared" si="318"/>
        <v>11</v>
      </c>
      <c r="L469" s="115">
        <f t="shared" si="319"/>
        <v>5</v>
      </c>
      <c r="M469" s="115">
        <f t="shared" si="320"/>
        <v>12</v>
      </c>
      <c r="N469" s="115">
        <f t="shared" si="321"/>
        <v>21</v>
      </c>
      <c r="O469" s="115">
        <f t="shared" si="322"/>
        <v>7</v>
      </c>
      <c r="P469" s="115">
        <f t="shared" si="323"/>
        <v>17</v>
      </c>
      <c r="Q469" s="115">
        <f t="shared" si="324"/>
        <v>7</v>
      </c>
      <c r="R469" s="115">
        <f t="shared" si="325"/>
        <v>10</v>
      </c>
      <c r="S469" s="115">
        <f t="shared" si="326"/>
        <v>9</v>
      </c>
      <c r="T469" s="115">
        <f t="shared" si="327"/>
        <v>7</v>
      </c>
      <c r="U469" s="115">
        <f t="shared" si="328"/>
        <v>16</v>
      </c>
      <c r="V469" s="115">
        <f t="shared" si="329"/>
        <v>4</v>
      </c>
      <c r="W469" s="115">
        <f t="shared" si="330"/>
        <v>13</v>
      </c>
      <c r="X469" s="115">
        <f t="shared" si="331"/>
        <v>24</v>
      </c>
      <c r="Y469" s="115">
        <f t="shared" si="332"/>
        <v>23</v>
      </c>
      <c r="Z469" s="115">
        <f t="shared" si="333"/>
        <v>14</v>
      </c>
      <c r="AA469" s="115">
        <f t="shared" si="334"/>
        <v>2</v>
      </c>
      <c r="AB469" s="115">
        <f t="shared" si="335"/>
        <v>4</v>
      </c>
      <c r="AC469" s="113">
        <f t="shared" si="339"/>
        <v>228</v>
      </c>
      <c r="AE469">
        <f t="shared" si="340"/>
        <v>4.3489006678527446E-3</v>
      </c>
      <c r="AF469">
        <f t="shared" si="341"/>
        <v>0</v>
      </c>
      <c r="AG469">
        <f t="shared" si="342"/>
        <v>2.1744503339263723E-3</v>
      </c>
      <c r="AH469">
        <f t="shared" si="343"/>
        <v>9.8838651542107817E-4</v>
      </c>
      <c r="AI469">
        <f t="shared" si="344"/>
        <v>2.3721276370105879E-3</v>
      </c>
      <c r="AJ469">
        <f t="shared" si="345"/>
        <v>4.1512233647685286E-3</v>
      </c>
      <c r="AK469">
        <f t="shared" si="346"/>
        <v>1.3837411215895097E-3</v>
      </c>
      <c r="AL469">
        <f t="shared" si="347"/>
        <v>3.360514152431666E-3</v>
      </c>
      <c r="AM469">
        <f t="shared" si="348"/>
        <v>1.3837411215895097E-3</v>
      </c>
      <c r="AN469">
        <f t="shared" si="349"/>
        <v>1.9767730308421563E-3</v>
      </c>
      <c r="AO469">
        <f t="shared" si="350"/>
        <v>1.7790957277579408E-3</v>
      </c>
      <c r="AP469">
        <f t="shared" si="351"/>
        <v>1.3837411215895097E-3</v>
      </c>
      <c r="AQ469">
        <f t="shared" si="352"/>
        <v>3.1628368493474505E-3</v>
      </c>
      <c r="AR469">
        <f t="shared" si="353"/>
        <v>7.9070921233686262E-4</v>
      </c>
      <c r="AS469">
        <f t="shared" si="354"/>
        <v>2.5698049400948034E-3</v>
      </c>
      <c r="AT469">
        <f t="shared" si="355"/>
        <v>4.7442552740211757E-3</v>
      </c>
      <c r="AU469">
        <f t="shared" si="356"/>
        <v>4.5465779709369597E-3</v>
      </c>
      <c r="AV469">
        <f t="shared" si="357"/>
        <v>2.7674822431790194E-3</v>
      </c>
      <c r="AW469">
        <f t="shared" si="358"/>
        <v>3.9535460616843131E-4</v>
      </c>
      <c r="AX469">
        <f t="shared" si="359"/>
        <v>7.9070921233686262E-4</v>
      </c>
      <c r="AY469">
        <f t="shared" si="360"/>
        <v>4.5070425103201174E-2</v>
      </c>
    </row>
    <row r="470" spans="1:51" x14ac:dyDescent="0.2">
      <c r="A470" s="118" t="s">
        <v>5400</v>
      </c>
      <c r="B470" s="119">
        <v>28600</v>
      </c>
      <c r="C470" s="121" t="s">
        <v>6895</v>
      </c>
      <c r="D470" s="121" t="s">
        <v>4357</v>
      </c>
      <c r="E470" s="121">
        <v>0.9585423474991529</v>
      </c>
      <c r="F470">
        <f t="shared" si="336"/>
        <v>9.5854234749915291E-7</v>
      </c>
      <c r="G470">
        <f t="shared" si="337"/>
        <v>9.5854234749915297E-9</v>
      </c>
      <c r="H470">
        <f t="shared" si="338"/>
        <v>5.5174050291862688E-4</v>
      </c>
      <c r="I470" s="115">
        <f t="shared" si="316"/>
        <v>19</v>
      </c>
      <c r="J470" s="115">
        <f t="shared" si="317"/>
        <v>0</v>
      </c>
      <c r="K470" s="115">
        <f t="shared" si="318"/>
        <v>11</v>
      </c>
      <c r="L470" s="115">
        <f t="shared" si="319"/>
        <v>13</v>
      </c>
      <c r="M470" s="115">
        <f t="shared" si="320"/>
        <v>6</v>
      </c>
      <c r="N470" s="115">
        <f t="shared" si="321"/>
        <v>25</v>
      </c>
      <c r="O470" s="115">
        <f t="shared" si="322"/>
        <v>0</v>
      </c>
      <c r="P470" s="115">
        <f t="shared" si="323"/>
        <v>20</v>
      </c>
      <c r="Q470" s="115">
        <f t="shared" si="324"/>
        <v>4</v>
      </c>
      <c r="R470" s="115">
        <f t="shared" si="325"/>
        <v>19</v>
      </c>
      <c r="S470" s="115">
        <f t="shared" si="326"/>
        <v>6</v>
      </c>
      <c r="T470" s="115">
        <f t="shared" si="327"/>
        <v>19</v>
      </c>
      <c r="U470" s="115">
        <f t="shared" si="328"/>
        <v>10</v>
      </c>
      <c r="V470" s="115">
        <f t="shared" si="329"/>
        <v>36</v>
      </c>
      <c r="W470" s="115">
        <f t="shared" si="330"/>
        <v>10</v>
      </c>
      <c r="X470" s="115">
        <f t="shared" si="331"/>
        <v>15</v>
      </c>
      <c r="Y470" s="115">
        <f t="shared" si="332"/>
        <v>24</v>
      </c>
      <c r="Z470" s="115">
        <f t="shared" si="333"/>
        <v>16</v>
      </c>
      <c r="AA470" s="115">
        <f t="shared" si="334"/>
        <v>0</v>
      </c>
      <c r="AB470" s="115">
        <f t="shared" si="335"/>
        <v>10</v>
      </c>
      <c r="AC470" s="113">
        <f t="shared" si="339"/>
        <v>263</v>
      </c>
      <c r="AE470">
        <f t="shared" si="340"/>
        <v>1.0483069555453911E-2</v>
      </c>
      <c r="AF470">
        <f t="shared" si="341"/>
        <v>0</v>
      </c>
      <c r="AG470">
        <f t="shared" si="342"/>
        <v>6.0691455321048955E-3</v>
      </c>
      <c r="AH470">
        <f t="shared" si="343"/>
        <v>7.1726265379421497E-3</v>
      </c>
      <c r="AI470">
        <f t="shared" si="344"/>
        <v>3.3104430175117613E-3</v>
      </c>
      <c r="AJ470">
        <f t="shared" si="345"/>
        <v>1.3793512572965672E-2</v>
      </c>
      <c r="AK470">
        <f t="shared" si="346"/>
        <v>0</v>
      </c>
      <c r="AL470">
        <f t="shared" si="347"/>
        <v>1.1034810058372539E-2</v>
      </c>
      <c r="AM470">
        <f t="shared" si="348"/>
        <v>2.2069620116745075E-3</v>
      </c>
      <c r="AN470">
        <f t="shared" si="349"/>
        <v>1.0483069555453911E-2</v>
      </c>
      <c r="AO470">
        <f t="shared" si="350"/>
        <v>3.3104430175117613E-3</v>
      </c>
      <c r="AP470">
        <f t="shared" si="351"/>
        <v>1.0483069555453911E-2</v>
      </c>
      <c r="AQ470">
        <f t="shared" si="352"/>
        <v>5.5174050291862693E-3</v>
      </c>
      <c r="AR470">
        <f t="shared" si="353"/>
        <v>1.9862658105070569E-2</v>
      </c>
      <c r="AS470">
        <f t="shared" si="354"/>
        <v>5.5174050291862693E-3</v>
      </c>
      <c r="AT470">
        <f t="shared" si="355"/>
        <v>8.276107543779403E-3</v>
      </c>
      <c r="AU470">
        <f t="shared" si="356"/>
        <v>1.3241772070047045E-2</v>
      </c>
      <c r="AV470">
        <f t="shared" si="357"/>
        <v>8.8278480466980301E-3</v>
      </c>
      <c r="AW470">
        <f t="shared" si="358"/>
        <v>0</v>
      </c>
      <c r="AX470">
        <f t="shared" si="359"/>
        <v>5.5174050291862693E-3</v>
      </c>
      <c r="AY470">
        <f t="shared" si="360"/>
        <v>0.14510775226759887</v>
      </c>
    </row>
    <row r="471" spans="1:51" x14ac:dyDescent="0.2">
      <c r="A471" s="118" t="s">
        <v>5401</v>
      </c>
      <c r="B471" s="119">
        <v>26629</v>
      </c>
      <c r="C471" s="121" t="s">
        <v>6660</v>
      </c>
      <c r="D471" s="121" t="s">
        <v>4405</v>
      </c>
      <c r="E471" s="121">
        <v>0.20124865348415394</v>
      </c>
      <c r="F471">
        <f t="shared" si="336"/>
        <v>2.0124865348415394E-7</v>
      </c>
      <c r="G471">
        <f t="shared" si="337"/>
        <v>2.0124865348415394E-9</v>
      </c>
      <c r="H471">
        <f t="shared" si="338"/>
        <v>1.1583946559558935E-4</v>
      </c>
      <c r="I471" s="115">
        <f t="shared" si="316"/>
        <v>24</v>
      </c>
      <c r="J471" s="115">
        <f t="shared" si="317"/>
        <v>0</v>
      </c>
      <c r="K471" s="115">
        <f t="shared" si="318"/>
        <v>18</v>
      </c>
      <c r="L471" s="115">
        <f t="shared" si="319"/>
        <v>13</v>
      </c>
      <c r="M471" s="115">
        <f t="shared" si="320"/>
        <v>3</v>
      </c>
      <c r="N471" s="115">
        <f t="shared" si="321"/>
        <v>22</v>
      </c>
      <c r="O471" s="115">
        <f t="shared" si="322"/>
        <v>1</v>
      </c>
      <c r="P471" s="115">
        <f t="shared" si="323"/>
        <v>13</v>
      </c>
      <c r="Q471" s="115">
        <f t="shared" si="324"/>
        <v>8</v>
      </c>
      <c r="R471" s="115">
        <f t="shared" si="325"/>
        <v>21</v>
      </c>
      <c r="S471" s="115">
        <f t="shared" si="326"/>
        <v>9</v>
      </c>
      <c r="T471" s="115">
        <f t="shared" si="327"/>
        <v>10</v>
      </c>
      <c r="U471" s="115">
        <f t="shared" si="328"/>
        <v>11</v>
      </c>
      <c r="V471" s="115">
        <f t="shared" si="329"/>
        <v>18</v>
      </c>
      <c r="W471" s="115">
        <f t="shared" si="330"/>
        <v>15</v>
      </c>
      <c r="X471" s="115">
        <f t="shared" si="331"/>
        <v>23</v>
      </c>
      <c r="Y471" s="115">
        <f t="shared" si="332"/>
        <v>17</v>
      </c>
      <c r="Z471" s="115">
        <f t="shared" si="333"/>
        <v>17</v>
      </c>
      <c r="AA471" s="115">
        <f t="shared" si="334"/>
        <v>1</v>
      </c>
      <c r="AB471" s="115">
        <f t="shared" si="335"/>
        <v>5</v>
      </c>
      <c r="AC471" s="113">
        <f t="shared" si="339"/>
        <v>249</v>
      </c>
      <c r="AE471">
        <f t="shared" si="340"/>
        <v>2.7801471742941444E-3</v>
      </c>
      <c r="AF471">
        <f t="shared" si="341"/>
        <v>0</v>
      </c>
      <c r="AG471">
        <f t="shared" si="342"/>
        <v>2.0851103807206081E-3</v>
      </c>
      <c r="AH471">
        <f t="shared" si="343"/>
        <v>1.5059130527426616E-3</v>
      </c>
      <c r="AI471">
        <f t="shared" si="344"/>
        <v>3.4751839678676805E-4</v>
      </c>
      <c r="AJ471">
        <f t="shared" si="345"/>
        <v>2.5484682431029656E-3</v>
      </c>
      <c r="AK471">
        <f t="shared" si="346"/>
        <v>1.1583946559558935E-4</v>
      </c>
      <c r="AL471">
        <f t="shared" si="347"/>
        <v>1.5059130527426616E-3</v>
      </c>
      <c r="AM471">
        <f t="shared" si="348"/>
        <v>9.2671572476471476E-4</v>
      </c>
      <c r="AN471">
        <f t="shared" si="349"/>
        <v>2.4326287775073762E-3</v>
      </c>
      <c r="AO471">
        <f t="shared" si="350"/>
        <v>1.042555190360304E-3</v>
      </c>
      <c r="AP471">
        <f t="shared" si="351"/>
        <v>1.1583946559558934E-3</v>
      </c>
      <c r="AQ471">
        <f t="shared" si="352"/>
        <v>1.2742341215514828E-3</v>
      </c>
      <c r="AR471">
        <f t="shared" si="353"/>
        <v>2.0851103807206081E-3</v>
      </c>
      <c r="AS471">
        <f t="shared" si="354"/>
        <v>1.7375919839338401E-3</v>
      </c>
      <c r="AT471">
        <f t="shared" si="355"/>
        <v>2.664307708698555E-3</v>
      </c>
      <c r="AU471">
        <f t="shared" si="356"/>
        <v>1.9692709151250187E-3</v>
      </c>
      <c r="AV471">
        <f t="shared" si="357"/>
        <v>1.9692709151250187E-3</v>
      </c>
      <c r="AW471">
        <f t="shared" si="358"/>
        <v>1.1583946559558935E-4</v>
      </c>
      <c r="AX471">
        <f t="shared" si="359"/>
        <v>5.7919732797794671E-4</v>
      </c>
      <c r="AY471">
        <f t="shared" si="360"/>
        <v>2.8844026933301754E-2</v>
      </c>
    </row>
    <row r="472" spans="1:51" x14ac:dyDescent="0.2">
      <c r="A472" s="118" t="s">
        <v>5402</v>
      </c>
      <c r="B472" s="119">
        <v>42052</v>
      </c>
      <c r="C472" s="121" t="s">
        <v>6896</v>
      </c>
      <c r="D472" s="121" t="s">
        <v>4794</v>
      </c>
      <c r="E472" s="121">
        <v>3.8685341703996263</v>
      </c>
      <c r="F472">
        <f t="shared" si="336"/>
        <v>3.8685341703996263E-6</v>
      </c>
      <c r="G472">
        <f t="shared" si="337"/>
        <v>3.8685341703996265E-8</v>
      </c>
      <c r="H472">
        <f t="shared" si="338"/>
        <v>2.2267425057462776E-3</v>
      </c>
      <c r="I472" s="115">
        <f t="shared" si="316"/>
        <v>33</v>
      </c>
      <c r="J472" s="115">
        <f t="shared" si="317"/>
        <v>0</v>
      </c>
      <c r="K472" s="115">
        <f t="shared" si="318"/>
        <v>22</v>
      </c>
      <c r="L472" s="115">
        <f t="shared" si="319"/>
        <v>9</v>
      </c>
      <c r="M472" s="115">
        <f t="shared" si="320"/>
        <v>10</v>
      </c>
      <c r="N472" s="115">
        <f t="shared" si="321"/>
        <v>51</v>
      </c>
      <c r="O472" s="115">
        <f t="shared" si="322"/>
        <v>3</v>
      </c>
      <c r="P472" s="115">
        <f t="shared" si="323"/>
        <v>19</v>
      </c>
      <c r="Q472" s="115">
        <f t="shared" si="324"/>
        <v>10</v>
      </c>
      <c r="R472" s="115">
        <f t="shared" si="325"/>
        <v>30</v>
      </c>
      <c r="S472" s="115">
        <f t="shared" si="326"/>
        <v>6</v>
      </c>
      <c r="T472" s="115">
        <f t="shared" si="327"/>
        <v>39</v>
      </c>
      <c r="U472" s="115">
        <f t="shared" si="328"/>
        <v>4</v>
      </c>
      <c r="V472" s="115">
        <f t="shared" si="329"/>
        <v>16</v>
      </c>
      <c r="W472" s="115">
        <f t="shared" si="330"/>
        <v>9</v>
      </c>
      <c r="X472" s="115">
        <f t="shared" si="331"/>
        <v>46</v>
      </c>
      <c r="Y472" s="115">
        <f t="shared" si="332"/>
        <v>62</v>
      </c>
      <c r="Z472" s="115">
        <f t="shared" si="333"/>
        <v>29</v>
      </c>
      <c r="AA472" s="115">
        <f t="shared" si="334"/>
        <v>1</v>
      </c>
      <c r="AB472" s="115">
        <f t="shared" si="335"/>
        <v>12</v>
      </c>
      <c r="AC472" s="113">
        <f t="shared" si="339"/>
        <v>411</v>
      </c>
      <c r="AE472">
        <f t="shared" si="340"/>
        <v>7.3482502689627166E-2</v>
      </c>
      <c r="AF472">
        <f t="shared" si="341"/>
        <v>0</v>
      </c>
      <c r="AG472">
        <f t="shared" si="342"/>
        <v>4.8988335126418106E-2</v>
      </c>
      <c r="AH472">
        <f t="shared" si="343"/>
        <v>2.00406825517165E-2</v>
      </c>
      <c r="AI472">
        <f t="shared" si="344"/>
        <v>2.2267425057462778E-2</v>
      </c>
      <c r="AJ472">
        <f t="shared" si="345"/>
        <v>0.11356386779306016</v>
      </c>
      <c r="AK472">
        <f t="shared" si="346"/>
        <v>6.6802275172388329E-3</v>
      </c>
      <c r="AL472">
        <f t="shared" si="347"/>
        <v>4.2308107609179274E-2</v>
      </c>
      <c r="AM472">
        <f t="shared" si="348"/>
        <v>2.2267425057462778E-2</v>
      </c>
      <c r="AN472">
        <f t="shared" si="349"/>
        <v>6.6802275172388334E-2</v>
      </c>
      <c r="AO472">
        <f t="shared" si="350"/>
        <v>1.3360455034477666E-2</v>
      </c>
      <c r="AP472">
        <f t="shared" si="351"/>
        <v>8.684295772410483E-2</v>
      </c>
      <c r="AQ472">
        <f t="shared" si="352"/>
        <v>8.9069700229851105E-3</v>
      </c>
      <c r="AR472">
        <f t="shared" si="353"/>
        <v>3.5627880091940442E-2</v>
      </c>
      <c r="AS472">
        <f t="shared" si="354"/>
        <v>2.00406825517165E-2</v>
      </c>
      <c r="AT472">
        <f t="shared" si="355"/>
        <v>0.10243015526432878</v>
      </c>
      <c r="AU472">
        <f t="shared" si="356"/>
        <v>0.1380580353562692</v>
      </c>
      <c r="AV472">
        <f t="shared" si="357"/>
        <v>6.4575532666642052E-2</v>
      </c>
      <c r="AW472">
        <f t="shared" si="358"/>
        <v>2.2267425057462776E-3</v>
      </c>
      <c r="AX472">
        <f t="shared" si="359"/>
        <v>2.6720910068955332E-2</v>
      </c>
      <c r="AY472">
        <f t="shared" si="360"/>
        <v>0.91519116986172022</v>
      </c>
    </row>
    <row r="473" spans="1:51" x14ac:dyDescent="0.2">
      <c r="A473" s="118" t="s">
        <v>5403</v>
      </c>
      <c r="B473" s="119">
        <v>23243</v>
      </c>
      <c r="C473" s="121" t="s">
        <v>6798</v>
      </c>
      <c r="D473" s="121" t="s">
        <v>4438</v>
      </c>
      <c r="E473" s="121">
        <v>1.1958483020840265</v>
      </c>
      <c r="F473">
        <f t="shared" si="336"/>
        <v>1.1958483020840264E-6</v>
      </c>
      <c r="G473">
        <f t="shared" si="337"/>
        <v>1.1958483020840265E-8</v>
      </c>
      <c r="H473">
        <f t="shared" si="338"/>
        <v>6.8833468372852451E-4</v>
      </c>
      <c r="I473" s="115">
        <f t="shared" si="316"/>
        <v>18</v>
      </c>
      <c r="J473" s="115">
        <f t="shared" si="317"/>
        <v>0</v>
      </c>
      <c r="K473" s="115">
        <f t="shared" si="318"/>
        <v>16</v>
      </c>
      <c r="L473" s="115">
        <f t="shared" si="319"/>
        <v>0</v>
      </c>
      <c r="M473" s="115">
        <f t="shared" si="320"/>
        <v>5</v>
      </c>
      <c r="N473" s="115">
        <f t="shared" si="321"/>
        <v>18</v>
      </c>
      <c r="O473" s="115">
        <f t="shared" si="322"/>
        <v>0</v>
      </c>
      <c r="P473" s="115">
        <f t="shared" si="323"/>
        <v>11</v>
      </c>
      <c r="Q473" s="115">
        <f t="shared" si="324"/>
        <v>8</v>
      </c>
      <c r="R473" s="115">
        <f t="shared" si="325"/>
        <v>13</v>
      </c>
      <c r="S473" s="115">
        <f t="shared" si="326"/>
        <v>4</v>
      </c>
      <c r="T473" s="115">
        <f t="shared" si="327"/>
        <v>15</v>
      </c>
      <c r="U473" s="115">
        <f t="shared" si="328"/>
        <v>6</v>
      </c>
      <c r="V473" s="115">
        <f t="shared" si="329"/>
        <v>12</v>
      </c>
      <c r="W473" s="115">
        <f t="shared" si="330"/>
        <v>1</v>
      </c>
      <c r="X473" s="115">
        <f t="shared" si="331"/>
        <v>55</v>
      </c>
      <c r="Y473" s="115">
        <f t="shared" si="332"/>
        <v>23</v>
      </c>
      <c r="Z473" s="115">
        <f t="shared" si="333"/>
        <v>18</v>
      </c>
      <c r="AA473" s="115">
        <f t="shared" si="334"/>
        <v>2</v>
      </c>
      <c r="AB473" s="115">
        <f t="shared" si="335"/>
        <v>5</v>
      </c>
      <c r="AC473" s="113">
        <f t="shared" si="339"/>
        <v>230</v>
      </c>
      <c r="AE473">
        <f t="shared" si="340"/>
        <v>1.2390024307113442E-2</v>
      </c>
      <c r="AF473">
        <f t="shared" si="341"/>
        <v>0</v>
      </c>
      <c r="AG473">
        <f t="shared" si="342"/>
        <v>1.1013354939656392E-2</v>
      </c>
      <c r="AH473">
        <f t="shared" si="343"/>
        <v>0</v>
      </c>
      <c r="AI473">
        <f t="shared" si="344"/>
        <v>3.4416734186426224E-3</v>
      </c>
      <c r="AJ473">
        <f t="shared" si="345"/>
        <v>1.2390024307113442E-2</v>
      </c>
      <c r="AK473">
        <f t="shared" si="346"/>
        <v>0</v>
      </c>
      <c r="AL473">
        <f t="shared" si="347"/>
        <v>7.5716815210137697E-3</v>
      </c>
      <c r="AM473">
        <f t="shared" si="348"/>
        <v>5.5066774698281961E-3</v>
      </c>
      <c r="AN473">
        <f t="shared" si="349"/>
        <v>8.9483508884708185E-3</v>
      </c>
      <c r="AO473">
        <f t="shared" si="350"/>
        <v>2.753338734914098E-3</v>
      </c>
      <c r="AP473">
        <f t="shared" si="351"/>
        <v>1.0325020255927868E-2</v>
      </c>
      <c r="AQ473">
        <f t="shared" si="352"/>
        <v>4.1300081023711473E-3</v>
      </c>
      <c r="AR473">
        <f t="shared" si="353"/>
        <v>8.2600162047422945E-3</v>
      </c>
      <c r="AS473">
        <f t="shared" si="354"/>
        <v>6.8833468372852451E-4</v>
      </c>
      <c r="AT473">
        <f t="shared" si="355"/>
        <v>3.7858407605068846E-2</v>
      </c>
      <c r="AU473">
        <f t="shared" si="356"/>
        <v>1.5831697725756065E-2</v>
      </c>
      <c r="AV473">
        <f t="shared" si="357"/>
        <v>1.2390024307113442E-2</v>
      </c>
      <c r="AW473">
        <f t="shared" si="358"/>
        <v>1.376669367457049E-3</v>
      </c>
      <c r="AX473">
        <f t="shared" si="359"/>
        <v>3.4416734186426224E-3</v>
      </c>
      <c r="AY473">
        <f t="shared" si="360"/>
        <v>0.15831697725756066</v>
      </c>
    </row>
    <row r="474" spans="1:51" x14ac:dyDescent="0.2">
      <c r="A474" s="118" t="s">
        <v>5404</v>
      </c>
      <c r="B474" s="119">
        <v>14435</v>
      </c>
      <c r="C474" s="121" t="s">
        <v>6897</v>
      </c>
      <c r="D474" s="121" t="s">
        <v>4056</v>
      </c>
      <c r="E474" s="121">
        <v>0.46306525598650994</v>
      </c>
      <c r="F474">
        <f t="shared" si="336"/>
        <v>4.6306525598650991E-7</v>
      </c>
      <c r="G474">
        <f t="shared" si="337"/>
        <v>4.6306525598650994E-9</v>
      </c>
      <c r="H474">
        <f t="shared" si="338"/>
        <v>2.6654206555268073E-4</v>
      </c>
      <c r="I474" s="115">
        <f t="shared" si="316"/>
        <v>16</v>
      </c>
      <c r="J474" s="115">
        <f t="shared" si="317"/>
        <v>0</v>
      </c>
      <c r="K474" s="115">
        <f t="shared" si="318"/>
        <v>9</v>
      </c>
      <c r="L474" s="115">
        <f t="shared" si="319"/>
        <v>6</v>
      </c>
      <c r="M474" s="115">
        <f t="shared" si="320"/>
        <v>3</v>
      </c>
      <c r="N474" s="115">
        <f t="shared" si="321"/>
        <v>5</v>
      </c>
      <c r="O474" s="115">
        <f t="shared" si="322"/>
        <v>3</v>
      </c>
      <c r="P474" s="115">
        <f t="shared" si="323"/>
        <v>6</v>
      </c>
      <c r="Q474" s="115">
        <f t="shared" si="324"/>
        <v>6</v>
      </c>
      <c r="R474" s="115">
        <f t="shared" si="325"/>
        <v>9</v>
      </c>
      <c r="S474" s="115">
        <f t="shared" si="326"/>
        <v>6</v>
      </c>
      <c r="T474" s="115">
        <f t="shared" si="327"/>
        <v>8</v>
      </c>
      <c r="U474" s="115">
        <f t="shared" si="328"/>
        <v>8</v>
      </c>
      <c r="V474" s="115">
        <f t="shared" si="329"/>
        <v>7</v>
      </c>
      <c r="W474" s="115">
        <f t="shared" si="330"/>
        <v>5</v>
      </c>
      <c r="X474" s="115">
        <f t="shared" si="331"/>
        <v>11</v>
      </c>
      <c r="Y474" s="115">
        <f t="shared" si="332"/>
        <v>12</v>
      </c>
      <c r="Z474" s="115">
        <f t="shared" si="333"/>
        <v>12</v>
      </c>
      <c r="AA474" s="115">
        <f t="shared" si="334"/>
        <v>1</v>
      </c>
      <c r="AB474" s="115">
        <f t="shared" si="335"/>
        <v>1</v>
      </c>
      <c r="AC474" s="113">
        <f t="shared" si="339"/>
        <v>134</v>
      </c>
      <c r="AE474">
        <f t="shared" si="340"/>
        <v>4.2646730488428916E-3</v>
      </c>
      <c r="AF474">
        <f t="shared" si="341"/>
        <v>0</v>
      </c>
      <c r="AG474">
        <f t="shared" si="342"/>
        <v>2.3988785899741265E-3</v>
      </c>
      <c r="AH474">
        <f t="shared" si="343"/>
        <v>1.5992523933160844E-3</v>
      </c>
      <c r="AI474">
        <f t="shared" si="344"/>
        <v>7.9962619665804218E-4</v>
      </c>
      <c r="AJ474">
        <f t="shared" si="345"/>
        <v>1.3327103277634036E-3</v>
      </c>
      <c r="AK474">
        <f t="shared" si="346"/>
        <v>7.9962619665804218E-4</v>
      </c>
      <c r="AL474">
        <f t="shared" si="347"/>
        <v>1.5992523933160844E-3</v>
      </c>
      <c r="AM474">
        <f t="shared" si="348"/>
        <v>1.5992523933160844E-3</v>
      </c>
      <c r="AN474">
        <f t="shared" si="349"/>
        <v>2.3988785899741265E-3</v>
      </c>
      <c r="AO474">
        <f t="shared" si="350"/>
        <v>1.5992523933160844E-3</v>
      </c>
      <c r="AP474">
        <f t="shared" si="351"/>
        <v>2.1323365244214458E-3</v>
      </c>
      <c r="AQ474">
        <f t="shared" si="352"/>
        <v>2.1323365244214458E-3</v>
      </c>
      <c r="AR474">
        <f t="shared" si="353"/>
        <v>1.8657944588687651E-3</v>
      </c>
      <c r="AS474">
        <f t="shared" si="354"/>
        <v>1.3327103277634036E-3</v>
      </c>
      <c r="AT474">
        <f t="shared" si="355"/>
        <v>2.931962721079488E-3</v>
      </c>
      <c r="AU474">
        <f t="shared" si="356"/>
        <v>3.1985047866321687E-3</v>
      </c>
      <c r="AV474">
        <f t="shared" si="357"/>
        <v>3.1985047866321687E-3</v>
      </c>
      <c r="AW474">
        <f t="shared" si="358"/>
        <v>2.6654206555268073E-4</v>
      </c>
      <c r="AX474">
        <f t="shared" si="359"/>
        <v>2.6654206555268073E-4</v>
      </c>
      <c r="AY474">
        <f t="shared" si="360"/>
        <v>3.5716636784059216E-2</v>
      </c>
    </row>
    <row r="475" spans="1:51" x14ac:dyDescent="0.2">
      <c r="A475" s="118" t="s">
        <v>5405</v>
      </c>
      <c r="B475" s="119">
        <v>12724</v>
      </c>
      <c r="C475" s="121" t="s">
        <v>6898</v>
      </c>
      <c r="D475" s="121" t="s">
        <v>3913</v>
      </c>
      <c r="E475" s="121">
        <v>0.16747905520424361</v>
      </c>
      <c r="F475">
        <f t="shared" si="336"/>
        <v>1.674790552042436E-7</v>
      </c>
      <c r="G475">
        <f t="shared" si="337"/>
        <v>1.674790552042436E-9</v>
      </c>
      <c r="H475">
        <f t="shared" si="338"/>
        <v>9.6401560544311272E-5</v>
      </c>
      <c r="I475" s="115">
        <f t="shared" si="316"/>
        <v>14</v>
      </c>
      <c r="J475" s="115">
        <f t="shared" si="317"/>
        <v>0</v>
      </c>
      <c r="K475" s="115">
        <f t="shared" si="318"/>
        <v>8</v>
      </c>
      <c r="L475" s="115">
        <f t="shared" si="319"/>
        <v>8</v>
      </c>
      <c r="M475" s="115">
        <f t="shared" si="320"/>
        <v>4</v>
      </c>
      <c r="N475" s="115">
        <f t="shared" si="321"/>
        <v>8</v>
      </c>
      <c r="O475" s="115">
        <f t="shared" si="322"/>
        <v>0</v>
      </c>
      <c r="P475" s="115">
        <f t="shared" si="323"/>
        <v>7</v>
      </c>
      <c r="Q475" s="115">
        <f t="shared" si="324"/>
        <v>5</v>
      </c>
      <c r="R475" s="115">
        <f t="shared" si="325"/>
        <v>9</v>
      </c>
      <c r="S475" s="115">
        <f t="shared" si="326"/>
        <v>6</v>
      </c>
      <c r="T475" s="115">
        <f t="shared" si="327"/>
        <v>9</v>
      </c>
      <c r="U475" s="115">
        <f t="shared" si="328"/>
        <v>3</v>
      </c>
      <c r="V475" s="115">
        <f t="shared" si="329"/>
        <v>5</v>
      </c>
      <c r="W475" s="115">
        <f t="shared" si="330"/>
        <v>6</v>
      </c>
      <c r="X475" s="115">
        <f t="shared" si="331"/>
        <v>9</v>
      </c>
      <c r="Y475" s="115">
        <f t="shared" si="332"/>
        <v>8</v>
      </c>
      <c r="Z475" s="115">
        <f t="shared" si="333"/>
        <v>5</v>
      </c>
      <c r="AA475" s="115">
        <f t="shared" si="334"/>
        <v>0</v>
      </c>
      <c r="AB475" s="115">
        <f t="shared" si="335"/>
        <v>3</v>
      </c>
      <c r="AC475" s="113">
        <f t="shared" si="339"/>
        <v>117</v>
      </c>
      <c r="AE475">
        <f t="shared" si="340"/>
        <v>1.3496218476203579E-3</v>
      </c>
      <c r="AF475">
        <f t="shared" si="341"/>
        <v>0</v>
      </c>
      <c r="AG475">
        <f t="shared" si="342"/>
        <v>7.7121248435449018E-4</v>
      </c>
      <c r="AH475">
        <f t="shared" si="343"/>
        <v>7.7121248435449018E-4</v>
      </c>
      <c r="AI475">
        <f t="shared" si="344"/>
        <v>3.8560624217724509E-4</v>
      </c>
      <c r="AJ475">
        <f t="shared" si="345"/>
        <v>7.7121248435449018E-4</v>
      </c>
      <c r="AK475">
        <f t="shared" si="346"/>
        <v>0</v>
      </c>
      <c r="AL475">
        <f t="shared" si="347"/>
        <v>6.7481092381017893E-4</v>
      </c>
      <c r="AM475">
        <f t="shared" si="348"/>
        <v>4.8200780272155633E-4</v>
      </c>
      <c r="AN475">
        <f t="shared" si="349"/>
        <v>8.6761404489880142E-4</v>
      </c>
      <c r="AO475">
        <f t="shared" si="350"/>
        <v>5.7840936326586769E-4</v>
      </c>
      <c r="AP475">
        <f t="shared" si="351"/>
        <v>8.6761404489880142E-4</v>
      </c>
      <c r="AQ475">
        <f t="shared" si="352"/>
        <v>2.8920468163293384E-4</v>
      </c>
      <c r="AR475">
        <f t="shared" si="353"/>
        <v>4.8200780272155633E-4</v>
      </c>
      <c r="AS475">
        <f t="shared" si="354"/>
        <v>5.7840936326586769E-4</v>
      </c>
      <c r="AT475">
        <f t="shared" si="355"/>
        <v>8.6761404489880142E-4</v>
      </c>
      <c r="AU475">
        <f t="shared" si="356"/>
        <v>7.7121248435449018E-4</v>
      </c>
      <c r="AV475">
        <f t="shared" si="357"/>
        <v>4.8200780272155633E-4</v>
      </c>
      <c r="AW475">
        <f t="shared" si="358"/>
        <v>0</v>
      </c>
      <c r="AX475">
        <f t="shared" si="359"/>
        <v>2.8920468163293384E-4</v>
      </c>
      <c r="AY475">
        <f t="shared" si="360"/>
        <v>1.1278982583684418E-2</v>
      </c>
    </row>
    <row r="476" spans="1:51" x14ac:dyDescent="0.2">
      <c r="A476" s="118" t="s">
        <v>5406</v>
      </c>
      <c r="B476" s="119">
        <v>25378</v>
      </c>
      <c r="C476" s="121" t="s">
        <v>6658</v>
      </c>
      <c r="D476" s="121" t="s">
        <v>3439</v>
      </c>
      <c r="E476" s="121">
        <v>9.8037712952267347E-3</v>
      </c>
      <c r="F476">
        <f t="shared" si="336"/>
        <v>9.803771295226734E-9</v>
      </c>
      <c r="G476">
        <f t="shared" si="337"/>
        <v>9.8037712952267345E-11</v>
      </c>
      <c r="H476">
        <f t="shared" si="338"/>
        <v>5.6430868380933762E-6</v>
      </c>
      <c r="I476" s="115">
        <f t="shared" si="316"/>
        <v>26</v>
      </c>
      <c r="J476" s="115">
        <f t="shared" si="317"/>
        <v>2</v>
      </c>
      <c r="K476" s="115">
        <f t="shared" si="318"/>
        <v>16</v>
      </c>
      <c r="L476" s="115">
        <f t="shared" si="319"/>
        <v>7</v>
      </c>
      <c r="M476" s="115">
        <f t="shared" si="320"/>
        <v>12</v>
      </c>
      <c r="N476" s="115">
        <f t="shared" si="321"/>
        <v>13</v>
      </c>
      <c r="O476" s="115">
        <f t="shared" si="322"/>
        <v>4</v>
      </c>
      <c r="P476" s="115">
        <f t="shared" si="323"/>
        <v>16</v>
      </c>
      <c r="Q476" s="115">
        <f t="shared" si="324"/>
        <v>11</v>
      </c>
      <c r="R476" s="115">
        <f t="shared" si="325"/>
        <v>29</v>
      </c>
      <c r="S476" s="115">
        <f t="shared" si="326"/>
        <v>6</v>
      </c>
      <c r="T476" s="115">
        <f t="shared" si="327"/>
        <v>4</v>
      </c>
      <c r="U476" s="115">
        <f t="shared" si="328"/>
        <v>11</v>
      </c>
      <c r="V476" s="115">
        <f t="shared" si="329"/>
        <v>9</v>
      </c>
      <c r="W476" s="115">
        <f t="shared" si="330"/>
        <v>11</v>
      </c>
      <c r="X476" s="115">
        <f t="shared" si="331"/>
        <v>14</v>
      </c>
      <c r="Y476" s="115">
        <f t="shared" si="332"/>
        <v>15</v>
      </c>
      <c r="Z476" s="115">
        <f t="shared" si="333"/>
        <v>17</v>
      </c>
      <c r="AA476" s="115">
        <f t="shared" si="334"/>
        <v>4</v>
      </c>
      <c r="AB476" s="115">
        <f t="shared" si="335"/>
        <v>4</v>
      </c>
      <c r="AC476" s="113">
        <f t="shared" si="339"/>
        <v>231</v>
      </c>
      <c r="AE476">
        <f t="shared" si="340"/>
        <v>1.4672025779042779E-4</v>
      </c>
      <c r="AF476">
        <f t="shared" si="341"/>
        <v>1.1286173676186752E-5</v>
      </c>
      <c r="AG476">
        <f t="shared" si="342"/>
        <v>9.0289389409494019E-5</v>
      </c>
      <c r="AH476">
        <f t="shared" si="343"/>
        <v>3.9501607866653633E-5</v>
      </c>
      <c r="AI476">
        <f t="shared" si="344"/>
        <v>6.7717042057120511E-5</v>
      </c>
      <c r="AJ476">
        <f t="shared" si="345"/>
        <v>7.3360128895213895E-5</v>
      </c>
      <c r="AK476">
        <f t="shared" si="346"/>
        <v>2.2572347352373505E-5</v>
      </c>
      <c r="AL476">
        <f t="shared" si="347"/>
        <v>9.0289389409494019E-5</v>
      </c>
      <c r="AM476">
        <f t="shared" si="348"/>
        <v>6.2073955219027141E-5</v>
      </c>
      <c r="AN476">
        <f t="shared" si="349"/>
        <v>1.6364951830470791E-4</v>
      </c>
      <c r="AO476">
        <f t="shared" si="350"/>
        <v>3.3858521028560255E-5</v>
      </c>
      <c r="AP476">
        <f t="shared" si="351"/>
        <v>2.2572347352373505E-5</v>
      </c>
      <c r="AQ476">
        <f t="shared" si="352"/>
        <v>6.2073955219027141E-5</v>
      </c>
      <c r="AR476">
        <f t="shared" si="353"/>
        <v>5.0787781542840387E-5</v>
      </c>
      <c r="AS476">
        <f t="shared" si="354"/>
        <v>6.2073955219027141E-5</v>
      </c>
      <c r="AT476">
        <f t="shared" si="355"/>
        <v>7.9003215733307265E-5</v>
      </c>
      <c r="AU476">
        <f t="shared" si="356"/>
        <v>8.4646302571400649E-5</v>
      </c>
      <c r="AV476">
        <f t="shared" si="357"/>
        <v>9.5932476247587389E-5</v>
      </c>
      <c r="AW476">
        <f t="shared" si="358"/>
        <v>2.2572347352373505E-5</v>
      </c>
      <c r="AX476">
        <f t="shared" si="359"/>
        <v>2.2572347352373505E-5</v>
      </c>
      <c r="AY476">
        <f t="shared" si="360"/>
        <v>1.3035530595995699E-3</v>
      </c>
    </row>
    <row r="477" spans="1:51" x14ac:dyDescent="0.2">
      <c r="A477" s="118" t="s">
        <v>5407</v>
      </c>
      <c r="B477" s="119">
        <v>23768</v>
      </c>
      <c r="C477" s="121" t="s">
        <v>6899</v>
      </c>
      <c r="D477" s="121" t="s">
        <v>3430</v>
      </c>
      <c r="E477" s="121">
        <v>5.8903475092206567E-3</v>
      </c>
      <c r="F477">
        <f t="shared" si="336"/>
        <v>5.8903475092206568E-9</v>
      </c>
      <c r="G477">
        <f t="shared" si="337"/>
        <v>5.8903475092206567E-11</v>
      </c>
      <c r="H477">
        <f t="shared" si="338"/>
        <v>3.3905057043979567E-6</v>
      </c>
      <c r="I477" s="115">
        <f t="shared" si="316"/>
        <v>30</v>
      </c>
      <c r="J477" s="115">
        <f t="shared" si="317"/>
        <v>2</v>
      </c>
      <c r="K477" s="115">
        <f t="shared" si="318"/>
        <v>19</v>
      </c>
      <c r="L477" s="115">
        <f t="shared" si="319"/>
        <v>7</v>
      </c>
      <c r="M477" s="115">
        <f t="shared" si="320"/>
        <v>8</v>
      </c>
      <c r="N477" s="115">
        <f t="shared" si="321"/>
        <v>11</v>
      </c>
      <c r="O477" s="115">
        <f t="shared" si="322"/>
        <v>6</v>
      </c>
      <c r="P477" s="115">
        <f t="shared" si="323"/>
        <v>8</v>
      </c>
      <c r="Q477" s="115">
        <f t="shared" si="324"/>
        <v>19</v>
      </c>
      <c r="R477" s="115">
        <f t="shared" si="325"/>
        <v>19</v>
      </c>
      <c r="S477" s="115">
        <f t="shared" si="326"/>
        <v>7</v>
      </c>
      <c r="T477" s="115">
        <f t="shared" si="327"/>
        <v>16</v>
      </c>
      <c r="U477" s="115">
        <f t="shared" si="328"/>
        <v>8</v>
      </c>
      <c r="V477" s="115">
        <f t="shared" si="329"/>
        <v>7</v>
      </c>
      <c r="W477" s="115">
        <f t="shared" si="330"/>
        <v>9</v>
      </c>
      <c r="X477" s="115">
        <f t="shared" si="331"/>
        <v>15</v>
      </c>
      <c r="Y477" s="115">
        <f t="shared" si="332"/>
        <v>15</v>
      </c>
      <c r="Z477" s="115">
        <f t="shared" si="333"/>
        <v>7</v>
      </c>
      <c r="AA477" s="115">
        <f t="shared" si="334"/>
        <v>2</v>
      </c>
      <c r="AB477" s="115">
        <f t="shared" si="335"/>
        <v>3</v>
      </c>
      <c r="AC477" s="113">
        <f t="shared" si="339"/>
        <v>218</v>
      </c>
      <c r="AE477">
        <f t="shared" si="340"/>
        <v>1.017151711319387E-4</v>
      </c>
      <c r="AF477">
        <f t="shared" si="341"/>
        <v>6.7810114087959135E-6</v>
      </c>
      <c r="AG477">
        <f t="shared" si="342"/>
        <v>6.4419608383561175E-5</v>
      </c>
      <c r="AH477">
        <f t="shared" si="343"/>
        <v>2.3733539930785697E-5</v>
      </c>
      <c r="AI477">
        <f t="shared" si="344"/>
        <v>2.7124045635183654E-5</v>
      </c>
      <c r="AJ477">
        <f t="shared" si="345"/>
        <v>3.7295562748377521E-5</v>
      </c>
      <c r="AK477">
        <f t="shared" si="346"/>
        <v>2.034303422638774E-5</v>
      </c>
      <c r="AL477">
        <f t="shared" si="347"/>
        <v>2.7124045635183654E-5</v>
      </c>
      <c r="AM477">
        <f t="shared" si="348"/>
        <v>6.4419608383561175E-5</v>
      </c>
      <c r="AN477">
        <f t="shared" si="349"/>
        <v>6.4419608383561175E-5</v>
      </c>
      <c r="AO477">
        <f t="shared" si="350"/>
        <v>2.3733539930785697E-5</v>
      </c>
      <c r="AP477">
        <f t="shared" si="351"/>
        <v>5.4248091270367308E-5</v>
      </c>
      <c r="AQ477">
        <f t="shared" si="352"/>
        <v>2.7124045635183654E-5</v>
      </c>
      <c r="AR477">
        <f t="shared" si="353"/>
        <v>2.3733539930785697E-5</v>
      </c>
      <c r="AS477">
        <f t="shared" si="354"/>
        <v>3.0514551339581611E-5</v>
      </c>
      <c r="AT477">
        <f t="shared" si="355"/>
        <v>5.0857585565969348E-5</v>
      </c>
      <c r="AU477">
        <f t="shared" si="356"/>
        <v>5.0857585565969348E-5</v>
      </c>
      <c r="AV477">
        <f t="shared" si="357"/>
        <v>2.3733539930785697E-5</v>
      </c>
      <c r="AW477">
        <f t="shared" si="358"/>
        <v>6.7810114087959135E-6</v>
      </c>
      <c r="AX477">
        <f t="shared" si="359"/>
        <v>1.017151711319387E-5</v>
      </c>
      <c r="AY477">
        <f t="shared" si="360"/>
        <v>7.3913024355875439E-4</v>
      </c>
    </row>
    <row r="478" spans="1:51" x14ac:dyDescent="0.2">
      <c r="A478" s="118" t="s">
        <v>5408</v>
      </c>
      <c r="B478" s="119">
        <v>19878</v>
      </c>
      <c r="C478" s="121" t="s">
        <v>6767</v>
      </c>
      <c r="D478" s="121" t="s">
        <v>4367</v>
      </c>
      <c r="E478" s="121">
        <v>0.14391813502459488</v>
      </c>
      <c r="F478">
        <f t="shared" si="336"/>
        <v>1.4391813502459489E-7</v>
      </c>
      <c r="G478">
        <f t="shared" si="337"/>
        <v>1.4391813502459489E-9</v>
      </c>
      <c r="H478">
        <f t="shared" si="338"/>
        <v>8.2839808178272484E-5</v>
      </c>
      <c r="I478" s="115">
        <f t="shared" si="316"/>
        <v>15</v>
      </c>
      <c r="J478" s="115">
        <f t="shared" si="317"/>
        <v>3</v>
      </c>
      <c r="K478" s="115">
        <f t="shared" si="318"/>
        <v>10</v>
      </c>
      <c r="L478" s="115">
        <f t="shared" si="319"/>
        <v>7</v>
      </c>
      <c r="M478" s="115">
        <f t="shared" si="320"/>
        <v>7</v>
      </c>
      <c r="N478" s="115">
        <f t="shared" si="321"/>
        <v>17</v>
      </c>
      <c r="O478" s="115">
        <f t="shared" si="322"/>
        <v>4</v>
      </c>
      <c r="P478" s="115">
        <f t="shared" si="323"/>
        <v>9</v>
      </c>
      <c r="Q478" s="115">
        <f t="shared" si="324"/>
        <v>10</v>
      </c>
      <c r="R478" s="115">
        <f t="shared" si="325"/>
        <v>16</v>
      </c>
      <c r="S478" s="115">
        <f t="shared" si="326"/>
        <v>1</v>
      </c>
      <c r="T478" s="115">
        <f t="shared" si="327"/>
        <v>8</v>
      </c>
      <c r="U478" s="115">
        <f t="shared" si="328"/>
        <v>13</v>
      </c>
      <c r="V478" s="115">
        <f t="shared" si="329"/>
        <v>8</v>
      </c>
      <c r="W478" s="115">
        <f t="shared" si="330"/>
        <v>10</v>
      </c>
      <c r="X478" s="115">
        <f t="shared" si="331"/>
        <v>20</v>
      </c>
      <c r="Y478" s="115">
        <f t="shared" si="332"/>
        <v>5</v>
      </c>
      <c r="Z478" s="115">
        <f t="shared" si="333"/>
        <v>23</v>
      </c>
      <c r="AA478" s="115">
        <f t="shared" si="334"/>
        <v>1</v>
      </c>
      <c r="AB478" s="115">
        <f t="shared" si="335"/>
        <v>1</v>
      </c>
      <c r="AC478" s="113">
        <f t="shared" si="339"/>
        <v>188</v>
      </c>
      <c r="AE478">
        <f t="shared" si="340"/>
        <v>1.2425971226740873E-3</v>
      </c>
      <c r="AF478">
        <f t="shared" si="341"/>
        <v>2.4851942453481745E-4</v>
      </c>
      <c r="AG478">
        <f t="shared" si="342"/>
        <v>8.2839808178272484E-4</v>
      </c>
      <c r="AH478">
        <f t="shared" si="343"/>
        <v>5.7987865724790739E-4</v>
      </c>
      <c r="AI478">
        <f t="shared" si="344"/>
        <v>5.7987865724790739E-4</v>
      </c>
      <c r="AJ478">
        <f t="shared" si="345"/>
        <v>1.4082767390306322E-3</v>
      </c>
      <c r="AK478">
        <f t="shared" si="346"/>
        <v>3.3135923271308994E-4</v>
      </c>
      <c r="AL478">
        <f t="shared" si="347"/>
        <v>7.4555827360445236E-4</v>
      </c>
      <c r="AM478">
        <f t="shared" si="348"/>
        <v>8.2839808178272484E-4</v>
      </c>
      <c r="AN478">
        <f t="shared" si="349"/>
        <v>1.3254369308523598E-3</v>
      </c>
      <c r="AO478">
        <f t="shared" si="350"/>
        <v>8.2839808178272484E-5</v>
      </c>
      <c r="AP478">
        <f t="shared" si="351"/>
        <v>6.6271846542617988E-4</v>
      </c>
      <c r="AQ478">
        <f t="shared" si="352"/>
        <v>1.0769175063175423E-3</v>
      </c>
      <c r="AR478">
        <f t="shared" si="353"/>
        <v>6.6271846542617988E-4</v>
      </c>
      <c r="AS478">
        <f t="shared" si="354"/>
        <v>8.2839808178272484E-4</v>
      </c>
      <c r="AT478">
        <f t="shared" si="355"/>
        <v>1.6567961635654497E-3</v>
      </c>
      <c r="AU478">
        <f t="shared" si="356"/>
        <v>4.1419904089136242E-4</v>
      </c>
      <c r="AV478">
        <f t="shared" si="357"/>
        <v>1.9053155881002671E-3</v>
      </c>
      <c r="AW478">
        <f t="shared" si="358"/>
        <v>8.2839808178272484E-5</v>
      </c>
      <c r="AX478">
        <f t="shared" si="359"/>
        <v>8.2839808178272484E-5</v>
      </c>
      <c r="AY478">
        <f t="shared" si="360"/>
        <v>1.5573883937515225E-2</v>
      </c>
    </row>
    <row r="479" spans="1:51" x14ac:dyDescent="0.2">
      <c r="A479" s="118" t="s">
        <v>5409</v>
      </c>
      <c r="B479" s="119">
        <v>14325</v>
      </c>
      <c r="C479" s="121" t="s">
        <v>6593</v>
      </c>
      <c r="D479" s="121" t="s">
        <v>4159</v>
      </c>
      <c r="E479" s="121">
        <v>0.27242200938998229</v>
      </c>
      <c r="F479">
        <f t="shared" si="336"/>
        <v>2.7242200938998232E-7</v>
      </c>
      <c r="G479">
        <f t="shared" si="337"/>
        <v>2.7242200938998234E-9</v>
      </c>
      <c r="H479">
        <f t="shared" si="338"/>
        <v>1.568071111924083E-4</v>
      </c>
      <c r="I479" s="115">
        <f t="shared" si="316"/>
        <v>22</v>
      </c>
      <c r="J479" s="115">
        <f t="shared" si="317"/>
        <v>0</v>
      </c>
      <c r="K479" s="115">
        <f t="shared" si="318"/>
        <v>7</v>
      </c>
      <c r="L479" s="115">
        <f t="shared" si="319"/>
        <v>7</v>
      </c>
      <c r="M479" s="115">
        <f t="shared" si="320"/>
        <v>1</v>
      </c>
      <c r="N479" s="115">
        <f t="shared" si="321"/>
        <v>4</v>
      </c>
      <c r="O479" s="115">
        <f t="shared" si="322"/>
        <v>0</v>
      </c>
      <c r="P479" s="115">
        <f t="shared" si="323"/>
        <v>8</v>
      </c>
      <c r="Q479" s="115">
        <f t="shared" si="324"/>
        <v>9</v>
      </c>
      <c r="R479" s="115">
        <f t="shared" si="325"/>
        <v>3</v>
      </c>
      <c r="S479" s="115">
        <f t="shared" si="326"/>
        <v>2</v>
      </c>
      <c r="T479" s="115">
        <f t="shared" si="327"/>
        <v>5</v>
      </c>
      <c r="U479" s="115">
        <f t="shared" si="328"/>
        <v>4</v>
      </c>
      <c r="V479" s="115">
        <f t="shared" si="329"/>
        <v>3</v>
      </c>
      <c r="W479" s="115">
        <f t="shared" si="330"/>
        <v>2</v>
      </c>
      <c r="X479" s="115">
        <f t="shared" si="331"/>
        <v>38</v>
      </c>
      <c r="Y479" s="115">
        <f t="shared" si="332"/>
        <v>15</v>
      </c>
      <c r="Z479" s="115">
        <f t="shared" si="333"/>
        <v>12</v>
      </c>
      <c r="AA479" s="115">
        <f t="shared" si="334"/>
        <v>0</v>
      </c>
      <c r="AB479" s="115">
        <f t="shared" si="335"/>
        <v>2</v>
      </c>
      <c r="AC479" s="113">
        <f t="shared" si="339"/>
        <v>144</v>
      </c>
      <c r="AE479">
        <f t="shared" si="340"/>
        <v>3.4497564462329824E-3</v>
      </c>
      <c r="AF479">
        <f t="shared" si="341"/>
        <v>0</v>
      </c>
      <c r="AG479">
        <f t="shared" si="342"/>
        <v>1.0976497783468581E-3</v>
      </c>
      <c r="AH479">
        <f t="shared" si="343"/>
        <v>1.0976497783468581E-3</v>
      </c>
      <c r="AI479">
        <f t="shared" si="344"/>
        <v>1.568071111924083E-4</v>
      </c>
      <c r="AJ479">
        <f t="shared" si="345"/>
        <v>6.272284447696332E-4</v>
      </c>
      <c r="AK479">
        <f t="shared" si="346"/>
        <v>0</v>
      </c>
      <c r="AL479">
        <f t="shared" si="347"/>
        <v>1.2544568895392664E-3</v>
      </c>
      <c r="AM479">
        <f t="shared" si="348"/>
        <v>1.4112640007316747E-3</v>
      </c>
      <c r="AN479">
        <f t="shared" si="349"/>
        <v>4.7042133357722493E-4</v>
      </c>
      <c r="AO479">
        <f t="shared" si="350"/>
        <v>3.136142223848166E-4</v>
      </c>
      <c r="AP479">
        <f t="shared" si="351"/>
        <v>7.8403555596204147E-4</v>
      </c>
      <c r="AQ479">
        <f t="shared" si="352"/>
        <v>6.272284447696332E-4</v>
      </c>
      <c r="AR479">
        <f t="shared" si="353"/>
        <v>4.7042133357722493E-4</v>
      </c>
      <c r="AS479">
        <f t="shared" si="354"/>
        <v>3.136142223848166E-4</v>
      </c>
      <c r="AT479">
        <f t="shared" si="355"/>
        <v>5.9586702253115152E-3</v>
      </c>
      <c r="AU479">
        <f t="shared" si="356"/>
        <v>2.3521066678861245E-3</v>
      </c>
      <c r="AV479">
        <f t="shared" si="357"/>
        <v>1.8816853343088997E-3</v>
      </c>
      <c r="AW479">
        <f t="shared" si="358"/>
        <v>0</v>
      </c>
      <c r="AX479">
        <f t="shared" si="359"/>
        <v>3.136142223848166E-4</v>
      </c>
      <c r="AY479">
        <f t="shared" si="360"/>
        <v>2.2580224011706795E-2</v>
      </c>
    </row>
    <row r="480" spans="1:51" x14ac:dyDescent="0.2">
      <c r="A480" s="118" t="s">
        <v>5410</v>
      </c>
      <c r="B480" s="119">
        <v>11627</v>
      </c>
      <c r="C480" s="121" t="s">
        <v>6817</v>
      </c>
      <c r="D480" s="121" t="s">
        <v>3805</v>
      </c>
      <c r="E480" s="121">
        <v>1.9497459607320473E-2</v>
      </c>
      <c r="F480">
        <f t="shared" si="336"/>
        <v>1.9497459607320472E-8</v>
      </c>
      <c r="G480">
        <f t="shared" si="337"/>
        <v>1.9497459607320473E-10</v>
      </c>
      <c r="H480">
        <f t="shared" si="338"/>
        <v>1.12228095059599E-5</v>
      </c>
      <c r="I480" s="115">
        <f t="shared" si="316"/>
        <v>17</v>
      </c>
      <c r="J480" s="115">
        <f t="shared" si="317"/>
        <v>1</v>
      </c>
      <c r="K480" s="115">
        <f t="shared" si="318"/>
        <v>7</v>
      </c>
      <c r="L480" s="115">
        <f t="shared" si="319"/>
        <v>7</v>
      </c>
      <c r="M480" s="115">
        <f t="shared" si="320"/>
        <v>1</v>
      </c>
      <c r="N480" s="115">
        <f t="shared" si="321"/>
        <v>4</v>
      </c>
      <c r="O480" s="115">
        <f t="shared" si="322"/>
        <v>1</v>
      </c>
      <c r="P480" s="115">
        <f t="shared" si="323"/>
        <v>4</v>
      </c>
      <c r="Q480" s="115">
        <f t="shared" si="324"/>
        <v>6</v>
      </c>
      <c r="R480" s="115">
        <f t="shared" si="325"/>
        <v>11</v>
      </c>
      <c r="S480" s="115">
        <f t="shared" si="326"/>
        <v>5</v>
      </c>
      <c r="T480" s="115">
        <f t="shared" si="327"/>
        <v>1</v>
      </c>
      <c r="U480" s="115">
        <f t="shared" si="328"/>
        <v>1</v>
      </c>
      <c r="V480" s="115">
        <f t="shared" si="329"/>
        <v>8</v>
      </c>
      <c r="W480" s="115">
        <f t="shared" si="330"/>
        <v>7</v>
      </c>
      <c r="X480" s="115">
        <f t="shared" si="331"/>
        <v>9</v>
      </c>
      <c r="Y480" s="115">
        <f t="shared" si="332"/>
        <v>5</v>
      </c>
      <c r="Z480" s="115">
        <f t="shared" si="333"/>
        <v>5</v>
      </c>
      <c r="AA480" s="115">
        <f t="shared" si="334"/>
        <v>1</v>
      </c>
      <c r="AB480" s="115">
        <f t="shared" si="335"/>
        <v>4</v>
      </c>
      <c r="AC480" s="113">
        <f t="shared" si="339"/>
        <v>105</v>
      </c>
      <c r="AE480">
        <f t="shared" si="340"/>
        <v>1.9078776160131829E-4</v>
      </c>
      <c r="AF480">
        <f t="shared" si="341"/>
        <v>1.12228095059599E-5</v>
      </c>
      <c r="AG480">
        <f t="shared" si="342"/>
        <v>7.8559666541719298E-5</v>
      </c>
      <c r="AH480">
        <f t="shared" si="343"/>
        <v>7.8559666541719298E-5</v>
      </c>
      <c r="AI480">
        <f t="shared" si="344"/>
        <v>1.12228095059599E-5</v>
      </c>
      <c r="AJ480">
        <f t="shared" si="345"/>
        <v>4.4891238023839599E-5</v>
      </c>
      <c r="AK480">
        <f t="shared" si="346"/>
        <v>1.12228095059599E-5</v>
      </c>
      <c r="AL480">
        <f t="shared" si="347"/>
        <v>4.4891238023839599E-5</v>
      </c>
      <c r="AM480">
        <f t="shared" si="348"/>
        <v>6.7336857035759398E-5</v>
      </c>
      <c r="AN480">
        <f t="shared" si="349"/>
        <v>1.234509045655589E-4</v>
      </c>
      <c r="AO480">
        <f t="shared" si="350"/>
        <v>5.6114047529799498E-5</v>
      </c>
      <c r="AP480">
        <f t="shared" si="351"/>
        <v>1.12228095059599E-5</v>
      </c>
      <c r="AQ480">
        <f t="shared" si="352"/>
        <v>1.12228095059599E-5</v>
      </c>
      <c r="AR480">
        <f t="shared" si="353"/>
        <v>8.9782476047679197E-5</v>
      </c>
      <c r="AS480">
        <f t="shared" si="354"/>
        <v>7.8559666541719298E-5</v>
      </c>
      <c r="AT480">
        <f t="shared" si="355"/>
        <v>1.010052855536391E-4</v>
      </c>
      <c r="AU480">
        <f t="shared" si="356"/>
        <v>5.6114047529799498E-5</v>
      </c>
      <c r="AV480">
        <f t="shared" si="357"/>
        <v>5.6114047529799498E-5</v>
      </c>
      <c r="AW480">
        <f t="shared" si="358"/>
        <v>1.12228095059599E-5</v>
      </c>
      <c r="AX480">
        <f t="shared" si="359"/>
        <v>4.4891238023839599E-5</v>
      </c>
      <c r="AY480">
        <f t="shared" si="360"/>
        <v>1.1783949981257892E-3</v>
      </c>
    </row>
    <row r="481" spans="1:51" x14ac:dyDescent="0.2">
      <c r="A481" s="118" t="s">
        <v>5411</v>
      </c>
      <c r="B481" s="119">
        <v>74959</v>
      </c>
      <c r="C481" s="121" t="s">
        <v>6900</v>
      </c>
      <c r="D481" s="121" t="s">
        <v>3656</v>
      </c>
      <c r="E481" s="121">
        <v>9.1139554349500967E-2</v>
      </c>
      <c r="F481">
        <f t="shared" si="336"/>
        <v>9.1139554349500965E-8</v>
      </c>
      <c r="G481">
        <f t="shared" si="337"/>
        <v>9.1139554349500969E-10</v>
      </c>
      <c r="H481">
        <f t="shared" si="338"/>
        <v>5.2460262902070301E-5</v>
      </c>
      <c r="I481" s="115">
        <f t="shared" si="316"/>
        <v>83</v>
      </c>
      <c r="J481" s="115">
        <f t="shared" si="317"/>
        <v>1</v>
      </c>
      <c r="K481" s="115">
        <f t="shared" si="318"/>
        <v>31</v>
      </c>
      <c r="L481" s="115">
        <f t="shared" si="319"/>
        <v>29</v>
      </c>
      <c r="M481" s="115">
        <f t="shared" si="320"/>
        <v>27</v>
      </c>
      <c r="N481" s="115">
        <f t="shared" si="321"/>
        <v>51</v>
      </c>
      <c r="O481" s="115">
        <f t="shared" si="322"/>
        <v>10</v>
      </c>
      <c r="P481" s="115">
        <f t="shared" si="323"/>
        <v>52</v>
      </c>
      <c r="Q481" s="115">
        <f t="shared" si="324"/>
        <v>20</v>
      </c>
      <c r="R481" s="115">
        <f t="shared" si="325"/>
        <v>80</v>
      </c>
      <c r="S481" s="115">
        <f t="shared" si="326"/>
        <v>16</v>
      </c>
      <c r="T481" s="115">
        <f t="shared" si="327"/>
        <v>27</v>
      </c>
      <c r="U481" s="115">
        <f t="shared" si="328"/>
        <v>43</v>
      </c>
      <c r="V481" s="115">
        <f t="shared" si="329"/>
        <v>19</v>
      </c>
      <c r="W481" s="115">
        <f t="shared" si="330"/>
        <v>33</v>
      </c>
      <c r="X481" s="115">
        <f t="shared" si="331"/>
        <v>52</v>
      </c>
      <c r="Y481" s="115">
        <f t="shared" si="332"/>
        <v>35</v>
      </c>
      <c r="Z481" s="115">
        <f t="shared" si="333"/>
        <v>83</v>
      </c>
      <c r="AA481" s="115">
        <f t="shared" si="334"/>
        <v>8</v>
      </c>
      <c r="AB481" s="115">
        <f t="shared" si="335"/>
        <v>7</v>
      </c>
      <c r="AC481" s="113">
        <f t="shared" si="339"/>
        <v>707</v>
      </c>
      <c r="AE481">
        <f t="shared" si="340"/>
        <v>4.3542018208718352E-3</v>
      </c>
      <c r="AF481">
        <f t="shared" si="341"/>
        <v>5.2460262902070301E-5</v>
      </c>
      <c r="AG481">
        <f t="shared" si="342"/>
        <v>1.6262681499641793E-3</v>
      </c>
      <c r="AH481">
        <f t="shared" si="343"/>
        <v>1.5213476241600387E-3</v>
      </c>
      <c r="AI481">
        <f t="shared" si="344"/>
        <v>1.4164270983558981E-3</v>
      </c>
      <c r="AJ481">
        <f t="shared" si="345"/>
        <v>2.6754734080055853E-3</v>
      </c>
      <c r="AK481">
        <f t="shared" si="346"/>
        <v>5.2460262902070303E-4</v>
      </c>
      <c r="AL481">
        <f t="shared" si="347"/>
        <v>2.7279336709076555E-3</v>
      </c>
      <c r="AM481">
        <f t="shared" si="348"/>
        <v>1.0492052580414061E-3</v>
      </c>
      <c r="AN481">
        <f t="shared" si="349"/>
        <v>4.1968210321656242E-3</v>
      </c>
      <c r="AO481">
        <f t="shared" si="350"/>
        <v>8.3936420643312482E-4</v>
      </c>
      <c r="AP481">
        <f t="shared" si="351"/>
        <v>1.4164270983558981E-3</v>
      </c>
      <c r="AQ481">
        <f t="shared" si="352"/>
        <v>2.2557913047890231E-3</v>
      </c>
      <c r="AR481">
        <f t="shared" si="353"/>
        <v>9.9674499513933566E-4</v>
      </c>
      <c r="AS481">
        <f t="shared" si="354"/>
        <v>1.73118867576832E-3</v>
      </c>
      <c r="AT481">
        <f t="shared" si="355"/>
        <v>2.7279336709076555E-3</v>
      </c>
      <c r="AU481">
        <f t="shared" si="356"/>
        <v>1.8361092015724606E-3</v>
      </c>
      <c r="AV481">
        <f t="shared" si="357"/>
        <v>4.3542018208718352E-3</v>
      </c>
      <c r="AW481">
        <f t="shared" si="358"/>
        <v>4.1968210321656241E-4</v>
      </c>
      <c r="AX481">
        <f t="shared" si="359"/>
        <v>3.6722184031449213E-4</v>
      </c>
      <c r="AY481">
        <f t="shared" si="360"/>
        <v>3.7089405871763709E-2</v>
      </c>
    </row>
    <row r="482" spans="1:51" x14ac:dyDescent="0.2">
      <c r="A482" s="118" t="s">
        <v>5412</v>
      </c>
      <c r="B482" s="119">
        <v>30140</v>
      </c>
      <c r="C482" s="121" t="s">
        <v>6797</v>
      </c>
      <c r="D482" s="121" t="s">
        <v>3965</v>
      </c>
      <c r="E482" s="121">
        <v>0.28538673450488083</v>
      </c>
      <c r="F482">
        <f t="shared" si="336"/>
        <v>2.8538673450488082E-7</v>
      </c>
      <c r="G482">
        <f t="shared" si="337"/>
        <v>2.8538673450488081E-9</v>
      </c>
      <c r="H482">
        <f t="shared" si="338"/>
        <v>1.642696546822797E-4</v>
      </c>
      <c r="I482" s="115">
        <f t="shared" si="316"/>
        <v>21</v>
      </c>
      <c r="J482" s="115">
        <f t="shared" si="317"/>
        <v>3</v>
      </c>
      <c r="K482" s="115">
        <f t="shared" si="318"/>
        <v>18</v>
      </c>
      <c r="L482" s="115">
        <f t="shared" si="319"/>
        <v>13</v>
      </c>
      <c r="M482" s="115">
        <f t="shared" si="320"/>
        <v>10</v>
      </c>
      <c r="N482" s="115">
        <f t="shared" si="321"/>
        <v>18</v>
      </c>
      <c r="O482" s="115">
        <f t="shared" si="322"/>
        <v>4</v>
      </c>
      <c r="P482" s="115">
        <f t="shared" si="323"/>
        <v>13</v>
      </c>
      <c r="Q482" s="115">
        <f t="shared" si="324"/>
        <v>15</v>
      </c>
      <c r="R482" s="115">
        <f t="shared" si="325"/>
        <v>37</v>
      </c>
      <c r="S482" s="115">
        <f t="shared" si="326"/>
        <v>9</v>
      </c>
      <c r="T482" s="115">
        <f t="shared" si="327"/>
        <v>10</v>
      </c>
      <c r="U482" s="115">
        <f t="shared" si="328"/>
        <v>6</v>
      </c>
      <c r="V482" s="115">
        <f t="shared" si="329"/>
        <v>6</v>
      </c>
      <c r="W482" s="115">
        <f t="shared" si="330"/>
        <v>22</v>
      </c>
      <c r="X482" s="115">
        <f t="shared" si="331"/>
        <v>28</v>
      </c>
      <c r="Y482" s="115">
        <f t="shared" si="332"/>
        <v>11</v>
      </c>
      <c r="Z482" s="115">
        <f t="shared" si="333"/>
        <v>23</v>
      </c>
      <c r="AA482" s="115">
        <f t="shared" si="334"/>
        <v>1</v>
      </c>
      <c r="AB482" s="115">
        <f t="shared" si="335"/>
        <v>5</v>
      </c>
      <c r="AC482" s="113">
        <f t="shared" si="339"/>
        <v>273</v>
      </c>
      <c r="AE482">
        <f t="shared" si="340"/>
        <v>3.4496627483278737E-3</v>
      </c>
      <c r="AF482">
        <f t="shared" si="341"/>
        <v>4.9280896404683906E-4</v>
      </c>
      <c r="AG482">
        <f t="shared" si="342"/>
        <v>2.9568537842810344E-3</v>
      </c>
      <c r="AH482">
        <f t="shared" si="343"/>
        <v>2.1355055108696359E-3</v>
      </c>
      <c r="AI482">
        <f t="shared" si="344"/>
        <v>1.642696546822797E-3</v>
      </c>
      <c r="AJ482">
        <f t="shared" si="345"/>
        <v>2.9568537842810344E-3</v>
      </c>
      <c r="AK482">
        <f t="shared" si="346"/>
        <v>6.5707861872911879E-4</v>
      </c>
      <c r="AL482">
        <f t="shared" si="347"/>
        <v>2.1355055108696359E-3</v>
      </c>
      <c r="AM482">
        <f t="shared" si="348"/>
        <v>2.4640448202341955E-3</v>
      </c>
      <c r="AN482">
        <f t="shared" si="349"/>
        <v>6.0779772232443484E-3</v>
      </c>
      <c r="AO482">
        <f t="shared" si="350"/>
        <v>1.4784268921405172E-3</v>
      </c>
      <c r="AP482">
        <f t="shared" si="351"/>
        <v>1.642696546822797E-3</v>
      </c>
      <c r="AQ482">
        <f t="shared" si="352"/>
        <v>9.8561792809367813E-4</v>
      </c>
      <c r="AR482">
        <f t="shared" si="353"/>
        <v>9.8561792809367813E-4</v>
      </c>
      <c r="AS482">
        <f t="shared" si="354"/>
        <v>3.6139324030101533E-3</v>
      </c>
      <c r="AT482">
        <f t="shared" si="355"/>
        <v>4.5995503311038318E-3</v>
      </c>
      <c r="AU482">
        <f t="shared" si="356"/>
        <v>1.8069662015050766E-3</v>
      </c>
      <c r="AV482">
        <f t="shared" si="357"/>
        <v>3.7782020576924329E-3</v>
      </c>
      <c r="AW482">
        <f t="shared" si="358"/>
        <v>1.642696546822797E-4</v>
      </c>
      <c r="AX482">
        <f t="shared" si="359"/>
        <v>8.2134827341139851E-4</v>
      </c>
      <c r="AY482">
        <f t="shared" si="360"/>
        <v>4.4845615728262365E-2</v>
      </c>
    </row>
    <row r="483" spans="1:51" x14ac:dyDescent="0.2">
      <c r="A483" s="118" t="s">
        <v>5413</v>
      </c>
      <c r="B483" s="119">
        <v>27995</v>
      </c>
      <c r="C483" s="121" t="s">
        <v>6586</v>
      </c>
      <c r="D483" s="121" t="s">
        <v>3767</v>
      </c>
      <c r="E483" s="121">
        <v>0.10080381974862723</v>
      </c>
      <c r="F483">
        <f t="shared" si="336"/>
        <v>1.0080381974862723E-7</v>
      </c>
      <c r="G483">
        <f t="shared" si="337"/>
        <v>1.0080381974862724E-9</v>
      </c>
      <c r="H483">
        <f t="shared" si="338"/>
        <v>5.8023049632948383E-5</v>
      </c>
      <c r="I483" s="115">
        <f t="shared" si="316"/>
        <v>30</v>
      </c>
      <c r="J483" s="115">
        <f t="shared" si="317"/>
        <v>0</v>
      </c>
      <c r="K483" s="115">
        <f t="shared" si="318"/>
        <v>17</v>
      </c>
      <c r="L483" s="115">
        <f t="shared" si="319"/>
        <v>23</v>
      </c>
      <c r="M483" s="115">
        <f t="shared" si="320"/>
        <v>5</v>
      </c>
      <c r="N483" s="115">
        <f t="shared" si="321"/>
        <v>8</v>
      </c>
      <c r="O483" s="115">
        <f t="shared" si="322"/>
        <v>8</v>
      </c>
      <c r="P483" s="115">
        <f t="shared" si="323"/>
        <v>18</v>
      </c>
      <c r="Q483" s="115">
        <f t="shared" si="324"/>
        <v>12</v>
      </c>
      <c r="R483" s="115">
        <f t="shared" si="325"/>
        <v>22</v>
      </c>
      <c r="S483" s="115">
        <f t="shared" si="326"/>
        <v>8</v>
      </c>
      <c r="T483" s="115">
        <f t="shared" si="327"/>
        <v>10</v>
      </c>
      <c r="U483" s="115">
        <f t="shared" si="328"/>
        <v>6</v>
      </c>
      <c r="V483" s="115">
        <f t="shared" si="329"/>
        <v>12</v>
      </c>
      <c r="W483" s="115">
        <f t="shared" si="330"/>
        <v>18</v>
      </c>
      <c r="X483" s="115">
        <f t="shared" si="331"/>
        <v>20</v>
      </c>
      <c r="Y483" s="115">
        <f t="shared" si="332"/>
        <v>9</v>
      </c>
      <c r="Z483" s="115">
        <f t="shared" si="333"/>
        <v>11</v>
      </c>
      <c r="AA483" s="115">
        <f t="shared" si="334"/>
        <v>3</v>
      </c>
      <c r="AB483" s="115">
        <f t="shared" si="335"/>
        <v>7</v>
      </c>
      <c r="AC483" s="113">
        <f t="shared" si="339"/>
        <v>247</v>
      </c>
      <c r="AE483">
        <f t="shared" si="340"/>
        <v>1.7406914889884514E-3</v>
      </c>
      <c r="AF483">
        <f t="shared" si="341"/>
        <v>0</v>
      </c>
      <c r="AG483">
        <f t="shared" si="342"/>
        <v>9.8639184376012241E-4</v>
      </c>
      <c r="AH483">
        <f t="shared" si="343"/>
        <v>1.3345301415578128E-3</v>
      </c>
      <c r="AI483">
        <f t="shared" si="344"/>
        <v>2.9011524816474193E-4</v>
      </c>
      <c r="AJ483">
        <f t="shared" si="345"/>
        <v>4.6418439706358706E-4</v>
      </c>
      <c r="AK483">
        <f t="shared" si="346"/>
        <v>4.6418439706358706E-4</v>
      </c>
      <c r="AL483">
        <f t="shared" si="347"/>
        <v>1.0444148933930709E-3</v>
      </c>
      <c r="AM483">
        <f t="shared" si="348"/>
        <v>6.9627659559538054E-4</v>
      </c>
      <c r="AN483">
        <f t="shared" si="349"/>
        <v>1.2765070919248645E-3</v>
      </c>
      <c r="AO483">
        <f t="shared" si="350"/>
        <v>4.6418439706358706E-4</v>
      </c>
      <c r="AP483">
        <f t="shared" si="351"/>
        <v>5.8023049632948385E-4</v>
      </c>
      <c r="AQ483">
        <f t="shared" si="352"/>
        <v>3.4813829779769027E-4</v>
      </c>
      <c r="AR483">
        <f t="shared" si="353"/>
        <v>6.9627659559538054E-4</v>
      </c>
      <c r="AS483">
        <f t="shared" si="354"/>
        <v>1.0444148933930709E-3</v>
      </c>
      <c r="AT483">
        <f t="shared" si="355"/>
        <v>1.1604609926589677E-3</v>
      </c>
      <c r="AU483">
        <f t="shared" si="356"/>
        <v>5.2220744669653546E-4</v>
      </c>
      <c r="AV483">
        <f t="shared" si="357"/>
        <v>6.3825354596243225E-4</v>
      </c>
      <c r="AW483">
        <f t="shared" si="358"/>
        <v>1.7406914889884513E-4</v>
      </c>
      <c r="AX483">
        <f t="shared" si="359"/>
        <v>4.0616134743063866E-4</v>
      </c>
      <c r="AY483">
        <f t="shared" si="360"/>
        <v>1.433169325933825E-2</v>
      </c>
    </row>
    <row r="484" spans="1:51" x14ac:dyDescent="0.2">
      <c r="A484" s="118" t="s">
        <v>5414</v>
      </c>
      <c r="B484" s="119">
        <v>25614</v>
      </c>
      <c r="C484" s="121" t="s">
        <v>6894</v>
      </c>
      <c r="D484" s="121" t="s">
        <v>4457</v>
      </c>
      <c r="E484" s="121">
        <v>0.75411175883021142</v>
      </c>
      <c r="F484">
        <f t="shared" si="336"/>
        <v>7.5411175883021139E-7</v>
      </c>
      <c r="G484">
        <f t="shared" si="337"/>
        <v>7.5411175883021133E-9</v>
      </c>
      <c r="H484">
        <f t="shared" si="338"/>
        <v>4.3406950372028167E-4</v>
      </c>
      <c r="I484" s="115">
        <f t="shared" si="316"/>
        <v>16</v>
      </c>
      <c r="J484" s="115">
        <f t="shared" si="317"/>
        <v>3</v>
      </c>
      <c r="K484" s="115">
        <f t="shared" si="318"/>
        <v>19</v>
      </c>
      <c r="L484" s="115">
        <f t="shared" si="319"/>
        <v>15</v>
      </c>
      <c r="M484" s="115">
        <f t="shared" si="320"/>
        <v>8</v>
      </c>
      <c r="N484" s="115">
        <f t="shared" si="321"/>
        <v>16</v>
      </c>
      <c r="O484" s="115">
        <f t="shared" si="322"/>
        <v>5</v>
      </c>
      <c r="P484" s="115">
        <f t="shared" si="323"/>
        <v>17</v>
      </c>
      <c r="Q484" s="115">
        <f t="shared" si="324"/>
        <v>13</v>
      </c>
      <c r="R484" s="115">
        <f t="shared" si="325"/>
        <v>27</v>
      </c>
      <c r="S484" s="115">
        <f t="shared" si="326"/>
        <v>10</v>
      </c>
      <c r="T484" s="115">
        <f t="shared" si="327"/>
        <v>12</v>
      </c>
      <c r="U484" s="115">
        <f t="shared" si="328"/>
        <v>12</v>
      </c>
      <c r="V484" s="115">
        <f t="shared" si="329"/>
        <v>9</v>
      </c>
      <c r="W484" s="115">
        <f t="shared" si="330"/>
        <v>8</v>
      </c>
      <c r="X484" s="115">
        <f t="shared" si="331"/>
        <v>9</v>
      </c>
      <c r="Y484" s="115">
        <f t="shared" si="332"/>
        <v>5</v>
      </c>
      <c r="Z484" s="115">
        <f t="shared" si="333"/>
        <v>14</v>
      </c>
      <c r="AA484" s="115">
        <f t="shared" si="334"/>
        <v>2</v>
      </c>
      <c r="AB484" s="115">
        <f t="shared" si="335"/>
        <v>8</v>
      </c>
      <c r="AC484" s="113">
        <f t="shared" si="339"/>
        <v>228</v>
      </c>
      <c r="AE484">
        <f t="shared" si="340"/>
        <v>6.9451120595245067E-3</v>
      </c>
      <c r="AF484">
        <f t="shared" si="341"/>
        <v>1.302208511160845E-3</v>
      </c>
      <c r="AG484">
        <f t="shared" si="342"/>
        <v>8.2473205706853521E-3</v>
      </c>
      <c r="AH484">
        <f t="shared" si="343"/>
        <v>6.5110425558042254E-3</v>
      </c>
      <c r="AI484">
        <f t="shared" si="344"/>
        <v>3.4725560297622533E-3</v>
      </c>
      <c r="AJ484">
        <f t="shared" si="345"/>
        <v>6.9451120595245067E-3</v>
      </c>
      <c r="AK484">
        <f t="shared" si="346"/>
        <v>2.1703475186014083E-3</v>
      </c>
      <c r="AL484">
        <f t="shared" si="347"/>
        <v>7.3791815632447879E-3</v>
      </c>
      <c r="AM484">
        <f t="shared" si="348"/>
        <v>5.6429035483636612E-3</v>
      </c>
      <c r="AN484">
        <f t="shared" si="349"/>
        <v>1.1719876600447605E-2</v>
      </c>
      <c r="AO484">
        <f t="shared" si="350"/>
        <v>4.3406950372028167E-3</v>
      </c>
      <c r="AP484">
        <f t="shared" si="351"/>
        <v>5.20883404464338E-3</v>
      </c>
      <c r="AQ484">
        <f t="shared" si="352"/>
        <v>5.20883404464338E-3</v>
      </c>
      <c r="AR484">
        <f t="shared" si="353"/>
        <v>3.9066255334825346E-3</v>
      </c>
      <c r="AS484">
        <f t="shared" si="354"/>
        <v>3.4725560297622533E-3</v>
      </c>
      <c r="AT484">
        <f t="shared" si="355"/>
        <v>3.9066255334825346E-3</v>
      </c>
      <c r="AU484">
        <f t="shared" si="356"/>
        <v>2.1703475186014083E-3</v>
      </c>
      <c r="AV484">
        <f t="shared" si="357"/>
        <v>6.0769730520839433E-3</v>
      </c>
      <c r="AW484">
        <f t="shared" si="358"/>
        <v>8.6813900744056333E-4</v>
      </c>
      <c r="AX484">
        <f t="shared" si="359"/>
        <v>3.4725560297622533E-3</v>
      </c>
      <c r="AY484">
        <f t="shared" si="360"/>
        <v>9.8967846848224239E-2</v>
      </c>
    </row>
    <row r="485" spans="1:51" x14ac:dyDescent="0.2">
      <c r="A485" s="118" t="s">
        <v>5415</v>
      </c>
      <c r="B485" s="119">
        <v>23292</v>
      </c>
      <c r="C485" s="121" t="s">
        <v>6768</v>
      </c>
      <c r="D485" s="121" t="s">
        <v>4195</v>
      </c>
      <c r="E485" s="121">
        <v>0.39046315476962778</v>
      </c>
      <c r="F485">
        <f t="shared" si="336"/>
        <v>3.9046315476962776E-7</v>
      </c>
      <c r="G485">
        <f t="shared" si="337"/>
        <v>3.9046315476962781E-9</v>
      </c>
      <c r="H485">
        <f t="shared" si="338"/>
        <v>2.2475202889664557E-4</v>
      </c>
      <c r="I485" s="115">
        <f t="shared" si="316"/>
        <v>15</v>
      </c>
      <c r="J485" s="115">
        <f t="shared" si="317"/>
        <v>2</v>
      </c>
      <c r="K485" s="115">
        <f t="shared" si="318"/>
        <v>18</v>
      </c>
      <c r="L485" s="115">
        <f t="shared" si="319"/>
        <v>8</v>
      </c>
      <c r="M485" s="115">
        <f t="shared" si="320"/>
        <v>11</v>
      </c>
      <c r="N485" s="115">
        <f t="shared" si="321"/>
        <v>11</v>
      </c>
      <c r="O485" s="115">
        <f t="shared" si="322"/>
        <v>5</v>
      </c>
      <c r="P485" s="115">
        <f t="shared" si="323"/>
        <v>17</v>
      </c>
      <c r="Q485" s="115">
        <f t="shared" si="324"/>
        <v>17</v>
      </c>
      <c r="R485" s="115">
        <f t="shared" si="325"/>
        <v>18</v>
      </c>
      <c r="S485" s="115">
        <f t="shared" si="326"/>
        <v>10</v>
      </c>
      <c r="T485" s="115">
        <f t="shared" si="327"/>
        <v>8</v>
      </c>
      <c r="U485" s="115">
        <f t="shared" si="328"/>
        <v>11</v>
      </c>
      <c r="V485" s="115">
        <f t="shared" si="329"/>
        <v>6</v>
      </c>
      <c r="W485" s="115">
        <f t="shared" si="330"/>
        <v>5</v>
      </c>
      <c r="X485" s="115">
        <f t="shared" si="331"/>
        <v>16</v>
      </c>
      <c r="Y485" s="115">
        <f t="shared" si="332"/>
        <v>8</v>
      </c>
      <c r="Z485" s="115">
        <f t="shared" si="333"/>
        <v>13</v>
      </c>
      <c r="AA485" s="115">
        <f t="shared" si="334"/>
        <v>1</v>
      </c>
      <c r="AB485" s="115">
        <f t="shared" si="335"/>
        <v>8</v>
      </c>
      <c r="AC485" s="113">
        <f t="shared" si="339"/>
        <v>208</v>
      </c>
      <c r="AE485">
        <f t="shared" si="340"/>
        <v>3.3712804334496836E-3</v>
      </c>
      <c r="AF485">
        <f t="shared" si="341"/>
        <v>4.4950405779329113E-4</v>
      </c>
      <c r="AG485">
        <f t="shared" si="342"/>
        <v>4.0455365201396204E-3</v>
      </c>
      <c r="AH485">
        <f t="shared" si="343"/>
        <v>1.7980162311731645E-3</v>
      </c>
      <c r="AI485">
        <f t="shared" si="344"/>
        <v>2.472272317863101E-3</v>
      </c>
      <c r="AJ485">
        <f t="shared" si="345"/>
        <v>2.472272317863101E-3</v>
      </c>
      <c r="AK485">
        <f t="shared" si="346"/>
        <v>1.1237601444832278E-3</v>
      </c>
      <c r="AL485">
        <f t="shared" si="347"/>
        <v>3.8207844912429745E-3</v>
      </c>
      <c r="AM485">
        <f t="shared" si="348"/>
        <v>3.8207844912429745E-3</v>
      </c>
      <c r="AN485">
        <f t="shared" si="349"/>
        <v>4.0455365201396204E-3</v>
      </c>
      <c r="AO485">
        <f t="shared" si="350"/>
        <v>2.2475202889664556E-3</v>
      </c>
      <c r="AP485">
        <f t="shared" si="351"/>
        <v>1.7980162311731645E-3</v>
      </c>
      <c r="AQ485">
        <f t="shared" si="352"/>
        <v>2.472272317863101E-3</v>
      </c>
      <c r="AR485">
        <f t="shared" si="353"/>
        <v>1.3485121733798735E-3</v>
      </c>
      <c r="AS485">
        <f t="shared" si="354"/>
        <v>1.1237601444832278E-3</v>
      </c>
      <c r="AT485">
        <f t="shared" si="355"/>
        <v>3.5960324623463291E-3</v>
      </c>
      <c r="AU485">
        <f t="shared" si="356"/>
        <v>1.7980162311731645E-3</v>
      </c>
      <c r="AV485">
        <f t="shared" si="357"/>
        <v>2.9217763756563923E-3</v>
      </c>
      <c r="AW485">
        <f t="shared" si="358"/>
        <v>2.2475202889664557E-4</v>
      </c>
      <c r="AX485">
        <f t="shared" si="359"/>
        <v>1.7980162311731645E-3</v>
      </c>
      <c r="AY485">
        <f t="shared" si="360"/>
        <v>4.6748422010502277E-2</v>
      </c>
    </row>
    <row r="486" spans="1:51" x14ac:dyDescent="0.2">
      <c r="A486" s="118" t="s">
        <v>5416</v>
      </c>
      <c r="B486" s="119">
        <v>29064</v>
      </c>
      <c r="C486" s="121" t="s">
        <v>6639</v>
      </c>
      <c r="D486" s="121" t="s">
        <v>4225</v>
      </c>
      <c r="E486" s="121">
        <v>0.69608471613269107</v>
      </c>
      <c r="F486">
        <f t="shared" si="336"/>
        <v>6.9608471613269102E-7</v>
      </c>
      <c r="G486">
        <f t="shared" si="337"/>
        <v>6.9608471613269104E-9</v>
      </c>
      <c r="H486">
        <f t="shared" si="338"/>
        <v>4.0066892438819454E-4</v>
      </c>
      <c r="I486" s="115">
        <f t="shared" si="316"/>
        <v>34</v>
      </c>
      <c r="J486" s="115">
        <f t="shared" si="317"/>
        <v>0</v>
      </c>
      <c r="K486" s="115">
        <f t="shared" si="318"/>
        <v>12</v>
      </c>
      <c r="L486" s="115">
        <f t="shared" si="319"/>
        <v>5</v>
      </c>
      <c r="M486" s="115">
        <f t="shared" si="320"/>
        <v>3</v>
      </c>
      <c r="N486" s="115">
        <f t="shared" si="321"/>
        <v>15</v>
      </c>
      <c r="O486" s="115">
        <f t="shared" si="322"/>
        <v>0</v>
      </c>
      <c r="P486" s="115">
        <f t="shared" si="323"/>
        <v>16</v>
      </c>
      <c r="Q486" s="115">
        <f t="shared" si="324"/>
        <v>9</v>
      </c>
      <c r="R486" s="115">
        <f t="shared" si="325"/>
        <v>26</v>
      </c>
      <c r="S486" s="115">
        <f t="shared" si="326"/>
        <v>8</v>
      </c>
      <c r="T486" s="115">
        <f t="shared" si="327"/>
        <v>30</v>
      </c>
      <c r="U486" s="115">
        <f t="shared" si="328"/>
        <v>0</v>
      </c>
      <c r="V486" s="115">
        <f t="shared" si="329"/>
        <v>22</v>
      </c>
      <c r="W486" s="115">
        <f t="shared" si="330"/>
        <v>11</v>
      </c>
      <c r="X486" s="115">
        <f t="shared" si="331"/>
        <v>36</v>
      </c>
      <c r="Y486" s="115">
        <f t="shared" si="332"/>
        <v>36</v>
      </c>
      <c r="Z486" s="115">
        <f t="shared" si="333"/>
        <v>13</v>
      </c>
      <c r="AA486" s="115">
        <f t="shared" si="334"/>
        <v>0</v>
      </c>
      <c r="AB486" s="115">
        <f t="shared" si="335"/>
        <v>2</v>
      </c>
      <c r="AC486" s="113">
        <f t="shared" si="339"/>
        <v>278</v>
      </c>
      <c r="AE486">
        <f t="shared" si="340"/>
        <v>1.3622743429198614E-2</v>
      </c>
      <c r="AF486">
        <f t="shared" si="341"/>
        <v>0</v>
      </c>
      <c r="AG486">
        <f t="shared" si="342"/>
        <v>4.8080270926583344E-3</v>
      </c>
      <c r="AH486">
        <f t="shared" si="343"/>
        <v>2.0033446219409725E-3</v>
      </c>
      <c r="AI486">
        <f t="shared" si="344"/>
        <v>1.2020067731645836E-3</v>
      </c>
      <c r="AJ486">
        <f t="shared" si="345"/>
        <v>6.0100338658229183E-3</v>
      </c>
      <c r="AK486">
        <f t="shared" si="346"/>
        <v>0</v>
      </c>
      <c r="AL486">
        <f t="shared" si="347"/>
        <v>6.4107027902111126E-3</v>
      </c>
      <c r="AM486">
        <f t="shared" si="348"/>
        <v>3.6060203194937506E-3</v>
      </c>
      <c r="AN486">
        <f t="shared" si="349"/>
        <v>1.0417392034093058E-2</v>
      </c>
      <c r="AO486">
        <f t="shared" si="350"/>
        <v>3.2053513951055563E-3</v>
      </c>
      <c r="AP486">
        <f t="shared" si="351"/>
        <v>1.2020067731645837E-2</v>
      </c>
      <c r="AQ486">
        <f t="shared" si="352"/>
        <v>0</v>
      </c>
      <c r="AR486">
        <f t="shared" si="353"/>
        <v>8.8147163365402802E-3</v>
      </c>
      <c r="AS486">
        <f t="shared" si="354"/>
        <v>4.4073581682701401E-3</v>
      </c>
      <c r="AT486">
        <f t="shared" si="355"/>
        <v>1.4424081277975002E-2</v>
      </c>
      <c r="AU486">
        <f t="shared" si="356"/>
        <v>1.4424081277975002E-2</v>
      </c>
      <c r="AV486">
        <f t="shared" si="357"/>
        <v>5.2086960170465288E-3</v>
      </c>
      <c r="AW486">
        <f t="shared" si="358"/>
        <v>0</v>
      </c>
      <c r="AX486">
        <f t="shared" si="359"/>
        <v>8.0133784877638907E-4</v>
      </c>
      <c r="AY486">
        <f t="shared" si="360"/>
        <v>0.11138596097991808</v>
      </c>
    </row>
    <row r="487" spans="1:51" x14ac:dyDescent="0.2">
      <c r="A487" s="118" t="s">
        <v>5417</v>
      </c>
      <c r="B487" s="119">
        <v>47832</v>
      </c>
      <c r="C487" s="121" t="s">
        <v>6740</v>
      </c>
      <c r="D487" s="121" t="s">
        <v>3588</v>
      </c>
      <c r="E487" s="121">
        <v>5.2607651379017475E-2</v>
      </c>
      <c r="F487">
        <f t="shared" si="336"/>
        <v>5.2607651379017474E-8</v>
      </c>
      <c r="G487">
        <f t="shared" si="337"/>
        <v>5.2607651379017473E-10</v>
      </c>
      <c r="H487">
        <f t="shared" si="338"/>
        <v>3.0281157744314E-5</v>
      </c>
      <c r="I487" s="115">
        <f t="shared" si="316"/>
        <v>61</v>
      </c>
      <c r="J487" s="115">
        <f t="shared" si="317"/>
        <v>5</v>
      </c>
      <c r="K487" s="115">
        <f t="shared" si="318"/>
        <v>21</v>
      </c>
      <c r="L487" s="115">
        <f t="shared" si="319"/>
        <v>24</v>
      </c>
      <c r="M487" s="115">
        <f t="shared" si="320"/>
        <v>14</v>
      </c>
      <c r="N487" s="115">
        <f t="shared" si="321"/>
        <v>30</v>
      </c>
      <c r="O487" s="115">
        <f t="shared" si="322"/>
        <v>10</v>
      </c>
      <c r="P487" s="115">
        <f t="shared" si="323"/>
        <v>25</v>
      </c>
      <c r="Q487" s="115">
        <f t="shared" si="324"/>
        <v>18</v>
      </c>
      <c r="R487" s="115">
        <f t="shared" si="325"/>
        <v>62</v>
      </c>
      <c r="S487" s="115">
        <f t="shared" si="326"/>
        <v>10</v>
      </c>
      <c r="T487" s="115">
        <f t="shared" si="327"/>
        <v>19</v>
      </c>
      <c r="U487" s="115">
        <f t="shared" si="328"/>
        <v>25</v>
      </c>
      <c r="V487" s="115">
        <f t="shared" si="329"/>
        <v>19</v>
      </c>
      <c r="W487" s="115">
        <f t="shared" si="330"/>
        <v>32</v>
      </c>
      <c r="X487" s="115">
        <f t="shared" si="331"/>
        <v>25</v>
      </c>
      <c r="Y487" s="115">
        <f t="shared" si="332"/>
        <v>15</v>
      </c>
      <c r="Z487" s="115">
        <f t="shared" si="333"/>
        <v>19</v>
      </c>
      <c r="AA487" s="115">
        <f t="shared" si="334"/>
        <v>4</v>
      </c>
      <c r="AB487" s="115">
        <f t="shared" si="335"/>
        <v>3</v>
      </c>
      <c r="AC487" s="113">
        <f t="shared" si="339"/>
        <v>441</v>
      </c>
      <c r="AE487">
        <f t="shared" si="340"/>
        <v>1.8471506224031541E-3</v>
      </c>
      <c r="AF487">
        <f t="shared" si="341"/>
        <v>1.5140578872157001E-4</v>
      </c>
      <c r="AG487">
        <f t="shared" si="342"/>
        <v>6.3590431263059401E-4</v>
      </c>
      <c r="AH487">
        <f t="shared" si="343"/>
        <v>7.2674778586353595E-4</v>
      </c>
      <c r="AI487">
        <f t="shared" si="344"/>
        <v>4.2393620842039599E-4</v>
      </c>
      <c r="AJ487">
        <f t="shared" si="345"/>
        <v>9.0843473232942004E-4</v>
      </c>
      <c r="AK487">
        <f t="shared" si="346"/>
        <v>3.0281157744314001E-4</v>
      </c>
      <c r="AL487">
        <f t="shared" si="347"/>
        <v>7.5702894360785004E-4</v>
      </c>
      <c r="AM487">
        <f t="shared" si="348"/>
        <v>5.4506083939765196E-4</v>
      </c>
      <c r="AN487">
        <f t="shared" si="349"/>
        <v>1.877431780147468E-3</v>
      </c>
      <c r="AO487">
        <f t="shared" si="350"/>
        <v>3.0281157744314001E-4</v>
      </c>
      <c r="AP487">
        <f t="shared" si="351"/>
        <v>5.7534199714196605E-4</v>
      </c>
      <c r="AQ487">
        <f t="shared" si="352"/>
        <v>7.5702894360785004E-4</v>
      </c>
      <c r="AR487">
        <f t="shared" si="353"/>
        <v>5.7534199714196605E-4</v>
      </c>
      <c r="AS487">
        <f t="shared" si="354"/>
        <v>9.68997047818048E-4</v>
      </c>
      <c r="AT487">
        <f t="shared" si="355"/>
        <v>7.5702894360785004E-4</v>
      </c>
      <c r="AU487">
        <f t="shared" si="356"/>
        <v>4.5421736616471002E-4</v>
      </c>
      <c r="AV487">
        <f t="shared" si="357"/>
        <v>5.7534199714196605E-4</v>
      </c>
      <c r="AW487">
        <f t="shared" si="358"/>
        <v>1.21124630977256E-4</v>
      </c>
      <c r="AX487">
        <f t="shared" si="359"/>
        <v>9.0843473232941993E-5</v>
      </c>
      <c r="AY487">
        <f t="shared" si="360"/>
        <v>1.3353990565242476E-2</v>
      </c>
    </row>
    <row r="488" spans="1:51" x14ac:dyDescent="0.2">
      <c r="A488" s="118" t="s">
        <v>5418</v>
      </c>
      <c r="B488" s="119">
        <v>13172</v>
      </c>
      <c r="C488" s="121" t="s">
        <v>6901</v>
      </c>
      <c r="D488" s="121" t="s">
        <v>3700</v>
      </c>
      <c r="E488" s="121">
        <v>0.10177027842052407</v>
      </c>
      <c r="F488">
        <f t="shared" si="336"/>
        <v>1.0177027842052407E-7</v>
      </c>
      <c r="G488">
        <f t="shared" si="337"/>
        <v>1.0177027842052407E-9</v>
      </c>
      <c r="H488">
        <f t="shared" si="338"/>
        <v>5.8579346801324558E-5</v>
      </c>
      <c r="I488" s="115">
        <f t="shared" si="316"/>
        <v>14</v>
      </c>
      <c r="J488" s="115">
        <f t="shared" si="317"/>
        <v>0</v>
      </c>
      <c r="K488" s="115">
        <f t="shared" si="318"/>
        <v>8</v>
      </c>
      <c r="L488" s="115">
        <f t="shared" si="319"/>
        <v>4</v>
      </c>
      <c r="M488" s="115">
        <f t="shared" si="320"/>
        <v>2</v>
      </c>
      <c r="N488" s="115">
        <f t="shared" si="321"/>
        <v>7</v>
      </c>
      <c r="O488" s="115">
        <f t="shared" si="322"/>
        <v>0</v>
      </c>
      <c r="P488" s="115">
        <f t="shared" si="323"/>
        <v>5</v>
      </c>
      <c r="Q488" s="115">
        <f t="shared" si="324"/>
        <v>6</v>
      </c>
      <c r="R488" s="115">
        <f t="shared" si="325"/>
        <v>10</v>
      </c>
      <c r="S488" s="115">
        <f t="shared" si="326"/>
        <v>8</v>
      </c>
      <c r="T488" s="115">
        <f t="shared" si="327"/>
        <v>7</v>
      </c>
      <c r="U488" s="115">
        <f t="shared" si="328"/>
        <v>0</v>
      </c>
      <c r="V488" s="115">
        <f t="shared" si="329"/>
        <v>8</v>
      </c>
      <c r="W488" s="115">
        <f t="shared" si="330"/>
        <v>4</v>
      </c>
      <c r="X488" s="115">
        <f t="shared" si="331"/>
        <v>18</v>
      </c>
      <c r="Y488" s="115">
        <f t="shared" si="332"/>
        <v>12</v>
      </c>
      <c r="Z488" s="115">
        <f t="shared" si="333"/>
        <v>8</v>
      </c>
      <c r="AA488" s="115">
        <f t="shared" si="334"/>
        <v>0</v>
      </c>
      <c r="AB488" s="115">
        <f t="shared" si="335"/>
        <v>3</v>
      </c>
      <c r="AC488" s="113">
        <f t="shared" si="339"/>
        <v>124</v>
      </c>
      <c r="AE488">
        <f t="shared" si="340"/>
        <v>8.2011085521854386E-4</v>
      </c>
      <c r="AF488">
        <f t="shared" si="341"/>
        <v>0</v>
      </c>
      <c r="AG488">
        <f t="shared" si="342"/>
        <v>4.6863477441059647E-4</v>
      </c>
      <c r="AH488">
        <f t="shared" si="343"/>
        <v>2.3431738720529823E-4</v>
      </c>
      <c r="AI488">
        <f t="shared" si="344"/>
        <v>1.1715869360264912E-4</v>
      </c>
      <c r="AJ488">
        <f t="shared" si="345"/>
        <v>4.1005542760927193E-4</v>
      </c>
      <c r="AK488">
        <f t="shared" si="346"/>
        <v>0</v>
      </c>
      <c r="AL488">
        <f t="shared" si="347"/>
        <v>2.928967340066228E-4</v>
      </c>
      <c r="AM488">
        <f t="shared" si="348"/>
        <v>3.5147608080794734E-4</v>
      </c>
      <c r="AN488">
        <f t="shared" si="349"/>
        <v>5.857934680132456E-4</v>
      </c>
      <c r="AO488">
        <f t="shared" si="350"/>
        <v>4.6863477441059647E-4</v>
      </c>
      <c r="AP488">
        <f t="shared" si="351"/>
        <v>4.1005542760927193E-4</v>
      </c>
      <c r="AQ488">
        <f t="shared" si="352"/>
        <v>0</v>
      </c>
      <c r="AR488">
        <f t="shared" si="353"/>
        <v>4.6863477441059647E-4</v>
      </c>
      <c r="AS488">
        <f t="shared" si="354"/>
        <v>2.3431738720529823E-4</v>
      </c>
      <c r="AT488">
        <f t="shared" si="355"/>
        <v>1.0544282424238421E-3</v>
      </c>
      <c r="AU488">
        <f t="shared" si="356"/>
        <v>7.0295216161589467E-4</v>
      </c>
      <c r="AV488">
        <f t="shared" si="357"/>
        <v>4.6863477441059647E-4</v>
      </c>
      <c r="AW488">
        <f t="shared" si="358"/>
        <v>0</v>
      </c>
      <c r="AX488">
        <f t="shared" si="359"/>
        <v>1.7573804040397367E-4</v>
      </c>
      <c r="AY488">
        <f t="shared" si="360"/>
        <v>7.2638390033642449E-3</v>
      </c>
    </row>
    <row r="489" spans="1:51" x14ac:dyDescent="0.2">
      <c r="A489" s="118" t="s">
        <v>5419</v>
      </c>
      <c r="B489" s="119">
        <v>66461</v>
      </c>
      <c r="C489" s="121" t="s">
        <v>6902</v>
      </c>
      <c r="D489" s="121" t="s">
        <v>4035</v>
      </c>
      <c r="E489" s="121">
        <v>0.23619470860463193</v>
      </c>
      <c r="F489">
        <f t="shared" si="336"/>
        <v>2.3619470860463192E-7</v>
      </c>
      <c r="G489">
        <f t="shared" si="337"/>
        <v>2.3619470860463192E-9</v>
      </c>
      <c r="H489">
        <f t="shared" si="338"/>
        <v>1.3595454353398123E-4</v>
      </c>
      <c r="I489" s="115">
        <f t="shared" si="316"/>
        <v>79</v>
      </c>
      <c r="J489" s="115">
        <f t="shared" si="317"/>
        <v>0</v>
      </c>
      <c r="K489" s="115">
        <f t="shared" si="318"/>
        <v>32</v>
      </c>
      <c r="L489" s="115">
        <f t="shared" si="319"/>
        <v>33</v>
      </c>
      <c r="M489" s="115">
        <f t="shared" si="320"/>
        <v>13</v>
      </c>
      <c r="N489" s="115">
        <f t="shared" si="321"/>
        <v>45</v>
      </c>
      <c r="O489" s="115">
        <f t="shared" si="322"/>
        <v>10</v>
      </c>
      <c r="P489" s="115">
        <f t="shared" si="323"/>
        <v>26</v>
      </c>
      <c r="Q489" s="115">
        <f t="shared" si="324"/>
        <v>18</v>
      </c>
      <c r="R489" s="115">
        <f t="shared" si="325"/>
        <v>54</v>
      </c>
      <c r="S489" s="115">
        <f t="shared" si="326"/>
        <v>14</v>
      </c>
      <c r="T489" s="115">
        <f t="shared" si="327"/>
        <v>42</v>
      </c>
      <c r="U489" s="115">
        <f t="shared" si="328"/>
        <v>46</v>
      </c>
      <c r="V489" s="115">
        <f t="shared" si="329"/>
        <v>43</v>
      </c>
      <c r="W489" s="115">
        <f t="shared" si="330"/>
        <v>38</v>
      </c>
      <c r="X489" s="115">
        <f t="shared" si="331"/>
        <v>43</v>
      </c>
      <c r="Y489" s="115">
        <f t="shared" si="332"/>
        <v>21</v>
      </c>
      <c r="Z489" s="115">
        <f t="shared" si="333"/>
        <v>46</v>
      </c>
      <c r="AA489" s="115">
        <f t="shared" si="334"/>
        <v>4</v>
      </c>
      <c r="AB489" s="115">
        <f t="shared" si="335"/>
        <v>12</v>
      </c>
      <c r="AC489" s="113">
        <f t="shared" si="339"/>
        <v>619</v>
      </c>
      <c r="AE489">
        <f t="shared" si="340"/>
        <v>1.0740408939184517E-2</v>
      </c>
      <c r="AF489">
        <f t="shared" si="341"/>
        <v>0</v>
      </c>
      <c r="AG489">
        <f t="shared" si="342"/>
        <v>4.3505453930873994E-3</v>
      </c>
      <c r="AH489">
        <f t="shared" si="343"/>
        <v>4.4864999366213808E-3</v>
      </c>
      <c r="AI489">
        <f t="shared" si="344"/>
        <v>1.7674090659417559E-3</v>
      </c>
      <c r="AJ489">
        <f t="shared" si="345"/>
        <v>6.1179544590291551E-3</v>
      </c>
      <c r="AK489">
        <f t="shared" si="346"/>
        <v>1.3595454353398124E-3</v>
      </c>
      <c r="AL489">
        <f t="shared" si="347"/>
        <v>3.5348181318835118E-3</v>
      </c>
      <c r="AM489">
        <f t="shared" si="348"/>
        <v>2.4471817836116622E-3</v>
      </c>
      <c r="AN489">
        <f t="shared" si="349"/>
        <v>7.3415453508349866E-3</v>
      </c>
      <c r="AO489">
        <f t="shared" si="350"/>
        <v>1.9033636094757372E-3</v>
      </c>
      <c r="AP489">
        <f t="shared" si="351"/>
        <v>5.7100908284272115E-3</v>
      </c>
      <c r="AQ489">
        <f t="shared" si="352"/>
        <v>6.2539090025631365E-3</v>
      </c>
      <c r="AR489">
        <f t="shared" si="353"/>
        <v>5.846045371961193E-3</v>
      </c>
      <c r="AS489">
        <f t="shared" si="354"/>
        <v>5.1662726542912865E-3</v>
      </c>
      <c r="AT489">
        <f t="shared" si="355"/>
        <v>5.846045371961193E-3</v>
      </c>
      <c r="AU489">
        <f t="shared" si="356"/>
        <v>2.8550454142136058E-3</v>
      </c>
      <c r="AV489">
        <f t="shared" si="357"/>
        <v>6.2539090025631365E-3</v>
      </c>
      <c r="AW489">
        <f t="shared" si="358"/>
        <v>5.4381817413592492E-4</v>
      </c>
      <c r="AX489">
        <f t="shared" si="359"/>
        <v>1.6314545224077747E-3</v>
      </c>
      <c r="AY489">
        <f t="shared" si="360"/>
        <v>8.4155862447534382E-2</v>
      </c>
    </row>
    <row r="490" spans="1:51" x14ac:dyDescent="0.2">
      <c r="A490" s="118" t="s">
        <v>5420</v>
      </c>
      <c r="B490" s="119">
        <v>37498</v>
      </c>
      <c r="C490" s="121" t="s">
        <v>6903</v>
      </c>
      <c r="D490" s="121" t="s">
        <v>4418</v>
      </c>
      <c r="E490" s="121">
        <v>0.8336708334337315</v>
      </c>
      <c r="F490">
        <f t="shared" si="336"/>
        <v>8.3367083343373151E-7</v>
      </c>
      <c r="G490">
        <f t="shared" si="337"/>
        <v>8.3367083343373146E-9</v>
      </c>
      <c r="H490">
        <f t="shared" si="338"/>
        <v>4.7986399986123127E-4</v>
      </c>
      <c r="I490" s="115">
        <f t="shared" si="316"/>
        <v>44</v>
      </c>
      <c r="J490" s="115">
        <f t="shared" si="317"/>
        <v>2</v>
      </c>
      <c r="K490" s="115">
        <f t="shared" si="318"/>
        <v>30</v>
      </c>
      <c r="L490" s="115">
        <f t="shared" si="319"/>
        <v>30</v>
      </c>
      <c r="M490" s="115">
        <f t="shared" si="320"/>
        <v>5</v>
      </c>
      <c r="N490" s="115">
        <f t="shared" si="321"/>
        <v>21</v>
      </c>
      <c r="O490" s="115">
        <f t="shared" si="322"/>
        <v>3</v>
      </c>
      <c r="P490" s="115">
        <f t="shared" si="323"/>
        <v>23</v>
      </c>
      <c r="Q490" s="115">
        <f t="shared" si="324"/>
        <v>13</v>
      </c>
      <c r="R490" s="115">
        <f t="shared" si="325"/>
        <v>39</v>
      </c>
      <c r="S490" s="115">
        <f t="shared" si="326"/>
        <v>17</v>
      </c>
      <c r="T490" s="115">
        <f t="shared" si="327"/>
        <v>12</v>
      </c>
      <c r="U490" s="115">
        <f t="shared" si="328"/>
        <v>6</v>
      </c>
      <c r="V490" s="115">
        <f t="shared" si="329"/>
        <v>16</v>
      </c>
      <c r="W490" s="115">
        <f t="shared" si="330"/>
        <v>23</v>
      </c>
      <c r="X490" s="115">
        <f t="shared" si="331"/>
        <v>19</v>
      </c>
      <c r="Y490" s="115">
        <f t="shared" si="332"/>
        <v>17</v>
      </c>
      <c r="Z490" s="115">
        <f t="shared" si="333"/>
        <v>21</v>
      </c>
      <c r="AA490" s="115">
        <f t="shared" si="334"/>
        <v>1</v>
      </c>
      <c r="AB490" s="115">
        <f t="shared" si="335"/>
        <v>2</v>
      </c>
      <c r="AC490" s="113">
        <f t="shared" si="339"/>
        <v>344</v>
      </c>
      <c r="AE490">
        <f t="shared" si="340"/>
        <v>2.1114015993894175E-2</v>
      </c>
      <c r="AF490">
        <f t="shared" si="341"/>
        <v>9.5972799972246254E-4</v>
      </c>
      <c r="AG490">
        <f t="shared" si="342"/>
        <v>1.4395919995836937E-2</v>
      </c>
      <c r="AH490">
        <f t="shared" si="343"/>
        <v>1.4395919995836937E-2</v>
      </c>
      <c r="AI490">
        <f t="shared" si="344"/>
        <v>2.3993199993061565E-3</v>
      </c>
      <c r="AJ490">
        <f t="shared" si="345"/>
        <v>1.0077143997085857E-2</v>
      </c>
      <c r="AK490">
        <f t="shared" si="346"/>
        <v>1.4395919995836939E-3</v>
      </c>
      <c r="AL490">
        <f t="shared" si="347"/>
        <v>1.1036871996808318E-2</v>
      </c>
      <c r="AM490">
        <f t="shared" si="348"/>
        <v>6.2382319981960062E-3</v>
      </c>
      <c r="AN490">
        <f t="shared" si="349"/>
        <v>1.871469599458802E-2</v>
      </c>
      <c r="AO490">
        <f t="shared" si="350"/>
        <v>8.1576879976409319E-3</v>
      </c>
      <c r="AP490">
        <f t="shared" si="351"/>
        <v>5.7583679983347754E-3</v>
      </c>
      <c r="AQ490">
        <f t="shared" si="352"/>
        <v>2.8791839991673877E-3</v>
      </c>
      <c r="AR490">
        <f t="shared" si="353"/>
        <v>7.6778239977797003E-3</v>
      </c>
      <c r="AS490">
        <f t="shared" si="354"/>
        <v>1.1036871996808318E-2</v>
      </c>
      <c r="AT490">
        <f t="shared" si="355"/>
        <v>9.1174159973633935E-3</v>
      </c>
      <c r="AU490">
        <f t="shared" si="356"/>
        <v>8.1576879976409319E-3</v>
      </c>
      <c r="AV490">
        <f t="shared" si="357"/>
        <v>1.0077143997085857E-2</v>
      </c>
      <c r="AW490">
        <f t="shared" si="358"/>
        <v>4.7986399986123127E-4</v>
      </c>
      <c r="AX490">
        <f t="shared" si="359"/>
        <v>9.5972799972246254E-4</v>
      </c>
      <c r="AY490">
        <f t="shared" si="360"/>
        <v>0.16507321595226357</v>
      </c>
    </row>
    <row r="491" spans="1:51" x14ac:dyDescent="0.2">
      <c r="A491" s="118" t="s">
        <v>5421</v>
      </c>
      <c r="B491" s="119">
        <v>27901</v>
      </c>
      <c r="C491" s="121" t="s">
        <v>6702</v>
      </c>
      <c r="D491" s="121" t="s">
        <v>4065</v>
      </c>
      <c r="E491" s="121">
        <v>0.43631699295820275</v>
      </c>
      <c r="F491">
        <f t="shared" si="336"/>
        <v>4.3631699295820277E-7</v>
      </c>
      <c r="G491">
        <f t="shared" si="337"/>
        <v>4.3631699295820279E-9</v>
      </c>
      <c r="H491">
        <f t="shared" si="338"/>
        <v>2.5114566691266039E-4</v>
      </c>
      <c r="I491" s="115">
        <f t="shared" si="316"/>
        <v>27</v>
      </c>
      <c r="J491" s="115">
        <f t="shared" si="317"/>
        <v>2</v>
      </c>
      <c r="K491" s="115">
        <f t="shared" si="318"/>
        <v>14</v>
      </c>
      <c r="L491" s="115">
        <f t="shared" si="319"/>
        <v>37</v>
      </c>
      <c r="M491" s="115">
        <f t="shared" si="320"/>
        <v>7</v>
      </c>
      <c r="N491" s="115">
        <f t="shared" si="321"/>
        <v>12</v>
      </c>
      <c r="O491" s="115">
        <f t="shared" si="322"/>
        <v>1</v>
      </c>
      <c r="P491" s="115">
        <f t="shared" si="323"/>
        <v>16</v>
      </c>
      <c r="Q491" s="115">
        <f t="shared" si="324"/>
        <v>19</v>
      </c>
      <c r="R491" s="115">
        <f t="shared" si="325"/>
        <v>21</v>
      </c>
      <c r="S491" s="115">
        <f t="shared" si="326"/>
        <v>3</v>
      </c>
      <c r="T491" s="115">
        <f t="shared" si="327"/>
        <v>3</v>
      </c>
      <c r="U491" s="115">
        <f t="shared" si="328"/>
        <v>18</v>
      </c>
      <c r="V491" s="115">
        <f t="shared" si="329"/>
        <v>13</v>
      </c>
      <c r="W491" s="115">
        <f t="shared" si="330"/>
        <v>12</v>
      </c>
      <c r="X491" s="115">
        <f t="shared" si="331"/>
        <v>15</v>
      </c>
      <c r="Y491" s="115">
        <f t="shared" si="332"/>
        <v>7</v>
      </c>
      <c r="Z491" s="115">
        <f t="shared" si="333"/>
        <v>22</v>
      </c>
      <c r="AA491" s="115">
        <f t="shared" si="334"/>
        <v>1</v>
      </c>
      <c r="AB491" s="115">
        <f t="shared" si="335"/>
        <v>3</v>
      </c>
      <c r="AC491" s="113">
        <f t="shared" si="339"/>
        <v>253</v>
      </c>
      <c r="AE491">
        <f t="shared" si="340"/>
        <v>6.7809330066418306E-3</v>
      </c>
      <c r="AF491">
        <f t="shared" si="341"/>
        <v>5.0229133382532077E-4</v>
      </c>
      <c r="AG491">
        <f t="shared" si="342"/>
        <v>3.5160393367772453E-3</v>
      </c>
      <c r="AH491">
        <f t="shared" si="343"/>
        <v>9.2923896757684341E-3</v>
      </c>
      <c r="AI491">
        <f t="shared" si="344"/>
        <v>1.7580196683886226E-3</v>
      </c>
      <c r="AJ491">
        <f t="shared" si="345"/>
        <v>3.0137480029519244E-3</v>
      </c>
      <c r="AK491">
        <f t="shared" si="346"/>
        <v>2.5114566691266039E-4</v>
      </c>
      <c r="AL491">
        <f t="shared" si="347"/>
        <v>4.0183306706025662E-3</v>
      </c>
      <c r="AM491">
        <f t="shared" si="348"/>
        <v>4.7717676713405471E-3</v>
      </c>
      <c r="AN491">
        <f t="shared" si="349"/>
        <v>5.2740590051658679E-3</v>
      </c>
      <c r="AO491">
        <f t="shared" si="350"/>
        <v>7.534370007379811E-4</v>
      </c>
      <c r="AP491">
        <f t="shared" si="351"/>
        <v>7.534370007379811E-4</v>
      </c>
      <c r="AQ491">
        <f t="shared" si="352"/>
        <v>4.5206220044278871E-3</v>
      </c>
      <c r="AR491">
        <f t="shared" si="353"/>
        <v>3.2648936698645849E-3</v>
      </c>
      <c r="AS491">
        <f t="shared" si="354"/>
        <v>3.0137480029519244E-3</v>
      </c>
      <c r="AT491">
        <f t="shared" si="355"/>
        <v>3.7671850036899057E-3</v>
      </c>
      <c r="AU491">
        <f t="shared" si="356"/>
        <v>1.7580196683886226E-3</v>
      </c>
      <c r="AV491">
        <f t="shared" si="357"/>
        <v>5.5252046720785288E-3</v>
      </c>
      <c r="AW491">
        <f t="shared" si="358"/>
        <v>2.5114566691266039E-4</v>
      </c>
      <c r="AX491">
        <f t="shared" si="359"/>
        <v>7.534370007379811E-4</v>
      </c>
      <c r="AY491">
        <f t="shared" si="360"/>
        <v>6.353985372890307E-2</v>
      </c>
    </row>
    <row r="492" spans="1:51" x14ac:dyDescent="0.2">
      <c r="A492" s="118" t="s">
        <v>5422</v>
      </c>
      <c r="B492" s="119">
        <v>47325</v>
      </c>
      <c r="C492" s="121" t="s">
        <v>6820</v>
      </c>
      <c r="D492" s="121" t="s">
        <v>4032</v>
      </c>
      <c r="E492" s="121">
        <v>0.30457973500512125</v>
      </c>
      <c r="F492">
        <f t="shared" si="336"/>
        <v>3.0457973500512125E-7</v>
      </c>
      <c r="G492">
        <f t="shared" si="337"/>
        <v>3.0457973500512128E-9</v>
      </c>
      <c r="H492">
        <f t="shared" si="338"/>
        <v>1.7531721640571152E-4</v>
      </c>
      <c r="I492" s="115">
        <f t="shared" si="316"/>
        <v>49</v>
      </c>
      <c r="J492" s="115">
        <f t="shared" si="317"/>
        <v>0</v>
      </c>
      <c r="K492" s="115">
        <f t="shared" si="318"/>
        <v>32</v>
      </c>
      <c r="L492" s="115">
        <f t="shared" si="319"/>
        <v>20</v>
      </c>
      <c r="M492" s="115">
        <f t="shared" si="320"/>
        <v>8</v>
      </c>
      <c r="N492" s="115">
        <f t="shared" si="321"/>
        <v>46</v>
      </c>
      <c r="O492" s="115">
        <f t="shared" si="322"/>
        <v>11</v>
      </c>
      <c r="P492" s="115">
        <f t="shared" si="323"/>
        <v>38</v>
      </c>
      <c r="Q492" s="115">
        <f t="shared" si="324"/>
        <v>11</v>
      </c>
      <c r="R492" s="115">
        <f t="shared" si="325"/>
        <v>44</v>
      </c>
      <c r="S492" s="115">
        <f t="shared" si="326"/>
        <v>14</v>
      </c>
      <c r="T492" s="115">
        <f t="shared" si="327"/>
        <v>12</v>
      </c>
      <c r="U492" s="115">
        <f t="shared" si="328"/>
        <v>24</v>
      </c>
      <c r="V492" s="115">
        <f t="shared" si="329"/>
        <v>10</v>
      </c>
      <c r="W492" s="115">
        <f t="shared" si="330"/>
        <v>34</v>
      </c>
      <c r="X492" s="115">
        <f t="shared" si="331"/>
        <v>25</v>
      </c>
      <c r="Y492" s="115">
        <f t="shared" si="332"/>
        <v>19</v>
      </c>
      <c r="Z492" s="115">
        <f t="shared" si="333"/>
        <v>35</v>
      </c>
      <c r="AA492" s="115">
        <f t="shared" si="334"/>
        <v>3</v>
      </c>
      <c r="AB492" s="115">
        <f t="shared" si="335"/>
        <v>8</v>
      </c>
      <c r="AC492" s="113">
        <f t="shared" si="339"/>
        <v>443</v>
      </c>
      <c r="AE492">
        <f t="shared" si="340"/>
        <v>8.5905436038798653E-3</v>
      </c>
      <c r="AF492">
        <f t="shared" si="341"/>
        <v>0</v>
      </c>
      <c r="AG492">
        <f t="shared" si="342"/>
        <v>5.6101509249827687E-3</v>
      </c>
      <c r="AH492">
        <f t="shared" si="343"/>
        <v>3.5063443281142304E-3</v>
      </c>
      <c r="AI492">
        <f t="shared" si="344"/>
        <v>1.4025377312456922E-3</v>
      </c>
      <c r="AJ492">
        <f t="shared" si="345"/>
        <v>8.0645919546627302E-3</v>
      </c>
      <c r="AK492">
        <f t="shared" si="346"/>
        <v>1.9284893804628269E-3</v>
      </c>
      <c r="AL492">
        <f t="shared" si="347"/>
        <v>6.6620542234170381E-3</v>
      </c>
      <c r="AM492">
        <f t="shared" si="348"/>
        <v>1.9284893804628269E-3</v>
      </c>
      <c r="AN492">
        <f t="shared" si="349"/>
        <v>7.7139575218513074E-3</v>
      </c>
      <c r="AO492">
        <f t="shared" si="350"/>
        <v>2.4544410296799615E-3</v>
      </c>
      <c r="AP492">
        <f t="shared" si="351"/>
        <v>2.1038065968685383E-3</v>
      </c>
      <c r="AQ492">
        <f t="shared" si="352"/>
        <v>4.2076131937370765E-3</v>
      </c>
      <c r="AR492">
        <f t="shared" si="353"/>
        <v>1.7531721640571152E-3</v>
      </c>
      <c r="AS492">
        <f t="shared" si="354"/>
        <v>5.9607853577941915E-3</v>
      </c>
      <c r="AT492">
        <f t="shared" si="355"/>
        <v>4.3829304101427879E-3</v>
      </c>
      <c r="AU492">
        <f t="shared" si="356"/>
        <v>3.331027111708519E-3</v>
      </c>
      <c r="AV492">
        <f t="shared" si="357"/>
        <v>6.136102574199903E-3</v>
      </c>
      <c r="AW492">
        <f t="shared" si="358"/>
        <v>5.2595164921713457E-4</v>
      </c>
      <c r="AX492">
        <f t="shared" si="359"/>
        <v>1.4025377312456922E-3</v>
      </c>
      <c r="AY492">
        <f t="shared" si="360"/>
        <v>7.7665526867730206E-2</v>
      </c>
    </row>
    <row r="493" spans="1:51" x14ac:dyDescent="0.2">
      <c r="A493" s="118" t="s">
        <v>5423</v>
      </c>
      <c r="B493" s="119">
        <v>16070</v>
      </c>
      <c r="C493" s="121" t="s">
        <v>6753</v>
      </c>
      <c r="D493" s="121" t="s">
        <v>3323</v>
      </c>
      <c r="E493" s="121">
        <v>7.289897986558401E-3</v>
      </c>
      <c r="F493">
        <f t="shared" si="336"/>
        <v>7.2898979865584011E-9</v>
      </c>
      <c r="G493">
        <f t="shared" si="337"/>
        <v>7.2898979865584011E-11</v>
      </c>
      <c r="H493">
        <f t="shared" si="338"/>
        <v>4.1960921098822632E-6</v>
      </c>
      <c r="I493" s="115">
        <f t="shared" si="316"/>
        <v>15</v>
      </c>
      <c r="J493" s="115">
        <f t="shared" si="317"/>
        <v>0</v>
      </c>
      <c r="K493" s="115">
        <f t="shared" si="318"/>
        <v>5</v>
      </c>
      <c r="L493" s="115">
        <f t="shared" si="319"/>
        <v>9</v>
      </c>
      <c r="M493" s="115">
        <f t="shared" si="320"/>
        <v>0</v>
      </c>
      <c r="N493" s="115">
        <f t="shared" si="321"/>
        <v>6</v>
      </c>
      <c r="O493" s="115">
        <f t="shared" si="322"/>
        <v>5</v>
      </c>
      <c r="P493" s="115">
        <f t="shared" si="323"/>
        <v>7</v>
      </c>
      <c r="Q493" s="115">
        <f t="shared" si="324"/>
        <v>13</v>
      </c>
      <c r="R493" s="115">
        <f t="shared" si="325"/>
        <v>14</v>
      </c>
      <c r="S493" s="115">
        <f t="shared" si="326"/>
        <v>6</v>
      </c>
      <c r="T493" s="115">
        <f t="shared" si="327"/>
        <v>4</v>
      </c>
      <c r="U493" s="115">
        <f t="shared" si="328"/>
        <v>2</v>
      </c>
      <c r="V493" s="115">
        <f t="shared" si="329"/>
        <v>14</v>
      </c>
      <c r="W493" s="115">
        <f t="shared" si="330"/>
        <v>15</v>
      </c>
      <c r="X493" s="115">
        <f t="shared" si="331"/>
        <v>5</v>
      </c>
      <c r="Y493" s="115">
        <f t="shared" si="332"/>
        <v>11</v>
      </c>
      <c r="Z493" s="115">
        <f t="shared" si="333"/>
        <v>9</v>
      </c>
      <c r="AA493" s="115">
        <f t="shared" si="334"/>
        <v>0</v>
      </c>
      <c r="AB493" s="115">
        <f t="shared" si="335"/>
        <v>1</v>
      </c>
      <c r="AC493" s="113">
        <f t="shared" si="339"/>
        <v>141</v>
      </c>
      <c r="AE493">
        <f t="shared" si="340"/>
        <v>6.294138164823395E-5</v>
      </c>
      <c r="AF493">
        <f t="shared" si="341"/>
        <v>0</v>
      </c>
      <c r="AG493">
        <f t="shared" si="342"/>
        <v>2.0980460549411317E-5</v>
      </c>
      <c r="AH493">
        <f t="shared" si="343"/>
        <v>3.7764828988940366E-5</v>
      </c>
      <c r="AI493">
        <f t="shared" si="344"/>
        <v>0</v>
      </c>
      <c r="AJ493">
        <f t="shared" si="345"/>
        <v>2.5176552659293577E-5</v>
      </c>
      <c r="AK493">
        <f t="shared" si="346"/>
        <v>2.0980460549411317E-5</v>
      </c>
      <c r="AL493">
        <f t="shared" si="347"/>
        <v>2.9372644769175841E-5</v>
      </c>
      <c r="AM493">
        <f t="shared" si="348"/>
        <v>5.4549197428469422E-5</v>
      </c>
      <c r="AN493">
        <f t="shared" si="349"/>
        <v>5.8745289538351683E-5</v>
      </c>
      <c r="AO493">
        <f t="shared" si="350"/>
        <v>2.5176552659293577E-5</v>
      </c>
      <c r="AP493">
        <f t="shared" si="351"/>
        <v>1.6784368439529053E-5</v>
      </c>
      <c r="AQ493">
        <f t="shared" si="352"/>
        <v>8.3921842197645263E-6</v>
      </c>
      <c r="AR493">
        <f t="shared" si="353"/>
        <v>5.8745289538351683E-5</v>
      </c>
      <c r="AS493">
        <f t="shared" si="354"/>
        <v>6.294138164823395E-5</v>
      </c>
      <c r="AT493">
        <f t="shared" si="355"/>
        <v>2.0980460549411317E-5</v>
      </c>
      <c r="AU493">
        <f t="shared" si="356"/>
        <v>4.6157013208704894E-5</v>
      </c>
      <c r="AV493">
        <f t="shared" si="357"/>
        <v>3.7764828988940366E-5</v>
      </c>
      <c r="AW493">
        <f t="shared" si="358"/>
        <v>0</v>
      </c>
      <c r="AX493">
        <f t="shared" si="359"/>
        <v>4.1960921098822632E-6</v>
      </c>
      <c r="AY493">
        <f t="shared" si="360"/>
        <v>5.9164898749339907E-4</v>
      </c>
    </row>
    <row r="494" spans="1:51" x14ac:dyDescent="0.2">
      <c r="A494" s="118" t="s">
        <v>5424</v>
      </c>
      <c r="B494" s="119">
        <v>20486</v>
      </c>
      <c r="C494" s="121" t="s">
        <v>6904</v>
      </c>
      <c r="D494" s="121" t="s">
        <v>3977</v>
      </c>
      <c r="E494" s="121">
        <v>0.64680185848677341</v>
      </c>
      <c r="F494">
        <f t="shared" si="336"/>
        <v>6.4680185848677338E-7</v>
      </c>
      <c r="G494">
        <f t="shared" si="337"/>
        <v>6.4680185848677338E-9</v>
      </c>
      <c r="H494">
        <f t="shared" si="338"/>
        <v>3.7230153015280345E-4</v>
      </c>
      <c r="I494" s="115">
        <f t="shared" si="316"/>
        <v>16</v>
      </c>
      <c r="J494" s="115">
        <f t="shared" si="317"/>
        <v>0</v>
      </c>
      <c r="K494" s="115">
        <f t="shared" si="318"/>
        <v>12</v>
      </c>
      <c r="L494" s="115">
        <f t="shared" si="319"/>
        <v>6</v>
      </c>
      <c r="M494" s="115">
        <f t="shared" si="320"/>
        <v>9</v>
      </c>
      <c r="N494" s="115">
        <f t="shared" si="321"/>
        <v>14</v>
      </c>
      <c r="O494" s="115">
        <f t="shared" si="322"/>
        <v>0</v>
      </c>
      <c r="P494" s="115">
        <f t="shared" si="323"/>
        <v>18</v>
      </c>
      <c r="Q494" s="115">
        <f t="shared" si="324"/>
        <v>19</v>
      </c>
      <c r="R494" s="115">
        <f t="shared" si="325"/>
        <v>16</v>
      </c>
      <c r="S494" s="115">
        <f t="shared" si="326"/>
        <v>3</v>
      </c>
      <c r="T494" s="115">
        <f t="shared" si="327"/>
        <v>14</v>
      </c>
      <c r="U494" s="115">
        <f t="shared" si="328"/>
        <v>8</v>
      </c>
      <c r="V494" s="115">
        <f t="shared" si="329"/>
        <v>9</v>
      </c>
      <c r="W494" s="115">
        <f t="shared" si="330"/>
        <v>3</v>
      </c>
      <c r="X494" s="115">
        <f t="shared" si="331"/>
        <v>15</v>
      </c>
      <c r="Y494" s="115">
        <f t="shared" si="332"/>
        <v>6</v>
      </c>
      <c r="Z494" s="115">
        <f t="shared" si="333"/>
        <v>15</v>
      </c>
      <c r="AA494" s="115">
        <f t="shared" si="334"/>
        <v>0</v>
      </c>
      <c r="AB494" s="115">
        <f t="shared" si="335"/>
        <v>6</v>
      </c>
      <c r="AC494" s="113">
        <f t="shared" si="339"/>
        <v>189</v>
      </c>
      <c r="AE494">
        <f t="shared" si="340"/>
        <v>5.9568244824448552E-3</v>
      </c>
      <c r="AF494">
        <f t="shared" si="341"/>
        <v>0</v>
      </c>
      <c r="AG494">
        <f t="shared" si="342"/>
        <v>4.4676183618336416E-3</v>
      </c>
      <c r="AH494">
        <f t="shared" si="343"/>
        <v>2.2338091809168208E-3</v>
      </c>
      <c r="AI494">
        <f t="shared" si="344"/>
        <v>3.350713771375231E-3</v>
      </c>
      <c r="AJ494">
        <f t="shared" si="345"/>
        <v>5.2122214221392484E-3</v>
      </c>
      <c r="AK494">
        <f t="shared" si="346"/>
        <v>0</v>
      </c>
      <c r="AL494">
        <f t="shared" si="347"/>
        <v>6.701427542750462E-3</v>
      </c>
      <c r="AM494">
        <f t="shared" si="348"/>
        <v>7.0737290729032658E-3</v>
      </c>
      <c r="AN494">
        <f t="shared" si="349"/>
        <v>5.9568244824448552E-3</v>
      </c>
      <c r="AO494">
        <f t="shared" si="350"/>
        <v>1.1169045904584104E-3</v>
      </c>
      <c r="AP494">
        <f t="shared" si="351"/>
        <v>5.2122214221392484E-3</v>
      </c>
      <c r="AQ494">
        <f t="shared" si="352"/>
        <v>2.9784122412224276E-3</v>
      </c>
      <c r="AR494">
        <f t="shared" si="353"/>
        <v>3.350713771375231E-3</v>
      </c>
      <c r="AS494">
        <f t="shared" si="354"/>
        <v>1.1169045904584104E-3</v>
      </c>
      <c r="AT494">
        <f t="shared" si="355"/>
        <v>5.5845229522920514E-3</v>
      </c>
      <c r="AU494">
        <f t="shared" si="356"/>
        <v>2.2338091809168208E-3</v>
      </c>
      <c r="AV494">
        <f t="shared" si="357"/>
        <v>5.5845229522920514E-3</v>
      </c>
      <c r="AW494">
        <f t="shared" si="358"/>
        <v>0</v>
      </c>
      <c r="AX494">
        <f t="shared" si="359"/>
        <v>2.2338091809168208E-3</v>
      </c>
      <c r="AY494">
        <f t="shared" si="360"/>
        <v>7.036498919887986E-2</v>
      </c>
    </row>
    <row r="495" spans="1:51" x14ac:dyDescent="0.2">
      <c r="A495" s="118" t="s">
        <v>5425</v>
      </c>
      <c r="B495" s="119">
        <v>36876</v>
      </c>
      <c r="C495" s="121" t="s">
        <v>6831</v>
      </c>
      <c r="D495" s="121" t="s">
        <v>3935</v>
      </c>
      <c r="E495" s="121">
        <v>0.18177335893263777</v>
      </c>
      <c r="F495">
        <f t="shared" si="336"/>
        <v>1.8177335893263777E-7</v>
      </c>
      <c r="G495">
        <f t="shared" si="337"/>
        <v>1.8177335893263778E-9</v>
      </c>
      <c r="H495">
        <f t="shared" si="338"/>
        <v>1.0462941437732388E-4</v>
      </c>
      <c r="I495" s="115">
        <f t="shared" si="316"/>
        <v>29</v>
      </c>
      <c r="J495" s="115">
        <f t="shared" si="317"/>
        <v>0</v>
      </c>
      <c r="K495" s="115">
        <f t="shared" si="318"/>
        <v>19</v>
      </c>
      <c r="L495" s="115">
        <f t="shared" si="319"/>
        <v>31</v>
      </c>
      <c r="M495" s="115">
        <f t="shared" si="320"/>
        <v>11</v>
      </c>
      <c r="N495" s="115">
        <f t="shared" si="321"/>
        <v>22</v>
      </c>
      <c r="O495" s="115">
        <f t="shared" si="322"/>
        <v>4</v>
      </c>
      <c r="P495" s="115">
        <f t="shared" si="323"/>
        <v>27</v>
      </c>
      <c r="Q495" s="115">
        <f t="shared" si="324"/>
        <v>17</v>
      </c>
      <c r="R495" s="115">
        <f t="shared" si="325"/>
        <v>30</v>
      </c>
      <c r="S495" s="115">
        <f t="shared" si="326"/>
        <v>10</v>
      </c>
      <c r="T495" s="115">
        <f t="shared" si="327"/>
        <v>6</v>
      </c>
      <c r="U495" s="115">
        <f t="shared" si="328"/>
        <v>20</v>
      </c>
      <c r="V495" s="115">
        <f t="shared" si="329"/>
        <v>12</v>
      </c>
      <c r="W495" s="115">
        <f t="shared" si="330"/>
        <v>24</v>
      </c>
      <c r="X495" s="115">
        <f t="shared" si="331"/>
        <v>19</v>
      </c>
      <c r="Y495" s="115">
        <f t="shared" si="332"/>
        <v>20</v>
      </c>
      <c r="Z495" s="115">
        <f t="shared" si="333"/>
        <v>23</v>
      </c>
      <c r="AA495" s="115">
        <f t="shared" si="334"/>
        <v>3</v>
      </c>
      <c r="AB495" s="115">
        <f t="shared" si="335"/>
        <v>5</v>
      </c>
      <c r="AC495" s="113">
        <f t="shared" si="339"/>
        <v>332</v>
      </c>
      <c r="AE495">
        <f t="shared" si="340"/>
        <v>3.0342530169423926E-3</v>
      </c>
      <c r="AF495">
        <f t="shared" si="341"/>
        <v>0</v>
      </c>
      <c r="AG495">
        <f t="shared" si="342"/>
        <v>1.9879588731691539E-3</v>
      </c>
      <c r="AH495">
        <f t="shared" si="343"/>
        <v>3.2435118456970403E-3</v>
      </c>
      <c r="AI495">
        <f t="shared" si="344"/>
        <v>1.1509235581505628E-3</v>
      </c>
      <c r="AJ495">
        <f t="shared" si="345"/>
        <v>2.3018471163011255E-3</v>
      </c>
      <c r="AK495">
        <f t="shared" si="346"/>
        <v>4.1851765750929552E-4</v>
      </c>
      <c r="AL495">
        <f t="shared" si="347"/>
        <v>2.8249941881877448E-3</v>
      </c>
      <c r="AM495">
        <f t="shared" si="348"/>
        <v>1.778700044414506E-3</v>
      </c>
      <c r="AN495">
        <f t="shared" si="349"/>
        <v>3.1388824313197164E-3</v>
      </c>
      <c r="AO495">
        <f t="shared" si="350"/>
        <v>1.0462941437732389E-3</v>
      </c>
      <c r="AP495">
        <f t="shared" si="351"/>
        <v>6.2777648626394331E-4</v>
      </c>
      <c r="AQ495">
        <f t="shared" si="352"/>
        <v>2.0925882875464778E-3</v>
      </c>
      <c r="AR495">
        <f t="shared" si="353"/>
        <v>1.2555529725278866E-3</v>
      </c>
      <c r="AS495">
        <f t="shared" si="354"/>
        <v>2.5111059450557732E-3</v>
      </c>
      <c r="AT495">
        <f t="shared" si="355"/>
        <v>1.9879588731691539E-3</v>
      </c>
      <c r="AU495">
        <f t="shared" si="356"/>
        <v>2.0925882875464778E-3</v>
      </c>
      <c r="AV495">
        <f t="shared" si="357"/>
        <v>2.4064765306784494E-3</v>
      </c>
      <c r="AW495">
        <f t="shared" si="358"/>
        <v>3.1388824313197166E-4</v>
      </c>
      <c r="AX495">
        <f t="shared" si="359"/>
        <v>5.2314707188661944E-4</v>
      </c>
      <c r="AY495">
        <f t="shared" si="360"/>
        <v>3.4736965573271522E-2</v>
      </c>
    </row>
    <row r="496" spans="1:51" x14ac:dyDescent="0.2">
      <c r="A496" s="118" t="s">
        <v>5426</v>
      </c>
      <c r="B496" s="119">
        <v>10816</v>
      </c>
      <c r="C496" s="121" t="s">
        <v>6850</v>
      </c>
      <c r="D496" s="121" t="s">
        <v>4248</v>
      </c>
      <c r="E496" s="121">
        <v>0.65639940740210356</v>
      </c>
      <c r="F496">
        <f t="shared" si="336"/>
        <v>6.5639940740210353E-7</v>
      </c>
      <c r="G496">
        <f t="shared" si="337"/>
        <v>6.5639940740210353E-9</v>
      </c>
      <c r="H496">
        <f t="shared" si="338"/>
        <v>3.7782591463007359E-4</v>
      </c>
      <c r="I496" s="115">
        <f t="shared" si="316"/>
        <v>6</v>
      </c>
      <c r="J496" s="115">
        <f t="shared" si="317"/>
        <v>0</v>
      </c>
      <c r="K496" s="115">
        <f t="shared" si="318"/>
        <v>9</v>
      </c>
      <c r="L496" s="115">
        <f t="shared" si="319"/>
        <v>8</v>
      </c>
      <c r="M496" s="115">
        <f t="shared" si="320"/>
        <v>1</v>
      </c>
      <c r="N496" s="115">
        <f t="shared" si="321"/>
        <v>9</v>
      </c>
      <c r="O496" s="115">
        <f t="shared" si="322"/>
        <v>0</v>
      </c>
      <c r="P496" s="115">
        <f t="shared" si="323"/>
        <v>3</v>
      </c>
      <c r="Q496" s="115">
        <f t="shared" si="324"/>
        <v>7</v>
      </c>
      <c r="R496" s="115">
        <f t="shared" si="325"/>
        <v>13</v>
      </c>
      <c r="S496" s="115">
        <f t="shared" si="326"/>
        <v>2</v>
      </c>
      <c r="T496" s="115">
        <f t="shared" si="327"/>
        <v>7</v>
      </c>
      <c r="U496" s="115">
        <f t="shared" si="328"/>
        <v>1</v>
      </c>
      <c r="V496" s="115">
        <f t="shared" si="329"/>
        <v>1</v>
      </c>
      <c r="W496" s="115">
        <f t="shared" si="330"/>
        <v>4</v>
      </c>
      <c r="X496" s="115">
        <f t="shared" si="331"/>
        <v>13</v>
      </c>
      <c r="Y496" s="115">
        <f t="shared" si="332"/>
        <v>4</v>
      </c>
      <c r="Z496" s="115">
        <f t="shared" si="333"/>
        <v>15</v>
      </c>
      <c r="AA496" s="115">
        <f t="shared" si="334"/>
        <v>0</v>
      </c>
      <c r="AB496" s="115">
        <f t="shared" si="335"/>
        <v>0</v>
      </c>
      <c r="AC496" s="113">
        <f t="shared" si="339"/>
        <v>103</v>
      </c>
      <c r="AE496">
        <f t="shared" si="340"/>
        <v>2.2669554877804417E-3</v>
      </c>
      <c r="AF496">
        <f t="shared" si="341"/>
        <v>0</v>
      </c>
      <c r="AG496">
        <f t="shared" si="342"/>
        <v>3.4004332316706623E-3</v>
      </c>
      <c r="AH496">
        <f t="shared" si="343"/>
        <v>3.0226073170405887E-3</v>
      </c>
      <c r="AI496">
        <f t="shared" si="344"/>
        <v>3.7782591463007359E-4</v>
      </c>
      <c r="AJ496">
        <f t="shared" si="345"/>
        <v>3.4004332316706623E-3</v>
      </c>
      <c r="AK496">
        <f t="shared" si="346"/>
        <v>0</v>
      </c>
      <c r="AL496">
        <f t="shared" si="347"/>
        <v>1.1334777438902208E-3</v>
      </c>
      <c r="AM496">
        <f t="shared" si="348"/>
        <v>2.6447814024105152E-3</v>
      </c>
      <c r="AN496">
        <f t="shared" si="349"/>
        <v>4.9117368901909564E-3</v>
      </c>
      <c r="AO496">
        <f t="shared" si="350"/>
        <v>7.5565182926014718E-4</v>
      </c>
      <c r="AP496">
        <f t="shared" si="351"/>
        <v>2.6447814024105152E-3</v>
      </c>
      <c r="AQ496">
        <f t="shared" si="352"/>
        <v>3.7782591463007359E-4</v>
      </c>
      <c r="AR496">
        <f t="shared" si="353"/>
        <v>3.7782591463007359E-4</v>
      </c>
      <c r="AS496">
        <f t="shared" si="354"/>
        <v>1.5113036585202944E-3</v>
      </c>
      <c r="AT496">
        <f t="shared" si="355"/>
        <v>4.9117368901909564E-3</v>
      </c>
      <c r="AU496">
        <f t="shared" si="356"/>
        <v>1.5113036585202944E-3</v>
      </c>
      <c r="AV496">
        <f t="shared" si="357"/>
        <v>5.6673887194511035E-3</v>
      </c>
      <c r="AW496">
        <f t="shared" si="358"/>
        <v>0</v>
      </c>
      <c r="AX496">
        <f t="shared" si="359"/>
        <v>0</v>
      </c>
      <c r="AY496">
        <f t="shared" si="360"/>
        <v>3.8916069206897587E-2</v>
      </c>
    </row>
    <row r="497" spans="1:51" x14ac:dyDescent="0.2">
      <c r="A497" s="118" t="s">
        <v>5427</v>
      </c>
      <c r="B497" s="119">
        <v>11475</v>
      </c>
      <c r="C497" s="121" t="s">
        <v>6850</v>
      </c>
      <c r="D497" s="121" t="s">
        <v>3402</v>
      </c>
      <c r="E497" s="121">
        <v>1.7684865574953891E-2</v>
      </c>
      <c r="F497">
        <f t="shared" si="336"/>
        <v>1.768486557495389E-8</v>
      </c>
      <c r="G497">
        <f t="shared" si="337"/>
        <v>1.768486557495389E-10</v>
      </c>
      <c r="H497">
        <f t="shared" si="338"/>
        <v>1.0179473710087695E-5</v>
      </c>
      <c r="I497" s="115">
        <f t="shared" si="316"/>
        <v>3</v>
      </c>
      <c r="J497" s="115">
        <f t="shared" si="317"/>
        <v>1</v>
      </c>
      <c r="K497" s="115">
        <f t="shared" si="318"/>
        <v>4</v>
      </c>
      <c r="L497" s="115">
        <f t="shared" si="319"/>
        <v>4</v>
      </c>
      <c r="M497" s="115">
        <f t="shared" si="320"/>
        <v>4</v>
      </c>
      <c r="N497" s="115">
        <f t="shared" si="321"/>
        <v>6</v>
      </c>
      <c r="O497" s="115">
        <f t="shared" si="322"/>
        <v>1</v>
      </c>
      <c r="P497" s="115">
        <f t="shared" si="323"/>
        <v>11</v>
      </c>
      <c r="Q497" s="115">
        <f t="shared" si="324"/>
        <v>10</v>
      </c>
      <c r="R497" s="115">
        <f t="shared" si="325"/>
        <v>20</v>
      </c>
      <c r="S497" s="115">
        <f t="shared" si="326"/>
        <v>3</v>
      </c>
      <c r="T497" s="115">
        <f t="shared" si="327"/>
        <v>3</v>
      </c>
      <c r="U497" s="115">
        <f t="shared" si="328"/>
        <v>6</v>
      </c>
      <c r="V497" s="115">
        <f t="shared" si="329"/>
        <v>3</v>
      </c>
      <c r="W497" s="115">
        <f t="shared" si="330"/>
        <v>3</v>
      </c>
      <c r="X497" s="115">
        <f t="shared" si="331"/>
        <v>9</v>
      </c>
      <c r="Y497" s="115">
        <f t="shared" si="332"/>
        <v>5</v>
      </c>
      <c r="Z497" s="115">
        <f t="shared" si="333"/>
        <v>5</v>
      </c>
      <c r="AA497" s="115">
        <f t="shared" si="334"/>
        <v>1</v>
      </c>
      <c r="AB497" s="115">
        <f t="shared" si="335"/>
        <v>1</v>
      </c>
      <c r="AC497" s="113">
        <f t="shared" si="339"/>
        <v>103</v>
      </c>
      <c r="AE497">
        <f t="shared" si="340"/>
        <v>3.0538421130263086E-5</v>
      </c>
      <c r="AF497">
        <f t="shared" si="341"/>
        <v>1.0179473710087695E-5</v>
      </c>
      <c r="AG497">
        <f t="shared" si="342"/>
        <v>4.0717894840350781E-5</v>
      </c>
      <c r="AH497">
        <f t="shared" si="343"/>
        <v>4.0717894840350781E-5</v>
      </c>
      <c r="AI497">
        <f t="shared" si="344"/>
        <v>4.0717894840350781E-5</v>
      </c>
      <c r="AJ497">
        <f t="shared" si="345"/>
        <v>6.1076842260526172E-5</v>
      </c>
      <c r="AK497">
        <f t="shared" si="346"/>
        <v>1.0179473710087695E-5</v>
      </c>
      <c r="AL497">
        <f t="shared" si="347"/>
        <v>1.1197421081096464E-4</v>
      </c>
      <c r="AM497">
        <f t="shared" si="348"/>
        <v>1.0179473710087695E-4</v>
      </c>
      <c r="AN497">
        <f t="shared" si="349"/>
        <v>2.0358947420175391E-4</v>
      </c>
      <c r="AO497">
        <f t="shared" si="350"/>
        <v>3.0538421130263086E-5</v>
      </c>
      <c r="AP497">
        <f t="shared" si="351"/>
        <v>3.0538421130263086E-5</v>
      </c>
      <c r="AQ497">
        <f t="shared" si="352"/>
        <v>6.1076842260526172E-5</v>
      </c>
      <c r="AR497">
        <f t="shared" si="353"/>
        <v>3.0538421130263086E-5</v>
      </c>
      <c r="AS497">
        <f t="shared" si="354"/>
        <v>3.0538421130263086E-5</v>
      </c>
      <c r="AT497">
        <f t="shared" si="355"/>
        <v>9.1615263390789264E-5</v>
      </c>
      <c r="AU497">
        <f t="shared" si="356"/>
        <v>5.0897368550438476E-5</v>
      </c>
      <c r="AV497">
        <f t="shared" si="357"/>
        <v>5.0897368550438476E-5</v>
      </c>
      <c r="AW497">
        <f t="shared" si="358"/>
        <v>1.0179473710087695E-5</v>
      </c>
      <c r="AX497">
        <f t="shared" si="359"/>
        <v>1.0179473710087695E-5</v>
      </c>
      <c r="AY497">
        <f t="shared" si="360"/>
        <v>1.048485792139033E-3</v>
      </c>
    </row>
    <row r="498" spans="1:51" x14ac:dyDescent="0.2">
      <c r="A498" s="118" t="s">
        <v>5428</v>
      </c>
      <c r="B498" s="119">
        <v>34443</v>
      </c>
      <c r="C498" s="121" t="s">
        <v>6905</v>
      </c>
      <c r="D498" s="121" t="s">
        <v>3499</v>
      </c>
      <c r="E498" s="121">
        <v>3.3314573806599371E-2</v>
      </c>
      <c r="F498">
        <f t="shared" si="336"/>
        <v>3.331457380659937E-8</v>
      </c>
      <c r="G498">
        <f t="shared" si="337"/>
        <v>3.331457380659937E-10</v>
      </c>
      <c r="H498">
        <f t="shared" si="338"/>
        <v>1.9175991289825716E-5</v>
      </c>
      <c r="I498" s="115">
        <f t="shared" si="316"/>
        <v>31</v>
      </c>
      <c r="J498" s="115">
        <f t="shared" si="317"/>
        <v>1</v>
      </c>
      <c r="K498" s="115">
        <f t="shared" si="318"/>
        <v>7</v>
      </c>
      <c r="L498" s="115">
        <f t="shared" si="319"/>
        <v>9</v>
      </c>
      <c r="M498" s="115">
        <f t="shared" si="320"/>
        <v>22</v>
      </c>
      <c r="N498" s="115">
        <f t="shared" si="321"/>
        <v>15</v>
      </c>
      <c r="O498" s="115">
        <f t="shared" si="322"/>
        <v>5</v>
      </c>
      <c r="P498" s="115">
        <f t="shared" si="323"/>
        <v>26</v>
      </c>
      <c r="Q498" s="115">
        <f t="shared" si="324"/>
        <v>13</v>
      </c>
      <c r="R498" s="115">
        <f t="shared" si="325"/>
        <v>42</v>
      </c>
      <c r="S498" s="115">
        <f t="shared" si="326"/>
        <v>15</v>
      </c>
      <c r="T498" s="115">
        <f t="shared" si="327"/>
        <v>10</v>
      </c>
      <c r="U498" s="115">
        <f t="shared" si="328"/>
        <v>27</v>
      </c>
      <c r="V498" s="115">
        <f t="shared" si="329"/>
        <v>16</v>
      </c>
      <c r="W498" s="115">
        <f t="shared" si="330"/>
        <v>9</v>
      </c>
      <c r="X498" s="115">
        <f t="shared" si="331"/>
        <v>27</v>
      </c>
      <c r="Y498" s="115">
        <f t="shared" si="332"/>
        <v>21</v>
      </c>
      <c r="Z498" s="115">
        <f t="shared" si="333"/>
        <v>15</v>
      </c>
      <c r="AA498" s="115">
        <f t="shared" si="334"/>
        <v>2</v>
      </c>
      <c r="AB498" s="115">
        <f t="shared" si="335"/>
        <v>3</v>
      </c>
      <c r="AC498" s="113">
        <f t="shared" si="339"/>
        <v>316</v>
      </c>
      <c r="AE498">
        <f t="shared" si="340"/>
        <v>5.9445572998459721E-4</v>
      </c>
      <c r="AF498">
        <f t="shared" si="341"/>
        <v>1.9175991289825716E-5</v>
      </c>
      <c r="AG498">
        <f t="shared" si="342"/>
        <v>1.3423193902878001E-4</v>
      </c>
      <c r="AH498">
        <f t="shared" si="343"/>
        <v>1.7258392160843144E-4</v>
      </c>
      <c r="AI498">
        <f t="shared" si="344"/>
        <v>4.2187180837616574E-4</v>
      </c>
      <c r="AJ498">
        <f t="shared" si="345"/>
        <v>2.8763986934738576E-4</v>
      </c>
      <c r="AK498">
        <f t="shared" si="346"/>
        <v>9.5879956449128578E-5</v>
      </c>
      <c r="AL498">
        <f t="shared" si="347"/>
        <v>4.9857577353546855E-4</v>
      </c>
      <c r="AM498">
        <f t="shared" si="348"/>
        <v>2.4928788676773428E-4</v>
      </c>
      <c r="AN498">
        <f t="shared" si="349"/>
        <v>8.0539163417268E-4</v>
      </c>
      <c r="AO498">
        <f t="shared" si="350"/>
        <v>2.8763986934738576E-4</v>
      </c>
      <c r="AP498">
        <f t="shared" si="351"/>
        <v>1.9175991289825716E-4</v>
      </c>
      <c r="AQ498">
        <f t="shared" si="352"/>
        <v>5.1775176482529435E-4</v>
      </c>
      <c r="AR498">
        <f t="shared" si="353"/>
        <v>3.0681586063721145E-4</v>
      </c>
      <c r="AS498">
        <f t="shared" si="354"/>
        <v>1.7258392160843144E-4</v>
      </c>
      <c r="AT498">
        <f t="shared" si="355"/>
        <v>5.1775176482529435E-4</v>
      </c>
      <c r="AU498">
        <f t="shared" si="356"/>
        <v>4.0269581708634E-4</v>
      </c>
      <c r="AV498">
        <f t="shared" si="357"/>
        <v>2.8763986934738576E-4</v>
      </c>
      <c r="AW498">
        <f t="shared" si="358"/>
        <v>3.8351982579651431E-5</v>
      </c>
      <c r="AX498">
        <f t="shared" si="359"/>
        <v>5.7527973869477147E-5</v>
      </c>
      <c r="AY498">
        <f t="shared" si="360"/>
        <v>6.0596132475849267E-3</v>
      </c>
    </row>
    <row r="499" spans="1:51" x14ac:dyDescent="0.2">
      <c r="A499" s="118" t="s">
        <v>5429</v>
      </c>
      <c r="B499" s="119">
        <v>42466</v>
      </c>
      <c r="C499" s="121" t="s">
        <v>6749</v>
      </c>
      <c r="D499" s="121" t="s">
        <v>3318</v>
      </c>
      <c r="E499" s="121">
        <v>3.3651589883941474E-3</v>
      </c>
      <c r="F499">
        <f t="shared" si="336"/>
        <v>3.3651589883941474E-9</v>
      </c>
      <c r="G499">
        <f t="shared" si="337"/>
        <v>3.3651589883941476E-11</v>
      </c>
      <c r="H499">
        <f t="shared" si="338"/>
        <v>1.936997898425521E-6</v>
      </c>
      <c r="I499" s="115">
        <f t="shared" si="316"/>
        <v>41</v>
      </c>
      <c r="J499" s="115">
        <f t="shared" si="317"/>
        <v>1</v>
      </c>
      <c r="K499" s="115">
        <f t="shared" si="318"/>
        <v>18</v>
      </c>
      <c r="L499" s="115">
        <f t="shared" si="319"/>
        <v>24</v>
      </c>
      <c r="M499" s="115">
        <f t="shared" si="320"/>
        <v>24</v>
      </c>
      <c r="N499" s="115">
        <f t="shared" si="321"/>
        <v>21</v>
      </c>
      <c r="O499" s="115">
        <f t="shared" si="322"/>
        <v>7</v>
      </c>
      <c r="P499" s="115">
        <f t="shared" si="323"/>
        <v>32</v>
      </c>
      <c r="Q499" s="115">
        <f t="shared" si="324"/>
        <v>21</v>
      </c>
      <c r="R499" s="115">
        <f t="shared" si="325"/>
        <v>45</v>
      </c>
      <c r="S499" s="115">
        <f t="shared" si="326"/>
        <v>13</v>
      </c>
      <c r="T499" s="115">
        <f t="shared" si="327"/>
        <v>10</v>
      </c>
      <c r="U499" s="115">
        <f t="shared" si="328"/>
        <v>15</v>
      </c>
      <c r="V499" s="115">
        <f t="shared" si="329"/>
        <v>14</v>
      </c>
      <c r="W499" s="115">
        <f t="shared" si="330"/>
        <v>23</v>
      </c>
      <c r="X499" s="115">
        <f t="shared" si="331"/>
        <v>21</v>
      </c>
      <c r="Y499" s="115">
        <f t="shared" si="332"/>
        <v>11</v>
      </c>
      <c r="Z499" s="115">
        <f t="shared" si="333"/>
        <v>30</v>
      </c>
      <c r="AA499" s="115">
        <f t="shared" si="334"/>
        <v>4</v>
      </c>
      <c r="AB499" s="115">
        <f t="shared" si="335"/>
        <v>5</v>
      </c>
      <c r="AC499" s="113">
        <f t="shared" si="339"/>
        <v>380</v>
      </c>
      <c r="AE499">
        <f t="shared" si="340"/>
        <v>7.9416913835446361E-5</v>
      </c>
      <c r="AF499">
        <f t="shared" si="341"/>
        <v>1.936997898425521E-6</v>
      </c>
      <c r="AG499">
        <f t="shared" si="342"/>
        <v>3.4865962171659376E-5</v>
      </c>
      <c r="AH499">
        <f t="shared" si="343"/>
        <v>4.6487949562212501E-5</v>
      </c>
      <c r="AI499">
        <f t="shared" si="344"/>
        <v>4.6487949562212501E-5</v>
      </c>
      <c r="AJ499">
        <f t="shared" si="345"/>
        <v>4.0676955866935939E-5</v>
      </c>
      <c r="AK499">
        <f t="shared" si="346"/>
        <v>1.3558985288978647E-5</v>
      </c>
      <c r="AL499">
        <f t="shared" si="347"/>
        <v>6.1983932749616673E-5</v>
      </c>
      <c r="AM499">
        <f t="shared" si="348"/>
        <v>4.0676955866935939E-5</v>
      </c>
      <c r="AN499">
        <f t="shared" si="349"/>
        <v>8.716490542914844E-5</v>
      </c>
      <c r="AO499">
        <f t="shared" si="350"/>
        <v>2.5180972679531774E-5</v>
      </c>
      <c r="AP499">
        <f t="shared" si="351"/>
        <v>1.9369978984255211E-5</v>
      </c>
      <c r="AQ499">
        <f t="shared" si="352"/>
        <v>2.9054968476382817E-5</v>
      </c>
      <c r="AR499">
        <f t="shared" si="353"/>
        <v>2.7117970577957293E-5</v>
      </c>
      <c r="AS499">
        <f t="shared" si="354"/>
        <v>4.4550951663786985E-5</v>
      </c>
      <c r="AT499">
        <f t="shared" si="355"/>
        <v>4.0676955866935939E-5</v>
      </c>
      <c r="AU499">
        <f t="shared" si="356"/>
        <v>2.1306976882680731E-5</v>
      </c>
      <c r="AV499">
        <f t="shared" si="357"/>
        <v>5.8109936952765633E-5</v>
      </c>
      <c r="AW499">
        <f t="shared" si="358"/>
        <v>7.7479915937020841E-6</v>
      </c>
      <c r="AX499">
        <f t="shared" si="359"/>
        <v>9.6849894921276055E-6</v>
      </c>
      <c r="AY499">
        <f t="shared" si="360"/>
        <v>7.3605920140169822E-4</v>
      </c>
    </row>
    <row r="500" spans="1:51" x14ac:dyDescent="0.2">
      <c r="A500" s="118" t="s">
        <v>5430</v>
      </c>
      <c r="B500" s="119">
        <v>57416</v>
      </c>
      <c r="C500" s="121" t="s">
        <v>6906</v>
      </c>
      <c r="D500" s="121" t="s">
        <v>3932</v>
      </c>
      <c r="E500" s="121">
        <v>0.83479222131762265</v>
      </c>
      <c r="F500">
        <f t="shared" si="336"/>
        <v>8.3479222131762262E-7</v>
      </c>
      <c r="G500">
        <f t="shared" si="337"/>
        <v>8.3479222131762259E-9</v>
      </c>
      <c r="H500">
        <f t="shared" si="338"/>
        <v>4.8050947485421325E-4</v>
      </c>
      <c r="I500" s="115">
        <f t="shared" si="316"/>
        <v>52</v>
      </c>
      <c r="J500" s="115">
        <f t="shared" si="317"/>
        <v>0</v>
      </c>
      <c r="K500" s="115">
        <f t="shared" si="318"/>
        <v>31</v>
      </c>
      <c r="L500" s="115">
        <f t="shared" si="319"/>
        <v>9</v>
      </c>
      <c r="M500" s="115">
        <f t="shared" si="320"/>
        <v>9</v>
      </c>
      <c r="N500" s="115">
        <f t="shared" si="321"/>
        <v>44</v>
      </c>
      <c r="O500" s="115">
        <f t="shared" si="322"/>
        <v>0</v>
      </c>
      <c r="P500" s="115">
        <f t="shared" si="323"/>
        <v>26</v>
      </c>
      <c r="Q500" s="115">
        <f t="shared" si="324"/>
        <v>23</v>
      </c>
      <c r="R500" s="115">
        <f t="shared" si="325"/>
        <v>50</v>
      </c>
      <c r="S500" s="115">
        <f t="shared" si="326"/>
        <v>9</v>
      </c>
      <c r="T500" s="115">
        <f t="shared" si="327"/>
        <v>31</v>
      </c>
      <c r="U500" s="115">
        <f t="shared" si="328"/>
        <v>6</v>
      </c>
      <c r="V500" s="115">
        <f t="shared" si="329"/>
        <v>27</v>
      </c>
      <c r="W500" s="115">
        <f t="shared" si="330"/>
        <v>9</v>
      </c>
      <c r="X500" s="115">
        <f t="shared" si="331"/>
        <v>109</v>
      </c>
      <c r="Y500" s="115">
        <f t="shared" si="332"/>
        <v>81</v>
      </c>
      <c r="Z500" s="115">
        <f t="shared" si="333"/>
        <v>33</v>
      </c>
      <c r="AA500" s="115">
        <f t="shared" si="334"/>
        <v>1</v>
      </c>
      <c r="AB500" s="115">
        <f t="shared" si="335"/>
        <v>14</v>
      </c>
      <c r="AC500" s="113">
        <f t="shared" si="339"/>
        <v>564</v>
      </c>
      <c r="AE500">
        <f t="shared" si="340"/>
        <v>2.498649269241909E-2</v>
      </c>
      <c r="AF500">
        <f t="shared" si="341"/>
        <v>0</v>
      </c>
      <c r="AG500">
        <f t="shared" si="342"/>
        <v>1.489579372048061E-2</v>
      </c>
      <c r="AH500">
        <f t="shared" si="343"/>
        <v>4.3245852736879193E-3</v>
      </c>
      <c r="AI500">
        <f t="shared" si="344"/>
        <v>4.3245852736879193E-3</v>
      </c>
      <c r="AJ500">
        <f t="shared" si="345"/>
        <v>2.1142416893585383E-2</v>
      </c>
      <c r="AK500">
        <f t="shared" si="346"/>
        <v>0</v>
      </c>
      <c r="AL500">
        <f t="shared" si="347"/>
        <v>1.2493246346209545E-2</v>
      </c>
      <c r="AM500">
        <f t="shared" si="348"/>
        <v>1.1051717921646905E-2</v>
      </c>
      <c r="AN500">
        <f t="shared" si="349"/>
        <v>2.4025473742710662E-2</v>
      </c>
      <c r="AO500">
        <f t="shared" si="350"/>
        <v>4.3245852736879193E-3</v>
      </c>
      <c r="AP500">
        <f t="shared" si="351"/>
        <v>1.489579372048061E-2</v>
      </c>
      <c r="AQ500">
        <f t="shared" si="352"/>
        <v>2.8830568491252794E-3</v>
      </c>
      <c r="AR500">
        <f t="shared" si="353"/>
        <v>1.2973755821063757E-2</v>
      </c>
      <c r="AS500">
        <f t="shared" si="354"/>
        <v>4.3245852736879193E-3</v>
      </c>
      <c r="AT500">
        <f t="shared" si="355"/>
        <v>5.2375532759109243E-2</v>
      </c>
      <c r="AU500">
        <f t="shared" si="356"/>
        <v>3.8921267463191273E-2</v>
      </c>
      <c r="AV500">
        <f t="shared" si="357"/>
        <v>1.5856812670189038E-2</v>
      </c>
      <c r="AW500">
        <f t="shared" si="358"/>
        <v>4.8050947485421325E-4</v>
      </c>
      <c r="AX500">
        <f t="shared" si="359"/>
        <v>6.7271326479589853E-3</v>
      </c>
      <c r="AY500">
        <f t="shared" si="360"/>
        <v>0.2710073438177763</v>
      </c>
    </row>
    <row r="501" spans="1:51" x14ac:dyDescent="0.2">
      <c r="A501" s="118" t="s">
        <v>5431</v>
      </c>
      <c r="B501" s="119">
        <v>14721</v>
      </c>
      <c r="C501" s="121" t="s">
        <v>6861</v>
      </c>
      <c r="D501" s="121" t="s">
        <v>3608</v>
      </c>
      <c r="E501" s="121">
        <v>8.4993211651959194E-2</v>
      </c>
      <c r="F501">
        <f t="shared" si="336"/>
        <v>8.4993211651959191E-8</v>
      </c>
      <c r="G501">
        <f t="shared" si="337"/>
        <v>8.4993211651959189E-10</v>
      </c>
      <c r="H501">
        <f t="shared" si="338"/>
        <v>4.8922405425142368E-5</v>
      </c>
      <c r="I501" s="115">
        <f t="shared" si="316"/>
        <v>13</v>
      </c>
      <c r="J501" s="115">
        <f t="shared" si="317"/>
        <v>0</v>
      </c>
      <c r="K501" s="115">
        <f t="shared" si="318"/>
        <v>8</v>
      </c>
      <c r="L501" s="115">
        <f t="shared" si="319"/>
        <v>9</v>
      </c>
      <c r="M501" s="115">
        <f t="shared" si="320"/>
        <v>6</v>
      </c>
      <c r="N501" s="115">
        <f t="shared" si="321"/>
        <v>7</v>
      </c>
      <c r="O501" s="115">
        <f t="shared" si="322"/>
        <v>2</v>
      </c>
      <c r="P501" s="115">
        <f t="shared" si="323"/>
        <v>8</v>
      </c>
      <c r="Q501" s="115">
        <f t="shared" si="324"/>
        <v>8</v>
      </c>
      <c r="R501" s="115">
        <f t="shared" si="325"/>
        <v>13</v>
      </c>
      <c r="S501" s="115">
        <f t="shared" si="326"/>
        <v>2</v>
      </c>
      <c r="T501" s="115">
        <f t="shared" si="327"/>
        <v>4</v>
      </c>
      <c r="U501" s="115">
        <f t="shared" si="328"/>
        <v>4</v>
      </c>
      <c r="V501" s="115">
        <f t="shared" si="329"/>
        <v>6</v>
      </c>
      <c r="W501" s="115">
        <f t="shared" si="330"/>
        <v>10</v>
      </c>
      <c r="X501" s="115">
        <f t="shared" si="331"/>
        <v>10</v>
      </c>
      <c r="Y501" s="115">
        <f t="shared" si="332"/>
        <v>5</v>
      </c>
      <c r="Z501" s="115">
        <f t="shared" si="333"/>
        <v>6</v>
      </c>
      <c r="AA501" s="115">
        <f t="shared" si="334"/>
        <v>1</v>
      </c>
      <c r="AB501" s="115">
        <f t="shared" si="335"/>
        <v>7</v>
      </c>
      <c r="AC501" s="113">
        <f t="shared" si="339"/>
        <v>129</v>
      </c>
      <c r="AE501">
        <f t="shared" si="340"/>
        <v>6.3599127052685073E-4</v>
      </c>
      <c r="AF501">
        <f t="shared" si="341"/>
        <v>0</v>
      </c>
      <c r="AG501">
        <f t="shared" si="342"/>
        <v>3.9137924340113895E-4</v>
      </c>
      <c r="AH501">
        <f t="shared" si="343"/>
        <v>4.4030164882628131E-4</v>
      </c>
      <c r="AI501">
        <f t="shared" si="344"/>
        <v>2.9353443255085421E-4</v>
      </c>
      <c r="AJ501">
        <f t="shared" si="345"/>
        <v>3.4245683797599658E-4</v>
      </c>
      <c r="AK501">
        <f t="shared" si="346"/>
        <v>9.7844810850284737E-5</v>
      </c>
      <c r="AL501">
        <f t="shared" si="347"/>
        <v>3.9137924340113895E-4</v>
      </c>
      <c r="AM501">
        <f t="shared" si="348"/>
        <v>3.9137924340113895E-4</v>
      </c>
      <c r="AN501">
        <f t="shared" si="349"/>
        <v>6.3599127052685073E-4</v>
      </c>
      <c r="AO501">
        <f t="shared" si="350"/>
        <v>9.7844810850284737E-5</v>
      </c>
      <c r="AP501">
        <f t="shared" si="351"/>
        <v>1.9568962170056947E-4</v>
      </c>
      <c r="AQ501">
        <f t="shared" si="352"/>
        <v>1.9568962170056947E-4</v>
      </c>
      <c r="AR501">
        <f t="shared" si="353"/>
        <v>2.9353443255085421E-4</v>
      </c>
      <c r="AS501">
        <f t="shared" si="354"/>
        <v>4.8922405425142368E-4</v>
      </c>
      <c r="AT501">
        <f t="shared" si="355"/>
        <v>4.8922405425142368E-4</v>
      </c>
      <c r="AU501">
        <f t="shared" si="356"/>
        <v>2.4461202712571184E-4</v>
      </c>
      <c r="AV501">
        <f t="shared" si="357"/>
        <v>2.9353443255085421E-4</v>
      </c>
      <c r="AW501">
        <f t="shared" si="358"/>
        <v>4.8922405425142368E-5</v>
      </c>
      <c r="AX501">
        <f t="shared" si="359"/>
        <v>3.4245683797599658E-4</v>
      </c>
      <c r="AY501">
        <f t="shared" si="360"/>
        <v>6.3109902998433644E-3</v>
      </c>
    </row>
    <row r="502" spans="1:51" x14ac:dyDescent="0.2">
      <c r="A502" s="118" t="s">
        <v>5432</v>
      </c>
      <c r="B502" s="119">
        <v>38877</v>
      </c>
      <c r="C502" s="121" t="s">
        <v>6619</v>
      </c>
      <c r="D502" s="121" t="s">
        <v>3579</v>
      </c>
      <c r="E502" s="121">
        <v>4.1798823981641559E-2</v>
      </c>
      <c r="F502">
        <f t="shared" si="336"/>
        <v>4.179882398164156E-8</v>
      </c>
      <c r="G502">
        <f t="shared" si="337"/>
        <v>4.1798823981641563E-10</v>
      </c>
      <c r="H502">
        <f t="shared" si="338"/>
        <v>2.4059556914942102E-5</v>
      </c>
      <c r="I502" s="115">
        <f t="shared" si="316"/>
        <v>33</v>
      </c>
      <c r="J502" s="115">
        <f t="shared" si="317"/>
        <v>2</v>
      </c>
      <c r="K502" s="115">
        <f t="shared" si="318"/>
        <v>11</v>
      </c>
      <c r="L502" s="115">
        <f t="shared" si="319"/>
        <v>8</v>
      </c>
      <c r="M502" s="115">
        <f t="shared" si="320"/>
        <v>32</v>
      </c>
      <c r="N502" s="115">
        <f t="shared" si="321"/>
        <v>33</v>
      </c>
      <c r="O502" s="115">
        <f t="shared" si="322"/>
        <v>11</v>
      </c>
      <c r="P502" s="115">
        <f t="shared" si="323"/>
        <v>35</v>
      </c>
      <c r="Q502" s="115">
        <f t="shared" si="324"/>
        <v>7</v>
      </c>
      <c r="R502" s="115">
        <f t="shared" si="325"/>
        <v>48</v>
      </c>
      <c r="S502" s="115">
        <f t="shared" si="326"/>
        <v>16</v>
      </c>
      <c r="T502" s="115">
        <f t="shared" si="327"/>
        <v>10</v>
      </c>
      <c r="U502" s="115">
        <f t="shared" si="328"/>
        <v>18</v>
      </c>
      <c r="V502" s="115">
        <f t="shared" si="329"/>
        <v>10</v>
      </c>
      <c r="W502" s="115">
        <f t="shared" si="330"/>
        <v>15</v>
      </c>
      <c r="X502" s="115">
        <f t="shared" si="331"/>
        <v>15</v>
      </c>
      <c r="Y502" s="115">
        <f t="shared" si="332"/>
        <v>15</v>
      </c>
      <c r="Z502" s="115">
        <f t="shared" si="333"/>
        <v>22</v>
      </c>
      <c r="AA502" s="115">
        <f t="shared" si="334"/>
        <v>9</v>
      </c>
      <c r="AB502" s="115">
        <f t="shared" si="335"/>
        <v>2</v>
      </c>
      <c r="AC502" s="113">
        <f t="shared" si="339"/>
        <v>352</v>
      </c>
      <c r="AE502">
        <f t="shared" si="340"/>
        <v>7.9396537819308936E-4</v>
      </c>
      <c r="AF502">
        <f t="shared" si="341"/>
        <v>4.8119113829884203E-5</v>
      </c>
      <c r="AG502">
        <f t="shared" si="342"/>
        <v>2.6465512606436314E-4</v>
      </c>
      <c r="AH502">
        <f t="shared" si="343"/>
        <v>1.9247645531953681E-4</v>
      </c>
      <c r="AI502">
        <f t="shared" si="344"/>
        <v>7.6990582127814725E-4</v>
      </c>
      <c r="AJ502">
        <f t="shared" si="345"/>
        <v>7.9396537819308936E-4</v>
      </c>
      <c r="AK502">
        <f t="shared" si="346"/>
        <v>2.6465512606436314E-4</v>
      </c>
      <c r="AL502">
        <f t="shared" si="347"/>
        <v>8.4208449202297358E-4</v>
      </c>
      <c r="AM502">
        <f t="shared" si="348"/>
        <v>1.684168984045947E-4</v>
      </c>
      <c r="AN502">
        <f t="shared" si="349"/>
        <v>1.1548587319172208E-3</v>
      </c>
      <c r="AO502">
        <f t="shared" si="350"/>
        <v>3.8495291063907363E-4</v>
      </c>
      <c r="AP502">
        <f t="shared" si="351"/>
        <v>2.4059556914942103E-4</v>
      </c>
      <c r="AQ502">
        <f t="shared" si="352"/>
        <v>4.3307202446895784E-4</v>
      </c>
      <c r="AR502">
        <f t="shared" si="353"/>
        <v>2.4059556914942103E-4</v>
      </c>
      <c r="AS502">
        <f t="shared" si="354"/>
        <v>3.6089335372413152E-4</v>
      </c>
      <c r="AT502">
        <f t="shared" si="355"/>
        <v>3.6089335372413152E-4</v>
      </c>
      <c r="AU502">
        <f t="shared" si="356"/>
        <v>3.6089335372413152E-4</v>
      </c>
      <c r="AV502">
        <f t="shared" si="357"/>
        <v>5.2931025212872628E-4</v>
      </c>
      <c r="AW502">
        <f t="shared" si="358"/>
        <v>2.1653601223447892E-4</v>
      </c>
      <c r="AX502">
        <f t="shared" si="359"/>
        <v>4.8119113829884203E-5</v>
      </c>
      <c r="AY502">
        <f t="shared" si="360"/>
        <v>8.4689640340596204E-3</v>
      </c>
    </row>
    <row r="503" spans="1:51" x14ac:dyDescent="0.2">
      <c r="A503" s="118" t="s">
        <v>5433</v>
      </c>
      <c r="B503" s="119">
        <v>125682</v>
      </c>
      <c r="C503" s="121" t="s">
        <v>6696</v>
      </c>
      <c r="D503" s="121" t="s">
        <v>3982</v>
      </c>
      <c r="E503" s="121">
        <v>0.16598523504687879</v>
      </c>
      <c r="F503">
        <f t="shared" si="336"/>
        <v>1.6598523504687879E-7</v>
      </c>
      <c r="G503">
        <f t="shared" si="337"/>
        <v>1.659852350468788E-9</v>
      </c>
      <c r="H503">
        <f t="shared" si="338"/>
        <v>9.5541712164065172E-5</v>
      </c>
      <c r="I503" s="115">
        <f t="shared" si="316"/>
        <v>120</v>
      </c>
      <c r="J503" s="115">
        <f t="shared" si="317"/>
        <v>2</v>
      </c>
      <c r="K503" s="115">
        <f t="shared" si="318"/>
        <v>64</v>
      </c>
      <c r="L503" s="115">
        <f t="shared" si="319"/>
        <v>56</v>
      </c>
      <c r="M503" s="115">
        <f t="shared" si="320"/>
        <v>49</v>
      </c>
      <c r="N503" s="115">
        <f t="shared" si="321"/>
        <v>67</v>
      </c>
      <c r="O503" s="115">
        <f t="shared" si="322"/>
        <v>33</v>
      </c>
      <c r="P503" s="115">
        <f t="shared" si="323"/>
        <v>94</v>
      </c>
      <c r="Q503" s="115">
        <f t="shared" si="324"/>
        <v>51</v>
      </c>
      <c r="R503" s="115">
        <f t="shared" si="325"/>
        <v>109</v>
      </c>
      <c r="S503" s="115">
        <f t="shared" si="326"/>
        <v>16</v>
      </c>
      <c r="T503" s="115">
        <f t="shared" si="327"/>
        <v>51</v>
      </c>
      <c r="U503" s="115">
        <f t="shared" si="328"/>
        <v>58</v>
      </c>
      <c r="V503" s="115">
        <f t="shared" si="329"/>
        <v>48</v>
      </c>
      <c r="W503" s="115">
        <f t="shared" si="330"/>
        <v>62</v>
      </c>
      <c r="X503" s="115">
        <f t="shared" si="331"/>
        <v>64</v>
      </c>
      <c r="Y503" s="115">
        <f t="shared" si="332"/>
        <v>58</v>
      </c>
      <c r="Z503" s="115">
        <f t="shared" si="333"/>
        <v>70</v>
      </c>
      <c r="AA503" s="115">
        <f t="shared" si="334"/>
        <v>30</v>
      </c>
      <c r="AB503" s="115">
        <f t="shared" si="335"/>
        <v>24</v>
      </c>
      <c r="AC503" s="113">
        <f t="shared" si="339"/>
        <v>1126</v>
      </c>
      <c r="AE503">
        <f t="shared" si="340"/>
        <v>1.1465005459687821E-2</v>
      </c>
      <c r="AF503">
        <f t="shared" si="341"/>
        <v>1.9108342432813034E-4</v>
      </c>
      <c r="AG503">
        <f t="shared" si="342"/>
        <v>6.114669578500171E-3</v>
      </c>
      <c r="AH503">
        <f t="shared" si="343"/>
        <v>5.3503358811876501E-3</v>
      </c>
      <c r="AI503">
        <f t="shared" si="344"/>
        <v>4.6815438960391932E-3</v>
      </c>
      <c r="AJ503">
        <f t="shared" si="345"/>
        <v>6.4012947149923666E-3</v>
      </c>
      <c r="AK503">
        <f t="shared" si="346"/>
        <v>3.1528765014141509E-3</v>
      </c>
      <c r="AL503">
        <f t="shared" si="347"/>
        <v>8.9809209434221268E-3</v>
      </c>
      <c r="AM503">
        <f t="shared" si="348"/>
        <v>4.8726273203673238E-3</v>
      </c>
      <c r="AN503">
        <f t="shared" si="349"/>
        <v>1.0414046625883104E-2</v>
      </c>
      <c r="AO503">
        <f t="shared" si="350"/>
        <v>1.5286673946250428E-3</v>
      </c>
      <c r="AP503">
        <f t="shared" si="351"/>
        <v>4.8726273203673238E-3</v>
      </c>
      <c r="AQ503">
        <f t="shared" si="352"/>
        <v>5.5414193055157799E-3</v>
      </c>
      <c r="AR503">
        <f t="shared" si="353"/>
        <v>4.5860021838751283E-3</v>
      </c>
      <c r="AS503">
        <f t="shared" si="354"/>
        <v>5.9235861541720404E-3</v>
      </c>
      <c r="AT503">
        <f t="shared" si="355"/>
        <v>6.114669578500171E-3</v>
      </c>
      <c r="AU503">
        <f t="shared" si="356"/>
        <v>5.5414193055157799E-3</v>
      </c>
      <c r="AV503">
        <f t="shared" si="357"/>
        <v>6.6879198514845622E-3</v>
      </c>
      <c r="AW503">
        <f t="shared" si="358"/>
        <v>2.8662513649219553E-3</v>
      </c>
      <c r="AX503">
        <f t="shared" si="359"/>
        <v>2.2930010919375641E-3</v>
      </c>
      <c r="AY503">
        <f t="shared" si="360"/>
        <v>0.10757996789673739</v>
      </c>
    </row>
    <row r="504" spans="1:51" x14ac:dyDescent="0.2">
      <c r="A504" s="118" t="s">
        <v>5434</v>
      </c>
      <c r="B504" s="119">
        <v>58349</v>
      </c>
      <c r="C504" s="121" t="s">
        <v>6907</v>
      </c>
      <c r="D504" s="121" t="s">
        <v>4116</v>
      </c>
      <c r="E504" s="121">
        <v>0.27995658896048869</v>
      </c>
      <c r="F504">
        <f t="shared" si="336"/>
        <v>2.7995658896048871E-7</v>
      </c>
      <c r="G504">
        <f t="shared" si="337"/>
        <v>2.799565889604887E-9</v>
      </c>
      <c r="H504">
        <f t="shared" si="338"/>
        <v>1.6114404292250621E-4</v>
      </c>
      <c r="I504" s="115">
        <f t="shared" si="316"/>
        <v>60</v>
      </c>
      <c r="J504" s="115">
        <f t="shared" si="317"/>
        <v>6</v>
      </c>
      <c r="K504" s="115">
        <f t="shared" si="318"/>
        <v>32</v>
      </c>
      <c r="L504" s="115">
        <f t="shared" si="319"/>
        <v>28</v>
      </c>
      <c r="M504" s="115">
        <f t="shared" si="320"/>
        <v>25</v>
      </c>
      <c r="N504" s="115">
        <f t="shared" si="321"/>
        <v>27</v>
      </c>
      <c r="O504" s="115">
        <f t="shared" si="322"/>
        <v>17</v>
      </c>
      <c r="P504" s="115">
        <f t="shared" si="323"/>
        <v>26</v>
      </c>
      <c r="Q504" s="115">
        <f t="shared" si="324"/>
        <v>28</v>
      </c>
      <c r="R504" s="115">
        <f t="shared" si="325"/>
        <v>47</v>
      </c>
      <c r="S504" s="115">
        <f t="shared" si="326"/>
        <v>18</v>
      </c>
      <c r="T504" s="115">
        <f t="shared" si="327"/>
        <v>24</v>
      </c>
      <c r="U504" s="115">
        <f t="shared" si="328"/>
        <v>28</v>
      </c>
      <c r="V504" s="115">
        <f t="shared" si="329"/>
        <v>22</v>
      </c>
      <c r="W504" s="115">
        <f t="shared" si="330"/>
        <v>26</v>
      </c>
      <c r="X504" s="115">
        <f t="shared" si="331"/>
        <v>37</v>
      </c>
      <c r="Y504" s="115">
        <f t="shared" si="332"/>
        <v>19</v>
      </c>
      <c r="Z504" s="115">
        <f t="shared" si="333"/>
        <v>37</v>
      </c>
      <c r="AA504" s="115">
        <f t="shared" si="334"/>
        <v>6</v>
      </c>
      <c r="AB504" s="115">
        <f t="shared" si="335"/>
        <v>13</v>
      </c>
      <c r="AC504" s="113">
        <f t="shared" si="339"/>
        <v>526</v>
      </c>
      <c r="AE504">
        <f t="shared" si="340"/>
        <v>9.6686425753503731E-3</v>
      </c>
      <c r="AF504">
        <f t="shared" si="341"/>
        <v>9.6686425753503725E-4</v>
      </c>
      <c r="AG504">
        <f t="shared" si="342"/>
        <v>5.1566093735201986E-3</v>
      </c>
      <c r="AH504">
        <f t="shared" si="343"/>
        <v>4.5120332018301736E-3</v>
      </c>
      <c r="AI504">
        <f t="shared" si="344"/>
        <v>4.0286010730626555E-3</v>
      </c>
      <c r="AJ504">
        <f t="shared" si="345"/>
        <v>4.3508891589076676E-3</v>
      </c>
      <c r="AK504">
        <f t="shared" si="346"/>
        <v>2.7394487296826054E-3</v>
      </c>
      <c r="AL504">
        <f t="shared" si="347"/>
        <v>4.1897451159851615E-3</v>
      </c>
      <c r="AM504">
        <f t="shared" si="348"/>
        <v>4.5120332018301736E-3</v>
      </c>
      <c r="AN504">
        <f t="shared" si="349"/>
        <v>7.5737700173577919E-3</v>
      </c>
      <c r="AO504">
        <f t="shared" si="350"/>
        <v>2.9005927726051118E-3</v>
      </c>
      <c r="AP504">
        <f t="shared" si="351"/>
        <v>3.867457030140149E-3</v>
      </c>
      <c r="AQ504">
        <f t="shared" si="352"/>
        <v>4.5120332018301736E-3</v>
      </c>
      <c r="AR504">
        <f t="shared" si="353"/>
        <v>3.5451689442951365E-3</v>
      </c>
      <c r="AS504">
        <f t="shared" si="354"/>
        <v>4.1897451159851615E-3</v>
      </c>
      <c r="AT504">
        <f t="shared" si="355"/>
        <v>5.9623295881327297E-3</v>
      </c>
      <c r="AU504">
        <f t="shared" si="356"/>
        <v>3.0617368155276179E-3</v>
      </c>
      <c r="AV504">
        <f t="shared" si="357"/>
        <v>5.9623295881327297E-3</v>
      </c>
      <c r="AW504">
        <f t="shared" si="358"/>
        <v>9.6686425753503725E-4</v>
      </c>
      <c r="AX504">
        <f t="shared" si="359"/>
        <v>2.0948725579925808E-3</v>
      </c>
      <c r="AY504">
        <f t="shared" si="360"/>
        <v>8.4761766577238246E-2</v>
      </c>
    </row>
    <row r="505" spans="1:51" x14ac:dyDescent="0.2">
      <c r="A505" s="118" t="s">
        <v>5435</v>
      </c>
      <c r="B505" s="119">
        <v>19260</v>
      </c>
      <c r="C505" s="121" t="s">
        <v>6908</v>
      </c>
      <c r="D505" s="121" t="s">
        <v>4551</v>
      </c>
      <c r="E505" s="121">
        <v>1.2733127507704056</v>
      </c>
      <c r="F505">
        <f t="shared" si="336"/>
        <v>1.2733127507704057E-6</v>
      </c>
      <c r="G505">
        <f t="shared" si="337"/>
        <v>1.2733127507704057E-8</v>
      </c>
      <c r="H505">
        <f t="shared" si="338"/>
        <v>7.3292350548277132E-4</v>
      </c>
      <c r="I505" s="115">
        <f t="shared" si="316"/>
        <v>14</v>
      </c>
      <c r="J505" s="115">
        <f t="shared" si="317"/>
        <v>1</v>
      </c>
      <c r="K505" s="115">
        <f t="shared" si="318"/>
        <v>16</v>
      </c>
      <c r="L505" s="115">
        <f t="shared" si="319"/>
        <v>9</v>
      </c>
      <c r="M505" s="115">
        <f t="shared" si="320"/>
        <v>8</v>
      </c>
      <c r="N505" s="115">
        <f t="shared" si="321"/>
        <v>9</v>
      </c>
      <c r="O505" s="115">
        <f t="shared" si="322"/>
        <v>3</v>
      </c>
      <c r="P505" s="115">
        <f t="shared" si="323"/>
        <v>12</v>
      </c>
      <c r="Q505" s="115">
        <f t="shared" si="324"/>
        <v>9</v>
      </c>
      <c r="R505" s="115">
        <f t="shared" si="325"/>
        <v>17</v>
      </c>
      <c r="S505" s="115">
        <f t="shared" si="326"/>
        <v>5</v>
      </c>
      <c r="T505" s="115">
        <f t="shared" si="327"/>
        <v>10</v>
      </c>
      <c r="U505" s="115">
        <f t="shared" si="328"/>
        <v>5</v>
      </c>
      <c r="V505" s="115">
        <f t="shared" si="329"/>
        <v>5</v>
      </c>
      <c r="W505" s="115">
        <f t="shared" si="330"/>
        <v>9</v>
      </c>
      <c r="X505" s="115">
        <f t="shared" si="331"/>
        <v>14</v>
      </c>
      <c r="Y505" s="115">
        <f t="shared" si="332"/>
        <v>6</v>
      </c>
      <c r="Z505" s="115">
        <f t="shared" si="333"/>
        <v>16</v>
      </c>
      <c r="AA505" s="115">
        <f t="shared" si="334"/>
        <v>2</v>
      </c>
      <c r="AB505" s="115">
        <f t="shared" si="335"/>
        <v>3</v>
      </c>
      <c r="AC505" s="113">
        <f t="shared" si="339"/>
        <v>173</v>
      </c>
      <c r="AE505">
        <f t="shared" si="340"/>
        <v>1.0260929076758799E-2</v>
      </c>
      <c r="AF505">
        <f t="shared" si="341"/>
        <v>7.3292350548277132E-4</v>
      </c>
      <c r="AG505">
        <f t="shared" si="342"/>
        <v>1.1726776087724341E-2</v>
      </c>
      <c r="AH505">
        <f t="shared" si="343"/>
        <v>6.5963115493449416E-3</v>
      </c>
      <c r="AI505">
        <f t="shared" si="344"/>
        <v>5.8633880438621706E-3</v>
      </c>
      <c r="AJ505">
        <f t="shared" si="345"/>
        <v>6.5963115493449416E-3</v>
      </c>
      <c r="AK505">
        <f t="shared" si="346"/>
        <v>2.1987705164483139E-3</v>
      </c>
      <c r="AL505">
        <f t="shared" si="347"/>
        <v>8.7950820657932555E-3</v>
      </c>
      <c r="AM505">
        <f t="shared" si="348"/>
        <v>6.5963115493449416E-3</v>
      </c>
      <c r="AN505">
        <f t="shared" si="349"/>
        <v>1.2459699593207113E-2</v>
      </c>
      <c r="AO505">
        <f t="shared" si="350"/>
        <v>3.6646175274138567E-3</v>
      </c>
      <c r="AP505">
        <f t="shared" si="351"/>
        <v>7.3292350548277135E-3</v>
      </c>
      <c r="AQ505">
        <f t="shared" si="352"/>
        <v>3.6646175274138567E-3</v>
      </c>
      <c r="AR505">
        <f t="shared" si="353"/>
        <v>3.6646175274138567E-3</v>
      </c>
      <c r="AS505">
        <f t="shared" si="354"/>
        <v>6.5963115493449416E-3</v>
      </c>
      <c r="AT505">
        <f t="shared" si="355"/>
        <v>1.0260929076758799E-2</v>
      </c>
      <c r="AU505">
        <f t="shared" si="356"/>
        <v>4.3975410328966277E-3</v>
      </c>
      <c r="AV505">
        <f t="shared" si="357"/>
        <v>1.1726776087724341E-2</v>
      </c>
      <c r="AW505">
        <f t="shared" si="358"/>
        <v>1.4658470109655426E-3</v>
      </c>
      <c r="AX505">
        <f t="shared" si="359"/>
        <v>2.1987705164483139E-3</v>
      </c>
      <c r="AY505">
        <f t="shared" si="360"/>
        <v>0.12679576644851942</v>
      </c>
    </row>
    <row r="506" spans="1:51" x14ac:dyDescent="0.2">
      <c r="A506" s="118" t="s">
        <v>5436</v>
      </c>
      <c r="B506" s="119">
        <v>37900</v>
      </c>
      <c r="C506" s="121" t="s">
        <v>6710</v>
      </c>
      <c r="D506" s="121" t="s">
        <v>4544</v>
      </c>
      <c r="E506" s="121">
        <v>0.87765429239459491</v>
      </c>
      <c r="F506">
        <f t="shared" si="336"/>
        <v>8.7765429239459494E-7</v>
      </c>
      <c r="G506">
        <f t="shared" si="337"/>
        <v>8.7765429239459503E-9</v>
      </c>
      <c r="H506">
        <f t="shared" si="338"/>
        <v>5.0518104071026811E-4</v>
      </c>
      <c r="I506" s="115">
        <f t="shared" si="316"/>
        <v>28</v>
      </c>
      <c r="J506" s="115">
        <f t="shared" si="317"/>
        <v>1</v>
      </c>
      <c r="K506" s="115">
        <f t="shared" si="318"/>
        <v>21</v>
      </c>
      <c r="L506" s="115">
        <f t="shared" si="319"/>
        <v>23</v>
      </c>
      <c r="M506" s="115">
        <f t="shared" si="320"/>
        <v>18</v>
      </c>
      <c r="N506" s="115">
        <f t="shared" si="321"/>
        <v>29</v>
      </c>
      <c r="O506" s="115">
        <f t="shared" si="322"/>
        <v>11</v>
      </c>
      <c r="P506" s="115">
        <f t="shared" si="323"/>
        <v>17</v>
      </c>
      <c r="Q506" s="115">
        <f t="shared" si="324"/>
        <v>16</v>
      </c>
      <c r="R506" s="115">
        <f t="shared" si="325"/>
        <v>38</v>
      </c>
      <c r="S506" s="115">
        <f t="shared" si="326"/>
        <v>7</v>
      </c>
      <c r="T506" s="115">
        <f t="shared" si="327"/>
        <v>11</v>
      </c>
      <c r="U506" s="115">
        <f t="shared" si="328"/>
        <v>14</v>
      </c>
      <c r="V506" s="115">
        <f t="shared" si="329"/>
        <v>12</v>
      </c>
      <c r="W506" s="115">
        <f t="shared" si="330"/>
        <v>21</v>
      </c>
      <c r="X506" s="115">
        <f t="shared" si="331"/>
        <v>25</v>
      </c>
      <c r="Y506" s="115">
        <f t="shared" si="332"/>
        <v>20</v>
      </c>
      <c r="Z506" s="115">
        <f t="shared" si="333"/>
        <v>18</v>
      </c>
      <c r="AA506" s="115">
        <f t="shared" si="334"/>
        <v>1</v>
      </c>
      <c r="AB506" s="115">
        <f t="shared" si="335"/>
        <v>11</v>
      </c>
      <c r="AC506" s="113">
        <f t="shared" si="339"/>
        <v>342</v>
      </c>
      <c r="AE506">
        <f t="shared" si="340"/>
        <v>1.4145069139887508E-2</v>
      </c>
      <c r="AF506">
        <f t="shared" si="341"/>
        <v>5.0518104071026811E-4</v>
      </c>
      <c r="AG506">
        <f t="shared" si="342"/>
        <v>1.0608801854915631E-2</v>
      </c>
      <c r="AH506">
        <f t="shared" si="343"/>
        <v>1.1619163936336167E-2</v>
      </c>
      <c r="AI506">
        <f t="shared" si="344"/>
        <v>9.0932587327848258E-3</v>
      </c>
      <c r="AJ506">
        <f t="shared" si="345"/>
        <v>1.4650250180597775E-2</v>
      </c>
      <c r="AK506">
        <f t="shared" si="346"/>
        <v>5.5569914478129489E-3</v>
      </c>
      <c r="AL506">
        <f t="shared" si="347"/>
        <v>8.5880776920745586E-3</v>
      </c>
      <c r="AM506">
        <f t="shared" si="348"/>
        <v>8.0828966513642898E-3</v>
      </c>
      <c r="AN506">
        <f t="shared" si="349"/>
        <v>1.9196879546990189E-2</v>
      </c>
      <c r="AO506">
        <f t="shared" si="350"/>
        <v>3.5362672849718769E-3</v>
      </c>
      <c r="AP506">
        <f t="shared" si="351"/>
        <v>5.5569914478129489E-3</v>
      </c>
      <c r="AQ506">
        <f t="shared" si="352"/>
        <v>7.0725345699437538E-3</v>
      </c>
      <c r="AR506">
        <f t="shared" si="353"/>
        <v>6.0621724885232178E-3</v>
      </c>
      <c r="AS506">
        <f t="shared" si="354"/>
        <v>1.0608801854915631E-2</v>
      </c>
      <c r="AT506">
        <f t="shared" si="355"/>
        <v>1.2629526017756703E-2</v>
      </c>
      <c r="AU506">
        <f t="shared" si="356"/>
        <v>1.0103620814205362E-2</v>
      </c>
      <c r="AV506">
        <f t="shared" si="357"/>
        <v>9.0932587327848258E-3</v>
      </c>
      <c r="AW506">
        <f t="shared" si="358"/>
        <v>5.0518104071026811E-4</v>
      </c>
      <c r="AX506">
        <f t="shared" si="359"/>
        <v>5.5569914478129489E-3</v>
      </c>
      <c r="AY506">
        <f t="shared" si="360"/>
        <v>0.17277191592291169</v>
      </c>
    </row>
    <row r="507" spans="1:51" x14ac:dyDescent="0.2">
      <c r="A507" s="118" t="s">
        <v>5437</v>
      </c>
      <c r="B507" s="119">
        <v>43009</v>
      </c>
      <c r="C507" s="121" t="s">
        <v>6909</v>
      </c>
      <c r="D507" s="121" t="s">
        <v>3845</v>
      </c>
      <c r="E507" s="121">
        <v>0.12117501347270127</v>
      </c>
      <c r="F507">
        <f t="shared" si="336"/>
        <v>1.2117501347270126E-7</v>
      </c>
      <c r="G507">
        <f t="shared" si="337"/>
        <v>1.2117501347270126E-9</v>
      </c>
      <c r="H507">
        <f t="shared" si="338"/>
        <v>6.9748783712092249E-5</v>
      </c>
      <c r="I507" s="115">
        <f t="shared" si="316"/>
        <v>44</v>
      </c>
      <c r="J507" s="115">
        <f t="shared" si="317"/>
        <v>4</v>
      </c>
      <c r="K507" s="115">
        <f t="shared" si="318"/>
        <v>19</v>
      </c>
      <c r="L507" s="115">
        <f t="shared" si="319"/>
        <v>22</v>
      </c>
      <c r="M507" s="115">
        <f t="shared" si="320"/>
        <v>12</v>
      </c>
      <c r="N507" s="115">
        <f t="shared" si="321"/>
        <v>35</v>
      </c>
      <c r="O507" s="115">
        <f t="shared" si="322"/>
        <v>10</v>
      </c>
      <c r="P507" s="115">
        <f t="shared" si="323"/>
        <v>32</v>
      </c>
      <c r="Q507" s="115">
        <f t="shared" si="324"/>
        <v>24</v>
      </c>
      <c r="R507" s="115">
        <f t="shared" si="325"/>
        <v>39</v>
      </c>
      <c r="S507" s="115">
        <f t="shared" si="326"/>
        <v>12</v>
      </c>
      <c r="T507" s="115">
        <f t="shared" si="327"/>
        <v>23</v>
      </c>
      <c r="U507" s="115">
        <f t="shared" si="328"/>
        <v>22</v>
      </c>
      <c r="V507" s="115">
        <f t="shared" si="329"/>
        <v>15</v>
      </c>
      <c r="W507" s="115">
        <f t="shared" si="330"/>
        <v>12</v>
      </c>
      <c r="X507" s="115">
        <f t="shared" si="331"/>
        <v>27</v>
      </c>
      <c r="Y507" s="115">
        <f t="shared" si="332"/>
        <v>24</v>
      </c>
      <c r="Z507" s="115">
        <f t="shared" si="333"/>
        <v>21</v>
      </c>
      <c r="AA507" s="115">
        <f t="shared" si="334"/>
        <v>2</v>
      </c>
      <c r="AB507" s="115">
        <f t="shared" si="335"/>
        <v>5</v>
      </c>
      <c r="AC507" s="113">
        <f t="shared" si="339"/>
        <v>404</v>
      </c>
      <c r="AE507">
        <f t="shared" si="340"/>
        <v>3.0689464833320588E-3</v>
      </c>
      <c r="AF507">
        <f t="shared" si="341"/>
        <v>2.78995134848369E-4</v>
      </c>
      <c r="AG507">
        <f t="shared" si="342"/>
        <v>1.3252268905297527E-3</v>
      </c>
      <c r="AH507">
        <f t="shared" si="343"/>
        <v>1.5344732416660294E-3</v>
      </c>
      <c r="AI507">
        <f t="shared" si="344"/>
        <v>8.3698540454510699E-4</v>
      </c>
      <c r="AJ507">
        <f t="shared" si="345"/>
        <v>2.4412074299232289E-3</v>
      </c>
      <c r="AK507">
        <f t="shared" si="346"/>
        <v>6.9748783712092249E-4</v>
      </c>
      <c r="AL507">
        <f t="shared" si="347"/>
        <v>2.231961078786952E-3</v>
      </c>
      <c r="AM507">
        <f t="shared" si="348"/>
        <v>1.673970809090214E-3</v>
      </c>
      <c r="AN507">
        <f t="shared" si="349"/>
        <v>2.7202025647715977E-3</v>
      </c>
      <c r="AO507">
        <f t="shared" si="350"/>
        <v>8.3698540454510699E-4</v>
      </c>
      <c r="AP507">
        <f t="shared" si="351"/>
        <v>1.6042220253781217E-3</v>
      </c>
      <c r="AQ507">
        <f t="shared" si="352"/>
        <v>1.5344732416660294E-3</v>
      </c>
      <c r="AR507">
        <f t="shared" si="353"/>
        <v>1.0462317556813837E-3</v>
      </c>
      <c r="AS507">
        <f t="shared" si="354"/>
        <v>8.3698540454510699E-4</v>
      </c>
      <c r="AT507">
        <f t="shared" si="355"/>
        <v>1.8832171602264907E-3</v>
      </c>
      <c r="AU507">
        <f t="shared" si="356"/>
        <v>1.673970809090214E-3</v>
      </c>
      <c r="AV507">
        <f t="shared" si="357"/>
        <v>1.4647244579539373E-3</v>
      </c>
      <c r="AW507">
        <f t="shared" si="358"/>
        <v>1.394975674241845E-4</v>
      </c>
      <c r="AX507">
        <f t="shared" si="359"/>
        <v>3.4874391856046125E-4</v>
      </c>
      <c r="AY507">
        <f t="shared" si="360"/>
        <v>2.817850861968527E-2</v>
      </c>
    </row>
    <row r="508" spans="1:51" x14ac:dyDescent="0.2">
      <c r="A508" s="118" t="s">
        <v>5438</v>
      </c>
      <c r="B508" s="119">
        <v>26057</v>
      </c>
      <c r="C508" s="121" t="s">
        <v>6824</v>
      </c>
      <c r="D508" s="121" t="s">
        <v>3759</v>
      </c>
      <c r="E508" s="121">
        <v>7.6656095944165642E-2</v>
      </c>
      <c r="F508">
        <f t="shared" si="336"/>
        <v>7.6656095944165639E-8</v>
      </c>
      <c r="G508">
        <f t="shared" si="337"/>
        <v>7.6656095944165642E-10</v>
      </c>
      <c r="H508">
        <f t="shared" si="338"/>
        <v>4.4123530940869406E-5</v>
      </c>
      <c r="I508" s="115">
        <f t="shared" si="316"/>
        <v>23</v>
      </c>
      <c r="J508" s="115">
        <f t="shared" si="317"/>
        <v>4</v>
      </c>
      <c r="K508" s="115">
        <f t="shared" si="318"/>
        <v>15</v>
      </c>
      <c r="L508" s="115">
        <f t="shared" si="319"/>
        <v>8</v>
      </c>
      <c r="M508" s="115">
        <f t="shared" si="320"/>
        <v>7</v>
      </c>
      <c r="N508" s="115">
        <f t="shared" si="321"/>
        <v>10</v>
      </c>
      <c r="O508" s="115">
        <f t="shared" si="322"/>
        <v>8</v>
      </c>
      <c r="P508" s="115">
        <f t="shared" si="323"/>
        <v>21</v>
      </c>
      <c r="Q508" s="115">
        <f t="shared" si="324"/>
        <v>8</v>
      </c>
      <c r="R508" s="115">
        <f t="shared" si="325"/>
        <v>26</v>
      </c>
      <c r="S508" s="115">
        <f t="shared" si="326"/>
        <v>8</v>
      </c>
      <c r="T508" s="115">
        <f t="shared" si="327"/>
        <v>6</v>
      </c>
      <c r="U508" s="115">
        <f t="shared" si="328"/>
        <v>11</v>
      </c>
      <c r="V508" s="115">
        <f t="shared" si="329"/>
        <v>2</v>
      </c>
      <c r="W508" s="115">
        <f t="shared" si="330"/>
        <v>24</v>
      </c>
      <c r="X508" s="115">
        <f t="shared" si="331"/>
        <v>11</v>
      </c>
      <c r="Y508" s="115">
        <f t="shared" si="332"/>
        <v>10</v>
      </c>
      <c r="Z508" s="115">
        <f t="shared" si="333"/>
        <v>10</v>
      </c>
      <c r="AA508" s="115">
        <f t="shared" si="334"/>
        <v>6</v>
      </c>
      <c r="AB508" s="115">
        <f t="shared" si="335"/>
        <v>8</v>
      </c>
      <c r="AC508" s="113">
        <f t="shared" si="339"/>
        <v>226</v>
      </c>
      <c r="AE508">
        <f t="shared" si="340"/>
        <v>1.0148412116399964E-3</v>
      </c>
      <c r="AF508">
        <f t="shared" si="341"/>
        <v>1.7649412376347762E-4</v>
      </c>
      <c r="AG508">
        <f t="shared" si="342"/>
        <v>6.6185296411304113E-4</v>
      </c>
      <c r="AH508">
        <f t="shared" si="343"/>
        <v>3.5298824752695525E-4</v>
      </c>
      <c r="AI508">
        <f t="shared" si="344"/>
        <v>3.0886471658608583E-4</v>
      </c>
      <c r="AJ508">
        <f t="shared" si="345"/>
        <v>4.4123530940869409E-4</v>
      </c>
      <c r="AK508">
        <f t="shared" si="346"/>
        <v>3.5298824752695525E-4</v>
      </c>
      <c r="AL508">
        <f t="shared" si="347"/>
        <v>9.2659414975825754E-4</v>
      </c>
      <c r="AM508">
        <f t="shared" si="348"/>
        <v>3.5298824752695525E-4</v>
      </c>
      <c r="AN508">
        <f t="shared" si="349"/>
        <v>1.1472118044626046E-3</v>
      </c>
      <c r="AO508">
        <f t="shared" si="350"/>
        <v>3.5298824752695525E-4</v>
      </c>
      <c r="AP508">
        <f t="shared" si="351"/>
        <v>2.6474118564521641E-4</v>
      </c>
      <c r="AQ508">
        <f t="shared" si="352"/>
        <v>4.8535884034956345E-4</v>
      </c>
      <c r="AR508">
        <f t="shared" si="353"/>
        <v>8.8247061881738812E-5</v>
      </c>
      <c r="AS508">
        <f t="shared" si="354"/>
        <v>1.0589647425808656E-3</v>
      </c>
      <c r="AT508">
        <f t="shared" si="355"/>
        <v>4.8535884034956345E-4</v>
      </c>
      <c r="AU508">
        <f t="shared" si="356"/>
        <v>4.4123530940869409E-4</v>
      </c>
      <c r="AV508">
        <f t="shared" si="357"/>
        <v>4.4123530940869409E-4</v>
      </c>
      <c r="AW508">
        <f t="shared" si="358"/>
        <v>2.6474118564521641E-4</v>
      </c>
      <c r="AX508">
        <f t="shared" si="359"/>
        <v>3.5298824752695525E-4</v>
      </c>
      <c r="AY508">
        <f t="shared" si="360"/>
        <v>9.9719179926364889E-3</v>
      </c>
    </row>
    <row r="509" spans="1:51" x14ac:dyDescent="0.2">
      <c r="A509" s="118" t="s">
        <v>5439</v>
      </c>
      <c r="B509" s="119">
        <v>68493</v>
      </c>
      <c r="C509" s="121" t="s">
        <v>6910</v>
      </c>
      <c r="D509" s="121" t="s">
        <v>4829</v>
      </c>
      <c r="E509" s="121">
        <v>9.373411207488612</v>
      </c>
      <c r="F509">
        <f t="shared" si="336"/>
        <v>9.3734112074886122E-6</v>
      </c>
      <c r="G509">
        <f t="shared" si="337"/>
        <v>9.3734112074886123E-8</v>
      </c>
      <c r="H509">
        <f t="shared" si="338"/>
        <v>5.3953699877484348E-3</v>
      </c>
      <c r="I509" s="115">
        <f t="shared" si="316"/>
        <v>69</v>
      </c>
      <c r="J509" s="115">
        <f t="shared" si="317"/>
        <v>1</v>
      </c>
      <c r="K509" s="115">
        <f t="shared" si="318"/>
        <v>54</v>
      </c>
      <c r="L509" s="115">
        <f t="shared" si="319"/>
        <v>51</v>
      </c>
      <c r="M509" s="115">
        <f t="shared" si="320"/>
        <v>19</v>
      </c>
      <c r="N509" s="115">
        <f t="shared" si="321"/>
        <v>54</v>
      </c>
      <c r="O509" s="115">
        <f t="shared" si="322"/>
        <v>6</v>
      </c>
      <c r="P509" s="115">
        <f t="shared" si="323"/>
        <v>39</v>
      </c>
      <c r="Q509" s="115">
        <f t="shared" si="324"/>
        <v>49</v>
      </c>
      <c r="R509" s="115">
        <f t="shared" si="325"/>
        <v>46</v>
      </c>
      <c r="S509" s="115">
        <f t="shared" si="326"/>
        <v>11</v>
      </c>
      <c r="T509" s="115">
        <f t="shared" si="327"/>
        <v>23</v>
      </c>
      <c r="U509" s="115">
        <f t="shared" si="328"/>
        <v>21</v>
      </c>
      <c r="V509" s="115">
        <f t="shared" si="329"/>
        <v>31</v>
      </c>
      <c r="W509" s="115">
        <f t="shared" si="330"/>
        <v>27</v>
      </c>
      <c r="X509" s="115">
        <f t="shared" si="331"/>
        <v>22</v>
      </c>
      <c r="Y509" s="115">
        <f t="shared" si="332"/>
        <v>46</v>
      </c>
      <c r="Z509" s="115">
        <f t="shared" si="333"/>
        <v>56</v>
      </c>
      <c r="AA509" s="115">
        <f t="shared" si="334"/>
        <v>1</v>
      </c>
      <c r="AB509" s="115">
        <f t="shared" si="335"/>
        <v>9</v>
      </c>
      <c r="AC509" s="113">
        <f t="shared" si="339"/>
        <v>635</v>
      </c>
      <c r="AE509">
        <f t="shared" si="340"/>
        <v>0.37228052915464199</v>
      </c>
      <c r="AF509">
        <f t="shared" si="341"/>
        <v>5.3953699877484348E-3</v>
      </c>
      <c r="AG509">
        <f t="shared" si="342"/>
        <v>0.2913499793384155</v>
      </c>
      <c r="AH509">
        <f t="shared" si="343"/>
        <v>0.27516386937517018</v>
      </c>
      <c r="AI509">
        <f t="shared" si="344"/>
        <v>0.10251202976722026</v>
      </c>
      <c r="AJ509">
        <f t="shared" si="345"/>
        <v>0.2913499793384155</v>
      </c>
      <c r="AK509">
        <f t="shared" si="346"/>
        <v>3.2372219926490607E-2</v>
      </c>
      <c r="AL509">
        <f t="shared" si="347"/>
        <v>0.21041942952218895</v>
      </c>
      <c r="AM509">
        <f t="shared" si="348"/>
        <v>0.26437312939967328</v>
      </c>
      <c r="AN509">
        <f t="shared" si="349"/>
        <v>0.24818701943642801</v>
      </c>
      <c r="AO509">
        <f t="shared" si="350"/>
        <v>5.9349069865232786E-2</v>
      </c>
      <c r="AP509">
        <f t="shared" si="351"/>
        <v>0.12409350971821401</v>
      </c>
      <c r="AQ509">
        <f t="shared" si="352"/>
        <v>0.11330276974271714</v>
      </c>
      <c r="AR509">
        <f t="shared" si="353"/>
        <v>0.16725646962020149</v>
      </c>
      <c r="AS509">
        <f t="shared" si="354"/>
        <v>0.14567498966920775</v>
      </c>
      <c r="AT509">
        <f t="shared" si="355"/>
        <v>0.11869813973046557</v>
      </c>
      <c r="AU509">
        <f t="shared" si="356"/>
        <v>0.24818701943642801</v>
      </c>
      <c r="AV509">
        <f t="shared" si="357"/>
        <v>0.30214071931391234</v>
      </c>
      <c r="AW509">
        <f t="shared" si="358"/>
        <v>5.3953699877484348E-3</v>
      </c>
      <c r="AX509">
        <f t="shared" si="359"/>
        <v>4.8558329889735914E-2</v>
      </c>
      <c r="AY509">
        <f t="shared" si="360"/>
        <v>3.4260599422202564</v>
      </c>
    </row>
    <row r="510" spans="1:51" x14ac:dyDescent="0.2">
      <c r="A510" s="118" t="s">
        <v>5440</v>
      </c>
      <c r="B510" s="119">
        <v>40711</v>
      </c>
      <c r="C510" s="121" t="s">
        <v>6609</v>
      </c>
      <c r="D510" s="121" t="s">
        <v>4334</v>
      </c>
      <c r="E510" s="121">
        <v>0.52881782599584903</v>
      </c>
      <c r="F510">
        <f t="shared" si="336"/>
        <v>5.28817825995849E-7</v>
      </c>
      <c r="G510">
        <f t="shared" si="337"/>
        <v>5.2881782599584899E-9</v>
      </c>
      <c r="H510">
        <f t="shared" si="338"/>
        <v>3.0438948683750511E-4</v>
      </c>
      <c r="I510" s="115">
        <f t="shared" si="316"/>
        <v>25</v>
      </c>
      <c r="J510" s="115">
        <f t="shared" si="317"/>
        <v>11</v>
      </c>
      <c r="K510" s="115">
        <f t="shared" si="318"/>
        <v>25</v>
      </c>
      <c r="L510" s="115">
        <f t="shared" si="319"/>
        <v>29</v>
      </c>
      <c r="M510" s="115">
        <f t="shared" si="320"/>
        <v>19</v>
      </c>
      <c r="N510" s="115">
        <f t="shared" si="321"/>
        <v>51</v>
      </c>
      <c r="O510" s="115">
        <f t="shared" si="322"/>
        <v>10</v>
      </c>
      <c r="P510" s="115">
        <f t="shared" si="323"/>
        <v>21</v>
      </c>
      <c r="Q510" s="115">
        <f t="shared" si="324"/>
        <v>21</v>
      </c>
      <c r="R510" s="115">
        <f t="shared" si="325"/>
        <v>22</v>
      </c>
      <c r="S510" s="115">
        <f t="shared" si="326"/>
        <v>4</v>
      </c>
      <c r="T510" s="115">
        <f t="shared" si="327"/>
        <v>4</v>
      </c>
      <c r="U510" s="115">
        <f t="shared" si="328"/>
        <v>15</v>
      </c>
      <c r="V510" s="115">
        <f t="shared" si="329"/>
        <v>17</v>
      </c>
      <c r="W510" s="115">
        <f t="shared" si="330"/>
        <v>26</v>
      </c>
      <c r="X510" s="115">
        <f t="shared" si="331"/>
        <v>27</v>
      </c>
      <c r="Y510" s="115">
        <f t="shared" si="332"/>
        <v>17</v>
      </c>
      <c r="Z510" s="115">
        <f t="shared" si="333"/>
        <v>20</v>
      </c>
      <c r="AA510" s="115">
        <f t="shared" si="334"/>
        <v>0</v>
      </c>
      <c r="AB510" s="115">
        <f t="shared" si="335"/>
        <v>11</v>
      </c>
      <c r="AC510" s="113">
        <f t="shared" si="339"/>
        <v>375</v>
      </c>
      <c r="AE510">
        <f t="shared" si="340"/>
        <v>7.6097371709376279E-3</v>
      </c>
      <c r="AF510">
        <f t="shared" si="341"/>
        <v>3.3482843552125564E-3</v>
      </c>
      <c r="AG510">
        <f t="shared" si="342"/>
        <v>7.6097371709376279E-3</v>
      </c>
      <c r="AH510">
        <f t="shared" si="343"/>
        <v>8.8272951182876477E-3</v>
      </c>
      <c r="AI510">
        <f t="shared" si="344"/>
        <v>5.7834002499125969E-3</v>
      </c>
      <c r="AJ510">
        <f t="shared" si="345"/>
        <v>1.552386382871276E-2</v>
      </c>
      <c r="AK510">
        <f t="shared" si="346"/>
        <v>3.0438948683750512E-3</v>
      </c>
      <c r="AL510">
        <f t="shared" si="347"/>
        <v>6.3921792235876072E-3</v>
      </c>
      <c r="AM510">
        <f t="shared" si="348"/>
        <v>6.3921792235876072E-3</v>
      </c>
      <c r="AN510">
        <f t="shared" si="349"/>
        <v>6.6965687104251128E-3</v>
      </c>
      <c r="AO510">
        <f t="shared" si="350"/>
        <v>1.2175579473500204E-3</v>
      </c>
      <c r="AP510">
        <f t="shared" si="351"/>
        <v>1.2175579473500204E-3</v>
      </c>
      <c r="AQ510">
        <f t="shared" si="352"/>
        <v>4.5658423025625771E-3</v>
      </c>
      <c r="AR510">
        <f t="shared" si="353"/>
        <v>5.1746212762375865E-3</v>
      </c>
      <c r="AS510">
        <f t="shared" si="354"/>
        <v>7.9141266577751335E-3</v>
      </c>
      <c r="AT510">
        <f t="shared" si="355"/>
        <v>8.2185161446126382E-3</v>
      </c>
      <c r="AU510">
        <f t="shared" si="356"/>
        <v>5.1746212762375865E-3</v>
      </c>
      <c r="AV510">
        <f t="shared" si="357"/>
        <v>6.0877897367501025E-3</v>
      </c>
      <c r="AW510">
        <f t="shared" si="358"/>
        <v>0</v>
      </c>
      <c r="AX510">
        <f t="shared" si="359"/>
        <v>3.3482843552125564E-3</v>
      </c>
      <c r="AY510">
        <f t="shared" si="360"/>
        <v>0.11414605756406443</v>
      </c>
    </row>
    <row r="511" spans="1:51" x14ac:dyDescent="0.2">
      <c r="A511" s="118" t="s">
        <v>5441</v>
      </c>
      <c r="B511" s="119">
        <v>48583</v>
      </c>
      <c r="C511" s="121" t="s">
        <v>6911</v>
      </c>
      <c r="D511" s="121" t="s">
        <v>4642</v>
      </c>
      <c r="E511" s="121">
        <v>1.4674558612376465</v>
      </c>
      <c r="F511">
        <f t="shared" si="336"/>
        <v>1.4674558612376465E-6</v>
      </c>
      <c r="G511">
        <f t="shared" si="337"/>
        <v>1.4674558612376466E-8</v>
      </c>
      <c r="H511">
        <f t="shared" si="338"/>
        <v>8.4467299436748297E-4</v>
      </c>
      <c r="I511" s="115">
        <f t="shared" si="316"/>
        <v>43</v>
      </c>
      <c r="J511" s="115">
        <f t="shared" si="317"/>
        <v>2</v>
      </c>
      <c r="K511" s="115">
        <f t="shared" si="318"/>
        <v>24</v>
      </c>
      <c r="L511" s="115">
        <f t="shared" si="319"/>
        <v>40</v>
      </c>
      <c r="M511" s="115">
        <f t="shared" si="320"/>
        <v>15</v>
      </c>
      <c r="N511" s="115">
        <f t="shared" si="321"/>
        <v>21</v>
      </c>
      <c r="O511" s="115">
        <f t="shared" si="322"/>
        <v>15</v>
      </c>
      <c r="P511" s="115">
        <f t="shared" si="323"/>
        <v>25</v>
      </c>
      <c r="Q511" s="115">
        <f t="shared" si="324"/>
        <v>19</v>
      </c>
      <c r="R511" s="115">
        <f t="shared" si="325"/>
        <v>45</v>
      </c>
      <c r="S511" s="115">
        <f t="shared" si="326"/>
        <v>14</v>
      </c>
      <c r="T511" s="115">
        <f t="shared" si="327"/>
        <v>10</v>
      </c>
      <c r="U511" s="115">
        <f t="shared" si="328"/>
        <v>17</v>
      </c>
      <c r="V511" s="115">
        <f t="shared" si="329"/>
        <v>9</v>
      </c>
      <c r="W511" s="115">
        <f t="shared" si="330"/>
        <v>35</v>
      </c>
      <c r="X511" s="115">
        <f t="shared" si="331"/>
        <v>25</v>
      </c>
      <c r="Y511" s="115">
        <f t="shared" si="332"/>
        <v>23</v>
      </c>
      <c r="Z511" s="115">
        <f t="shared" si="333"/>
        <v>36</v>
      </c>
      <c r="AA511" s="115">
        <f t="shared" si="334"/>
        <v>5</v>
      </c>
      <c r="AB511" s="115">
        <f t="shared" si="335"/>
        <v>8</v>
      </c>
      <c r="AC511" s="113">
        <f t="shared" si="339"/>
        <v>431</v>
      </c>
      <c r="AE511">
        <f t="shared" si="340"/>
        <v>3.632093875780177E-2</v>
      </c>
      <c r="AF511">
        <f t="shared" si="341"/>
        <v>1.6893459887349659E-3</v>
      </c>
      <c r="AG511">
        <f t="shared" si="342"/>
        <v>2.0272151864819593E-2</v>
      </c>
      <c r="AH511">
        <f t="shared" si="343"/>
        <v>3.3786919774699317E-2</v>
      </c>
      <c r="AI511">
        <f t="shared" si="344"/>
        <v>1.2670094915512244E-2</v>
      </c>
      <c r="AJ511">
        <f t="shared" si="345"/>
        <v>1.7738132881717144E-2</v>
      </c>
      <c r="AK511">
        <f t="shared" si="346"/>
        <v>1.2670094915512244E-2</v>
      </c>
      <c r="AL511">
        <f t="shared" si="347"/>
        <v>2.1116824859187075E-2</v>
      </c>
      <c r="AM511">
        <f t="shared" si="348"/>
        <v>1.6048786892982177E-2</v>
      </c>
      <c r="AN511">
        <f t="shared" si="349"/>
        <v>3.8010284746536734E-2</v>
      </c>
      <c r="AO511">
        <f t="shared" si="350"/>
        <v>1.1825421921144762E-2</v>
      </c>
      <c r="AP511">
        <f t="shared" si="351"/>
        <v>8.4467299436748293E-3</v>
      </c>
      <c r="AQ511">
        <f t="shared" si="352"/>
        <v>1.4359440904247211E-2</v>
      </c>
      <c r="AR511">
        <f t="shared" si="353"/>
        <v>7.6020569493073465E-3</v>
      </c>
      <c r="AS511">
        <f t="shared" si="354"/>
        <v>2.9563554802861904E-2</v>
      </c>
      <c r="AT511">
        <f t="shared" si="355"/>
        <v>2.1116824859187075E-2</v>
      </c>
      <c r="AU511">
        <f t="shared" si="356"/>
        <v>1.9427478870452108E-2</v>
      </c>
      <c r="AV511">
        <f t="shared" si="357"/>
        <v>3.0408227797229386E-2</v>
      </c>
      <c r="AW511">
        <f t="shared" si="358"/>
        <v>4.2233649718374146E-3</v>
      </c>
      <c r="AX511">
        <f t="shared" si="359"/>
        <v>6.7573839549398638E-3</v>
      </c>
      <c r="AY511">
        <f t="shared" si="360"/>
        <v>0.3640540605723851</v>
      </c>
    </row>
    <row r="512" spans="1:51" x14ac:dyDescent="0.2">
      <c r="A512" s="118" t="s">
        <v>5442</v>
      </c>
      <c r="B512" s="119">
        <v>24861</v>
      </c>
      <c r="C512" s="121" t="s">
        <v>6912</v>
      </c>
      <c r="D512" s="121" t="s">
        <v>3380</v>
      </c>
      <c r="E512" s="121">
        <v>6.5060103043377768E-3</v>
      </c>
      <c r="F512">
        <f t="shared" si="336"/>
        <v>6.506010304337777E-9</v>
      </c>
      <c r="G512">
        <f t="shared" si="337"/>
        <v>6.5060103043377772E-11</v>
      </c>
      <c r="H512">
        <f t="shared" si="338"/>
        <v>3.7448834750749144E-6</v>
      </c>
      <c r="I512" s="115">
        <f t="shared" si="316"/>
        <v>26</v>
      </c>
      <c r="J512" s="115">
        <f t="shared" si="317"/>
        <v>3</v>
      </c>
      <c r="K512" s="115">
        <f t="shared" si="318"/>
        <v>16</v>
      </c>
      <c r="L512" s="115">
        <f t="shared" si="319"/>
        <v>10</v>
      </c>
      <c r="M512" s="115">
        <f t="shared" si="320"/>
        <v>2</v>
      </c>
      <c r="N512" s="115">
        <f t="shared" si="321"/>
        <v>16</v>
      </c>
      <c r="O512" s="115">
        <f t="shared" si="322"/>
        <v>9</v>
      </c>
      <c r="P512" s="115">
        <f t="shared" si="323"/>
        <v>19</v>
      </c>
      <c r="Q512" s="115">
        <f t="shared" si="324"/>
        <v>10</v>
      </c>
      <c r="R512" s="115">
        <f t="shared" si="325"/>
        <v>36</v>
      </c>
      <c r="S512" s="115">
        <f t="shared" si="326"/>
        <v>3</v>
      </c>
      <c r="T512" s="115">
        <f t="shared" si="327"/>
        <v>3</v>
      </c>
      <c r="U512" s="115">
        <f t="shared" si="328"/>
        <v>9</v>
      </c>
      <c r="V512" s="115">
        <f t="shared" si="329"/>
        <v>5</v>
      </c>
      <c r="W512" s="115">
        <f t="shared" si="330"/>
        <v>20</v>
      </c>
      <c r="X512" s="115">
        <f t="shared" si="331"/>
        <v>13</v>
      </c>
      <c r="Y512" s="115">
        <f t="shared" si="332"/>
        <v>8</v>
      </c>
      <c r="Z512" s="115">
        <f t="shared" si="333"/>
        <v>13</v>
      </c>
      <c r="AA512" s="115">
        <f t="shared" si="334"/>
        <v>1</v>
      </c>
      <c r="AB512" s="115">
        <f t="shared" si="335"/>
        <v>5</v>
      </c>
      <c r="AC512" s="113">
        <f t="shared" si="339"/>
        <v>227</v>
      </c>
      <c r="AE512">
        <f t="shared" si="340"/>
        <v>9.7366970351947776E-5</v>
      </c>
      <c r="AF512">
        <f t="shared" si="341"/>
        <v>1.1234650425224744E-5</v>
      </c>
      <c r="AG512">
        <f t="shared" si="342"/>
        <v>5.991813560119863E-5</v>
      </c>
      <c r="AH512">
        <f t="shared" si="343"/>
        <v>3.7448834750749146E-5</v>
      </c>
      <c r="AI512">
        <f t="shared" si="344"/>
        <v>7.4897669501498287E-6</v>
      </c>
      <c r="AJ512">
        <f t="shared" si="345"/>
        <v>5.991813560119863E-5</v>
      </c>
      <c r="AK512">
        <f t="shared" si="346"/>
        <v>3.3703951275674232E-5</v>
      </c>
      <c r="AL512">
        <f t="shared" si="347"/>
        <v>7.1152786026423378E-5</v>
      </c>
      <c r="AM512">
        <f t="shared" si="348"/>
        <v>3.7448834750749146E-5</v>
      </c>
      <c r="AN512">
        <f t="shared" si="349"/>
        <v>1.3481580510269693E-4</v>
      </c>
      <c r="AO512">
        <f t="shared" si="350"/>
        <v>1.1234650425224744E-5</v>
      </c>
      <c r="AP512">
        <f t="shared" si="351"/>
        <v>1.1234650425224744E-5</v>
      </c>
      <c r="AQ512">
        <f t="shared" si="352"/>
        <v>3.3703951275674232E-5</v>
      </c>
      <c r="AR512">
        <f t="shared" si="353"/>
        <v>1.8724417375374573E-5</v>
      </c>
      <c r="AS512">
        <f t="shared" si="354"/>
        <v>7.4897669501498292E-5</v>
      </c>
      <c r="AT512">
        <f t="shared" si="355"/>
        <v>4.8683485175973888E-5</v>
      </c>
      <c r="AU512">
        <f t="shared" si="356"/>
        <v>2.9959067800599315E-5</v>
      </c>
      <c r="AV512">
        <f t="shared" si="357"/>
        <v>4.8683485175973888E-5</v>
      </c>
      <c r="AW512">
        <f t="shared" si="358"/>
        <v>3.7448834750749144E-6</v>
      </c>
      <c r="AX512">
        <f t="shared" si="359"/>
        <v>1.8724417375374573E-5</v>
      </c>
      <c r="AY512">
        <f t="shared" si="360"/>
        <v>8.5008854884200595E-4</v>
      </c>
    </row>
    <row r="513" spans="1:51" x14ac:dyDescent="0.2">
      <c r="A513" s="118" t="s">
        <v>5443</v>
      </c>
      <c r="B513" s="119">
        <v>114611</v>
      </c>
      <c r="C513" s="121" t="s">
        <v>6913</v>
      </c>
      <c r="D513" s="121" t="s">
        <v>3698</v>
      </c>
      <c r="E513" s="121">
        <v>6.7152513353315416E-2</v>
      </c>
      <c r="F513">
        <f t="shared" si="336"/>
        <v>6.7152513353315415E-8</v>
      </c>
      <c r="G513">
        <f t="shared" si="337"/>
        <v>6.7152513353315421E-10</v>
      </c>
      <c r="H513">
        <f t="shared" si="338"/>
        <v>3.8653233825791721E-5</v>
      </c>
      <c r="I513" s="115">
        <f t="shared" si="316"/>
        <v>75</v>
      </c>
      <c r="J513" s="115">
        <f t="shared" si="317"/>
        <v>4</v>
      </c>
      <c r="K513" s="115">
        <f t="shared" si="318"/>
        <v>73</v>
      </c>
      <c r="L513" s="115">
        <f t="shared" si="319"/>
        <v>38</v>
      </c>
      <c r="M513" s="115">
        <f t="shared" si="320"/>
        <v>62</v>
      </c>
      <c r="N513" s="115">
        <f t="shared" si="321"/>
        <v>97</v>
      </c>
      <c r="O513" s="115">
        <f t="shared" si="322"/>
        <v>34</v>
      </c>
      <c r="P513" s="115">
        <f t="shared" si="323"/>
        <v>55</v>
      </c>
      <c r="Q513" s="115">
        <f t="shared" si="324"/>
        <v>64</v>
      </c>
      <c r="R513" s="115">
        <f t="shared" si="325"/>
        <v>110</v>
      </c>
      <c r="S513" s="115">
        <f t="shared" si="326"/>
        <v>14</v>
      </c>
      <c r="T513" s="115">
        <f t="shared" si="327"/>
        <v>52</v>
      </c>
      <c r="U513" s="115">
        <f t="shared" si="328"/>
        <v>41</v>
      </c>
      <c r="V513" s="115">
        <f t="shared" si="329"/>
        <v>54</v>
      </c>
      <c r="W513" s="115">
        <f t="shared" si="330"/>
        <v>42</v>
      </c>
      <c r="X513" s="115">
        <f t="shared" si="331"/>
        <v>81</v>
      </c>
      <c r="Y513" s="115">
        <f t="shared" si="332"/>
        <v>50</v>
      </c>
      <c r="Z513" s="115">
        <f t="shared" si="333"/>
        <v>72</v>
      </c>
      <c r="AA513" s="115">
        <f t="shared" si="334"/>
        <v>13</v>
      </c>
      <c r="AB513" s="115">
        <f t="shared" si="335"/>
        <v>15</v>
      </c>
      <c r="AC513" s="113">
        <f t="shared" si="339"/>
        <v>1046</v>
      </c>
      <c r="AE513">
        <f t="shared" si="340"/>
        <v>2.8989925369343789E-3</v>
      </c>
      <c r="AF513">
        <f t="shared" si="341"/>
        <v>1.5461293530316688E-4</v>
      </c>
      <c r="AG513">
        <f t="shared" si="342"/>
        <v>2.8216860692827955E-3</v>
      </c>
      <c r="AH513">
        <f t="shared" si="343"/>
        <v>1.4688228853800855E-3</v>
      </c>
      <c r="AI513">
        <f t="shared" si="344"/>
        <v>2.3965004971990868E-3</v>
      </c>
      <c r="AJ513">
        <f t="shared" si="345"/>
        <v>3.7493636811017968E-3</v>
      </c>
      <c r="AK513">
        <f t="shared" si="346"/>
        <v>1.3142099500769184E-3</v>
      </c>
      <c r="AL513">
        <f t="shared" si="347"/>
        <v>2.1259278604185447E-3</v>
      </c>
      <c r="AM513">
        <f t="shared" si="348"/>
        <v>2.4738069648506701E-3</v>
      </c>
      <c r="AN513">
        <f t="shared" si="349"/>
        <v>4.2518557208370894E-3</v>
      </c>
      <c r="AO513">
        <f t="shared" si="350"/>
        <v>5.4114527356108409E-4</v>
      </c>
      <c r="AP513">
        <f t="shared" si="351"/>
        <v>2.0099681589411693E-3</v>
      </c>
      <c r="AQ513">
        <f t="shared" si="352"/>
        <v>1.5847825868574605E-3</v>
      </c>
      <c r="AR513">
        <f t="shared" si="353"/>
        <v>2.087274626592753E-3</v>
      </c>
      <c r="AS513">
        <f t="shared" si="354"/>
        <v>1.6234358206832522E-3</v>
      </c>
      <c r="AT513">
        <f t="shared" si="355"/>
        <v>3.1309119398891293E-3</v>
      </c>
      <c r="AU513">
        <f t="shared" si="356"/>
        <v>1.9326616912895859E-3</v>
      </c>
      <c r="AV513">
        <f t="shared" si="357"/>
        <v>2.7830328354570039E-3</v>
      </c>
      <c r="AW513">
        <f t="shared" si="358"/>
        <v>5.0249203973529231E-4</v>
      </c>
      <c r="AX513">
        <f t="shared" si="359"/>
        <v>5.7979850738687586E-4</v>
      </c>
      <c r="AY513">
        <f t="shared" si="360"/>
        <v>4.0431282581778145E-2</v>
      </c>
    </row>
    <row r="514" spans="1:51" x14ac:dyDescent="0.2">
      <c r="A514" s="118" t="s">
        <v>5444</v>
      </c>
      <c r="B514" s="119">
        <v>7332</v>
      </c>
      <c r="C514" s="121" t="s">
        <v>6914</v>
      </c>
      <c r="D514" s="121" t="s">
        <v>3389</v>
      </c>
      <c r="E514" s="121">
        <v>1.7796573139100054E-2</v>
      </c>
      <c r="F514">
        <f t="shared" si="336"/>
        <v>1.7796573139100055E-8</v>
      </c>
      <c r="G514">
        <f t="shared" si="337"/>
        <v>1.7796573139100055E-10</v>
      </c>
      <c r="H514">
        <f t="shared" si="338"/>
        <v>1.0243772995124629E-5</v>
      </c>
      <c r="I514" s="115">
        <f t="shared" ref="I514:I577" si="361">LEN(D514)-LEN(SUBSTITUTE(D514,"A",""))</f>
        <v>3</v>
      </c>
      <c r="J514" s="115">
        <f t="shared" ref="J514:J577" si="362">LEN(D514)-LEN(SUBSTITUTE(D514,"C",""))</f>
        <v>1</v>
      </c>
      <c r="K514" s="115">
        <f t="shared" ref="K514:K577" si="363">LEN(D514)-LEN(SUBSTITUTE(D514,"D",""))</f>
        <v>3</v>
      </c>
      <c r="L514" s="115">
        <f t="shared" ref="L514:L577" si="364">LEN(D514)-LEN(SUBSTITUTE(D514,"E",""))</f>
        <v>4</v>
      </c>
      <c r="M514" s="115">
        <f t="shared" ref="M514:M577" si="365">LEN(D514)-LEN(SUBSTITUTE(D514,"F",""))</f>
        <v>3</v>
      </c>
      <c r="N514" s="115">
        <f t="shared" ref="N514:N577" si="366">LEN(D514)-LEN(SUBSTITUTE(D514,"G",""))</f>
        <v>4</v>
      </c>
      <c r="O514" s="115">
        <f t="shared" ref="O514:O577" si="367">LEN(D514)-LEN(SUBSTITUTE(D514,"H",""))</f>
        <v>1</v>
      </c>
      <c r="P514" s="115">
        <f t="shared" ref="P514:P577" si="368">LEN(D514)-LEN(SUBSTITUTE(D514,"I",""))</f>
        <v>5</v>
      </c>
      <c r="Q514" s="115">
        <f t="shared" ref="Q514:Q577" si="369">LEN(D514)-LEN(SUBSTITUTE(D514,"K",""))</f>
        <v>5</v>
      </c>
      <c r="R514" s="115">
        <f t="shared" ref="R514:R577" si="370">LEN(D514)-LEN(SUBSTITUTE(D514,"L",""))</f>
        <v>7</v>
      </c>
      <c r="S514" s="115">
        <f t="shared" ref="S514:S577" si="371">LEN(D514)-LEN(SUBSTITUTE(D514,"M",""))</f>
        <v>2</v>
      </c>
      <c r="T514" s="115">
        <f t="shared" ref="T514:T577" si="372">LEN(D514)-LEN(SUBSTITUTE(D514,"N",""))</f>
        <v>5</v>
      </c>
      <c r="U514" s="115">
        <f t="shared" ref="U514:U577" si="373">LEN(D514)-LEN(SUBSTITUTE(D514,"P",""))</f>
        <v>4</v>
      </c>
      <c r="V514" s="115">
        <f t="shared" ref="V514:V577" si="374">LEN(D514)-LEN(SUBSTITUTE(D514,"Q",""))</f>
        <v>5</v>
      </c>
      <c r="W514" s="115">
        <f t="shared" ref="W514:W577" si="375">LEN(D514)-LEN(SUBSTITUTE(D514,"R",""))</f>
        <v>2</v>
      </c>
      <c r="X514" s="115">
        <f t="shared" ref="X514:X577" si="376">LEN(D514)-LEN(SUBSTITUTE(D514,"S",""))</f>
        <v>3</v>
      </c>
      <c r="Y514" s="115">
        <f t="shared" ref="Y514:Y577" si="377">LEN(D514)-LEN(SUBSTITUTE(D514,"T",""))</f>
        <v>1</v>
      </c>
      <c r="Z514" s="115">
        <f t="shared" ref="Z514:Z577" si="378">LEN(D514)-LEN(SUBSTITUTE(D514,"V",""))</f>
        <v>8</v>
      </c>
      <c r="AA514" s="115">
        <f t="shared" ref="AA514:AA577" si="379">LEN(D514)-LEN(SUBSTITUTE(D514,"W",""))</f>
        <v>0</v>
      </c>
      <c r="AB514" s="115">
        <f t="shared" ref="AB514:AB577" si="380">LEN(D514)-LEN(SUBSTITUTE(D514,"Y",""))</f>
        <v>0</v>
      </c>
      <c r="AC514" s="113">
        <f t="shared" si="339"/>
        <v>66</v>
      </c>
      <c r="AE514">
        <f t="shared" si="340"/>
        <v>3.0731318985373883E-5</v>
      </c>
      <c r="AF514">
        <f t="shared" si="341"/>
        <v>1.0243772995124629E-5</v>
      </c>
      <c r="AG514">
        <f t="shared" si="342"/>
        <v>3.0731318985373883E-5</v>
      </c>
      <c r="AH514">
        <f t="shared" si="343"/>
        <v>4.0975091980498515E-5</v>
      </c>
      <c r="AI514">
        <f t="shared" si="344"/>
        <v>3.0731318985373883E-5</v>
      </c>
      <c r="AJ514">
        <f t="shared" si="345"/>
        <v>4.0975091980498515E-5</v>
      </c>
      <c r="AK514">
        <f t="shared" si="346"/>
        <v>1.0243772995124629E-5</v>
      </c>
      <c r="AL514">
        <f t="shared" si="347"/>
        <v>5.1218864975623147E-5</v>
      </c>
      <c r="AM514">
        <f t="shared" si="348"/>
        <v>5.1218864975623147E-5</v>
      </c>
      <c r="AN514">
        <f t="shared" si="349"/>
        <v>7.1706410965872397E-5</v>
      </c>
      <c r="AO514">
        <f t="shared" si="350"/>
        <v>2.0487545990249257E-5</v>
      </c>
      <c r="AP514">
        <f t="shared" si="351"/>
        <v>5.1218864975623147E-5</v>
      </c>
      <c r="AQ514">
        <f t="shared" si="352"/>
        <v>4.0975091980498515E-5</v>
      </c>
      <c r="AR514">
        <f t="shared" si="353"/>
        <v>5.1218864975623147E-5</v>
      </c>
      <c r="AS514">
        <f t="shared" si="354"/>
        <v>2.0487545990249257E-5</v>
      </c>
      <c r="AT514">
        <f t="shared" si="355"/>
        <v>3.0731318985373883E-5</v>
      </c>
      <c r="AU514">
        <f t="shared" si="356"/>
        <v>1.0243772995124629E-5</v>
      </c>
      <c r="AV514">
        <f t="shared" si="357"/>
        <v>8.1950183960997029E-5</v>
      </c>
      <c r="AW514">
        <f t="shared" si="358"/>
        <v>0</v>
      </c>
      <c r="AX514">
        <f t="shared" si="359"/>
        <v>0</v>
      </c>
      <c r="AY514">
        <f t="shared" si="360"/>
        <v>6.7608901767822547E-4</v>
      </c>
    </row>
    <row r="515" spans="1:51" x14ac:dyDescent="0.2">
      <c r="A515" s="118" t="s">
        <v>5445</v>
      </c>
      <c r="B515" s="119">
        <v>13961</v>
      </c>
      <c r="C515" s="121" t="s">
        <v>6809</v>
      </c>
      <c r="D515" s="121" t="s">
        <v>3858</v>
      </c>
      <c r="E515" s="121">
        <v>0.16908843993818795</v>
      </c>
      <c r="F515">
        <f t="shared" ref="F515:F578" si="381">E515/1000000</f>
        <v>1.6908843993818795E-7</v>
      </c>
      <c r="G515">
        <f t="shared" ref="G515:G578" si="382">F515*0.01</f>
        <v>1.6908843993818796E-9</v>
      </c>
      <c r="H515">
        <f t="shared" ref="H515:H578" si="383">G515/$G$1637</f>
        <v>9.7327928320145823E-5</v>
      </c>
      <c r="I515" s="115">
        <f t="shared" si="361"/>
        <v>20</v>
      </c>
      <c r="J515" s="115">
        <f t="shared" si="362"/>
        <v>2</v>
      </c>
      <c r="K515" s="115">
        <f t="shared" si="363"/>
        <v>6</v>
      </c>
      <c r="L515" s="115">
        <f t="shared" si="364"/>
        <v>4</v>
      </c>
      <c r="M515" s="115">
        <f t="shared" si="365"/>
        <v>3</v>
      </c>
      <c r="N515" s="115">
        <f t="shared" si="366"/>
        <v>13</v>
      </c>
      <c r="O515" s="115">
        <f t="shared" si="367"/>
        <v>0</v>
      </c>
      <c r="P515" s="115">
        <f t="shared" si="368"/>
        <v>7</v>
      </c>
      <c r="Q515" s="115">
        <f t="shared" si="369"/>
        <v>10</v>
      </c>
      <c r="R515" s="115">
        <f t="shared" si="370"/>
        <v>8</v>
      </c>
      <c r="S515" s="115">
        <f t="shared" si="371"/>
        <v>4</v>
      </c>
      <c r="T515" s="115">
        <f t="shared" si="372"/>
        <v>4</v>
      </c>
      <c r="U515" s="115">
        <f t="shared" si="373"/>
        <v>8</v>
      </c>
      <c r="V515" s="115">
        <f t="shared" si="374"/>
        <v>6</v>
      </c>
      <c r="W515" s="115">
        <f t="shared" si="375"/>
        <v>6</v>
      </c>
      <c r="X515" s="115">
        <f t="shared" si="376"/>
        <v>5</v>
      </c>
      <c r="Y515" s="115">
        <f t="shared" si="377"/>
        <v>8</v>
      </c>
      <c r="Z515" s="115">
        <f t="shared" si="378"/>
        <v>12</v>
      </c>
      <c r="AA515" s="115">
        <f t="shared" si="379"/>
        <v>3</v>
      </c>
      <c r="AB515" s="115">
        <f t="shared" si="380"/>
        <v>3</v>
      </c>
      <c r="AC515" s="113">
        <f t="shared" ref="AC515:AC578" si="384">SUM(I515:AB515)</f>
        <v>132</v>
      </c>
      <c r="AE515">
        <f t="shared" ref="AE515:AE578" si="385">I515*$H515</f>
        <v>1.9465585664029165E-3</v>
      </c>
      <c r="AF515">
        <f t="shared" ref="AF515:AF578" si="386">J515*$H515</f>
        <v>1.9465585664029165E-4</v>
      </c>
      <c r="AG515">
        <f t="shared" ref="AG515:AG578" si="387">K515*$H515</f>
        <v>5.8396756992087494E-4</v>
      </c>
      <c r="AH515">
        <f t="shared" ref="AH515:AH578" si="388">L515*$H515</f>
        <v>3.8931171328058329E-4</v>
      </c>
      <c r="AI515">
        <f t="shared" ref="AI515:AI578" si="389">M515*$H515</f>
        <v>2.9198378496043747E-4</v>
      </c>
      <c r="AJ515">
        <f t="shared" ref="AJ515:AJ578" si="390">N515*$H515</f>
        <v>1.2652630681618958E-3</v>
      </c>
      <c r="AK515">
        <f t="shared" ref="AK515:AK578" si="391">O515*$H515</f>
        <v>0</v>
      </c>
      <c r="AL515">
        <f t="shared" ref="AL515:AL578" si="392">P515*$H515</f>
        <v>6.8129549824102076E-4</v>
      </c>
      <c r="AM515">
        <f t="shared" ref="AM515:AM578" si="393">Q515*$H515</f>
        <v>9.7327928320145823E-4</v>
      </c>
      <c r="AN515">
        <f t="shared" ref="AN515:AN578" si="394">R515*$H515</f>
        <v>7.7862342656116659E-4</v>
      </c>
      <c r="AO515">
        <f t="shared" ref="AO515:AO578" si="395">S515*$H515</f>
        <v>3.8931171328058329E-4</v>
      </c>
      <c r="AP515">
        <f t="shared" ref="AP515:AP578" si="396">T515*$H515</f>
        <v>3.8931171328058329E-4</v>
      </c>
      <c r="AQ515">
        <f t="shared" ref="AQ515:AQ578" si="397">U515*$H515</f>
        <v>7.7862342656116659E-4</v>
      </c>
      <c r="AR515">
        <f t="shared" ref="AR515:AR578" si="398">V515*$H515</f>
        <v>5.8396756992087494E-4</v>
      </c>
      <c r="AS515">
        <f t="shared" ref="AS515:AS578" si="399">W515*$H515</f>
        <v>5.8396756992087494E-4</v>
      </c>
      <c r="AT515">
        <f t="shared" ref="AT515:AT578" si="400">X515*$H515</f>
        <v>4.8663964160072912E-4</v>
      </c>
      <c r="AU515">
        <f t="shared" ref="AU515:AU578" si="401">Y515*$H515</f>
        <v>7.7862342656116659E-4</v>
      </c>
      <c r="AV515">
        <f t="shared" ref="AV515:AV578" si="402">Z515*$H515</f>
        <v>1.1679351398417499E-3</v>
      </c>
      <c r="AW515">
        <f t="shared" ref="AW515:AW578" si="403">AA515*$H515</f>
        <v>2.9198378496043747E-4</v>
      </c>
      <c r="AX515">
        <f t="shared" ref="AX515:AX578" si="404">AB515*$H515</f>
        <v>2.9198378496043747E-4</v>
      </c>
      <c r="AY515">
        <f t="shared" ref="AY515:AY578" si="405">SUM(AE515:AX515)</f>
        <v>1.2847286538259251E-2</v>
      </c>
    </row>
    <row r="516" spans="1:51" x14ac:dyDescent="0.2">
      <c r="A516" s="118" t="s">
        <v>5446</v>
      </c>
      <c r="B516" s="119">
        <v>28966</v>
      </c>
      <c r="C516" s="121" t="s">
        <v>6915</v>
      </c>
      <c r="D516" s="121" t="s">
        <v>3943</v>
      </c>
      <c r="E516" s="121">
        <v>0.33184685320967333</v>
      </c>
      <c r="F516">
        <f t="shared" si="381"/>
        <v>3.3184685320967333E-7</v>
      </c>
      <c r="G516">
        <f t="shared" si="382"/>
        <v>3.3184685320967336E-9</v>
      </c>
      <c r="H516">
        <f t="shared" si="383"/>
        <v>1.9101226999470751E-4</v>
      </c>
      <c r="I516" s="115">
        <f t="shared" si="361"/>
        <v>30</v>
      </c>
      <c r="J516" s="115">
        <f t="shared" si="362"/>
        <v>1</v>
      </c>
      <c r="K516" s="115">
        <f t="shared" si="363"/>
        <v>4</v>
      </c>
      <c r="L516" s="115">
        <f t="shared" si="364"/>
        <v>6</v>
      </c>
      <c r="M516" s="115">
        <f t="shared" si="365"/>
        <v>26</v>
      </c>
      <c r="N516" s="115">
        <f t="shared" si="366"/>
        <v>20</v>
      </c>
      <c r="O516" s="115">
        <f t="shared" si="367"/>
        <v>8</v>
      </c>
      <c r="P516" s="115">
        <f t="shared" si="368"/>
        <v>19</v>
      </c>
      <c r="Q516" s="115">
        <f t="shared" si="369"/>
        <v>4</v>
      </c>
      <c r="R516" s="115">
        <f t="shared" si="370"/>
        <v>37</v>
      </c>
      <c r="S516" s="115">
        <f t="shared" si="371"/>
        <v>12</v>
      </c>
      <c r="T516" s="115">
        <f t="shared" si="372"/>
        <v>10</v>
      </c>
      <c r="U516" s="115">
        <f t="shared" si="373"/>
        <v>17</v>
      </c>
      <c r="V516" s="115">
        <f t="shared" si="374"/>
        <v>4</v>
      </c>
      <c r="W516" s="115">
        <f t="shared" si="375"/>
        <v>8</v>
      </c>
      <c r="X516" s="115">
        <f t="shared" si="376"/>
        <v>11</v>
      </c>
      <c r="Y516" s="115">
        <f t="shared" si="377"/>
        <v>19</v>
      </c>
      <c r="Z516" s="115">
        <f t="shared" si="378"/>
        <v>22</v>
      </c>
      <c r="AA516" s="115">
        <f t="shared" si="379"/>
        <v>3</v>
      </c>
      <c r="AB516" s="115">
        <f t="shared" si="380"/>
        <v>5</v>
      </c>
      <c r="AC516" s="113">
        <f t="shared" si="384"/>
        <v>266</v>
      </c>
      <c r="AE516">
        <f t="shared" si="385"/>
        <v>5.7303680998412251E-3</v>
      </c>
      <c r="AF516">
        <f t="shared" si="386"/>
        <v>1.9101226999470751E-4</v>
      </c>
      <c r="AG516">
        <f t="shared" si="387"/>
        <v>7.6404907997883003E-4</v>
      </c>
      <c r="AH516">
        <f t="shared" si="388"/>
        <v>1.146073619968245E-3</v>
      </c>
      <c r="AI516">
        <f t="shared" si="389"/>
        <v>4.966319019862395E-3</v>
      </c>
      <c r="AJ516">
        <f t="shared" si="390"/>
        <v>3.8202453998941502E-3</v>
      </c>
      <c r="AK516">
        <f t="shared" si="391"/>
        <v>1.5280981599576601E-3</v>
      </c>
      <c r="AL516">
        <f t="shared" si="392"/>
        <v>3.6292331298994427E-3</v>
      </c>
      <c r="AM516">
        <f t="shared" si="393"/>
        <v>7.6404907997883003E-4</v>
      </c>
      <c r="AN516">
        <f t="shared" si="394"/>
        <v>7.0674539898041774E-3</v>
      </c>
      <c r="AO516">
        <f t="shared" si="395"/>
        <v>2.29214723993649E-3</v>
      </c>
      <c r="AP516">
        <f t="shared" si="396"/>
        <v>1.9101226999470751E-3</v>
      </c>
      <c r="AQ516">
        <f t="shared" si="397"/>
        <v>3.2472085899100276E-3</v>
      </c>
      <c r="AR516">
        <f t="shared" si="398"/>
        <v>7.6404907997883003E-4</v>
      </c>
      <c r="AS516">
        <f t="shared" si="399"/>
        <v>1.5280981599576601E-3</v>
      </c>
      <c r="AT516">
        <f t="shared" si="400"/>
        <v>2.1011349699417824E-3</v>
      </c>
      <c r="AU516">
        <f t="shared" si="401"/>
        <v>3.6292331298994427E-3</v>
      </c>
      <c r="AV516">
        <f t="shared" si="402"/>
        <v>4.2022699398835649E-3</v>
      </c>
      <c r="AW516">
        <f t="shared" si="403"/>
        <v>5.7303680998412249E-4</v>
      </c>
      <c r="AX516">
        <f t="shared" si="404"/>
        <v>9.5506134997353756E-4</v>
      </c>
      <c r="AY516">
        <f t="shared" si="405"/>
        <v>5.080926381859218E-2</v>
      </c>
    </row>
    <row r="517" spans="1:51" x14ac:dyDescent="0.2">
      <c r="A517" s="118" t="s">
        <v>5447</v>
      </c>
      <c r="B517" s="119">
        <v>7745</v>
      </c>
      <c r="C517" s="121" t="s">
        <v>6916</v>
      </c>
      <c r="D517" s="121" t="s">
        <v>4644</v>
      </c>
      <c r="E517" s="121">
        <v>1.6603889968520191</v>
      </c>
      <c r="F517">
        <f t="shared" si="381"/>
        <v>1.6603889968520191E-6</v>
      </c>
      <c r="G517">
        <f t="shared" si="382"/>
        <v>1.6603889968520192E-8</v>
      </c>
      <c r="H517">
        <f t="shared" si="383"/>
        <v>9.5572601727384506E-4</v>
      </c>
      <c r="I517" s="115">
        <f t="shared" si="361"/>
        <v>15</v>
      </c>
      <c r="J517" s="115">
        <f t="shared" si="362"/>
        <v>0</v>
      </c>
      <c r="K517" s="115">
        <f t="shared" si="363"/>
        <v>2</v>
      </c>
      <c r="L517" s="115">
        <f t="shared" si="364"/>
        <v>3</v>
      </c>
      <c r="M517" s="115">
        <f t="shared" si="365"/>
        <v>6</v>
      </c>
      <c r="N517" s="115">
        <f t="shared" si="366"/>
        <v>13</v>
      </c>
      <c r="O517" s="115">
        <f t="shared" si="367"/>
        <v>0</v>
      </c>
      <c r="P517" s="115">
        <f t="shared" si="368"/>
        <v>4</v>
      </c>
      <c r="Q517" s="115">
        <f t="shared" si="369"/>
        <v>1</v>
      </c>
      <c r="R517" s="115">
        <f t="shared" si="370"/>
        <v>11</v>
      </c>
      <c r="S517" s="115">
        <f t="shared" si="371"/>
        <v>1</v>
      </c>
      <c r="T517" s="115">
        <f t="shared" si="372"/>
        <v>1</v>
      </c>
      <c r="U517" s="115">
        <f t="shared" si="373"/>
        <v>1</v>
      </c>
      <c r="V517" s="115">
        <f t="shared" si="374"/>
        <v>2</v>
      </c>
      <c r="W517" s="115">
        <f t="shared" si="375"/>
        <v>3</v>
      </c>
      <c r="X517" s="115">
        <f t="shared" si="376"/>
        <v>5</v>
      </c>
      <c r="Y517" s="115">
        <f t="shared" si="377"/>
        <v>0</v>
      </c>
      <c r="Z517" s="115">
        <f t="shared" si="378"/>
        <v>11</v>
      </c>
      <c r="AA517" s="115">
        <f t="shared" si="379"/>
        <v>0</v>
      </c>
      <c r="AB517" s="115">
        <f t="shared" si="380"/>
        <v>0</v>
      </c>
      <c r="AC517" s="113">
        <f t="shared" si="384"/>
        <v>79</v>
      </c>
      <c r="AE517">
        <f t="shared" si="385"/>
        <v>1.4335890259107677E-2</v>
      </c>
      <c r="AF517">
        <f t="shared" si="386"/>
        <v>0</v>
      </c>
      <c r="AG517">
        <f t="shared" si="387"/>
        <v>1.9114520345476901E-3</v>
      </c>
      <c r="AH517">
        <f t="shared" si="388"/>
        <v>2.8671780518215351E-3</v>
      </c>
      <c r="AI517">
        <f t="shared" si="389"/>
        <v>5.7343561036430702E-3</v>
      </c>
      <c r="AJ517">
        <f t="shared" si="390"/>
        <v>1.2424438224559986E-2</v>
      </c>
      <c r="AK517">
        <f t="shared" si="391"/>
        <v>0</v>
      </c>
      <c r="AL517">
        <f t="shared" si="392"/>
        <v>3.8229040690953803E-3</v>
      </c>
      <c r="AM517">
        <f t="shared" si="393"/>
        <v>9.5572601727384506E-4</v>
      </c>
      <c r="AN517">
        <f t="shared" si="394"/>
        <v>1.0512986190012296E-2</v>
      </c>
      <c r="AO517">
        <f t="shared" si="395"/>
        <v>9.5572601727384506E-4</v>
      </c>
      <c r="AP517">
        <f t="shared" si="396"/>
        <v>9.5572601727384506E-4</v>
      </c>
      <c r="AQ517">
        <f t="shared" si="397"/>
        <v>9.5572601727384506E-4</v>
      </c>
      <c r="AR517">
        <f t="shared" si="398"/>
        <v>1.9114520345476901E-3</v>
      </c>
      <c r="AS517">
        <f t="shared" si="399"/>
        <v>2.8671780518215351E-3</v>
      </c>
      <c r="AT517">
        <f t="shared" si="400"/>
        <v>4.778630086369225E-3</v>
      </c>
      <c r="AU517">
        <f t="shared" si="401"/>
        <v>0</v>
      </c>
      <c r="AV517">
        <f t="shared" si="402"/>
        <v>1.0512986190012296E-2</v>
      </c>
      <c r="AW517">
        <f t="shared" si="403"/>
        <v>0</v>
      </c>
      <c r="AX517">
        <f t="shared" si="404"/>
        <v>0</v>
      </c>
      <c r="AY517">
        <f t="shared" si="405"/>
        <v>7.5502355364633761E-2</v>
      </c>
    </row>
    <row r="518" spans="1:51" x14ac:dyDescent="0.2">
      <c r="A518" s="118" t="s">
        <v>5448</v>
      </c>
      <c r="B518" s="119">
        <v>18042</v>
      </c>
      <c r="C518" s="121" t="s">
        <v>6666</v>
      </c>
      <c r="D518" s="121" t="s">
        <v>4656</v>
      </c>
      <c r="E518" s="121">
        <v>0.96774784544402404</v>
      </c>
      <c r="F518">
        <f t="shared" si="381"/>
        <v>9.6774784544402408E-7</v>
      </c>
      <c r="G518">
        <f t="shared" si="382"/>
        <v>9.6774784544402417E-9</v>
      </c>
      <c r="H518">
        <f t="shared" si="383"/>
        <v>5.5703922141444608E-4</v>
      </c>
      <c r="I518" s="115">
        <f t="shared" si="361"/>
        <v>32</v>
      </c>
      <c r="J518" s="115">
        <f t="shared" si="362"/>
        <v>1</v>
      </c>
      <c r="K518" s="115">
        <f t="shared" si="363"/>
        <v>14</v>
      </c>
      <c r="L518" s="115">
        <f t="shared" si="364"/>
        <v>9</v>
      </c>
      <c r="M518" s="115">
        <f t="shared" si="365"/>
        <v>3</v>
      </c>
      <c r="N518" s="115">
        <f t="shared" si="366"/>
        <v>3</v>
      </c>
      <c r="O518" s="115">
        <f t="shared" si="367"/>
        <v>3</v>
      </c>
      <c r="P518" s="115">
        <f t="shared" si="368"/>
        <v>13</v>
      </c>
      <c r="Q518" s="115">
        <f t="shared" si="369"/>
        <v>13</v>
      </c>
      <c r="R518" s="115">
        <f t="shared" si="370"/>
        <v>7</v>
      </c>
      <c r="S518" s="115">
        <f t="shared" si="371"/>
        <v>7</v>
      </c>
      <c r="T518" s="115">
        <f t="shared" si="372"/>
        <v>3</v>
      </c>
      <c r="U518" s="115">
        <f t="shared" si="373"/>
        <v>2</v>
      </c>
      <c r="V518" s="115">
        <f t="shared" si="374"/>
        <v>12</v>
      </c>
      <c r="W518" s="115">
        <f t="shared" si="375"/>
        <v>8</v>
      </c>
      <c r="X518" s="115">
        <f t="shared" si="376"/>
        <v>15</v>
      </c>
      <c r="Y518" s="115">
        <f t="shared" si="377"/>
        <v>5</v>
      </c>
      <c r="Z518" s="115">
        <f t="shared" si="378"/>
        <v>12</v>
      </c>
      <c r="AA518" s="115">
        <f t="shared" si="379"/>
        <v>1</v>
      </c>
      <c r="AB518" s="115">
        <f t="shared" si="380"/>
        <v>3</v>
      </c>
      <c r="AC518" s="113">
        <f t="shared" si="384"/>
        <v>166</v>
      </c>
      <c r="AE518">
        <f t="shared" si="385"/>
        <v>1.7825255085262275E-2</v>
      </c>
      <c r="AF518">
        <f t="shared" si="386"/>
        <v>5.5703922141444608E-4</v>
      </c>
      <c r="AG518">
        <f t="shared" si="387"/>
        <v>7.7985490998022447E-3</v>
      </c>
      <c r="AH518">
        <f t="shared" si="388"/>
        <v>5.0133529927300149E-3</v>
      </c>
      <c r="AI518">
        <f t="shared" si="389"/>
        <v>1.6711176642433382E-3</v>
      </c>
      <c r="AJ518">
        <f t="shared" si="390"/>
        <v>1.6711176642433382E-3</v>
      </c>
      <c r="AK518">
        <f t="shared" si="391"/>
        <v>1.6711176642433382E-3</v>
      </c>
      <c r="AL518">
        <f t="shared" si="392"/>
        <v>7.2415098783877993E-3</v>
      </c>
      <c r="AM518">
        <f t="shared" si="393"/>
        <v>7.2415098783877993E-3</v>
      </c>
      <c r="AN518">
        <f t="shared" si="394"/>
        <v>3.8992745499011223E-3</v>
      </c>
      <c r="AO518">
        <f t="shared" si="395"/>
        <v>3.8992745499011223E-3</v>
      </c>
      <c r="AP518">
        <f t="shared" si="396"/>
        <v>1.6711176642433382E-3</v>
      </c>
      <c r="AQ518">
        <f t="shared" si="397"/>
        <v>1.1140784428288922E-3</v>
      </c>
      <c r="AR518">
        <f t="shared" si="398"/>
        <v>6.684470656973353E-3</v>
      </c>
      <c r="AS518">
        <f t="shared" si="399"/>
        <v>4.4563137713155686E-3</v>
      </c>
      <c r="AT518">
        <f t="shared" si="400"/>
        <v>8.355588321216691E-3</v>
      </c>
      <c r="AU518">
        <f t="shared" si="401"/>
        <v>2.7851961070722306E-3</v>
      </c>
      <c r="AV518">
        <f t="shared" si="402"/>
        <v>6.684470656973353E-3</v>
      </c>
      <c r="AW518">
        <f t="shared" si="403"/>
        <v>5.5703922141444608E-4</v>
      </c>
      <c r="AX518">
        <f t="shared" si="404"/>
        <v>1.6711176642433382E-3</v>
      </c>
      <c r="AY518">
        <f t="shared" si="405"/>
        <v>9.2468510754798047E-2</v>
      </c>
    </row>
    <row r="519" spans="1:51" x14ac:dyDescent="0.2">
      <c r="A519" s="118" t="s">
        <v>5449</v>
      </c>
      <c r="B519" s="119">
        <v>22852</v>
      </c>
      <c r="C519" s="121" t="s">
        <v>6734</v>
      </c>
      <c r="D519" s="121" t="s">
        <v>4573</v>
      </c>
      <c r="E519" s="121">
        <v>2.3859312570297448</v>
      </c>
      <c r="F519">
        <f t="shared" si="381"/>
        <v>2.3859312570297449E-6</v>
      </c>
      <c r="G519">
        <f t="shared" si="382"/>
        <v>2.3859312570297449E-8</v>
      </c>
      <c r="H519">
        <f t="shared" si="383"/>
        <v>1.3733508124261838E-3</v>
      </c>
      <c r="I519" s="115">
        <f t="shared" si="361"/>
        <v>35</v>
      </c>
      <c r="J519" s="115">
        <f t="shared" si="362"/>
        <v>0</v>
      </c>
      <c r="K519" s="115">
        <f t="shared" si="363"/>
        <v>10</v>
      </c>
      <c r="L519" s="115">
        <f t="shared" si="364"/>
        <v>19</v>
      </c>
      <c r="M519" s="115">
        <f t="shared" si="365"/>
        <v>2</v>
      </c>
      <c r="N519" s="115">
        <f t="shared" si="366"/>
        <v>7</v>
      </c>
      <c r="O519" s="115">
        <f t="shared" si="367"/>
        <v>2</v>
      </c>
      <c r="P519" s="115">
        <f t="shared" si="368"/>
        <v>17</v>
      </c>
      <c r="Q519" s="115">
        <f t="shared" si="369"/>
        <v>14</v>
      </c>
      <c r="R519" s="115">
        <f t="shared" si="370"/>
        <v>15</v>
      </c>
      <c r="S519" s="115">
        <f t="shared" si="371"/>
        <v>3</v>
      </c>
      <c r="T519" s="115">
        <f t="shared" si="372"/>
        <v>3</v>
      </c>
      <c r="U519" s="115">
        <f t="shared" si="373"/>
        <v>9</v>
      </c>
      <c r="V519" s="115">
        <f t="shared" si="374"/>
        <v>19</v>
      </c>
      <c r="W519" s="115">
        <f t="shared" si="375"/>
        <v>10</v>
      </c>
      <c r="X519" s="115">
        <f t="shared" si="376"/>
        <v>15</v>
      </c>
      <c r="Y519" s="115">
        <f t="shared" si="377"/>
        <v>18</v>
      </c>
      <c r="Z519" s="115">
        <f t="shared" si="378"/>
        <v>11</v>
      </c>
      <c r="AA519" s="115">
        <f t="shared" si="379"/>
        <v>2</v>
      </c>
      <c r="AB519" s="115">
        <f t="shared" si="380"/>
        <v>1</v>
      </c>
      <c r="AC519" s="113">
        <f t="shared" si="384"/>
        <v>212</v>
      </c>
      <c r="AE519">
        <f t="shared" si="385"/>
        <v>4.8067278434916434E-2</v>
      </c>
      <c r="AF519">
        <f t="shared" si="386"/>
        <v>0</v>
      </c>
      <c r="AG519">
        <f t="shared" si="387"/>
        <v>1.3733508124261839E-2</v>
      </c>
      <c r="AH519">
        <f t="shared" si="388"/>
        <v>2.6093665436097493E-2</v>
      </c>
      <c r="AI519">
        <f t="shared" si="389"/>
        <v>2.7467016248523676E-3</v>
      </c>
      <c r="AJ519">
        <f t="shared" si="390"/>
        <v>9.6134556869832861E-3</v>
      </c>
      <c r="AK519">
        <f t="shared" si="391"/>
        <v>2.7467016248523676E-3</v>
      </c>
      <c r="AL519">
        <f t="shared" si="392"/>
        <v>2.3346963811245125E-2</v>
      </c>
      <c r="AM519">
        <f t="shared" si="393"/>
        <v>1.9226911373966572E-2</v>
      </c>
      <c r="AN519">
        <f t="shared" si="394"/>
        <v>2.0600262186392757E-2</v>
      </c>
      <c r="AO519">
        <f t="shared" si="395"/>
        <v>4.120052437278551E-3</v>
      </c>
      <c r="AP519">
        <f t="shared" si="396"/>
        <v>4.120052437278551E-3</v>
      </c>
      <c r="AQ519">
        <f t="shared" si="397"/>
        <v>1.2360157311835655E-2</v>
      </c>
      <c r="AR519">
        <f t="shared" si="398"/>
        <v>2.6093665436097493E-2</v>
      </c>
      <c r="AS519">
        <f t="shared" si="399"/>
        <v>1.3733508124261839E-2</v>
      </c>
      <c r="AT519">
        <f t="shared" si="400"/>
        <v>2.0600262186392757E-2</v>
      </c>
      <c r="AU519">
        <f t="shared" si="401"/>
        <v>2.4720314623671309E-2</v>
      </c>
      <c r="AV519">
        <f t="shared" si="402"/>
        <v>1.5106858936688021E-2</v>
      </c>
      <c r="AW519">
        <f t="shared" si="403"/>
        <v>2.7467016248523676E-3</v>
      </c>
      <c r="AX519">
        <f t="shared" si="404"/>
        <v>1.3733508124261838E-3</v>
      </c>
      <c r="AY519">
        <f t="shared" si="405"/>
        <v>0.29115037223435092</v>
      </c>
    </row>
    <row r="520" spans="1:51" x14ac:dyDescent="0.2">
      <c r="A520" s="118" t="s">
        <v>5450</v>
      </c>
      <c r="B520" s="119">
        <v>75703</v>
      </c>
      <c r="C520" s="121" t="s">
        <v>6917</v>
      </c>
      <c r="D520" s="121" t="s">
        <v>3335</v>
      </c>
      <c r="E520" s="121">
        <v>7.6260208353059857E-3</v>
      </c>
      <c r="F520">
        <f t="shared" si="381"/>
        <v>7.6260208353059859E-9</v>
      </c>
      <c r="G520">
        <f t="shared" si="382"/>
        <v>7.626020835305986E-11</v>
      </c>
      <c r="H520">
        <f t="shared" si="383"/>
        <v>4.3895656586454256E-6</v>
      </c>
      <c r="I520" s="115">
        <f t="shared" si="361"/>
        <v>46</v>
      </c>
      <c r="J520" s="115">
        <f t="shared" si="362"/>
        <v>6</v>
      </c>
      <c r="K520" s="115">
        <f t="shared" si="363"/>
        <v>45</v>
      </c>
      <c r="L520" s="115">
        <f t="shared" si="364"/>
        <v>33</v>
      </c>
      <c r="M520" s="115">
        <f t="shared" si="365"/>
        <v>30</v>
      </c>
      <c r="N520" s="115">
        <f t="shared" si="366"/>
        <v>39</v>
      </c>
      <c r="O520" s="115">
        <f t="shared" si="367"/>
        <v>19</v>
      </c>
      <c r="P520" s="115">
        <f t="shared" si="368"/>
        <v>39</v>
      </c>
      <c r="Q520" s="115">
        <f t="shared" si="369"/>
        <v>43</v>
      </c>
      <c r="R520" s="115">
        <f t="shared" si="370"/>
        <v>69</v>
      </c>
      <c r="S520" s="115">
        <f t="shared" si="371"/>
        <v>13</v>
      </c>
      <c r="T520" s="115">
        <f t="shared" si="372"/>
        <v>31</v>
      </c>
      <c r="U520" s="115">
        <f t="shared" si="373"/>
        <v>28</v>
      </c>
      <c r="V520" s="115">
        <f t="shared" si="374"/>
        <v>29</v>
      </c>
      <c r="W520" s="115">
        <f t="shared" si="375"/>
        <v>57</v>
      </c>
      <c r="X520" s="115">
        <f t="shared" si="376"/>
        <v>52</v>
      </c>
      <c r="Y520" s="115">
        <f t="shared" si="377"/>
        <v>23</v>
      </c>
      <c r="Z520" s="115">
        <f t="shared" si="378"/>
        <v>35</v>
      </c>
      <c r="AA520" s="115">
        <f t="shared" si="379"/>
        <v>3</v>
      </c>
      <c r="AB520" s="115">
        <f t="shared" si="380"/>
        <v>24</v>
      </c>
      <c r="AC520" s="113">
        <f t="shared" si="384"/>
        <v>664</v>
      </c>
      <c r="AE520">
        <f t="shared" si="385"/>
        <v>2.0192002029768957E-4</v>
      </c>
      <c r="AF520">
        <f t="shared" si="386"/>
        <v>2.6337393951872553E-5</v>
      </c>
      <c r="AG520">
        <f t="shared" si="387"/>
        <v>1.9753045463904415E-4</v>
      </c>
      <c r="AH520">
        <f t="shared" si="388"/>
        <v>1.4485566673529905E-4</v>
      </c>
      <c r="AI520">
        <f t="shared" si="389"/>
        <v>1.3168696975936276E-4</v>
      </c>
      <c r="AJ520">
        <f t="shared" si="390"/>
        <v>1.7119306068717161E-4</v>
      </c>
      <c r="AK520">
        <f t="shared" si="391"/>
        <v>8.3401747514263091E-5</v>
      </c>
      <c r="AL520">
        <f t="shared" si="392"/>
        <v>1.7119306068717161E-4</v>
      </c>
      <c r="AM520">
        <f t="shared" si="393"/>
        <v>1.8875132332175329E-4</v>
      </c>
      <c r="AN520">
        <f t="shared" si="394"/>
        <v>3.0288003044653435E-4</v>
      </c>
      <c r="AO520">
        <f t="shared" si="395"/>
        <v>5.7064353562390534E-5</v>
      </c>
      <c r="AP520">
        <f t="shared" si="396"/>
        <v>1.3607653541800819E-4</v>
      </c>
      <c r="AQ520">
        <f t="shared" si="397"/>
        <v>1.2290783844207191E-4</v>
      </c>
      <c r="AR520">
        <f t="shared" si="398"/>
        <v>1.2729740410071734E-4</v>
      </c>
      <c r="AS520">
        <f t="shared" si="399"/>
        <v>2.5020524254278927E-4</v>
      </c>
      <c r="AT520">
        <f t="shared" si="400"/>
        <v>2.2825741424956214E-4</v>
      </c>
      <c r="AU520">
        <f t="shared" si="401"/>
        <v>1.0096001014884479E-4</v>
      </c>
      <c r="AV520">
        <f t="shared" si="402"/>
        <v>1.536347980525899E-4</v>
      </c>
      <c r="AW520">
        <f t="shared" si="403"/>
        <v>1.3168696975936277E-5</v>
      </c>
      <c r="AX520">
        <f t="shared" si="404"/>
        <v>1.0534957580749021E-4</v>
      </c>
      <c r="AY520">
        <f t="shared" si="405"/>
        <v>2.9146715973405622E-3</v>
      </c>
    </row>
    <row r="521" spans="1:51" x14ac:dyDescent="0.2">
      <c r="A521" s="118" t="s">
        <v>5451</v>
      </c>
      <c r="B521" s="119">
        <v>19170</v>
      </c>
      <c r="C521" s="121" t="s">
        <v>6918</v>
      </c>
      <c r="D521" s="121" t="s">
        <v>4008</v>
      </c>
      <c r="E521" s="121">
        <v>7.2748391447919392E-2</v>
      </c>
      <c r="F521">
        <f t="shared" si="381"/>
        <v>7.2748391447919387E-8</v>
      </c>
      <c r="G521">
        <f t="shared" si="382"/>
        <v>7.2748391447919387E-10</v>
      </c>
      <c r="H521">
        <f t="shared" si="383"/>
        <v>4.1874241851408291E-5</v>
      </c>
      <c r="I521" s="115">
        <f t="shared" si="361"/>
        <v>18</v>
      </c>
      <c r="J521" s="115">
        <f t="shared" si="362"/>
        <v>4</v>
      </c>
      <c r="K521" s="115">
        <f t="shared" si="363"/>
        <v>6</v>
      </c>
      <c r="L521" s="115">
        <f t="shared" si="364"/>
        <v>7</v>
      </c>
      <c r="M521" s="115">
        <f t="shared" si="365"/>
        <v>6</v>
      </c>
      <c r="N521" s="115">
        <f t="shared" si="366"/>
        <v>14</v>
      </c>
      <c r="O521" s="115">
        <f t="shared" si="367"/>
        <v>8</v>
      </c>
      <c r="P521" s="115">
        <f t="shared" si="368"/>
        <v>9</v>
      </c>
      <c r="Q521" s="115">
        <f t="shared" si="369"/>
        <v>10</v>
      </c>
      <c r="R521" s="115">
        <f t="shared" si="370"/>
        <v>9</v>
      </c>
      <c r="S521" s="115">
        <f t="shared" si="371"/>
        <v>6</v>
      </c>
      <c r="T521" s="115">
        <f t="shared" si="372"/>
        <v>7</v>
      </c>
      <c r="U521" s="115">
        <f t="shared" si="373"/>
        <v>11</v>
      </c>
      <c r="V521" s="115">
        <f t="shared" si="374"/>
        <v>12</v>
      </c>
      <c r="W521" s="115">
        <f t="shared" si="375"/>
        <v>4</v>
      </c>
      <c r="X521" s="115">
        <f t="shared" si="376"/>
        <v>11</v>
      </c>
      <c r="Y521" s="115">
        <f t="shared" si="377"/>
        <v>10</v>
      </c>
      <c r="Z521" s="115">
        <f t="shared" si="378"/>
        <v>12</v>
      </c>
      <c r="AA521" s="115">
        <f t="shared" si="379"/>
        <v>7</v>
      </c>
      <c r="AB521" s="115">
        <f t="shared" si="380"/>
        <v>3</v>
      </c>
      <c r="AC521" s="113">
        <f t="shared" si="384"/>
        <v>174</v>
      </c>
      <c r="AE521">
        <f t="shared" si="385"/>
        <v>7.537363533253492E-4</v>
      </c>
      <c r="AF521">
        <f t="shared" si="386"/>
        <v>1.6749696740563316E-4</v>
      </c>
      <c r="AG521">
        <f t="shared" si="387"/>
        <v>2.5124545110844973E-4</v>
      </c>
      <c r="AH521">
        <f t="shared" si="388"/>
        <v>2.9311969295985806E-4</v>
      </c>
      <c r="AI521">
        <f t="shared" si="389"/>
        <v>2.5124545110844973E-4</v>
      </c>
      <c r="AJ521">
        <f t="shared" si="390"/>
        <v>5.8623938591971611E-4</v>
      </c>
      <c r="AK521">
        <f t="shared" si="391"/>
        <v>3.3499393481126633E-4</v>
      </c>
      <c r="AL521">
        <f t="shared" si="392"/>
        <v>3.768681766626746E-4</v>
      </c>
      <c r="AM521">
        <f t="shared" si="393"/>
        <v>4.1874241851408292E-4</v>
      </c>
      <c r="AN521">
        <f t="shared" si="394"/>
        <v>3.768681766626746E-4</v>
      </c>
      <c r="AO521">
        <f t="shared" si="395"/>
        <v>2.5124545110844973E-4</v>
      </c>
      <c r="AP521">
        <f t="shared" si="396"/>
        <v>2.9311969295985806E-4</v>
      </c>
      <c r="AQ521">
        <f t="shared" si="397"/>
        <v>4.6061666036549119E-4</v>
      </c>
      <c r="AR521">
        <f t="shared" si="398"/>
        <v>5.0249090221689947E-4</v>
      </c>
      <c r="AS521">
        <f t="shared" si="399"/>
        <v>1.6749696740563316E-4</v>
      </c>
      <c r="AT521">
        <f t="shared" si="400"/>
        <v>4.6061666036549119E-4</v>
      </c>
      <c r="AU521">
        <f t="shared" si="401"/>
        <v>4.1874241851408292E-4</v>
      </c>
      <c r="AV521">
        <f t="shared" si="402"/>
        <v>5.0249090221689947E-4</v>
      </c>
      <c r="AW521">
        <f t="shared" si="403"/>
        <v>2.9311969295985806E-4</v>
      </c>
      <c r="AX521">
        <f t="shared" si="404"/>
        <v>1.2562272555422487E-4</v>
      </c>
      <c r="AY521">
        <f t="shared" si="405"/>
        <v>7.2861180821450445E-3</v>
      </c>
    </row>
    <row r="522" spans="1:51" x14ac:dyDescent="0.2">
      <c r="A522" s="118" t="s">
        <v>5452</v>
      </c>
      <c r="B522" s="119">
        <v>29693</v>
      </c>
      <c r="C522" s="121" t="s">
        <v>6632</v>
      </c>
      <c r="D522" s="121" t="s">
        <v>3669</v>
      </c>
      <c r="E522" s="121">
        <v>8.9075430102001016E-2</v>
      </c>
      <c r="F522">
        <f t="shared" si="381"/>
        <v>8.9075430102001011E-8</v>
      </c>
      <c r="G522">
        <f t="shared" si="382"/>
        <v>8.9075430102001014E-10</v>
      </c>
      <c r="H522">
        <f t="shared" si="383"/>
        <v>5.1272145388667319E-5</v>
      </c>
      <c r="I522" s="115">
        <f t="shared" si="361"/>
        <v>35</v>
      </c>
      <c r="J522" s="115">
        <f t="shared" si="362"/>
        <v>1</v>
      </c>
      <c r="K522" s="115">
        <f t="shared" si="363"/>
        <v>15</v>
      </c>
      <c r="L522" s="115">
        <f t="shared" si="364"/>
        <v>19</v>
      </c>
      <c r="M522" s="115">
        <f t="shared" si="365"/>
        <v>10</v>
      </c>
      <c r="N522" s="115">
        <f t="shared" si="366"/>
        <v>15</v>
      </c>
      <c r="O522" s="115">
        <f t="shared" si="367"/>
        <v>6</v>
      </c>
      <c r="P522" s="115">
        <f t="shared" si="368"/>
        <v>14</v>
      </c>
      <c r="Q522" s="115">
        <f t="shared" si="369"/>
        <v>11</v>
      </c>
      <c r="R522" s="115">
        <f t="shared" si="370"/>
        <v>37</v>
      </c>
      <c r="S522" s="115">
        <f t="shared" si="371"/>
        <v>6</v>
      </c>
      <c r="T522" s="115">
        <f t="shared" si="372"/>
        <v>10</v>
      </c>
      <c r="U522" s="115">
        <f t="shared" si="373"/>
        <v>13</v>
      </c>
      <c r="V522" s="115">
        <f t="shared" si="374"/>
        <v>15</v>
      </c>
      <c r="W522" s="115">
        <f t="shared" si="375"/>
        <v>14</v>
      </c>
      <c r="X522" s="115">
        <f t="shared" si="376"/>
        <v>10</v>
      </c>
      <c r="Y522" s="115">
        <f t="shared" si="377"/>
        <v>16</v>
      </c>
      <c r="Z522" s="115">
        <f t="shared" si="378"/>
        <v>14</v>
      </c>
      <c r="AA522" s="115">
        <f t="shared" si="379"/>
        <v>4</v>
      </c>
      <c r="AB522" s="115">
        <f t="shared" si="380"/>
        <v>4</v>
      </c>
      <c r="AC522" s="113">
        <f t="shared" si="384"/>
        <v>269</v>
      </c>
      <c r="AE522">
        <f t="shared" si="385"/>
        <v>1.7945250886033561E-3</v>
      </c>
      <c r="AF522">
        <f t="shared" si="386"/>
        <v>5.1272145388667319E-5</v>
      </c>
      <c r="AG522">
        <f t="shared" si="387"/>
        <v>7.6908218083000975E-4</v>
      </c>
      <c r="AH522">
        <f t="shared" si="388"/>
        <v>9.7417076238467905E-4</v>
      </c>
      <c r="AI522">
        <f t="shared" si="389"/>
        <v>5.127214538866732E-4</v>
      </c>
      <c r="AJ522">
        <f t="shared" si="390"/>
        <v>7.6908218083000975E-4</v>
      </c>
      <c r="AK522">
        <f t="shared" si="391"/>
        <v>3.076328723320039E-4</v>
      </c>
      <c r="AL522">
        <f t="shared" si="392"/>
        <v>7.178100354413425E-4</v>
      </c>
      <c r="AM522">
        <f t="shared" si="393"/>
        <v>5.6399359927534055E-4</v>
      </c>
      <c r="AN522">
        <f t="shared" si="394"/>
        <v>1.8970693793806909E-3</v>
      </c>
      <c r="AO522">
        <f t="shared" si="395"/>
        <v>3.076328723320039E-4</v>
      </c>
      <c r="AP522">
        <f t="shared" si="396"/>
        <v>5.127214538866732E-4</v>
      </c>
      <c r="AQ522">
        <f t="shared" si="397"/>
        <v>6.6653789005267515E-4</v>
      </c>
      <c r="AR522">
        <f t="shared" si="398"/>
        <v>7.6908218083000975E-4</v>
      </c>
      <c r="AS522">
        <f t="shared" si="399"/>
        <v>7.178100354413425E-4</v>
      </c>
      <c r="AT522">
        <f t="shared" si="400"/>
        <v>5.127214538866732E-4</v>
      </c>
      <c r="AU522">
        <f t="shared" si="401"/>
        <v>8.203543262186771E-4</v>
      </c>
      <c r="AV522">
        <f t="shared" si="402"/>
        <v>7.178100354413425E-4</v>
      </c>
      <c r="AW522">
        <f t="shared" si="403"/>
        <v>2.0508858155466927E-4</v>
      </c>
      <c r="AX522">
        <f t="shared" si="404"/>
        <v>2.0508858155466927E-4</v>
      </c>
      <c r="AY522">
        <f t="shared" si="405"/>
        <v>1.3792207109551511E-2</v>
      </c>
    </row>
    <row r="523" spans="1:51" x14ac:dyDescent="0.2">
      <c r="A523" s="118" t="s">
        <v>5453</v>
      </c>
      <c r="B523" s="119">
        <v>44182</v>
      </c>
      <c r="C523" s="121" t="s">
        <v>6919</v>
      </c>
      <c r="D523" s="121" t="s">
        <v>4696</v>
      </c>
      <c r="E523" s="121">
        <v>2.7978006548447247</v>
      </c>
      <c r="F523">
        <f t="shared" si="381"/>
        <v>2.7978006548447245E-6</v>
      </c>
      <c r="G523">
        <f t="shared" si="382"/>
        <v>2.7978006548447245E-8</v>
      </c>
      <c r="H523">
        <f t="shared" si="383"/>
        <v>1.6104243536005656E-3</v>
      </c>
      <c r="I523" s="115">
        <f t="shared" si="361"/>
        <v>35</v>
      </c>
      <c r="J523" s="115">
        <f t="shared" si="362"/>
        <v>4</v>
      </c>
      <c r="K523" s="115">
        <f t="shared" si="363"/>
        <v>20</v>
      </c>
      <c r="L523" s="115">
        <f t="shared" si="364"/>
        <v>29</v>
      </c>
      <c r="M523" s="115">
        <f t="shared" si="365"/>
        <v>17</v>
      </c>
      <c r="N523" s="115">
        <f t="shared" si="366"/>
        <v>31</v>
      </c>
      <c r="O523" s="115">
        <f t="shared" si="367"/>
        <v>6</v>
      </c>
      <c r="P523" s="115">
        <f t="shared" si="368"/>
        <v>19</v>
      </c>
      <c r="Q523" s="115">
        <f t="shared" si="369"/>
        <v>19</v>
      </c>
      <c r="R523" s="115">
        <f t="shared" si="370"/>
        <v>45</v>
      </c>
      <c r="S523" s="115">
        <f t="shared" si="371"/>
        <v>16</v>
      </c>
      <c r="T523" s="115">
        <f t="shared" si="372"/>
        <v>15</v>
      </c>
      <c r="U523" s="115">
        <f t="shared" si="373"/>
        <v>15</v>
      </c>
      <c r="V523" s="115">
        <f t="shared" si="374"/>
        <v>15</v>
      </c>
      <c r="W523" s="115">
        <f t="shared" si="375"/>
        <v>24</v>
      </c>
      <c r="X523" s="115">
        <f t="shared" si="376"/>
        <v>28</v>
      </c>
      <c r="Y523" s="115">
        <f t="shared" si="377"/>
        <v>29</v>
      </c>
      <c r="Z523" s="115">
        <f t="shared" si="378"/>
        <v>26</v>
      </c>
      <c r="AA523" s="115">
        <f t="shared" si="379"/>
        <v>4</v>
      </c>
      <c r="AB523" s="115">
        <f t="shared" si="380"/>
        <v>5</v>
      </c>
      <c r="AC523" s="113">
        <f t="shared" si="384"/>
        <v>402</v>
      </c>
      <c r="AE523">
        <f t="shared" si="385"/>
        <v>5.6364852376019792E-2</v>
      </c>
      <c r="AF523">
        <f t="shared" si="386"/>
        <v>6.4416974144022622E-3</v>
      </c>
      <c r="AG523">
        <f t="shared" si="387"/>
        <v>3.2208487072011308E-2</v>
      </c>
      <c r="AH523">
        <f t="shared" si="388"/>
        <v>4.6702306254416404E-2</v>
      </c>
      <c r="AI523">
        <f t="shared" si="389"/>
        <v>2.7377214011209614E-2</v>
      </c>
      <c r="AJ523">
        <f t="shared" si="390"/>
        <v>4.9923154961617533E-2</v>
      </c>
      <c r="AK523">
        <f t="shared" si="391"/>
        <v>9.6625461216033933E-3</v>
      </c>
      <c r="AL523">
        <f t="shared" si="392"/>
        <v>3.0598062718410746E-2</v>
      </c>
      <c r="AM523">
        <f t="shared" si="393"/>
        <v>3.0598062718410746E-2</v>
      </c>
      <c r="AN523">
        <f t="shared" si="394"/>
        <v>7.2469095912025452E-2</v>
      </c>
      <c r="AO523">
        <f t="shared" si="395"/>
        <v>2.5766789657609049E-2</v>
      </c>
      <c r="AP523">
        <f t="shared" si="396"/>
        <v>2.4156365304008484E-2</v>
      </c>
      <c r="AQ523">
        <f t="shared" si="397"/>
        <v>2.4156365304008484E-2</v>
      </c>
      <c r="AR523">
        <f t="shared" si="398"/>
        <v>2.4156365304008484E-2</v>
      </c>
      <c r="AS523">
        <f t="shared" si="399"/>
        <v>3.8650184486413573E-2</v>
      </c>
      <c r="AT523">
        <f t="shared" si="400"/>
        <v>4.5091881900815839E-2</v>
      </c>
      <c r="AU523">
        <f t="shared" si="401"/>
        <v>4.6702306254416404E-2</v>
      </c>
      <c r="AV523">
        <f t="shared" si="402"/>
        <v>4.1871033193614703E-2</v>
      </c>
      <c r="AW523">
        <f t="shared" si="403"/>
        <v>6.4416974144022622E-3</v>
      </c>
      <c r="AX523">
        <f t="shared" si="404"/>
        <v>8.0521217680028269E-3</v>
      </c>
      <c r="AY523">
        <f t="shared" si="405"/>
        <v>0.64739059014742739</v>
      </c>
    </row>
    <row r="524" spans="1:51" x14ac:dyDescent="0.2">
      <c r="A524" s="118" t="s">
        <v>5454</v>
      </c>
      <c r="B524" s="119">
        <v>37728</v>
      </c>
      <c r="C524" s="121" t="s">
        <v>6920</v>
      </c>
      <c r="D524" s="121" t="s">
        <v>4695</v>
      </c>
      <c r="E524" s="121">
        <v>2.9453027676998023</v>
      </c>
      <c r="F524">
        <f t="shared" si="381"/>
        <v>2.9453027676998021E-6</v>
      </c>
      <c r="G524">
        <f t="shared" si="382"/>
        <v>2.9453027676998023E-8</v>
      </c>
      <c r="H524">
        <f t="shared" si="383"/>
        <v>1.695327112608083E-3</v>
      </c>
      <c r="I524" s="115">
        <f t="shared" si="361"/>
        <v>37</v>
      </c>
      <c r="J524" s="115">
        <f t="shared" si="362"/>
        <v>4</v>
      </c>
      <c r="K524" s="115">
        <f t="shared" si="363"/>
        <v>23</v>
      </c>
      <c r="L524" s="115">
        <f t="shared" si="364"/>
        <v>29</v>
      </c>
      <c r="M524" s="115">
        <f t="shared" si="365"/>
        <v>9</v>
      </c>
      <c r="N524" s="115">
        <f t="shared" si="366"/>
        <v>31</v>
      </c>
      <c r="O524" s="115">
        <f t="shared" si="367"/>
        <v>3</v>
      </c>
      <c r="P524" s="115">
        <f t="shared" si="368"/>
        <v>21</v>
      </c>
      <c r="Q524" s="115">
        <f t="shared" si="369"/>
        <v>16</v>
      </c>
      <c r="R524" s="115">
        <f t="shared" si="370"/>
        <v>42</v>
      </c>
      <c r="S524" s="115">
        <f t="shared" si="371"/>
        <v>9</v>
      </c>
      <c r="T524" s="115">
        <f t="shared" si="372"/>
        <v>13</v>
      </c>
      <c r="U524" s="115">
        <f t="shared" si="373"/>
        <v>15</v>
      </c>
      <c r="V524" s="115">
        <f t="shared" si="374"/>
        <v>9</v>
      </c>
      <c r="W524" s="115">
        <f t="shared" si="375"/>
        <v>22</v>
      </c>
      <c r="X524" s="115">
        <f t="shared" si="376"/>
        <v>21</v>
      </c>
      <c r="Y524" s="115">
        <f t="shared" si="377"/>
        <v>17</v>
      </c>
      <c r="Z524" s="115">
        <f t="shared" si="378"/>
        <v>20</v>
      </c>
      <c r="AA524" s="115">
        <f t="shared" si="379"/>
        <v>2</v>
      </c>
      <c r="AB524" s="115">
        <f t="shared" si="380"/>
        <v>6</v>
      </c>
      <c r="AC524" s="113">
        <f t="shared" si="384"/>
        <v>349</v>
      </c>
      <c r="AE524">
        <f t="shared" si="385"/>
        <v>6.2727103166499071E-2</v>
      </c>
      <c r="AF524">
        <f t="shared" si="386"/>
        <v>6.7813084504323318E-3</v>
      </c>
      <c r="AG524">
        <f t="shared" si="387"/>
        <v>3.8992523589985909E-2</v>
      </c>
      <c r="AH524">
        <f t="shared" si="388"/>
        <v>4.9164486265634404E-2</v>
      </c>
      <c r="AI524">
        <f t="shared" si="389"/>
        <v>1.5257944013472746E-2</v>
      </c>
      <c r="AJ524">
        <f t="shared" si="390"/>
        <v>5.2555140490850569E-2</v>
      </c>
      <c r="AK524">
        <f t="shared" si="391"/>
        <v>5.0859813378242493E-3</v>
      </c>
      <c r="AL524">
        <f t="shared" si="392"/>
        <v>3.5601869364769743E-2</v>
      </c>
      <c r="AM524">
        <f t="shared" si="393"/>
        <v>2.7125233801729327E-2</v>
      </c>
      <c r="AN524">
        <f t="shared" si="394"/>
        <v>7.1203738729539487E-2</v>
      </c>
      <c r="AO524">
        <f t="shared" si="395"/>
        <v>1.5257944013472746E-2</v>
      </c>
      <c r="AP524">
        <f t="shared" si="396"/>
        <v>2.203925246390508E-2</v>
      </c>
      <c r="AQ524">
        <f t="shared" si="397"/>
        <v>2.5429906689121245E-2</v>
      </c>
      <c r="AR524">
        <f t="shared" si="398"/>
        <v>1.5257944013472746E-2</v>
      </c>
      <c r="AS524">
        <f t="shared" si="399"/>
        <v>3.7297196477377823E-2</v>
      </c>
      <c r="AT524">
        <f t="shared" si="400"/>
        <v>3.5601869364769743E-2</v>
      </c>
      <c r="AU524">
        <f t="shared" si="401"/>
        <v>2.882056091433741E-2</v>
      </c>
      <c r="AV524">
        <f t="shared" si="402"/>
        <v>3.3906542252161657E-2</v>
      </c>
      <c r="AW524">
        <f t="shared" si="403"/>
        <v>3.3906542252161659E-3</v>
      </c>
      <c r="AX524">
        <f t="shared" si="404"/>
        <v>1.0171962675648499E-2</v>
      </c>
      <c r="AY524">
        <f t="shared" si="405"/>
        <v>0.59166916230022082</v>
      </c>
    </row>
    <row r="525" spans="1:51" x14ac:dyDescent="0.2">
      <c r="A525" s="118" t="s">
        <v>5455</v>
      </c>
      <c r="B525" s="119">
        <v>23379</v>
      </c>
      <c r="C525" s="121" t="s">
        <v>6849</v>
      </c>
      <c r="D525" s="121" t="s">
        <v>3498</v>
      </c>
      <c r="E525" s="121">
        <v>1.8220147546258413E-2</v>
      </c>
      <c r="F525">
        <f t="shared" si="381"/>
        <v>1.8220147546258414E-8</v>
      </c>
      <c r="G525">
        <f t="shared" si="382"/>
        <v>1.8220147546258414E-10</v>
      </c>
      <c r="H525">
        <f t="shared" si="383"/>
        <v>1.0487583982754698E-5</v>
      </c>
      <c r="I525" s="115">
        <f t="shared" si="361"/>
        <v>25</v>
      </c>
      <c r="J525" s="115">
        <f t="shared" si="362"/>
        <v>0</v>
      </c>
      <c r="K525" s="115">
        <f t="shared" si="363"/>
        <v>10</v>
      </c>
      <c r="L525" s="115">
        <f t="shared" si="364"/>
        <v>7</v>
      </c>
      <c r="M525" s="115">
        <f t="shared" si="365"/>
        <v>10</v>
      </c>
      <c r="N525" s="115">
        <f t="shared" si="366"/>
        <v>8</v>
      </c>
      <c r="O525" s="115">
        <f t="shared" si="367"/>
        <v>7</v>
      </c>
      <c r="P525" s="115">
        <f t="shared" si="368"/>
        <v>14</v>
      </c>
      <c r="Q525" s="115">
        <f t="shared" si="369"/>
        <v>10</v>
      </c>
      <c r="R525" s="115">
        <f t="shared" si="370"/>
        <v>14</v>
      </c>
      <c r="S525" s="115">
        <f t="shared" si="371"/>
        <v>9</v>
      </c>
      <c r="T525" s="115">
        <f t="shared" si="372"/>
        <v>7</v>
      </c>
      <c r="U525" s="115">
        <f t="shared" si="373"/>
        <v>14</v>
      </c>
      <c r="V525" s="115">
        <f t="shared" si="374"/>
        <v>9</v>
      </c>
      <c r="W525" s="115">
        <f t="shared" si="375"/>
        <v>13</v>
      </c>
      <c r="X525" s="115">
        <f t="shared" si="376"/>
        <v>23</v>
      </c>
      <c r="Y525" s="115">
        <f t="shared" si="377"/>
        <v>9</v>
      </c>
      <c r="Z525" s="115">
        <f t="shared" si="378"/>
        <v>5</v>
      </c>
      <c r="AA525" s="115">
        <f t="shared" si="379"/>
        <v>6</v>
      </c>
      <c r="AB525" s="115">
        <f t="shared" si="380"/>
        <v>7</v>
      </c>
      <c r="AC525" s="113">
        <f t="shared" si="384"/>
        <v>207</v>
      </c>
      <c r="AE525">
        <f t="shared" si="385"/>
        <v>2.6218959956886745E-4</v>
      </c>
      <c r="AF525">
        <f t="shared" si="386"/>
        <v>0</v>
      </c>
      <c r="AG525">
        <f t="shared" si="387"/>
        <v>1.0487583982754698E-4</v>
      </c>
      <c r="AH525">
        <f t="shared" si="388"/>
        <v>7.3413087879282881E-5</v>
      </c>
      <c r="AI525">
        <f t="shared" si="389"/>
        <v>1.0487583982754698E-4</v>
      </c>
      <c r="AJ525">
        <f t="shared" si="390"/>
        <v>8.3900671862037582E-5</v>
      </c>
      <c r="AK525">
        <f t="shared" si="391"/>
        <v>7.3413087879282881E-5</v>
      </c>
      <c r="AL525">
        <f t="shared" si="392"/>
        <v>1.4682617575856576E-4</v>
      </c>
      <c r="AM525">
        <f t="shared" si="393"/>
        <v>1.0487583982754698E-4</v>
      </c>
      <c r="AN525">
        <f t="shared" si="394"/>
        <v>1.4682617575856576E-4</v>
      </c>
      <c r="AO525">
        <f t="shared" si="395"/>
        <v>9.4388255844792283E-5</v>
      </c>
      <c r="AP525">
        <f t="shared" si="396"/>
        <v>7.3413087879282881E-5</v>
      </c>
      <c r="AQ525">
        <f t="shared" si="397"/>
        <v>1.4682617575856576E-4</v>
      </c>
      <c r="AR525">
        <f t="shared" si="398"/>
        <v>9.4388255844792283E-5</v>
      </c>
      <c r="AS525">
        <f t="shared" si="399"/>
        <v>1.3633859177581106E-4</v>
      </c>
      <c r="AT525">
        <f t="shared" si="400"/>
        <v>2.4121443160335805E-4</v>
      </c>
      <c r="AU525">
        <f t="shared" si="401"/>
        <v>9.4388255844792283E-5</v>
      </c>
      <c r="AV525">
        <f t="shared" si="402"/>
        <v>5.2437919913773492E-5</v>
      </c>
      <c r="AW525">
        <f t="shared" si="403"/>
        <v>6.292550389652818E-5</v>
      </c>
      <c r="AX525">
        <f t="shared" si="404"/>
        <v>7.3413087879282881E-5</v>
      </c>
      <c r="AY525">
        <f t="shared" si="405"/>
        <v>2.1709298844302225E-3</v>
      </c>
    </row>
    <row r="526" spans="1:51" x14ac:dyDescent="0.2">
      <c r="A526" s="118" t="s">
        <v>5456</v>
      </c>
      <c r="B526" s="119">
        <v>35888</v>
      </c>
      <c r="C526" s="121" t="s">
        <v>6875</v>
      </c>
      <c r="D526" s="121" t="s">
        <v>3587</v>
      </c>
      <c r="E526" s="121">
        <v>3.4554023924276152E-2</v>
      </c>
      <c r="F526">
        <f t="shared" si="381"/>
        <v>3.4554023924276155E-8</v>
      </c>
      <c r="G526">
        <f t="shared" si="382"/>
        <v>3.4554023924276155E-10</v>
      </c>
      <c r="H526">
        <f t="shared" si="383"/>
        <v>1.9889423339076043E-5</v>
      </c>
      <c r="I526" s="115">
        <f t="shared" si="361"/>
        <v>33</v>
      </c>
      <c r="J526" s="115">
        <f t="shared" si="362"/>
        <v>2</v>
      </c>
      <c r="K526" s="115">
        <f t="shared" si="363"/>
        <v>17</v>
      </c>
      <c r="L526" s="115">
        <f t="shared" si="364"/>
        <v>20</v>
      </c>
      <c r="M526" s="115">
        <f t="shared" si="365"/>
        <v>13</v>
      </c>
      <c r="N526" s="115">
        <f t="shared" si="366"/>
        <v>27</v>
      </c>
      <c r="O526" s="115">
        <f t="shared" si="367"/>
        <v>8</v>
      </c>
      <c r="P526" s="115">
        <f t="shared" si="368"/>
        <v>20</v>
      </c>
      <c r="Q526" s="115">
        <f t="shared" si="369"/>
        <v>19</v>
      </c>
      <c r="R526" s="115">
        <f t="shared" si="370"/>
        <v>39</v>
      </c>
      <c r="S526" s="115">
        <f t="shared" si="371"/>
        <v>5</v>
      </c>
      <c r="T526" s="115">
        <f t="shared" si="372"/>
        <v>8</v>
      </c>
      <c r="U526" s="115">
        <f t="shared" si="373"/>
        <v>11</v>
      </c>
      <c r="V526" s="115">
        <f t="shared" si="374"/>
        <v>9</v>
      </c>
      <c r="W526" s="115">
        <f t="shared" si="375"/>
        <v>20</v>
      </c>
      <c r="X526" s="115">
        <f t="shared" si="376"/>
        <v>23</v>
      </c>
      <c r="Y526" s="115">
        <f t="shared" si="377"/>
        <v>23</v>
      </c>
      <c r="Z526" s="115">
        <f t="shared" si="378"/>
        <v>13</v>
      </c>
      <c r="AA526" s="115">
        <f t="shared" si="379"/>
        <v>6</v>
      </c>
      <c r="AB526" s="115">
        <f t="shared" si="380"/>
        <v>9</v>
      </c>
      <c r="AC526" s="113">
        <f t="shared" si="384"/>
        <v>325</v>
      </c>
      <c r="AE526">
        <f t="shared" si="385"/>
        <v>6.5635097018950945E-4</v>
      </c>
      <c r="AF526">
        <f t="shared" si="386"/>
        <v>3.9778846678152086E-5</v>
      </c>
      <c r="AG526">
        <f t="shared" si="387"/>
        <v>3.3812019676429271E-4</v>
      </c>
      <c r="AH526">
        <f t="shared" si="388"/>
        <v>3.9778846678152087E-4</v>
      </c>
      <c r="AI526">
        <f t="shared" si="389"/>
        <v>2.5856250340798858E-4</v>
      </c>
      <c r="AJ526">
        <f t="shared" si="390"/>
        <v>5.3701443015505312E-4</v>
      </c>
      <c r="AK526">
        <f t="shared" si="391"/>
        <v>1.5911538671260834E-4</v>
      </c>
      <c r="AL526">
        <f t="shared" si="392"/>
        <v>3.9778846678152087E-4</v>
      </c>
      <c r="AM526">
        <f t="shared" si="393"/>
        <v>3.778990434424448E-4</v>
      </c>
      <c r="AN526">
        <f t="shared" si="394"/>
        <v>7.7568751022396567E-4</v>
      </c>
      <c r="AO526">
        <f t="shared" si="395"/>
        <v>9.9447116695380218E-5</v>
      </c>
      <c r="AP526">
        <f t="shared" si="396"/>
        <v>1.5911538671260834E-4</v>
      </c>
      <c r="AQ526">
        <f t="shared" si="397"/>
        <v>2.1878365672983648E-4</v>
      </c>
      <c r="AR526">
        <f t="shared" si="398"/>
        <v>1.7900481005168439E-4</v>
      </c>
      <c r="AS526">
        <f t="shared" si="399"/>
        <v>3.9778846678152087E-4</v>
      </c>
      <c r="AT526">
        <f t="shared" si="400"/>
        <v>4.5745673679874899E-4</v>
      </c>
      <c r="AU526">
        <f t="shared" si="401"/>
        <v>4.5745673679874899E-4</v>
      </c>
      <c r="AV526">
        <f t="shared" si="402"/>
        <v>2.5856250340798858E-4</v>
      </c>
      <c r="AW526">
        <f t="shared" si="403"/>
        <v>1.1933654003445625E-4</v>
      </c>
      <c r="AX526">
        <f t="shared" si="404"/>
        <v>1.7900481005168439E-4</v>
      </c>
      <c r="AY526">
        <f t="shared" si="405"/>
        <v>6.4640625851997147E-3</v>
      </c>
    </row>
    <row r="527" spans="1:51" x14ac:dyDescent="0.2">
      <c r="A527" s="118" t="s">
        <v>5457</v>
      </c>
      <c r="B527" s="119">
        <v>129967</v>
      </c>
      <c r="C527" s="121" t="s">
        <v>6921</v>
      </c>
      <c r="D527" s="121" t="s">
        <v>3391</v>
      </c>
      <c r="E527" s="121">
        <v>1.0436950996396622E-2</v>
      </c>
      <c r="F527">
        <f t="shared" si="381"/>
        <v>1.0436950996396621E-8</v>
      </c>
      <c r="G527">
        <f t="shared" si="382"/>
        <v>1.0436950996396621E-10</v>
      </c>
      <c r="H527">
        <f t="shared" si="383"/>
        <v>6.007547404361313E-6</v>
      </c>
      <c r="I527" s="115">
        <f t="shared" si="361"/>
        <v>97</v>
      </c>
      <c r="J527" s="115">
        <f t="shared" si="362"/>
        <v>17</v>
      </c>
      <c r="K527" s="115">
        <f t="shared" si="363"/>
        <v>77</v>
      </c>
      <c r="L527" s="115">
        <f t="shared" si="364"/>
        <v>75</v>
      </c>
      <c r="M527" s="115">
        <f t="shared" si="365"/>
        <v>32</v>
      </c>
      <c r="N527" s="115">
        <f t="shared" si="366"/>
        <v>65</v>
      </c>
      <c r="O527" s="115">
        <f t="shared" si="367"/>
        <v>32</v>
      </c>
      <c r="P527" s="115">
        <f t="shared" si="368"/>
        <v>57</v>
      </c>
      <c r="Q527" s="115">
        <f t="shared" si="369"/>
        <v>76</v>
      </c>
      <c r="R527" s="115">
        <f t="shared" si="370"/>
        <v>142</v>
      </c>
      <c r="S527" s="115">
        <f t="shared" si="371"/>
        <v>19</v>
      </c>
      <c r="T527" s="115">
        <f t="shared" si="372"/>
        <v>49</v>
      </c>
      <c r="U527" s="115">
        <f t="shared" si="373"/>
        <v>53</v>
      </c>
      <c r="V527" s="115">
        <f t="shared" si="374"/>
        <v>46</v>
      </c>
      <c r="W527" s="115">
        <f t="shared" si="375"/>
        <v>77</v>
      </c>
      <c r="X527" s="115">
        <f t="shared" si="376"/>
        <v>78</v>
      </c>
      <c r="Y527" s="115">
        <f t="shared" si="377"/>
        <v>45</v>
      </c>
      <c r="Z527" s="115">
        <f t="shared" si="378"/>
        <v>48</v>
      </c>
      <c r="AA527" s="115">
        <f t="shared" si="379"/>
        <v>21</v>
      </c>
      <c r="AB527" s="115">
        <f t="shared" si="380"/>
        <v>40</v>
      </c>
      <c r="AC527" s="113">
        <f t="shared" si="384"/>
        <v>1146</v>
      </c>
      <c r="AE527">
        <f t="shared" si="385"/>
        <v>5.827320982230474E-4</v>
      </c>
      <c r="AF527">
        <f t="shared" si="386"/>
        <v>1.0212830587414232E-4</v>
      </c>
      <c r="AG527">
        <f t="shared" si="387"/>
        <v>4.6258115013582109E-4</v>
      </c>
      <c r="AH527">
        <f t="shared" si="388"/>
        <v>4.5056605532709849E-4</v>
      </c>
      <c r="AI527">
        <f t="shared" si="389"/>
        <v>1.9224151693956202E-4</v>
      </c>
      <c r="AJ527">
        <f t="shared" si="390"/>
        <v>3.9049058128348533E-4</v>
      </c>
      <c r="AK527">
        <f t="shared" si="391"/>
        <v>1.9224151693956202E-4</v>
      </c>
      <c r="AL527">
        <f t="shared" si="392"/>
        <v>3.4243020204859483E-4</v>
      </c>
      <c r="AM527">
        <f t="shared" si="393"/>
        <v>4.5657360273145979E-4</v>
      </c>
      <c r="AN527">
        <f t="shared" si="394"/>
        <v>8.5307173141930647E-4</v>
      </c>
      <c r="AO527">
        <f t="shared" si="395"/>
        <v>1.1414340068286495E-4</v>
      </c>
      <c r="AP527">
        <f t="shared" si="396"/>
        <v>2.9436982281370432E-4</v>
      </c>
      <c r="AQ527">
        <f t="shared" si="397"/>
        <v>3.1840001243114958E-4</v>
      </c>
      <c r="AR527">
        <f t="shared" si="398"/>
        <v>2.7634718060062043E-4</v>
      </c>
      <c r="AS527">
        <f t="shared" si="399"/>
        <v>4.6258115013582109E-4</v>
      </c>
      <c r="AT527">
        <f t="shared" si="400"/>
        <v>4.6858869754018244E-4</v>
      </c>
      <c r="AU527">
        <f t="shared" si="401"/>
        <v>2.7033963319625907E-4</v>
      </c>
      <c r="AV527">
        <f t="shared" si="402"/>
        <v>2.8836227540934302E-4</v>
      </c>
      <c r="AW527">
        <f t="shared" si="403"/>
        <v>1.2615849549158756E-4</v>
      </c>
      <c r="AX527">
        <f t="shared" si="404"/>
        <v>2.4030189617445252E-4</v>
      </c>
      <c r="AY527">
        <f t="shared" si="405"/>
        <v>6.8846493253980649E-3</v>
      </c>
    </row>
    <row r="528" spans="1:51" x14ac:dyDescent="0.2">
      <c r="A528" s="118" t="s">
        <v>5458</v>
      </c>
      <c r="B528" s="119">
        <v>50453</v>
      </c>
      <c r="C528" s="121" t="s">
        <v>6877</v>
      </c>
      <c r="D528" s="121" t="s">
        <v>3973</v>
      </c>
      <c r="E528" s="121">
        <v>0.16812302337237245</v>
      </c>
      <c r="F528">
        <f t="shared" si="381"/>
        <v>1.6812302337237245E-7</v>
      </c>
      <c r="G528">
        <f t="shared" si="382"/>
        <v>1.6812302337237245E-9</v>
      </c>
      <c r="H528">
        <f t="shared" si="383"/>
        <v>9.6772230991865299E-5</v>
      </c>
      <c r="I528" s="115">
        <f t="shared" si="361"/>
        <v>41</v>
      </c>
      <c r="J528" s="115">
        <f t="shared" si="362"/>
        <v>2</v>
      </c>
      <c r="K528" s="115">
        <f t="shared" si="363"/>
        <v>33</v>
      </c>
      <c r="L528" s="115">
        <f t="shared" si="364"/>
        <v>28</v>
      </c>
      <c r="M528" s="115">
        <f t="shared" si="365"/>
        <v>18</v>
      </c>
      <c r="N528" s="115">
        <f t="shared" si="366"/>
        <v>21</v>
      </c>
      <c r="O528" s="115">
        <f t="shared" si="367"/>
        <v>10</v>
      </c>
      <c r="P528" s="115">
        <f t="shared" si="368"/>
        <v>21</v>
      </c>
      <c r="Q528" s="115">
        <f t="shared" si="369"/>
        <v>33</v>
      </c>
      <c r="R528" s="115">
        <f t="shared" si="370"/>
        <v>44</v>
      </c>
      <c r="S528" s="115">
        <f t="shared" si="371"/>
        <v>5</v>
      </c>
      <c r="T528" s="115">
        <f t="shared" si="372"/>
        <v>20</v>
      </c>
      <c r="U528" s="115">
        <f t="shared" si="373"/>
        <v>23</v>
      </c>
      <c r="V528" s="115">
        <f t="shared" si="374"/>
        <v>25</v>
      </c>
      <c r="W528" s="115">
        <f t="shared" si="375"/>
        <v>30</v>
      </c>
      <c r="X528" s="115">
        <f t="shared" si="376"/>
        <v>27</v>
      </c>
      <c r="Y528" s="115">
        <f t="shared" si="377"/>
        <v>9</v>
      </c>
      <c r="Z528" s="115">
        <f t="shared" si="378"/>
        <v>23</v>
      </c>
      <c r="AA528" s="115">
        <f t="shared" si="379"/>
        <v>11</v>
      </c>
      <c r="AB528" s="115">
        <f t="shared" si="380"/>
        <v>15</v>
      </c>
      <c r="AC528" s="113">
        <f t="shared" si="384"/>
        <v>439</v>
      </c>
      <c r="AE528">
        <f t="shared" si="385"/>
        <v>3.9676614706664771E-3</v>
      </c>
      <c r="AF528">
        <f t="shared" si="386"/>
        <v>1.935444619837306E-4</v>
      </c>
      <c r="AG528">
        <f t="shared" si="387"/>
        <v>3.1934836227315547E-3</v>
      </c>
      <c r="AH528">
        <f t="shared" si="388"/>
        <v>2.7096224677722281E-3</v>
      </c>
      <c r="AI528">
        <f t="shared" si="389"/>
        <v>1.7419001578535755E-3</v>
      </c>
      <c r="AJ528">
        <f t="shared" si="390"/>
        <v>2.0322168508291713E-3</v>
      </c>
      <c r="AK528">
        <f t="shared" si="391"/>
        <v>9.6772230991865299E-4</v>
      </c>
      <c r="AL528">
        <f t="shared" si="392"/>
        <v>2.0322168508291713E-3</v>
      </c>
      <c r="AM528">
        <f t="shared" si="393"/>
        <v>3.1934836227315547E-3</v>
      </c>
      <c r="AN528">
        <f t="shared" si="394"/>
        <v>4.2579781636420729E-3</v>
      </c>
      <c r="AO528">
        <f t="shared" si="395"/>
        <v>4.8386115495932649E-4</v>
      </c>
      <c r="AP528">
        <f t="shared" si="396"/>
        <v>1.935444619837306E-3</v>
      </c>
      <c r="AQ528">
        <f t="shared" si="397"/>
        <v>2.225761312812902E-3</v>
      </c>
      <c r="AR528">
        <f t="shared" si="398"/>
        <v>2.4193057747966323E-3</v>
      </c>
      <c r="AS528">
        <f t="shared" si="399"/>
        <v>2.9031669297559588E-3</v>
      </c>
      <c r="AT528">
        <f t="shared" si="400"/>
        <v>2.612850236780363E-3</v>
      </c>
      <c r="AU528">
        <f t="shared" si="401"/>
        <v>8.7095007892678774E-4</v>
      </c>
      <c r="AV528">
        <f t="shared" si="402"/>
        <v>2.225761312812902E-3</v>
      </c>
      <c r="AW528">
        <f t="shared" si="403"/>
        <v>1.0644945409105182E-3</v>
      </c>
      <c r="AX528">
        <f t="shared" si="404"/>
        <v>1.4515834648779794E-3</v>
      </c>
      <c r="AY528">
        <f t="shared" si="405"/>
        <v>4.2483009405428873E-2</v>
      </c>
    </row>
    <row r="529" spans="1:51" x14ac:dyDescent="0.2">
      <c r="A529" s="118" t="s">
        <v>5459</v>
      </c>
      <c r="B529" s="119">
        <v>38286</v>
      </c>
      <c r="C529" s="121" t="s">
        <v>6676</v>
      </c>
      <c r="D529" s="121" t="s">
        <v>3969</v>
      </c>
      <c r="E529" s="121">
        <v>0.16351067810311681</v>
      </c>
      <c r="F529">
        <f t="shared" si="381"/>
        <v>1.6351067810311682E-7</v>
      </c>
      <c r="G529">
        <f t="shared" si="382"/>
        <v>1.6351067810311682E-9</v>
      </c>
      <c r="H529">
        <f t="shared" si="383"/>
        <v>9.4117348080189137E-5</v>
      </c>
      <c r="I529" s="115">
        <f t="shared" si="361"/>
        <v>23</v>
      </c>
      <c r="J529" s="115">
        <f t="shared" si="362"/>
        <v>5</v>
      </c>
      <c r="K529" s="115">
        <f t="shared" si="363"/>
        <v>18</v>
      </c>
      <c r="L529" s="115">
        <f t="shared" si="364"/>
        <v>24</v>
      </c>
      <c r="M529" s="115">
        <f t="shared" si="365"/>
        <v>16</v>
      </c>
      <c r="N529" s="115">
        <f t="shared" si="366"/>
        <v>17</v>
      </c>
      <c r="O529" s="115">
        <f t="shared" si="367"/>
        <v>10</v>
      </c>
      <c r="P529" s="115">
        <f t="shared" si="368"/>
        <v>25</v>
      </c>
      <c r="Q529" s="115">
        <f t="shared" si="369"/>
        <v>17</v>
      </c>
      <c r="R529" s="115">
        <f t="shared" si="370"/>
        <v>25</v>
      </c>
      <c r="S529" s="115">
        <f t="shared" si="371"/>
        <v>10</v>
      </c>
      <c r="T529" s="115">
        <f t="shared" si="372"/>
        <v>22</v>
      </c>
      <c r="U529" s="115">
        <f t="shared" si="373"/>
        <v>22</v>
      </c>
      <c r="V529" s="115">
        <f t="shared" si="374"/>
        <v>11</v>
      </c>
      <c r="W529" s="115">
        <f t="shared" si="375"/>
        <v>16</v>
      </c>
      <c r="X529" s="115">
        <f t="shared" si="376"/>
        <v>29</v>
      </c>
      <c r="Y529" s="115">
        <f t="shared" si="377"/>
        <v>13</v>
      </c>
      <c r="Z529" s="115">
        <f t="shared" si="378"/>
        <v>16</v>
      </c>
      <c r="AA529" s="115">
        <f t="shared" si="379"/>
        <v>8</v>
      </c>
      <c r="AB529" s="115">
        <f t="shared" si="380"/>
        <v>10</v>
      </c>
      <c r="AC529" s="113">
        <f t="shared" si="384"/>
        <v>337</v>
      </c>
      <c r="AE529">
        <f t="shared" si="385"/>
        <v>2.1646990058443501E-3</v>
      </c>
      <c r="AF529">
        <f t="shared" si="386"/>
        <v>4.7058674040094568E-4</v>
      </c>
      <c r="AG529">
        <f t="shared" si="387"/>
        <v>1.6941122654434045E-3</v>
      </c>
      <c r="AH529">
        <f t="shared" si="388"/>
        <v>2.2588163539245393E-3</v>
      </c>
      <c r="AI529">
        <f t="shared" si="389"/>
        <v>1.5058775692830262E-3</v>
      </c>
      <c r="AJ529">
        <f t="shared" si="390"/>
        <v>1.5999949173632153E-3</v>
      </c>
      <c r="AK529">
        <f t="shared" si="391"/>
        <v>9.4117348080189137E-4</v>
      </c>
      <c r="AL529">
        <f t="shared" si="392"/>
        <v>2.3529337020047284E-3</v>
      </c>
      <c r="AM529">
        <f t="shared" si="393"/>
        <v>1.5999949173632153E-3</v>
      </c>
      <c r="AN529">
        <f t="shared" si="394"/>
        <v>2.3529337020047284E-3</v>
      </c>
      <c r="AO529">
        <f t="shared" si="395"/>
        <v>9.4117348080189137E-4</v>
      </c>
      <c r="AP529">
        <f t="shared" si="396"/>
        <v>2.070581657764161E-3</v>
      </c>
      <c r="AQ529">
        <f t="shared" si="397"/>
        <v>2.070581657764161E-3</v>
      </c>
      <c r="AR529">
        <f t="shared" si="398"/>
        <v>1.0352908288820805E-3</v>
      </c>
      <c r="AS529">
        <f t="shared" si="399"/>
        <v>1.5058775692830262E-3</v>
      </c>
      <c r="AT529">
        <f t="shared" si="400"/>
        <v>2.729403094325485E-3</v>
      </c>
      <c r="AU529">
        <f t="shared" si="401"/>
        <v>1.2235255250424588E-3</v>
      </c>
      <c r="AV529">
        <f t="shared" si="402"/>
        <v>1.5058775692830262E-3</v>
      </c>
      <c r="AW529">
        <f t="shared" si="403"/>
        <v>7.5293878464151309E-4</v>
      </c>
      <c r="AX529">
        <f t="shared" si="404"/>
        <v>9.4117348080189137E-4</v>
      </c>
      <c r="AY529">
        <f t="shared" si="405"/>
        <v>3.171754630302373E-2</v>
      </c>
    </row>
    <row r="530" spans="1:51" x14ac:dyDescent="0.2">
      <c r="A530" s="118" t="s">
        <v>5460</v>
      </c>
      <c r="B530" s="119">
        <v>38102</v>
      </c>
      <c r="C530" s="121" t="s">
        <v>6802</v>
      </c>
      <c r="D530" s="121" t="s">
        <v>4631</v>
      </c>
      <c r="E530" s="121">
        <v>1.4248816249753964</v>
      </c>
      <c r="F530">
        <f t="shared" si="381"/>
        <v>1.4248816249753963E-6</v>
      </c>
      <c r="G530">
        <f t="shared" si="382"/>
        <v>1.4248816249753963E-8</v>
      </c>
      <c r="H530">
        <f t="shared" si="383"/>
        <v>8.2016710729009305E-4</v>
      </c>
      <c r="I530" s="115">
        <f t="shared" si="361"/>
        <v>35</v>
      </c>
      <c r="J530" s="115">
        <f t="shared" si="362"/>
        <v>1</v>
      </c>
      <c r="K530" s="115">
        <f t="shared" si="363"/>
        <v>22</v>
      </c>
      <c r="L530" s="115">
        <f t="shared" si="364"/>
        <v>24</v>
      </c>
      <c r="M530" s="115">
        <f t="shared" si="365"/>
        <v>14</v>
      </c>
      <c r="N530" s="115">
        <f t="shared" si="366"/>
        <v>25</v>
      </c>
      <c r="O530" s="115">
        <f t="shared" si="367"/>
        <v>7</v>
      </c>
      <c r="P530" s="115">
        <f t="shared" si="368"/>
        <v>18</v>
      </c>
      <c r="Q530" s="115">
        <f t="shared" si="369"/>
        <v>25</v>
      </c>
      <c r="R530" s="115">
        <f t="shared" si="370"/>
        <v>37</v>
      </c>
      <c r="S530" s="115">
        <f t="shared" si="371"/>
        <v>3</v>
      </c>
      <c r="T530" s="115">
        <f t="shared" si="372"/>
        <v>13</v>
      </c>
      <c r="U530" s="115">
        <f t="shared" si="373"/>
        <v>13</v>
      </c>
      <c r="V530" s="115">
        <f t="shared" si="374"/>
        <v>12</v>
      </c>
      <c r="W530" s="115">
        <f t="shared" si="375"/>
        <v>18</v>
      </c>
      <c r="X530" s="115">
        <f t="shared" si="376"/>
        <v>26</v>
      </c>
      <c r="Y530" s="115">
        <f t="shared" si="377"/>
        <v>17</v>
      </c>
      <c r="Z530" s="115">
        <f t="shared" si="378"/>
        <v>23</v>
      </c>
      <c r="AA530" s="115">
        <f t="shared" si="379"/>
        <v>5</v>
      </c>
      <c r="AB530" s="115">
        <f t="shared" si="380"/>
        <v>8</v>
      </c>
      <c r="AC530" s="113">
        <f t="shared" si="384"/>
        <v>346</v>
      </c>
      <c r="AE530">
        <f t="shared" si="385"/>
        <v>2.8705848755153258E-2</v>
      </c>
      <c r="AF530">
        <f t="shared" si="386"/>
        <v>8.2016710729009305E-4</v>
      </c>
      <c r="AG530">
        <f t="shared" si="387"/>
        <v>1.8043676360382049E-2</v>
      </c>
      <c r="AH530">
        <f t="shared" si="388"/>
        <v>1.9684010574962232E-2</v>
      </c>
      <c r="AI530">
        <f t="shared" si="389"/>
        <v>1.1482339502061303E-2</v>
      </c>
      <c r="AJ530">
        <f t="shared" si="390"/>
        <v>2.0504177682252326E-2</v>
      </c>
      <c r="AK530">
        <f t="shared" si="391"/>
        <v>5.7411697510306517E-3</v>
      </c>
      <c r="AL530">
        <f t="shared" si="392"/>
        <v>1.4763007931221674E-2</v>
      </c>
      <c r="AM530">
        <f t="shared" si="393"/>
        <v>2.0504177682252326E-2</v>
      </c>
      <c r="AN530">
        <f t="shared" si="394"/>
        <v>3.0346182969733442E-2</v>
      </c>
      <c r="AO530">
        <f t="shared" si="395"/>
        <v>2.460501321870279E-3</v>
      </c>
      <c r="AP530">
        <f t="shared" si="396"/>
        <v>1.066217239477121E-2</v>
      </c>
      <c r="AQ530">
        <f t="shared" si="397"/>
        <v>1.066217239477121E-2</v>
      </c>
      <c r="AR530">
        <f t="shared" si="398"/>
        <v>9.8420052874811162E-3</v>
      </c>
      <c r="AS530">
        <f t="shared" si="399"/>
        <v>1.4763007931221674E-2</v>
      </c>
      <c r="AT530">
        <f t="shared" si="400"/>
        <v>2.132434478954242E-2</v>
      </c>
      <c r="AU530">
        <f t="shared" si="401"/>
        <v>1.3942840823931582E-2</v>
      </c>
      <c r="AV530">
        <f t="shared" si="402"/>
        <v>1.8863843467672139E-2</v>
      </c>
      <c r="AW530">
        <f t="shared" si="403"/>
        <v>4.1008355364504654E-3</v>
      </c>
      <c r="AX530">
        <f t="shared" si="404"/>
        <v>6.5613368583207444E-3</v>
      </c>
      <c r="AY530">
        <f t="shared" si="405"/>
        <v>0.28377781912237215</v>
      </c>
    </row>
    <row r="531" spans="1:51" x14ac:dyDescent="0.2">
      <c r="A531" s="118" t="s">
        <v>5461</v>
      </c>
      <c r="B531" s="119">
        <v>22066</v>
      </c>
      <c r="C531" s="121" t="s">
        <v>6830</v>
      </c>
      <c r="D531" s="121" t="s">
        <v>4012</v>
      </c>
      <c r="E531" s="121">
        <v>0.12573119860124665</v>
      </c>
      <c r="F531">
        <f t="shared" si="381"/>
        <v>1.2573119860124665E-7</v>
      </c>
      <c r="G531">
        <f t="shared" si="382"/>
        <v>1.2573119860124665E-9</v>
      </c>
      <c r="H531">
        <f t="shared" si="383"/>
        <v>7.2371340640090912E-5</v>
      </c>
      <c r="I531" s="115">
        <f t="shared" si="361"/>
        <v>10</v>
      </c>
      <c r="J531" s="115">
        <f t="shared" si="362"/>
        <v>4</v>
      </c>
      <c r="K531" s="115">
        <f t="shared" si="363"/>
        <v>9</v>
      </c>
      <c r="L531" s="115">
        <f t="shared" si="364"/>
        <v>11</v>
      </c>
      <c r="M531" s="115">
        <f t="shared" si="365"/>
        <v>9</v>
      </c>
      <c r="N531" s="115">
        <f t="shared" si="366"/>
        <v>11</v>
      </c>
      <c r="O531" s="115">
        <f t="shared" si="367"/>
        <v>9</v>
      </c>
      <c r="P531" s="115">
        <f t="shared" si="368"/>
        <v>16</v>
      </c>
      <c r="Q531" s="115">
        <f t="shared" si="369"/>
        <v>9</v>
      </c>
      <c r="R531" s="115">
        <f t="shared" si="370"/>
        <v>22</v>
      </c>
      <c r="S531" s="115">
        <f t="shared" si="371"/>
        <v>4</v>
      </c>
      <c r="T531" s="115">
        <f t="shared" si="372"/>
        <v>8</v>
      </c>
      <c r="U531" s="115">
        <f t="shared" si="373"/>
        <v>12</v>
      </c>
      <c r="V531" s="115">
        <f t="shared" si="374"/>
        <v>7</v>
      </c>
      <c r="W531" s="115">
        <f t="shared" si="375"/>
        <v>14</v>
      </c>
      <c r="X531" s="115">
        <f t="shared" si="376"/>
        <v>16</v>
      </c>
      <c r="Y531" s="115">
        <f t="shared" si="377"/>
        <v>5</v>
      </c>
      <c r="Z531" s="115">
        <f t="shared" si="378"/>
        <v>9</v>
      </c>
      <c r="AA531" s="115">
        <f t="shared" si="379"/>
        <v>2</v>
      </c>
      <c r="AB531" s="115">
        <f t="shared" si="380"/>
        <v>6</v>
      </c>
      <c r="AC531" s="113">
        <f t="shared" si="384"/>
        <v>193</v>
      </c>
      <c r="AE531">
        <f t="shared" si="385"/>
        <v>7.2371340640090909E-4</v>
      </c>
      <c r="AF531">
        <f t="shared" si="386"/>
        <v>2.8948536256036365E-4</v>
      </c>
      <c r="AG531">
        <f t="shared" si="387"/>
        <v>6.5134206576081819E-4</v>
      </c>
      <c r="AH531">
        <f t="shared" si="388"/>
        <v>7.9608474704099999E-4</v>
      </c>
      <c r="AI531">
        <f t="shared" si="389"/>
        <v>6.5134206576081819E-4</v>
      </c>
      <c r="AJ531">
        <f t="shared" si="390"/>
        <v>7.9608474704099999E-4</v>
      </c>
      <c r="AK531">
        <f t="shared" si="391"/>
        <v>6.5134206576081819E-4</v>
      </c>
      <c r="AL531">
        <f t="shared" si="392"/>
        <v>1.1579414502414546E-3</v>
      </c>
      <c r="AM531">
        <f t="shared" si="393"/>
        <v>6.5134206576081819E-4</v>
      </c>
      <c r="AN531">
        <f t="shared" si="394"/>
        <v>1.592169494082E-3</v>
      </c>
      <c r="AO531">
        <f t="shared" si="395"/>
        <v>2.8948536256036365E-4</v>
      </c>
      <c r="AP531">
        <f t="shared" si="396"/>
        <v>5.7897072512072729E-4</v>
      </c>
      <c r="AQ531">
        <f t="shared" si="397"/>
        <v>8.6845608768109099E-4</v>
      </c>
      <c r="AR531">
        <f t="shared" si="398"/>
        <v>5.0659938448063639E-4</v>
      </c>
      <c r="AS531">
        <f t="shared" si="399"/>
        <v>1.0131987689612728E-3</v>
      </c>
      <c r="AT531">
        <f t="shared" si="400"/>
        <v>1.1579414502414546E-3</v>
      </c>
      <c r="AU531">
        <f t="shared" si="401"/>
        <v>3.6185670320045454E-4</v>
      </c>
      <c r="AV531">
        <f t="shared" si="402"/>
        <v>6.5134206576081819E-4</v>
      </c>
      <c r="AW531">
        <f t="shared" si="403"/>
        <v>1.4474268128018182E-4</v>
      </c>
      <c r="AX531">
        <f t="shared" si="404"/>
        <v>4.342280438405455E-4</v>
      </c>
      <c r="AY531">
        <f t="shared" si="405"/>
        <v>1.3967668743537547E-2</v>
      </c>
    </row>
    <row r="532" spans="1:51" x14ac:dyDescent="0.2">
      <c r="A532" s="118" t="s">
        <v>5462</v>
      </c>
      <c r="B532" s="119">
        <v>16097</v>
      </c>
      <c r="C532" s="121" t="s">
        <v>6863</v>
      </c>
      <c r="D532" s="121" t="s">
        <v>3777</v>
      </c>
      <c r="E532" s="121">
        <v>6.500629039982353E-2</v>
      </c>
      <c r="F532">
        <f t="shared" si="381"/>
        <v>6.5006290399823532E-8</v>
      </c>
      <c r="G532">
        <f t="shared" si="382"/>
        <v>6.5006290399823531E-10</v>
      </c>
      <c r="H532">
        <f t="shared" si="383"/>
        <v>3.7417859995074073E-5</v>
      </c>
      <c r="I532" s="115">
        <f t="shared" si="361"/>
        <v>12</v>
      </c>
      <c r="J532" s="115">
        <f t="shared" si="362"/>
        <v>1</v>
      </c>
      <c r="K532" s="115">
        <f t="shared" si="363"/>
        <v>16</v>
      </c>
      <c r="L532" s="115">
        <f t="shared" si="364"/>
        <v>7</v>
      </c>
      <c r="M532" s="115">
        <f t="shared" si="365"/>
        <v>8</v>
      </c>
      <c r="N532" s="115">
        <f t="shared" si="366"/>
        <v>5</v>
      </c>
      <c r="O532" s="115">
        <f t="shared" si="367"/>
        <v>7</v>
      </c>
      <c r="P532" s="115">
        <f t="shared" si="368"/>
        <v>11</v>
      </c>
      <c r="Q532" s="115">
        <f t="shared" si="369"/>
        <v>11</v>
      </c>
      <c r="R532" s="115">
        <f t="shared" si="370"/>
        <v>12</v>
      </c>
      <c r="S532" s="115">
        <f t="shared" si="371"/>
        <v>2</v>
      </c>
      <c r="T532" s="115">
        <f t="shared" si="372"/>
        <v>8</v>
      </c>
      <c r="U532" s="115">
        <f t="shared" si="373"/>
        <v>2</v>
      </c>
      <c r="V532" s="115">
        <f t="shared" si="374"/>
        <v>3</v>
      </c>
      <c r="W532" s="115">
        <f t="shared" si="375"/>
        <v>11</v>
      </c>
      <c r="X532" s="115">
        <f t="shared" si="376"/>
        <v>14</v>
      </c>
      <c r="Y532" s="115">
        <f t="shared" si="377"/>
        <v>2</v>
      </c>
      <c r="Z532" s="115">
        <f t="shared" si="378"/>
        <v>4</v>
      </c>
      <c r="AA532" s="115">
        <f t="shared" si="379"/>
        <v>0</v>
      </c>
      <c r="AB532" s="115">
        <f t="shared" si="380"/>
        <v>4</v>
      </c>
      <c r="AC532" s="113">
        <f t="shared" si="384"/>
        <v>140</v>
      </c>
      <c r="AE532">
        <f t="shared" si="385"/>
        <v>4.4901431994088885E-4</v>
      </c>
      <c r="AF532">
        <f t="shared" si="386"/>
        <v>3.7417859995074073E-5</v>
      </c>
      <c r="AG532">
        <f t="shared" si="387"/>
        <v>5.9868575992118517E-4</v>
      </c>
      <c r="AH532">
        <f t="shared" si="388"/>
        <v>2.6192501996551853E-4</v>
      </c>
      <c r="AI532">
        <f t="shared" si="389"/>
        <v>2.9934287996059259E-4</v>
      </c>
      <c r="AJ532">
        <f t="shared" si="390"/>
        <v>1.8708929997537037E-4</v>
      </c>
      <c r="AK532">
        <f t="shared" si="391"/>
        <v>2.6192501996551853E-4</v>
      </c>
      <c r="AL532">
        <f t="shared" si="392"/>
        <v>4.115964599458148E-4</v>
      </c>
      <c r="AM532">
        <f t="shared" si="393"/>
        <v>4.115964599458148E-4</v>
      </c>
      <c r="AN532">
        <f t="shared" si="394"/>
        <v>4.4901431994088885E-4</v>
      </c>
      <c r="AO532">
        <f t="shared" si="395"/>
        <v>7.4835719990148147E-5</v>
      </c>
      <c r="AP532">
        <f t="shared" si="396"/>
        <v>2.9934287996059259E-4</v>
      </c>
      <c r="AQ532">
        <f t="shared" si="397"/>
        <v>7.4835719990148147E-5</v>
      </c>
      <c r="AR532">
        <f t="shared" si="398"/>
        <v>1.1225357998522221E-4</v>
      </c>
      <c r="AS532">
        <f t="shared" si="399"/>
        <v>4.115964599458148E-4</v>
      </c>
      <c r="AT532">
        <f t="shared" si="400"/>
        <v>5.2385003993103707E-4</v>
      </c>
      <c r="AU532">
        <f t="shared" si="401"/>
        <v>7.4835719990148147E-5</v>
      </c>
      <c r="AV532">
        <f t="shared" si="402"/>
        <v>1.4967143998029629E-4</v>
      </c>
      <c r="AW532">
        <f t="shared" si="403"/>
        <v>0</v>
      </c>
      <c r="AX532">
        <f t="shared" si="404"/>
        <v>1.4967143998029629E-4</v>
      </c>
      <c r="AY532">
        <f t="shared" si="405"/>
        <v>5.2385003993103705E-3</v>
      </c>
    </row>
    <row r="533" spans="1:51" x14ac:dyDescent="0.2">
      <c r="A533" s="118" t="s">
        <v>5463</v>
      </c>
      <c r="B533" s="119">
        <v>60406</v>
      </c>
      <c r="C533" s="121" t="s">
        <v>6608</v>
      </c>
      <c r="D533" s="121" t="s">
        <v>4595</v>
      </c>
      <c r="E533" s="121">
        <v>1.3209546908414267</v>
      </c>
      <c r="F533">
        <f t="shared" si="381"/>
        <v>1.3209546908414268E-6</v>
      </c>
      <c r="G533">
        <f t="shared" si="382"/>
        <v>1.3209546908414268E-8</v>
      </c>
      <c r="H533">
        <f t="shared" si="383"/>
        <v>7.6034638152302624E-4</v>
      </c>
      <c r="I533" s="115">
        <f t="shared" si="361"/>
        <v>64</v>
      </c>
      <c r="J533" s="115">
        <f t="shared" si="362"/>
        <v>5</v>
      </c>
      <c r="K533" s="115">
        <f t="shared" si="363"/>
        <v>49</v>
      </c>
      <c r="L533" s="115">
        <f t="shared" si="364"/>
        <v>28</v>
      </c>
      <c r="M533" s="115">
        <f t="shared" si="365"/>
        <v>19</v>
      </c>
      <c r="N533" s="115">
        <f t="shared" si="366"/>
        <v>32</v>
      </c>
      <c r="O533" s="115">
        <f t="shared" si="367"/>
        <v>14</v>
      </c>
      <c r="P533" s="115">
        <f t="shared" si="368"/>
        <v>46</v>
      </c>
      <c r="Q533" s="115">
        <f t="shared" si="369"/>
        <v>38</v>
      </c>
      <c r="R533" s="115">
        <f t="shared" si="370"/>
        <v>50</v>
      </c>
      <c r="S533" s="115">
        <f t="shared" si="371"/>
        <v>18</v>
      </c>
      <c r="T533" s="115">
        <f t="shared" si="372"/>
        <v>16</v>
      </c>
      <c r="U533" s="115">
        <f t="shared" si="373"/>
        <v>30</v>
      </c>
      <c r="V533" s="115">
        <f t="shared" si="374"/>
        <v>17</v>
      </c>
      <c r="W533" s="115">
        <f t="shared" si="375"/>
        <v>18</v>
      </c>
      <c r="X533" s="115">
        <f t="shared" si="376"/>
        <v>28</v>
      </c>
      <c r="Y533" s="115">
        <f t="shared" si="377"/>
        <v>27</v>
      </c>
      <c r="Z533" s="115">
        <f t="shared" si="378"/>
        <v>37</v>
      </c>
      <c r="AA533" s="115">
        <f t="shared" si="379"/>
        <v>4</v>
      </c>
      <c r="AB533" s="115">
        <f t="shared" si="380"/>
        <v>13</v>
      </c>
      <c r="AC533" s="113">
        <f t="shared" si="384"/>
        <v>553</v>
      </c>
      <c r="AE533">
        <f t="shared" si="385"/>
        <v>4.8662168417473679E-2</v>
      </c>
      <c r="AF533">
        <f t="shared" si="386"/>
        <v>3.8017319076151311E-3</v>
      </c>
      <c r="AG533">
        <f t="shared" si="387"/>
        <v>3.7256972694628285E-2</v>
      </c>
      <c r="AH533">
        <f t="shared" si="388"/>
        <v>2.1289698682644735E-2</v>
      </c>
      <c r="AI533">
        <f t="shared" si="389"/>
        <v>1.4446581248937499E-2</v>
      </c>
      <c r="AJ533">
        <f t="shared" si="390"/>
        <v>2.433108420873684E-2</v>
      </c>
      <c r="AK533">
        <f t="shared" si="391"/>
        <v>1.0644849341322368E-2</v>
      </c>
      <c r="AL533">
        <f t="shared" si="392"/>
        <v>3.4975933550059207E-2</v>
      </c>
      <c r="AM533">
        <f t="shared" si="393"/>
        <v>2.8893162497874998E-2</v>
      </c>
      <c r="AN533">
        <f t="shared" si="394"/>
        <v>3.8017319076151315E-2</v>
      </c>
      <c r="AO533">
        <f t="shared" si="395"/>
        <v>1.3686234867414472E-2</v>
      </c>
      <c r="AP533">
        <f t="shared" si="396"/>
        <v>1.216554210436842E-2</v>
      </c>
      <c r="AQ533">
        <f t="shared" si="397"/>
        <v>2.2810391445690786E-2</v>
      </c>
      <c r="AR533">
        <f t="shared" si="398"/>
        <v>1.2925888485891447E-2</v>
      </c>
      <c r="AS533">
        <f t="shared" si="399"/>
        <v>1.3686234867414472E-2</v>
      </c>
      <c r="AT533">
        <f t="shared" si="400"/>
        <v>2.1289698682644735E-2</v>
      </c>
      <c r="AU533">
        <f t="shared" si="401"/>
        <v>2.0529352301121708E-2</v>
      </c>
      <c r="AV533">
        <f t="shared" si="402"/>
        <v>2.8132816116351971E-2</v>
      </c>
      <c r="AW533">
        <f t="shared" si="403"/>
        <v>3.041385526092105E-3</v>
      </c>
      <c r="AX533">
        <f t="shared" si="404"/>
        <v>9.8845029597993406E-3</v>
      </c>
      <c r="AY533">
        <f t="shared" si="405"/>
        <v>0.4204715489822336</v>
      </c>
    </row>
    <row r="534" spans="1:51" x14ac:dyDescent="0.2">
      <c r="A534" s="118" t="s">
        <v>5464</v>
      </c>
      <c r="B534" s="119">
        <v>33483</v>
      </c>
      <c r="C534" s="121" t="s">
        <v>6588</v>
      </c>
      <c r="D534" s="121" t="s">
        <v>3658</v>
      </c>
      <c r="E534" s="121">
        <v>0.11380131625557663</v>
      </c>
      <c r="F534">
        <f t="shared" si="381"/>
        <v>1.1380131625557662E-7</v>
      </c>
      <c r="G534">
        <f t="shared" si="382"/>
        <v>1.1380131625557663E-9</v>
      </c>
      <c r="H534">
        <f t="shared" si="383"/>
        <v>6.5504456456691958E-5</v>
      </c>
      <c r="I534" s="115">
        <f t="shared" si="361"/>
        <v>30</v>
      </c>
      <c r="J534" s="115">
        <f t="shared" si="362"/>
        <v>3</v>
      </c>
      <c r="K534" s="115">
        <f t="shared" si="363"/>
        <v>3</v>
      </c>
      <c r="L534" s="115">
        <f t="shared" si="364"/>
        <v>7</v>
      </c>
      <c r="M534" s="115">
        <f t="shared" si="365"/>
        <v>17</v>
      </c>
      <c r="N534" s="115">
        <f t="shared" si="366"/>
        <v>18</v>
      </c>
      <c r="O534" s="115">
        <f t="shared" si="367"/>
        <v>3</v>
      </c>
      <c r="P534" s="115">
        <f t="shared" si="368"/>
        <v>41</v>
      </c>
      <c r="Q534" s="115">
        <f t="shared" si="369"/>
        <v>11</v>
      </c>
      <c r="R534" s="115">
        <f t="shared" si="370"/>
        <v>47</v>
      </c>
      <c r="S534" s="115">
        <f t="shared" si="371"/>
        <v>13</v>
      </c>
      <c r="T534" s="115">
        <f t="shared" si="372"/>
        <v>7</v>
      </c>
      <c r="U534" s="115">
        <f t="shared" si="373"/>
        <v>16</v>
      </c>
      <c r="V534" s="115">
        <f t="shared" si="374"/>
        <v>7</v>
      </c>
      <c r="W534" s="115">
        <f t="shared" si="375"/>
        <v>6</v>
      </c>
      <c r="X534" s="115">
        <f t="shared" si="376"/>
        <v>34</v>
      </c>
      <c r="Y534" s="115">
        <f t="shared" si="377"/>
        <v>26</v>
      </c>
      <c r="Z534" s="115">
        <f t="shared" si="378"/>
        <v>20</v>
      </c>
      <c r="AA534" s="115">
        <f t="shared" si="379"/>
        <v>1</v>
      </c>
      <c r="AB534" s="115">
        <f t="shared" si="380"/>
        <v>5</v>
      </c>
      <c r="AC534" s="113">
        <f t="shared" si="384"/>
        <v>315</v>
      </c>
      <c r="AE534">
        <f t="shared" si="385"/>
        <v>1.9651336937007587E-3</v>
      </c>
      <c r="AF534">
        <f t="shared" si="386"/>
        <v>1.9651336937007586E-4</v>
      </c>
      <c r="AG534">
        <f t="shared" si="387"/>
        <v>1.9651336937007586E-4</v>
      </c>
      <c r="AH534">
        <f t="shared" si="388"/>
        <v>4.5853119519684369E-4</v>
      </c>
      <c r="AI534">
        <f t="shared" si="389"/>
        <v>1.1135757597637633E-3</v>
      </c>
      <c r="AJ534">
        <f t="shared" si="390"/>
        <v>1.1790802162204553E-3</v>
      </c>
      <c r="AK534">
        <f t="shared" si="391"/>
        <v>1.9651336937007586E-4</v>
      </c>
      <c r="AL534">
        <f t="shared" si="392"/>
        <v>2.6856827147243704E-3</v>
      </c>
      <c r="AM534">
        <f t="shared" si="393"/>
        <v>7.2054902102361158E-4</v>
      </c>
      <c r="AN534">
        <f t="shared" si="394"/>
        <v>3.0787094534645222E-3</v>
      </c>
      <c r="AO534">
        <f t="shared" si="395"/>
        <v>8.5155793393699541E-4</v>
      </c>
      <c r="AP534">
        <f t="shared" si="396"/>
        <v>4.5853119519684369E-4</v>
      </c>
      <c r="AQ534">
        <f t="shared" si="397"/>
        <v>1.0480713033070713E-3</v>
      </c>
      <c r="AR534">
        <f t="shared" si="398"/>
        <v>4.5853119519684369E-4</v>
      </c>
      <c r="AS534">
        <f t="shared" si="399"/>
        <v>3.9302673874015172E-4</v>
      </c>
      <c r="AT534">
        <f t="shared" si="400"/>
        <v>2.2271515195275266E-3</v>
      </c>
      <c r="AU534">
        <f t="shared" si="401"/>
        <v>1.7031158678739908E-3</v>
      </c>
      <c r="AV534">
        <f t="shared" si="402"/>
        <v>1.3100891291338392E-3</v>
      </c>
      <c r="AW534">
        <f t="shared" si="403"/>
        <v>6.5504456456691958E-5</v>
      </c>
      <c r="AX534">
        <f t="shared" si="404"/>
        <v>3.275222822834598E-4</v>
      </c>
      <c r="AY534">
        <f t="shared" si="405"/>
        <v>2.0633903783857963E-2</v>
      </c>
    </row>
    <row r="535" spans="1:51" x14ac:dyDescent="0.2">
      <c r="A535" s="118" t="s">
        <v>5465</v>
      </c>
      <c r="B535" s="119">
        <v>47190</v>
      </c>
      <c r="C535" s="121" t="s">
        <v>6606</v>
      </c>
      <c r="D535" s="121" t="s">
        <v>4808</v>
      </c>
      <c r="E535" s="121">
        <v>7.4601154063944133</v>
      </c>
      <c r="F535">
        <f t="shared" si="381"/>
        <v>7.4601154063944134E-6</v>
      </c>
      <c r="G535">
        <f t="shared" si="382"/>
        <v>7.4601154063944142E-8</v>
      </c>
      <c r="H535">
        <f t="shared" si="383"/>
        <v>4.2940698831865519E-3</v>
      </c>
      <c r="I535" s="115">
        <f t="shared" si="361"/>
        <v>52</v>
      </c>
      <c r="J535" s="115">
        <f t="shared" si="362"/>
        <v>4</v>
      </c>
      <c r="K535" s="115">
        <f t="shared" si="363"/>
        <v>25</v>
      </c>
      <c r="L535" s="115">
        <f t="shared" si="364"/>
        <v>18</v>
      </c>
      <c r="M535" s="115">
        <f t="shared" si="365"/>
        <v>10</v>
      </c>
      <c r="N535" s="115">
        <f t="shared" si="366"/>
        <v>37</v>
      </c>
      <c r="O535" s="115">
        <f t="shared" si="367"/>
        <v>7</v>
      </c>
      <c r="P535" s="115">
        <f t="shared" si="368"/>
        <v>25</v>
      </c>
      <c r="Q535" s="115">
        <f t="shared" si="369"/>
        <v>18</v>
      </c>
      <c r="R535" s="115">
        <f t="shared" si="370"/>
        <v>30</v>
      </c>
      <c r="S535" s="115">
        <f t="shared" si="371"/>
        <v>17</v>
      </c>
      <c r="T535" s="115">
        <f t="shared" si="372"/>
        <v>23</v>
      </c>
      <c r="U535" s="115">
        <f t="shared" si="373"/>
        <v>24</v>
      </c>
      <c r="V535" s="115">
        <f t="shared" si="374"/>
        <v>20</v>
      </c>
      <c r="W535" s="115">
        <f t="shared" si="375"/>
        <v>29</v>
      </c>
      <c r="X535" s="115">
        <f t="shared" si="376"/>
        <v>27</v>
      </c>
      <c r="Y535" s="115">
        <f t="shared" si="377"/>
        <v>20</v>
      </c>
      <c r="Z535" s="115">
        <f t="shared" si="378"/>
        <v>25</v>
      </c>
      <c r="AA535" s="115">
        <f t="shared" si="379"/>
        <v>3</v>
      </c>
      <c r="AB535" s="115">
        <f t="shared" si="380"/>
        <v>19</v>
      </c>
      <c r="AC535" s="113">
        <f t="shared" si="384"/>
        <v>433</v>
      </c>
      <c r="AE535">
        <f t="shared" si="385"/>
        <v>0.2232916339257007</v>
      </c>
      <c r="AF535">
        <f t="shared" si="386"/>
        <v>1.7176279532746207E-2</v>
      </c>
      <c r="AG535">
        <f t="shared" si="387"/>
        <v>0.1073517470796638</v>
      </c>
      <c r="AH535">
        <f t="shared" si="388"/>
        <v>7.7293257897357928E-2</v>
      </c>
      <c r="AI535">
        <f t="shared" si="389"/>
        <v>4.294069883186552E-2</v>
      </c>
      <c r="AJ535">
        <f t="shared" si="390"/>
        <v>0.15888058567790242</v>
      </c>
      <c r="AK535">
        <f t="shared" si="391"/>
        <v>3.0058489182305862E-2</v>
      </c>
      <c r="AL535">
        <f t="shared" si="392"/>
        <v>0.1073517470796638</v>
      </c>
      <c r="AM535">
        <f t="shared" si="393"/>
        <v>7.7293257897357928E-2</v>
      </c>
      <c r="AN535">
        <f t="shared" si="394"/>
        <v>0.12882209649559656</v>
      </c>
      <c r="AO535">
        <f t="shared" si="395"/>
        <v>7.2999188014171379E-2</v>
      </c>
      <c r="AP535">
        <f t="shared" si="396"/>
        <v>9.8763607313290688E-2</v>
      </c>
      <c r="AQ535">
        <f t="shared" si="397"/>
        <v>0.10305767719647724</v>
      </c>
      <c r="AR535">
        <f t="shared" si="398"/>
        <v>8.5881397663731041E-2</v>
      </c>
      <c r="AS535">
        <f t="shared" si="399"/>
        <v>0.12452802661241</v>
      </c>
      <c r="AT535">
        <f t="shared" si="400"/>
        <v>0.1159398868460369</v>
      </c>
      <c r="AU535">
        <f t="shared" si="401"/>
        <v>8.5881397663731041E-2</v>
      </c>
      <c r="AV535">
        <f t="shared" si="402"/>
        <v>0.1073517470796638</v>
      </c>
      <c r="AW535">
        <f t="shared" si="403"/>
        <v>1.2882209649559655E-2</v>
      </c>
      <c r="AX535">
        <f t="shared" si="404"/>
        <v>8.1587327780544491E-2</v>
      </c>
      <c r="AY535">
        <f t="shared" si="405"/>
        <v>1.859332259419777</v>
      </c>
    </row>
    <row r="536" spans="1:51" x14ac:dyDescent="0.2">
      <c r="A536" s="118" t="s">
        <v>5466</v>
      </c>
      <c r="B536" s="119">
        <v>49770</v>
      </c>
      <c r="C536" s="121" t="s">
        <v>6922</v>
      </c>
      <c r="D536" s="121" t="s">
        <v>4162</v>
      </c>
      <c r="E536" s="121">
        <v>0.2527820249744549</v>
      </c>
      <c r="F536">
        <f t="shared" si="381"/>
        <v>2.5278202497445492E-7</v>
      </c>
      <c r="G536">
        <f t="shared" si="382"/>
        <v>2.5278202497445494E-9</v>
      </c>
      <c r="H536">
        <f t="shared" si="383"/>
        <v>1.4550226388231421E-4</v>
      </c>
      <c r="I536" s="115">
        <f t="shared" si="361"/>
        <v>44</v>
      </c>
      <c r="J536" s="115">
        <f t="shared" si="362"/>
        <v>4</v>
      </c>
      <c r="K536" s="115">
        <f t="shared" si="363"/>
        <v>29</v>
      </c>
      <c r="L536" s="115">
        <f t="shared" si="364"/>
        <v>30</v>
      </c>
      <c r="M536" s="115">
        <f t="shared" si="365"/>
        <v>19</v>
      </c>
      <c r="N536" s="115">
        <f t="shared" si="366"/>
        <v>34</v>
      </c>
      <c r="O536" s="115">
        <f t="shared" si="367"/>
        <v>13</v>
      </c>
      <c r="P536" s="115">
        <f t="shared" si="368"/>
        <v>33</v>
      </c>
      <c r="Q536" s="115">
        <f t="shared" si="369"/>
        <v>23</v>
      </c>
      <c r="R536" s="115">
        <f t="shared" si="370"/>
        <v>40</v>
      </c>
      <c r="S536" s="115">
        <f t="shared" si="371"/>
        <v>16</v>
      </c>
      <c r="T536" s="115">
        <f t="shared" si="372"/>
        <v>16</v>
      </c>
      <c r="U536" s="115">
        <f t="shared" si="373"/>
        <v>25</v>
      </c>
      <c r="V536" s="115">
        <f t="shared" si="374"/>
        <v>16</v>
      </c>
      <c r="W536" s="115">
        <f t="shared" si="375"/>
        <v>29</v>
      </c>
      <c r="X536" s="115">
        <f t="shared" si="376"/>
        <v>26</v>
      </c>
      <c r="Y536" s="115">
        <f t="shared" si="377"/>
        <v>17</v>
      </c>
      <c r="Z536" s="115">
        <f t="shared" si="378"/>
        <v>16</v>
      </c>
      <c r="AA536" s="115">
        <f t="shared" si="379"/>
        <v>7</v>
      </c>
      <c r="AB536" s="115">
        <f t="shared" si="380"/>
        <v>9</v>
      </c>
      <c r="AC536" s="113">
        <f t="shared" si="384"/>
        <v>446</v>
      </c>
      <c r="AE536">
        <f t="shared" si="385"/>
        <v>6.402099610821825E-3</v>
      </c>
      <c r="AF536">
        <f t="shared" si="386"/>
        <v>5.8200905552925684E-4</v>
      </c>
      <c r="AG536">
        <f t="shared" si="387"/>
        <v>4.2195656525871117E-3</v>
      </c>
      <c r="AH536">
        <f t="shared" si="388"/>
        <v>4.3650679164694266E-3</v>
      </c>
      <c r="AI536">
        <f t="shared" si="389"/>
        <v>2.7645430137639699E-3</v>
      </c>
      <c r="AJ536">
        <f t="shared" si="390"/>
        <v>4.9470769719986828E-3</v>
      </c>
      <c r="AK536">
        <f t="shared" si="391"/>
        <v>1.8915294304700848E-3</v>
      </c>
      <c r="AL536">
        <f t="shared" si="392"/>
        <v>4.8015747081163688E-3</v>
      </c>
      <c r="AM536">
        <f t="shared" si="393"/>
        <v>3.346552069293227E-3</v>
      </c>
      <c r="AN536">
        <f t="shared" si="394"/>
        <v>5.8200905552925689E-3</v>
      </c>
      <c r="AO536">
        <f t="shared" si="395"/>
        <v>2.3280362221170274E-3</v>
      </c>
      <c r="AP536">
        <f t="shared" si="396"/>
        <v>2.3280362221170274E-3</v>
      </c>
      <c r="AQ536">
        <f t="shared" si="397"/>
        <v>3.6375565970578551E-3</v>
      </c>
      <c r="AR536">
        <f t="shared" si="398"/>
        <v>2.3280362221170274E-3</v>
      </c>
      <c r="AS536">
        <f t="shared" si="399"/>
        <v>4.2195656525871117E-3</v>
      </c>
      <c r="AT536">
        <f t="shared" si="400"/>
        <v>3.7830588609401696E-3</v>
      </c>
      <c r="AU536">
        <f t="shared" si="401"/>
        <v>2.4735384859993414E-3</v>
      </c>
      <c r="AV536">
        <f t="shared" si="402"/>
        <v>2.3280362221170274E-3</v>
      </c>
      <c r="AW536">
        <f t="shared" si="403"/>
        <v>1.0185158471761994E-3</v>
      </c>
      <c r="AX536">
        <f t="shared" si="404"/>
        <v>1.3095203749408279E-3</v>
      </c>
      <c r="AY536">
        <f t="shared" si="405"/>
        <v>6.4894009691512128E-2</v>
      </c>
    </row>
    <row r="537" spans="1:51" x14ac:dyDescent="0.2">
      <c r="A537" s="118" t="s">
        <v>5467</v>
      </c>
      <c r="B537" s="119">
        <v>101947</v>
      </c>
      <c r="C537" s="121" t="s">
        <v>6923</v>
      </c>
      <c r="D537" s="121" t="s">
        <v>4493</v>
      </c>
      <c r="E537" s="121">
        <v>0.87529638080133865</v>
      </c>
      <c r="F537">
        <f t="shared" si="381"/>
        <v>8.752963808013386E-7</v>
      </c>
      <c r="G537">
        <f t="shared" si="382"/>
        <v>8.7529638080133857E-9</v>
      </c>
      <c r="H537">
        <f t="shared" si="383"/>
        <v>5.0382381811942976E-4</v>
      </c>
      <c r="I537" s="115">
        <f t="shared" si="361"/>
        <v>85</v>
      </c>
      <c r="J537" s="115">
        <f t="shared" si="362"/>
        <v>2</v>
      </c>
      <c r="K537" s="115">
        <f t="shared" si="363"/>
        <v>64</v>
      </c>
      <c r="L537" s="115">
        <f t="shared" si="364"/>
        <v>67</v>
      </c>
      <c r="M537" s="115">
        <f t="shared" si="365"/>
        <v>30</v>
      </c>
      <c r="N537" s="115">
        <f t="shared" si="366"/>
        <v>69</v>
      </c>
      <c r="O537" s="115">
        <f t="shared" si="367"/>
        <v>16</v>
      </c>
      <c r="P537" s="115">
        <f t="shared" si="368"/>
        <v>59</v>
      </c>
      <c r="Q537" s="115">
        <f t="shared" si="369"/>
        <v>36</v>
      </c>
      <c r="R537" s="115">
        <f t="shared" si="370"/>
        <v>77</v>
      </c>
      <c r="S537" s="115">
        <f t="shared" si="371"/>
        <v>22</v>
      </c>
      <c r="T537" s="115">
        <f t="shared" si="372"/>
        <v>36</v>
      </c>
      <c r="U537" s="115">
        <f t="shared" si="373"/>
        <v>48</v>
      </c>
      <c r="V537" s="115">
        <f t="shared" si="374"/>
        <v>25</v>
      </c>
      <c r="W537" s="115">
        <f t="shared" si="375"/>
        <v>75</v>
      </c>
      <c r="X537" s="115">
        <f t="shared" si="376"/>
        <v>59</v>
      </c>
      <c r="Y537" s="115">
        <f t="shared" si="377"/>
        <v>54</v>
      </c>
      <c r="Z537" s="115">
        <f t="shared" si="378"/>
        <v>73</v>
      </c>
      <c r="AA537" s="115">
        <f t="shared" si="379"/>
        <v>6</v>
      </c>
      <c r="AB537" s="115">
        <f t="shared" si="380"/>
        <v>22</v>
      </c>
      <c r="AC537" s="113">
        <f t="shared" si="384"/>
        <v>925</v>
      </c>
      <c r="AE537">
        <f t="shared" si="385"/>
        <v>4.2825024540151531E-2</v>
      </c>
      <c r="AF537">
        <f t="shared" si="386"/>
        <v>1.0076476362388595E-3</v>
      </c>
      <c r="AG537">
        <f t="shared" si="387"/>
        <v>3.2244724359643505E-2</v>
      </c>
      <c r="AH537">
        <f t="shared" si="388"/>
        <v>3.3756195814001792E-2</v>
      </c>
      <c r="AI537">
        <f t="shared" si="389"/>
        <v>1.5114714543582894E-2</v>
      </c>
      <c r="AJ537">
        <f t="shared" si="390"/>
        <v>3.4763843450240653E-2</v>
      </c>
      <c r="AK537">
        <f t="shared" si="391"/>
        <v>8.0611810899108762E-3</v>
      </c>
      <c r="AL537">
        <f t="shared" si="392"/>
        <v>2.9725605269046357E-2</v>
      </c>
      <c r="AM537">
        <f t="shared" si="393"/>
        <v>1.813765745229947E-2</v>
      </c>
      <c r="AN537">
        <f t="shared" si="394"/>
        <v>3.8794433995196088E-2</v>
      </c>
      <c r="AO537">
        <f t="shared" si="395"/>
        <v>1.1084123998627455E-2</v>
      </c>
      <c r="AP537">
        <f t="shared" si="396"/>
        <v>1.813765745229947E-2</v>
      </c>
      <c r="AQ537">
        <f t="shared" si="397"/>
        <v>2.4183543269732627E-2</v>
      </c>
      <c r="AR537">
        <f t="shared" si="398"/>
        <v>1.2595595452985744E-2</v>
      </c>
      <c r="AS537">
        <f t="shared" si="399"/>
        <v>3.7786786358957235E-2</v>
      </c>
      <c r="AT537">
        <f t="shared" si="400"/>
        <v>2.9725605269046357E-2</v>
      </c>
      <c r="AU537">
        <f t="shared" si="401"/>
        <v>2.7206486178449209E-2</v>
      </c>
      <c r="AV537">
        <f t="shared" si="402"/>
        <v>3.6779138722718374E-2</v>
      </c>
      <c r="AW537">
        <f t="shared" si="403"/>
        <v>3.0229429087165784E-3</v>
      </c>
      <c r="AX537">
        <f t="shared" si="404"/>
        <v>1.1084123998627455E-2</v>
      </c>
      <c r="AY537">
        <f t="shared" si="405"/>
        <v>0.46603703176047251</v>
      </c>
    </row>
    <row r="538" spans="1:51" x14ac:dyDescent="0.2">
      <c r="A538" s="118" t="s">
        <v>5468</v>
      </c>
      <c r="B538" s="119">
        <v>14600</v>
      </c>
      <c r="C538" s="121" t="s">
        <v>6753</v>
      </c>
      <c r="D538" s="121" t="s">
        <v>4614</v>
      </c>
      <c r="E538" s="121">
        <v>1.1845554569837071</v>
      </c>
      <c r="F538">
        <f t="shared" si="381"/>
        <v>1.1845554569837071E-6</v>
      </c>
      <c r="G538">
        <f t="shared" si="382"/>
        <v>1.184555456983707E-8</v>
      </c>
      <c r="H538">
        <f t="shared" si="383"/>
        <v>6.8183448052802067E-4</v>
      </c>
      <c r="I538" s="115">
        <f t="shared" si="361"/>
        <v>16</v>
      </c>
      <c r="J538" s="115">
        <f t="shared" si="362"/>
        <v>2</v>
      </c>
      <c r="K538" s="115">
        <f t="shared" si="363"/>
        <v>7</v>
      </c>
      <c r="L538" s="115">
        <f t="shared" si="364"/>
        <v>7</v>
      </c>
      <c r="M538" s="115">
        <f t="shared" si="365"/>
        <v>4</v>
      </c>
      <c r="N538" s="115">
        <f t="shared" si="366"/>
        <v>18</v>
      </c>
      <c r="O538" s="115">
        <f t="shared" si="367"/>
        <v>3</v>
      </c>
      <c r="P538" s="115">
        <f t="shared" si="368"/>
        <v>7</v>
      </c>
      <c r="Q538" s="115">
        <f t="shared" si="369"/>
        <v>10</v>
      </c>
      <c r="R538" s="115">
        <f t="shared" si="370"/>
        <v>10</v>
      </c>
      <c r="S538" s="115">
        <f t="shared" si="371"/>
        <v>3</v>
      </c>
      <c r="T538" s="115">
        <f t="shared" si="372"/>
        <v>7</v>
      </c>
      <c r="U538" s="115">
        <f t="shared" si="373"/>
        <v>8</v>
      </c>
      <c r="V538" s="115">
        <f t="shared" si="374"/>
        <v>2</v>
      </c>
      <c r="W538" s="115">
        <f t="shared" si="375"/>
        <v>5</v>
      </c>
      <c r="X538" s="115">
        <f t="shared" si="376"/>
        <v>8</v>
      </c>
      <c r="Y538" s="115">
        <f t="shared" si="377"/>
        <v>11</v>
      </c>
      <c r="Z538" s="115">
        <f t="shared" si="378"/>
        <v>10</v>
      </c>
      <c r="AA538" s="115">
        <f t="shared" si="379"/>
        <v>0</v>
      </c>
      <c r="AB538" s="115">
        <f t="shared" si="380"/>
        <v>3</v>
      </c>
      <c r="AC538" s="113">
        <f t="shared" si="384"/>
        <v>141</v>
      </c>
      <c r="AE538">
        <f t="shared" si="385"/>
        <v>1.0909351688448331E-2</v>
      </c>
      <c r="AF538">
        <f t="shared" si="386"/>
        <v>1.3636689610560413E-3</v>
      </c>
      <c r="AG538">
        <f t="shared" si="387"/>
        <v>4.7728413636961443E-3</v>
      </c>
      <c r="AH538">
        <f t="shared" si="388"/>
        <v>4.7728413636961443E-3</v>
      </c>
      <c r="AI538">
        <f t="shared" si="389"/>
        <v>2.7273379221120827E-3</v>
      </c>
      <c r="AJ538">
        <f t="shared" si="390"/>
        <v>1.2273020649504373E-2</v>
      </c>
      <c r="AK538">
        <f t="shared" si="391"/>
        <v>2.045503441584062E-3</v>
      </c>
      <c r="AL538">
        <f t="shared" si="392"/>
        <v>4.7728413636961443E-3</v>
      </c>
      <c r="AM538">
        <f t="shared" si="393"/>
        <v>6.8183448052802067E-3</v>
      </c>
      <c r="AN538">
        <f t="shared" si="394"/>
        <v>6.8183448052802067E-3</v>
      </c>
      <c r="AO538">
        <f t="shared" si="395"/>
        <v>2.045503441584062E-3</v>
      </c>
      <c r="AP538">
        <f t="shared" si="396"/>
        <v>4.7728413636961443E-3</v>
      </c>
      <c r="AQ538">
        <f t="shared" si="397"/>
        <v>5.4546758442241654E-3</v>
      </c>
      <c r="AR538">
        <f t="shared" si="398"/>
        <v>1.3636689610560413E-3</v>
      </c>
      <c r="AS538">
        <f t="shared" si="399"/>
        <v>3.4091724026401034E-3</v>
      </c>
      <c r="AT538">
        <f t="shared" si="400"/>
        <v>5.4546758442241654E-3</v>
      </c>
      <c r="AU538">
        <f t="shared" si="401"/>
        <v>7.500179285808227E-3</v>
      </c>
      <c r="AV538">
        <f t="shared" si="402"/>
        <v>6.8183448052802067E-3</v>
      </c>
      <c r="AW538">
        <f t="shared" si="403"/>
        <v>0</v>
      </c>
      <c r="AX538">
        <f t="shared" si="404"/>
        <v>2.045503441584062E-3</v>
      </c>
      <c r="AY538">
        <f t="shared" si="405"/>
        <v>9.6138661754450919E-2</v>
      </c>
    </row>
    <row r="539" spans="1:51" x14ac:dyDescent="0.2">
      <c r="A539" s="118" t="s">
        <v>5469</v>
      </c>
      <c r="B539" s="119">
        <v>25307</v>
      </c>
      <c r="C539" s="121" t="s">
        <v>6832</v>
      </c>
      <c r="D539" s="121" t="s">
        <v>3923</v>
      </c>
      <c r="E539" s="121">
        <v>0.1200644811434675</v>
      </c>
      <c r="F539">
        <f t="shared" si="381"/>
        <v>1.2006448114346751E-7</v>
      </c>
      <c r="G539">
        <f t="shared" si="382"/>
        <v>1.2006448114346751E-9</v>
      </c>
      <c r="H539">
        <f t="shared" si="383"/>
        <v>6.9109557216322459E-5</v>
      </c>
      <c r="I539" s="115">
        <f t="shared" si="361"/>
        <v>31</v>
      </c>
      <c r="J539" s="115">
        <f t="shared" si="362"/>
        <v>0</v>
      </c>
      <c r="K539" s="115">
        <f t="shared" si="363"/>
        <v>12</v>
      </c>
      <c r="L539" s="115">
        <f t="shared" si="364"/>
        <v>14</v>
      </c>
      <c r="M539" s="115">
        <f t="shared" si="365"/>
        <v>4</v>
      </c>
      <c r="N539" s="115">
        <f t="shared" si="366"/>
        <v>8</v>
      </c>
      <c r="O539" s="115">
        <f t="shared" si="367"/>
        <v>11</v>
      </c>
      <c r="P539" s="115">
        <f t="shared" si="368"/>
        <v>17</v>
      </c>
      <c r="Q539" s="115">
        <f t="shared" si="369"/>
        <v>17</v>
      </c>
      <c r="R539" s="115">
        <f t="shared" si="370"/>
        <v>22</v>
      </c>
      <c r="S539" s="115">
        <f t="shared" si="371"/>
        <v>5</v>
      </c>
      <c r="T539" s="115">
        <f t="shared" si="372"/>
        <v>5</v>
      </c>
      <c r="U539" s="115">
        <f t="shared" si="373"/>
        <v>12</v>
      </c>
      <c r="V539" s="115">
        <f t="shared" si="374"/>
        <v>13</v>
      </c>
      <c r="W539" s="115">
        <f t="shared" si="375"/>
        <v>6</v>
      </c>
      <c r="X539" s="115">
        <f t="shared" si="376"/>
        <v>22</v>
      </c>
      <c r="Y539" s="115">
        <f t="shared" si="377"/>
        <v>17</v>
      </c>
      <c r="Z539" s="115">
        <f t="shared" si="378"/>
        <v>16</v>
      </c>
      <c r="AA539" s="115">
        <f t="shared" si="379"/>
        <v>2</v>
      </c>
      <c r="AB539" s="115">
        <f t="shared" si="380"/>
        <v>1</v>
      </c>
      <c r="AC539" s="113">
        <f t="shared" si="384"/>
        <v>235</v>
      </c>
      <c r="AE539">
        <f t="shared" si="385"/>
        <v>2.1423962737059962E-3</v>
      </c>
      <c r="AF539">
        <f t="shared" si="386"/>
        <v>0</v>
      </c>
      <c r="AG539">
        <f t="shared" si="387"/>
        <v>8.2931468659586951E-4</v>
      </c>
      <c r="AH539">
        <f t="shared" si="388"/>
        <v>9.6753380102851437E-4</v>
      </c>
      <c r="AI539">
        <f t="shared" si="389"/>
        <v>2.7643822886528984E-4</v>
      </c>
      <c r="AJ539">
        <f t="shared" si="390"/>
        <v>5.5287645773057967E-4</v>
      </c>
      <c r="AK539">
        <f t="shared" si="391"/>
        <v>7.6020512937954702E-4</v>
      </c>
      <c r="AL539">
        <f t="shared" si="392"/>
        <v>1.1748624726774818E-3</v>
      </c>
      <c r="AM539">
        <f t="shared" si="393"/>
        <v>1.1748624726774818E-3</v>
      </c>
      <c r="AN539">
        <f t="shared" si="394"/>
        <v>1.520410258759094E-3</v>
      </c>
      <c r="AO539">
        <f t="shared" si="395"/>
        <v>3.4554778608161232E-4</v>
      </c>
      <c r="AP539">
        <f t="shared" si="396"/>
        <v>3.4554778608161232E-4</v>
      </c>
      <c r="AQ539">
        <f t="shared" si="397"/>
        <v>8.2931468659586951E-4</v>
      </c>
      <c r="AR539">
        <f t="shared" si="398"/>
        <v>8.98424243812192E-4</v>
      </c>
      <c r="AS539">
        <f t="shared" si="399"/>
        <v>4.1465734329793475E-4</v>
      </c>
      <c r="AT539">
        <f t="shared" si="400"/>
        <v>1.520410258759094E-3</v>
      </c>
      <c r="AU539">
        <f t="shared" si="401"/>
        <v>1.1748624726774818E-3</v>
      </c>
      <c r="AV539">
        <f t="shared" si="402"/>
        <v>1.1057529154611593E-3</v>
      </c>
      <c r="AW539">
        <f t="shared" si="403"/>
        <v>1.3821911443264492E-4</v>
      </c>
      <c r="AX539">
        <f t="shared" si="404"/>
        <v>6.9109557216322459E-5</v>
      </c>
      <c r="AY539">
        <f t="shared" si="405"/>
        <v>1.6240745945835782E-2</v>
      </c>
    </row>
    <row r="540" spans="1:51" x14ac:dyDescent="0.2">
      <c r="A540" s="118" t="s">
        <v>5470</v>
      </c>
      <c r="B540" s="119">
        <v>133943</v>
      </c>
      <c r="C540" s="121" t="s">
        <v>6924</v>
      </c>
      <c r="D540" s="121" t="s">
        <v>3472</v>
      </c>
      <c r="E540" s="121">
        <v>1.9829689017213922E-2</v>
      </c>
      <c r="F540">
        <f t="shared" si="381"/>
        <v>1.9829689017213923E-8</v>
      </c>
      <c r="G540">
        <f t="shared" si="382"/>
        <v>1.9829689017213924E-10</v>
      </c>
      <c r="H540">
        <f t="shared" si="383"/>
        <v>1.1414041976989704E-5</v>
      </c>
      <c r="I540" s="115">
        <f t="shared" si="361"/>
        <v>122</v>
      </c>
      <c r="J540" s="115">
        <f t="shared" si="362"/>
        <v>6</v>
      </c>
      <c r="K540" s="115">
        <f t="shared" si="363"/>
        <v>62</v>
      </c>
      <c r="L540" s="115">
        <f t="shared" si="364"/>
        <v>81</v>
      </c>
      <c r="M540" s="115">
        <f t="shared" si="365"/>
        <v>50</v>
      </c>
      <c r="N540" s="115">
        <f t="shared" si="366"/>
        <v>56</v>
      </c>
      <c r="O540" s="115">
        <f t="shared" si="367"/>
        <v>32</v>
      </c>
      <c r="P540" s="115">
        <f t="shared" si="368"/>
        <v>83</v>
      </c>
      <c r="Q540" s="115">
        <f t="shared" si="369"/>
        <v>84</v>
      </c>
      <c r="R540" s="115">
        <f t="shared" si="370"/>
        <v>121</v>
      </c>
      <c r="S540" s="115">
        <f t="shared" si="371"/>
        <v>10</v>
      </c>
      <c r="T540" s="115">
        <f t="shared" si="372"/>
        <v>59</v>
      </c>
      <c r="U540" s="115">
        <f t="shared" si="373"/>
        <v>61</v>
      </c>
      <c r="V540" s="115">
        <f t="shared" si="374"/>
        <v>67</v>
      </c>
      <c r="W540" s="115">
        <f t="shared" si="375"/>
        <v>60</v>
      </c>
      <c r="X540" s="115">
        <f t="shared" si="376"/>
        <v>90</v>
      </c>
      <c r="Y540" s="115">
        <f t="shared" si="377"/>
        <v>48</v>
      </c>
      <c r="Z540" s="115">
        <f t="shared" si="378"/>
        <v>48</v>
      </c>
      <c r="AA540" s="115">
        <f t="shared" si="379"/>
        <v>24</v>
      </c>
      <c r="AB540" s="115">
        <f t="shared" si="380"/>
        <v>27</v>
      </c>
      <c r="AC540" s="113">
        <f t="shared" si="384"/>
        <v>1191</v>
      </c>
      <c r="AE540">
        <f t="shared" si="385"/>
        <v>1.3925131211927439E-3</v>
      </c>
      <c r="AF540">
        <f t="shared" si="386"/>
        <v>6.8484251861938223E-5</v>
      </c>
      <c r="AG540">
        <f t="shared" si="387"/>
        <v>7.0767060257336163E-4</v>
      </c>
      <c r="AH540">
        <f t="shared" si="388"/>
        <v>9.2453740013616597E-4</v>
      </c>
      <c r="AI540">
        <f t="shared" si="389"/>
        <v>5.7070209884948521E-4</v>
      </c>
      <c r="AJ540">
        <f t="shared" si="390"/>
        <v>6.3918635071142337E-4</v>
      </c>
      <c r="AK540">
        <f t="shared" si="391"/>
        <v>3.6524934326367053E-4</v>
      </c>
      <c r="AL540">
        <f t="shared" si="392"/>
        <v>9.4736548409014539E-4</v>
      </c>
      <c r="AM540">
        <f t="shared" si="393"/>
        <v>9.5877952606713516E-4</v>
      </c>
      <c r="AN540">
        <f t="shared" si="394"/>
        <v>1.3810990792157542E-3</v>
      </c>
      <c r="AO540">
        <f t="shared" si="395"/>
        <v>1.1414041976989704E-4</v>
      </c>
      <c r="AP540">
        <f t="shared" si="396"/>
        <v>6.7342847664239255E-4</v>
      </c>
      <c r="AQ540">
        <f t="shared" si="397"/>
        <v>6.9625656059637197E-4</v>
      </c>
      <c r="AR540">
        <f t="shared" si="398"/>
        <v>7.6474081245831013E-4</v>
      </c>
      <c r="AS540">
        <f t="shared" si="399"/>
        <v>6.8484251861938221E-4</v>
      </c>
      <c r="AT540">
        <f t="shared" si="400"/>
        <v>1.0272637779290734E-3</v>
      </c>
      <c r="AU540">
        <f t="shared" si="401"/>
        <v>5.4787401489550579E-4</v>
      </c>
      <c r="AV540">
        <f t="shared" si="402"/>
        <v>5.4787401489550579E-4</v>
      </c>
      <c r="AW540">
        <f t="shared" si="403"/>
        <v>2.7393700744775289E-4</v>
      </c>
      <c r="AX540">
        <f t="shared" si="404"/>
        <v>3.0817913337872203E-4</v>
      </c>
      <c r="AY540">
        <f t="shared" si="405"/>
        <v>1.3594123994594736E-2</v>
      </c>
    </row>
    <row r="541" spans="1:51" x14ac:dyDescent="0.2">
      <c r="A541" s="118" t="s">
        <v>5471</v>
      </c>
      <c r="B541" s="119">
        <v>17544</v>
      </c>
      <c r="C541" s="121" t="s">
        <v>6925</v>
      </c>
      <c r="D541" s="121" t="s">
        <v>3496</v>
      </c>
      <c r="E541" s="121">
        <v>1.7361882503444663E-2</v>
      </c>
      <c r="F541">
        <f t="shared" si="381"/>
        <v>1.7361882503444662E-8</v>
      </c>
      <c r="G541">
        <f t="shared" si="382"/>
        <v>1.7361882503444662E-10</v>
      </c>
      <c r="H541">
        <f t="shared" si="383"/>
        <v>9.9935634654609056E-6</v>
      </c>
      <c r="I541" s="115">
        <f t="shared" si="361"/>
        <v>19</v>
      </c>
      <c r="J541" s="115">
        <f t="shared" si="362"/>
        <v>1</v>
      </c>
      <c r="K541" s="115">
        <f t="shared" si="363"/>
        <v>7</v>
      </c>
      <c r="L541" s="115">
        <f t="shared" si="364"/>
        <v>12</v>
      </c>
      <c r="M541" s="115">
        <f t="shared" si="365"/>
        <v>4</v>
      </c>
      <c r="N541" s="115">
        <f t="shared" si="366"/>
        <v>1</v>
      </c>
      <c r="O541" s="115">
        <f t="shared" si="367"/>
        <v>3</v>
      </c>
      <c r="P541" s="115">
        <f t="shared" si="368"/>
        <v>13</v>
      </c>
      <c r="Q541" s="115">
        <f t="shared" si="369"/>
        <v>14</v>
      </c>
      <c r="R541" s="115">
        <f t="shared" si="370"/>
        <v>22</v>
      </c>
      <c r="S541" s="115">
        <f t="shared" si="371"/>
        <v>8</v>
      </c>
      <c r="T541" s="115">
        <f t="shared" si="372"/>
        <v>8</v>
      </c>
      <c r="U541" s="115">
        <f t="shared" si="373"/>
        <v>13</v>
      </c>
      <c r="V541" s="115">
        <f t="shared" si="374"/>
        <v>4</v>
      </c>
      <c r="W541" s="115">
        <f t="shared" si="375"/>
        <v>6</v>
      </c>
      <c r="X541" s="115">
        <f t="shared" si="376"/>
        <v>7</v>
      </c>
      <c r="Y541" s="115">
        <f t="shared" si="377"/>
        <v>6</v>
      </c>
      <c r="Z541" s="115">
        <f t="shared" si="378"/>
        <v>2</v>
      </c>
      <c r="AA541" s="115">
        <f t="shared" si="379"/>
        <v>0</v>
      </c>
      <c r="AB541" s="115">
        <f t="shared" si="380"/>
        <v>5</v>
      </c>
      <c r="AC541" s="113">
        <f t="shared" si="384"/>
        <v>155</v>
      </c>
      <c r="AE541">
        <f t="shared" si="385"/>
        <v>1.8987770584375722E-4</v>
      </c>
      <c r="AF541">
        <f t="shared" si="386"/>
        <v>9.9935634654609056E-6</v>
      </c>
      <c r="AG541">
        <f t="shared" si="387"/>
        <v>6.9954944258226339E-5</v>
      </c>
      <c r="AH541">
        <f t="shared" si="388"/>
        <v>1.1992276158553087E-4</v>
      </c>
      <c r="AI541">
        <f t="shared" si="389"/>
        <v>3.9974253861843622E-5</v>
      </c>
      <c r="AJ541">
        <f t="shared" si="390"/>
        <v>9.9935634654609056E-6</v>
      </c>
      <c r="AK541">
        <f t="shared" si="391"/>
        <v>2.9980690396382717E-5</v>
      </c>
      <c r="AL541">
        <f t="shared" si="392"/>
        <v>1.2991632505099176E-4</v>
      </c>
      <c r="AM541">
        <f t="shared" si="393"/>
        <v>1.3990988851645268E-4</v>
      </c>
      <c r="AN541">
        <f t="shared" si="394"/>
        <v>2.1985839624013992E-4</v>
      </c>
      <c r="AO541">
        <f t="shared" si="395"/>
        <v>7.9948507723687245E-5</v>
      </c>
      <c r="AP541">
        <f t="shared" si="396"/>
        <v>7.9948507723687245E-5</v>
      </c>
      <c r="AQ541">
        <f t="shared" si="397"/>
        <v>1.2991632505099176E-4</v>
      </c>
      <c r="AR541">
        <f t="shared" si="398"/>
        <v>3.9974253861843622E-5</v>
      </c>
      <c r="AS541">
        <f t="shared" si="399"/>
        <v>5.9961380792765434E-5</v>
      </c>
      <c r="AT541">
        <f t="shared" si="400"/>
        <v>6.9954944258226339E-5</v>
      </c>
      <c r="AU541">
        <f t="shared" si="401"/>
        <v>5.9961380792765434E-5</v>
      </c>
      <c r="AV541">
        <f t="shared" si="402"/>
        <v>1.9987126930921811E-5</v>
      </c>
      <c r="AW541">
        <f t="shared" si="403"/>
        <v>0</v>
      </c>
      <c r="AX541">
        <f t="shared" si="404"/>
        <v>4.9967817327304528E-5</v>
      </c>
      <c r="AY541">
        <f t="shared" si="405"/>
        <v>1.5490023371464406E-3</v>
      </c>
    </row>
    <row r="542" spans="1:51" x14ac:dyDescent="0.2">
      <c r="A542" s="118" t="s">
        <v>5472</v>
      </c>
      <c r="B542" s="119">
        <v>83696</v>
      </c>
      <c r="C542" s="121" t="s">
        <v>6776</v>
      </c>
      <c r="D542" s="121" t="s">
        <v>3540</v>
      </c>
      <c r="E542" s="121">
        <v>4.0704518429236142E-2</v>
      </c>
      <c r="F542">
        <f t="shared" si="381"/>
        <v>4.0704518429236141E-8</v>
      </c>
      <c r="G542">
        <f t="shared" si="382"/>
        <v>4.0704518429236142E-10</v>
      </c>
      <c r="H542">
        <f t="shared" si="383"/>
        <v>2.3429670611633684E-5</v>
      </c>
      <c r="I542" s="115">
        <f t="shared" si="361"/>
        <v>68</v>
      </c>
      <c r="J542" s="115">
        <f t="shared" si="362"/>
        <v>1</v>
      </c>
      <c r="K542" s="115">
        <f t="shared" si="363"/>
        <v>43</v>
      </c>
      <c r="L542" s="115">
        <f t="shared" si="364"/>
        <v>33</v>
      </c>
      <c r="M542" s="115">
        <f t="shared" si="365"/>
        <v>35</v>
      </c>
      <c r="N542" s="115">
        <f t="shared" si="366"/>
        <v>44</v>
      </c>
      <c r="O542" s="115">
        <f t="shared" si="367"/>
        <v>28</v>
      </c>
      <c r="P542" s="115">
        <f t="shared" si="368"/>
        <v>32</v>
      </c>
      <c r="Q542" s="115">
        <f t="shared" si="369"/>
        <v>28</v>
      </c>
      <c r="R542" s="115">
        <f t="shared" si="370"/>
        <v>82</v>
      </c>
      <c r="S542" s="115">
        <f t="shared" si="371"/>
        <v>8</v>
      </c>
      <c r="T542" s="115">
        <f t="shared" si="372"/>
        <v>44</v>
      </c>
      <c r="U542" s="115">
        <f t="shared" si="373"/>
        <v>51</v>
      </c>
      <c r="V542" s="115">
        <f t="shared" si="374"/>
        <v>41</v>
      </c>
      <c r="W542" s="115">
        <f t="shared" si="375"/>
        <v>40</v>
      </c>
      <c r="X542" s="115">
        <f t="shared" si="376"/>
        <v>61</v>
      </c>
      <c r="Y542" s="115">
        <f t="shared" si="377"/>
        <v>27</v>
      </c>
      <c r="Z542" s="115">
        <f t="shared" si="378"/>
        <v>24</v>
      </c>
      <c r="AA542" s="115">
        <f t="shared" si="379"/>
        <v>19</v>
      </c>
      <c r="AB542" s="115">
        <f t="shared" si="380"/>
        <v>31</v>
      </c>
      <c r="AC542" s="113">
        <f t="shared" si="384"/>
        <v>740</v>
      </c>
      <c r="AE542">
        <f t="shared" si="385"/>
        <v>1.5932176015910904E-3</v>
      </c>
      <c r="AF542">
        <f t="shared" si="386"/>
        <v>2.3429670611633684E-5</v>
      </c>
      <c r="AG542">
        <f t="shared" si="387"/>
        <v>1.0074758363002483E-3</v>
      </c>
      <c r="AH542">
        <f t="shared" si="388"/>
        <v>7.7317913018391153E-4</v>
      </c>
      <c r="AI542">
        <f t="shared" si="389"/>
        <v>8.2003847140717896E-4</v>
      </c>
      <c r="AJ542">
        <f t="shared" si="390"/>
        <v>1.0309055069118822E-3</v>
      </c>
      <c r="AK542">
        <f t="shared" si="391"/>
        <v>6.5603077712574314E-4</v>
      </c>
      <c r="AL542">
        <f t="shared" si="392"/>
        <v>7.4974945957227788E-4</v>
      </c>
      <c r="AM542">
        <f t="shared" si="393"/>
        <v>6.5603077712574314E-4</v>
      </c>
      <c r="AN542">
        <f t="shared" si="394"/>
        <v>1.921232990153962E-3</v>
      </c>
      <c r="AO542">
        <f t="shared" si="395"/>
        <v>1.8743736489306947E-4</v>
      </c>
      <c r="AP542">
        <f t="shared" si="396"/>
        <v>1.0309055069118822E-3</v>
      </c>
      <c r="AQ542">
        <f t="shared" si="397"/>
        <v>1.1949132011933178E-3</v>
      </c>
      <c r="AR542">
        <f t="shared" si="398"/>
        <v>9.60616495076981E-4</v>
      </c>
      <c r="AS542">
        <f t="shared" si="399"/>
        <v>9.3718682446534735E-4</v>
      </c>
      <c r="AT542">
        <f t="shared" si="400"/>
        <v>1.4292099073096548E-3</v>
      </c>
      <c r="AU542">
        <f t="shared" si="401"/>
        <v>6.3260110651410949E-4</v>
      </c>
      <c r="AV542">
        <f t="shared" si="402"/>
        <v>5.6231209467920841E-4</v>
      </c>
      <c r="AW542">
        <f t="shared" si="403"/>
        <v>4.4516374162104002E-4</v>
      </c>
      <c r="AX542">
        <f t="shared" si="404"/>
        <v>7.2631978896064422E-4</v>
      </c>
      <c r="AY542">
        <f t="shared" si="405"/>
        <v>1.7337956252608925E-2</v>
      </c>
    </row>
    <row r="543" spans="1:51" x14ac:dyDescent="0.2">
      <c r="A543" s="118" t="s">
        <v>5473</v>
      </c>
      <c r="B543" s="119">
        <v>65133</v>
      </c>
      <c r="C543" s="121" t="s">
        <v>6926</v>
      </c>
      <c r="D543" s="121" t="s">
        <v>4472</v>
      </c>
      <c r="E543" s="121">
        <v>1.0044048664930068</v>
      </c>
      <c r="F543">
        <f t="shared" si="381"/>
        <v>1.0044048664930068E-6</v>
      </c>
      <c r="G543">
        <f t="shared" si="382"/>
        <v>1.0044048664930068E-8</v>
      </c>
      <c r="H543">
        <f t="shared" si="383"/>
        <v>5.7813913763810792E-4</v>
      </c>
      <c r="I543" s="115">
        <f t="shared" si="361"/>
        <v>58</v>
      </c>
      <c r="J543" s="115">
        <f t="shared" si="362"/>
        <v>10</v>
      </c>
      <c r="K543" s="115">
        <f t="shared" si="363"/>
        <v>43</v>
      </c>
      <c r="L543" s="115">
        <f t="shared" si="364"/>
        <v>30</v>
      </c>
      <c r="M543" s="115">
        <f t="shared" si="365"/>
        <v>19</v>
      </c>
      <c r="N543" s="115">
        <f t="shared" si="366"/>
        <v>45</v>
      </c>
      <c r="O543" s="115">
        <f t="shared" si="367"/>
        <v>7</v>
      </c>
      <c r="P543" s="115">
        <f t="shared" si="368"/>
        <v>33</v>
      </c>
      <c r="Q543" s="115">
        <f t="shared" si="369"/>
        <v>33</v>
      </c>
      <c r="R543" s="115">
        <f t="shared" si="370"/>
        <v>51</v>
      </c>
      <c r="S543" s="115">
        <f t="shared" si="371"/>
        <v>27</v>
      </c>
      <c r="T543" s="115">
        <f t="shared" si="372"/>
        <v>23</v>
      </c>
      <c r="U543" s="115">
        <f t="shared" si="373"/>
        <v>34</v>
      </c>
      <c r="V543" s="115">
        <f t="shared" si="374"/>
        <v>16</v>
      </c>
      <c r="W543" s="115">
        <f t="shared" si="375"/>
        <v>35</v>
      </c>
      <c r="X543" s="115">
        <f t="shared" si="376"/>
        <v>41</v>
      </c>
      <c r="Y543" s="115">
        <f t="shared" si="377"/>
        <v>23</v>
      </c>
      <c r="Z543" s="115">
        <f t="shared" si="378"/>
        <v>31</v>
      </c>
      <c r="AA543" s="115">
        <f t="shared" si="379"/>
        <v>10</v>
      </c>
      <c r="AB543" s="115">
        <f t="shared" si="380"/>
        <v>20</v>
      </c>
      <c r="AC543" s="113">
        <f t="shared" si="384"/>
        <v>589</v>
      </c>
      <c r="AE543">
        <f t="shared" si="385"/>
        <v>3.3532069983010261E-2</v>
      </c>
      <c r="AF543">
        <f t="shared" si="386"/>
        <v>5.7813913763810794E-3</v>
      </c>
      <c r="AG543">
        <f t="shared" si="387"/>
        <v>2.485998291843864E-2</v>
      </c>
      <c r="AH543">
        <f t="shared" si="388"/>
        <v>1.7344174129143238E-2</v>
      </c>
      <c r="AI543">
        <f t="shared" si="389"/>
        <v>1.0984643615124051E-2</v>
      </c>
      <c r="AJ543">
        <f t="shared" si="390"/>
        <v>2.6016261193714856E-2</v>
      </c>
      <c r="AK543">
        <f t="shared" si="391"/>
        <v>4.0469739634667557E-3</v>
      </c>
      <c r="AL543">
        <f t="shared" si="392"/>
        <v>1.9078591542057561E-2</v>
      </c>
      <c r="AM543">
        <f t="shared" si="393"/>
        <v>1.9078591542057561E-2</v>
      </c>
      <c r="AN543">
        <f t="shared" si="394"/>
        <v>2.9485096019543505E-2</v>
      </c>
      <c r="AO543">
        <f t="shared" si="395"/>
        <v>1.5609756716228914E-2</v>
      </c>
      <c r="AP543">
        <f t="shared" si="396"/>
        <v>1.3297200165676482E-2</v>
      </c>
      <c r="AQ543">
        <f t="shared" si="397"/>
        <v>1.9656730679695669E-2</v>
      </c>
      <c r="AR543">
        <f t="shared" si="398"/>
        <v>9.2502262022097267E-3</v>
      </c>
      <c r="AS543">
        <f t="shared" si="399"/>
        <v>2.0234869817333776E-2</v>
      </c>
      <c r="AT543">
        <f t="shared" si="400"/>
        <v>2.3703704643162425E-2</v>
      </c>
      <c r="AU543">
        <f t="shared" si="401"/>
        <v>1.3297200165676482E-2</v>
      </c>
      <c r="AV543">
        <f t="shared" si="402"/>
        <v>1.7922313266781346E-2</v>
      </c>
      <c r="AW543">
        <f t="shared" si="403"/>
        <v>5.7813913763810794E-3</v>
      </c>
      <c r="AX543">
        <f t="shared" si="404"/>
        <v>1.1562782752762159E-2</v>
      </c>
      <c r="AY543">
        <f t="shared" si="405"/>
        <v>0.34052395206884556</v>
      </c>
    </row>
    <row r="544" spans="1:51" x14ac:dyDescent="0.2">
      <c r="A544" s="118" t="s">
        <v>5474</v>
      </c>
      <c r="B544" s="119">
        <v>20863</v>
      </c>
      <c r="C544" s="121" t="s">
        <v>6927</v>
      </c>
      <c r="D544" s="121" t="s">
        <v>3444</v>
      </c>
      <c r="E544" s="121">
        <v>1.8963549157412461E-2</v>
      </c>
      <c r="F544">
        <f t="shared" si="381"/>
        <v>1.8963549157412463E-8</v>
      </c>
      <c r="G544">
        <f t="shared" si="382"/>
        <v>1.8963549157412463E-10</v>
      </c>
      <c r="H544">
        <f t="shared" si="383"/>
        <v>1.0915488686056305E-5</v>
      </c>
      <c r="I544" s="115">
        <f t="shared" si="361"/>
        <v>18</v>
      </c>
      <c r="J544" s="115">
        <f t="shared" si="362"/>
        <v>1</v>
      </c>
      <c r="K544" s="115">
        <f t="shared" si="363"/>
        <v>13</v>
      </c>
      <c r="L544" s="115">
        <f t="shared" si="364"/>
        <v>11</v>
      </c>
      <c r="M544" s="115">
        <f t="shared" si="365"/>
        <v>5</v>
      </c>
      <c r="N544" s="115">
        <f t="shared" si="366"/>
        <v>9</v>
      </c>
      <c r="O544" s="115">
        <f t="shared" si="367"/>
        <v>7</v>
      </c>
      <c r="P544" s="115">
        <f t="shared" si="368"/>
        <v>17</v>
      </c>
      <c r="Q544" s="115">
        <f t="shared" si="369"/>
        <v>19</v>
      </c>
      <c r="R544" s="115">
        <f t="shared" si="370"/>
        <v>14</v>
      </c>
      <c r="S544" s="115">
        <f t="shared" si="371"/>
        <v>4</v>
      </c>
      <c r="T544" s="115">
        <f t="shared" si="372"/>
        <v>7</v>
      </c>
      <c r="U544" s="115">
        <f t="shared" si="373"/>
        <v>5</v>
      </c>
      <c r="V544" s="115">
        <f t="shared" si="374"/>
        <v>4</v>
      </c>
      <c r="W544" s="115">
        <f t="shared" si="375"/>
        <v>13</v>
      </c>
      <c r="X544" s="115">
        <f t="shared" si="376"/>
        <v>11</v>
      </c>
      <c r="Y544" s="115">
        <f t="shared" si="377"/>
        <v>6</v>
      </c>
      <c r="Z544" s="115">
        <f t="shared" si="378"/>
        <v>5</v>
      </c>
      <c r="AA544" s="115">
        <f t="shared" si="379"/>
        <v>1</v>
      </c>
      <c r="AB544" s="115">
        <f t="shared" si="380"/>
        <v>11</v>
      </c>
      <c r="AC544" s="113">
        <f t="shared" si="384"/>
        <v>181</v>
      </c>
      <c r="AE544">
        <f t="shared" si="385"/>
        <v>1.9647879634901349E-4</v>
      </c>
      <c r="AF544">
        <f t="shared" si="386"/>
        <v>1.0915488686056305E-5</v>
      </c>
      <c r="AG544">
        <f t="shared" si="387"/>
        <v>1.4190135291873197E-4</v>
      </c>
      <c r="AH544">
        <f t="shared" si="388"/>
        <v>1.2007037554661936E-4</v>
      </c>
      <c r="AI544">
        <f t="shared" si="389"/>
        <v>5.4577443430281524E-5</v>
      </c>
      <c r="AJ544">
        <f t="shared" si="390"/>
        <v>9.8239398174506745E-5</v>
      </c>
      <c r="AK544">
        <f t="shared" si="391"/>
        <v>7.6408420802394141E-5</v>
      </c>
      <c r="AL544">
        <f t="shared" si="392"/>
        <v>1.855633076629572E-4</v>
      </c>
      <c r="AM544">
        <f t="shared" si="393"/>
        <v>2.0739428503506981E-4</v>
      </c>
      <c r="AN544">
        <f t="shared" si="394"/>
        <v>1.5281684160478828E-4</v>
      </c>
      <c r="AO544">
        <f t="shared" si="395"/>
        <v>4.3661954744225222E-5</v>
      </c>
      <c r="AP544">
        <f t="shared" si="396"/>
        <v>7.6408420802394141E-5</v>
      </c>
      <c r="AQ544">
        <f t="shared" si="397"/>
        <v>5.4577443430281524E-5</v>
      </c>
      <c r="AR544">
        <f t="shared" si="398"/>
        <v>4.3661954744225222E-5</v>
      </c>
      <c r="AS544">
        <f t="shared" si="399"/>
        <v>1.4190135291873197E-4</v>
      </c>
      <c r="AT544">
        <f t="shared" si="400"/>
        <v>1.2007037554661936E-4</v>
      </c>
      <c r="AU544">
        <f t="shared" si="401"/>
        <v>6.5492932116337839E-5</v>
      </c>
      <c r="AV544">
        <f t="shared" si="402"/>
        <v>5.4577443430281524E-5</v>
      </c>
      <c r="AW544">
        <f t="shared" si="403"/>
        <v>1.0915488686056305E-5</v>
      </c>
      <c r="AX544">
        <f t="shared" si="404"/>
        <v>1.2007037554661936E-4</v>
      </c>
      <c r="AY544">
        <f t="shared" si="405"/>
        <v>1.9757034521761915E-3</v>
      </c>
    </row>
    <row r="545" spans="1:51" x14ac:dyDescent="0.2">
      <c r="A545" s="118" t="s">
        <v>5475</v>
      </c>
      <c r="B545" s="119">
        <v>24095</v>
      </c>
      <c r="C545" s="121" t="s">
        <v>6610</v>
      </c>
      <c r="D545" s="121" t="s">
        <v>3591</v>
      </c>
      <c r="E545" s="121">
        <v>3.9750242919328063E-2</v>
      </c>
      <c r="F545">
        <f t="shared" si="381"/>
        <v>3.9750242919328063E-8</v>
      </c>
      <c r="G545">
        <f t="shared" si="382"/>
        <v>3.9750242919328062E-10</v>
      </c>
      <c r="H545">
        <f t="shared" si="383"/>
        <v>2.288038611613561E-5</v>
      </c>
      <c r="I545" s="115">
        <f t="shared" si="361"/>
        <v>20</v>
      </c>
      <c r="J545" s="115">
        <f t="shared" si="362"/>
        <v>4</v>
      </c>
      <c r="K545" s="115">
        <f t="shared" si="363"/>
        <v>12</v>
      </c>
      <c r="L545" s="115">
        <f t="shared" si="364"/>
        <v>13</v>
      </c>
      <c r="M545" s="115">
        <f t="shared" si="365"/>
        <v>7</v>
      </c>
      <c r="N545" s="115">
        <f t="shared" si="366"/>
        <v>9</v>
      </c>
      <c r="O545" s="115">
        <f t="shared" si="367"/>
        <v>5</v>
      </c>
      <c r="P545" s="115">
        <f t="shared" si="368"/>
        <v>11</v>
      </c>
      <c r="Q545" s="115">
        <f t="shared" si="369"/>
        <v>16</v>
      </c>
      <c r="R545" s="115">
        <f t="shared" si="370"/>
        <v>23</v>
      </c>
      <c r="S545" s="115">
        <f t="shared" si="371"/>
        <v>2</v>
      </c>
      <c r="T545" s="115">
        <f t="shared" si="372"/>
        <v>10</v>
      </c>
      <c r="U545" s="115">
        <f t="shared" si="373"/>
        <v>13</v>
      </c>
      <c r="V545" s="115">
        <f t="shared" si="374"/>
        <v>7</v>
      </c>
      <c r="W545" s="115">
        <f t="shared" si="375"/>
        <v>14</v>
      </c>
      <c r="X545" s="115">
        <f t="shared" si="376"/>
        <v>9</v>
      </c>
      <c r="Y545" s="115">
        <f t="shared" si="377"/>
        <v>11</v>
      </c>
      <c r="Z545" s="115">
        <f t="shared" si="378"/>
        <v>21</v>
      </c>
      <c r="AA545" s="115">
        <f t="shared" si="379"/>
        <v>1</v>
      </c>
      <c r="AB545" s="115">
        <f t="shared" si="380"/>
        <v>7</v>
      </c>
      <c r="AC545" s="113">
        <f t="shared" si="384"/>
        <v>215</v>
      </c>
      <c r="AE545">
        <f t="shared" si="385"/>
        <v>4.5760772232271223E-4</v>
      </c>
      <c r="AF545">
        <f t="shared" si="386"/>
        <v>9.1521544464542441E-5</v>
      </c>
      <c r="AG545">
        <f t="shared" si="387"/>
        <v>2.745646333936273E-4</v>
      </c>
      <c r="AH545">
        <f t="shared" si="388"/>
        <v>2.9744501950976291E-4</v>
      </c>
      <c r="AI545">
        <f t="shared" si="389"/>
        <v>1.6016270281294927E-4</v>
      </c>
      <c r="AJ545">
        <f t="shared" si="390"/>
        <v>2.059234750452205E-4</v>
      </c>
      <c r="AK545">
        <f t="shared" si="391"/>
        <v>1.1440193058067806E-4</v>
      </c>
      <c r="AL545">
        <f t="shared" si="392"/>
        <v>2.5168424727749173E-4</v>
      </c>
      <c r="AM545">
        <f t="shared" si="393"/>
        <v>3.6608617785816977E-4</v>
      </c>
      <c r="AN545">
        <f t="shared" si="394"/>
        <v>5.2624888067111903E-4</v>
      </c>
      <c r="AO545">
        <f t="shared" si="395"/>
        <v>4.5760772232271221E-5</v>
      </c>
      <c r="AP545">
        <f t="shared" si="396"/>
        <v>2.2880386116135612E-4</v>
      </c>
      <c r="AQ545">
        <f t="shared" si="397"/>
        <v>2.9744501950976291E-4</v>
      </c>
      <c r="AR545">
        <f t="shared" si="398"/>
        <v>1.6016270281294927E-4</v>
      </c>
      <c r="AS545">
        <f t="shared" si="399"/>
        <v>3.2032540562589853E-4</v>
      </c>
      <c r="AT545">
        <f t="shared" si="400"/>
        <v>2.059234750452205E-4</v>
      </c>
      <c r="AU545">
        <f t="shared" si="401"/>
        <v>2.5168424727749173E-4</v>
      </c>
      <c r="AV545">
        <f t="shared" si="402"/>
        <v>4.804881084388478E-4</v>
      </c>
      <c r="AW545">
        <f t="shared" si="403"/>
        <v>2.288038611613561E-5</v>
      </c>
      <c r="AX545">
        <f t="shared" si="404"/>
        <v>1.6016270281294927E-4</v>
      </c>
      <c r="AY545">
        <f t="shared" si="405"/>
        <v>4.9192830149691578E-3</v>
      </c>
    </row>
    <row r="546" spans="1:51" x14ac:dyDescent="0.2">
      <c r="A546" s="118" t="s">
        <v>5476</v>
      </c>
      <c r="B546" s="119">
        <v>26772</v>
      </c>
      <c r="C546" s="121" t="s">
        <v>6626</v>
      </c>
      <c r="D546" s="121" t="s">
        <v>4496</v>
      </c>
      <c r="E546" s="121">
        <v>0.81081953970034393</v>
      </c>
      <c r="F546">
        <f t="shared" si="381"/>
        <v>8.1081953970034397E-7</v>
      </c>
      <c r="G546">
        <f t="shared" si="382"/>
        <v>8.1081953970034406E-9</v>
      </c>
      <c r="H546">
        <f t="shared" si="383"/>
        <v>4.6671071108928002E-4</v>
      </c>
      <c r="I546" s="115">
        <f t="shared" si="361"/>
        <v>40</v>
      </c>
      <c r="J546" s="115">
        <f t="shared" si="362"/>
        <v>1</v>
      </c>
      <c r="K546" s="115">
        <f t="shared" si="363"/>
        <v>14</v>
      </c>
      <c r="L546" s="115">
        <f t="shared" si="364"/>
        <v>18</v>
      </c>
      <c r="M546" s="115">
        <f t="shared" si="365"/>
        <v>6</v>
      </c>
      <c r="N546" s="115">
        <f t="shared" si="366"/>
        <v>27</v>
      </c>
      <c r="O546" s="115">
        <f t="shared" si="367"/>
        <v>8</v>
      </c>
      <c r="P546" s="115">
        <f t="shared" si="368"/>
        <v>20</v>
      </c>
      <c r="Q546" s="115">
        <f t="shared" si="369"/>
        <v>16</v>
      </c>
      <c r="R546" s="115">
        <f t="shared" si="370"/>
        <v>25</v>
      </c>
      <c r="S546" s="115">
        <f t="shared" si="371"/>
        <v>6</v>
      </c>
      <c r="T546" s="115">
        <f t="shared" si="372"/>
        <v>4</v>
      </c>
      <c r="U546" s="115">
        <f t="shared" si="373"/>
        <v>5</v>
      </c>
      <c r="V546" s="115">
        <f t="shared" si="374"/>
        <v>10</v>
      </c>
      <c r="W546" s="115">
        <f t="shared" si="375"/>
        <v>13</v>
      </c>
      <c r="X546" s="115">
        <f t="shared" si="376"/>
        <v>18</v>
      </c>
      <c r="Y546" s="115">
        <f t="shared" si="377"/>
        <v>9</v>
      </c>
      <c r="Z546" s="115">
        <f t="shared" si="378"/>
        <v>10</v>
      </c>
      <c r="AA546" s="115">
        <f t="shared" si="379"/>
        <v>2</v>
      </c>
      <c r="AB546" s="115">
        <f t="shared" si="380"/>
        <v>2</v>
      </c>
      <c r="AC546" s="113">
        <f t="shared" si="384"/>
        <v>254</v>
      </c>
      <c r="AE546">
        <f t="shared" si="385"/>
        <v>1.8668428443571201E-2</v>
      </c>
      <c r="AF546">
        <f t="shared" si="386"/>
        <v>4.6671071108928002E-4</v>
      </c>
      <c r="AG546">
        <f t="shared" si="387"/>
        <v>6.5339499552499207E-3</v>
      </c>
      <c r="AH546">
        <f t="shared" si="388"/>
        <v>8.400792799607041E-3</v>
      </c>
      <c r="AI546">
        <f t="shared" si="389"/>
        <v>2.80026426653568E-3</v>
      </c>
      <c r="AJ546">
        <f t="shared" si="390"/>
        <v>1.2601189199410561E-2</v>
      </c>
      <c r="AK546">
        <f t="shared" si="391"/>
        <v>3.7336856887142402E-3</v>
      </c>
      <c r="AL546">
        <f t="shared" si="392"/>
        <v>9.3342142217856007E-3</v>
      </c>
      <c r="AM546">
        <f t="shared" si="393"/>
        <v>7.4673713774284804E-3</v>
      </c>
      <c r="AN546">
        <f t="shared" si="394"/>
        <v>1.1667767777232E-2</v>
      </c>
      <c r="AO546">
        <f t="shared" si="395"/>
        <v>2.80026426653568E-3</v>
      </c>
      <c r="AP546">
        <f t="shared" si="396"/>
        <v>1.8668428443571201E-3</v>
      </c>
      <c r="AQ546">
        <f t="shared" si="397"/>
        <v>2.3335535554464002E-3</v>
      </c>
      <c r="AR546">
        <f t="shared" si="398"/>
        <v>4.6671071108928004E-3</v>
      </c>
      <c r="AS546">
        <f t="shared" si="399"/>
        <v>6.0672392441606399E-3</v>
      </c>
      <c r="AT546">
        <f t="shared" si="400"/>
        <v>8.400792799607041E-3</v>
      </c>
      <c r="AU546">
        <f t="shared" si="401"/>
        <v>4.2003963998035205E-3</v>
      </c>
      <c r="AV546">
        <f t="shared" si="402"/>
        <v>4.6671071108928004E-3</v>
      </c>
      <c r="AW546">
        <f t="shared" si="403"/>
        <v>9.3342142217856005E-4</v>
      </c>
      <c r="AX546">
        <f t="shared" si="404"/>
        <v>9.3342142217856005E-4</v>
      </c>
      <c r="AY546">
        <f t="shared" si="405"/>
        <v>0.11854452061667711</v>
      </c>
    </row>
    <row r="547" spans="1:51" x14ac:dyDescent="0.2">
      <c r="A547" s="118" t="s">
        <v>5477</v>
      </c>
      <c r="B547" s="119">
        <v>22900</v>
      </c>
      <c r="C547" s="121" t="s">
        <v>6768</v>
      </c>
      <c r="D547" s="121" t="s">
        <v>4327</v>
      </c>
      <c r="E547" s="121">
        <v>0.7598819711524496</v>
      </c>
      <c r="F547">
        <f t="shared" si="381"/>
        <v>7.5988197115244957E-7</v>
      </c>
      <c r="G547">
        <f t="shared" si="382"/>
        <v>7.5988197115244965E-9</v>
      </c>
      <c r="H547">
        <f t="shared" si="383"/>
        <v>4.3739085916892222E-4</v>
      </c>
      <c r="I547" s="115">
        <f t="shared" si="361"/>
        <v>24</v>
      </c>
      <c r="J547" s="115">
        <f t="shared" si="362"/>
        <v>2</v>
      </c>
      <c r="K547" s="115">
        <f t="shared" si="363"/>
        <v>13</v>
      </c>
      <c r="L547" s="115">
        <f t="shared" si="364"/>
        <v>16</v>
      </c>
      <c r="M547" s="115">
        <f t="shared" si="365"/>
        <v>6</v>
      </c>
      <c r="N547" s="115">
        <f t="shared" si="366"/>
        <v>15</v>
      </c>
      <c r="O547" s="115">
        <f t="shared" si="367"/>
        <v>8</v>
      </c>
      <c r="P547" s="115">
        <f t="shared" si="368"/>
        <v>13</v>
      </c>
      <c r="Q547" s="115">
        <f t="shared" si="369"/>
        <v>14</v>
      </c>
      <c r="R547" s="115">
        <f t="shared" si="370"/>
        <v>21</v>
      </c>
      <c r="S547" s="115">
        <f t="shared" si="371"/>
        <v>4</v>
      </c>
      <c r="T547" s="115">
        <f t="shared" si="372"/>
        <v>6</v>
      </c>
      <c r="U547" s="115">
        <f t="shared" si="373"/>
        <v>8</v>
      </c>
      <c r="V547" s="115">
        <f t="shared" si="374"/>
        <v>4</v>
      </c>
      <c r="W547" s="115">
        <f t="shared" si="375"/>
        <v>12</v>
      </c>
      <c r="X547" s="115">
        <f t="shared" si="376"/>
        <v>10</v>
      </c>
      <c r="Y547" s="115">
        <f t="shared" si="377"/>
        <v>10</v>
      </c>
      <c r="Z547" s="115">
        <f t="shared" si="378"/>
        <v>15</v>
      </c>
      <c r="AA547" s="115">
        <f t="shared" si="379"/>
        <v>2</v>
      </c>
      <c r="AB547" s="115">
        <f t="shared" si="380"/>
        <v>5</v>
      </c>
      <c r="AC547" s="113">
        <f t="shared" si="384"/>
        <v>208</v>
      </c>
      <c r="AE547">
        <f t="shared" si="385"/>
        <v>1.0497380620054134E-2</v>
      </c>
      <c r="AF547">
        <f t="shared" si="386"/>
        <v>8.7478171833784443E-4</v>
      </c>
      <c r="AG547">
        <f t="shared" si="387"/>
        <v>5.6860811691959888E-3</v>
      </c>
      <c r="AH547">
        <f t="shared" si="388"/>
        <v>6.9982537467027555E-3</v>
      </c>
      <c r="AI547">
        <f t="shared" si="389"/>
        <v>2.6243451550135334E-3</v>
      </c>
      <c r="AJ547">
        <f t="shared" si="390"/>
        <v>6.5608628875338335E-3</v>
      </c>
      <c r="AK547">
        <f t="shared" si="391"/>
        <v>3.4991268733513777E-3</v>
      </c>
      <c r="AL547">
        <f t="shared" si="392"/>
        <v>5.6860811691959888E-3</v>
      </c>
      <c r="AM547">
        <f t="shared" si="393"/>
        <v>6.1234720283649107E-3</v>
      </c>
      <c r="AN547">
        <f t="shared" si="394"/>
        <v>9.1852080425473669E-3</v>
      </c>
      <c r="AO547">
        <f t="shared" si="395"/>
        <v>1.7495634366756889E-3</v>
      </c>
      <c r="AP547">
        <f t="shared" si="396"/>
        <v>2.6243451550135334E-3</v>
      </c>
      <c r="AQ547">
        <f t="shared" si="397"/>
        <v>3.4991268733513777E-3</v>
      </c>
      <c r="AR547">
        <f t="shared" si="398"/>
        <v>1.7495634366756889E-3</v>
      </c>
      <c r="AS547">
        <f t="shared" si="399"/>
        <v>5.2486903100270668E-3</v>
      </c>
      <c r="AT547">
        <f t="shared" si="400"/>
        <v>4.3739085916892221E-3</v>
      </c>
      <c r="AU547">
        <f t="shared" si="401"/>
        <v>4.3739085916892221E-3</v>
      </c>
      <c r="AV547">
        <f t="shared" si="402"/>
        <v>6.5608628875338335E-3</v>
      </c>
      <c r="AW547">
        <f t="shared" si="403"/>
        <v>8.7478171833784443E-4</v>
      </c>
      <c r="AX547">
        <f t="shared" si="404"/>
        <v>2.186954295844611E-3</v>
      </c>
      <c r="AY547">
        <f t="shared" si="405"/>
        <v>9.0977298707135834E-2</v>
      </c>
    </row>
    <row r="548" spans="1:51" x14ac:dyDescent="0.2">
      <c r="A548" s="118" t="s">
        <v>5478</v>
      </c>
      <c r="B548" s="119">
        <v>38453</v>
      </c>
      <c r="C548" s="121" t="s">
        <v>6928</v>
      </c>
      <c r="D548" s="121" t="s">
        <v>4608</v>
      </c>
      <c r="E548" s="121">
        <v>1.7161396158377409</v>
      </c>
      <c r="F548">
        <f t="shared" si="381"/>
        <v>1.716139615837741E-6</v>
      </c>
      <c r="G548">
        <f t="shared" si="382"/>
        <v>1.7161396158377411E-8</v>
      </c>
      <c r="H548">
        <f t="shared" si="383"/>
        <v>9.8781627873955886E-4</v>
      </c>
      <c r="I548" s="115">
        <f t="shared" si="361"/>
        <v>51</v>
      </c>
      <c r="J548" s="115">
        <f t="shared" si="362"/>
        <v>6</v>
      </c>
      <c r="K548" s="115">
        <f t="shared" si="363"/>
        <v>23</v>
      </c>
      <c r="L548" s="115">
        <f t="shared" si="364"/>
        <v>17</v>
      </c>
      <c r="M548" s="115">
        <f t="shared" si="365"/>
        <v>12</v>
      </c>
      <c r="N548" s="115">
        <f t="shared" si="366"/>
        <v>42</v>
      </c>
      <c r="O548" s="115">
        <f t="shared" si="367"/>
        <v>8</v>
      </c>
      <c r="P548" s="115">
        <f t="shared" si="368"/>
        <v>23</v>
      </c>
      <c r="Q548" s="115">
        <f t="shared" si="369"/>
        <v>16</v>
      </c>
      <c r="R548" s="115">
        <f t="shared" si="370"/>
        <v>35</v>
      </c>
      <c r="S548" s="115">
        <f t="shared" si="371"/>
        <v>8</v>
      </c>
      <c r="T548" s="115">
        <f t="shared" si="372"/>
        <v>17</v>
      </c>
      <c r="U548" s="115">
        <f t="shared" si="373"/>
        <v>14</v>
      </c>
      <c r="V548" s="115">
        <f t="shared" si="374"/>
        <v>11</v>
      </c>
      <c r="W548" s="115">
        <f t="shared" si="375"/>
        <v>15</v>
      </c>
      <c r="X548" s="115">
        <f t="shared" si="376"/>
        <v>16</v>
      </c>
      <c r="Y548" s="115">
        <f t="shared" si="377"/>
        <v>15</v>
      </c>
      <c r="Z548" s="115">
        <f t="shared" si="378"/>
        <v>26</v>
      </c>
      <c r="AA548" s="115">
        <f t="shared" si="379"/>
        <v>4</v>
      </c>
      <c r="AB548" s="115">
        <f t="shared" si="380"/>
        <v>7</v>
      </c>
      <c r="AC548" s="113">
        <f t="shared" si="384"/>
        <v>366</v>
      </c>
      <c r="AE548">
        <f t="shared" si="385"/>
        <v>5.03786302157175E-2</v>
      </c>
      <c r="AF548">
        <f t="shared" si="386"/>
        <v>5.9268976724373527E-3</v>
      </c>
      <c r="AG548">
        <f t="shared" si="387"/>
        <v>2.2719774411009853E-2</v>
      </c>
      <c r="AH548">
        <f t="shared" si="388"/>
        <v>1.67928767385725E-2</v>
      </c>
      <c r="AI548">
        <f t="shared" si="389"/>
        <v>1.1853795344874705E-2</v>
      </c>
      <c r="AJ548">
        <f t="shared" si="390"/>
        <v>4.1488283707061473E-2</v>
      </c>
      <c r="AK548">
        <f t="shared" si="391"/>
        <v>7.9025302299164709E-3</v>
      </c>
      <c r="AL548">
        <f t="shared" si="392"/>
        <v>2.2719774411009853E-2</v>
      </c>
      <c r="AM548">
        <f t="shared" si="393"/>
        <v>1.5805060459832942E-2</v>
      </c>
      <c r="AN548">
        <f t="shared" si="394"/>
        <v>3.4573569755884562E-2</v>
      </c>
      <c r="AO548">
        <f t="shared" si="395"/>
        <v>7.9025302299164709E-3</v>
      </c>
      <c r="AP548">
        <f t="shared" si="396"/>
        <v>1.67928767385725E-2</v>
      </c>
      <c r="AQ548">
        <f t="shared" si="397"/>
        <v>1.3829427902353824E-2</v>
      </c>
      <c r="AR548">
        <f t="shared" si="398"/>
        <v>1.0865979066135147E-2</v>
      </c>
      <c r="AS548">
        <f t="shared" si="399"/>
        <v>1.4817244181093384E-2</v>
      </c>
      <c r="AT548">
        <f t="shared" si="400"/>
        <v>1.5805060459832942E-2</v>
      </c>
      <c r="AU548">
        <f t="shared" si="401"/>
        <v>1.4817244181093384E-2</v>
      </c>
      <c r="AV548">
        <f t="shared" si="402"/>
        <v>2.5683223247228531E-2</v>
      </c>
      <c r="AW548">
        <f t="shared" si="403"/>
        <v>3.9512651149582355E-3</v>
      </c>
      <c r="AX548">
        <f t="shared" si="404"/>
        <v>6.9147139511769118E-3</v>
      </c>
      <c r="AY548">
        <f t="shared" si="405"/>
        <v>0.36154075801867852</v>
      </c>
    </row>
    <row r="549" spans="1:51" x14ac:dyDescent="0.2">
      <c r="A549" s="118" t="s">
        <v>5479</v>
      </c>
      <c r="B549" s="119">
        <v>40201</v>
      </c>
      <c r="C549" s="121" t="s">
        <v>6614</v>
      </c>
      <c r="D549" s="121" t="s">
        <v>3686</v>
      </c>
      <c r="E549" s="121">
        <v>6.152601947921351E-2</v>
      </c>
      <c r="F549">
        <f t="shared" si="381"/>
        <v>6.1526019479213516E-8</v>
      </c>
      <c r="G549">
        <f t="shared" si="382"/>
        <v>6.1526019479213514E-10</v>
      </c>
      <c r="H549">
        <f t="shared" si="383"/>
        <v>3.5414603244821686E-5</v>
      </c>
      <c r="I549" s="115">
        <f t="shared" si="361"/>
        <v>31</v>
      </c>
      <c r="J549" s="115">
        <f t="shared" si="362"/>
        <v>0</v>
      </c>
      <c r="K549" s="115">
        <f t="shared" si="363"/>
        <v>18</v>
      </c>
      <c r="L549" s="115">
        <f t="shared" si="364"/>
        <v>20</v>
      </c>
      <c r="M549" s="115">
        <f t="shared" si="365"/>
        <v>16</v>
      </c>
      <c r="N549" s="115">
        <f t="shared" si="366"/>
        <v>26</v>
      </c>
      <c r="O549" s="115">
        <f t="shared" si="367"/>
        <v>9</v>
      </c>
      <c r="P549" s="115">
        <f t="shared" si="368"/>
        <v>20</v>
      </c>
      <c r="Q549" s="115">
        <f t="shared" si="369"/>
        <v>19</v>
      </c>
      <c r="R549" s="115">
        <f t="shared" si="370"/>
        <v>39</v>
      </c>
      <c r="S549" s="115">
        <f t="shared" si="371"/>
        <v>4</v>
      </c>
      <c r="T549" s="115">
        <f t="shared" si="372"/>
        <v>16</v>
      </c>
      <c r="U549" s="115">
        <f t="shared" si="373"/>
        <v>24</v>
      </c>
      <c r="V549" s="115">
        <f t="shared" si="374"/>
        <v>13</v>
      </c>
      <c r="W549" s="115">
        <f t="shared" si="375"/>
        <v>19</v>
      </c>
      <c r="X549" s="115">
        <f t="shared" si="376"/>
        <v>28</v>
      </c>
      <c r="Y549" s="115">
        <f t="shared" si="377"/>
        <v>23</v>
      </c>
      <c r="Z549" s="115">
        <f t="shared" si="378"/>
        <v>21</v>
      </c>
      <c r="AA549" s="115">
        <f t="shared" si="379"/>
        <v>9</v>
      </c>
      <c r="AB549" s="115">
        <f t="shared" si="380"/>
        <v>8</v>
      </c>
      <c r="AC549" s="113">
        <f t="shared" si="384"/>
        <v>363</v>
      </c>
      <c r="AE549">
        <f t="shared" si="385"/>
        <v>1.0978527005894724E-3</v>
      </c>
      <c r="AF549">
        <f t="shared" si="386"/>
        <v>0</v>
      </c>
      <c r="AG549">
        <f t="shared" si="387"/>
        <v>6.3746285840679041E-4</v>
      </c>
      <c r="AH549">
        <f t="shared" si="388"/>
        <v>7.0829206489643373E-4</v>
      </c>
      <c r="AI549">
        <f t="shared" si="389"/>
        <v>5.6663365191714698E-4</v>
      </c>
      <c r="AJ549">
        <f t="shared" si="390"/>
        <v>9.207796843653639E-4</v>
      </c>
      <c r="AK549">
        <f t="shared" si="391"/>
        <v>3.187314292033952E-4</v>
      </c>
      <c r="AL549">
        <f t="shared" si="392"/>
        <v>7.0829206489643373E-4</v>
      </c>
      <c r="AM549">
        <f t="shared" si="393"/>
        <v>6.7287746165161201E-4</v>
      </c>
      <c r="AN549">
        <f t="shared" si="394"/>
        <v>1.3811695265480458E-3</v>
      </c>
      <c r="AO549">
        <f t="shared" si="395"/>
        <v>1.4165841297928675E-4</v>
      </c>
      <c r="AP549">
        <f t="shared" si="396"/>
        <v>5.6663365191714698E-4</v>
      </c>
      <c r="AQ549">
        <f t="shared" si="397"/>
        <v>8.4995047787572047E-4</v>
      </c>
      <c r="AR549">
        <f t="shared" si="398"/>
        <v>4.6038984218268195E-4</v>
      </c>
      <c r="AS549">
        <f t="shared" si="399"/>
        <v>6.7287746165161201E-4</v>
      </c>
      <c r="AT549">
        <f t="shared" si="400"/>
        <v>9.9160889085500711E-4</v>
      </c>
      <c r="AU549">
        <f t="shared" si="401"/>
        <v>8.1453587463089876E-4</v>
      </c>
      <c r="AV549">
        <f t="shared" si="402"/>
        <v>7.4370666814125544E-4</v>
      </c>
      <c r="AW549">
        <f t="shared" si="403"/>
        <v>3.187314292033952E-4</v>
      </c>
      <c r="AX549">
        <f t="shared" si="404"/>
        <v>2.8331682595857349E-4</v>
      </c>
      <c r="AY549">
        <f t="shared" si="405"/>
        <v>1.2855500977870271E-2</v>
      </c>
    </row>
    <row r="550" spans="1:51" x14ac:dyDescent="0.2">
      <c r="A550" s="118" t="s">
        <v>5480</v>
      </c>
      <c r="B550" s="119">
        <v>24467</v>
      </c>
      <c r="C550" s="121" t="s">
        <v>6929</v>
      </c>
      <c r="D550" s="121" t="s">
        <v>3520</v>
      </c>
      <c r="E550" s="121">
        <v>1.2834094077024171E-2</v>
      </c>
      <c r="F550">
        <f t="shared" si="381"/>
        <v>1.2834094077024171E-8</v>
      </c>
      <c r="G550">
        <f t="shared" si="382"/>
        <v>1.2834094077024171E-10</v>
      </c>
      <c r="H550">
        <f t="shared" si="383"/>
        <v>7.3873517837129721E-6</v>
      </c>
      <c r="I550" s="115">
        <f t="shared" si="361"/>
        <v>18</v>
      </c>
      <c r="J550" s="115">
        <f t="shared" si="362"/>
        <v>0</v>
      </c>
      <c r="K550" s="115">
        <f t="shared" si="363"/>
        <v>12</v>
      </c>
      <c r="L550" s="115">
        <f t="shared" si="364"/>
        <v>16</v>
      </c>
      <c r="M550" s="115">
        <f t="shared" si="365"/>
        <v>4</v>
      </c>
      <c r="N550" s="115">
        <f t="shared" si="366"/>
        <v>11</v>
      </c>
      <c r="O550" s="115">
        <f t="shared" si="367"/>
        <v>3</v>
      </c>
      <c r="P550" s="115">
        <f t="shared" si="368"/>
        <v>19</v>
      </c>
      <c r="Q550" s="115">
        <f t="shared" si="369"/>
        <v>9</v>
      </c>
      <c r="R550" s="115">
        <f t="shared" si="370"/>
        <v>26</v>
      </c>
      <c r="S550" s="115">
        <f t="shared" si="371"/>
        <v>6</v>
      </c>
      <c r="T550" s="115">
        <f t="shared" si="372"/>
        <v>7</v>
      </c>
      <c r="U550" s="115">
        <f t="shared" si="373"/>
        <v>17</v>
      </c>
      <c r="V550" s="115">
        <f t="shared" si="374"/>
        <v>5</v>
      </c>
      <c r="W550" s="115">
        <f t="shared" si="375"/>
        <v>24</v>
      </c>
      <c r="X550" s="115">
        <f t="shared" si="376"/>
        <v>11</v>
      </c>
      <c r="Y550" s="115">
        <f t="shared" si="377"/>
        <v>7</v>
      </c>
      <c r="Z550" s="115">
        <f t="shared" si="378"/>
        <v>11</v>
      </c>
      <c r="AA550" s="115">
        <f t="shared" si="379"/>
        <v>7</v>
      </c>
      <c r="AB550" s="115">
        <f t="shared" si="380"/>
        <v>1</v>
      </c>
      <c r="AC550" s="113">
        <f t="shared" si="384"/>
        <v>214</v>
      </c>
      <c r="AE550">
        <f t="shared" si="385"/>
        <v>1.3297233210683349E-4</v>
      </c>
      <c r="AF550">
        <f t="shared" si="386"/>
        <v>0</v>
      </c>
      <c r="AG550">
        <f t="shared" si="387"/>
        <v>8.8648221404555668E-5</v>
      </c>
      <c r="AH550">
        <f t="shared" si="388"/>
        <v>1.1819762853940755E-4</v>
      </c>
      <c r="AI550">
        <f t="shared" si="389"/>
        <v>2.9549407134851888E-5</v>
      </c>
      <c r="AJ550">
        <f t="shared" si="390"/>
        <v>8.1260869620842694E-5</v>
      </c>
      <c r="AK550">
        <f t="shared" si="391"/>
        <v>2.2162055351138917E-5</v>
      </c>
      <c r="AL550">
        <f t="shared" si="392"/>
        <v>1.4035968389054646E-4</v>
      </c>
      <c r="AM550">
        <f t="shared" si="393"/>
        <v>6.6486166053416745E-5</v>
      </c>
      <c r="AN550">
        <f t="shared" si="394"/>
        <v>1.9207114637653729E-4</v>
      </c>
      <c r="AO550">
        <f t="shared" si="395"/>
        <v>4.4324110702277834E-5</v>
      </c>
      <c r="AP550">
        <f t="shared" si="396"/>
        <v>5.1711462485990802E-5</v>
      </c>
      <c r="AQ550">
        <f t="shared" si="397"/>
        <v>1.2558498032312051E-4</v>
      </c>
      <c r="AR550">
        <f t="shared" si="398"/>
        <v>3.693675891856486E-5</v>
      </c>
      <c r="AS550">
        <f t="shared" si="399"/>
        <v>1.7729644280911134E-4</v>
      </c>
      <c r="AT550">
        <f t="shared" si="400"/>
        <v>8.1260869620842694E-5</v>
      </c>
      <c r="AU550">
        <f t="shared" si="401"/>
        <v>5.1711462485990802E-5</v>
      </c>
      <c r="AV550">
        <f t="shared" si="402"/>
        <v>8.1260869620842694E-5</v>
      </c>
      <c r="AW550">
        <f t="shared" si="403"/>
        <v>5.1711462485990802E-5</v>
      </c>
      <c r="AX550">
        <f t="shared" si="404"/>
        <v>7.3873517837129721E-6</v>
      </c>
      <c r="AY550">
        <f t="shared" si="405"/>
        <v>1.580893281714576E-3</v>
      </c>
    </row>
    <row r="551" spans="1:51" x14ac:dyDescent="0.2">
      <c r="A551" s="118" t="s">
        <v>5481</v>
      </c>
      <c r="B551" s="119">
        <v>81384</v>
      </c>
      <c r="C551" s="121" t="s">
        <v>6592</v>
      </c>
      <c r="D551" s="121" t="s">
        <v>4356</v>
      </c>
      <c r="E551" s="121">
        <v>0.43295724598374108</v>
      </c>
      <c r="F551">
        <f t="shared" si="381"/>
        <v>4.3295724598374109E-7</v>
      </c>
      <c r="G551">
        <f t="shared" si="382"/>
        <v>4.3295724598374108E-9</v>
      </c>
      <c r="H551">
        <f t="shared" si="383"/>
        <v>2.4921178418937202E-4</v>
      </c>
      <c r="I551" s="115">
        <f t="shared" si="361"/>
        <v>54</v>
      </c>
      <c r="J551" s="115">
        <f t="shared" si="362"/>
        <v>7</v>
      </c>
      <c r="K551" s="115">
        <f t="shared" si="363"/>
        <v>41</v>
      </c>
      <c r="L551" s="115">
        <f t="shared" si="364"/>
        <v>52</v>
      </c>
      <c r="M551" s="115">
        <f t="shared" si="365"/>
        <v>39</v>
      </c>
      <c r="N551" s="115">
        <f t="shared" si="366"/>
        <v>38</v>
      </c>
      <c r="O551" s="115">
        <f t="shared" si="367"/>
        <v>22</v>
      </c>
      <c r="P551" s="115">
        <f t="shared" si="368"/>
        <v>47</v>
      </c>
      <c r="Q551" s="115">
        <f t="shared" si="369"/>
        <v>28</v>
      </c>
      <c r="R551" s="115">
        <f t="shared" si="370"/>
        <v>78</v>
      </c>
      <c r="S551" s="115">
        <f t="shared" si="371"/>
        <v>17</v>
      </c>
      <c r="T551" s="115">
        <f t="shared" si="372"/>
        <v>28</v>
      </c>
      <c r="U551" s="115">
        <f t="shared" si="373"/>
        <v>38</v>
      </c>
      <c r="V551" s="115">
        <f t="shared" si="374"/>
        <v>33</v>
      </c>
      <c r="W551" s="115">
        <f t="shared" si="375"/>
        <v>52</v>
      </c>
      <c r="X551" s="115">
        <f t="shared" si="376"/>
        <v>45</v>
      </c>
      <c r="Y551" s="115">
        <f t="shared" si="377"/>
        <v>23</v>
      </c>
      <c r="Z551" s="115">
        <f t="shared" si="378"/>
        <v>53</v>
      </c>
      <c r="AA551" s="115">
        <f t="shared" si="379"/>
        <v>7</v>
      </c>
      <c r="AB551" s="115">
        <f t="shared" si="380"/>
        <v>15</v>
      </c>
      <c r="AC551" s="113">
        <f t="shared" si="384"/>
        <v>717</v>
      </c>
      <c r="AE551">
        <f t="shared" si="385"/>
        <v>1.3457436346226089E-2</v>
      </c>
      <c r="AF551">
        <f t="shared" si="386"/>
        <v>1.7444824893256042E-3</v>
      </c>
      <c r="AG551">
        <f t="shared" si="387"/>
        <v>1.0217683151764252E-2</v>
      </c>
      <c r="AH551">
        <f t="shared" si="388"/>
        <v>1.2959012777847344E-2</v>
      </c>
      <c r="AI551">
        <f t="shared" si="389"/>
        <v>9.7192595833855092E-3</v>
      </c>
      <c r="AJ551">
        <f t="shared" si="390"/>
        <v>9.4700477991961369E-3</v>
      </c>
      <c r="AK551">
        <f t="shared" si="391"/>
        <v>5.4826592521661846E-3</v>
      </c>
      <c r="AL551">
        <f t="shared" si="392"/>
        <v>1.1712953856900485E-2</v>
      </c>
      <c r="AM551">
        <f t="shared" si="393"/>
        <v>6.9779299573024169E-3</v>
      </c>
      <c r="AN551">
        <f t="shared" si="394"/>
        <v>1.9438519166771018E-2</v>
      </c>
      <c r="AO551">
        <f t="shared" si="395"/>
        <v>4.2366003312193246E-3</v>
      </c>
      <c r="AP551">
        <f t="shared" si="396"/>
        <v>6.9779299573024169E-3</v>
      </c>
      <c r="AQ551">
        <f t="shared" si="397"/>
        <v>9.4700477991961369E-3</v>
      </c>
      <c r="AR551">
        <f t="shared" si="398"/>
        <v>8.2239888782492769E-3</v>
      </c>
      <c r="AS551">
        <f t="shared" si="399"/>
        <v>1.2959012777847344E-2</v>
      </c>
      <c r="AT551">
        <f t="shared" si="400"/>
        <v>1.1214530288521742E-2</v>
      </c>
      <c r="AU551">
        <f t="shared" si="401"/>
        <v>5.7318710363555561E-3</v>
      </c>
      <c r="AV551">
        <f t="shared" si="402"/>
        <v>1.3208224562036717E-2</v>
      </c>
      <c r="AW551">
        <f t="shared" si="403"/>
        <v>1.7444824893256042E-3</v>
      </c>
      <c r="AX551">
        <f t="shared" si="404"/>
        <v>3.7381767628405804E-3</v>
      </c>
      <c r="AY551">
        <f t="shared" si="405"/>
        <v>0.17868484926377967</v>
      </c>
    </row>
    <row r="552" spans="1:51" x14ac:dyDescent="0.2">
      <c r="A552" s="118" t="s">
        <v>5482</v>
      </c>
      <c r="B552" s="119">
        <v>56430</v>
      </c>
      <c r="C552" s="121" t="s">
        <v>6930</v>
      </c>
      <c r="D552" s="121" t="s">
        <v>4051</v>
      </c>
      <c r="E552" s="121">
        <v>0.42844695402533073</v>
      </c>
      <c r="F552">
        <f t="shared" si="381"/>
        <v>4.2844695402533075E-7</v>
      </c>
      <c r="G552">
        <f t="shared" si="382"/>
        <v>4.2844695402533073E-9</v>
      </c>
      <c r="H552">
        <f t="shared" si="383"/>
        <v>2.4661564353900252E-4</v>
      </c>
      <c r="I552" s="115">
        <f t="shared" si="361"/>
        <v>50</v>
      </c>
      <c r="J552" s="115">
        <f t="shared" si="362"/>
        <v>3</v>
      </c>
      <c r="K552" s="115">
        <f t="shared" si="363"/>
        <v>29</v>
      </c>
      <c r="L552" s="115">
        <f t="shared" si="364"/>
        <v>23</v>
      </c>
      <c r="M552" s="115">
        <f t="shared" si="365"/>
        <v>12</v>
      </c>
      <c r="N552" s="115">
        <f t="shared" si="366"/>
        <v>38</v>
      </c>
      <c r="O552" s="115">
        <f t="shared" si="367"/>
        <v>8</v>
      </c>
      <c r="P552" s="115">
        <f t="shared" si="368"/>
        <v>38</v>
      </c>
      <c r="Q552" s="115">
        <f t="shared" si="369"/>
        <v>33</v>
      </c>
      <c r="R552" s="115">
        <f t="shared" si="370"/>
        <v>64</v>
      </c>
      <c r="S552" s="115">
        <f t="shared" si="371"/>
        <v>9</v>
      </c>
      <c r="T552" s="115">
        <f t="shared" si="372"/>
        <v>21</v>
      </c>
      <c r="U552" s="115">
        <f t="shared" si="373"/>
        <v>17</v>
      </c>
      <c r="V552" s="115">
        <f t="shared" si="374"/>
        <v>15</v>
      </c>
      <c r="W552" s="115">
        <f t="shared" si="375"/>
        <v>41</v>
      </c>
      <c r="X552" s="115">
        <f t="shared" si="376"/>
        <v>41</v>
      </c>
      <c r="Y552" s="115">
        <f t="shared" si="377"/>
        <v>14</v>
      </c>
      <c r="Z552" s="115">
        <f t="shared" si="378"/>
        <v>28</v>
      </c>
      <c r="AA552" s="115">
        <f t="shared" si="379"/>
        <v>9</v>
      </c>
      <c r="AB552" s="115">
        <f t="shared" si="380"/>
        <v>15</v>
      </c>
      <c r="AC552" s="113">
        <f t="shared" si="384"/>
        <v>508</v>
      </c>
      <c r="AE552">
        <f t="shared" si="385"/>
        <v>1.2330782176950127E-2</v>
      </c>
      <c r="AF552">
        <f t="shared" si="386"/>
        <v>7.3984693061700756E-4</v>
      </c>
      <c r="AG552">
        <f t="shared" si="387"/>
        <v>7.151853662631073E-3</v>
      </c>
      <c r="AH552">
        <f t="shared" si="388"/>
        <v>5.6721598013970576E-3</v>
      </c>
      <c r="AI552">
        <f t="shared" si="389"/>
        <v>2.9593877224680302E-3</v>
      </c>
      <c r="AJ552">
        <f t="shared" si="390"/>
        <v>9.371394454482096E-3</v>
      </c>
      <c r="AK552">
        <f t="shared" si="391"/>
        <v>1.9729251483120202E-3</v>
      </c>
      <c r="AL552">
        <f t="shared" si="392"/>
        <v>9.371394454482096E-3</v>
      </c>
      <c r="AM552">
        <f t="shared" si="393"/>
        <v>8.1383162367870826E-3</v>
      </c>
      <c r="AN552">
        <f t="shared" si="394"/>
        <v>1.5783401186496161E-2</v>
      </c>
      <c r="AO552">
        <f t="shared" si="395"/>
        <v>2.2195407918510226E-3</v>
      </c>
      <c r="AP552">
        <f t="shared" si="396"/>
        <v>5.1789285143190528E-3</v>
      </c>
      <c r="AQ552">
        <f t="shared" si="397"/>
        <v>4.1924659401630432E-3</v>
      </c>
      <c r="AR552">
        <f t="shared" si="398"/>
        <v>3.6992346530850379E-3</v>
      </c>
      <c r="AS552">
        <f t="shared" si="399"/>
        <v>1.0111241385099104E-2</v>
      </c>
      <c r="AT552">
        <f t="shared" si="400"/>
        <v>1.0111241385099104E-2</v>
      </c>
      <c r="AU552">
        <f t="shared" si="401"/>
        <v>3.4526190095460355E-3</v>
      </c>
      <c r="AV552">
        <f t="shared" si="402"/>
        <v>6.905238019092071E-3</v>
      </c>
      <c r="AW552">
        <f t="shared" si="403"/>
        <v>2.2195407918510226E-3</v>
      </c>
      <c r="AX552">
        <f t="shared" si="404"/>
        <v>3.6992346530850379E-3</v>
      </c>
      <c r="AY552">
        <f t="shared" si="405"/>
        <v>0.12528074691781327</v>
      </c>
    </row>
    <row r="553" spans="1:51" x14ac:dyDescent="0.2">
      <c r="A553" s="118" t="s">
        <v>5483</v>
      </c>
      <c r="B553" s="119">
        <v>43855</v>
      </c>
      <c r="C553" s="121" t="s">
        <v>6931</v>
      </c>
      <c r="D553" s="121" t="s">
        <v>4121</v>
      </c>
      <c r="E553" s="121">
        <v>0.29360545545658934</v>
      </c>
      <c r="F553">
        <f t="shared" si="381"/>
        <v>2.9360545545658932E-7</v>
      </c>
      <c r="G553">
        <f t="shared" si="382"/>
        <v>2.9360545545658933E-9</v>
      </c>
      <c r="H553">
        <f t="shared" si="383"/>
        <v>1.6900038070922501E-4</v>
      </c>
      <c r="I553" s="115">
        <f t="shared" si="361"/>
        <v>43</v>
      </c>
      <c r="J553" s="115">
        <f t="shared" si="362"/>
        <v>3</v>
      </c>
      <c r="K553" s="115">
        <f t="shared" si="363"/>
        <v>32</v>
      </c>
      <c r="L553" s="115">
        <f t="shared" si="364"/>
        <v>28</v>
      </c>
      <c r="M553" s="115">
        <f t="shared" si="365"/>
        <v>9</v>
      </c>
      <c r="N553" s="115">
        <f t="shared" si="366"/>
        <v>24</v>
      </c>
      <c r="O553" s="115">
        <f t="shared" si="367"/>
        <v>7</v>
      </c>
      <c r="P553" s="115">
        <f t="shared" si="368"/>
        <v>35</v>
      </c>
      <c r="Q553" s="115">
        <f t="shared" si="369"/>
        <v>22</v>
      </c>
      <c r="R553" s="115">
        <f t="shared" si="370"/>
        <v>48</v>
      </c>
      <c r="S553" s="115">
        <f t="shared" si="371"/>
        <v>12</v>
      </c>
      <c r="T553" s="115">
        <f t="shared" si="372"/>
        <v>13</v>
      </c>
      <c r="U553" s="115">
        <f t="shared" si="373"/>
        <v>18</v>
      </c>
      <c r="V553" s="115">
        <f t="shared" si="374"/>
        <v>13</v>
      </c>
      <c r="W553" s="115">
        <f t="shared" si="375"/>
        <v>31</v>
      </c>
      <c r="X553" s="115">
        <f t="shared" si="376"/>
        <v>15</v>
      </c>
      <c r="Y553" s="115">
        <f t="shared" si="377"/>
        <v>13</v>
      </c>
      <c r="Z553" s="115">
        <f t="shared" si="378"/>
        <v>11</v>
      </c>
      <c r="AA553" s="115">
        <f t="shared" si="379"/>
        <v>7</v>
      </c>
      <c r="AB553" s="115">
        <f t="shared" si="380"/>
        <v>6</v>
      </c>
      <c r="AC553" s="113">
        <f t="shared" si="384"/>
        <v>390</v>
      </c>
      <c r="AE553">
        <f t="shared" si="385"/>
        <v>7.2670163704966753E-3</v>
      </c>
      <c r="AF553">
        <f t="shared" si="386"/>
        <v>5.0700114212767506E-4</v>
      </c>
      <c r="AG553">
        <f t="shared" si="387"/>
        <v>5.4080121826952003E-3</v>
      </c>
      <c r="AH553">
        <f t="shared" si="388"/>
        <v>4.7320106598583E-3</v>
      </c>
      <c r="AI553">
        <f t="shared" si="389"/>
        <v>1.5210034263830252E-3</v>
      </c>
      <c r="AJ553">
        <f t="shared" si="390"/>
        <v>4.0560091370214005E-3</v>
      </c>
      <c r="AK553">
        <f t="shared" si="391"/>
        <v>1.183002664964575E-3</v>
      </c>
      <c r="AL553">
        <f t="shared" si="392"/>
        <v>5.9150133248228754E-3</v>
      </c>
      <c r="AM553">
        <f t="shared" si="393"/>
        <v>3.7180083756029503E-3</v>
      </c>
      <c r="AN553">
        <f t="shared" si="394"/>
        <v>8.112018274042801E-3</v>
      </c>
      <c r="AO553">
        <f t="shared" si="395"/>
        <v>2.0280045685107002E-3</v>
      </c>
      <c r="AP553">
        <f t="shared" si="396"/>
        <v>2.1970049492199251E-3</v>
      </c>
      <c r="AQ553">
        <f t="shared" si="397"/>
        <v>3.0420068527660504E-3</v>
      </c>
      <c r="AR553">
        <f t="shared" si="398"/>
        <v>2.1970049492199251E-3</v>
      </c>
      <c r="AS553">
        <f t="shared" si="399"/>
        <v>5.239011801985975E-3</v>
      </c>
      <c r="AT553">
        <f t="shared" si="400"/>
        <v>2.5350057106383753E-3</v>
      </c>
      <c r="AU553">
        <f t="shared" si="401"/>
        <v>2.1970049492199251E-3</v>
      </c>
      <c r="AV553">
        <f t="shared" si="402"/>
        <v>1.8590041878014751E-3</v>
      </c>
      <c r="AW553">
        <f t="shared" si="403"/>
        <v>1.183002664964575E-3</v>
      </c>
      <c r="AX553">
        <f t="shared" si="404"/>
        <v>1.0140022842553501E-3</v>
      </c>
      <c r="AY553">
        <f t="shared" si="405"/>
        <v>6.5910148476597763E-2</v>
      </c>
    </row>
    <row r="554" spans="1:51" x14ac:dyDescent="0.2">
      <c r="A554" s="118" t="s">
        <v>5484</v>
      </c>
      <c r="B554" s="119">
        <v>66458</v>
      </c>
      <c r="C554" s="121" t="s">
        <v>6932</v>
      </c>
      <c r="D554" s="121" t="s">
        <v>4652</v>
      </c>
      <c r="E554" s="121">
        <v>2.1738838555224183</v>
      </c>
      <c r="F554">
        <f t="shared" si="381"/>
        <v>2.1738838555224182E-6</v>
      </c>
      <c r="G554">
        <f t="shared" si="382"/>
        <v>2.1738838555224183E-8</v>
      </c>
      <c r="H554">
        <f t="shared" si="383"/>
        <v>1.2512955477261088E-3</v>
      </c>
      <c r="I554" s="115">
        <f t="shared" si="361"/>
        <v>61</v>
      </c>
      <c r="J554" s="115">
        <f t="shared" si="362"/>
        <v>4</v>
      </c>
      <c r="K554" s="115">
        <f t="shared" si="363"/>
        <v>39</v>
      </c>
      <c r="L554" s="115">
        <f t="shared" si="364"/>
        <v>47</v>
      </c>
      <c r="M554" s="115">
        <f t="shared" si="365"/>
        <v>34</v>
      </c>
      <c r="N554" s="115">
        <f t="shared" si="366"/>
        <v>50</v>
      </c>
      <c r="O554" s="115">
        <f t="shared" si="367"/>
        <v>11</v>
      </c>
      <c r="P554" s="115">
        <f t="shared" si="368"/>
        <v>28</v>
      </c>
      <c r="Q554" s="115">
        <f t="shared" si="369"/>
        <v>23</v>
      </c>
      <c r="R554" s="115">
        <f t="shared" si="370"/>
        <v>50</v>
      </c>
      <c r="S554" s="115">
        <f t="shared" si="371"/>
        <v>20</v>
      </c>
      <c r="T554" s="115">
        <f t="shared" si="372"/>
        <v>23</v>
      </c>
      <c r="U554" s="115">
        <f t="shared" si="373"/>
        <v>34</v>
      </c>
      <c r="V554" s="115">
        <f t="shared" si="374"/>
        <v>20</v>
      </c>
      <c r="W554" s="115">
        <f t="shared" si="375"/>
        <v>45</v>
      </c>
      <c r="X554" s="115">
        <f t="shared" si="376"/>
        <v>27</v>
      </c>
      <c r="Y554" s="115">
        <f t="shared" si="377"/>
        <v>15</v>
      </c>
      <c r="Z554" s="115">
        <f t="shared" si="378"/>
        <v>42</v>
      </c>
      <c r="AA554" s="115">
        <f t="shared" si="379"/>
        <v>3</v>
      </c>
      <c r="AB554" s="115">
        <f t="shared" si="380"/>
        <v>20</v>
      </c>
      <c r="AC554" s="113">
        <f t="shared" si="384"/>
        <v>596</v>
      </c>
      <c r="AE554">
        <f t="shared" si="385"/>
        <v>7.6329028411292632E-2</v>
      </c>
      <c r="AF554">
        <f t="shared" si="386"/>
        <v>5.005182190904435E-3</v>
      </c>
      <c r="AG554">
        <f t="shared" si="387"/>
        <v>4.8800526361318243E-2</v>
      </c>
      <c r="AH554">
        <f t="shared" si="388"/>
        <v>5.8810890743127113E-2</v>
      </c>
      <c r="AI554">
        <f t="shared" si="389"/>
        <v>4.2544048622687694E-2</v>
      </c>
      <c r="AJ554">
        <f t="shared" si="390"/>
        <v>6.2564777386305434E-2</v>
      </c>
      <c r="AK554">
        <f t="shared" si="391"/>
        <v>1.3764251024987196E-2</v>
      </c>
      <c r="AL554">
        <f t="shared" si="392"/>
        <v>3.5036275336331045E-2</v>
      </c>
      <c r="AM554">
        <f t="shared" si="393"/>
        <v>2.8779797597700503E-2</v>
      </c>
      <c r="AN554">
        <f t="shared" si="394"/>
        <v>6.2564777386305434E-2</v>
      </c>
      <c r="AO554">
        <f t="shared" si="395"/>
        <v>2.5025910954522175E-2</v>
      </c>
      <c r="AP554">
        <f t="shared" si="396"/>
        <v>2.8779797597700503E-2</v>
      </c>
      <c r="AQ554">
        <f t="shared" si="397"/>
        <v>4.2544048622687694E-2</v>
      </c>
      <c r="AR554">
        <f t="shared" si="398"/>
        <v>2.5025910954522175E-2</v>
      </c>
      <c r="AS554">
        <f t="shared" si="399"/>
        <v>5.6308299647674892E-2</v>
      </c>
      <c r="AT554">
        <f t="shared" si="400"/>
        <v>3.3784979788604938E-2</v>
      </c>
      <c r="AU554">
        <f t="shared" si="401"/>
        <v>1.8769433215891633E-2</v>
      </c>
      <c r="AV554">
        <f t="shared" si="402"/>
        <v>5.2554413004496564E-2</v>
      </c>
      <c r="AW554">
        <f t="shared" si="403"/>
        <v>3.7538866431783263E-3</v>
      </c>
      <c r="AX554">
        <f t="shared" si="404"/>
        <v>2.5025910954522175E-2</v>
      </c>
      <c r="AY554">
        <f t="shared" si="405"/>
        <v>0.74577214644476097</v>
      </c>
    </row>
    <row r="555" spans="1:51" x14ac:dyDescent="0.2">
      <c r="A555" s="118" t="s">
        <v>5485</v>
      </c>
      <c r="B555" s="119">
        <v>30627</v>
      </c>
      <c r="C555" s="121" t="s">
        <v>6706</v>
      </c>
      <c r="D555" s="121" t="s">
        <v>4201</v>
      </c>
      <c r="E555" s="121">
        <v>0.55550376987361849</v>
      </c>
      <c r="F555">
        <f t="shared" si="381"/>
        <v>5.5550376987361848E-7</v>
      </c>
      <c r="G555">
        <f t="shared" si="382"/>
        <v>5.555037698736185E-9</v>
      </c>
      <c r="H555">
        <f t="shared" si="383"/>
        <v>3.1975001434512447E-4</v>
      </c>
      <c r="I555" s="115">
        <f t="shared" si="361"/>
        <v>19</v>
      </c>
      <c r="J555" s="115">
        <f t="shared" si="362"/>
        <v>3</v>
      </c>
      <c r="K555" s="115">
        <f t="shared" si="363"/>
        <v>21</v>
      </c>
      <c r="L555" s="115">
        <f t="shared" si="364"/>
        <v>20</v>
      </c>
      <c r="M555" s="115">
        <f t="shared" si="365"/>
        <v>13</v>
      </c>
      <c r="N555" s="115">
        <f t="shared" si="366"/>
        <v>14</v>
      </c>
      <c r="O555" s="115">
        <f t="shared" si="367"/>
        <v>10</v>
      </c>
      <c r="P555" s="115">
        <f t="shared" si="368"/>
        <v>18</v>
      </c>
      <c r="Q555" s="115">
        <f t="shared" si="369"/>
        <v>18</v>
      </c>
      <c r="R555" s="115">
        <f t="shared" si="370"/>
        <v>23</v>
      </c>
      <c r="S555" s="115">
        <f t="shared" si="371"/>
        <v>6</v>
      </c>
      <c r="T555" s="115">
        <f t="shared" si="372"/>
        <v>9</v>
      </c>
      <c r="U555" s="115">
        <f t="shared" si="373"/>
        <v>14</v>
      </c>
      <c r="V555" s="115">
        <f t="shared" si="374"/>
        <v>10</v>
      </c>
      <c r="W555" s="115">
        <f t="shared" si="375"/>
        <v>19</v>
      </c>
      <c r="X555" s="115">
        <f t="shared" si="376"/>
        <v>9</v>
      </c>
      <c r="Y555" s="115">
        <f t="shared" si="377"/>
        <v>6</v>
      </c>
      <c r="Z555" s="115">
        <f t="shared" si="378"/>
        <v>13</v>
      </c>
      <c r="AA555" s="115">
        <f t="shared" si="379"/>
        <v>9</v>
      </c>
      <c r="AB555" s="115">
        <f t="shared" si="380"/>
        <v>7</v>
      </c>
      <c r="AC555" s="113">
        <f t="shared" si="384"/>
        <v>261</v>
      </c>
      <c r="AE555">
        <f t="shared" si="385"/>
        <v>6.0752502725573646E-3</v>
      </c>
      <c r="AF555">
        <f t="shared" si="386"/>
        <v>9.5925004303537348E-4</v>
      </c>
      <c r="AG555">
        <f t="shared" si="387"/>
        <v>6.7147503012476139E-3</v>
      </c>
      <c r="AH555">
        <f t="shared" si="388"/>
        <v>6.3950002869024893E-3</v>
      </c>
      <c r="AI555">
        <f t="shared" si="389"/>
        <v>4.1567501864866185E-3</v>
      </c>
      <c r="AJ555">
        <f t="shared" si="390"/>
        <v>4.4765002008317423E-3</v>
      </c>
      <c r="AK555">
        <f t="shared" si="391"/>
        <v>3.1975001434512446E-3</v>
      </c>
      <c r="AL555">
        <f t="shared" si="392"/>
        <v>5.7555002582122409E-3</v>
      </c>
      <c r="AM555">
        <f t="shared" si="393"/>
        <v>5.7555002582122409E-3</v>
      </c>
      <c r="AN555">
        <f t="shared" si="394"/>
        <v>7.3542503299378632E-3</v>
      </c>
      <c r="AO555">
        <f t="shared" si="395"/>
        <v>1.918500086070747E-3</v>
      </c>
      <c r="AP555">
        <f t="shared" si="396"/>
        <v>2.8777501291061204E-3</v>
      </c>
      <c r="AQ555">
        <f t="shared" si="397"/>
        <v>4.4765002008317423E-3</v>
      </c>
      <c r="AR555">
        <f t="shared" si="398"/>
        <v>3.1975001434512446E-3</v>
      </c>
      <c r="AS555">
        <f t="shared" si="399"/>
        <v>6.0752502725573646E-3</v>
      </c>
      <c r="AT555">
        <f t="shared" si="400"/>
        <v>2.8777501291061204E-3</v>
      </c>
      <c r="AU555">
        <f t="shared" si="401"/>
        <v>1.918500086070747E-3</v>
      </c>
      <c r="AV555">
        <f t="shared" si="402"/>
        <v>4.1567501864866185E-3</v>
      </c>
      <c r="AW555">
        <f t="shared" si="403"/>
        <v>2.8777501291061204E-3</v>
      </c>
      <c r="AX555">
        <f t="shared" si="404"/>
        <v>2.2382501004158712E-3</v>
      </c>
      <c r="AY555">
        <f t="shared" si="405"/>
        <v>8.3454753744077501E-2</v>
      </c>
    </row>
    <row r="556" spans="1:51" x14ac:dyDescent="0.2">
      <c r="A556" s="118" t="s">
        <v>5486</v>
      </c>
      <c r="B556" s="119">
        <v>18646</v>
      </c>
      <c r="C556" s="121" t="s">
        <v>6933</v>
      </c>
      <c r="D556" s="121" t="s">
        <v>3571</v>
      </c>
      <c r="E556" s="121">
        <v>8.9922485508116781E-2</v>
      </c>
      <c r="F556">
        <f t="shared" si="381"/>
        <v>8.9922485508116776E-8</v>
      </c>
      <c r="G556">
        <f t="shared" si="382"/>
        <v>8.9922485508116776E-10</v>
      </c>
      <c r="H556">
        <f t="shared" si="383"/>
        <v>5.175971359782321E-5</v>
      </c>
      <c r="I556" s="115">
        <f t="shared" si="361"/>
        <v>16</v>
      </c>
      <c r="J556" s="115">
        <f t="shared" si="362"/>
        <v>0</v>
      </c>
      <c r="K556" s="115">
        <f t="shared" si="363"/>
        <v>11</v>
      </c>
      <c r="L556" s="115">
        <f t="shared" si="364"/>
        <v>15</v>
      </c>
      <c r="M556" s="115">
        <f t="shared" si="365"/>
        <v>1</v>
      </c>
      <c r="N556" s="115">
        <f t="shared" si="366"/>
        <v>12</v>
      </c>
      <c r="O556" s="115">
        <f t="shared" si="367"/>
        <v>2</v>
      </c>
      <c r="P556" s="115">
        <f t="shared" si="368"/>
        <v>10</v>
      </c>
      <c r="Q556" s="115">
        <f t="shared" si="369"/>
        <v>11</v>
      </c>
      <c r="R556" s="115">
        <f t="shared" si="370"/>
        <v>12</v>
      </c>
      <c r="S556" s="115">
        <f t="shared" si="371"/>
        <v>3</v>
      </c>
      <c r="T556" s="115">
        <f t="shared" si="372"/>
        <v>6</v>
      </c>
      <c r="U556" s="115">
        <f t="shared" si="373"/>
        <v>8</v>
      </c>
      <c r="V556" s="115">
        <f t="shared" si="374"/>
        <v>4</v>
      </c>
      <c r="W556" s="115">
        <f t="shared" si="375"/>
        <v>16</v>
      </c>
      <c r="X556" s="115">
        <f t="shared" si="376"/>
        <v>10</v>
      </c>
      <c r="Y556" s="115">
        <f t="shared" si="377"/>
        <v>7</v>
      </c>
      <c r="Z556" s="115">
        <f t="shared" si="378"/>
        <v>11</v>
      </c>
      <c r="AA556" s="115">
        <f t="shared" si="379"/>
        <v>5</v>
      </c>
      <c r="AB556" s="115">
        <f t="shared" si="380"/>
        <v>5</v>
      </c>
      <c r="AC556" s="113">
        <f t="shared" si="384"/>
        <v>165</v>
      </c>
      <c r="AE556">
        <f t="shared" si="385"/>
        <v>8.2815541756517137E-4</v>
      </c>
      <c r="AF556">
        <f t="shared" si="386"/>
        <v>0</v>
      </c>
      <c r="AG556">
        <f t="shared" si="387"/>
        <v>5.6935684957605537E-4</v>
      </c>
      <c r="AH556">
        <f t="shared" si="388"/>
        <v>7.7639570396734821E-4</v>
      </c>
      <c r="AI556">
        <f t="shared" si="389"/>
        <v>5.175971359782321E-5</v>
      </c>
      <c r="AJ556">
        <f t="shared" si="390"/>
        <v>6.2111656317387852E-4</v>
      </c>
      <c r="AK556">
        <f t="shared" si="391"/>
        <v>1.0351942719564642E-4</v>
      </c>
      <c r="AL556">
        <f t="shared" si="392"/>
        <v>5.175971359782321E-4</v>
      </c>
      <c r="AM556">
        <f t="shared" si="393"/>
        <v>5.6935684957605537E-4</v>
      </c>
      <c r="AN556">
        <f t="shared" si="394"/>
        <v>6.2111656317387852E-4</v>
      </c>
      <c r="AO556">
        <f t="shared" si="395"/>
        <v>1.5527914079346963E-4</v>
      </c>
      <c r="AP556">
        <f t="shared" si="396"/>
        <v>3.1055828158693926E-4</v>
      </c>
      <c r="AQ556">
        <f t="shared" si="397"/>
        <v>4.1407770878258568E-4</v>
      </c>
      <c r="AR556">
        <f t="shared" si="398"/>
        <v>2.0703885439129284E-4</v>
      </c>
      <c r="AS556">
        <f t="shared" si="399"/>
        <v>8.2815541756517137E-4</v>
      </c>
      <c r="AT556">
        <f t="shared" si="400"/>
        <v>5.175971359782321E-4</v>
      </c>
      <c r="AU556">
        <f t="shared" si="401"/>
        <v>3.6231799518476247E-4</v>
      </c>
      <c r="AV556">
        <f t="shared" si="402"/>
        <v>5.6935684957605537E-4</v>
      </c>
      <c r="AW556">
        <f t="shared" si="403"/>
        <v>2.5879856798911605E-4</v>
      </c>
      <c r="AX556">
        <f t="shared" si="404"/>
        <v>2.5879856798911605E-4</v>
      </c>
      <c r="AY556">
        <f t="shared" si="405"/>
        <v>8.5403527436408305E-3</v>
      </c>
    </row>
    <row r="557" spans="1:51" x14ac:dyDescent="0.2">
      <c r="A557" s="118" t="s">
        <v>5487</v>
      </c>
      <c r="B557" s="119">
        <v>78048</v>
      </c>
      <c r="C557" s="121" t="s">
        <v>6934</v>
      </c>
      <c r="D557" s="121" t="s">
        <v>3980</v>
      </c>
      <c r="E557" s="121">
        <v>0.18162850258666904</v>
      </c>
      <c r="F557">
        <f t="shared" si="381"/>
        <v>1.8162850258666903E-7</v>
      </c>
      <c r="G557">
        <f t="shared" si="382"/>
        <v>1.8162850258666903E-9</v>
      </c>
      <c r="H557">
        <f t="shared" si="383"/>
        <v>1.0454603453147327E-4</v>
      </c>
      <c r="I557" s="115">
        <f t="shared" si="361"/>
        <v>83</v>
      </c>
      <c r="J557" s="115">
        <f t="shared" si="362"/>
        <v>2</v>
      </c>
      <c r="K557" s="115">
        <f t="shared" si="363"/>
        <v>39</v>
      </c>
      <c r="L557" s="115">
        <f t="shared" si="364"/>
        <v>28</v>
      </c>
      <c r="M557" s="115">
        <f t="shared" si="365"/>
        <v>26</v>
      </c>
      <c r="N557" s="115">
        <f t="shared" si="366"/>
        <v>37</v>
      </c>
      <c r="O557" s="115">
        <f t="shared" si="367"/>
        <v>11</v>
      </c>
      <c r="P557" s="115">
        <f t="shared" si="368"/>
        <v>27</v>
      </c>
      <c r="Q557" s="115">
        <f t="shared" si="369"/>
        <v>26</v>
      </c>
      <c r="R557" s="115">
        <f t="shared" si="370"/>
        <v>80</v>
      </c>
      <c r="S557" s="115">
        <f t="shared" si="371"/>
        <v>11</v>
      </c>
      <c r="T557" s="115">
        <f t="shared" si="372"/>
        <v>35</v>
      </c>
      <c r="U557" s="115">
        <f t="shared" si="373"/>
        <v>38</v>
      </c>
      <c r="V557" s="115">
        <f t="shared" si="374"/>
        <v>51</v>
      </c>
      <c r="W557" s="115">
        <f t="shared" si="375"/>
        <v>52</v>
      </c>
      <c r="X557" s="115">
        <f t="shared" si="376"/>
        <v>63</v>
      </c>
      <c r="Y557" s="115">
        <f t="shared" si="377"/>
        <v>22</v>
      </c>
      <c r="Z557" s="115">
        <f t="shared" si="378"/>
        <v>24</v>
      </c>
      <c r="AA557" s="115">
        <f t="shared" si="379"/>
        <v>9</v>
      </c>
      <c r="AB557" s="115">
        <f t="shared" si="380"/>
        <v>33</v>
      </c>
      <c r="AC557" s="113">
        <f t="shared" si="384"/>
        <v>697</v>
      </c>
      <c r="AE557">
        <f t="shared" si="385"/>
        <v>8.6773208661122814E-3</v>
      </c>
      <c r="AF557">
        <f t="shared" si="386"/>
        <v>2.0909206906294655E-4</v>
      </c>
      <c r="AG557">
        <f t="shared" si="387"/>
        <v>4.0772953467274574E-3</v>
      </c>
      <c r="AH557">
        <f t="shared" si="388"/>
        <v>2.9272889668812518E-3</v>
      </c>
      <c r="AI557">
        <f t="shared" si="389"/>
        <v>2.7181968978183049E-3</v>
      </c>
      <c r="AJ557">
        <f t="shared" si="390"/>
        <v>3.8682032776645109E-3</v>
      </c>
      <c r="AK557">
        <f t="shared" si="391"/>
        <v>1.150006379846206E-3</v>
      </c>
      <c r="AL557">
        <f t="shared" si="392"/>
        <v>2.8227429323497786E-3</v>
      </c>
      <c r="AM557">
        <f t="shared" si="393"/>
        <v>2.7181968978183049E-3</v>
      </c>
      <c r="AN557">
        <f t="shared" si="394"/>
        <v>8.3636827625178621E-3</v>
      </c>
      <c r="AO557">
        <f t="shared" si="395"/>
        <v>1.150006379846206E-3</v>
      </c>
      <c r="AP557">
        <f t="shared" si="396"/>
        <v>3.6591112086015645E-3</v>
      </c>
      <c r="AQ557">
        <f t="shared" si="397"/>
        <v>3.9727493121959846E-3</v>
      </c>
      <c r="AR557">
        <f t="shared" si="398"/>
        <v>5.331847761105137E-3</v>
      </c>
      <c r="AS557">
        <f t="shared" si="399"/>
        <v>5.4363937956366098E-3</v>
      </c>
      <c r="AT557">
        <f t="shared" si="400"/>
        <v>6.5864001754828158E-3</v>
      </c>
      <c r="AU557">
        <f t="shared" si="401"/>
        <v>2.300012759692412E-3</v>
      </c>
      <c r="AV557">
        <f t="shared" si="402"/>
        <v>2.5091048287553585E-3</v>
      </c>
      <c r="AW557">
        <f t="shared" si="403"/>
        <v>9.4091431078325942E-4</v>
      </c>
      <c r="AX557">
        <f t="shared" si="404"/>
        <v>3.450019139538618E-3</v>
      </c>
      <c r="AY557">
        <f t="shared" si="405"/>
        <v>7.2868586068436866E-2</v>
      </c>
    </row>
    <row r="558" spans="1:51" x14ac:dyDescent="0.2">
      <c r="A558" s="118" t="s">
        <v>5488</v>
      </c>
      <c r="B558" s="119">
        <v>30999</v>
      </c>
      <c r="C558" s="121" t="s">
        <v>6804</v>
      </c>
      <c r="D558" s="121" t="s">
        <v>4574</v>
      </c>
      <c r="E558" s="121">
        <v>1.6062360540621836</v>
      </c>
      <c r="F558">
        <f t="shared" si="381"/>
        <v>1.6062360540621835E-6</v>
      </c>
      <c r="G558">
        <f t="shared" si="382"/>
        <v>1.6062360540621837E-8</v>
      </c>
      <c r="H558">
        <f t="shared" si="383"/>
        <v>9.2455538410636908E-4</v>
      </c>
      <c r="I558" s="115">
        <f t="shared" si="361"/>
        <v>38</v>
      </c>
      <c r="J558" s="115">
        <f t="shared" si="362"/>
        <v>7</v>
      </c>
      <c r="K558" s="115">
        <f t="shared" si="363"/>
        <v>16</v>
      </c>
      <c r="L558" s="115">
        <f t="shared" si="364"/>
        <v>10</v>
      </c>
      <c r="M558" s="115">
        <f t="shared" si="365"/>
        <v>9</v>
      </c>
      <c r="N558" s="115">
        <f t="shared" si="366"/>
        <v>20</v>
      </c>
      <c r="O558" s="115">
        <f t="shared" si="367"/>
        <v>9</v>
      </c>
      <c r="P558" s="115">
        <f t="shared" si="368"/>
        <v>13</v>
      </c>
      <c r="Q558" s="115">
        <f t="shared" si="369"/>
        <v>10</v>
      </c>
      <c r="R558" s="115">
        <f t="shared" si="370"/>
        <v>29</v>
      </c>
      <c r="S558" s="115">
        <f t="shared" si="371"/>
        <v>7</v>
      </c>
      <c r="T558" s="115">
        <f t="shared" si="372"/>
        <v>10</v>
      </c>
      <c r="U558" s="115">
        <f t="shared" si="373"/>
        <v>17</v>
      </c>
      <c r="V558" s="115">
        <f t="shared" si="374"/>
        <v>8</v>
      </c>
      <c r="W558" s="115">
        <f t="shared" si="375"/>
        <v>15</v>
      </c>
      <c r="X558" s="115">
        <f t="shared" si="376"/>
        <v>29</v>
      </c>
      <c r="Y558" s="115">
        <f t="shared" si="377"/>
        <v>11</v>
      </c>
      <c r="Z558" s="115">
        <f t="shared" si="378"/>
        <v>22</v>
      </c>
      <c r="AA558" s="115">
        <f t="shared" si="379"/>
        <v>0</v>
      </c>
      <c r="AB558" s="115">
        <f t="shared" si="380"/>
        <v>11</v>
      </c>
      <c r="AC558" s="113">
        <f t="shared" si="384"/>
        <v>291</v>
      </c>
      <c r="AE558">
        <f t="shared" si="385"/>
        <v>3.5133104596042027E-2</v>
      </c>
      <c r="AF558">
        <f t="shared" si="386"/>
        <v>6.4718876887445839E-3</v>
      </c>
      <c r="AG558">
        <f t="shared" si="387"/>
        <v>1.4792886145701905E-2</v>
      </c>
      <c r="AH558">
        <f t="shared" si="388"/>
        <v>9.245553841063691E-3</v>
      </c>
      <c r="AI558">
        <f t="shared" si="389"/>
        <v>8.3209984569573223E-3</v>
      </c>
      <c r="AJ558">
        <f t="shared" si="390"/>
        <v>1.8491107682127382E-2</v>
      </c>
      <c r="AK558">
        <f t="shared" si="391"/>
        <v>8.3209984569573223E-3</v>
      </c>
      <c r="AL558">
        <f t="shared" si="392"/>
        <v>1.2019219993382797E-2</v>
      </c>
      <c r="AM558">
        <f t="shared" si="393"/>
        <v>9.245553841063691E-3</v>
      </c>
      <c r="AN558">
        <f t="shared" si="394"/>
        <v>2.6812106139084704E-2</v>
      </c>
      <c r="AO558">
        <f t="shared" si="395"/>
        <v>6.4718876887445839E-3</v>
      </c>
      <c r="AP558">
        <f t="shared" si="396"/>
        <v>9.245553841063691E-3</v>
      </c>
      <c r="AQ558">
        <f t="shared" si="397"/>
        <v>1.5717441529808276E-2</v>
      </c>
      <c r="AR558">
        <f t="shared" si="398"/>
        <v>7.3964430728509526E-3</v>
      </c>
      <c r="AS558">
        <f t="shared" si="399"/>
        <v>1.3868330761595537E-2</v>
      </c>
      <c r="AT558">
        <f t="shared" si="400"/>
        <v>2.6812106139084704E-2</v>
      </c>
      <c r="AU558">
        <f t="shared" si="401"/>
        <v>1.017010922517006E-2</v>
      </c>
      <c r="AV558">
        <f t="shared" si="402"/>
        <v>2.034021845034012E-2</v>
      </c>
      <c r="AW558">
        <f t="shared" si="403"/>
        <v>0</v>
      </c>
      <c r="AX558">
        <f t="shared" si="404"/>
        <v>1.017010922517006E-2</v>
      </c>
      <c r="AY558">
        <f t="shared" si="405"/>
        <v>0.26904561677495342</v>
      </c>
    </row>
    <row r="559" spans="1:51" x14ac:dyDescent="0.2">
      <c r="A559" s="118" t="s">
        <v>5489</v>
      </c>
      <c r="B559" s="119">
        <v>18490</v>
      </c>
      <c r="C559" s="121" t="s">
        <v>6624</v>
      </c>
      <c r="D559" s="121" t="s">
        <v>4579</v>
      </c>
      <c r="E559" s="121">
        <v>2.1899447847412876</v>
      </c>
      <c r="F559">
        <f t="shared" si="381"/>
        <v>2.1899447847412875E-6</v>
      </c>
      <c r="G559">
        <f t="shared" si="382"/>
        <v>2.1899447847412875E-8</v>
      </c>
      <c r="H559">
        <f t="shared" si="383"/>
        <v>1.2605402776931041E-3</v>
      </c>
      <c r="I559" s="115">
        <f t="shared" si="361"/>
        <v>16</v>
      </c>
      <c r="J559" s="115">
        <f t="shared" si="362"/>
        <v>0</v>
      </c>
      <c r="K559" s="115">
        <f t="shared" si="363"/>
        <v>5</v>
      </c>
      <c r="L559" s="115">
        <f t="shared" si="364"/>
        <v>15</v>
      </c>
      <c r="M559" s="115">
        <f t="shared" si="365"/>
        <v>8</v>
      </c>
      <c r="N559" s="115">
        <f t="shared" si="366"/>
        <v>10</v>
      </c>
      <c r="O559" s="115">
        <f t="shared" si="367"/>
        <v>4</v>
      </c>
      <c r="P559" s="115">
        <f t="shared" si="368"/>
        <v>8</v>
      </c>
      <c r="Q559" s="115">
        <f t="shared" si="369"/>
        <v>17</v>
      </c>
      <c r="R559" s="115">
        <f t="shared" si="370"/>
        <v>13</v>
      </c>
      <c r="S559" s="115">
        <f t="shared" si="371"/>
        <v>3</v>
      </c>
      <c r="T559" s="115">
        <f t="shared" si="372"/>
        <v>8</v>
      </c>
      <c r="U559" s="115">
        <f t="shared" si="373"/>
        <v>6</v>
      </c>
      <c r="V559" s="115">
        <f t="shared" si="374"/>
        <v>4</v>
      </c>
      <c r="W559" s="115">
        <f t="shared" si="375"/>
        <v>17</v>
      </c>
      <c r="X559" s="115">
        <f t="shared" si="376"/>
        <v>7</v>
      </c>
      <c r="Y559" s="115">
        <f t="shared" si="377"/>
        <v>7</v>
      </c>
      <c r="Z559" s="115">
        <f t="shared" si="378"/>
        <v>6</v>
      </c>
      <c r="AA559" s="115">
        <f t="shared" si="379"/>
        <v>1</v>
      </c>
      <c r="AB559" s="115">
        <f t="shared" si="380"/>
        <v>5</v>
      </c>
      <c r="AC559" s="113">
        <f t="shared" si="384"/>
        <v>160</v>
      </c>
      <c r="AE559">
        <f t="shared" si="385"/>
        <v>2.0168644443089665E-2</v>
      </c>
      <c r="AF559">
        <f t="shared" si="386"/>
        <v>0</v>
      </c>
      <c r="AG559">
        <f t="shared" si="387"/>
        <v>6.3027013884655201E-3</v>
      </c>
      <c r="AH559">
        <f t="shared" si="388"/>
        <v>1.890810416539656E-2</v>
      </c>
      <c r="AI559">
        <f t="shared" si="389"/>
        <v>1.0084322221544833E-2</v>
      </c>
      <c r="AJ559">
        <f t="shared" si="390"/>
        <v>1.260540277693104E-2</v>
      </c>
      <c r="AK559">
        <f t="shared" si="391"/>
        <v>5.0421611107724163E-3</v>
      </c>
      <c r="AL559">
        <f t="shared" si="392"/>
        <v>1.0084322221544833E-2</v>
      </c>
      <c r="AM559">
        <f t="shared" si="393"/>
        <v>2.1429184720782771E-2</v>
      </c>
      <c r="AN559">
        <f t="shared" si="394"/>
        <v>1.6387023610010352E-2</v>
      </c>
      <c r="AO559">
        <f t="shared" si="395"/>
        <v>3.7816208330793124E-3</v>
      </c>
      <c r="AP559">
        <f t="shared" si="396"/>
        <v>1.0084322221544833E-2</v>
      </c>
      <c r="AQ559">
        <f t="shared" si="397"/>
        <v>7.5632416661586249E-3</v>
      </c>
      <c r="AR559">
        <f t="shared" si="398"/>
        <v>5.0421611107724163E-3</v>
      </c>
      <c r="AS559">
        <f t="shared" si="399"/>
        <v>2.1429184720782771E-2</v>
      </c>
      <c r="AT559">
        <f t="shared" si="400"/>
        <v>8.8237819438517287E-3</v>
      </c>
      <c r="AU559">
        <f t="shared" si="401"/>
        <v>8.8237819438517287E-3</v>
      </c>
      <c r="AV559">
        <f t="shared" si="402"/>
        <v>7.5632416661586249E-3</v>
      </c>
      <c r="AW559">
        <f t="shared" si="403"/>
        <v>1.2605402776931041E-3</v>
      </c>
      <c r="AX559">
        <f t="shared" si="404"/>
        <v>6.3027013884655201E-3</v>
      </c>
      <c r="AY559">
        <f t="shared" si="405"/>
        <v>0.20168644443089662</v>
      </c>
    </row>
    <row r="560" spans="1:51" x14ac:dyDescent="0.2">
      <c r="A560" s="118" t="s">
        <v>5490</v>
      </c>
      <c r="B560" s="119">
        <v>76515</v>
      </c>
      <c r="C560" s="121" t="s">
        <v>6935</v>
      </c>
      <c r="D560" s="121" t="s">
        <v>4778</v>
      </c>
      <c r="E560" s="121">
        <v>4.1896041826428583</v>
      </c>
      <c r="F560">
        <f t="shared" si="381"/>
        <v>4.189604182642858E-6</v>
      </c>
      <c r="G560">
        <f t="shared" si="382"/>
        <v>4.1896041826428583E-8</v>
      </c>
      <c r="H560">
        <f t="shared" si="383"/>
        <v>2.4115515864189781E-3</v>
      </c>
      <c r="I560" s="115">
        <f t="shared" si="361"/>
        <v>74</v>
      </c>
      <c r="J560" s="115">
        <f t="shared" si="362"/>
        <v>0</v>
      </c>
      <c r="K560" s="115">
        <f t="shared" si="363"/>
        <v>51</v>
      </c>
      <c r="L560" s="115">
        <f t="shared" si="364"/>
        <v>25</v>
      </c>
      <c r="M560" s="115">
        <f t="shared" si="365"/>
        <v>32</v>
      </c>
      <c r="N560" s="115">
        <f t="shared" si="366"/>
        <v>46</v>
      </c>
      <c r="O560" s="115">
        <f t="shared" si="367"/>
        <v>13</v>
      </c>
      <c r="P560" s="115">
        <f t="shared" si="368"/>
        <v>29</v>
      </c>
      <c r="Q560" s="115">
        <f t="shared" si="369"/>
        <v>39</v>
      </c>
      <c r="R560" s="115">
        <f t="shared" si="370"/>
        <v>64</v>
      </c>
      <c r="S560" s="115">
        <f t="shared" si="371"/>
        <v>18</v>
      </c>
      <c r="T560" s="115">
        <f t="shared" si="372"/>
        <v>36</v>
      </c>
      <c r="U560" s="115">
        <f t="shared" si="373"/>
        <v>42</v>
      </c>
      <c r="V560" s="115">
        <f t="shared" si="374"/>
        <v>37</v>
      </c>
      <c r="W560" s="115">
        <f t="shared" si="375"/>
        <v>37</v>
      </c>
      <c r="X560" s="115">
        <f t="shared" si="376"/>
        <v>32</v>
      </c>
      <c r="Y560" s="115">
        <f t="shared" si="377"/>
        <v>31</v>
      </c>
      <c r="Z560" s="115">
        <f t="shared" si="378"/>
        <v>32</v>
      </c>
      <c r="AA560" s="115">
        <f t="shared" si="379"/>
        <v>14</v>
      </c>
      <c r="AB560" s="115">
        <f t="shared" si="380"/>
        <v>29</v>
      </c>
      <c r="AC560" s="113">
        <f t="shared" si="384"/>
        <v>681</v>
      </c>
      <c r="AE560">
        <f t="shared" si="385"/>
        <v>0.17845481739500438</v>
      </c>
      <c r="AF560">
        <f t="shared" si="386"/>
        <v>0</v>
      </c>
      <c r="AG560">
        <f t="shared" si="387"/>
        <v>0.12298913090736788</v>
      </c>
      <c r="AH560">
        <f t="shared" si="388"/>
        <v>6.0288789660474455E-2</v>
      </c>
      <c r="AI560">
        <f t="shared" si="389"/>
        <v>7.7169650765407299E-2</v>
      </c>
      <c r="AJ560">
        <f t="shared" si="390"/>
        <v>0.11093137297527299</v>
      </c>
      <c r="AK560">
        <f t="shared" si="391"/>
        <v>3.1350170623446715E-2</v>
      </c>
      <c r="AL560">
        <f t="shared" si="392"/>
        <v>6.9934996006150371E-2</v>
      </c>
      <c r="AM560">
        <f t="shared" si="393"/>
        <v>9.405051187034015E-2</v>
      </c>
      <c r="AN560">
        <f t="shared" si="394"/>
        <v>0.1543393015308146</v>
      </c>
      <c r="AO560">
        <f t="shared" si="395"/>
        <v>4.3407928555541604E-2</v>
      </c>
      <c r="AP560">
        <f t="shared" si="396"/>
        <v>8.6815857111083208E-2</v>
      </c>
      <c r="AQ560">
        <f t="shared" si="397"/>
        <v>0.10128516662959708</v>
      </c>
      <c r="AR560">
        <f t="shared" si="398"/>
        <v>8.9227408697502189E-2</v>
      </c>
      <c r="AS560">
        <f t="shared" si="399"/>
        <v>8.9227408697502189E-2</v>
      </c>
      <c r="AT560">
        <f t="shared" si="400"/>
        <v>7.7169650765407299E-2</v>
      </c>
      <c r="AU560">
        <f t="shared" si="401"/>
        <v>7.4758099178988319E-2</v>
      </c>
      <c r="AV560">
        <f t="shared" si="402"/>
        <v>7.7169650765407299E-2</v>
      </c>
      <c r="AW560">
        <f t="shared" si="403"/>
        <v>3.3761722209865695E-2</v>
      </c>
      <c r="AX560">
        <f t="shared" si="404"/>
        <v>6.9934996006150371E-2</v>
      </c>
      <c r="AY560">
        <f t="shared" si="405"/>
        <v>1.6422666303513243</v>
      </c>
    </row>
    <row r="561" spans="1:51" x14ac:dyDescent="0.2">
      <c r="A561" s="118" t="s">
        <v>5491</v>
      </c>
      <c r="B561" s="119">
        <v>19946</v>
      </c>
      <c r="C561" s="121" t="s">
        <v>6936</v>
      </c>
      <c r="D561" s="121" t="s">
        <v>4744</v>
      </c>
      <c r="E561" s="121">
        <v>2.8592122919240532</v>
      </c>
      <c r="F561">
        <f t="shared" si="381"/>
        <v>2.8592122919240531E-6</v>
      </c>
      <c r="G561">
        <f t="shared" si="382"/>
        <v>2.8592122919240532E-8</v>
      </c>
      <c r="H561">
        <f t="shared" si="383"/>
        <v>1.645773117915055E-3</v>
      </c>
      <c r="I561" s="115">
        <f t="shared" si="361"/>
        <v>19</v>
      </c>
      <c r="J561" s="115">
        <f t="shared" si="362"/>
        <v>1</v>
      </c>
      <c r="K561" s="115">
        <f t="shared" si="363"/>
        <v>7</v>
      </c>
      <c r="L561" s="115">
        <f t="shared" si="364"/>
        <v>22</v>
      </c>
      <c r="M561" s="115">
        <f t="shared" si="365"/>
        <v>10</v>
      </c>
      <c r="N561" s="115">
        <f t="shared" si="366"/>
        <v>12</v>
      </c>
      <c r="O561" s="115">
        <f t="shared" si="367"/>
        <v>3</v>
      </c>
      <c r="P561" s="115">
        <f t="shared" si="368"/>
        <v>8</v>
      </c>
      <c r="Q561" s="115">
        <f t="shared" si="369"/>
        <v>15</v>
      </c>
      <c r="R561" s="115">
        <f t="shared" si="370"/>
        <v>11</v>
      </c>
      <c r="S561" s="115">
        <f t="shared" si="371"/>
        <v>2</v>
      </c>
      <c r="T561" s="115">
        <f t="shared" si="372"/>
        <v>6</v>
      </c>
      <c r="U561" s="115">
        <f t="shared" si="373"/>
        <v>8</v>
      </c>
      <c r="V561" s="115">
        <f t="shared" si="374"/>
        <v>6</v>
      </c>
      <c r="W561" s="115">
        <f t="shared" si="375"/>
        <v>10</v>
      </c>
      <c r="X561" s="115">
        <f t="shared" si="376"/>
        <v>7</v>
      </c>
      <c r="Y561" s="115">
        <f t="shared" si="377"/>
        <v>4</v>
      </c>
      <c r="Z561" s="115">
        <f t="shared" si="378"/>
        <v>23</v>
      </c>
      <c r="AA561" s="115">
        <f t="shared" si="379"/>
        <v>1</v>
      </c>
      <c r="AB561" s="115">
        <f t="shared" si="380"/>
        <v>4</v>
      </c>
      <c r="AC561" s="113">
        <f t="shared" si="384"/>
        <v>179</v>
      </c>
      <c r="AE561">
        <f t="shared" si="385"/>
        <v>3.1269689240386048E-2</v>
      </c>
      <c r="AF561">
        <f t="shared" si="386"/>
        <v>1.645773117915055E-3</v>
      </c>
      <c r="AG561">
        <f t="shared" si="387"/>
        <v>1.1520411825405384E-2</v>
      </c>
      <c r="AH561">
        <f t="shared" si="388"/>
        <v>3.6207008594131208E-2</v>
      </c>
      <c r="AI561">
        <f t="shared" si="389"/>
        <v>1.6457731179150552E-2</v>
      </c>
      <c r="AJ561">
        <f t="shared" si="390"/>
        <v>1.974927741498066E-2</v>
      </c>
      <c r="AK561">
        <f t="shared" si="391"/>
        <v>4.937319353745165E-3</v>
      </c>
      <c r="AL561">
        <f t="shared" si="392"/>
        <v>1.316618494332044E-2</v>
      </c>
      <c r="AM561">
        <f t="shared" si="393"/>
        <v>2.4686596768725824E-2</v>
      </c>
      <c r="AN561">
        <f t="shared" si="394"/>
        <v>1.8103504297065604E-2</v>
      </c>
      <c r="AO561">
        <f t="shared" si="395"/>
        <v>3.29154623583011E-3</v>
      </c>
      <c r="AP561">
        <f t="shared" si="396"/>
        <v>9.87463870749033E-3</v>
      </c>
      <c r="AQ561">
        <f t="shared" si="397"/>
        <v>1.316618494332044E-2</v>
      </c>
      <c r="AR561">
        <f t="shared" si="398"/>
        <v>9.87463870749033E-3</v>
      </c>
      <c r="AS561">
        <f t="shared" si="399"/>
        <v>1.6457731179150552E-2</v>
      </c>
      <c r="AT561">
        <f t="shared" si="400"/>
        <v>1.1520411825405384E-2</v>
      </c>
      <c r="AU561">
        <f t="shared" si="401"/>
        <v>6.58309247166022E-3</v>
      </c>
      <c r="AV561">
        <f t="shared" si="402"/>
        <v>3.7852781712046264E-2</v>
      </c>
      <c r="AW561">
        <f t="shared" si="403"/>
        <v>1.645773117915055E-3</v>
      </c>
      <c r="AX561">
        <f t="shared" si="404"/>
        <v>6.58309247166022E-3</v>
      </c>
      <c r="AY561">
        <f t="shared" si="405"/>
        <v>0.29459338810679486</v>
      </c>
    </row>
    <row r="562" spans="1:51" x14ac:dyDescent="0.2">
      <c r="A562" s="118" t="s">
        <v>5492</v>
      </c>
      <c r="B562" s="119">
        <v>15186</v>
      </c>
      <c r="C562" s="121" t="s">
        <v>6823</v>
      </c>
      <c r="D562" s="121" t="s">
        <v>4813</v>
      </c>
      <c r="E562" s="121">
        <v>9.9286108203030921</v>
      </c>
      <c r="F562">
        <f t="shared" si="381"/>
        <v>9.9286108203030921E-6</v>
      </c>
      <c r="G562">
        <f t="shared" si="382"/>
        <v>9.9286108203030927E-8</v>
      </c>
      <c r="H562">
        <f t="shared" si="383"/>
        <v>5.7149449281709381E-3</v>
      </c>
      <c r="I562" s="115">
        <f t="shared" si="361"/>
        <v>16</v>
      </c>
      <c r="J562" s="115">
        <f t="shared" si="362"/>
        <v>1</v>
      </c>
      <c r="K562" s="115">
        <f t="shared" si="363"/>
        <v>3</v>
      </c>
      <c r="L562" s="115">
        <f t="shared" si="364"/>
        <v>9</v>
      </c>
      <c r="M562" s="115">
        <f t="shared" si="365"/>
        <v>4</v>
      </c>
      <c r="N562" s="115">
        <f t="shared" si="366"/>
        <v>13</v>
      </c>
      <c r="O562" s="115">
        <f t="shared" si="367"/>
        <v>0</v>
      </c>
      <c r="P562" s="115">
        <f t="shared" si="368"/>
        <v>12</v>
      </c>
      <c r="Q562" s="115">
        <f t="shared" si="369"/>
        <v>15</v>
      </c>
      <c r="R562" s="115">
        <f t="shared" si="370"/>
        <v>8</v>
      </c>
      <c r="S562" s="115">
        <f t="shared" si="371"/>
        <v>6</v>
      </c>
      <c r="T562" s="115">
        <f t="shared" si="372"/>
        <v>7</v>
      </c>
      <c r="U562" s="115">
        <f t="shared" si="373"/>
        <v>12</v>
      </c>
      <c r="V562" s="115">
        <f t="shared" si="374"/>
        <v>4</v>
      </c>
      <c r="W562" s="115">
        <f t="shared" si="375"/>
        <v>5</v>
      </c>
      <c r="X562" s="115">
        <f t="shared" si="376"/>
        <v>10</v>
      </c>
      <c r="Y562" s="115">
        <f t="shared" si="377"/>
        <v>6</v>
      </c>
      <c r="Z562" s="115">
        <f t="shared" si="378"/>
        <v>9</v>
      </c>
      <c r="AA562" s="115">
        <f t="shared" si="379"/>
        <v>0</v>
      </c>
      <c r="AB562" s="115">
        <f t="shared" si="380"/>
        <v>3</v>
      </c>
      <c r="AC562" s="113">
        <f t="shared" si="384"/>
        <v>143</v>
      </c>
      <c r="AE562">
        <f t="shared" si="385"/>
        <v>9.143911885073501E-2</v>
      </c>
      <c r="AF562">
        <f t="shared" si="386"/>
        <v>5.7149449281709381E-3</v>
      </c>
      <c r="AG562">
        <f t="shared" si="387"/>
        <v>1.7144834784512814E-2</v>
      </c>
      <c r="AH562">
        <f t="shared" si="388"/>
        <v>5.1434504353538441E-2</v>
      </c>
      <c r="AI562">
        <f t="shared" si="389"/>
        <v>2.2859779712683753E-2</v>
      </c>
      <c r="AJ562">
        <f t="shared" si="390"/>
        <v>7.4294284066222196E-2</v>
      </c>
      <c r="AK562">
        <f t="shared" si="391"/>
        <v>0</v>
      </c>
      <c r="AL562">
        <f t="shared" si="392"/>
        <v>6.8579339138051254E-2</v>
      </c>
      <c r="AM562">
        <f t="shared" si="393"/>
        <v>8.5724173922564068E-2</v>
      </c>
      <c r="AN562">
        <f t="shared" si="394"/>
        <v>4.5719559425367505E-2</v>
      </c>
      <c r="AO562">
        <f t="shared" si="395"/>
        <v>3.4289669569025627E-2</v>
      </c>
      <c r="AP562">
        <f t="shared" si="396"/>
        <v>4.0004614497196569E-2</v>
      </c>
      <c r="AQ562">
        <f t="shared" si="397"/>
        <v>6.8579339138051254E-2</v>
      </c>
      <c r="AR562">
        <f t="shared" si="398"/>
        <v>2.2859779712683753E-2</v>
      </c>
      <c r="AS562">
        <f t="shared" si="399"/>
        <v>2.8574724640854691E-2</v>
      </c>
      <c r="AT562">
        <f t="shared" si="400"/>
        <v>5.7149449281709383E-2</v>
      </c>
      <c r="AU562">
        <f t="shared" si="401"/>
        <v>3.4289669569025627E-2</v>
      </c>
      <c r="AV562">
        <f t="shared" si="402"/>
        <v>5.1434504353538441E-2</v>
      </c>
      <c r="AW562">
        <f t="shared" si="403"/>
        <v>0</v>
      </c>
      <c r="AX562">
        <f t="shared" si="404"/>
        <v>1.7144834784512814E-2</v>
      </c>
      <c r="AY562">
        <f t="shared" si="405"/>
        <v>0.81723712472844412</v>
      </c>
    </row>
    <row r="563" spans="1:51" x14ac:dyDescent="0.2">
      <c r="A563" s="118" t="s">
        <v>5493</v>
      </c>
      <c r="B563" s="119">
        <v>24173</v>
      </c>
      <c r="C563" s="121" t="s">
        <v>6803</v>
      </c>
      <c r="D563" s="121" t="s">
        <v>4830</v>
      </c>
      <c r="E563" s="121">
        <v>11.099347728657687</v>
      </c>
      <c r="F563">
        <f t="shared" si="381"/>
        <v>1.1099347728657686E-5</v>
      </c>
      <c r="G563">
        <f t="shared" si="382"/>
        <v>1.1099347728657687E-7</v>
      </c>
      <c r="H563">
        <f t="shared" si="383"/>
        <v>6.388825401252002E-3</v>
      </c>
      <c r="I563" s="115">
        <f t="shared" si="361"/>
        <v>38</v>
      </c>
      <c r="J563" s="115">
        <f t="shared" si="362"/>
        <v>1</v>
      </c>
      <c r="K563" s="115">
        <f t="shared" si="363"/>
        <v>15</v>
      </c>
      <c r="L563" s="115">
        <f t="shared" si="364"/>
        <v>11</v>
      </c>
      <c r="M563" s="115">
        <f t="shared" si="365"/>
        <v>5</v>
      </c>
      <c r="N563" s="115">
        <f t="shared" si="366"/>
        <v>25</v>
      </c>
      <c r="O563" s="115">
        <f t="shared" si="367"/>
        <v>2</v>
      </c>
      <c r="P563" s="115">
        <f t="shared" si="368"/>
        <v>15</v>
      </c>
      <c r="Q563" s="115">
        <f t="shared" si="369"/>
        <v>22</v>
      </c>
      <c r="R563" s="115">
        <f t="shared" si="370"/>
        <v>14</v>
      </c>
      <c r="S563" s="115">
        <f t="shared" si="371"/>
        <v>9</v>
      </c>
      <c r="T563" s="115">
        <f t="shared" si="372"/>
        <v>6</v>
      </c>
      <c r="U563" s="115">
        <f t="shared" si="373"/>
        <v>10</v>
      </c>
      <c r="V563" s="115">
        <f t="shared" si="374"/>
        <v>3</v>
      </c>
      <c r="W563" s="115">
        <f t="shared" si="375"/>
        <v>11</v>
      </c>
      <c r="X563" s="115">
        <f t="shared" si="376"/>
        <v>9</v>
      </c>
      <c r="Y563" s="115">
        <f t="shared" si="377"/>
        <v>10</v>
      </c>
      <c r="Z563" s="115">
        <f t="shared" si="378"/>
        <v>23</v>
      </c>
      <c r="AA563" s="115">
        <f t="shared" si="379"/>
        <v>0</v>
      </c>
      <c r="AB563" s="115">
        <f t="shared" si="380"/>
        <v>4</v>
      </c>
      <c r="AC563" s="113">
        <f t="shared" si="384"/>
        <v>233</v>
      </c>
      <c r="AE563">
        <f t="shared" si="385"/>
        <v>0.24277536524757606</v>
      </c>
      <c r="AF563">
        <f t="shared" si="386"/>
        <v>6.388825401252002E-3</v>
      </c>
      <c r="AG563">
        <f t="shared" si="387"/>
        <v>9.5832381018780027E-2</v>
      </c>
      <c r="AH563">
        <f t="shared" si="388"/>
        <v>7.0277079413772023E-2</v>
      </c>
      <c r="AI563">
        <f t="shared" si="389"/>
        <v>3.1944127006260009E-2</v>
      </c>
      <c r="AJ563">
        <f t="shared" si="390"/>
        <v>0.15972063503130005</v>
      </c>
      <c r="AK563">
        <f t="shared" si="391"/>
        <v>1.2777650802504004E-2</v>
      </c>
      <c r="AL563">
        <f t="shared" si="392"/>
        <v>9.5832381018780027E-2</v>
      </c>
      <c r="AM563">
        <f t="shared" si="393"/>
        <v>0.14055415882754405</v>
      </c>
      <c r="AN563">
        <f t="shared" si="394"/>
        <v>8.9443555617528023E-2</v>
      </c>
      <c r="AO563">
        <f t="shared" si="395"/>
        <v>5.7499428611268021E-2</v>
      </c>
      <c r="AP563">
        <f t="shared" si="396"/>
        <v>3.8332952407512014E-2</v>
      </c>
      <c r="AQ563">
        <f t="shared" si="397"/>
        <v>6.3888254012520018E-2</v>
      </c>
      <c r="AR563">
        <f t="shared" si="398"/>
        <v>1.9166476203756007E-2</v>
      </c>
      <c r="AS563">
        <f t="shared" si="399"/>
        <v>7.0277079413772023E-2</v>
      </c>
      <c r="AT563">
        <f t="shared" si="400"/>
        <v>5.7499428611268021E-2</v>
      </c>
      <c r="AU563">
        <f t="shared" si="401"/>
        <v>6.3888254012520018E-2</v>
      </c>
      <c r="AV563">
        <f t="shared" si="402"/>
        <v>0.14694298422879604</v>
      </c>
      <c r="AW563">
        <f t="shared" si="403"/>
        <v>0</v>
      </c>
      <c r="AX563">
        <f t="shared" si="404"/>
        <v>2.5555301605008008E-2</v>
      </c>
      <c r="AY563">
        <f t="shared" si="405"/>
        <v>1.4885963184917166</v>
      </c>
    </row>
    <row r="564" spans="1:51" x14ac:dyDescent="0.2">
      <c r="A564" s="118" t="s">
        <v>5494</v>
      </c>
      <c r="B564" s="119">
        <v>17489</v>
      </c>
      <c r="C564" s="121" t="s">
        <v>6937</v>
      </c>
      <c r="D564" s="121" t="s">
        <v>4799</v>
      </c>
      <c r="E564" s="121">
        <v>5.9514024443350104</v>
      </c>
      <c r="F564">
        <f t="shared" si="381"/>
        <v>5.9514024443350103E-6</v>
      </c>
      <c r="G564">
        <f t="shared" si="382"/>
        <v>5.9514024443350101E-8</v>
      </c>
      <c r="H564">
        <f t="shared" si="383"/>
        <v>3.4256491497486456E-3</v>
      </c>
      <c r="I564" s="115">
        <f t="shared" si="361"/>
        <v>34</v>
      </c>
      <c r="J564" s="115">
        <f t="shared" si="362"/>
        <v>0</v>
      </c>
      <c r="K564" s="115">
        <f t="shared" si="363"/>
        <v>5</v>
      </c>
      <c r="L564" s="115">
        <f t="shared" si="364"/>
        <v>9</v>
      </c>
      <c r="M564" s="115">
        <f t="shared" si="365"/>
        <v>4</v>
      </c>
      <c r="N564" s="115">
        <f t="shared" si="366"/>
        <v>13</v>
      </c>
      <c r="O564" s="115">
        <f t="shared" si="367"/>
        <v>0</v>
      </c>
      <c r="P564" s="115">
        <f t="shared" si="368"/>
        <v>9</v>
      </c>
      <c r="Q564" s="115">
        <f t="shared" si="369"/>
        <v>13</v>
      </c>
      <c r="R564" s="115">
        <f t="shared" si="370"/>
        <v>18</v>
      </c>
      <c r="S564" s="115">
        <f t="shared" si="371"/>
        <v>3</v>
      </c>
      <c r="T564" s="115">
        <f t="shared" si="372"/>
        <v>3</v>
      </c>
      <c r="U564" s="115">
        <f t="shared" si="373"/>
        <v>7</v>
      </c>
      <c r="V564" s="115">
        <f t="shared" si="374"/>
        <v>7</v>
      </c>
      <c r="W564" s="115">
        <f t="shared" si="375"/>
        <v>7</v>
      </c>
      <c r="X564" s="115">
        <f t="shared" si="376"/>
        <v>8</v>
      </c>
      <c r="Y564" s="115">
        <f t="shared" si="377"/>
        <v>13</v>
      </c>
      <c r="Z564" s="115">
        <f t="shared" si="378"/>
        <v>17</v>
      </c>
      <c r="AA564" s="115">
        <f t="shared" si="379"/>
        <v>0</v>
      </c>
      <c r="AB564" s="115">
        <f t="shared" si="380"/>
        <v>1</v>
      </c>
      <c r="AC564" s="113">
        <f t="shared" si="384"/>
        <v>171</v>
      </c>
      <c r="AE564">
        <f t="shared" si="385"/>
        <v>0.11647207109145395</v>
      </c>
      <c r="AF564">
        <f t="shared" si="386"/>
        <v>0</v>
      </c>
      <c r="AG564">
        <f t="shared" si="387"/>
        <v>1.7128245748743227E-2</v>
      </c>
      <c r="AH564">
        <f t="shared" si="388"/>
        <v>3.0830842347737811E-2</v>
      </c>
      <c r="AI564">
        <f t="shared" si="389"/>
        <v>1.3702596598994582E-2</v>
      </c>
      <c r="AJ564">
        <f t="shared" si="390"/>
        <v>4.4533438946732395E-2</v>
      </c>
      <c r="AK564">
        <f t="shared" si="391"/>
        <v>0</v>
      </c>
      <c r="AL564">
        <f t="shared" si="392"/>
        <v>3.0830842347737811E-2</v>
      </c>
      <c r="AM564">
        <f t="shared" si="393"/>
        <v>4.4533438946732395E-2</v>
      </c>
      <c r="AN564">
        <f t="shared" si="394"/>
        <v>6.1661684695475623E-2</v>
      </c>
      <c r="AO564">
        <f t="shared" si="395"/>
        <v>1.0276947449245937E-2</v>
      </c>
      <c r="AP564">
        <f t="shared" si="396"/>
        <v>1.0276947449245937E-2</v>
      </c>
      <c r="AQ564">
        <f t="shared" si="397"/>
        <v>2.3979544048240518E-2</v>
      </c>
      <c r="AR564">
        <f t="shared" si="398"/>
        <v>2.3979544048240518E-2</v>
      </c>
      <c r="AS564">
        <f t="shared" si="399"/>
        <v>2.3979544048240518E-2</v>
      </c>
      <c r="AT564">
        <f t="shared" si="400"/>
        <v>2.7405193197989165E-2</v>
      </c>
      <c r="AU564">
        <f t="shared" si="401"/>
        <v>4.4533438946732395E-2</v>
      </c>
      <c r="AV564">
        <f t="shared" si="402"/>
        <v>5.8236035545726976E-2</v>
      </c>
      <c r="AW564">
        <f t="shared" si="403"/>
        <v>0</v>
      </c>
      <c r="AX564">
        <f t="shared" si="404"/>
        <v>3.4256491497486456E-3</v>
      </c>
      <c r="AY564">
        <f t="shared" si="405"/>
        <v>0.58578600460701846</v>
      </c>
    </row>
    <row r="565" spans="1:51" x14ac:dyDescent="0.2">
      <c r="A565" s="118" t="s">
        <v>5495</v>
      </c>
      <c r="B565" s="119">
        <v>12506</v>
      </c>
      <c r="C565" s="121" t="s">
        <v>6854</v>
      </c>
      <c r="D565" s="121" t="s">
        <v>4872</v>
      </c>
      <c r="E565" s="121">
        <v>20.198805742535399</v>
      </c>
      <c r="F565">
        <f t="shared" si="381"/>
        <v>2.0198805742535398E-5</v>
      </c>
      <c r="G565">
        <f t="shared" si="382"/>
        <v>2.01988057425354E-7</v>
      </c>
      <c r="H565">
        <f t="shared" si="383"/>
        <v>1.1626506922535291E-2</v>
      </c>
      <c r="I565" s="115">
        <f t="shared" si="361"/>
        <v>26</v>
      </c>
      <c r="J565" s="115">
        <f t="shared" si="362"/>
        <v>0</v>
      </c>
      <c r="K565" s="115">
        <f t="shared" si="363"/>
        <v>6</v>
      </c>
      <c r="L565" s="115">
        <f t="shared" si="364"/>
        <v>15</v>
      </c>
      <c r="M565" s="115">
        <f t="shared" si="365"/>
        <v>1</v>
      </c>
      <c r="N565" s="115">
        <f t="shared" si="366"/>
        <v>11</v>
      </c>
      <c r="O565" s="115">
        <f t="shared" si="367"/>
        <v>0</v>
      </c>
      <c r="P565" s="115">
        <f t="shared" si="368"/>
        <v>6</v>
      </c>
      <c r="Q565" s="115">
        <f t="shared" si="369"/>
        <v>15</v>
      </c>
      <c r="R565" s="115">
        <f t="shared" si="370"/>
        <v>14</v>
      </c>
      <c r="S565" s="115">
        <f t="shared" si="371"/>
        <v>1</v>
      </c>
      <c r="T565" s="115">
        <f t="shared" si="372"/>
        <v>1</v>
      </c>
      <c r="U565" s="115">
        <f t="shared" si="373"/>
        <v>3</v>
      </c>
      <c r="V565" s="115">
        <f t="shared" si="374"/>
        <v>1</v>
      </c>
      <c r="W565" s="115">
        <f t="shared" si="375"/>
        <v>1</v>
      </c>
      <c r="X565" s="115">
        <f t="shared" si="376"/>
        <v>4</v>
      </c>
      <c r="Y565" s="115">
        <f t="shared" si="377"/>
        <v>6</v>
      </c>
      <c r="Z565" s="115">
        <f t="shared" si="378"/>
        <v>11</v>
      </c>
      <c r="AA565" s="115">
        <f t="shared" si="379"/>
        <v>1</v>
      </c>
      <c r="AB565" s="115">
        <f t="shared" si="380"/>
        <v>0</v>
      </c>
      <c r="AC565" s="113">
        <f t="shared" si="384"/>
        <v>123</v>
      </c>
      <c r="AE565">
        <f t="shared" si="385"/>
        <v>0.30228917998591759</v>
      </c>
      <c r="AF565">
        <f t="shared" si="386"/>
        <v>0</v>
      </c>
      <c r="AG565">
        <f t="shared" si="387"/>
        <v>6.9759041535211744E-2</v>
      </c>
      <c r="AH565">
        <f t="shared" si="388"/>
        <v>0.17439760383802938</v>
      </c>
      <c r="AI565">
        <f t="shared" si="389"/>
        <v>1.1626506922535291E-2</v>
      </c>
      <c r="AJ565">
        <f t="shared" si="390"/>
        <v>0.12789157614788821</v>
      </c>
      <c r="AK565">
        <f t="shared" si="391"/>
        <v>0</v>
      </c>
      <c r="AL565">
        <f t="shared" si="392"/>
        <v>6.9759041535211744E-2</v>
      </c>
      <c r="AM565">
        <f t="shared" si="393"/>
        <v>0.17439760383802938</v>
      </c>
      <c r="AN565">
        <f t="shared" si="394"/>
        <v>0.16277109691549407</v>
      </c>
      <c r="AO565">
        <f t="shared" si="395"/>
        <v>1.1626506922535291E-2</v>
      </c>
      <c r="AP565">
        <f t="shared" si="396"/>
        <v>1.1626506922535291E-2</v>
      </c>
      <c r="AQ565">
        <f t="shared" si="397"/>
        <v>3.4879520767605872E-2</v>
      </c>
      <c r="AR565">
        <f t="shared" si="398"/>
        <v>1.1626506922535291E-2</v>
      </c>
      <c r="AS565">
        <f t="shared" si="399"/>
        <v>1.1626506922535291E-2</v>
      </c>
      <c r="AT565">
        <f t="shared" si="400"/>
        <v>4.6506027690141165E-2</v>
      </c>
      <c r="AU565">
        <f t="shared" si="401"/>
        <v>6.9759041535211744E-2</v>
      </c>
      <c r="AV565">
        <f t="shared" si="402"/>
        <v>0.12789157614788821</v>
      </c>
      <c r="AW565">
        <f t="shared" si="403"/>
        <v>1.1626506922535291E-2</v>
      </c>
      <c r="AX565">
        <f t="shared" si="404"/>
        <v>0</v>
      </c>
      <c r="AY565">
        <f t="shared" si="405"/>
        <v>1.4300603514718404</v>
      </c>
    </row>
    <row r="566" spans="1:51" x14ac:dyDescent="0.2">
      <c r="A566" s="118" t="s">
        <v>5496</v>
      </c>
      <c r="B566" s="119">
        <v>156540</v>
      </c>
      <c r="C566" s="121" t="s">
        <v>6938</v>
      </c>
      <c r="D566" s="121" t="s">
        <v>4753</v>
      </c>
      <c r="E566" s="121">
        <v>3.1630484026815298</v>
      </c>
      <c r="F566">
        <f t="shared" si="381"/>
        <v>3.1630484026815296E-6</v>
      </c>
      <c r="G566">
        <f t="shared" si="382"/>
        <v>3.1630484026815298E-8</v>
      </c>
      <c r="H566">
        <f t="shared" si="383"/>
        <v>1.8206623014670816E-3</v>
      </c>
      <c r="I566" s="115">
        <f t="shared" si="361"/>
        <v>115</v>
      </c>
      <c r="J566" s="115">
        <f t="shared" si="362"/>
        <v>4</v>
      </c>
      <c r="K566" s="115">
        <f t="shared" si="363"/>
        <v>106</v>
      </c>
      <c r="L566" s="115">
        <f t="shared" si="364"/>
        <v>122</v>
      </c>
      <c r="M566" s="115">
        <f t="shared" si="365"/>
        <v>52</v>
      </c>
      <c r="N566" s="115">
        <f t="shared" si="366"/>
        <v>108</v>
      </c>
      <c r="O566" s="115">
        <f t="shared" si="367"/>
        <v>25</v>
      </c>
      <c r="P566" s="115">
        <f t="shared" si="368"/>
        <v>80</v>
      </c>
      <c r="Q566" s="115">
        <f t="shared" si="369"/>
        <v>71</v>
      </c>
      <c r="R566" s="115">
        <f t="shared" si="370"/>
        <v>114</v>
      </c>
      <c r="S566" s="115">
        <f t="shared" si="371"/>
        <v>38</v>
      </c>
      <c r="T566" s="115">
        <f t="shared" si="372"/>
        <v>47</v>
      </c>
      <c r="U566" s="115">
        <f t="shared" si="373"/>
        <v>65</v>
      </c>
      <c r="V566" s="115">
        <f t="shared" si="374"/>
        <v>38</v>
      </c>
      <c r="W566" s="115">
        <f t="shared" si="375"/>
        <v>106</v>
      </c>
      <c r="X566" s="115">
        <f t="shared" si="376"/>
        <v>65</v>
      </c>
      <c r="Y566" s="115">
        <f t="shared" si="377"/>
        <v>68</v>
      </c>
      <c r="Z566" s="115">
        <f t="shared" si="378"/>
        <v>126</v>
      </c>
      <c r="AA566" s="115">
        <f t="shared" si="379"/>
        <v>11</v>
      </c>
      <c r="AB566" s="115">
        <f t="shared" si="380"/>
        <v>40</v>
      </c>
      <c r="AC566" s="113">
        <f t="shared" si="384"/>
        <v>1401</v>
      </c>
      <c r="AE566">
        <f t="shared" si="385"/>
        <v>0.20937616466871439</v>
      </c>
      <c r="AF566">
        <f t="shared" si="386"/>
        <v>7.2826492058683263E-3</v>
      </c>
      <c r="AG566">
        <f t="shared" si="387"/>
        <v>0.19299020395551064</v>
      </c>
      <c r="AH566">
        <f t="shared" si="388"/>
        <v>0.22212080077898394</v>
      </c>
      <c r="AI566">
        <f t="shared" si="389"/>
        <v>9.4674439676288247E-2</v>
      </c>
      <c r="AJ566">
        <f t="shared" si="390"/>
        <v>0.19663152855844482</v>
      </c>
      <c r="AK566">
        <f t="shared" si="391"/>
        <v>4.5516557536677042E-2</v>
      </c>
      <c r="AL566">
        <f t="shared" si="392"/>
        <v>0.14565298411736652</v>
      </c>
      <c r="AM566">
        <f t="shared" si="393"/>
        <v>0.1292670234041628</v>
      </c>
      <c r="AN566">
        <f t="shared" si="394"/>
        <v>0.20755550236724729</v>
      </c>
      <c r="AO566">
        <f t="shared" si="395"/>
        <v>6.9185167455749097E-2</v>
      </c>
      <c r="AP566">
        <f t="shared" si="396"/>
        <v>8.5571128168952834E-2</v>
      </c>
      <c r="AQ566">
        <f t="shared" si="397"/>
        <v>0.11834304959536031</v>
      </c>
      <c r="AR566">
        <f t="shared" si="398"/>
        <v>6.9185167455749097E-2</v>
      </c>
      <c r="AS566">
        <f t="shared" si="399"/>
        <v>0.19299020395551064</v>
      </c>
      <c r="AT566">
        <f t="shared" si="400"/>
        <v>0.11834304959536031</v>
      </c>
      <c r="AU566">
        <f t="shared" si="401"/>
        <v>0.12380503649976154</v>
      </c>
      <c r="AV566">
        <f t="shared" si="402"/>
        <v>0.22940344998485226</v>
      </c>
      <c r="AW566">
        <f t="shared" si="403"/>
        <v>2.0027285316137896E-2</v>
      </c>
      <c r="AX566">
        <f t="shared" si="404"/>
        <v>7.2826492058683259E-2</v>
      </c>
      <c r="AY566">
        <f t="shared" si="405"/>
        <v>2.5507478843553808</v>
      </c>
    </row>
    <row r="567" spans="1:51" x14ac:dyDescent="0.2">
      <c r="A567" s="118" t="s">
        <v>5497</v>
      </c>
      <c r="B567" s="119">
        <v>154075</v>
      </c>
      <c r="C567" s="121" t="s">
        <v>6939</v>
      </c>
      <c r="D567" s="121" t="s">
        <v>4775</v>
      </c>
      <c r="E567" s="121">
        <v>3.8814414567093096</v>
      </c>
      <c r="F567">
        <f t="shared" si="381"/>
        <v>3.8814414567093099E-6</v>
      </c>
      <c r="G567">
        <f t="shared" si="382"/>
        <v>3.8814414567093097E-8</v>
      </c>
      <c r="H567">
        <f t="shared" si="383"/>
        <v>2.2341719872484766E-3</v>
      </c>
      <c r="I567" s="115">
        <f t="shared" si="361"/>
        <v>110</v>
      </c>
      <c r="J567" s="115">
        <f t="shared" si="362"/>
        <v>14</v>
      </c>
      <c r="K567" s="115">
        <f t="shared" si="363"/>
        <v>76</v>
      </c>
      <c r="L567" s="115">
        <f t="shared" si="364"/>
        <v>116</v>
      </c>
      <c r="M567" s="115">
        <f t="shared" si="365"/>
        <v>36</v>
      </c>
      <c r="N567" s="115">
        <f t="shared" si="366"/>
        <v>109</v>
      </c>
      <c r="O567" s="115">
        <f t="shared" si="367"/>
        <v>26</v>
      </c>
      <c r="P567" s="115">
        <f t="shared" si="368"/>
        <v>100</v>
      </c>
      <c r="Q567" s="115">
        <f t="shared" si="369"/>
        <v>91</v>
      </c>
      <c r="R567" s="115">
        <f t="shared" si="370"/>
        <v>141</v>
      </c>
      <c r="S567" s="115">
        <f t="shared" si="371"/>
        <v>37</v>
      </c>
      <c r="T567" s="115">
        <f t="shared" si="372"/>
        <v>44</v>
      </c>
      <c r="U567" s="115">
        <f t="shared" si="373"/>
        <v>62</v>
      </c>
      <c r="V567" s="115">
        <f t="shared" si="374"/>
        <v>58</v>
      </c>
      <c r="W567" s="115">
        <f t="shared" si="375"/>
        <v>91</v>
      </c>
      <c r="X567" s="115">
        <f t="shared" si="376"/>
        <v>71</v>
      </c>
      <c r="Y567" s="115">
        <f t="shared" si="377"/>
        <v>73</v>
      </c>
      <c r="Z567" s="115">
        <f t="shared" si="378"/>
        <v>100</v>
      </c>
      <c r="AA567" s="115">
        <f t="shared" si="379"/>
        <v>7</v>
      </c>
      <c r="AB567" s="115">
        <f t="shared" si="380"/>
        <v>29</v>
      </c>
      <c r="AC567" s="113">
        <f t="shared" si="384"/>
        <v>1391</v>
      </c>
      <c r="AE567">
        <f t="shared" si="385"/>
        <v>0.24575891859733243</v>
      </c>
      <c r="AF567">
        <f t="shared" si="386"/>
        <v>3.1278407821478671E-2</v>
      </c>
      <c r="AG567">
        <f t="shared" si="387"/>
        <v>0.16979707103088423</v>
      </c>
      <c r="AH567">
        <f t="shared" si="388"/>
        <v>0.25916395052082331</v>
      </c>
      <c r="AI567">
        <f t="shared" si="389"/>
        <v>8.0430191540945162E-2</v>
      </c>
      <c r="AJ567">
        <f t="shared" si="390"/>
        <v>0.24352474661008394</v>
      </c>
      <c r="AK567">
        <f t="shared" si="391"/>
        <v>5.8088471668460394E-2</v>
      </c>
      <c r="AL567">
        <f t="shared" si="392"/>
        <v>0.22341719872484767</v>
      </c>
      <c r="AM567">
        <f t="shared" si="393"/>
        <v>0.20330965083961136</v>
      </c>
      <c r="AN567">
        <f t="shared" si="394"/>
        <v>0.31501825020203522</v>
      </c>
      <c r="AO567">
        <f t="shared" si="395"/>
        <v>8.2664363528193632E-2</v>
      </c>
      <c r="AP567">
        <f t="shared" si="396"/>
        <v>9.8303567438932968E-2</v>
      </c>
      <c r="AQ567">
        <f t="shared" si="397"/>
        <v>0.13851866320940556</v>
      </c>
      <c r="AR567">
        <f t="shared" si="398"/>
        <v>0.12958197526041165</v>
      </c>
      <c r="AS567">
        <f t="shared" si="399"/>
        <v>0.20330965083961136</v>
      </c>
      <c r="AT567">
        <f t="shared" si="400"/>
        <v>0.15862621109464184</v>
      </c>
      <c r="AU567">
        <f t="shared" si="401"/>
        <v>0.16309455506913878</v>
      </c>
      <c r="AV567">
        <f t="shared" si="402"/>
        <v>0.22341719872484767</v>
      </c>
      <c r="AW567">
        <f t="shared" si="403"/>
        <v>1.5639203910739335E-2</v>
      </c>
      <c r="AX567">
        <f t="shared" si="404"/>
        <v>6.4790987630205826E-2</v>
      </c>
      <c r="AY567">
        <f t="shared" si="405"/>
        <v>3.1077332342626303</v>
      </c>
    </row>
    <row r="568" spans="1:51" x14ac:dyDescent="0.2">
      <c r="A568" s="118" t="s">
        <v>5498</v>
      </c>
      <c r="B568" s="119">
        <v>29836</v>
      </c>
      <c r="C568" s="121" t="s">
        <v>6940</v>
      </c>
      <c r="D568" s="121" t="s">
        <v>4521</v>
      </c>
      <c r="E568" s="121">
        <v>0.75315758803633259</v>
      </c>
      <c r="F568">
        <f t="shared" si="381"/>
        <v>7.5315758803633257E-7</v>
      </c>
      <c r="G568">
        <f t="shared" si="382"/>
        <v>7.5315758803633259E-9</v>
      </c>
      <c r="H568">
        <f t="shared" si="383"/>
        <v>4.3352027949971548E-4</v>
      </c>
      <c r="I568" s="115">
        <f t="shared" si="361"/>
        <v>31</v>
      </c>
      <c r="J568" s="115">
        <f t="shared" si="362"/>
        <v>1</v>
      </c>
      <c r="K568" s="115">
        <f t="shared" si="363"/>
        <v>16</v>
      </c>
      <c r="L568" s="115">
        <f t="shared" si="364"/>
        <v>21</v>
      </c>
      <c r="M568" s="115">
        <f t="shared" si="365"/>
        <v>8</v>
      </c>
      <c r="N568" s="115">
        <f t="shared" si="366"/>
        <v>20</v>
      </c>
      <c r="O568" s="115">
        <f t="shared" si="367"/>
        <v>4</v>
      </c>
      <c r="P568" s="115">
        <f t="shared" si="368"/>
        <v>20</v>
      </c>
      <c r="Q568" s="115">
        <f t="shared" si="369"/>
        <v>19</v>
      </c>
      <c r="R568" s="115">
        <f t="shared" si="370"/>
        <v>27</v>
      </c>
      <c r="S568" s="115">
        <f t="shared" si="371"/>
        <v>3</v>
      </c>
      <c r="T568" s="115">
        <f t="shared" si="372"/>
        <v>12</v>
      </c>
      <c r="U568" s="115">
        <f t="shared" si="373"/>
        <v>15</v>
      </c>
      <c r="V568" s="115">
        <f t="shared" si="374"/>
        <v>11</v>
      </c>
      <c r="W568" s="115">
        <f t="shared" si="375"/>
        <v>9</v>
      </c>
      <c r="X568" s="115">
        <f t="shared" si="376"/>
        <v>12</v>
      </c>
      <c r="Y568" s="115">
        <f t="shared" si="377"/>
        <v>15</v>
      </c>
      <c r="Z568" s="115">
        <f t="shared" si="378"/>
        <v>14</v>
      </c>
      <c r="AA568" s="115">
        <f t="shared" si="379"/>
        <v>3</v>
      </c>
      <c r="AB568" s="115">
        <f t="shared" si="380"/>
        <v>11</v>
      </c>
      <c r="AC568" s="113">
        <f t="shared" si="384"/>
        <v>272</v>
      </c>
      <c r="AE568">
        <f t="shared" si="385"/>
        <v>1.3439128664491181E-2</v>
      </c>
      <c r="AF568">
        <f t="shared" si="386"/>
        <v>4.3352027949971548E-4</v>
      </c>
      <c r="AG568">
        <f t="shared" si="387"/>
        <v>6.9363244719954477E-3</v>
      </c>
      <c r="AH568">
        <f t="shared" si="388"/>
        <v>9.1039258694940259E-3</v>
      </c>
      <c r="AI568">
        <f t="shared" si="389"/>
        <v>3.4681622359977239E-3</v>
      </c>
      <c r="AJ568">
        <f t="shared" si="390"/>
        <v>8.6704055899943094E-3</v>
      </c>
      <c r="AK568">
        <f t="shared" si="391"/>
        <v>1.7340811179988619E-3</v>
      </c>
      <c r="AL568">
        <f t="shared" si="392"/>
        <v>8.6704055899943094E-3</v>
      </c>
      <c r="AM568">
        <f t="shared" si="393"/>
        <v>8.2368853104945947E-3</v>
      </c>
      <c r="AN568">
        <f t="shared" si="394"/>
        <v>1.1705047546492318E-2</v>
      </c>
      <c r="AO568">
        <f t="shared" si="395"/>
        <v>1.3005608384991465E-3</v>
      </c>
      <c r="AP568">
        <f t="shared" si="396"/>
        <v>5.202243353996586E-3</v>
      </c>
      <c r="AQ568">
        <f t="shared" si="397"/>
        <v>6.5028041924957321E-3</v>
      </c>
      <c r="AR568">
        <f t="shared" si="398"/>
        <v>4.7687230744968704E-3</v>
      </c>
      <c r="AS568">
        <f t="shared" si="399"/>
        <v>3.9016825154974395E-3</v>
      </c>
      <c r="AT568">
        <f t="shared" si="400"/>
        <v>5.202243353996586E-3</v>
      </c>
      <c r="AU568">
        <f t="shared" si="401"/>
        <v>6.5028041924957321E-3</v>
      </c>
      <c r="AV568">
        <f t="shared" si="402"/>
        <v>6.0692839129960164E-3</v>
      </c>
      <c r="AW568">
        <f t="shared" si="403"/>
        <v>1.3005608384991465E-3</v>
      </c>
      <c r="AX568">
        <f t="shared" si="404"/>
        <v>4.7687230744968704E-3</v>
      </c>
      <c r="AY568">
        <f t="shared" si="405"/>
        <v>0.11791751602392263</v>
      </c>
    </row>
    <row r="569" spans="1:51" x14ac:dyDescent="0.2">
      <c r="A569" s="118" t="s">
        <v>5499</v>
      </c>
      <c r="B569" s="119">
        <v>46754</v>
      </c>
      <c r="C569" s="121" t="s">
        <v>6941</v>
      </c>
      <c r="D569" s="121" t="s">
        <v>4619</v>
      </c>
      <c r="E569" s="121">
        <v>1.1966709072235029</v>
      </c>
      <c r="F569">
        <f t="shared" si="381"/>
        <v>1.1966709072235029E-6</v>
      </c>
      <c r="G569">
        <f t="shared" si="382"/>
        <v>1.196670907223503E-8</v>
      </c>
      <c r="H569">
        <f t="shared" si="383"/>
        <v>6.8880817827421913E-4</v>
      </c>
      <c r="I569" s="115">
        <f t="shared" si="361"/>
        <v>43</v>
      </c>
      <c r="J569" s="115">
        <f t="shared" si="362"/>
        <v>3</v>
      </c>
      <c r="K569" s="115">
        <f t="shared" si="363"/>
        <v>22</v>
      </c>
      <c r="L569" s="115">
        <f t="shared" si="364"/>
        <v>43</v>
      </c>
      <c r="M569" s="115">
        <f t="shared" si="365"/>
        <v>12</v>
      </c>
      <c r="N569" s="115">
        <f t="shared" si="366"/>
        <v>42</v>
      </c>
      <c r="O569" s="115">
        <f t="shared" si="367"/>
        <v>13</v>
      </c>
      <c r="P569" s="115">
        <f t="shared" si="368"/>
        <v>37</v>
      </c>
      <c r="Q569" s="115">
        <f t="shared" si="369"/>
        <v>22</v>
      </c>
      <c r="R569" s="115">
        <f t="shared" si="370"/>
        <v>31</v>
      </c>
      <c r="S569" s="115">
        <f t="shared" si="371"/>
        <v>11</v>
      </c>
      <c r="T569" s="115">
        <f t="shared" si="372"/>
        <v>9</v>
      </c>
      <c r="U569" s="115">
        <f t="shared" si="373"/>
        <v>21</v>
      </c>
      <c r="V569" s="115">
        <f t="shared" si="374"/>
        <v>16</v>
      </c>
      <c r="W569" s="115">
        <f t="shared" si="375"/>
        <v>22</v>
      </c>
      <c r="X569" s="115">
        <f t="shared" si="376"/>
        <v>25</v>
      </c>
      <c r="Y569" s="115">
        <f t="shared" si="377"/>
        <v>16</v>
      </c>
      <c r="Z569" s="115">
        <f t="shared" si="378"/>
        <v>24</v>
      </c>
      <c r="AA569" s="115">
        <f t="shared" si="379"/>
        <v>2</v>
      </c>
      <c r="AB569" s="115">
        <f t="shared" si="380"/>
        <v>14</v>
      </c>
      <c r="AC569" s="113">
        <f t="shared" si="384"/>
        <v>428</v>
      </c>
      <c r="AE569">
        <f t="shared" si="385"/>
        <v>2.9618751665791421E-2</v>
      </c>
      <c r="AF569">
        <f t="shared" si="386"/>
        <v>2.0664245348226574E-3</v>
      </c>
      <c r="AG569">
        <f t="shared" si="387"/>
        <v>1.5153779922032821E-2</v>
      </c>
      <c r="AH569">
        <f t="shared" si="388"/>
        <v>2.9618751665791421E-2</v>
      </c>
      <c r="AI569">
        <f t="shared" si="389"/>
        <v>8.2656981392906295E-3</v>
      </c>
      <c r="AJ569">
        <f t="shared" si="390"/>
        <v>2.8929943487517203E-2</v>
      </c>
      <c r="AK569">
        <f t="shared" si="391"/>
        <v>8.9545063175648486E-3</v>
      </c>
      <c r="AL569">
        <f t="shared" si="392"/>
        <v>2.5485902596146109E-2</v>
      </c>
      <c r="AM569">
        <f t="shared" si="393"/>
        <v>1.5153779922032821E-2</v>
      </c>
      <c r="AN569">
        <f t="shared" si="394"/>
        <v>2.1353053526500791E-2</v>
      </c>
      <c r="AO569">
        <f t="shared" si="395"/>
        <v>7.5768899610164104E-3</v>
      </c>
      <c r="AP569">
        <f t="shared" si="396"/>
        <v>6.1992736044679721E-3</v>
      </c>
      <c r="AQ569">
        <f t="shared" si="397"/>
        <v>1.4464971743758602E-2</v>
      </c>
      <c r="AR569">
        <f t="shared" si="398"/>
        <v>1.1020930852387506E-2</v>
      </c>
      <c r="AS569">
        <f t="shared" si="399"/>
        <v>1.5153779922032821E-2</v>
      </c>
      <c r="AT569">
        <f t="shared" si="400"/>
        <v>1.722020445685548E-2</v>
      </c>
      <c r="AU569">
        <f t="shared" si="401"/>
        <v>1.1020930852387506E-2</v>
      </c>
      <c r="AV569">
        <f t="shared" si="402"/>
        <v>1.6531396278581259E-2</v>
      </c>
      <c r="AW569">
        <f t="shared" si="403"/>
        <v>1.3776163565484383E-3</v>
      </c>
      <c r="AX569">
        <f t="shared" si="404"/>
        <v>9.6433144958390678E-3</v>
      </c>
      <c r="AY569">
        <f t="shared" si="405"/>
        <v>0.29480990030136572</v>
      </c>
    </row>
    <row r="570" spans="1:51" x14ac:dyDescent="0.2">
      <c r="A570" s="118" t="s">
        <v>5500</v>
      </c>
      <c r="B570" s="119">
        <v>17021</v>
      </c>
      <c r="C570" s="121" t="s">
        <v>6624</v>
      </c>
      <c r="D570" s="121" t="s">
        <v>4315</v>
      </c>
      <c r="E570" s="121">
        <v>2.6690763983148957E-2</v>
      </c>
      <c r="F570">
        <f t="shared" si="381"/>
        <v>2.6690763983148956E-8</v>
      </c>
      <c r="G570">
        <f t="shared" si="382"/>
        <v>2.6690763983148955E-10</v>
      </c>
      <c r="H570">
        <f t="shared" si="383"/>
        <v>1.5363301978015105E-5</v>
      </c>
      <c r="I570" s="115">
        <f t="shared" si="361"/>
        <v>22</v>
      </c>
      <c r="J570" s="115">
        <f t="shared" si="362"/>
        <v>0</v>
      </c>
      <c r="K570" s="115">
        <f t="shared" si="363"/>
        <v>6</v>
      </c>
      <c r="L570" s="115">
        <f t="shared" si="364"/>
        <v>12</v>
      </c>
      <c r="M570" s="115">
        <f t="shared" si="365"/>
        <v>2</v>
      </c>
      <c r="N570" s="115">
        <f t="shared" si="366"/>
        <v>7</v>
      </c>
      <c r="O570" s="115">
        <f t="shared" si="367"/>
        <v>3</v>
      </c>
      <c r="P570" s="115">
        <f t="shared" si="368"/>
        <v>8</v>
      </c>
      <c r="Q570" s="115">
        <f t="shared" si="369"/>
        <v>6</v>
      </c>
      <c r="R570" s="115">
        <f t="shared" si="370"/>
        <v>9</v>
      </c>
      <c r="S570" s="115">
        <f t="shared" si="371"/>
        <v>8</v>
      </c>
      <c r="T570" s="115">
        <f t="shared" si="372"/>
        <v>8</v>
      </c>
      <c r="U570" s="115">
        <f t="shared" si="373"/>
        <v>15</v>
      </c>
      <c r="V570" s="115">
        <f t="shared" si="374"/>
        <v>9</v>
      </c>
      <c r="W570" s="115">
        <f t="shared" si="375"/>
        <v>4</v>
      </c>
      <c r="X570" s="115">
        <f t="shared" si="376"/>
        <v>6</v>
      </c>
      <c r="Y570" s="115">
        <f t="shared" si="377"/>
        <v>10</v>
      </c>
      <c r="Z570" s="115">
        <f t="shared" si="378"/>
        <v>22</v>
      </c>
      <c r="AA570" s="115">
        <f t="shared" si="379"/>
        <v>0</v>
      </c>
      <c r="AB570" s="115">
        <f t="shared" si="380"/>
        <v>3</v>
      </c>
      <c r="AC570" s="113">
        <f t="shared" si="384"/>
        <v>160</v>
      </c>
      <c r="AE570">
        <f t="shared" si="385"/>
        <v>3.379926435163323E-4</v>
      </c>
      <c r="AF570">
        <f t="shared" si="386"/>
        <v>0</v>
      </c>
      <c r="AG570">
        <f t="shared" si="387"/>
        <v>9.2179811868090632E-5</v>
      </c>
      <c r="AH570">
        <f t="shared" si="388"/>
        <v>1.8435962373618126E-4</v>
      </c>
      <c r="AI570">
        <f t="shared" si="389"/>
        <v>3.0726603956030211E-5</v>
      </c>
      <c r="AJ570">
        <f t="shared" si="390"/>
        <v>1.0754311384610573E-4</v>
      </c>
      <c r="AK570">
        <f t="shared" si="391"/>
        <v>4.6089905934045316E-5</v>
      </c>
      <c r="AL570">
        <f t="shared" si="392"/>
        <v>1.2290641582412084E-4</v>
      </c>
      <c r="AM570">
        <f t="shared" si="393"/>
        <v>9.2179811868090632E-5</v>
      </c>
      <c r="AN570">
        <f t="shared" si="394"/>
        <v>1.3826971780213595E-4</v>
      </c>
      <c r="AO570">
        <f t="shared" si="395"/>
        <v>1.2290641582412084E-4</v>
      </c>
      <c r="AP570">
        <f t="shared" si="396"/>
        <v>1.2290641582412084E-4</v>
      </c>
      <c r="AQ570">
        <f t="shared" si="397"/>
        <v>2.3044952967022657E-4</v>
      </c>
      <c r="AR570">
        <f t="shared" si="398"/>
        <v>1.3826971780213595E-4</v>
      </c>
      <c r="AS570">
        <f t="shared" si="399"/>
        <v>6.1453207912060421E-5</v>
      </c>
      <c r="AT570">
        <f t="shared" si="400"/>
        <v>9.2179811868090632E-5</v>
      </c>
      <c r="AU570">
        <f t="shared" si="401"/>
        <v>1.5363301978015107E-4</v>
      </c>
      <c r="AV570">
        <f t="shared" si="402"/>
        <v>3.379926435163323E-4</v>
      </c>
      <c r="AW570">
        <f t="shared" si="403"/>
        <v>0</v>
      </c>
      <c r="AX570">
        <f t="shared" si="404"/>
        <v>4.6089905934045316E-5</v>
      </c>
      <c r="AY570">
        <f t="shared" si="405"/>
        <v>2.4581283164824171E-3</v>
      </c>
    </row>
    <row r="571" spans="1:51" x14ac:dyDescent="0.2">
      <c r="A571" s="118" t="s">
        <v>5501</v>
      </c>
      <c r="B571" s="119">
        <v>15825</v>
      </c>
      <c r="C571" s="121" t="s">
        <v>6942</v>
      </c>
      <c r="D571" s="121" t="s">
        <v>3967</v>
      </c>
      <c r="E571" s="121">
        <v>5.2435896267751927E-2</v>
      </c>
      <c r="F571">
        <f t="shared" si="381"/>
        <v>5.2435896267751926E-8</v>
      </c>
      <c r="G571">
        <f t="shared" si="382"/>
        <v>5.2435896267751928E-10</v>
      </c>
      <c r="H571">
        <f t="shared" si="383"/>
        <v>3.0182294870163748E-5</v>
      </c>
      <c r="I571" s="115">
        <f t="shared" si="361"/>
        <v>23</v>
      </c>
      <c r="J571" s="115">
        <f t="shared" si="362"/>
        <v>0</v>
      </c>
      <c r="K571" s="115">
        <f t="shared" si="363"/>
        <v>5</v>
      </c>
      <c r="L571" s="115">
        <f t="shared" si="364"/>
        <v>10</v>
      </c>
      <c r="M571" s="115">
        <f t="shared" si="365"/>
        <v>3</v>
      </c>
      <c r="N571" s="115">
        <f t="shared" si="366"/>
        <v>8</v>
      </c>
      <c r="O571" s="115">
        <f t="shared" si="367"/>
        <v>6</v>
      </c>
      <c r="P571" s="115">
        <f t="shared" si="368"/>
        <v>12</v>
      </c>
      <c r="Q571" s="115">
        <f t="shared" si="369"/>
        <v>9</v>
      </c>
      <c r="R571" s="115">
        <f t="shared" si="370"/>
        <v>17</v>
      </c>
      <c r="S571" s="115">
        <f t="shared" si="371"/>
        <v>1</v>
      </c>
      <c r="T571" s="115">
        <f t="shared" si="372"/>
        <v>7</v>
      </c>
      <c r="U571" s="115">
        <f t="shared" si="373"/>
        <v>5</v>
      </c>
      <c r="V571" s="115">
        <f t="shared" si="374"/>
        <v>5</v>
      </c>
      <c r="W571" s="115">
        <f t="shared" si="375"/>
        <v>5</v>
      </c>
      <c r="X571" s="115">
        <f t="shared" si="376"/>
        <v>7</v>
      </c>
      <c r="Y571" s="115">
        <f t="shared" si="377"/>
        <v>8</v>
      </c>
      <c r="Z571" s="115">
        <f t="shared" si="378"/>
        <v>9</v>
      </c>
      <c r="AA571" s="115">
        <f t="shared" si="379"/>
        <v>1</v>
      </c>
      <c r="AB571" s="115">
        <f t="shared" si="380"/>
        <v>5</v>
      </c>
      <c r="AC571" s="113">
        <f t="shared" si="384"/>
        <v>146</v>
      </c>
      <c r="AE571">
        <f t="shared" si="385"/>
        <v>6.9419278201376619E-4</v>
      </c>
      <c r="AF571">
        <f t="shared" si="386"/>
        <v>0</v>
      </c>
      <c r="AG571">
        <f t="shared" si="387"/>
        <v>1.5091147435081873E-4</v>
      </c>
      <c r="AH571">
        <f t="shared" si="388"/>
        <v>3.0182294870163747E-4</v>
      </c>
      <c r="AI571">
        <f t="shared" si="389"/>
        <v>9.0546884610491246E-5</v>
      </c>
      <c r="AJ571">
        <f t="shared" si="390"/>
        <v>2.4145835896130998E-4</v>
      </c>
      <c r="AK571">
        <f t="shared" si="391"/>
        <v>1.8109376922098249E-4</v>
      </c>
      <c r="AL571">
        <f t="shared" si="392"/>
        <v>3.6218753844196499E-4</v>
      </c>
      <c r="AM571">
        <f t="shared" si="393"/>
        <v>2.7164065383147374E-4</v>
      </c>
      <c r="AN571">
        <f t="shared" si="394"/>
        <v>5.1309901279278369E-4</v>
      </c>
      <c r="AO571">
        <f t="shared" si="395"/>
        <v>3.0182294870163748E-5</v>
      </c>
      <c r="AP571">
        <f t="shared" si="396"/>
        <v>2.1127606409114622E-4</v>
      </c>
      <c r="AQ571">
        <f t="shared" si="397"/>
        <v>1.5091147435081873E-4</v>
      </c>
      <c r="AR571">
        <f t="shared" si="398"/>
        <v>1.5091147435081873E-4</v>
      </c>
      <c r="AS571">
        <f t="shared" si="399"/>
        <v>1.5091147435081873E-4</v>
      </c>
      <c r="AT571">
        <f t="shared" si="400"/>
        <v>2.1127606409114622E-4</v>
      </c>
      <c r="AU571">
        <f t="shared" si="401"/>
        <v>2.4145835896130998E-4</v>
      </c>
      <c r="AV571">
        <f t="shared" si="402"/>
        <v>2.7164065383147374E-4</v>
      </c>
      <c r="AW571">
        <f t="shared" si="403"/>
        <v>3.0182294870163748E-5</v>
      </c>
      <c r="AX571">
        <f t="shared" si="404"/>
        <v>1.5091147435081873E-4</v>
      </c>
      <c r="AY571">
        <f t="shared" si="405"/>
        <v>4.4066150510439078E-3</v>
      </c>
    </row>
    <row r="572" spans="1:51" x14ac:dyDescent="0.2">
      <c r="A572" s="118" t="s">
        <v>5502</v>
      </c>
      <c r="B572" s="119">
        <v>27127</v>
      </c>
      <c r="C572" s="121" t="s">
        <v>6739</v>
      </c>
      <c r="D572" s="121" t="s">
        <v>4611</v>
      </c>
      <c r="E572" s="121">
        <v>1.2189335123077523</v>
      </c>
      <c r="F572">
        <f t="shared" si="381"/>
        <v>1.2189335123077522E-6</v>
      </c>
      <c r="G572">
        <f t="shared" si="382"/>
        <v>1.2189335123077522E-8</v>
      </c>
      <c r="H572">
        <f t="shared" si="383"/>
        <v>7.0162261569319114E-4</v>
      </c>
      <c r="I572" s="115">
        <f t="shared" si="361"/>
        <v>41</v>
      </c>
      <c r="J572" s="115">
        <f t="shared" si="362"/>
        <v>4</v>
      </c>
      <c r="K572" s="115">
        <f t="shared" si="363"/>
        <v>14</v>
      </c>
      <c r="L572" s="115">
        <f t="shared" si="364"/>
        <v>15</v>
      </c>
      <c r="M572" s="115">
        <f t="shared" si="365"/>
        <v>4</v>
      </c>
      <c r="N572" s="115">
        <f t="shared" si="366"/>
        <v>21</v>
      </c>
      <c r="O572" s="115">
        <f t="shared" si="367"/>
        <v>1</v>
      </c>
      <c r="P572" s="115">
        <f t="shared" si="368"/>
        <v>10</v>
      </c>
      <c r="Q572" s="115">
        <f t="shared" si="369"/>
        <v>12</v>
      </c>
      <c r="R572" s="115">
        <f t="shared" si="370"/>
        <v>26</v>
      </c>
      <c r="S572" s="115">
        <f t="shared" si="371"/>
        <v>13</v>
      </c>
      <c r="T572" s="115">
        <f t="shared" si="372"/>
        <v>8</v>
      </c>
      <c r="U572" s="115">
        <f t="shared" si="373"/>
        <v>13</v>
      </c>
      <c r="V572" s="115">
        <f t="shared" si="374"/>
        <v>4</v>
      </c>
      <c r="W572" s="115">
        <f t="shared" si="375"/>
        <v>12</v>
      </c>
      <c r="X572" s="115">
        <f t="shared" si="376"/>
        <v>11</v>
      </c>
      <c r="Y572" s="115">
        <f t="shared" si="377"/>
        <v>14</v>
      </c>
      <c r="Z572" s="115">
        <f t="shared" si="378"/>
        <v>24</v>
      </c>
      <c r="AA572" s="115">
        <f t="shared" si="379"/>
        <v>2</v>
      </c>
      <c r="AB572" s="115">
        <f t="shared" si="380"/>
        <v>8</v>
      </c>
      <c r="AC572" s="113">
        <f t="shared" si="384"/>
        <v>257</v>
      </c>
      <c r="AE572">
        <f t="shared" si="385"/>
        <v>2.8766527243420836E-2</v>
      </c>
      <c r="AF572">
        <f t="shared" si="386"/>
        <v>2.8064904627727646E-3</v>
      </c>
      <c r="AG572">
        <f t="shared" si="387"/>
        <v>9.8227166197046752E-3</v>
      </c>
      <c r="AH572">
        <f t="shared" si="388"/>
        <v>1.0524339235397867E-2</v>
      </c>
      <c r="AI572">
        <f t="shared" si="389"/>
        <v>2.8064904627727646E-3</v>
      </c>
      <c r="AJ572">
        <f t="shared" si="390"/>
        <v>1.4734074929557014E-2</v>
      </c>
      <c r="AK572">
        <f t="shared" si="391"/>
        <v>7.0162261569319114E-4</v>
      </c>
      <c r="AL572">
        <f t="shared" si="392"/>
        <v>7.0162261569319114E-3</v>
      </c>
      <c r="AM572">
        <f t="shared" si="393"/>
        <v>8.4194713883182937E-3</v>
      </c>
      <c r="AN572">
        <f t="shared" si="394"/>
        <v>1.8242188008022971E-2</v>
      </c>
      <c r="AO572">
        <f t="shared" si="395"/>
        <v>9.1210940040114853E-3</v>
      </c>
      <c r="AP572">
        <f t="shared" si="396"/>
        <v>5.6129809255455292E-3</v>
      </c>
      <c r="AQ572">
        <f t="shared" si="397"/>
        <v>9.1210940040114853E-3</v>
      </c>
      <c r="AR572">
        <f t="shared" si="398"/>
        <v>2.8064904627727646E-3</v>
      </c>
      <c r="AS572">
        <f t="shared" si="399"/>
        <v>8.4194713883182937E-3</v>
      </c>
      <c r="AT572">
        <f t="shared" si="400"/>
        <v>7.7178487726251022E-3</v>
      </c>
      <c r="AU572">
        <f t="shared" si="401"/>
        <v>9.8227166197046752E-3</v>
      </c>
      <c r="AV572">
        <f t="shared" si="402"/>
        <v>1.6838942776636587E-2</v>
      </c>
      <c r="AW572">
        <f t="shared" si="403"/>
        <v>1.4032452313863823E-3</v>
      </c>
      <c r="AX572">
        <f t="shared" si="404"/>
        <v>5.6129809255455292E-3</v>
      </c>
      <c r="AY572">
        <f t="shared" si="405"/>
        <v>0.18031701223315014</v>
      </c>
    </row>
    <row r="573" spans="1:51" x14ac:dyDescent="0.2">
      <c r="A573" s="118" t="s">
        <v>5503</v>
      </c>
      <c r="B573" s="119">
        <v>11279</v>
      </c>
      <c r="C573" s="121" t="s">
        <v>6943</v>
      </c>
      <c r="D573" s="121" t="s">
        <v>4424</v>
      </c>
      <c r="E573" s="121">
        <v>1.0032968860206322</v>
      </c>
      <c r="F573">
        <f t="shared" si="381"/>
        <v>1.0032968860206322E-6</v>
      </c>
      <c r="G573">
        <f t="shared" si="382"/>
        <v>1.0032968860206322E-8</v>
      </c>
      <c r="H573">
        <f t="shared" si="383"/>
        <v>5.7750138000053788E-4</v>
      </c>
      <c r="I573" s="115">
        <f t="shared" si="361"/>
        <v>7</v>
      </c>
      <c r="J573" s="115">
        <f t="shared" si="362"/>
        <v>2</v>
      </c>
      <c r="K573" s="115">
        <f t="shared" si="363"/>
        <v>2</v>
      </c>
      <c r="L573" s="115">
        <f t="shared" si="364"/>
        <v>13</v>
      </c>
      <c r="M573" s="115">
        <f t="shared" si="365"/>
        <v>7</v>
      </c>
      <c r="N573" s="115">
        <f t="shared" si="366"/>
        <v>5</v>
      </c>
      <c r="O573" s="115">
        <f t="shared" si="367"/>
        <v>4</v>
      </c>
      <c r="P573" s="115">
        <f t="shared" si="368"/>
        <v>7</v>
      </c>
      <c r="Q573" s="115">
        <f t="shared" si="369"/>
        <v>6</v>
      </c>
      <c r="R573" s="115">
        <f t="shared" si="370"/>
        <v>8</v>
      </c>
      <c r="S573" s="115">
        <f t="shared" si="371"/>
        <v>2</v>
      </c>
      <c r="T573" s="115">
        <f t="shared" si="372"/>
        <v>3</v>
      </c>
      <c r="U573" s="115">
        <f t="shared" si="373"/>
        <v>6</v>
      </c>
      <c r="V573" s="115">
        <f t="shared" si="374"/>
        <v>2</v>
      </c>
      <c r="W573" s="115">
        <f t="shared" si="375"/>
        <v>5</v>
      </c>
      <c r="X573" s="115">
        <f t="shared" si="376"/>
        <v>8</v>
      </c>
      <c r="Y573" s="115">
        <f t="shared" si="377"/>
        <v>2</v>
      </c>
      <c r="Z573" s="115">
        <f t="shared" si="378"/>
        <v>5</v>
      </c>
      <c r="AA573" s="115">
        <f t="shared" si="379"/>
        <v>2</v>
      </c>
      <c r="AB573" s="115">
        <f t="shared" si="380"/>
        <v>2</v>
      </c>
      <c r="AC573" s="113">
        <f t="shared" si="384"/>
        <v>98</v>
      </c>
      <c r="AE573">
        <f t="shared" si="385"/>
        <v>4.0425096600037649E-3</v>
      </c>
      <c r="AF573">
        <f t="shared" si="386"/>
        <v>1.1550027600010758E-3</v>
      </c>
      <c r="AG573">
        <f t="shared" si="387"/>
        <v>1.1550027600010758E-3</v>
      </c>
      <c r="AH573">
        <f t="shared" si="388"/>
        <v>7.5075179400069924E-3</v>
      </c>
      <c r="AI573">
        <f t="shared" si="389"/>
        <v>4.0425096600037649E-3</v>
      </c>
      <c r="AJ573">
        <f t="shared" si="390"/>
        <v>2.8875069000026893E-3</v>
      </c>
      <c r="AK573">
        <f t="shared" si="391"/>
        <v>2.3100055200021515E-3</v>
      </c>
      <c r="AL573">
        <f t="shared" si="392"/>
        <v>4.0425096600037649E-3</v>
      </c>
      <c r="AM573">
        <f t="shared" si="393"/>
        <v>3.4650082800032275E-3</v>
      </c>
      <c r="AN573">
        <f t="shared" si="394"/>
        <v>4.6200110400043031E-3</v>
      </c>
      <c r="AO573">
        <f t="shared" si="395"/>
        <v>1.1550027600010758E-3</v>
      </c>
      <c r="AP573">
        <f t="shared" si="396"/>
        <v>1.7325041400016138E-3</v>
      </c>
      <c r="AQ573">
        <f t="shared" si="397"/>
        <v>3.4650082800032275E-3</v>
      </c>
      <c r="AR573">
        <f t="shared" si="398"/>
        <v>1.1550027600010758E-3</v>
      </c>
      <c r="AS573">
        <f t="shared" si="399"/>
        <v>2.8875069000026893E-3</v>
      </c>
      <c r="AT573">
        <f t="shared" si="400"/>
        <v>4.6200110400043031E-3</v>
      </c>
      <c r="AU573">
        <f t="shared" si="401"/>
        <v>1.1550027600010758E-3</v>
      </c>
      <c r="AV573">
        <f t="shared" si="402"/>
        <v>2.8875069000026893E-3</v>
      </c>
      <c r="AW573">
        <f t="shared" si="403"/>
        <v>1.1550027600010758E-3</v>
      </c>
      <c r="AX573">
        <f t="shared" si="404"/>
        <v>1.1550027600010758E-3</v>
      </c>
      <c r="AY573">
        <f t="shared" si="405"/>
        <v>5.6595135240052732E-2</v>
      </c>
    </row>
    <row r="574" spans="1:51" x14ac:dyDescent="0.2">
      <c r="A574" s="118" t="s">
        <v>5504</v>
      </c>
      <c r="B574" s="119">
        <v>9556</v>
      </c>
      <c r="C574" s="121" t="s">
        <v>6944</v>
      </c>
      <c r="D574" s="121" t="s">
        <v>4684</v>
      </c>
      <c r="E574" s="121">
        <v>2.9166373238948142</v>
      </c>
      <c r="F574">
        <f t="shared" si="381"/>
        <v>2.9166373238948142E-6</v>
      </c>
      <c r="G574">
        <f t="shared" si="382"/>
        <v>2.9166373238948144E-8</v>
      </c>
      <c r="H574">
        <f t="shared" si="383"/>
        <v>1.6788271776572554E-3</v>
      </c>
      <c r="I574" s="115">
        <f t="shared" si="361"/>
        <v>13</v>
      </c>
      <c r="J574" s="115">
        <f t="shared" si="362"/>
        <v>0</v>
      </c>
      <c r="K574" s="115">
        <f t="shared" si="363"/>
        <v>7</v>
      </c>
      <c r="L574" s="115">
        <f t="shared" si="364"/>
        <v>11</v>
      </c>
      <c r="M574" s="115">
        <f t="shared" si="365"/>
        <v>2</v>
      </c>
      <c r="N574" s="115">
        <f t="shared" si="366"/>
        <v>9</v>
      </c>
      <c r="O574" s="115">
        <f t="shared" si="367"/>
        <v>0</v>
      </c>
      <c r="P574" s="115">
        <f t="shared" si="368"/>
        <v>6</v>
      </c>
      <c r="Q574" s="115">
        <f t="shared" si="369"/>
        <v>16</v>
      </c>
      <c r="R574" s="115">
        <f t="shared" si="370"/>
        <v>5</v>
      </c>
      <c r="S574" s="115">
        <f t="shared" si="371"/>
        <v>1</v>
      </c>
      <c r="T574" s="115">
        <f t="shared" si="372"/>
        <v>2</v>
      </c>
      <c r="U574" s="115">
        <f t="shared" si="373"/>
        <v>1</v>
      </c>
      <c r="V574" s="115">
        <f t="shared" si="374"/>
        <v>5</v>
      </c>
      <c r="W574" s="115">
        <f t="shared" si="375"/>
        <v>0</v>
      </c>
      <c r="X574" s="115">
        <f t="shared" si="376"/>
        <v>6</v>
      </c>
      <c r="Y574" s="115">
        <f t="shared" si="377"/>
        <v>3</v>
      </c>
      <c r="Z574" s="115">
        <f t="shared" si="378"/>
        <v>2</v>
      </c>
      <c r="AA574" s="115">
        <f t="shared" si="379"/>
        <v>0</v>
      </c>
      <c r="AB574" s="115">
        <f t="shared" si="380"/>
        <v>1</v>
      </c>
      <c r="AC574" s="113">
        <f t="shared" si="384"/>
        <v>90</v>
      </c>
      <c r="AE574">
        <f t="shared" si="385"/>
        <v>2.182475330954432E-2</v>
      </c>
      <c r="AF574">
        <f t="shared" si="386"/>
        <v>0</v>
      </c>
      <c r="AG574">
        <f t="shared" si="387"/>
        <v>1.1751790243600787E-2</v>
      </c>
      <c r="AH574">
        <f t="shared" si="388"/>
        <v>1.8467098954229808E-2</v>
      </c>
      <c r="AI574">
        <f t="shared" si="389"/>
        <v>3.3576543553145107E-3</v>
      </c>
      <c r="AJ574">
        <f t="shared" si="390"/>
        <v>1.5109444598915299E-2</v>
      </c>
      <c r="AK574">
        <f t="shared" si="391"/>
        <v>0</v>
      </c>
      <c r="AL574">
        <f t="shared" si="392"/>
        <v>1.0072963065943533E-2</v>
      </c>
      <c r="AM574">
        <f t="shared" si="393"/>
        <v>2.6861234842516086E-2</v>
      </c>
      <c r="AN574">
        <f t="shared" si="394"/>
        <v>8.3941358882862766E-3</v>
      </c>
      <c r="AO574">
        <f t="shared" si="395"/>
        <v>1.6788271776572554E-3</v>
      </c>
      <c r="AP574">
        <f t="shared" si="396"/>
        <v>3.3576543553145107E-3</v>
      </c>
      <c r="AQ574">
        <f t="shared" si="397"/>
        <v>1.6788271776572554E-3</v>
      </c>
      <c r="AR574">
        <f t="shared" si="398"/>
        <v>8.3941358882862766E-3</v>
      </c>
      <c r="AS574">
        <f t="shared" si="399"/>
        <v>0</v>
      </c>
      <c r="AT574">
        <f t="shared" si="400"/>
        <v>1.0072963065943533E-2</v>
      </c>
      <c r="AU574">
        <f t="shared" si="401"/>
        <v>5.0364815329717663E-3</v>
      </c>
      <c r="AV574">
        <f t="shared" si="402"/>
        <v>3.3576543553145107E-3</v>
      </c>
      <c r="AW574">
        <f t="shared" si="403"/>
        <v>0</v>
      </c>
      <c r="AX574">
        <f t="shared" si="404"/>
        <v>1.6788271776572554E-3</v>
      </c>
      <c r="AY574">
        <f t="shared" si="405"/>
        <v>0.15109444598915295</v>
      </c>
    </row>
    <row r="575" spans="1:51" x14ac:dyDescent="0.2">
      <c r="A575" s="118" t="s">
        <v>5505</v>
      </c>
      <c r="B575" s="119">
        <v>59060</v>
      </c>
      <c r="C575" s="121" t="s">
        <v>6945</v>
      </c>
      <c r="D575" s="121" t="s">
        <v>4259</v>
      </c>
      <c r="E575" s="121">
        <v>0.42984763825290506</v>
      </c>
      <c r="F575">
        <f t="shared" si="381"/>
        <v>4.2984763825290504E-7</v>
      </c>
      <c r="G575">
        <f t="shared" si="382"/>
        <v>4.2984763825290508E-9</v>
      </c>
      <c r="H575">
        <f t="shared" si="383"/>
        <v>2.4742188253529555E-4</v>
      </c>
      <c r="I575" s="115">
        <f t="shared" si="361"/>
        <v>47</v>
      </c>
      <c r="J575" s="115">
        <f t="shared" si="362"/>
        <v>3</v>
      </c>
      <c r="K575" s="115">
        <f t="shared" si="363"/>
        <v>41</v>
      </c>
      <c r="L575" s="115">
        <f t="shared" si="364"/>
        <v>37</v>
      </c>
      <c r="M575" s="115">
        <f t="shared" si="365"/>
        <v>26</v>
      </c>
      <c r="N575" s="115">
        <f t="shared" si="366"/>
        <v>37</v>
      </c>
      <c r="O575" s="115">
        <f t="shared" si="367"/>
        <v>12</v>
      </c>
      <c r="P575" s="115">
        <f t="shared" si="368"/>
        <v>37</v>
      </c>
      <c r="Q575" s="115">
        <f t="shared" si="369"/>
        <v>23</v>
      </c>
      <c r="R575" s="115">
        <f t="shared" si="370"/>
        <v>45</v>
      </c>
      <c r="S575" s="115">
        <f t="shared" si="371"/>
        <v>11</v>
      </c>
      <c r="T575" s="115">
        <f t="shared" si="372"/>
        <v>17</v>
      </c>
      <c r="U575" s="115">
        <f t="shared" si="373"/>
        <v>30</v>
      </c>
      <c r="V575" s="115">
        <f t="shared" si="374"/>
        <v>18</v>
      </c>
      <c r="W575" s="115">
        <f t="shared" si="375"/>
        <v>40</v>
      </c>
      <c r="X575" s="115">
        <f t="shared" si="376"/>
        <v>32</v>
      </c>
      <c r="Y575" s="115">
        <f t="shared" si="377"/>
        <v>25</v>
      </c>
      <c r="Z575" s="115">
        <f t="shared" si="378"/>
        <v>32</v>
      </c>
      <c r="AA575" s="115">
        <f t="shared" si="379"/>
        <v>6</v>
      </c>
      <c r="AB575" s="115">
        <f t="shared" si="380"/>
        <v>10</v>
      </c>
      <c r="AC575" s="113">
        <f t="shared" si="384"/>
        <v>529</v>
      </c>
      <c r="AE575">
        <f t="shared" si="385"/>
        <v>1.162882847915889E-2</v>
      </c>
      <c r="AF575">
        <f t="shared" si="386"/>
        <v>7.4226564760588665E-4</v>
      </c>
      <c r="AG575">
        <f t="shared" si="387"/>
        <v>1.0144297183947118E-2</v>
      </c>
      <c r="AH575">
        <f t="shared" si="388"/>
        <v>9.1546096538059358E-3</v>
      </c>
      <c r="AI575">
        <f t="shared" si="389"/>
        <v>6.4329689459176843E-3</v>
      </c>
      <c r="AJ575">
        <f t="shared" si="390"/>
        <v>9.1546096538059358E-3</v>
      </c>
      <c r="AK575">
        <f t="shared" si="391"/>
        <v>2.9690625904235466E-3</v>
      </c>
      <c r="AL575">
        <f t="shared" si="392"/>
        <v>9.1546096538059358E-3</v>
      </c>
      <c r="AM575">
        <f t="shared" si="393"/>
        <v>5.6907032983117972E-3</v>
      </c>
      <c r="AN575">
        <f t="shared" si="394"/>
        <v>1.11339847140883E-2</v>
      </c>
      <c r="AO575">
        <f t="shared" si="395"/>
        <v>2.7216407078882511E-3</v>
      </c>
      <c r="AP575">
        <f t="shared" si="396"/>
        <v>4.2061720031000248E-3</v>
      </c>
      <c r="AQ575">
        <f t="shared" si="397"/>
        <v>7.4226564760588665E-3</v>
      </c>
      <c r="AR575">
        <f t="shared" si="398"/>
        <v>4.4535938856353199E-3</v>
      </c>
      <c r="AS575">
        <f t="shared" si="399"/>
        <v>9.896875301411822E-3</v>
      </c>
      <c r="AT575">
        <f t="shared" si="400"/>
        <v>7.9175002411294576E-3</v>
      </c>
      <c r="AU575">
        <f t="shared" si="401"/>
        <v>6.1855470633823892E-3</v>
      </c>
      <c r="AV575">
        <f t="shared" si="402"/>
        <v>7.9175002411294576E-3</v>
      </c>
      <c r="AW575">
        <f t="shared" si="403"/>
        <v>1.4845312952117733E-3</v>
      </c>
      <c r="AX575">
        <f t="shared" si="404"/>
        <v>2.4742188253529555E-3</v>
      </c>
      <c r="AY575">
        <f t="shared" si="405"/>
        <v>0.13088617586117135</v>
      </c>
    </row>
    <row r="576" spans="1:51" x14ac:dyDescent="0.2">
      <c r="A576" s="118" t="s">
        <v>5506</v>
      </c>
      <c r="B576" s="119">
        <v>29201</v>
      </c>
      <c r="C576" s="121" t="s">
        <v>6915</v>
      </c>
      <c r="D576" s="121" t="s">
        <v>3524</v>
      </c>
      <c r="E576" s="121">
        <v>3.7803511776076736E-2</v>
      </c>
      <c r="F576">
        <f t="shared" si="381"/>
        <v>3.7803511776076738E-8</v>
      </c>
      <c r="G576">
        <f t="shared" si="382"/>
        <v>3.7803511776076738E-10</v>
      </c>
      <c r="H576">
        <f t="shared" si="383"/>
        <v>2.1759840505576877E-5</v>
      </c>
      <c r="I576" s="115">
        <f t="shared" si="361"/>
        <v>27</v>
      </c>
      <c r="J576" s="115">
        <f t="shared" si="362"/>
        <v>2</v>
      </c>
      <c r="K576" s="115">
        <f t="shared" si="363"/>
        <v>17</v>
      </c>
      <c r="L576" s="115">
        <f t="shared" si="364"/>
        <v>9</v>
      </c>
      <c r="M576" s="115">
        <f t="shared" si="365"/>
        <v>6</v>
      </c>
      <c r="N576" s="115">
        <f t="shared" si="366"/>
        <v>20</v>
      </c>
      <c r="O576" s="115">
        <f t="shared" si="367"/>
        <v>7</v>
      </c>
      <c r="P576" s="115">
        <f t="shared" si="368"/>
        <v>17</v>
      </c>
      <c r="Q576" s="115">
        <f t="shared" si="369"/>
        <v>10</v>
      </c>
      <c r="R576" s="115">
        <f t="shared" si="370"/>
        <v>24</v>
      </c>
      <c r="S576" s="115">
        <f t="shared" si="371"/>
        <v>6</v>
      </c>
      <c r="T576" s="115">
        <f t="shared" si="372"/>
        <v>18</v>
      </c>
      <c r="U576" s="115">
        <f t="shared" si="373"/>
        <v>13</v>
      </c>
      <c r="V576" s="115">
        <f t="shared" si="374"/>
        <v>11</v>
      </c>
      <c r="W576" s="115">
        <f t="shared" si="375"/>
        <v>11</v>
      </c>
      <c r="X576" s="115">
        <f t="shared" si="376"/>
        <v>17</v>
      </c>
      <c r="Y576" s="115">
        <f t="shared" si="377"/>
        <v>20</v>
      </c>
      <c r="Z576" s="115">
        <f t="shared" si="378"/>
        <v>14</v>
      </c>
      <c r="AA576" s="115">
        <f t="shared" si="379"/>
        <v>6</v>
      </c>
      <c r="AB576" s="115">
        <f t="shared" si="380"/>
        <v>11</v>
      </c>
      <c r="AC576" s="113">
        <f t="shared" si="384"/>
        <v>266</v>
      </c>
      <c r="AE576">
        <f t="shared" si="385"/>
        <v>5.8751569365057571E-4</v>
      </c>
      <c r="AF576">
        <f t="shared" si="386"/>
        <v>4.3519681011153754E-5</v>
      </c>
      <c r="AG576">
        <f t="shared" si="387"/>
        <v>3.699172885948069E-4</v>
      </c>
      <c r="AH576">
        <f t="shared" si="388"/>
        <v>1.958385645501919E-4</v>
      </c>
      <c r="AI576">
        <f t="shared" si="389"/>
        <v>1.3055904303346127E-4</v>
      </c>
      <c r="AJ576">
        <f t="shared" si="390"/>
        <v>4.3519681011153753E-4</v>
      </c>
      <c r="AK576">
        <f t="shared" si="391"/>
        <v>1.5231888353903813E-4</v>
      </c>
      <c r="AL576">
        <f t="shared" si="392"/>
        <v>3.699172885948069E-4</v>
      </c>
      <c r="AM576">
        <f t="shared" si="393"/>
        <v>2.1759840505576876E-4</v>
      </c>
      <c r="AN576">
        <f t="shared" si="394"/>
        <v>5.2223617213384508E-4</v>
      </c>
      <c r="AO576">
        <f t="shared" si="395"/>
        <v>1.3055904303346127E-4</v>
      </c>
      <c r="AP576">
        <f t="shared" si="396"/>
        <v>3.9167712910038381E-4</v>
      </c>
      <c r="AQ576">
        <f t="shared" si="397"/>
        <v>2.828779265724994E-4</v>
      </c>
      <c r="AR576">
        <f t="shared" si="398"/>
        <v>2.3935824556134565E-4</v>
      </c>
      <c r="AS576">
        <f t="shared" si="399"/>
        <v>2.3935824556134565E-4</v>
      </c>
      <c r="AT576">
        <f t="shared" si="400"/>
        <v>3.699172885948069E-4</v>
      </c>
      <c r="AU576">
        <f t="shared" si="401"/>
        <v>4.3519681011153753E-4</v>
      </c>
      <c r="AV576">
        <f t="shared" si="402"/>
        <v>3.0463776707807626E-4</v>
      </c>
      <c r="AW576">
        <f t="shared" si="403"/>
        <v>1.3055904303346127E-4</v>
      </c>
      <c r="AX576">
        <f t="shared" si="404"/>
        <v>2.3935824556134565E-4</v>
      </c>
      <c r="AY576">
        <f t="shared" si="405"/>
        <v>5.7881175744834501E-3</v>
      </c>
    </row>
    <row r="577" spans="1:51" x14ac:dyDescent="0.2">
      <c r="A577" s="118" t="s">
        <v>5507</v>
      </c>
      <c r="B577" s="119">
        <v>19897</v>
      </c>
      <c r="C577" s="121" t="s">
        <v>6616</v>
      </c>
      <c r="D577" s="121" t="s">
        <v>4061</v>
      </c>
      <c r="E577" s="121">
        <v>0.177339189401375</v>
      </c>
      <c r="F577">
        <f t="shared" si="381"/>
        <v>1.77339189401375E-7</v>
      </c>
      <c r="G577">
        <f t="shared" si="382"/>
        <v>1.7733918940137499E-9</v>
      </c>
      <c r="H577">
        <f t="shared" si="383"/>
        <v>1.0207709007617187E-4</v>
      </c>
      <c r="I577" s="115">
        <f t="shared" si="361"/>
        <v>18</v>
      </c>
      <c r="J577" s="115">
        <f t="shared" si="362"/>
        <v>5</v>
      </c>
      <c r="K577" s="115">
        <f t="shared" si="363"/>
        <v>5</v>
      </c>
      <c r="L577" s="115">
        <f t="shared" si="364"/>
        <v>8</v>
      </c>
      <c r="M577" s="115">
        <f t="shared" si="365"/>
        <v>9</v>
      </c>
      <c r="N577" s="115">
        <f t="shared" si="366"/>
        <v>12</v>
      </c>
      <c r="O577" s="115">
        <f t="shared" si="367"/>
        <v>3</v>
      </c>
      <c r="P577" s="115">
        <f t="shared" si="368"/>
        <v>14</v>
      </c>
      <c r="Q577" s="115">
        <f t="shared" si="369"/>
        <v>6</v>
      </c>
      <c r="R577" s="115">
        <f t="shared" si="370"/>
        <v>11</v>
      </c>
      <c r="S577" s="115">
        <f t="shared" si="371"/>
        <v>4</v>
      </c>
      <c r="T577" s="115">
        <f t="shared" si="372"/>
        <v>10</v>
      </c>
      <c r="U577" s="115">
        <f t="shared" si="373"/>
        <v>9</v>
      </c>
      <c r="V577" s="115">
        <f t="shared" si="374"/>
        <v>5</v>
      </c>
      <c r="W577" s="115">
        <f t="shared" si="375"/>
        <v>13</v>
      </c>
      <c r="X577" s="115">
        <f t="shared" si="376"/>
        <v>13</v>
      </c>
      <c r="Y577" s="115">
        <f t="shared" si="377"/>
        <v>6</v>
      </c>
      <c r="Z577" s="115">
        <f t="shared" si="378"/>
        <v>14</v>
      </c>
      <c r="AA577" s="115">
        <f t="shared" si="379"/>
        <v>7</v>
      </c>
      <c r="AB577" s="115">
        <f t="shared" si="380"/>
        <v>5</v>
      </c>
      <c r="AC577" s="113">
        <f t="shared" si="384"/>
        <v>177</v>
      </c>
      <c r="AE577">
        <f t="shared" si="385"/>
        <v>1.8373876213710937E-3</v>
      </c>
      <c r="AF577">
        <f t="shared" si="386"/>
        <v>5.1038545038085937E-4</v>
      </c>
      <c r="AG577">
        <f t="shared" si="387"/>
        <v>5.1038545038085937E-4</v>
      </c>
      <c r="AH577">
        <f t="shared" si="388"/>
        <v>8.1661672060937495E-4</v>
      </c>
      <c r="AI577">
        <f t="shared" si="389"/>
        <v>9.1869381068554684E-4</v>
      </c>
      <c r="AJ577">
        <f t="shared" si="390"/>
        <v>1.2249250809140623E-3</v>
      </c>
      <c r="AK577">
        <f t="shared" si="391"/>
        <v>3.0623127022851558E-4</v>
      </c>
      <c r="AL577">
        <f t="shared" si="392"/>
        <v>1.4290792610664061E-3</v>
      </c>
      <c r="AM577">
        <f t="shared" si="393"/>
        <v>6.1246254045703116E-4</v>
      </c>
      <c r="AN577">
        <f t="shared" si="394"/>
        <v>1.1228479908378906E-3</v>
      </c>
      <c r="AO577">
        <f t="shared" si="395"/>
        <v>4.0830836030468747E-4</v>
      </c>
      <c r="AP577">
        <f t="shared" si="396"/>
        <v>1.0207709007617187E-3</v>
      </c>
      <c r="AQ577">
        <f t="shared" si="397"/>
        <v>9.1869381068554684E-4</v>
      </c>
      <c r="AR577">
        <f t="shared" si="398"/>
        <v>5.1038545038085937E-4</v>
      </c>
      <c r="AS577">
        <f t="shared" si="399"/>
        <v>1.3270021709902342E-3</v>
      </c>
      <c r="AT577">
        <f t="shared" si="400"/>
        <v>1.3270021709902342E-3</v>
      </c>
      <c r="AU577">
        <f t="shared" si="401"/>
        <v>6.1246254045703116E-4</v>
      </c>
      <c r="AV577">
        <f t="shared" si="402"/>
        <v>1.4290792610664061E-3</v>
      </c>
      <c r="AW577">
        <f t="shared" si="403"/>
        <v>7.1453963053320305E-4</v>
      </c>
      <c r="AX577">
        <f t="shared" si="404"/>
        <v>5.1038545038085937E-4</v>
      </c>
      <c r="AY577">
        <f t="shared" si="405"/>
        <v>1.8067644943482418E-2</v>
      </c>
    </row>
    <row r="578" spans="1:51" x14ac:dyDescent="0.2">
      <c r="A578" s="118" t="s">
        <v>5508</v>
      </c>
      <c r="B578" s="119">
        <v>14958</v>
      </c>
      <c r="C578" s="121" t="s">
        <v>6825</v>
      </c>
      <c r="D578" s="121" t="s">
        <v>3821</v>
      </c>
      <c r="E578" s="121">
        <v>2.903220212933786E-2</v>
      </c>
      <c r="F578">
        <f t="shared" si="381"/>
        <v>2.9032202129337861E-8</v>
      </c>
      <c r="G578">
        <f t="shared" si="382"/>
        <v>2.9032202129337861E-10</v>
      </c>
      <c r="H578">
        <f t="shared" si="383"/>
        <v>1.671104239209448E-5</v>
      </c>
      <c r="I578" s="115">
        <f t="shared" ref="I578:I641" si="406">LEN(D578)-LEN(SUBSTITUTE(D578,"A",""))</f>
        <v>13</v>
      </c>
      <c r="J578" s="115">
        <f t="shared" ref="J578:J641" si="407">LEN(D578)-LEN(SUBSTITUTE(D578,"C",""))</f>
        <v>5</v>
      </c>
      <c r="K578" s="115">
        <f t="shared" ref="K578:K641" si="408">LEN(D578)-LEN(SUBSTITUTE(D578,"D",""))</f>
        <v>7</v>
      </c>
      <c r="L578" s="115">
        <f t="shared" ref="L578:L641" si="409">LEN(D578)-LEN(SUBSTITUTE(D578,"E",""))</f>
        <v>4</v>
      </c>
      <c r="M578" s="115">
        <f t="shared" ref="M578:M641" si="410">LEN(D578)-LEN(SUBSTITUTE(D578,"F",""))</f>
        <v>3</v>
      </c>
      <c r="N578" s="115">
        <f t="shared" ref="N578:N641" si="411">LEN(D578)-LEN(SUBSTITUTE(D578,"G",""))</f>
        <v>10</v>
      </c>
      <c r="O578" s="115">
        <f t="shared" ref="O578:O641" si="412">LEN(D578)-LEN(SUBSTITUTE(D578,"H",""))</f>
        <v>4</v>
      </c>
      <c r="P578" s="115">
        <f t="shared" ref="P578:P641" si="413">LEN(D578)-LEN(SUBSTITUTE(D578,"I",""))</f>
        <v>5</v>
      </c>
      <c r="Q578" s="115">
        <f t="shared" ref="Q578:Q641" si="414">LEN(D578)-LEN(SUBSTITUTE(D578,"K",""))</f>
        <v>5</v>
      </c>
      <c r="R578" s="115">
        <f t="shared" ref="R578:R641" si="415">LEN(D578)-LEN(SUBSTITUTE(D578,"L",""))</f>
        <v>12</v>
      </c>
      <c r="S578" s="115">
        <f t="shared" ref="S578:S641" si="416">LEN(D578)-LEN(SUBSTITUTE(D578,"M",""))</f>
        <v>7</v>
      </c>
      <c r="T578" s="115">
        <f t="shared" ref="T578:T641" si="417">LEN(D578)-LEN(SUBSTITUTE(D578,"N",""))</f>
        <v>4</v>
      </c>
      <c r="U578" s="115">
        <f t="shared" ref="U578:U641" si="418">LEN(D578)-LEN(SUBSTITUTE(D578,"P",""))</f>
        <v>11</v>
      </c>
      <c r="V578" s="115">
        <f t="shared" ref="V578:V641" si="419">LEN(D578)-LEN(SUBSTITUTE(D578,"Q",""))</f>
        <v>3</v>
      </c>
      <c r="W578" s="115">
        <f t="shared" ref="W578:W641" si="420">LEN(D578)-LEN(SUBSTITUTE(D578,"R",""))</f>
        <v>10</v>
      </c>
      <c r="X578" s="115">
        <f t="shared" ref="X578:X641" si="421">LEN(D578)-LEN(SUBSTITUTE(D578,"S",""))</f>
        <v>13</v>
      </c>
      <c r="Y578" s="115">
        <f t="shared" ref="Y578:Y641" si="422">LEN(D578)-LEN(SUBSTITUTE(D578,"T",""))</f>
        <v>7</v>
      </c>
      <c r="Z578" s="115">
        <f t="shared" ref="Z578:Z641" si="423">LEN(D578)-LEN(SUBSTITUTE(D578,"V",""))</f>
        <v>13</v>
      </c>
      <c r="AA578" s="115">
        <f t="shared" ref="AA578:AA641" si="424">LEN(D578)-LEN(SUBSTITUTE(D578,"W",""))</f>
        <v>2</v>
      </c>
      <c r="AB578" s="115">
        <f t="shared" ref="AB578:AB641" si="425">LEN(D578)-LEN(SUBSTITUTE(D578,"Y",""))</f>
        <v>1</v>
      </c>
      <c r="AC578" s="113">
        <f t="shared" si="384"/>
        <v>139</v>
      </c>
      <c r="AE578">
        <f t="shared" si="385"/>
        <v>2.1724355109722823E-4</v>
      </c>
      <c r="AF578">
        <f t="shared" si="386"/>
        <v>8.3555211960472403E-5</v>
      </c>
      <c r="AG578">
        <f t="shared" si="387"/>
        <v>1.1697729674466136E-4</v>
      </c>
      <c r="AH578">
        <f t="shared" si="388"/>
        <v>6.684416956837792E-5</v>
      </c>
      <c r="AI578">
        <f t="shared" si="389"/>
        <v>5.0133127176283437E-5</v>
      </c>
      <c r="AJ578">
        <f t="shared" si="390"/>
        <v>1.6711042392094481E-4</v>
      </c>
      <c r="AK578">
        <f t="shared" si="391"/>
        <v>6.684416956837792E-5</v>
      </c>
      <c r="AL578">
        <f t="shared" si="392"/>
        <v>8.3555211960472403E-5</v>
      </c>
      <c r="AM578">
        <f t="shared" si="393"/>
        <v>8.3555211960472403E-5</v>
      </c>
      <c r="AN578">
        <f t="shared" si="394"/>
        <v>2.0053250870513375E-4</v>
      </c>
      <c r="AO578">
        <f t="shared" si="395"/>
        <v>1.1697729674466136E-4</v>
      </c>
      <c r="AP578">
        <f t="shared" si="396"/>
        <v>6.684416956837792E-5</v>
      </c>
      <c r="AQ578">
        <f t="shared" si="397"/>
        <v>1.8382146631303929E-4</v>
      </c>
      <c r="AR578">
        <f t="shared" si="398"/>
        <v>5.0133127176283437E-5</v>
      </c>
      <c r="AS578">
        <f t="shared" si="399"/>
        <v>1.6711042392094481E-4</v>
      </c>
      <c r="AT578">
        <f t="shared" si="400"/>
        <v>2.1724355109722823E-4</v>
      </c>
      <c r="AU578">
        <f t="shared" si="401"/>
        <v>1.1697729674466136E-4</v>
      </c>
      <c r="AV578">
        <f t="shared" si="402"/>
        <v>2.1724355109722823E-4</v>
      </c>
      <c r="AW578">
        <f t="shared" si="403"/>
        <v>3.342208478418896E-5</v>
      </c>
      <c r="AX578">
        <f t="shared" si="404"/>
        <v>1.671104239209448E-5</v>
      </c>
      <c r="AY578">
        <f t="shared" si="405"/>
        <v>2.3228348925011326E-3</v>
      </c>
    </row>
    <row r="579" spans="1:51" x14ac:dyDescent="0.2">
      <c r="A579" s="118" t="s">
        <v>5509</v>
      </c>
      <c r="B579" s="119">
        <v>32919</v>
      </c>
      <c r="C579" s="121" t="s">
        <v>6590</v>
      </c>
      <c r="D579" s="121" t="s">
        <v>4606</v>
      </c>
      <c r="E579" s="121">
        <v>0.97926955162648555</v>
      </c>
      <c r="F579">
        <f t="shared" ref="F579:F642" si="426">E579/1000000</f>
        <v>9.7926955162648555E-7</v>
      </c>
      <c r="G579">
        <f t="shared" ref="G579:G642" si="427">F579*0.01</f>
        <v>9.792695516264855E-9</v>
      </c>
      <c r="H579">
        <f t="shared" ref="H579:H642" si="428">G579/$G$1637</f>
        <v>5.6367115789610208E-4</v>
      </c>
      <c r="I579" s="115">
        <f t="shared" si="406"/>
        <v>34</v>
      </c>
      <c r="J579" s="115">
        <f t="shared" si="407"/>
        <v>0</v>
      </c>
      <c r="K579" s="115">
        <f t="shared" si="408"/>
        <v>11</v>
      </c>
      <c r="L579" s="115">
        <f t="shared" si="409"/>
        <v>27</v>
      </c>
      <c r="M579" s="115">
        <f t="shared" si="410"/>
        <v>7</v>
      </c>
      <c r="N579" s="115">
        <f t="shared" si="411"/>
        <v>33</v>
      </c>
      <c r="O579" s="115">
        <f t="shared" si="412"/>
        <v>6</v>
      </c>
      <c r="P579" s="115">
        <f t="shared" si="413"/>
        <v>30</v>
      </c>
      <c r="Q579" s="115">
        <f t="shared" si="414"/>
        <v>24</v>
      </c>
      <c r="R579" s="115">
        <f t="shared" si="415"/>
        <v>28</v>
      </c>
      <c r="S579" s="115">
        <f t="shared" si="416"/>
        <v>7</v>
      </c>
      <c r="T579" s="115">
        <f t="shared" si="417"/>
        <v>14</v>
      </c>
      <c r="U579" s="115">
        <f t="shared" si="418"/>
        <v>17</v>
      </c>
      <c r="V579" s="115">
        <f t="shared" si="419"/>
        <v>6</v>
      </c>
      <c r="W579" s="115">
        <f t="shared" si="420"/>
        <v>12</v>
      </c>
      <c r="X579" s="115">
        <f t="shared" si="421"/>
        <v>12</v>
      </c>
      <c r="Y579" s="115">
        <f t="shared" si="422"/>
        <v>16</v>
      </c>
      <c r="Z579" s="115">
        <f t="shared" si="423"/>
        <v>15</v>
      </c>
      <c r="AA579" s="115">
        <f t="shared" si="424"/>
        <v>4</v>
      </c>
      <c r="AB579" s="115">
        <f t="shared" si="425"/>
        <v>4</v>
      </c>
      <c r="AC579" s="113">
        <f t="shared" ref="AC579:AC642" si="429">SUM(I579:AB579)</f>
        <v>307</v>
      </c>
      <c r="AE579">
        <f t="shared" ref="AE579:AE642" si="430">I579*$H579</f>
        <v>1.9164819368467471E-2</v>
      </c>
      <c r="AF579">
        <f t="shared" ref="AF579:AF642" si="431">J579*$H579</f>
        <v>0</v>
      </c>
      <c r="AG579">
        <f t="shared" ref="AG579:AG642" si="432">K579*$H579</f>
        <v>6.200382736857123E-3</v>
      </c>
      <c r="AH579">
        <f t="shared" ref="AH579:AH642" si="433">L579*$H579</f>
        <v>1.5219121263194756E-2</v>
      </c>
      <c r="AI579">
        <f t="shared" ref="AI579:AI642" si="434">M579*$H579</f>
        <v>3.9456981052727142E-3</v>
      </c>
      <c r="AJ579">
        <f t="shared" ref="AJ579:AJ642" si="435">N579*$H579</f>
        <v>1.8601148210571367E-2</v>
      </c>
      <c r="AK579">
        <f t="shared" ref="AK579:AK642" si="436">O579*$H579</f>
        <v>3.3820269473766127E-3</v>
      </c>
      <c r="AL579">
        <f t="shared" ref="AL579:AL642" si="437">P579*$H579</f>
        <v>1.6910134736883062E-2</v>
      </c>
      <c r="AM579">
        <f t="shared" ref="AM579:AM642" si="438">Q579*$H579</f>
        <v>1.3528107789506451E-2</v>
      </c>
      <c r="AN579">
        <f t="shared" ref="AN579:AN642" si="439">R579*$H579</f>
        <v>1.5782792421090857E-2</v>
      </c>
      <c r="AO579">
        <f t="shared" ref="AO579:AO642" si="440">S579*$H579</f>
        <v>3.9456981052727142E-3</v>
      </c>
      <c r="AP579">
        <f t="shared" ref="AP579:AP642" si="441">T579*$H579</f>
        <v>7.8913962105454285E-3</v>
      </c>
      <c r="AQ579">
        <f t="shared" ref="AQ579:AQ642" si="442">U579*$H579</f>
        <v>9.5824096842337357E-3</v>
      </c>
      <c r="AR579">
        <f t="shared" ref="AR579:AR642" si="443">V579*$H579</f>
        <v>3.3820269473766127E-3</v>
      </c>
      <c r="AS579">
        <f t="shared" ref="AS579:AS642" si="444">W579*$H579</f>
        <v>6.7640538947532254E-3</v>
      </c>
      <c r="AT579">
        <f t="shared" ref="AT579:AT642" si="445">X579*$H579</f>
        <v>6.7640538947532254E-3</v>
      </c>
      <c r="AU579">
        <f t="shared" ref="AU579:AU642" si="446">Y579*$H579</f>
        <v>9.0187385263376333E-3</v>
      </c>
      <c r="AV579">
        <f t="shared" ref="AV579:AV642" si="447">Z579*$H579</f>
        <v>8.4550673684415309E-3</v>
      </c>
      <c r="AW579">
        <f t="shared" ref="AW579:AW642" si="448">AA579*$H579</f>
        <v>2.2546846315844083E-3</v>
      </c>
      <c r="AX579">
        <f t="shared" ref="AX579:AX642" si="449">AB579*$H579</f>
        <v>2.2546846315844083E-3</v>
      </c>
      <c r="AY579">
        <f t="shared" ref="AY579:AY642" si="450">SUM(AE579:AX579)</f>
        <v>0.17304704547410335</v>
      </c>
    </row>
    <row r="580" spans="1:51" x14ac:dyDescent="0.2">
      <c r="A580" s="118" t="s">
        <v>5510</v>
      </c>
      <c r="B580" s="119">
        <v>34435</v>
      </c>
      <c r="C580" s="121" t="s">
        <v>6570</v>
      </c>
      <c r="D580" s="121" t="s">
        <v>3961</v>
      </c>
      <c r="E580" s="121">
        <v>0.10811361175935819</v>
      </c>
      <c r="F580">
        <f t="shared" si="426"/>
        <v>1.0811361175935818E-7</v>
      </c>
      <c r="G580">
        <f t="shared" si="427"/>
        <v>1.0811361175935818E-9</v>
      </c>
      <c r="H580">
        <f t="shared" si="428"/>
        <v>6.2230592816359809E-5</v>
      </c>
      <c r="I580" s="115">
        <f t="shared" si="406"/>
        <v>23</v>
      </c>
      <c r="J580" s="115">
        <f t="shared" si="407"/>
        <v>0</v>
      </c>
      <c r="K580" s="115">
        <f t="shared" si="408"/>
        <v>18</v>
      </c>
      <c r="L580" s="115">
        <f t="shared" si="409"/>
        <v>28</v>
      </c>
      <c r="M580" s="115">
        <f t="shared" si="410"/>
        <v>8</v>
      </c>
      <c r="N580" s="115">
        <f t="shared" si="411"/>
        <v>18</v>
      </c>
      <c r="O580" s="115">
        <f t="shared" si="412"/>
        <v>5</v>
      </c>
      <c r="P580" s="115">
        <f t="shared" si="413"/>
        <v>16</v>
      </c>
      <c r="Q580" s="115">
        <f t="shared" si="414"/>
        <v>20</v>
      </c>
      <c r="R580" s="115">
        <f t="shared" si="415"/>
        <v>35</v>
      </c>
      <c r="S580" s="115">
        <f t="shared" si="416"/>
        <v>14</v>
      </c>
      <c r="T580" s="115">
        <f t="shared" si="417"/>
        <v>12</v>
      </c>
      <c r="U580" s="115">
        <f t="shared" si="418"/>
        <v>11</v>
      </c>
      <c r="V580" s="115">
        <f t="shared" si="419"/>
        <v>15</v>
      </c>
      <c r="W580" s="115">
        <f t="shared" si="420"/>
        <v>22</v>
      </c>
      <c r="X580" s="115">
        <f t="shared" si="421"/>
        <v>19</v>
      </c>
      <c r="Y580" s="115">
        <f t="shared" si="422"/>
        <v>10</v>
      </c>
      <c r="Z580" s="115">
        <f t="shared" si="423"/>
        <v>17</v>
      </c>
      <c r="AA580" s="115">
        <f t="shared" si="424"/>
        <v>4</v>
      </c>
      <c r="AB580" s="115">
        <f t="shared" si="425"/>
        <v>7</v>
      </c>
      <c r="AC580" s="113">
        <f t="shared" si="429"/>
        <v>302</v>
      </c>
      <c r="AE580">
        <f t="shared" si="430"/>
        <v>1.4313036347762757E-3</v>
      </c>
      <c r="AF580">
        <f t="shared" si="431"/>
        <v>0</v>
      </c>
      <c r="AG580">
        <f t="shared" si="432"/>
        <v>1.1201506706944766E-3</v>
      </c>
      <c r="AH580">
        <f t="shared" si="433"/>
        <v>1.7424565988580745E-3</v>
      </c>
      <c r="AI580">
        <f t="shared" si="434"/>
        <v>4.9784474253087847E-4</v>
      </c>
      <c r="AJ580">
        <f t="shared" si="435"/>
        <v>1.1201506706944766E-3</v>
      </c>
      <c r="AK580">
        <f t="shared" si="436"/>
        <v>3.1115296408179907E-4</v>
      </c>
      <c r="AL580">
        <f t="shared" si="437"/>
        <v>9.9568948506175694E-4</v>
      </c>
      <c r="AM580">
        <f t="shared" si="438"/>
        <v>1.2446118563271963E-3</v>
      </c>
      <c r="AN580">
        <f t="shared" si="439"/>
        <v>2.1780707485725935E-3</v>
      </c>
      <c r="AO580">
        <f t="shared" si="440"/>
        <v>8.7122829942903727E-4</v>
      </c>
      <c r="AP580">
        <f t="shared" si="441"/>
        <v>7.4676711379631771E-4</v>
      </c>
      <c r="AQ580">
        <f t="shared" si="442"/>
        <v>6.8453652097995787E-4</v>
      </c>
      <c r="AR580">
        <f t="shared" si="443"/>
        <v>9.3345889224539711E-4</v>
      </c>
      <c r="AS580">
        <f t="shared" si="444"/>
        <v>1.3690730419599157E-3</v>
      </c>
      <c r="AT580">
        <f t="shared" si="445"/>
        <v>1.1823812635108363E-3</v>
      </c>
      <c r="AU580">
        <f t="shared" si="446"/>
        <v>6.2230592816359814E-4</v>
      </c>
      <c r="AV580">
        <f t="shared" si="447"/>
        <v>1.0579200778781167E-3</v>
      </c>
      <c r="AW580">
        <f t="shared" si="448"/>
        <v>2.4892237126543924E-4</v>
      </c>
      <c r="AX580">
        <f t="shared" si="449"/>
        <v>4.3561414971451864E-4</v>
      </c>
      <c r="AY580">
        <f t="shared" si="450"/>
        <v>1.8793639030540668E-2</v>
      </c>
    </row>
    <row r="581" spans="1:51" x14ac:dyDescent="0.2">
      <c r="A581" s="118" t="s">
        <v>5511</v>
      </c>
      <c r="B581" s="119">
        <v>34862</v>
      </c>
      <c r="C581" s="121" t="s">
        <v>6946</v>
      </c>
      <c r="D581" s="121" t="s">
        <v>3856</v>
      </c>
      <c r="E581" s="121">
        <v>4.0107173806129243E-2</v>
      </c>
      <c r="F581">
        <f t="shared" si="426"/>
        <v>4.0107173806129245E-8</v>
      </c>
      <c r="G581">
        <f t="shared" si="427"/>
        <v>4.0107173806129248E-10</v>
      </c>
      <c r="H581">
        <f t="shared" si="428"/>
        <v>2.3085836848181697E-5</v>
      </c>
      <c r="I581" s="115">
        <f t="shared" si="406"/>
        <v>30</v>
      </c>
      <c r="J581" s="115">
        <f t="shared" si="407"/>
        <v>4</v>
      </c>
      <c r="K581" s="115">
        <f t="shared" si="408"/>
        <v>18</v>
      </c>
      <c r="L581" s="115">
        <f t="shared" si="409"/>
        <v>11</v>
      </c>
      <c r="M581" s="115">
        <f t="shared" si="410"/>
        <v>8</v>
      </c>
      <c r="N581" s="115">
        <f t="shared" si="411"/>
        <v>22</v>
      </c>
      <c r="O581" s="115">
        <f t="shared" si="412"/>
        <v>18</v>
      </c>
      <c r="P581" s="115">
        <f t="shared" si="413"/>
        <v>19</v>
      </c>
      <c r="Q581" s="115">
        <f t="shared" si="414"/>
        <v>14</v>
      </c>
      <c r="R581" s="115">
        <f t="shared" si="415"/>
        <v>35</v>
      </c>
      <c r="S581" s="115">
        <f t="shared" si="416"/>
        <v>10</v>
      </c>
      <c r="T581" s="115">
        <f t="shared" si="417"/>
        <v>12</v>
      </c>
      <c r="U581" s="115">
        <f t="shared" si="418"/>
        <v>17</v>
      </c>
      <c r="V581" s="115">
        <f t="shared" si="419"/>
        <v>13</v>
      </c>
      <c r="W581" s="115">
        <f t="shared" si="420"/>
        <v>23</v>
      </c>
      <c r="X581" s="115">
        <f t="shared" si="421"/>
        <v>22</v>
      </c>
      <c r="Y581" s="115">
        <f t="shared" si="422"/>
        <v>12</v>
      </c>
      <c r="Z581" s="115">
        <f t="shared" si="423"/>
        <v>23</v>
      </c>
      <c r="AA581" s="115">
        <f t="shared" si="424"/>
        <v>1</v>
      </c>
      <c r="AB581" s="115">
        <f t="shared" si="425"/>
        <v>5</v>
      </c>
      <c r="AC581" s="113">
        <f t="shared" si="429"/>
        <v>317</v>
      </c>
      <c r="AE581">
        <f t="shared" si="430"/>
        <v>6.9257510544545094E-4</v>
      </c>
      <c r="AF581">
        <f t="shared" si="431"/>
        <v>9.2343347392726788E-5</v>
      </c>
      <c r="AG581">
        <f t="shared" si="432"/>
        <v>4.1554506326727057E-4</v>
      </c>
      <c r="AH581">
        <f t="shared" si="433"/>
        <v>2.5394420532999864E-4</v>
      </c>
      <c r="AI581">
        <f t="shared" si="434"/>
        <v>1.8468669478545358E-4</v>
      </c>
      <c r="AJ581">
        <f t="shared" si="435"/>
        <v>5.0788841065999729E-4</v>
      </c>
      <c r="AK581">
        <f t="shared" si="436"/>
        <v>4.1554506326727057E-4</v>
      </c>
      <c r="AL581">
        <f t="shared" si="437"/>
        <v>4.3863090011545225E-4</v>
      </c>
      <c r="AM581">
        <f t="shared" si="438"/>
        <v>3.2320171587454374E-4</v>
      </c>
      <c r="AN581">
        <f t="shared" si="439"/>
        <v>8.080042896863594E-4</v>
      </c>
      <c r="AO581">
        <f t="shared" si="440"/>
        <v>2.3085836848181696E-4</v>
      </c>
      <c r="AP581">
        <f t="shared" si="441"/>
        <v>2.7703004217818038E-4</v>
      </c>
      <c r="AQ581">
        <f t="shared" si="442"/>
        <v>3.9245922641908883E-4</v>
      </c>
      <c r="AR581">
        <f t="shared" si="443"/>
        <v>3.0011587902636206E-4</v>
      </c>
      <c r="AS581">
        <f t="shared" si="444"/>
        <v>5.3097424750817902E-4</v>
      </c>
      <c r="AT581">
        <f t="shared" si="445"/>
        <v>5.0788841065999729E-4</v>
      </c>
      <c r="AU581">
        <f t="shared" si="446"/>
        <v>2.7703004217818038E-4</v>
      </c>
      <c r="AV581">
        <f t="shared" si="447"/>
        <v>5.3097424750817902E-4</v>
      </c>
      <c r="AW581">
        <f t="shared" si="448"/>
        <v>2.3085836848181697E-5</v>
      </c>
      <c r="AX581">
        <f t="shared" si="449"/>
        <v>1.1542918424090848E-4</v>
      </c>
      <c r="AY581">
        <f t="shared" si="450"/>
        <v>7.3182102808735973E-3</v>
      </c>
    </row>
    <row r="582" spans="1:51" x14ac:dyDescent="0.2">
      <c r="A582" s="118" t="s">
        <v>5512</v>
      </c>
      <c r="B582" s="119">
        <v>14901</v>
      </c>
      <c r="C582" s="121" t="s">
        <v>6672</v>
      </c>
      <c r="D582" s="121" t="s">
        <v>3405</v>
      </c>
      <c r="E582" s="121">
        <v>1.7340096762628484E-2</v>
      </c>
      <c r="F582">
        <f t="shared" si="426"/>
        <v>1.7340096762628482E-8</v>
      </c>
      <c r="G582">
        <f t="shared" si="427"/>
        <v>1.7340096762628482E-10</v>
      </c>
      <c r="H582">
        <f t="shared" si="428"/>
        <v>9.9810235128696263E-6</v>
      </c>
      <c r="I582" s="115">
        <f t="shared" si="406"/>
        <v>15</v>
      </c>
      <c r="J582" s="115">
        <f t="shared" si="407"/>
        <v>4</v>
      </c>
      <c r="K582" s="115">
        <f t="shared" si="408"/>
        <v>4</v>
      </c>
      <c r="L582" s="115">
        <f t="shared" si="409"/>
        <v>13</v>
      </c>
      <c r="M582" s="115">
        <f t="shared" si="410"/>
        <v>6</v>
      </c>
      <c r="N582" s="115">
        <f t="shared" si="411"/>
        <v>10</v>
      </c>
      <c r="O582" s="115">
        <f t="shared" si="412"/>
        <v>8</v>
      </c>
      <c r="P582" s="115">
        <f t="shared" si="413"/>
        <v>10</v>
      </c>
      <c r="Q582" s="115">
        <f t="shared" si="414"/>
        <v>7</v>
      </c>
      <c r="R582" s="115">
        <f t="shared" si="415"/>
        <v>8</v>
      </c>
      <c r="S582" s="115">
        <f t="shared" si="416"/>
        <v>3</v>
      </c>
      <c r="T582" s="115">
        <f t="shared" si="417"/>
        <v>5</v>
      </c>
      <c r="U582" s="115">
        <f t="shared" si="418"/>
        <v>6</v>
      </c>
      <c r="V582" s="115">
        <f t="shared" si="419"/>
        <v>2</v>
      </c>
      <c r="W582" s="115">
        <f t="shared" si="420"/>
        <v>8</v>
      </c>
      <c r="X582" s="115">
        <f t="shared" si="421"/>
        <v>9</v>
      </c>
      <c r="Y582" s="115">
        <f t="shared" si="422"/>
        <v>2</v>
      </c>
      <c r="Z582" s="115">
        <f t="shared" si="423"/>
        <v>7</v>
      </c>
      <c r="AA582" s="115">
        <f t="shared" si="424"/>
        <v>3</v>
      </c>
      <c r="AB582" s="115">
        <f t="shared" si="425"/>
        <v>3</v>
      </c>
      <c r="AC582" s="113">
        <f t="shared" si="429"/>
        <v>133</v>
      </c>
      <c r="AE582">
        <f t="shared" si="430"/>
        <v>1.4971535269304439E-4</v>
      </c>
      <c r="AF582">
        <f t="shared" si="431"/>
        <v>3.9924094051478505E-5</v>
      </c>
      <c r="AG582">
        <f t="shared" si="432"/>
        <v>3.9924094051478505E-5</v>
      </c>
      <c r="AH582">
        <f t="shared" si="433"/>
        <v>1.2975330566730514E-4</v>
      </c>
      <c r="AI582">
        <f t="shared" si="434"/>
        <v>5.9886141077217754E-5</v>
      </c>
      <c r="AJ582">
        <f t="shared" si="435"/>
        <v>9.9810235128696266E-5</v>
      </c>
      <c r="AK582">
        <f t="shared" si="436"/>
        <v>7.984818810295701E-5</v>
      </c>
      <c r="AL582">
        <f t="shared" si="437"/>
        <v>9.9810235128696266E-5</v>
      </c>
      <c r="AM582">
        <f t="shared" si="438"/>
        <v>6.9867164590087382E-5</v>
      </c>
      <c r="AN582">
        <f t="shared" si="439"/>
        <v>7.984818810295701E-5</v>
      </c>
      <c r="AO582">
        <f t="shared" si="440"/>
        <v>2.9943070538608877E-5</v>
      </c>
      <c r="AP582">
        <f t="shared" si="441"/>
        <v>4.9905117564348133E-5</v>
      </c>
      <c r="AQ582">
        <f t="shared" si="442"/>
        <v>5.9886141077217754E-5</v>
      </c>
      <c r="AR582">
        <f t="shared" si="443"/>
        <v>1.9962047025739253E-5</v>
      </c>
      <c r="AS582">
        <f t="shared" si="444"/>
        <v>7.984818810295701E-5</v>
      </c>
      <c r="AT582">
        <f t="shared" si="445"/>
        <v>8.9829211615826638E-5</v>
      </c>
      <c r="AU582">
        <f t="shared" si="446"/>
        <v>1.9962047025739253E-5</v>
      </c>
      <c r="AV582">
        <f t="shared" si="447"/>
        <v>6.9867164590087382E-5</v>
      </c>
      <c r="AW582">
        <f t="shared" si="448"/>
        <v>2.9943070538608877E-5</v>
      </c>
      <c r="AX582">
        <f t="shared" si="449"/>
        <v>2.9943070538608877E-5</v>
      </c>
      <c r="AY582">
        <f t="shared" si="450"/>
        <v>1.3274761272116607E-3</v>
      </c>
    </row>
    <row r="583" spans="1:51" x14ac:dyDescent="0.2">
      <c r="A583" s="118" t="s">
        <v>5513</v>
      </c>
      <c r="B583" s="119">
        <v>22945</v>
      </c>
      <c r="C583" s="121" t="s">
        <v>6768</v>
      </c>
      <c r="D583" s="121" t="s">
        <v>4091</v>
      </c>
      <c r="E583" s="121">
        <v>0.36851784749083261</v>
      </c>
      <c r="F583">
        <f t="shared" si="426"/>
        <v>3.6851784749083261E-7</v>
      </c>
      <c r="G583">
        <f t="shared" si="427"/>
        <v>3.6851784749083263E-9</v>
      </c>
      <c r="H583">
        <f t="shared" si="428"/>
        <v>2.1212022926223563E-4</v>
      </c>
      <c r="I583" s="115">
        <f t="shared" si="406"/>
        <v>18</v>
      </c>
      <c r="J583" s="115">
        <f t="shared" si="407"/>
        <v>3</v>
      </c>
      <c r="K583" s="115">
        <f t="shared" si="408"/>
        <v>13</v>
      </c>
      <c r="L583" s="115">
        <f t="shared" si="409"/>
        <v>16</v>
      </c>
      <c r="M583" s="115">
        <f t="shared" si="410"/>
        <v>8</v>
      </c>
      <c r="N583" s="115">
        <f t="shared" si="411"/>
        <v>16</v>
      </c>
      <c r="O583" s="115">
        <f t="shared" si="412"/>
        <v>3</v>
      </c>
      <c r="P583" s="115">
        <f t="shared" si="413"/>
        <v>16</v>
      </c>
      <c r="Q583" s="115">
        <f t="shared" si="414"/>
        <v>6</v>
      </c>
      <c r="R583" s="115">
        <f t="shared" si="415"/>
        <v>31</v>
      </c>
      <c r="S583" s="115">
        <f t="shared" si="416"/>
        <v>7</v>
      </c>
      <c r="T583" s="115">
        <f t="shared" si="417"/>
        <v>9</v>
      </c>
      <c r="U583" s="115">
        <f t="shared" si="418"/>
        <v>7</v>
      </c>
      <c r="V583" s="115">
        <f t="shared" si="419"/>
        <v>7</v>
      </c>
      <c r="W583" s="115">
        <f t="shared" si="420"/>
        <v>14</v>
      </c>
      <c r="X583" s="115">
        <f t="shared" si="421"/>
        <v>12</v>
      </c>
      <c r="Y583" s="115">
        <f t="shared" si="422"/>
        <v>7</v>
      </c>
      <c r="Z583" s="115">
        <f t="shared" si="423"/>
        <v>12</v>
      </c>
      <c r="AA583" s="115">
        <f t="shared" si="424"/>
        <v>2</v>
      </c>
      <c r="AB583" s="115">
        <f t="shared" si="425"/>
        <v>1</v>
      </c>
      <c r="AC583" s="113">
        <f t="shared" si="429"/>
        <v>208</v>
      </c>
      <c r="AE583">
        <f t="shared" si="430"/>
        <v>3.8181641267202413E-3</v>
      </c>
      <c r="AF583">
        <f t="shared" si="431"/>
        <v>6.3636068778670691E-4</v>
      </c>
      <c r="AG583">
        <f t="shared" si="432"/>
        <v>2.7575629804090633E-3</v>
      </c>
      <c r="AH583">
        <f t="shared" si="433"/>
        <v>3.3939236681957701E-3</v>
      </c>
      <c r="AI583">
        <f t="shared" si="434"/>
        <v>1.696961834097885E-3</v>
      </c>
      <c r="AJ583">
        <f t="shared" si="435"/>
        <v>3.3939236681957701E-3</v>
      </c>
      <c r="AK583">
        <f t="shared" si="436"/>
        <v>6.3636068778670691E-4</v>
      </c>
      <c r="AL583">
        <f t="shared" si="437"/>
        <v>3.3939236681957701E-3</v>
      </c>
      <c r="AM583">
        <f t="shared" si="438"/>
        <v>1.2727213755734138E-3</v>
      </c>
      <c r="AN583">
        <f t="shared" si="439"/>
        <v>6.5757271071293045E-3</v>
      </c>
      <c r="AO583">
        <f t="shared" si="440"/>
        <v>1.4848416048356494E-3</v>
      </c>
      <c r="AP583">
        <f t="shared" si="441"/>
        <v>1.9090820633601206E-3</v>
      </c>
      <c r="AQ583">
        <f t="shared" si="442"/>
        <v>1.4848416048356494E-3</v>
      </c>
      <c r="AR583">
        <f t="shared" si="443"/>
        <v>1.4848416048356494E-3</v>
      </c>
      <c r="AS583">
        <f t="shared" si="444"/>
        <v>2.9696832096712989E-3</v>
      </c>
      <c r="AT583">
        <f t="shared" si="445"/>
        <v>2.5454427511468277E-3</v>
      </c>
      <c r="AU583">
        <f t="shared" si="446"/>
        <v>1.4848416048356494E-3</v>
      </c>
      <c r="AV583">
        <f t="shared" si="447"/>
        <v>2.5454427511468277E-3</v>
      </c>
      <c r="AW583">
        <f t="shared" si="448"/>
        <v>4.2424045852447126E-4</v>
      </c>
      <c r="AX583">
        <f t="shared" si="449"/>
        <v>2.1212022926223563E-4</v>
      </c>
      <c r="AY583">
        <f t="shared" si="450"/>
        <v>4.4121007686545019E-2</v>
      </c>
    </row>
    <row r="584" spans="1:51" x14ac:dyDescent="0.2">
      <c r="A584" s="118" t="s">
        <v>5514</v>
      </c>
      <c r="B584" s="119">
        <v>9421</v>
      </c>
      <c r="C584" s="121" t="s">
        <v>6947</v>
      </c>
      <c r="D584" s="121" t="s">
        <v>4515</v>
      </c>
      <c r="E584" s="121">
        <v>1.8544492196220206</v>
      </c>
      <c r="F584">
        <f t="shared" si="426"/>
        <v>1.8544492196220207E-6</v>
      </c>
      <c r="G584">
        <f t="shared" si="427"/>
        <v>1.8544492196220207E-8</v>
      </c>
      <c r="H584">
        <f t="shared" si="428"/>
        <v>1.0674277956949764E-3</v>
      </c>
      <c r="I584" s="115">
        <f t="shared" si="406"/>
        <v>6</v>
      </c>
      <c r="J584" s="115">
        <f t="shared" si="407"/>
        <v>3</v>
      </c>
      <c r="K584" s="115">
        <f t="shared" si="408"/>
        <v>9</v>
      </c>
      <c r="L584" s="115">
        <f t="shared" si="409"/>
        <v>5</v>
      </c>
      <c r="M584" s="115">
        <f t="shared" si="410"/>
        <v>3</v>
      </c>
      <c r="N584" s="115">
        <f t="shared" si="411"/>
        <v>6</v>
      </c>
      <c r="O584" s="115">
        <f t="shared" si="412"/>
        <v>2</v>
      </c>
      <c r="P584" s="115">
        <f t="shared" si="413"/>
        <v>6</v>
      </c>
      <c r="Q584" s="115">
        <f t="shared" si="414"/>
        <v>9</v>
      </c>
      <c r="R584" s="115">
        <f t="shared" si="415"/>
        <v>6</v>
      </c>
      <c r="S584" s="115">
        <f t="shared" si="416"/>
        <v>2</v>
      </c>
      <c r="T584" s="115">
        <f t="shared" si="417"/>
        <v>1</v>
      </c>
      <c r="U584" s="115">
        <f t="shared" si="418"/>
        <v>3</v>
      </c>
      <c r="V584" s="115">
        <f t="shared" si="419"/>
        <v>1</v>
      </c>
      <c r="W584" s="115">
        <f t="shared" si="420"/>
        <v>5</v>
      </c>
      <c r="X584" s="115">
        <f t="shared" si="421"/>
        <v>4</v>
      </c>
      <c r="Y584" s="115">
        <f t="shared" si="422"/>
        <v>5</v>
      </c>
      <c r="Z584" s="115">
        <f t="shared" si="423"/>
        <v>5</v>
      </c>
      <c r="AA584" s="115">
        <f t="shared" si="424"/>
        <v>0</v>
      </c>
      <c r="AB584" s="115">
        <f t="shared" si="425"/>
        <v>3</v>
      </c>
      <c r="AC584" s="113">
        <f t="shared" si="429"/>
        <v>84</v>
      </c>
      <c r="AE584">
        <f t="shared" si="430"/>
        <v>6.4045667741698589E-3</v>
      </c>
      <c r="AF584">
        <f t="shared" si="431"/>
        <v>3.2022833870849294E-3</v>
      </c>
      <c r="AG584">
        <f t="shared" si="432"/>
        <v>9.6068501612547874E-3</v>
      </c>
      <c r="AH584">
        <f t="shared" si="433"/>
        <v>5.3371389784748818E-3</v>
      </c>
      <c r="AI584">
        <f t="shared" si="434"/>
        <v>3.2022833870849294E-3</v>
      </c>
      <c r="AJ584">
        <f t="shared" si="435"/>
        <v>6.4045667741698589E-3</v>
      </c>
      <c r="AK584">
        <f t="shared" si="436"/>
        <v>2.1348555913899528E-3</v>
      </c>
      <c r="AL584">
        <f t="shared" si="437"/>
        <v>6.4045667741698589E-3</v>
      </c>
      <c r="AM584">
        <f t="shared" si="438"/>
        <v>9.6068501612547874E-3</v>
      </c>
      <c r="AN584">
        <f t="shared" si="439"/>
        <v>6.4045667741698589E-3</v>
      </c>
      <c r="AO584">
        <f t="shared" si="440"/>
        <v>2.1348555913899528E-3</v>
      </c>
      <c r="AP584">
        <f t="shared" si="441"/>
        <v>1.0674277956949764E-3</v>
      </c>
      <c r="AQ584">
        <f t="shared" si="442"/>
        <v>3.2022833870849294E-3</v>
      </c>
      <c r="AR584">
        <f t="shared" si="443"/>
        <v>1.0674277956949764E-3</v>
      </c>
      <c r="AS584">
        <f t="shared" si="444"/>
        <v>5.3371389784748818E-3</v>
      </c>
      <c r="AT584">
        <f t="shared" si="445"/>
        <v>4.2697111827799056E-3</v>
      </c>
      <c r="AU584">
        <f t="shared" si="446"/>
        <v>5.3371389784748818E-3</v>
      </c>
      <c r="AV584">
        <f t="shared" si="447"/>
        <v>5.3371389784748818E-3</v>
      </c>
      <c r="AW584">
        <f t="shared" si="448"/>
        <v>0</v>
      </c>
      <c r="AX584">
        <f t="shared" si="449"/>
        <v>3.2022833870849294E-3</v>
      </c>
      <c r="AY584">
        <f t="shared" si="450"/>
        <v>8.966393483837802E-2</v>
      </c>
    </row>
    <row r="585" spans="1:51" x14ac:dyDescent="0.2">
      <c r="A585" s="118" t="s">
        <v>5515</v>
      </c>
      <c r="B585" s="119">
        <v>11062</v>
      </c>
      <c r="C585" s="121" t="s">
        <v>6873</v>
      </c>
      <c r="D585" s="121" t="s">
        <v>3676</v>
      </c>
      <c r="E585" s="121">
        <v>0.15885873003973025</v>
      </c>
      <c r="F585">
        <f t="shared" si="426"/>
        <v>1.5885873003973025E-7</v>
      </c>
      <c r="G585">
        <f t="shared" si="427"/>
        <v>1.5885873003973025E-9</v>
      </c>
      <c r="H585">
        <f t="shared" si="428"/>
        <v>9.1439669654462094E-5</v>
      </c>
      <c r="I585" s="115">
        <f t="shared" si="406"/>
        <v>9</v>
      </c>
      <c r="J585" s="115">
        <f t="shared" si="407"/>
        <v>0</v>
      </c>
      <c r="K585" s="115">
        <f t="shared" si="408"/>
        <v>9</v>
      </c>
      <c r="L585" s="115">
        <f t="shared" si="409"/>
        <v>4</v>
      </c>
      <c r="M585" s="115">
        <f t="shared" si="410"/>
        <v>7</v>
      </c>
      <c r="N585" s="115">
        <f t="shared" si="411"/>
        <v>9</v>
      </c>
      <c r="O585" s="115">
        <f t="shared" si="412"/>
        <v>0</v>
      </c>
      <c r="P585" s="115">
        <f t="shared" si="413"/>
        <v>9</v>
      </c>
      <c r="Q585" s="115">
        <f t="shared" si="414"/>
        <v>9</v>
      </c>
      <c r="R585" s="115">
        <f t="shared" si="415"/>
        <v>6</v>
      </c>
      <c r="S585" s="115">
        <f t="shared" si="416"/>
        <v>5</v>
      </c>
      <c r="T585" s="115">
        <f t="shared" si="417"/>
        <v>3</v>
      </c>
      <c r="U585" s="115">
        <f t="shared" si="418"/>
        <v>2</v>
      </c>
      <c r="V585" s="115">
        <f t="shared" si="419"/>
        <v>6</v>
      </c>
      <c r="W585" s="115">
        <f t="shared" si="420"/>
        <v>4</v>
      </c>
      <c r="X585" s="115">
        <f t="shared" si="421"/>
        <v>6</v>
      </c>
      <c r="Y585" s="115">
        <f t="shared" si="422"/>
        <v>4</v>
      </c>
      <c r="Z585" s="115">
        <f t="shared" si="423"/>
        <v>6</v>
      </c>
      <c r="AA585" s="115">
        <f t="shared" si="424"/>
        <v>1</v>
      </c>
      <c r="AB585" s="115">
        <f t="shared" si="425"/>
        <v>1</v>
      </c>
      <c r="AC585" s="113">
        <f t="shared" si="429"/>
        <v>100</v>
      </c>
      <c r="AE585">
        <f t="shared" si="430"/>
        <v>8.2295702689015886E-4</v>
      </c>
      <c r="AF585">
        <f t="shared" si="431"/>
        <v>0</v>
      </c>
      <c r="AG585">
        <f t="shared" si="432"/>
        <v>8.2295702689015886E-4</v>
      </c>
      <c r="AH585">
        <f t="shared" si="433"/>
        <v>3.6575867861784837E-4</v>
      </c>
      <c r="AI585">
        <f t="shared" si="434"/>
        <v>6.4007768758123464E-4</v>
      </c>
      <c r="AJ585">
        <f t="shared" si="435"/>
        <v>8.2295702689015886E-4</v>
      </c>
      <c r="AK585">
        <f t="shared" si="436"/>
        <v>0</v>
      </c>
      <c r="AL585">
        <f t="shared" si="437"/>
        <v>8.2295702689015886E-4</v>
      </c>
      <c r="AM585">
        <f t="shared" si="438"/>
        <v>8.2295702689015886E-4</v>
      </c>
      <c r="AN585">
        <f t="shared" si="439"/>
        <v>5.4863801792677253E-4</v>
      </c>
      <c r="AO585">
        <f t="shared" si="440"/>
        <v>4.5719834827231048E-4</v>
      </c>
      <c r="AP585">
        <f t="shared" si="441"/>
        <v>2.7431900896338627E-4</v>
      </c>
      <c r="AQ585">
        <f t="shared" si="442"/>
        <v>1.8287933930892419E-4</v>
      </c>
      <c r="AR585">
        <f t="shared" si="443"/>
        <v>5.4863801792677253E-4</v>
      </c>
      <c r="AS585">
        <f t="shared" si="444"/>
        <v>3.6575867861784837E-4</v>
      </c>
      <c r="AT585">
        <f t="shared" si="445"/>
        <v>5.4863801792677253E-4</v>
      </c>
      <c r="AU585">
        <f t="shared" si="446"/>
        <v>3.6575867861784837E-4</v>
      </c>
      <c r="AV585">
        <f t="shared" si="447"/>
        <v>5.4863801792677253E-4</v>
      </c>
      <c r="AW585">
        <f t="shared" si="448"/>
        <v>9.1439669654462094E-5</v>
      </c>
      <c r="AX585">
        <f t="shared" si="449"/>
        <v>9.1439669654462094E-5</v>
      </c>
      <c r="AY585">
        <f t="shared" si="450"/>
        <v>9.143966965446209E-3</v>
      </c>
    </row>
    <row r="586" spans="1:51" x14ac:dyDescent="0.2">
      <c r="A586" s="118" t="s">
        <v>5516</v>
      </c>
      <c r="B586" s="119">
        <v>52942</v>
      </c>
      <c r="C586" s="121" t="s">
        <v>6728</v>
      </c>
      <c r="D586" s="121" t="s">
        <v>4324</v>
      </c>
      <c r="E586" s="121">
        <v>0.82372214316540981</v>
      </c>
      <c r="F586">
        <f t="shared" si="426"/>
        <v>8.2372214316540977E-7</v>
      </c>
      <c r="G586">
        <f t="shared" si="427"/>
        <v>8.2372214316540984E-9</v>
      </c>
      <c r="H586">
        <f t="shared" si="428"/>
        <v>4.74137497128883E-4</v>
      </c>
      <c r="I586" s="115">
        <f t="shared" si="406"/>
        <v>59</v>
      </c>
      <c r="J586" s="115">
        <f t="shared" si="407"/>
        <v>3</v>
      </c>
      <c r="K586" s="115">
        <f t="shared" si="408"/>
        <v>36</v>
      </c>
      <c r="L586" s="115">
        <f t="shared" si="409"/>
        <v>42</v>
      </c>
      <c r="M586" s="115">
        <f t="shared" si="410"/>
        <v>24</v>
      </c>
      <c r="N586" s="115">
        <f t="shared" si="411"/>
        <v>19</v>
      </c>
      <c r="O586" s="115">
        <f t="shared" si="412"/>
        <v>6</v>
      </c>
      <c r="P586" s="115">
        <f t="shared" si="413"/>
        <v>33</v>
      </c>
      <c r="Q586" s="115">
        <f t="shared" si="414"/>
        <v>31</v>
      </c>
      <c r="R586" s="115">
        <f t="shared" si="415"/>
        <v>52</v>
      </c>
      <c r="S586" s="115">
        <f t="shared" si="416"/>
        <v>9</v>
      </c>
      <c r="T586" s="115">
        <f t="shared" si="417"/>
        <v>22</v>
      </c>
      <c r="U586" s="115">
        <f t="shared" si="418"/>
        <v>7</v>
      </c>
      <c r="V586" s="115">
        <f t="shared" si="419"/>
        <v>22</v>
      </c>
      <c r="W586" s="115">
        <f t="shared" si="420"/>
        <v>19</v>
      </c>
      <c r="X586" s="115">
        <f t="shared" si="421"/>
        <v>36</v>
      </c>
      <c r="Y586" s="115">
        <f t="shared" si="422"/>
        <v>19</v>
      </c>
      <c r="Z586" s="115">
        <f t="shared" si="423"/>
        <v>15</v>
      </c>
      <c r="AA586" s="115">
        <f t="shared" si="424"/>
        <v>1</v>
      </c>
      <c r="AB586" s="115">
        <f t="shared" si="425"/>
        <v>18</v>
      </c>
      <c r="AC586" s="113">
        <f t="shared" si="429"/>
        <v>473</v>
      </c>
      <c r="AE586">
        <f t="shared" si="430"/>
        <v>2.7974112330604099E-2</v>
      </c>
      <c r="AF586">
        <f t="shared" si="431"/>
        <v>1.4224124913866489E-3</v>
      </c>
      <c r="AG586">
        <f t="shared" si="432"/>
        <v>1.7068949896639787E-2</v>
      </c>
      <c r="AH586">
        <f t="shared" si="433"/>
        <v>1.9913774879413086E-2</v>
      </c>
      <c r="AI586">
        <f t="shared" si="434"/>
        <v>1.1379299931093191E-2</v>
      </c>
      <c r="AJ586">
        <f t="shared" si="435"/>
        <v>9.0086124454487777E-3</v>
      </c>
      <c r="AK586">
        <f t="shared" si="436"/>
        <v>2.8448249827732978E-3</v>
      </c>
      <c r="AL586">
        <f t="shared" si="437"/>
        <v>1.5646537405253139E-2</v>
      </c>
      <c r="AM586">
        <f t="shared" si="438"/>
        <v>1.4698262410995373E-2</v>
      </c>
      <c r="AN586">
        <f t="shared" si="439"/>
        <v>2.4655149850701916E-2</v>
      </c>
      <c r="AO586">
        <f t="shared" si="440"/>
        <v>4.2672374741599467E-3</v>
      </c>
      <c r="AP586">
        <f t="shared" si="441"/>
        <v>1.0431024936835426E-2</v>
      </c>
      <c r="AQ586">
        <f t="shared" si="442"/>
        <v>3.3189624799021809E-3</v>
      </c>
      <c r="AR586">
        <f t="shared" si="443"/>
        <v>1.0431024936835426E-2</v>
      </c>
      <c r="AS586">
        <f t="shared" si="444"/>
        <v>9.0086124454487777E-3</v>
      </c>
      <c r="AT586">
        <f t="shared" si="445"/>
        <v>1.7068949896639787E-2</v>
      </c>
      <c r="AU586">
        <f t="shared" si="446"/>
        <v>9.0086124454487777E-3</v>
      </c>
      <c r="AV586">
        <f t="shared" si="447"/>
        <v>7.1120624569332453E-3</v>
      </c>
      <c r="AW586">
        <f t="shared" si="448"/>
        <v>4.74137497128883E-4</v>
      </c>
      <c r="AX586">
        <f t="shared" si="449"/>
        <v>8.5344749483198933E-3</v>
      </c>
      <c r="AY586">
        <f t="shared" si="450"/>
        <v>0.22426703614196164</v>
      </c>
    </row>
    <row r="587" spans="1:51" x14ac:dyDescent="0.2">
      <c r="A587" s="118" t="s">
        <v>5517</v>
      </c>
      <c r="B587" s="119">
        <v>41949</v>
      </c>
      <c r="C587" s="121" t="s">
        <v>6810</v>
      </c>
      <c r="D587" s="121" t="s">
        <v>3929</v>
      </c>
      <c r="E587" s="121">
        <v>0.16895651463874958</v>
      </c>
      <c r="F587">
        <f t="shared" si="426"/>
        <v>1.6895651463874959E-7</v>
      </c>
      <c r="G587">
        <f t="shared" si="427"/>
        <v>1.689565146387496E-9</v>
      </c>
      <c r="H587">
        <f t="shared" si="428"/>
        <v>9.7251991632267898E-5</v>
      </c>
      <c r="I587" s="115">
        <f t="shared" si="406"/>
        <v>46</v>
      </c>
      <c r="J587" s="115">
        <f t="shared" si="407"/>
        <v>7</v>
      </c>
      <c r="K587" s="115">
        <f t="shared" si="408"/>
        <v>29</v>
      </c>
      <c r="L587" s="115">
        <f t="shared" si="409"/>
        <v>29</v>
      </c>
      <c r="M587" s="115">
        <f t="shared" si="410"/>
        <v>16</v>
      </c>
      <c r="N587" s="115">
        <f t="shared" si="411"/>
        <v>9</v>
      </c>
      <c r="O587" s="115">
        <f t="shared" si="412"/>
        <v>5</v>
      </c>
      <c r="P587" s="115">
        <f t="shared" si="413"/>
        <v>23</v>
      </c>
      <c r="Q587" s="115">
        <f t="shared" si="414"/>
        <v>31</v>
      </c>
      <c r="R587" s="115">
        <f t="shared" si="415"/>
        <v>49</v>
      </c>
      <c r="S587" s="115">
        <f t="shared" si="416"/>
        <v>5</v>
      </c>
      <c r="T587" s="115">
        <f t="shared" si="417"/>
        <v>22</v>
      </c>
      <c r="U587" s="115">
        <f t="shared" si="418"/>
        <v>9</v>
      </c>
      <c r="V587" s="115">
        <f t="shared" si="419"/>
        <v>17</v>
      </c>
      <c r="W587" s="115">
        <f t="shared" si="420"/>
        <v>14</v>
      </c>
      <c r="X587" s="115">
        <f t="shared" si="421"/>
        <v>24</v>
      </c>
      <c r="Y587" s="115">
        <f t="shared" si="422"/>
        <v>15</v>
      </c>
      <c r="Z587" s="115">
        <f t="shared" si="423"/>
        <v>12</v>
      </c>
      <c r="AA587" s="115">
        <f t="shared" si="424"/>
        <v>1</v>
      </c>
      <c r="AB587" s="115">
        <f t="shared" si="425"/>
        <v>11</v>
      </c>
      <c r="AC587" s="113">
        <f t="shared" si="429"/>
        <v>374</v>
      </c>
      <c r="AE587">
        <f t="shared" si="430"/>
        <v>4.4735916150843236E-3</v>
      </c>
      <c r="AF587">
        <f t="shared" si="431"/>
        <v>6.8076394142587533E-4</v>
      </c>
      <c r="AG587">
        <f t="shared" si="432"/>
        <v>2.8203077573357689E-3</v>
      </c>
      <c r="AH587">
        <f t="shared" si="433"/>
        <v>2.8203077573357689E-3</v>
      </c>
      <c r="AI587">
        <f t="shared" si="434"/>
        <v>1.5560318661162864E-3</v>
      </c>
      <c r="AJ587">
        <f t="shared" si="435"/>
        <v>8.7526792469041104E-4</v>
      </c>
      <c r="AK587">
        <f t="shared" si="436"/>
        <v>4.862599581613395E-4</v>
      </c>
      <c r="AL587">
        <f t="shared" si="437"/>
        <v>2.2367958075421618E-3</v>
      </c>
      <c r="AM587">
        <f t="shared" si="438"/>
        <v>3.0148117406003047E-3</v>
      </c>
      <c r="AN587">
        <f t="shared" si="439"/>
        <v>4.765347589981127E-3</v>
      </c>
      <c r="AO587">
        <f t="shared" si="440"/>
        <v>4.862599581613395E-4</v>
      </c>
      <c r="AP587">
        <f t="shared" si="441"/>
        <v>2.1395438159098937E-3</v>
      </c>
      <c r="AQ587">
        <f t="shared" si="442"/>
        <v>8.7526792469041104E-4</v>
      </c>
      <c r="AR587">
        <f t="shared" si="443"/>
        <v>1.6532838577485542E-3</v>
      </c>
      <c r="AS587">
        <f t="shared" si="444"/>
        <v>1.3615278828517507E-3</v>
      </c>
      <c r="AT587">
        <f t="shared" si="445"/>
        <v>2.3340477991744294E-3</v>
      </c>
      <c r="AU587">
        <f t="shared" si="446"/>
        <v>1.4587798744840185E-3</v>
      </c>
      <c r="AV587">
        <f t="shared" si="447"/>
        <v>1.1670238995872147E-3</v>
      </c>
      <c r="AW587">
        <f t="shared" si="448"/>
        <v>9.7251991632267898E-5</v>
      </c>
      <c r="AX587">
        <f t="shared" si="449"/>
        <v>1.0697719079549469E-3</v>
      </c>
      <c r="AY587">
        <f t="shared" si="450"/>
        <v>3.6372244870468196E-2</v>
      </c>
    </row>
    <row r="588" spans="1:51" x14ac:dyDescent="0.2">
      <c r="A588" s="118" t="s">
        <v>5518</v>
      </c>
      <c r="B588" s="119">
        <v>23742</v>
      </c>
      <c r="C588" s="121" t="s">
        <v>6697</v>
      </c>
      <c r="D588" s="121" t="s">
        <v>4128</v>
      </c>
      <c r="E588" s="121">
        <v>0.12199333025857972</v>
      </c>
      <c r="F588">
        <f t="shared" si="426"/>
        <v>1.2199333025857974E-7</v>
      </c>
      <c r="G588">
        <f t="shared" si="427"/>
        <v>1.2199333025857974E-9</v>
      </c>
      <c r="H588">
        <f t="shared" si="428"/>
        <v>7.0219809865673574E-5</v>
      </c>
      <c r="I588" s="115">
        <f t="shared" si="406"/>
        <v>20</v>
      </c>
      <c r="J588" s="115">
        <f t="shared" si="407"/>
        <v>4</v>
      </c>
      <c r="K588" s="115">
        <f t="shared" si="408"/>
        <v>11</v>
      </c>
      <c r="L588" s="115">
        <f t="shared" si="409"/>
        <v>15</v>
      </c>
      <c r="M588" s="115">
        <f t="shared" si="410"/>
        <v>13</v>
      </c>
      <c r="N588" s="115">
        <f t="shared" si="411"/>
        <v>17</v>
      </c>
      <c r="O588" s="115">
        <f t="shared" si="412"/>
        <v>3</v>
      </c>
      <c r="P588" s="115">
        <f t="shared" si="413"/>
        <v>11</v>
      </c>
      <c r="Q588" s="115">
        <f t="shared" si="414"/>
        <v>12</v>
      </c>
      <c r="R588" s="115">
        <f t="shared" si="415"/>
        <v>21</v>
      </c>
      <c r="S588" s="115">
        <f t="shared" si="416"/>
        <v>5</v>
      </c>
      <c r="T588" s="115">
        <f t="shared" si="417"/>
        <v>9</v>
      </c>
      <c r="U588" s="115">
        <f t="shared" si="418"/>
        <v>8</v>
      </c>
      <c r="V588" s="115">
        <f t="shared" si="419"/>
        <v>11</v>
      </c>
      <c r="W588" s="115">
        <f t="shared" si="420"/>
        <v>6</v>
      </c>
      <c r="X588" s="115">
        <f t="shared" si="421"/>
        <v>9</v>
      </c>
      <c r="Y588" s="115">
        <f t="shared" si="422"/>
        <v>22</v>
      </c>
      <c r="Z588" s="115">
        <f t="shared" si="423"/>
        <v>11</v>
      </c>
      <c r="AA588" s="115">
        <f t="shared" si="424"/>
        <v>1</v>
      </c>
      <c r="AB588" s="115">
        <f t="shared" si="425"/>
        <v>7</v>
      </c>
      <c r="AC588" s="113">
        <f t="shared" si="429"/>
        <v>216</v>
      </c>
      <c r="AE588">
        <f t="shared" si="430"/>
        <v>1.4043961973134716E-3</v>
      </c>
      <c r="AF588">
        <f t="shared" si="431"/>
        <v>2.8087923946269429E-4</v>
      </c>
      <c r="AG588">
        <f t="shared" si="432"/>
        <v>7.7241790852240928E-4</v>
      </c>
      <c r="AH588">
        <f t="shared" si="433"/>
        <v>1.0532971479851037E-3</v>
      </c>
      <c r="AI588">
        <f t="shared" si="434"/>
        <v>9.1285752825375648E-4</v>
      </c>
      <c r="AJ588">
        <f t="shared" si="435"/>
        <v>1.1937367677164507E-3</v>
      </c>
      <c r="AK588">
        <f t="shared" si="436"/>
        <v>2.1065942959702072E-4</v>
      </c>
      <c r="AL588">
        <f t="shared" si="437"/>
        <v>7.7241790852240928E-4</v>
      </c>
      <c r="AM588">
        <f t="shared" si="438"/>
        <v>8.4263771838808288E-4</v>
      </c>
      <c r="AN588">
        <f t="shared" si="439"/>
        <v>1.4746160071791451E-3</v>
      </c>
      <c r="AO588">
        <f t="shared" si="440"/>
        <v>3.510990493283679E-4</v>
      </c>
      <c r="AP588">
        <f t="shared" si="441"/>
        <v>6.3197828879106219E-4</v>
      </c>
      <c r="AQ588">
        <f t="shared" si="442"/>
        <v>5.6175847892538859E-4</v>
      </c>
      <c r="AR588">
        <f t="shared" si="443"/>
        <v>7.7241790852240928E-4</v>
      </c>
      <c r="AS588">
        <f t="shared" si="444"/>
        <v>4.2131885919404144E-4</v>
      </c>
      <c r="AT588">
        <f t="shared" si="445"/>
        <v>6.3197828879106219E-4</v>
      </c>
      <c r="AU588">
        <f t="shared" si="446"/>
        <v>1.5448358170448186E-3</v>
      </c>
      <c r="AV588">
        <f t="shared" si="447"/>
        <v>7.7241790852240928E-4</v>
      </c>
      <c r="AW588">
        <f t="shared" si="448"/>
        <v>7.0219809865673574E-5</v>
      </c>
      <c r="AX588">
        <f t="shared" si="449"/>
        <v>4.9153866905971499E-4</v>
      </c>
      <c r="AY588">
        <f t="shared" si="450"/>
        <v>1.5167478930985492E-2</v>
      </c>
    </row>
    <row r="589" spans="1:51" x14ac:dyDescent="0.2">
      <c r="A589" s="118" t="s">
        <v>5519</v>
      </c>
      <c r="B589" s="119">
        <v>26827</v>
      </c>
      <c r="C589" s="121" t="s">
        <v>6886</v>
      </c>
      <c r="D589" s="121" t="s">
        <v>4370</v>
      </c>
      <c r="E589" s="121">
        <v>0.71304422109340804</v>
      </c>
      <c r="F589">
        <f t="shared" si="426"/>
        <v>7.1304422109340804E-7</v>
      </c>
      <c r="G589">
        <f t="shared" si="427"/>
        <v>7.1304422109340806E-9</v>
      </c>
      <c r="H589">
        <f t="shared" si="428"/>
        <v>4.1043087785920198E-4</v>
      </c>
      <c r="I589" s="115">
        <f t="shared" si="406"/>
        <v>22</v>
      </c>
      <c r="J589" s="115">
        <f t="shared" si="407"/>
        <v>4</v>
      </c>
      <c r="K589" s="115">
        <f t="shared" si="408"/>
        <v>16</v>
      </c>
      <c r="L589" s="115">
        <f t="shared" si="409"/>
        <v>17</v>
      </c>
      <c r="M589" s="115">
        <f t="shared" si="410"/>
        <v>9</v>
      </c>
      <c r="N589" s="115">
        <f t="shared" si="411"/>
        <v>17</v>
      </c>
      <c r="O589" s="115">
        <f t="shared" si="412"/>
        <v>12</v>
      </c>
      <c r="P589" s="115">
        <f t="shared" si="413"/>
        <v>17</v>
      </c>
      <c r="Q589" s="115">
        <f t="shared" si="414"/>
        <v>16</v>
      </c>
      <c r="R589" s="115">
        <f t="shared" si="415"/>
        <v>18</v>
      </c>
      <c r="S589" s="115">
        <f t="shared" si="416"/>
        <v>5</v>
      </c>
      <c r="T589" s="115">
        <f t="shared" si="417"/>
        <v>8</v>
      </c>
      <c r="U589" s="115">
        <f t="shared" si="418"/>
        <v>14</v>
      </c>
      <c r="V589" s="115">
        <f t="shared" si="419"/>
        <v>10</v>
      </c>
      <c r="W589" s="115">
        <f t="shared" si="420"/>
        <v>6</v>
      </c>
      <c r="X589" s="115">
        <f t="shared" si="421"/>
        <v>4</v>
      </c>
      <c r="Y589" s="115">
        <f t="shared" si="422"/>
        <v>17</v>
      </c>
      <c r="Z589" s="115">
        <f t="shared" si="423"/>
        <v>19</v>
      </c>
      <c r="AA589" s="115">
        <f t="shared" si="424"/>
        <v>5</v>
      </c>
      <c r="AB589" s="115">
        <f t="shared" si="425"/>
        <v>5</v>
      </c>
      <c r="AC589" s="113">
        <f t="shared" si="429"/>
        <v>241</v>
      </c>
      <c r="AE589">
        <f t="shared" si="430"/>
        <v>9.0294793129024435E-3</v>
      </c>
      <c r="AF589">
        <f t="shared" si="431"/>
        <v>1.6417235114368079E-3</v>
      </c>
      <c r="AG589">
        <f t="shared" si="432"/>
        <v>6.5668940457472317E-3</v>
      </c>
      <c r="AH589">
        <f t="shared" si="433"/>
        <v>6.9773249236064335E-3</v>
      </c>
      <c r="AI589">
        <f t="shared" si="434"/>
        <v>3.6938779007328177E-3</v>
      </c>
      <c r="AJ589">
        <f t="shared" si="435"/>
        <v>6.9773249236064335E-3</v>
      </c>
      <c r="AK589">
        <f t="shared" si="436"/>
        <v>4.9251705343104236E-3</v>
      </c>
      <c r="AL589">
        <f t="shared" si="437"/>
        <v>6.9773249236064335E-3</v>
      </c>
      <c r="AM589">
        <f t="shared" si="438"/>
        <v>6.5668940457472317E-3</v>
      </c>
      <c r="AN589">
        <f t="shared" si="439"/>
        <v>7.3877558014656354E-3</v>
      </c>
      <c r="AO589">
        <f t="shared" si="440"/>
        <v>2.05215438929601E-3</v>
      </c>
      <c r="AP589">
        <f t="shared" si="441"/>
        <v>3.2834470228736159E-3</v>
      </c>
      <c r="AQ589">
        <f t="shared" si="442"/>
        <v>5.7460322900288281E-3</v>
      </c>
      <c r="AR589">
        <f t="shared" si="443"/>
        <v>4.1043087785920199E-3</v>
      </c>
      <c r="AS589">
        <f t="shared" si="444"/>
        <v>2.4625852671552118E-3</v>
      </c>
      <c r="AT589">
        <f t="shared" si="445"/>
        <v>1.6417235114368079E-3</v>
      </c>
      <c r="AU589">
        <f t="shared" si="446"/>
        <v>6.9773249236064335E-3</v>
      </c>
      <c r="AV589">
        <f t="shared" si="447"/>
        <v>7.7981866793248381E-3</v>
      </c>
      <c r="AW589">
        <f t="shared" si="448"/>
        <v>2.05215438929601E-3</v>
      </c>
      <c r="AX589">
        <f t="shared" si="449"/>
        <v>2.05215438929601E-3</v>
      </c>
      <c r="AY589">
        <f t="shared" si="450"/>
        <v>9.8913841564067684E-2</v>
      </c>
    </row>
    <row r="590" spans="1:51" x14ac:dyDescent="0.2">
      <c r="A590" s="118" t="s">
        <v>5520</v>
      </c>
      <c r="B590" s="119">
        <v>15871</v>
      </c>
      <c r="C590" s="121" t="s">
        <v>6948</v>
      </c>
      <c r="D590" s="121" t="s">
        <v>4428</v>
      </c>
      <c r="E590" s="121">
        <v>0.71409155817536474</v>
      </c>
      <c r="F590">
        <f t="shared" si="426"/>
        <v>7.1409155817536478E-7</v>
      </c>
      <c r="G590">
        <f t="shared" si="427"/>
        <v>7.1409155817536477E-9</v>
      </c>
      <c r="H590">
        <f t="shared" si="428"/>
        <v>4.1103372893806328E-4</v>
      </c>
      <c r="I590" s="115">
        <f t="shared" si="406"/>
        <v>4</v>
      </c>
      <c r="J590" s="115">
        <f t="shared" si="407"/>
        <v>1</v>
      </c>
      <c r="K590" s="115">
        <f t="shared" si="408"/>
        <v>10</v>
      </c>
      <c r="L590" s="115">
        <f t="shared" si="409"/>
        <v>11</v>
      </c>
      <c r="M590" s="115">
        <f t="shared" si="410"/>
        <v>7</v>
      </c>
      <c r="N590" s="115">
        <f t="shared" si="411"/>
        <v>12</v>
      </c>
      <c r="O590" s="115">
        <f t="shared" si="412"/>
        <v>2</v>
      </c>
      <c r="P590" s="115">
        <f t="shared" si="413"/>
        <v>10</v>
      </c>
      <c r="Q590" s="115">
        <f t="shared" si="414"/>
        <v>4</v>
      </c>
      <c r="R590" s="115">
        <f t="shared" si="415"/>
        <v>10</v>
      </c>
      <c r="S590" s="115">
        <f t="shared" si="416"/>
        <v>4</v>
      </c>
      <c r="T590" s="115">
        <f t="shared" si="417"/>
        <v>10</v>
      </c>
      <c r="U590" s="115">
        <f t="shared" si="418"/>
        <v>8</v>
      </c>
      <c r="V590" s="115">
        <f t="shared" si="419"/>
        <v>4</v>
      </c>
      <c r="W590" s="115">
        <f t="shared" si="420"/>
        <v>9</v>
      </c>
      <c r="X590" s="115">
        <f t="shared" si="421"/>
        <v>6</v>
      </c>
      <c r="Y590" s="115">
        <f t="shared" si="422"/>
        <v>6</v>
      </c>
      <c r="Z590" s="115">
        <f t="shared" si="423"/>
        <v>9</v>
      </c>
      <c r="AA590" s="115">
        <f t="shared" si="424"/>
        <v>5</v>
      </c>
      <c r="AB590" s="115">
        <f t="shared" si="425"/>
        <v>5</v>
      </c>
      <c r="AC590" s="113">
        <f t="shared" si="429"/>
        <v>137</v>
      </c>
      <c r="AE590">
        <f t="shared" si="430"/>
        <v>1.6441349157522531E-3</v>
      </c>
      <c r="AF590">
        <f t="shared" si="431"/>
        <v>4.1103372893806328E-4</v>
      </c>
      <c r="AG590">
        <f t="shared" si="432"/>
        <v>4.1103372893806327E-3</v>
      </c>
      <c r="AH590">
        <f t="shared" si="433"/>
        <v>4.5213710183186961E-3</v>
      </c>
      <c r="AI590">
        <f t="shared" si="434"/>
        <v>2.8772361025664428E-3</v>
      </c>
      <c r="AJ590">
        <f t="shared" si="435"/>
        <v>4.9324047472567596E-3</v>
      </c>
      <c r="AK590">
        <f t="shared" si="436"/>
        <v>8.2206745787612656E-4</v>
      </c>
      <c r="AL590">
        <f t="shared" si="437"/>
        <v>4.1103372893806327E-3</v>
      </c>
      <c r="AM590">
        <f t="shared" si="438"/>
        <v>1.6441349157522531E-3</v>
      </c>
      <c r="AN590">
        <f t="shared" si="439"/>
        <v>4.1103372893806327E-3</v>
      </c>
      <c r="AO590">
        <f t="shared" si="440"/>
        <v>1.6441349157522531E-3</v>
      </c>
      <c r="AP590">
        <f t="shared" si="441"/>
        <v>4.1103372893806327E-3</v>
      </c>
      <c r="AQ590">
        <f t="shared" si="442"/>
        <v>3.2882698315045062E-3</v>
      </c>
      <c r="AR590">
        <f t="shared" si="443"/>
        <v>1.6441349157522531E-3</v>
      </c>
      <c r="AS590">
        <f t="shared" si="444"/>
        <v>3.6993035604425697E-3</v>
      </c>
      <c r="AT590">
        <f t="shared" si="445"/>
        <v>2.4662023736283798E-3</v>
      </c>
      <c r="AU590">
        <f t="shared" si="446"/>
        <v>2.4662023736283798E-3</v>
      </c>
      <c r="AV590">
        <f t="shared" si="447"/>
        <v>3.6993035604425697E-3</v>
      </c>
      <c r="AW590">
        <f t="shared" si="448"/>
        <v>2.0551686446903163E-3</v>
      </c>
      <c r="AX590">
        <f t="shared" si="449"/>
        <v>2.0551686446903163E-3</v>
      </c>
      <c r="AY590">
        <f t="shared" si="450"/>
        <v>5.6311620864514668E-2</v>
      </c>
    </row>
    <row r="591" spans="1:51" x14ac:dyDescent="0.2">
      <c r="A591" s="118" t="s">
        <v>5521</v>
      </c>
      <c r="B591" s="119">
        <v>36585</v>
      </c>
      <c r="C591" s="121" t="s">
        <v>6692</v>
      </c>
      <c r="D591" s="121" t="s">
        <v>3808</v>
      </c>
      <c r="E591" s="121">
        <v>0.19072140014111927</v>
      </c>
      <c r="F591">
        <f t="shared" si="426"/>
        <v>1.9072140014111926E-7</v>
      </c>
      <c r="G591">
        <f t="shared" si="427"/>
        <v>1.9072140014111926E-9</v>
      </c>
      <c r="H591">
        <f t="shared" si="428"/>
        <v>1.0977993982816582E-4</v>
      </c>
      <c r="I591" s="115">
        <f t="shared" si="406"/>
        <v>59</v>
      </c>
      <c r="J591" s="115">
        <f t="shared" si="407"/>
        <v>2</v>
      </c>
      <c r="K591" s="115">
        <f t="shared" si="408"/>
        <v>24</v>
      </c>
      <c r="L591" s="115">
        <f t="shared" si="409"/>
        <v>20</v>
      </c>
      <c r="M591" s="115">
        <f t="shared" si="410"/>
        <v>8</v>
      </c>
      <c r="N591" s="115">
        <f t="shared" si="411"/>
        <v>15</v>
      </c>
      <c r="O591" s="115">
        <f t="shared" si="412"/>
        <v>4</v>
      </c>
      <c r="P591" s="115">
        <f t="shared" si="413"/>
        <v>14</v>
      </c>
      <c r="Q591" s="115">
        <f t="shared" si="414"/>
        <v>23</v>
      </c>
      <c r="R591" s="115">
        <f t="shared" si="415"/>
        <v>27</v>
      </c>
      <c r="S591" s="115">
        <f t="shared" si="416"/>
        <v>9</v>
      </c>
      <c r="T591" s="115">
        <f t="shared" si="417"/>
        <v>16</v>
      </c>
      <c r="U591" s="115">
        <f t="shared" si="418"/>
        <v>22</v>
      </c>
      <c r="V591" s="115">
        <f t="shared" si="419"/>
        <v>11</v>
      </c>
      <c r="W591" s="115">
        <f t="shared" si="420"/>
        <v>19</v>
      </c>
      <c r="X591" s="115">
        <f t="shared" si="421"/>
        <v>26</v>
      </c>
      <c r="Y591" s="115">
        <f t="shared" si="422"/>
        <v>19</v>
      </c>
      <c r="Z591" s="115">
        <f t="shared" si="423"/>
        <v>14</v>
      </c>
      <c r="AA591" s="115">
        <f t="shared" si="424"/>
        <v>4</v>
      </c>
      <c r="AB591" s="115">
        <f t="shared" si="425"/>
        <v>5</v>
      </c>
      <c r="AC591" s="113">
        <f t="shared" si="429"/>
        <v>341</v>
      </c>
      <c r="AE591">
        <f t="shared" si="430"/>
        <v>6.4770164498617836E-3</v>
      </c>
      <c r="AF591">
        <f t="shared" si="431"/>
        <v>2.1955987965633164E-4</v>
      </c>
      <c r="AG591">
        <f t="shared" si="432"/>
        <v>2.6347185558759797E-3</v>
      </c>
      <c r="AH591">
        <f t="shared" si="433"/>
        <v>2.1955987965633162E-3</v>
      </c>
      <c r="AI591">
        <f t="shared" si="434"/>
        <v>8.7823951862532655E-4</v>
      </c>
      <c r="AJ591">
        <f t="shared" si="435"/>
        <v>1.6466990974224873E-3</v>
      </c>
      <c r="AK591">
        <f t="shared" si="436"/>
        <v>4.3911975931266328E-4</v>
      </c>
      <c r="AL591">
        <f t="shared" si="437"/>
        <v>1.5369191575943216E-3</v>
      </c>
      <c r="AM591">
        <f t="shared" si="438"/>
        <v>2.5249386160478139E-3</v>
      </c>
      <c r="AN591">
        <f t="shared" si="439"/>
        <v>2.964058375360477E-3</v>
      </c>
      <c r="AO591">
        <f t="shared" si="440"/>
        <v>9.8801945845349232E-4</v>
      </c>
      <c r="AP591">
        <f t="shared" si="441"/>
        <v>1.7564790372506531E-3</v>
      </c>
      <c r="AQ591">
        <f t="shared" si="442"/>
        <v>2.4151586762196481E-3</v>
      </c>
      <c r="AR591">
        <f t="shared" si="443"/>
        <v>1.2075793381098241E-3</v>
      </c>
      <c r="AS591">
        <f t="shared" si="444"/>
        <v>2.0858188567351504E-3</v>
      </c>
      <c r="AT591">
        <f t="shared" si="445"/>
        <v>2.8542784355323112E-3</v>
      </c>
      <c r="AU591">
        <f t="shared" si="446"/>
        <v>2.0858188567351504E-3</v>
      </c>
      <c r="AV591">
        <f t="shared" si="447"/>
        <v>1.5369191575943216E-3</v>
      </c>
      <c r="AW591">
        <f t="shared" si="448"/>
        <v>4.3911975931266328E-4</v>
      </c>
      <c r="AX591">
        <f t="shared" si="449"/>
        <v>5.4889969914082904E-4</v>
      </c>
      <c r="AY591">
        <f t="shared" si="450"/>
        <v>3.7434959481404545E-2</v>
      </c>
    </row>
    <row r="592" spans="1:51" x14ac:dyDescent="0.2">
      <c r="A592" s="118" t="s">
        <v>5522</v>
      </c>
      <c r="B592" s="119">
        <v>27199</v>
      </c>
      <c r="C592" s="121" t="s">
        <v>6586</v>
      </c>
      <c r="D592" s="121" t="s">
        <v>4297</v>
      </c>
      <c r="E592" s="121">
        <v>0.80623580878807366</v>
      </c>
      <c r="F592">
        <f t="shared" si="426"/>
        <v>8.0623580878807362E-7</v>
      </c>
      <c r="G592">
        <f t="shared" si="427"/>
        <v>8.0623580878807366E-9</v>
      </c>
      <c r="H592">
        <f t="shared" si="428"/>
        <v>4.6407229870679324E-4</v>
      </c>
      <c r="I592" s="115">
        <f t="shared" si="406"/>
        <v>21</v>
      </c>
      <c r="J592" s="115">
        <f t="shared" si="407"/>
        <v>4</v>
      </c>
      <c r="K592" s="115">
        <f t="shared" si="408"/>
        <v>15</v>
      </c>
      <c r="L592" s="115">
        <f t="shared" si="409"/>
        <v>18</v>
      </c>
      <c r="M592" s="115">
        <f t="shared" si="410"/>
        <v>8</v>
      </c>
      <c r="N592" s="115">
        <f t="shared" si="411"/>
        <v>21</v>
      </c>
      <c r="O592" s="115">
        <f t="shared" si="412"/>
        <v>5</v>
      </c>
      <c r="P592" s="115">
        <f t="shared" si="413"/>
        <v>17</v>
      </c>
      <c r="Q592" s="115">
        <f t="shared" si="414"/>
        <v>14</v>
      </c>
      <c r="R592" s="115">
        <f t="shared" si="415"/>
        <v>29</v>
      </c>
      <c r="S592" s="115">
        <f t="shared" si="416"/>
        <v>8</v>
      </c>
      <c r="T592" s="115">
        <f t="shared" si="417"/>
        <v>5</v>
      </c>
      <c r="U592" s="115">
        <f t="shared" si="418"/>
        <v>7</v>
      </c>
      <c r="V592" s="115">
        <f t="shared" si="419"/>
        <v>11</v>
      </c>
      <c r="W592" s="115">
        <f t="shared" si="420"/>
        <v>11</v>
      </c>
      <c r="X592" s="115">
        <f t="shared" si="421"/>
        <v>21</v>
      </c>
      <c r="Y592" s="115">
        <f t="shared" si="422"/>
        <v>11</v>
      </c>
      <c r="Z592" s="115">
        <f t="shared" si="423"/>
        <v>12</v>
      </c>
      <c r="AA592" s="115">
        <f t="shared" si="424"/>
        <v>6</v>
      </c>
      <c r="AB592" s="115">
        <f t="shared" si="425"/>
        <v>3</v>
      </c>
      <c r="AC592" s="113">
        <f t="shared" si="429"/>
        <v>247</v>
      </c>
      <c r="AE592">
        <f t="shared" si="430"/>
        <v>9.7455182728426581E-3</v>
      </c>
      <c r="AF592">
        <f t="shared" si="431"/>
        <v>1.856289194827173E-3</v>
      </c>
      <c r="AG592">
        <f t="shared" si="432"/>
        <v>6.9610844806018988E-3</v>
      </c>
      <c r="AH592">
        <f t="shared" si="433"/>
        <v>8.3533013767222788E-3</v>
      </c>
      <c r="AI592">
        <f t="shared" si="434"/>
        <v>3.7125783896543459E-3</v>
      </c>
      <c r="AJ592">
        <f t="shared" si="435"/>
        <v>9.7455182728426581E-3</v>
      </c>
      <c r="AK592">
        <f t="shared" si="436"/>
        <v>2.3203614935339663E-3</v>
      </c>
      <c r="AL592">
        <f t="shared" si="437"/>
        <v>7.8892290780154858E-3</v>
      </c>
      <c r="AM592">
        <f t="shared" si="438"/>
        <v>6.4970121818951057E-3</v>
      </c>
      <c r="AN592">
        <f t="shared" si="439"/>
        <v>1.3458096662497004E-2</v>
      </c>
      <c r="AO592">
        <f t="shared" si="440"/>
        <v>3.7125783896543459E-3</v>
      </c>
      <c r="AP592">
        <f t="shared" si="441"/>
        <v>2.3203614935339663E-3</v>
      </c>
      <c r="AQ592">
        <f t="shared" si="442"/>
        <v>3.2485060909475528E-3</v>
      </c>
      <c r="AR592">
        <f t="shared" si="443"/>
        <v>5.1047952857747256E-3</v>
      </c>
      <c r="AS592">
        <f t="shared" si="444"/>
        <v>5.1047952857747256E-3</v>
      </c>
      <c r="AT592">
        <f t="shared" si="445"/>
        <v>9.7455182728426581E-3</v>
      </c>
      <c r="AU592">
        <f t="shared" si="446"/>
        <v>5.1047952857747256E-3</v>
      </c>
      <c r="AV592">
        <f t="shared" si="447"/>
        <v>5.5688675844815187E-3</v>
      </c>
      <c r="AW592">
        <f t="shared" si="448"/>
        <v>2.7844337922407593E-3</v>
      </c>
      <c r="AX592">
        <f t="shared" si="449"/>
        <v>1.3922168961203797E-3</v>
      </c>
      <c r="AY592">
        <f t="shared" si="450"/>
        <v>0.11462585778057795</v>
      </c>
    </row>
    <row r="593" spans="1:51" x14ac:dyDescent="0.2">
      <c r="A593" s="118" t="s">
        <v>5523</v>
      </c>
      <c r="B593" s="119">
        <v>74873</v>
      </c>
      <c r="C593" s="121" t="s">
        <v>6949</v>
      </c>
      <c r="D593" s="121" t="s">
        <v>4646</v>
      </c>
      <c r="E593" s="121">
        <v>1.107756461832452</v>
      </c>
      <c r="F593">
        <f t="shared" si="426"/>
        <v>1.1077564618324521E-6</v>
      </c>
      <c r="G593">
        <f t="shared" si="427"/>
        <v>1.1077564618324521E-8</v>
      </c>
      <c r="H593">
        <f t="shared" si="428"/>
        <v>6.3762869627764253E-4</v>
      </c>
      <c r="I593" s="115">
        <f t="shared" si="406"/>
        <v>60</v>
      </c>
      <c r="J593" s="115">
        <f t="shared" si="407"/>
        <v>6</v>
      </c>
      <c r="K593" s="115">
        <f t="shared" si="408"/>
        <v>37</v>
      </c>
      <c r="L593" s="115">
        <f t="shared" si="409"/>
        <v>61</v>
      </c>
      <c r="M593" s="115">
        <f t="shared" si="410"/>
        <v>24</v>
      </c>
      <c r="N593" s="115">
        <f t="shared" si="411"/>
        <v>43</v>
      </c>
      <c r="O593" s="115">
        <f t="shared" si="412"/>
        <v>18</v>
      </c>
      <c r="P593" s="115">
        <f t="shared" si="413"/>
        <v>40</v>
      </c>
      <c r="Q593" s="115">
        <f t="shared" si="414"/>
        <v>37</v>
      </c>
      <c r="R593" s="115">
        <f t="shared" si="415"/>
        <v>72</v>
      </c>
      <c r="S593" s="115">
        <f t="shared" si="416"/>
        <v>16</v>
      </c>
      <c r="T593" s="115">
        <f t="shared" si="417"/>
        <v>21</v>
      </c>
      <c r="U593" s="115">
        <f t="shared" si="418"/>
        <v>29</v>
      </c>
      <c r="V593" s="115">
        <f t="shared" si="419"/>
        <v>28</v>
      </c>
      <c r="W593" s="115">
        <f t="shared" si="420"/>
        <v>45</v>
      </c>
      <c r="X593" s="115">
        <f t="shared" si="421"/>
        <v>28</v>
      </c>
      <c r="Y593" s="115">
        <f t="shared" si="422"/>
        <v>31</v>
      </c>
      <c r="Z593" s="115">
        <f t="shared" si="423"/>
        <v>33</v>
      </c>
      <c r="AA593" s="115">
        <f t="shared" si="424"/>
        <v>13</v>
      </c>
      <c r="AB593" s="115">
        <f t="shared" si="425"/>
        <v>17</v>
      </c>
      <c r="AC593" s="113">
        <f t="shared" si="429"/>
        <v>659</v>
      </c>
      <c r="AE593">
        <f t="shared" si="430"/>
        <v>3.8257721776658551E-2</v>
      </c>
      <c r="AF593">
        <f t="shared" si="431"/>
        <v>3.825772177665855E-3</v>
      </c>
      <c r="AG593">
        <f t="shared" si="432"/>
        <v>2.3592261762272772E-2</v>
      </c>
      <c r="AH593">
        <f t="shared" si="433"/>
        <v>3.8895350472936192E-2</v>
      </c>
      <c r="AI593">
        <f t="shared" si="434"/>
        <v>1.530308871066342E-2</v>
      </c>
      <c r="AJ593">
        <f t="shared" si="435"/>
        <v>2.7418033939938628E-2</v>
      </c>
      <c r="AK593">
        <f t="shared" si="436"/>
        <v>1.1477316532997566E-2</v>
      </c>
      <c r="AL593">
        <f t="shared" si="437"/>
        <v>2.5505147851105702E-2</v>
      </c>
      <c r="AM593">
        <f t="shared" si="438"/>
        <v>2.3592261762272772E-2</v>
      </c>
      <c r="AN593">
        <f t="shared" si="439"/>
        <v>4.5909266131990263E-2</v>
      </c>
      <c r="AO593">
        <f t="shared" si="440"/>
        <v>1.0202059140442281E-2</v>
      </c>
      <c r="AP593">
        <f t="shared" si="441"/>
        <v>1.3390202621830494E-2</v>
      </c>
      <c r="AQ593">
        <f t="shared" si="442"/>
        <v>1.8491232192051635E-2</v>
      </c>
      <c r="AR593">
        <f t="shared" si="443"/>
        <v>1.785360349577399E-2</v>
      </c>
      <c r="AS593">
        <f t="shared" si="444"/>
        <v>2.8693291332493914E-2</v>
      </c>
      <c r="AT593">
        <f t="shared" si="445"/>
        <v>1.785360349577399E-2</v>
      </c>
      <c r="AU593">
        <f t="shared" si="446"/>
        <v>1.976648958460692E-2</v>
      </c>
      <c r="AV593">
        <f t="shared" si="447"/>
        <v>2.1041746977162202E-2</v>
      </c>
      <c r="AW593">
        <f t="shared" si="448"/>
        <v>8.2891730516093526E-3</v>
      </c>
      <c r="AX593">
        <f t="shared" si="449"/>
        <v>1.0839687836719923E-2</v>
      </c>
      <c r="AY593">
        <f t="shared" si="450"/>
        <v>0.42019731084696638</v>
      </c>
    </row>
    <row r="594" spans="1:51" x14ac:dyDescent="0.2">
      <c r="A594" s="118" t="s">
        <v>5524</v>
      </c>
      <c r="B594" s="119">
        <v>104393</v>
      </c>
      <c r="C594" s="121" t="s">
        <v>6950</v>
      </c>
      <c r="D594" s="121" t="s">
        <v>3556</v>
      </c>
      <c r="E594" s="121">
        <v>2.9816732933626855E-2</v>
      </c>
      <c r="F594">
        <f t="shared" si="426"/>
        <v>2.9816732933626855E-8</v>
      </c>
      <c r="G594">
        <f t="shared" si="427"/>
        <v>2.9816732933626853E-10</v>
      </c>
      <c r="H594">
        <f t="shared" si="428"/>
        <v>1.7162621210331245E-5</v>
      </c>
      <c r="I594" s="115">
        <f t="shared" si="406"/>
        <v>99</v>
      </c>
      <c r="J594" s="115">
        <f t="shared" si="407"/>
        <v>7</v>
      </c>
      <c r="K594" s="115">
        <f t="shared" si="408"/>
        <v>60</v>
      </c>
      <c r="L594" s="115">
        <f t="shared" si="409"/>
        <v>45</v>
      </c>
      <c r="M594" s="115">
        <f t="shared" si="410"/>
        <v>38</v>
      </c>
      <c r="N594" s="115">
        <f t="shared" si="411"/>
        <v>50</v>
      </c>
      <c r="O594" s="115">
        <f t="shared" si="412"/>
        <v>35</v>
      </c>
      <c r="P594" s="115">
        <f t="shared" si="413"/>
        <v>60</v>
      </c>
      <c r="Q594" s="115">
        <f t="shared" si="414"/>
        <v>49</v>
      </c>
      <c r="R594" s="115">
        <f t="shared" si="415"/>
        <v>113</v>
      </c>
      <c r="S594" s="115">
        <f t="shared" si="416"/>
        <v>21</v>
      </c>
      <c r="T594" s="115">
        <f t="shared" si="417"/>
        <v>33</v>
      </c>
      <c r="U594" s="115">
        <f t="shared" si="418"/>
        <v>30</v>
      </c>
      <c r="V594" s="115">
        <f t="shared" si="419"/>
        <v>34</v>
      </c>
      <c r="W594" s="115">
        <f t="shared" si="420"/>
        <v>68</v>
      </c>
      <c r="X594" s="115">
        <f t="shared" si="421"/>
        <v>56</v>
      </c>
      <c r="Y594" s="115">
        <f t="shared" si="422"/>
        <v>36</v>
      </c>
      <c r="Z594" s="115">
        <f t="shared" si="423"/>
        <v>53</v>
      </c>
      <c r="AA594" s="115">
        <f t="shared" si="424"/>
        <v>11</v>
      </c>
      <c r="AB594" s="115">
        <f t="shared" si="425"/>
        <v>28</v>
      </c>
      <c r="AC594" s="113">
        <f t="shared" si="429"/>
        <v>926</v>
      </c>
      <c r="AE594">
        <f t="shared" si="430"/>
        <v>1.6990994998227933E-3</v>
      </c>
      <c r="AF594">
        <f t="shared" si="431"/>
        <v>1.2013834847231872E-4</v>
      </c>
      <c r="AG594">
        <f t="shared" si="432"/>
        <v>1.0297572726198747E-3</v>
      </c>
      <c r="AH594">
        <f t="shared" si="433"/>
        <v>7.7231795446490599E-4</v>
      </c>
      <c r="AI594">
        <f t="shared" si="434"/>
        <v>6.5217960599258729E-4</v>
      </c>
      <c r="AJ594">
        <f t="shared" si="435"/>
        <v>8.5813106051656229E-4</v>
      </c>
      <c r="AK594">
        <f t="shared" si="436"/>
        <v>6.0069174236159362E-4</v>
      </c>
      <c r="AL594">
        <f t="shared" si="437"/>
        <v>1.0297572726198747E-3</v>
      </c>
      <c r="AM594">
        <f t="shared" si="438"/>
        <v>8.4096843930623103E-4</v>
      </c>
      <c r="AN594">
        <f t="shared" si="439"/>
        <v>1.9393761967674307E-3</v>
      </c>
      <c r="AO594">
        <f t="shared" si="440"/>
        <v>3.6041504541695616E-4</v>
      </c>
      <c r="AP594">
        <f t="shared" si="441"/>
        <v>5.6636649994093111E-4</v>
      </c>
      <c r="AQ594">
        <f t="shared" si="442"/>
        <v>5.1487863630993733E-4</v>
      </c>
      <c r="AR594">
        <f t="shared" si="443"/>
        <v>5.8352912115126237E-4</v>
      </c>
      <c r="AS594">
        <f t="shared" si="444"/>
        <v>1.1670582423025247E-3</v>
      </c>
      <c r="AT594">
        <f t="shared" si="445"/>
        <v>9.6110678777854973E-4</v>
      </c>
      <c r="AU594">
        <f t="shared" si="446"/>
        <v>6.1785436357192488E-4</v>
      </c>
      <c r="AV594">
        <f t="shared" si="447"/>
        <v>9.0961892414755596E-4</v>
      </c>
      <c r="AW594">
        <f t="shared" si="448"/>
        <v>1.8878883331364368E-4</v>
      </c>
      <c r="AX594">
        <f t="shared" si="449"/>
        <v>4.8055339388927487E-4</v>
      </c>
      <c r="AY594">
        <f t="shared" si="450"/>
        <v>1.5892587240766733E-2</v>
      </c>
    </row>
    <row r="595" spans="1:51" x14ac:dyDescent="0.2">
      <c r="A595" s="118" t="s">
        <v>5525</v>
      </c>
      <c r="B595" s="119">
        <v>74806</v>
      </c>
      <c r="C595" s="121" t="s">
        <v>6840</v>
      </c>
      <c r="D595" s="121" t="s">
        <v>4186</v>
      </c>
      <c r="E595" s="121">
        <v>0.22327692186938164</v>
      </c>
      <c r="F595">
        <f t="shared" si="426"/>
        <v>2.2327692186938165E-7</v>
      </c>
      <c r="G595">
        <f t="shared" si="427"/>
        <v>2.2327692186938166E-9</v>
      </c>
      <c r="H595">
        <f t="shared" si="428"/>
        <v>1.2851901794818144E-4</v>
      </c>
      <c r="I595" s="115">
        <f t="shared" si="406"/>
        <v>84</v>
      </c>
      <c r="J595" s="115">
        <f t="shared" si="407"/>
        <v>2</v>
      </c>
      <c r="K595" s="115">
        <f t="shared" si="408"/>
        <v>30</v>
      </c>
      <c r="L595" s="115">
        <f t="shared" si="409"/>
        <v>29</v>
      </c>
      <c r="M595" s="115">
        <f t="shared" si="410"/>
        <v>19</v>
      </c>
      <c r="N595" s="115">
        <f t="shared" si="411"/>
        <v>67</v>
      </c>
      <c r="O595" s="115">
        <f t="shared" si="412"/>
        <v>19</v>
      </c>
      <c r="P595" s="115">
        <f t="shared" si="413"/>
        <v>33</v>
      </c>
      <c r="Q595" s="115">
        <f t="shared" si="414"/>
        <v>20</v>
      </c>
      <c r="R595" s="115">
        <f t="shared" si="415"/>
        <v>52</v>
      </c>
      <c r="S595" s="115">
        <f t="shared" si="416"/>
        <v>16</v>
      </c>
      <c r="T595" s="115">
        <f t="shared" si="417"/>
        <v>44</v>
      </c>
      <c r="U595" s="115">
        <f t="shared" si="418"/>
        <v>36</v>
      </c>
      <c r="V595" s="115">
        <f t="shared" si="419"/>
        <v>32</v>
      </c>
      <c r="W595" s="115">
        <f t="shared" si="420"/>
        <v>29</v>
      </c>
      <c r="X595" s="115">
        <f t="shared" si="421"/>
        <v>54</v>
      </c>
      <c r="Y595" s="115">
        <f t="shared" si="422"/>
        <v>63</v>
      </c>
      <c r="Z595" s="115">
        <f t="shared" si="423"/>
        <v>39</v>
      </c>
      <c r="AA595" s="115">
        <f t="shared" si="424"/>
        <v>12</v>
      </c>
      <c r="AB595" s="115">
        <f t="shared" si="425"/>
        <v>22</v>
      </c>
      <c r="AC595" s="113">
        <f t="shared" si="429"/>
        <v>702</v>
      </c>
      <c r="AE595">
        <f t="shared" si="430"/>
        <v>1.0795597507647241E-2</v>
      </c>
      <c r="AF595">
        <f t="shared" si="431"/>
        <v>2.5703803589636288E-4</v>
      </c>
      <c r="AG595">
        <f t="shared" si="432"/>
        <v>3.8555705384454432E-3</v>
      </c>
      <c r="AH595">
        <f t="shared" si="433"/>
        <v>3.7270515204972619E-3</v>
      </c>
      <c r="AI595">
        <f t="shared" si="434"/>
        <v>2.4418613410154472E-3</v>
      </c>
      <c r="AJ595">
        <f t="shared" si="435"/>
        <v>8.6107742025281573E-3</v>
      </c>
      <c r="AK595">
        <f t="shared" si="436"/>
        <v>2.4418613410154472E-3</v>
      </c>
      <c r="AL595">
        <f t="shared" si="437"/>
        <v>4.2411275922899878E-3</v>
      </c>
      <c r="AM595">
        <f t="shared" si="438"/>
        <v>2.5703803589636289E-3</v>
      </c>
      <c r="AN595">
        <f t="shared" si="439"/>
        <v>6.6829889333054346E-3</v>
      </c>
      <c r="AO595">
        <f t="shared" si="440"/>
        <v>2.0563042871709031E-3</v>
      </c>
      <c r="AP595">
        <f t="shared" si="441"/>
        <v>5.6548367897199837E-3</v>
      </c>
      <c r="AQ595">
        <f t="shared" si="442"/>
        <v>4.626684646134532E-3</v>
      </c>
      <c r="AR595">
        <f t="shared" si="443"/>
        <v>4.1126085743418061E-3</v>
      </c>
      <c r="AS595">
        <f t="shared" si="444"/>
        <v>3.7270515204972619E-3</v>
      </c>
      <c r="AT595">
        <f t="shared" si="445"/>
        <v>6.940026969201798E-3</v>
      </c>
      <c r="AU595">
        <f t="shared" si="446"/>
        <v>8.0966981307354306E-3</v>
      </c>
      <c r="AV595">
        <f t="shared" si="447"/>
        <v>5.0122416999790762E-3</v>
      </c>
      <c r="AW595">
        <f t="shared" si="448"/>
        <v>1.5422282153781772E-3</v>
      </c>
      <c r="AX595">
        <f t="shared" si="449"/>
        <v>2.8274183948599919E-3</v>
      </c>
      <c r="AY595">
        <f t="shared" si="450"/>
        <v>9.0220350599623383E-2</v>
      </c>
    </row>
    <row r="596" spans="1:51" x14ac:dyDescent="0.2">
      <c r="A596" s="118" t="s">
        <v>5526</v>
      </c>
      <c r="B596" s="119">
        <v>40394</v>
      </c>
      <c r="C596" s="121" t="s">
        <v>6951</v>
      </c>
      <c r="D596" s="121" t="s">
        <v>4238</v>
      </c>
      <c r="E596" s="121">
        <v>0.33526047403747056</v>
      </c>
      <c r="F596">
        <f t="shared" si="426"/>
        <v>3.3526047403747054E-7</v>
      </c>
      <c r="G596">
        <f t="shared" si="427"/>
        <v>3.3526047403747056E-9</v>
      </c>
      <c r="H596">
        <f t="shared" si="428"/>
        <v>1.9297716270624625E-4</v>
      </c>
      <c r="I596" s="115">
        <f t="shared" si="406"/>
        <v>37</v>
      </c>
      <c r="J596" s="115">
        <f t="shared" si="407"/>
        <v>7</v>
      </c>
      <c r="K596" s="115">
        <f t="shared" si="408"/>
        <v>29</v>
      </c>
      <c r="L596" s="115">
        <f t="shared" si="409"/>
        <v>23</v>
      </c>
      <c r="M596" s="115">
        <f t="shared" si="410"/>
        <v>15</v>
      </c>
      <c r="N596" s="115">
        <f t="shared" si="411"/>
        <v>36</v>
      </c>
      <c r="O596" s="115">
        <f t="shared" si="412"/>
        <v>6</v>
      </c>
      <c r="P596" s="115">
        <f t="shared" si="413"/>
        <v>19</v>
      </c>
      <c r="Q596" s="115">
        <f t="shared" si="414"/>
        <v>24</v>
      </c>
      <c r="R596" s="115">
        <f t="shared" si="415"/>
        <v>27</v>
      </c>
      <c r="S596" s="115">
        <f t="shared" si="416"/>
        <v>7</v>
      </c>
      <c r="T596" s="115">
        <f t="shared" si="417"/>
        <v>7</v>
      </c>
      <c r="U596" s="115">
        <f t="shared" si="418"/>
        <v>17</v>
      </c>
      <c r="V596" s="115">
        <f t="shared" si="419"/>
        <v>16</v>
      </c>
      <c r="W596" s="115">
        <f t="shared" si="420"/>
        <v>23</v>
      </c>
      <c r="X596" s="115">
        <f t="shared" si="421"/>
        <v>16</v>
      </c>
      <c r="Y596" s="115">
        <f t="shared" si="422"/>
        <v>11</v>
      </c>
      <c r="Z596" s="115">
        <f t="shared" si="423"/>
        <v>37</v>
      </c>
      <c r="AA596" s="115">
        <f t="shared" si="424"/>
        <v>2</v>
      </c>
      <c r="AB596" s="115">
        <f t="shared" si="425"/>
        <v>11</v>
      </c>
      <c r="AC596" s="113">
        <f t="shared" si="429"/>
        <v>370</v>
      </c>
      <c r="AE596">
        <f t="shared" si="430"/>
        <v>7.1401550201311116E-3</v>
      </c>
      <c r="AF596">
        <f t="shared" si="431"/>
        <v>1.3508401389437238E-3</v>
      </c>
      <c r="AG596">
        <f t="shared" si="432"/>
        <v>5.5963377184811416E-3</v>
      </c>
      <c r="AH596">
        <f t="shared" si="433"/>
        <v>4.4384747422436636E-3</v>
      </c>
      <c r="AI596">
        <f t="shared" si="434"/>
        <v>2.8946574405936936E-3</v>
      </c>
      <c r="AJ596">
        <f t="shared" si="435"/>
        <v>6.9471778574248652E-3</v>
      </c>
      <c r="AK596">
        <f t="shared" si="436"/>
        <v>1.1578629762374775E-3</v>
      </c>
      <c r="AL596">
        <f t="shared" si="437"/>
        <v>3.6665660914186786E-3</v>
      </c>
      <c r="AM596">
        <f t="shared" si="438"/>
        <v>4.6314519049499101E-3</v>
      </c>
      <c r="AN596">
        <f t="shared" si="439"/>
        <v>5.2103833930686487E-3</v>
      </c>
      <c r="AO596">
        <f t="shared" si="440"/>
        <v>1.3508401389437238E-3</v>
      </c>
      <c r="AP596">
        <f t="shared" si="441"/>
        <v>1.3508401389437238E-3</v>
      </c>
      <c r="AQ596">
        <f t="shared" si="442"/>
        <v>3.2806117660061865E-3</v>
      </c>
      <c r="AR596">
        <f t="shared" si="443"/>
        <v>3.0876346032999401E-3</v>
      </c>
      <c r="AS596">
        <f t="shared" si="444"/>
        <v>4.4384747422436636E-3</v>
      </c>
      <c r="AT596">
        <f t="shared" si="445"/>
        <v>3.0876346032999401E-3</v>
      </c>
      <c r="AU596">
        <f t="shared" si="446"/>
        <v>2.1227487897687086E-3</v>
      </c>
      <c r="AV596">
        <f t="shared" si="447"/>
        <v>7.1401550201311116E-3</v>
      </c>
      <c r="AW596">
        <f t="shared" si="448"/>
        <v>3.8595432541249251E-4</v>
      </c>
      <c r="AX596">
        <f t="shared" si="449"/>
        <v>2.1227487897687086E-3</v>
      </c>
      <c r="AY596">
        <f t="shared" si="450"/>
        <v>7.1401550201311115E-2</v>
      </c>
    </row>
    <row r="597" spans="1:51" x14ac:dyDescent="0.2">
      <c r="A597" s="118" t="s">
        <v>5527</v>
      </c>
      <c r="B597" s="119">
        <v>53146</v>
      </c>
      <c r="C597" s="121" t="s">
        <v>6719</v>
      </c>
      <c r="D597" s="121" t="s">
        <v>3651</v>
      </c>
      <c r="E597" s="121">
        <v>8.8110291919396969E-2</v>
      </c>
      <c r="F597">
        <f t="shared" si="426"/>
        <v>8.8110291919396967E-8</v>
      </c>
      <c r="G597">
        <f t="shared" si="427"/>
        <v>8.8110291919396964E-10</v>
      </c>
      <c r="H597">
        <f t="shared" si="428"/>
        <v>5.0716608298787833E-5</v>
      </c>
      <c r="I597" s="115">
        <f t="shared" si="406"/>
        <v>51</v>
      </c>
      <c r="J597" s="115">
        <f t="shared" si="407"/>
        <v>3</v>
      </c>
      <c r="K597" s="115">
        <f t="shared" si="408"/>
        <v>33</v>
      </c>
      <c r="L597" s="115">
        <f t="shared" si="409"/>
        <v>36</v>
      </c>
      <c r="M597" s="115">
        <f t="shared" si="410"/>
        <v>13</v>
      </c>
      <c r="N597" s="115">
        <f t="shared" si="411"/>
        <v>32</v>
      </c>
      <c r="O597" s="115">
        <f t="shared" si="412"/>
        <v>7</v>
      </c>
      <c r="P597" s="115">
        <f t="shared" si="413"/>
        <v>38</v>
      </c>
      <c r="Q597" s="115">
        <f t="shared" si="414"/>
        <v>10</v>
      </c>
      <c r="R597" s="115">
        <f t="shared" si="415"/>
        <v>55</v>
      </c>
      <c r="S597" s="115">
        <f t="shared" si="416"/>
        <v>18</v>
      </c>
      <c r="T597" s="115">
        <f t="shared" si="417"/>
        <v>18</v>
      </c>
      <c r="U597" s="115">
        <f t="shared" si="418"/>
        <v>17</v>
      </c>
      <c r="V597" s="115">
        <f t="shared" si="419"/>
        <v>21</v>
      </c>
      <c r="W597" s="115">
        <f t="shared" si="420"/>
        <v>25</v>
      </c>
      <c r="X597" s="115">
        <f t="shared" si="421"/>
        <v>32</v>
      </c>
      <c r="Y597" s="115">
        <f t="shared" si="422"/>
        <v>31</v>
      </c>
      <c r="Z597" s="115">
        <f t="shared" si="423"/>
        <v>43</v>
      </c>
      <c r="AA597" s="115">
        <f t="shared" si="424"/>
        <v>4</v>
      </c>
      <c r="AB597" s="115">
        <f t="shared" si="425"/>
        <v>4</v>
      </c>
      <c r="AC597" s="113">
        <f t="shared" si="429"/>
        <v>491</v>
      </c>
      <c r="AE597">
        <f t="shared" si="430"/>
        <v>2.5865470232381794E-3</v>
      </c>
      <c r="AF597">
        <f t="shared" si="431"/>
        <v>1.5214982489636351E-4</v>
      </c>
      <c r="AG597">
        <f t="shared" si="432"/>
        <v>1.6736480738599984E-3</v>
      </c>
      <c r="AH597">
        <f t="shared" si="433"/>
        <v>1.825797898756362E-3</v>
      </c>
      <c r="AI597">
        <f t="shared" si="434"/>
        <v>6.593159078842418E-4</v>
      </c>
      <c r="AJ597">
        <f t="shared" si="435"/>
        <v>1.6229314655612107E-3</v>
      </c>
      <c r="AK597">
        <f t="shared" si="436"/>
        <v>3.5501625809151484E-4</v>
      </c>
      <c r="AL597">
        <f t="shared" si="437"/>
        <v>1.9272311153539377E-3</v>
      </c>
      <c r="AM597">
        <f t="shared" si="438"/>
        <v>5.0716608298787837E-4</v>
      </c>
      <c r="AN597">
        <f t="shared" si="439"/>
        <v>2.7894134564333309E-3</v>
      </c>
      <c r="AO597">
        <f t="shared" si="440"/>
        <v>9.1289894937818098E-4</v>
      </c>
      <c r="AP597">
        <f t="shared" si="441"/>
        <v>9.1289894937818098E-4</v>
      </c>
      <c r="AQ597">
        <f t="shared" si="442"/>
        <v>8.6218234107939321E-4</v>
      </c>
      <c r="AR597">
        <f t="shared" si="443"/>
        <v>1.0650487742745445E-3</v>
      </c>
      <c r="AS597">
        <f t="shared" si="444"/>
        <v>1.2679152074696958E-3</v>
      </c>
      <c r="AT597">
        <f t="shared" si="445"/>
        <v>1.6229314655612107E-3</v>
      </c>
      <c r="AU597">
        <f t="shared" si="446"/>
        <v>1.5722148572624229E-3</v>
      </c>
      <c r="AV597">
        <f t="shared" si="447"/>
        <v>2.1808141568478768E-3</v>
      </c>
      <c r="AW597">
        <f t="shared" si="448"/>
        <v>2.0286643319515133E-4</v>
      </c>
      <c r="AX597">
        <f t="shared" si="449"/>
        <v>2.0286643319515133E-4</v>
      </c>
      <c r="AY597">
        <f t="shared" si="450"/>
        <v>2.4901854674704831E-2</v>
      </c>
    </row>
    <row r="598" spans="1:51" x14ac:dyDescent="0.2">
      <c r="A598" s="118" t="s">
        <v>5528</v>
      </c>
      <c r="B598" s="119">
        <v>16975</v>
      </c>
      <c r="C598" s="121" t="s">
        <v>6925</v>
      </c>
      <c r="D598" s="121" t="s">
        <v>4690</v>
      </c>
      <c r="E598" s="121">
        <v>1.0743928591792269</v>
      </c>
      <c r="F598">
        <f t="shared" si="426"/>
        <v>1.074392859179227E-6</v>
      </c>
      <c r="G598">
        <f t="shared" si="427"/>
        <v>1.0743928591792269E-8</v>
      </c>
      <c r="H598">
        <f t="shared" si="428"/>
        <v>6.184244838032594E-4</v>
      </c>
      <c r="I598" s="115">
        <f t="shared" si="406"/>
        <v>13</v>
      </c>
      <c r="J598" s="115">
        <f t="shared" si="407"/>
        <v>2</v>
      </c>
      <c r="K598" s="115">
        <f t="shared" si="408"/>
        <v>14</v>
      </c>
      <c r="L598" s="115">
        <f t="shared" si="409"/>
        <v>9</v>
      </c>
      <c r="M598" s="115">
        <f t="shared" si="410"/>
        <v>8</v>
      </c>
      <c r="N598" s="115">
        <f t="shared" si="411"/>
        <v>16</v>
      </c>
      <c r="O598" s="115">
        <f t="shared" si="412"/>
        <v>5</v>
      </c>
      <c r="P598" s="115">
        <f t="shared" si="413"/>
        <v>12</v>
      </c>
      <c r="Q598" s="115">
        <f t="shared" si="414"/>
        <v>8</v>
      </c>
      <c r="R598" s="115">
        <f t="shared" si="415"/>
        <v>8</v>
      </c>
      <c r="S598" s="115">
        <f t="shared" si="416"/>
        <v>6</v>
      </c>
      <c r="T598" s="115">
        <f t="shared" si="417"/>
        <v>3</v>
      </c>
      <c r="U598" s="115">
        <f t="shared" si="418"/>
        <v>11</v>
      </c>
      <c r="V598" s="115">
        <f t="shared" si="419"/>
        <v>4</v>
      </c>
      <c r="W598" s="115">
        <f t="shared" si="420"/>
        <v>9</v>
      </c>
      <c r="X598" s="115">
        <f t="shared" si="421"/>
        <v>8</v>
      </c>
      <c r="Y598" s="115">
        <f t="shared" si="422"/>
        <v>7</v>
      </c>
      <c r="Z598" s="115">
        <f t="shared" si="423"/>
        <v>8</v>
      </c>
      <c r="AA598" s="115">
        <f t="shared" si="424"/>
        <v>1</v>
      </c>
      <c r="AB598" s="115">
        <f t="shared" si="425"/>
        <v>3</v>
      </c>
      <c r="AC598" s="113">
        <f t="shared" si="429"/>
        <v>155</v>
      </c>
      <c r="AE598">
        <f t="shared" si="430"/>
        <v>8.0395182894423718E-3</v>
      </c>
      <c r="AF598">
        <f t="shared" si="431"/>
        <v>1.2368489676065188E-3</v>
      </c>
      <c r="AG598">
        <f t="shared" si="432"/>
        <v>8.6579427732456325E-3</v>
      </c>
      <c r="AH598">
        <f t="shared" si="433"/>
        <v>5.5658203542293342E-3</v>
      </c>
      <c r="AI598">
        <f t="shared" si="434"/>
        <v>4.9473958704260752E-3</v>
      </c>
      <c r="AJ598">
        <f t="shared" si="435"/>
        <v>9.8947917408521505E-3</v>
      </c>
      <c r="AK598">
        <f t="shared" si="436"/>
        <v>3.092122419016297E-3</v>
      </c>
      <c r="AL598">
        <f t="shared" si="437"/>
        <v>7.4210938056391128E-3</v>
      </c>
      <c r="AM598">
        <f t="shared" si="438"/>
        <v>4.9473958704260752E-3</v>
      </c>
      <c r="AN598">
        <f t="shared" si="439"/>
        <v>4.9473958704260752E-3</v>
      </c>
      <c r="AO598">
        <f t="shared" si="440"/>
        <v>3.7105469028195564E-3</v>
      </c>
      <c r="AP598">
        <f t="shared" si="441"/>
        <v>1.8552734514097782E-3</v>
      </c>
      <c r="AQ598">
        <f t="shared" si="442"/>
        <v>6.8026693218358539E-3</v>
      </c>
      <c r="AR598">
        <f t="shared" si="443"/>
        <v>2.4736979352130376E-3</v>
      </c>
      <c r="AS598">
        <f t="shared" si="444"/>
        <v>5.5658203542293342E-3</v>
      </c>
      <c r="AT598">
        <f t="shared" si="445"/>
        <v>4.9473958704260752E-3</v>
      </c>
      <c r="AU598">
        <f t="shared" si="446"/>
        <v>4.3289713866228163E-3</v>
      </c>
      <c r="AV598">
        <f t="shared" si="447"/>
        <v>4.9473958704260752E-3</v>
      </c>
      <c r="AW598">
        <f t="shared" si="448"/>
        <v>6.184244838032594E-4</v>
      </c>
      <c r="AX598">
        <f t="shared" si="449"/>
        <v>1.8552734514097782E-3</v>
      </c>
      <c r="AY598">
        <f t="shared" si="450"/>
        <v>9.5855794989505194E-2</v>
      </c>
    </row>
    <row r="599" spans="1:51" x14ac:dyDescent="0.2">
      <c r="A599" s="118" t="s">
        <v>5529</v>
      </c>
      <c r="B599" s="119">
        <v>33674</v>
      </c>
      <c r="C599" s="121" t="s">
        <v>6952</v>
      </c>
      <c r="D599" s="121" t="s">
        <v>3643</v>
      </c>
      <c r="E599" s="121">
        <v>3.9724961002164827E-2</v>
      </c>
      <c r="F599">
        <f t="shared" si="426"/>
        <v>3.9724961002164828E-8</v>
      </c>
      <c r="G599">
        <f t="shared" si="427"/>
        <v>3.9724961002164832E-10</v>
      </c>
      <c r="H599">
        <f t="shared" si="428"/>
        <v>2.2865833751572081E-5</v>
      </c>
      <c r="I599" s="115">
        <f t="shared" si="406"/>
        <v>32</v>
      </c>
      <c r="J599" s="115">
        <f t="shared" si="407"/>
        <v>3</v>
      </c>
      <c r="K599" s="115">
        <f t="shared" si="408"/>
        <v>15</v>
      </c>
      <c r="L599" s="115">
        <f t="shared" si="409"/>
        <v>18</v>
      </c>
      <c r="M599" s="115">
        <f t="shared" si="410"/>
        <v>14</v>
      </c>
      <c r="N599" s="115">
        <f t="shared" si="411"/>
        <v>19</v>
      </c>
      <c r="O599" s="115">
        <f t="shared" si="412"/>
        <v>10</v>
      </c>
      <c r="P599" s="115">
        <f t="shared" si="413"/>
        <v>17</v>
      </c>
      <c r="Q599" s="115">
        <f t="shared" si="414"/>
        <v>11</v>
      </c>
      <c r="R599" s="115">
        <f t="shared" si="415"/>
        <v>41</v>
      </c>
      <c r="S599" s="115">
        <f t="shared" si="416"/>
        <v>6</v>
      </c>
      <c r="T599" s="115">
        <f t="shared" si="417"/>
        <v>8</v>
      </c>
      <c r="U599" s="115">
        <f t="shared" si="418"/>
        <v>18</v>
      </c>
      <c r="V599" s="115">
        <f t="shared" si="419"/>
        <v>9</v>
      </c>
      <c r="W599" s="115">
        <f t="shared" si="420"/>
        <v>27</v>
      </c>
      <c r="X599" s="115">
        <f t="shared" si="421"/>
        <v>17</v>
      </c>
      <c r="Y599" s="115">
        <f t="shared" si="422"/>
        <v>13</v>
      </c>
      <c r="Z599" s="115">
        <f t="shared" si="423"/>
        <v>9</v>
      </c>
      <c r="AA599" s="115">
        <f t="shared" si="424"/>
        <v>3</v>
      </c>
      <c r="AB599" s="115">
        <f t="shared" si="425"/>
        <v>9</v>
      </c>
      <c r="AC599" s="113">
        <f t="shared" si="429"/>
        <v>299</v>
      </c>
      <c r="AE599">
        <f t="shared" si="430"/>
        <v>7.3170668005030659E-4</v>
      </c>
      <c r="AF599">
        <f t="shared" si="431"/>
        <v>6.8597501254716249E-5</v>
      </c>
      <c r="AG599">
        <f t="shared" si="432"/>
        <v>3.4298750627358122E-4</v>
      </c>
      <c r="AH599">
        <f t="shared" si="433"/>
        <v>4.1158500752829744E-4</v>
      </c>
      <c r="AI599">
        <f t="shared" si="434"/>
        <v>3.2012167252200914E-4</v>
      </c>
      <c r="AJ599">
        <f t="shared" si="435"/>
        <v>4.3445084127986951E-4</v>
      </c>
      <c r="AK599">
        <f t="shared" si="436"/>
        <v>2.2865833751572079E-4</v>
      </c>
      <c r="AL599">
        <f t="shared" si="437"/>
        <v>3.8871917377672537E-4</v>
      </c>
      <c r="AM599">
        <f t="shared" si="438"/>
        <v>2.5152417126729287E-4</v>
      </c>
      <c r="AN599">
        <f t="shared" si="439"/>
        <v>9.3749918381445536E-4</v>
      </c>
      <c r="AO599">
        <f t="shared" si="440"/>
        <v>1.371950025094325E-4</v>
      </c>
      <c r="AP599">
        <f t="shared" si="441"/>
        <v>1.8292667001257665E-4</v>
      </c>
      <c r="AQ599">
        <f t="shared" si="442"/>
        <v>4.1158500752829744E-4</v>
      </c>
      <c r="AR599">
        <f t="shared" si="443"/>
        <v>2.0579250376414872E-4</v>
      </c>
      <c r="AS599">
        <f t="shared" si="444"/>
        <v>6.1737751129244622E-4</v>
      </c>
      <c r="AT599">
        <f t="shared" si="445"/>
        <v>3.8871917377672537E-4</v>
      </c>
      <c r="AU599">
        <f t="shared" si="446"/>
        <v>2.9725583877043707E-4</v>
      </c>
      <c r="AV599">
        <f t="shared" si="447"/>
        <v>2.0579250376414872E-4</v>
      </c>
      <c r="AW599">
        <f t="shared" si="448"/>
        <v>6.8597501254716249E-5</v>
      </c>
      <c r="AX599">
        <f t="shared" si="449"/>
        <v>2.0579250376414872E-4</v>
      </c>
      <c r="AY599">
        <f t="shared" si="450"/>
        <v>6.836884291720054E-3</v>
      </c>
    </row>
    <row r="600" spans="1:51" x14ac:dyDescent="0.2">
      <c r="A600" s="118" t="s">
        <v>5530</v>
      </c>
      <c r="B600" s="119">
        <v>22905</v>
      </c>
      <c r="C600" s="121" t="s">
        <v>6768</v>
      </c>
      <c r="D600" s="121" t="s">
        <v>4534</v>
      </c>
      <c r="E600" s="121">
        <v>0.63886062379037334</v>
      </c>
      <c r="F600">
        <f t="shared" si="426"/>
        <v>6.3886062379037335E-7</v>
      </c>
      <c r="G600">
        <f t="shared" si="427"/>
        <v>6.3886062379037338E-9</v>
      </c>
      <c r="H600">
        <f t="shared" si="428"/>
        <v>3.6773052623563908E-4</v>
      </c>
      <c r="I600" s="115">
        <f t="shared" si="406"/>
        <v>19</v>
      </c>
      <c r="J600" s="115">
        <f t="shared" si="407"/>
        <v>1</v>
      </c>
      <c r="K600" s="115">
        <f t="shared" si="408"/>
        <v>13</v>
      </c>
      <c r="L600" s="115">
        <f t="shared" si="409"/>
        <v>5</v>
      </c>
      <c r="M600" s="115">
        <f t="shared" si="410"/>
        <v>14</v>
      </c>
      <c r="N600" s="115">
        <f t="shared" si="411"/>
        <v>16</v>
      </c>
      <c r="O600" s="115">
        <f t="shared" si="412"/>
        <v>7</v>
      </c>
      <c r="P600" s="115">
        <f t="shared" si="413"/>
        <v>15</v>
      </c>
      <c r="Q600" s="115">
        <f t="shared" si="414"/>
        <v>14</v>
      </c>
      <c r="R600" s="115">
        <f t="shared" si="415"/>
        <v>15</v>
      </c>
      <c r="S600" s="115">
        <f t="shared" si="416"/>
        <v>5</v>
      </c>
      <c r="T600" s="115">
        <f t="shared" si="417"/>
        <v>7</v>
      </c>
      <c r="U600" s="115">
        <f t="shared" si="418"/>
        <v>15</v>
      </c>
      <c r="V600" s="115">
        <f t="shared" si="419"/>
        <v>7</v>
      </c>
      <c r="W600" s="115">
        <f t="shared" si="420"/>
        <v>7</v>
      </c>
      <c r="X600" s="115">
        <f t="shared" si="421"/>
        <v>15</v>
      </c>
      <c r="Y600" s="115">
        <f t="shared" si="422"/>
        <v>11</v>
      </c>
      <c r="Z600" s="115">
        <f t="shared" si="423"/>
        <v>13</v>
      </c>
      <c r="AA600" s="115">
        <f t="shared" si="424"/>
        <v>4</v>
      </c>
      <c r="AB600" s="115">
        <f t="shared" si="425"/>
        <v>5</v>
      </c>
      <c r="AC600" s="113">
        <f t="shared" si="429"/>
        <v>208</v>
      </c>
      <c r="AE600">
        <f t="shared" si="430"/>
        <v>6.9868799984771426E-3</v>
      </c>
      <c r="AF600">
        <f t="shared" si="431"/>
        <v>3.6773052623563908E-4</v>
      </c>
      <c r="AG600">
        <f t="shared" si="432"/>
        <v>4.7804968410633079E-3</v>
      </c>
      <c r="AH600">
        <f t="shared" si="433"/>
        <v>1.8386526311781953E-3</v>
      </c>
      <c r="AI600">
        <f t="shared" si="434"/>
        <v>5.1482273672989473E-3</v>
      </c>
      <c r="AJ600">
        <f t="shared" si="435"/>
        <v>5.8836884197702253E-3</v>
      </c>
      <c r="AK600">
        <f t="shared" si="436"/>
        <v>2.5741136836494737E-3</v>
      </c>
      <c r="AL600">
        <f t="shared" si="437"/>
        <v>5.5159578935345859E-3</v>
      </c>
      <c r="AM600">
        <f t="shared" si="438"/>
        <v>5.1482273672989473E-3</v>
      </c>
      <c r="AN600">
        <f t="shared" si="439"/>
        <v>5.5159578935345859E-3</v>
      </c>
      <c r="AO600">
        <f t="shared" si="440"/>
        <v>1.8386526311781953E-3</v>
      </c>
      <c r="AP600">
        <f t="shared" si="441"/>
        <v>2.5741136836494737E-3</v>
      </c>
      <c r="AQ600">
        <f t="shared" si="442"/>
        <v>5.5159578935345859E-3</v>
      </c>
      <c r="AR600">
        <f t="shared" si="443"/>
        <v>2.5741136836494737E-3</v>
      </c>
      <c r="AS600">
        <f t="shared" si="444"/>
        <v>2.5741136836494737E-3</v>
      </c>
      <c r="AT600">
        <f t="shared" si="445"/>
        <v>5.5159578935345859E-3</v>
      </c>
      <c r="AU600">
        <f t="shared" si="446"/>
        <v>4.04503578859203E-3</v>
      </c>
      <c r="AV600">
        <f t="shared" si="447"/>
        <v>4.7804968410633079E-3</v>
      </c>
      <c r="AW600">
        <f t="shared" si="448"/>
        <v>1.4709221049425563E-3</v>
      </c>
      <c r="AX600">
        <f t="shared" si="449"/>
        <v>1.8386526311781953E-3</v>
      </c>
      <c r="AY600">
        <f t="shared" si="450"/>
        <v>7.6487949457012927E-2</v>
      </c>
    </row>
    <row r="601" spans="1:51" x14ac:dyDescent="0.2">
      <c r="A601" s="118" t="s">
        <v>5531</v>
      </c>
      <c r="B601" s="119">
        <v>24777</v>
      </c>
      <c r="C601" s="121" t="s">
        <v>6912</v>
      </c>
      <c r="D601" s="121" t="s">
        <v>3719</v>
      </c>
      <c r="E601" s="121">
        <v>0.12208396581426849</v>
      </c>
      <c r="F601">
        <f t="shared" si="426"/>
        <v>1.220839658142685E-7</v>
      </c>
      <c r="G601">
        <f t="shared" si="427"/>
        <v>1.2208396581426851E-9</v>
      </c>
      <c r="H601">
        <f t="shared" si="428"/>
        <v>7.0271980025091683E-5</v>
      </c>
      <c r="I601" s="115">
        <f t="shared" si="406"/>
        <v>13</v>
      </c>
      <c r="J601" s="115">
        <f t="shared" si="407"/>
        <v>5</v>
      </c>
      <c r="K601" s="115">
        <f t="shared" si="408"/>
        <v>15</v>
      </c>
      <c r="L601" s="115">
        <f t="shared" si="409"/>
        <v>12</v>
      </c>
      <c r="M601" s="115">
        <f t="shared" si="410"/>
        <v>10</v>
      </c>
      <c r="N601" s="115">
        <f t="shared" si="411"/>
        <v>23</v>
      </c>
      <c r="O601" s="115">
        <f t="shared" si="412"/>
        <v>12</v>
      </c>
      <c r="P601" s="115">
        <f t="shared" si="413"/>
        <v>18</v>
      </c>
      <c r="Q601" s="115">
        <f t="shared" si="414"/>
        <v>8</v>
      </c>
      <c r="R601" s="115">
        <f t="shared" si="415"/>
        <v>19</v>
      </c>
      <c r="S601" s="115">
        <f t="shared" si="416"/>
        <v>5</v>
      </c>
      <c r="T601" s="115">
        <f t="shared" si="417"/>
        <v>5</v>
      </c>
      <c r="U601" s="115">
        <f t="shared" si="418"/>
        <v>18</v>
      </c>
      <c r="V601" s="115">
        <f t="shared" si="419"/>
        <v>10</v>
      </c>
      <c r="W601" s="115">
        <f t="shared" si="420"/>
        <v>8</v>
      </c>
      <c r="X601" s="115">
        <f t="shared" si="421"/>
        <v>12</v>
      </c>
      <c r="Y601" s="115">
        <f t="shared" si="422"/>
        <v>14</v>
      </c>
      <c r="Z601" s="115">
        <f t="shared" si="423"/>
        <v>14</v>
      </c>
      <c r="AA601" s="115">
        <f t="shared" si="424"/>
        <v>3</v>
      </c>
      <c r="AB601" s="115">
        <f t="shared" si="425"/>
        <v>3</v>
      </c>
      <c r="AC601" s="113">
        <f t="shared" si="429"/>
        <v>227</v>
      </c>
      <c r="AE601">
        <f t="shared" si="430"/>
        <v>9.1353574032619188E-4</v>
      </c>
      <c r="AF601">
        <f t="shared" si="431"/>
        <v>3.5135990012545842E-4</v>
      </c>
      <c r="AG601">
        <f t="shared" si="432"/>
        <v>1.0540797003763753E-3</v>
      </c>
      <c r="AH601">
        <f t="shared" si="433"/>
        <v>8.432637603011002E-4</v>
      </c>
      <c r="AI601">
        <f t="shared" si="434"/>
        <v>7.0271980025091683E-4</v>
      </c>
      <c r="AJ601">
        <f t="shared" si="435"/>
        <v>1.6162555405771087E-3</v>
      </c>
      <c r="AK601">
        <f t="shared" si="436"/>
        <v>8.432637603011002E-4</v>
      </c>
      <c r="AL601">
        <f t="shared" si="437"/>
        <v>1.2648956404516503E-3</v>
      </c>
      <c r="AM601">
        <f t="shared" si="438"/>
        <v>5.6217584020073347E-4</v>
      </c>
      <c r="AN601">
        <f t="shared" si="439"/>
        <v>1.335167620476742E-3</v>
      </c>
      <c r="AO601">
        <f t="shared" si="440"/>
        <v>3.5135990012545842E-4</v>
      </c>
      <c r="AP601">
        <f t="shared" si="441"/>
        <v>3.5135990012545842E-4</v>
      </c>
      <c r="AQ601">
        <f t="shared" si="442"/>
        <v>1.2648956404516503E-3</v>
      </c>
      <c r="AR601">
        <f t="shared" si="443"/>
        <v>7.0271980025091683E-4</v>
      </c>
      <c r="AS601">
        <f t="shared" si="444"/>
        <v>5.6217584020073347E-4</v>
      </c>
      <c r="AT601">
        <f t="shared" si="445"/>
        <v>8.432637603011002E-4</v>
      </c>
      <c r="AU601">
        <f t="shared" si="446"/>
        <v>9.8380772035128357E-4</v>
      </c>
      <c r="AV601">
        <f t="shared" si="447"/>
        <v>9.8380772035128357E-4</v>
      </c>
      <c r="AW601">
        <f t="shared" si="448"/>
        <v>2.1081594007527505E-4</v>
      </c>
      <c r="AX601">
        <f t="shared" si="449"/>
        <v>2.1081594007527505E-4</v>
      </c>
      <c r="AY601">
        <f t="shared" si="450"/>
        <v>1.5951739465695811E-2</v>
      </c>
    </row>
    <row r="602" spans="1:51" x14ac:dyDescent="0.2">
      <c r="A602" s="118" t="s">
        <v>5532</v>
      </c>
      <c r="B602" s="119">
        <v>116993</v>
      </c>
      <c r="C602" s="121" t="s">
        <v>6953</v>
      </c>
      <c r="D602" s="121" t="s">
        <v>3911</v>
      </c>
      <c r="E602" s="121">
        <v>0.1489016605594663</v>
      </c>
      <c r="F602">
        <f t="shared" si="426"/>
        <v>1.489016605594663E-7</v>
      </c>
      <c r="G602">
        <f t="shared" si="427"/>
        <v>1.489016605594663E-9</v>
      </c>
      <c r="H602">
        <f t="shared" si="428"/>
        <v>8.5708343816882028E-5</v>
      </c>
      <c r="I602" s="115">
        <f t="shared" si="406"/>
        <v>103</v>
      </c>
      <c r="J602" s="115">
        <f t="shared" si="407"/>
        <v>4</v>
      </c>
      <c r="K602" s="115">
        <f t="shared" si="408"/>
        <v>45</v>
      </c>
      <c r="L602" s="115">
        <f t="shared" si="409"/>
        <v>37</v>
      </c>
      <c r="M602" s="115">
        <f t="shared" si="410"/>
        <v>50</v>
      </c>
      <c r="N602" s="115">
        <f t="shared" si="411"/>
        <v>81</v>
      </c>
      <c r="O602" s="115">
        <f t="shared" si="412"/>
        <v>21</v>
      </c>
      <c r="P602" s="115">
        <f t="shared" si="413"/>
        <v>103</v>
      </c>
      <c r="Q602" s="115">
        <f t="shared" si="414"/>
        <v>34</v>
      </c>
      <c r="R602" s="115">
        <f t="shared" si="415"/>
        <v>112</v>
      </c>
      <c r="S602" s="115">
        <f t="shared" si="416"/>
        <v>33</v>
      </c>
      <c r="T602" s="115">
        <f t="shared" si="417"/>
        <v>40</v>
      </c>
      <c r="U602" s="115">
        <f t="shared" si="418"/>
        <v>64</v>
      </c>
      <c r="V602" s="115">
        <f t="shared" si="419"/>
        <v>45</v>
      </c>
      <c r="W602" s="115">
        <f t="shared" si="420"/>
        <v>47</v>
      </c>
      <c r="X602" s="115">
        <f t="shared" si="421"/>
        <v>79</v>
      </c>
      <c r="Y602" s="115">
        <f t="shared" si="422"/>
        <v>68</v>
      </c>
      <c r="Z602" s="115">
        <f t="shared" si="423"/>
        <v>86</v>
      </c>
      <c r="AA602" s="115">
        <f t="shared" si="424"/>
        <v>8</v>
      </c>
      <c r="AB602" s="115">
        <f t="shared" si="425"/>
        <v>23</v>
      </c>
      <c r="AC602" s="113">
        <f t="shared" si="429"/>
        <v>1083</v>
      </c>
      <c r="AE602">
        <f t="shared" si="430"/>
        <v>8.8279594131388493E-3</v>
      </c>
      <c r="AF602">
        <f t="shared" si="431"/>
        <v>3.4283337526752811E-4</v>
      </c>
      <c r="AG602">
        <f t="shared" si="432"/>
        <v>3.8568754717596913E-3</v>
      </c>
      <c r="AH602">
        <f t="shared" si="433"/>
        <v>3.1712087212246351E-3</v>
      </c>
      <c r="AI602">
        <f t="shared" si="434"/>
        <v>4.2854171908441015E-3</v>
      </c>
      <c r="AJ602">
        <f t="shared" si="435"/>
        <v>6.9423758491674445E-3</v>
      </c>
      <c r="AK602">
        <f t="shared" si="436"/>
        <v>1.7998752201545227E-3</v>
      </c>
      <c r="AL602">
        <f t="shared" si="437"/>
        <v>8.8279594131388493E-3</v>
      </c>
      <c r="AM602">
        <f t="shared" si="438"/>
        <v>2.9140836897739888E-3</v>
      </c>
      <c r="AN602">
        <f t="shared" si="439"/>
        <v>9.5993345074907865E-3</v>
      </c>
      <c r="AO602">
        <f t="shared" si="440"/>
        <v>2.8283753459571069E-3</v>
      </c>
      <c r="AP602">
        <f t="shared" si="441"/>
        <v>3.428333752675281E-3</v>
      </c>
      <c r="AQ602">
        <f t="shared" si="442"/>
        <v>5.4853340042804498E-3</v>
      </c>
      <c r="AR602">
        <f t="shared" si="443"/>
        <v>3.8568754717596913E-3</v>
      </c>
      <c r="AS602">
        <f t="shared" si="444"/>
        <v>4.0282921593934552E-3</v>
      </c>
      <c r="AT602">
        <f t="shared" si="445"/>
        <v>6.7709591615336805E-3</v>
      </c>
      <c r="AU602">
        <f t="shared" si="446"/>
        <v>5.8281673795479777E-3</v>
      </c>
      <c r="AV602">
        <f t="shared" si="447"/>
        <v>7.3709175682518547E-3</v>
      </c>
      <c r="AW602">
        <f t="shared" si="448"/>
        <v>6.8566675053505623E-4</v>
      </c>
      <c r="AX602">
        <f t="shared" si="449"/>
        <v>1.9712919077882868E-3</v>
      </c>
      <c r="AY602">
        <f t="shared" si="450"/>
        <v>9.2822136353683235E-2</v>
      </c>
    </row>
    <row r="603" spans="1:51" x14ac:dyDescent="0.2">
      <c r="A603" s="118" t="s">
        <v>5533</v>
      </c>
      <c r="B603" s="119">
        <v>43743</v>
      </c>
      <c r="C603" s="121" t="s">
        <v>6954</v>
      </c>
      <c r="D603" s="121" t="s">
        <v>4316</v>
      </c>
      <c r="E603" s="121">
        <v>0.58689628246350756</v>
      </c>
      <c r="F603">
        <f t="shared" si="426"/>
        <v>5.8689628246350755E-7</v>
      </c>
      <c r="G603">
        <f t="shared" si="427"/>
        <v>5.8689628246350757E-9</v>
      </c>
      <c r="H603">
        <f t="shared" si="428"/>
        <v>3.3781966012490054E-4</v>
      </c>
      <c r="I603" s="115">
        <f t="shared" si="406"/>
        <v>60</v>
      </c>
      <c r="J603" s="115">
        <f t="shared" si="407"/>
        <v>1</v>
      </c>
      <c r="K603" s="115">
        <f t="shared" si="408"/>
        <v>25</v>
      </c>
      <c r="L603" s="115">
        <f t="shared" si="409"/>
        <v>19</v>
      </c>
      <c r="M603" s="115">
        <f t="shared" si="410"/>
        <v>7</v>
      </c>
      <c r="N603" s="115">
        <f t="shared" si="411"/>
        <v>25</v>
      </c>
      <c r="O603" s="115">
        <f t="shared" si="412"/>
        <v>13</v>
      </c>
      <c r="P603" s="115">
        <f t="shared" si="413"/>
        <v>28</v>
      </c>
      <c r="Q603" s="115">
        <f t="shared" si="414"/>
        <v>22</v>
      </c>
      <c r="R603" s="115">
        <f t="shared" si="415"/>
        <v>29</v>
      </c>
      <c r="S603" s="115">
        <f t="shared" si="416"/>
        <v>7</v>
      </c>
      <c r="T603" s="115">
        <f t="shared" si="417"/>
        <v>13</v>
      </c>
      <c r="U603" s="115">
        <f t="shared" si="418"/>
        <v>21</v>
      </c>
      <c r="V603" s="115">
        <f t="shared" si="419"/>
        <v>24</v>
      </c>
      <c r="W603" s="115">
        <f t="shared" si="420"/>
        <v>18</v>
      </c>
      <c r="X603" s="115">
        <f t="shared" si="421"/>
        <v>22</v>
      </c>
      <c r="Y603" s="115">
        <f t="shared" si="422"/>
        <v>28</v>
      </c>
      <c r="Z603" s="115">
        <f t="shared" si="423"/>
        <v>26</v>
      </c>
      <c r="AA603" s="115">
        <f t="shared" si="424"/>
        <v>4</v>
      </c>
      <c r="AB603" s="115">
        <f t="shared" si="425"/>
        <v>13</v>
      </c>
      <c r="AC603" s="113">
        <f t="shared" si="429"/>
        <v>405</v>
      </c>
      <c r="AE603">
        <f t="shared" si="430"/>
        <v>2.0269179607494033E-2</v>
      </c>
      <c r="AF603">
        <f t="shared" si="431"/>
        <v>3.3781966012490054E-4</v>
      </c>
      <c r="AG603">
        <f t="shared" si="432"/>
        <v>8.4454915031225136E-3</v>
      </c>
      <c r="AH603">
        <f t="shared" si="433"/>
        <v>6.4185735423731103E-3</v>
      </c>
      <c r="AI603">
        <f t="shared" si="434"/>
        <v>2.3647376208743038E-3</v>
      </c>
      <c r="AJ603">
        <f t="shared" si="435"/>
        <v>8.4454915031225136E-3</v>
      </c>
      <c r="AK603">
        <f t="shared" si="436"/>
        <v>4.391655581623707E-3</v>
      </c>
      <c r="AL603">
        <f t="shared" si="437"/>
        <v>9.4589504834972152E-3</v>
      </c>
      <c r="AM603">
        <f t="shared" si="438"/>
        <v>7.4320325227478119E-3</v>
      </c>
      <c r="AN603">
        <f t="shared" si="439"/>
        <v>9.7967701436221157E-3</v>
      </c>
      <c r="AO603">
        <f t="shared" si="440"/>
        <v>2.3647376208743038E-3</v>
      </c>
      <c r="AP603">
        <f t="shared" si="441"/>
        <v>4.391655581623707E-3</v>
      </c>
      <c r="AQ603">
        <f t="shared" si="442"/>
        <v>7.0942128626229114E-3</v>
      </c>
      <c r="AR603">
        <f t="shared" si="443"/>
        <v>8.107671842997613E-3</v>
      </c>
      <c r="AS603">
        <f t="shared" si="444"/>
        <v>6.0807538822482098E-3</v>
      </c>
      <c r="AT603">
        <f t="shared" si="445"/>
        <v>7.4320325227478119E-3</v>
      </c>
      <c r="AU603">
        <f t="shared" si="446"/>
        <v>9.4589504834972152E-3</v>
      </c>
      <c r="AV603">
        <f t="shared" si="447"/>
        <v>8.7833111632474141E-3</v>
      </c>
      <c r="AW603">
        <f t="shared" si="448"/>
        <v>1.3512786404996022E-3</v>
      </c>
      <c r="AX603">
        <f t="shared" si="449"/>
        <v>4.391655581623707E-3</v>
      </c>
      <c r="AY603">
        <f t="shared" si="450"/>
        <v>0.13681696235058471</v>
      </c>
    </row>
    <row r="604" spans="1:51" x14ac:dyDescent="0.2">
      <c r="A604" s="118" t="s">
        <v>5534</v>
      </c>
      <c r="B604" s="119">
        <v>53732</v>
      </c>
      <c r="C604" s="121" t="s">
        <v>6866</v>
      </c>
      <c r="D604" s="121" t="s">
        <v>4011</v>
      </c>
      <c r="E604" s="121">
        <v>0.2403863061569404</v>
      </c>
      <c r="F604">
        <f t="shared" si="426"/>
        <v>2.4038630615694037E-7</v>
      </c>
      <c r="G604">
        <f t="shared" si="427"/>
        <v>2.403863061569404E-9</v>
      </c>
      <c r="H604">
        <f t="shared" si="428"/>
        <v>1.3836724251131588E-4</v>
      </c>
      <c r="I604" s="115">
        <f t="shared" si="406"/>
        <v>79</v>
      </c>
      <c r="J604" s="115">
        <f t="shared" si="407"/>
        <v>1</v>
      </c>
      <c r="K604" s="115">
        <f t="shared" si="408"/>
        <v>23</v>
      </c>
      <c r="L604" s="115">
        <f t="shared" si="409"/>
        <v>25</v>
      </c>
      <c r="M604" s="115">
        <f t="shared" si="410"/>
        <v>15</v>
      </c>
      <c r="N604" s="115">
        <f t="shared" si="411"/>
        <v>34</v>
      </c>
      <c r="O604" s="115">
        <f t="shared" si="412"/>
        <v>6</v>
      </c>
      <c r="P604" s="115">
        <f t="shared" si="413"/>
        <v>30</v>
      </c>
      <c r="Q604" s="115">
        <f t="shared" si="414"/>
        <v>18</v>
      </c>
      <c r="R604" s="115">
        <f t="shared" si="415"/>
        <v>40</v>
      </c>
      <c r="S604" s="115">
        <f t="shared" si="416"/>
        <v>14</v>
      </c>
      <c r="T604" s="115">
        <f t="shared" si="417"/>
        <v>20</v>
      </c>
      <c r="U604" s="115">
        <f t="shared" si="418"/>
        <v>22</v>
      </c>
      <c r="V604" s="115">
        <f t="shared" si="419"/>
        <v>25</v>
      </c>
      <c r="W604" s="115">
        <f t="shared" si="420"/>
        <v>36</v>
      </c>
      <c r="X604" s="115">
        <f t="shared" si="421"/>
        <v>41</v>
      </c>
      <c r="Y604" s="115">
        <f t="shared" si="422"/>
        <v>18</v>
      </c>
      <c r="Z604" s="115">
        <f t="shared" si="423"/>
        <v>27</v>
      </c>
      <c r="AA604" s="115">
        <f t="shared" si="424"/>
        <v>8</v>
      </c>
      <c r="AB604" s="115">
        <f t="shared" si="425"/>
        <v>14</v>
      </c>
      <c r="AC604" s="113">
        <f t="shared" si="429"/>
        <v>496</v>
      </c>
      <c r="AE604">
        <f t="shared" si="430"/>
        <v>1.0931012158393955E-2</v>
      </c>
      <c r="AF604">
        <f t="shared" si="431"/>
        <v>1.3836724251131588E-4</v>
      </c>
      <c r="AG604">
        <f t="shared" si="432"/>
        <v>3.1824465777602652E-3</v>
      </c>
      <c r="AH604">
        <f t="shared" si="433"/>
        <v>3.4591810627828969E-3</v>
      </c>
      <c r="AI604">
        <f t="shared" si="434"/>
        <v>2.075508637669738E-3</v>
      </c>
      <c r="AJ604">
        <f t="shared" si="435"/>
        <v>4.7044862453847402E-3</v>
      </c>
      <c r="AK604">
        <f t="shared" si="436"/>
        <v>8.3020345506789532E-4</v>
      </c>
      <c r="AL604">
        <f t="shared" si="437"/>
        <v>4.1510172753394759E-3</v>
      </c>
      <c r="AM604">
        <f t="shared" si="438"/>
        <v>2.4906103652036857E-3</v>
      </c>
      <c r="AN604">
        <f t="shared" si="439"/>
        <v>5.5346897004526349E-3</v>
      </c>
      <c r="AO604">
        <f t="shared" si="440"/>
        <v>1.9371413951584223E-3</v>
      </c>
      <c r="AP604">
        <f t="shared" si="441"/>
        <v>2.7673448502263174E-3</v>
      </c>
      <c r="AQ604">
        <f t="shared" si="442"/>
        <v>3.0440793352489491E-3</v>
      </c>
      <c r="AR604">
        <f t="shared" si="443"/>
        <v>3.4591810627828969E-3</v>
      </c>
      <c r="AS604">
        <f t="shared" si="444"/>
        <v>4.9812207304073715E-3</v>
      </c>
      <c r="AT604">
        <f t="shared" si="445"/>
        <v>5.673056942963951E-3</v>
      </c>
      <c r="AU604">
        <f t="shared" si="446"/>
        <v>2.4906103652036857E-3</v>
      </c>
      <c r="AV604">
        <f t="shared" si="447"/>
        <v>3.7359155478055286E-3</v>
      </c>
      <c r="AW604">
        <f t="shared" si="448"/>
        <v>1.106937940090527E-3</v>
      </c>
      <c r="AX604">
        <f t="shared" si="449"/>
        <v>1.9371413951584223E-3</v>
      </c>
      <c r="AY604">
        <f t="shared" si="450"/>
        <v>6.8630152285612672E-2</v>
      </c>
    </row>
    <row r="605" spans="1:51" x14ac:dyDescent="0.2">
      <c r="A605" s="118" t="s">
        <v>5535</v>
      </c>
      <c r="B605" s="119">
        <v>35060</v>
      </c>
      <c r="C605" s="121" t="s">
        <v>6588</v>
      </c>
      <c r="D605" s="121" t="s">
        <v>4251</v>
      </c>
      <c r="E605" s="121">
        <v>0.61592296132796953</v>
      </c>
      <c r="F605">
        <f t="shared" si="426"/>
        <v>6.1592296132796954E-7</v>
      </c>
      <c r="G605">
        <f t="shared" si="427"/>
        <v>6.1592296132796952E-9</v>
      </c>
      <c r="H605">
        <f t="shared" si="428"/>
        <v>3.5452752330540535E-4</v>
      </c>
      <c r="I605" s="115">
        <f t="shared" si="406"/>
        <v>25</v>
      </c>
      <c r="J605" s="115">
        <f t="shared" si="407"/>
        <v>2</v>
      </c>
      <c r="K605" s="115">
        <f t="shared" si="408"/>
        <v>19</v>
      </c>
      <c r="L605" s="115">
        <f t="shared" si="409"/>
        <v>15</v>
      </c>
      <c r="M605" s="115">
        <f t="shared" si="410"/>
        <v>13</v>
      </c>
      <c r="N605" s="115">
        <f t="shared" si="411"/>
        <v>24</v>
      </c>
      <c r="O605" s="115">
        <f t="shared" si="412"/>
        <v>7</v>
      </c>
      <c r="P605" s="115">
        <f t="shared" si="413"/>
        <v>17</v>
      </c>
      <c r="Q605" s="115">
        <f t="shared" si="414"/>
        <v>8</v>
      </c>
      <c r="R605" s="115">
        <f t="shared" si="415"/>
        <v>37</v>
      </c>
      <c r="S605" s="115">
        <f t="shared" si="416"/>
        <v>11</v>
      </c>
      <c r="T605" s="115">
        <f t="shared" si="417"/>
        <v>12</v>
      </c>
      <c r="U605" s="115">
        <f t="shared" si="418"/>
        <v>15</v>
      </c>
      <c r="V605" s="115">
        <f t="shared" si="419"/>
        <v>9</v>
      </c>
      <c r="W605" s="115">
        <f t="shared" si="420"/>
        <v>27</v>
      </c>
      <c r="X605" s="115">
        <f t="shared" si="421"/>
        <v>23</v>
      </c>
      <c r="Y605" s="115">
        <f t="shared" si="422"/>
        <v>11</v>
      </c>
      <c r="Z605" s="115">
        <f t="shared" si="423"/>
        <v>28</v>
      </c>
      <c r="AA605" s="115">
        <f t="shared" si="424"/>
        <v>3</v>
      </c>
      <c r="AB605" s="115">
        <f t="shared" si="425"/>
        <v>9</v>
      </c>
      <c r="AC605" s="113">
        <f t="shared" si="429"/>
        <v>315</v>
      </c>
      <c r="AE605">
        <f t="shared" si="430"/>
        <v>8.8631880826351341E-3</v>
      </c>
      <c r="AF605">
        <f t="shared" si="431"/>
        <v>7.0905504661081069E-4</v>
      </c>
      <c r="AG605">
        <f t="shared" si="432"/>
        <v>6.7360229428027017E-3</v>
      </c>
      <c r="AH605">
        <f t="shared" si="433"/>
        <v>5.3179128495810801E-3</v>
      </c>
      <c r="AI605">
        <f t="shared" si="434"/>
        <v>4.6088578029702693E-3</v>
      </c>
      <c r="AJ605">
        <f t="shared" si="435"/>
        <v>8.5086605593297279E-3</v>
      </c>
      <c r="AK605">
        <f t="shared" si="436"/>
        <v>2.4816926631378374E-3</v>
      </c>
      <c r="AL605">
        <f t="shared" si="437"/>
        <v>6.0269678961918909E-3</v>
      </c>
      <c r="AM605">
        <f t="shared" si="438"/>
        <v>2.8362201864432428E-3</v>
      </c>
      <c r="AN605">
        <f t="shared" si="439"/>
        <v>1.3117518362299997E-2</v>
      </c>
      <c r="AO605">
        <f t="shared" si="440"/>
        <v>3.899802756359459E-3</v>
      </c>
      <c r="AP605">
        <f t="shared" si="441"/>
        <v>4.2543302796648639E-3</v>
      </c>
      <c r="AQ605">
        <f t="shared" si="442"/>
        <v>5.3179128495810801E-3</v>
      </c>
      <c r="AR605">
        <f t="shared" si="443"/>
        <v>3.1907477097486482E-3</v>
      </c>
      <c r="AS605">
        <f t="shared" si="444"/>
        <v>9.5722431292459449E-3</v>
      </c>
      <c r="AT605">
        <f t="shared" si="445"/>
        <v>8.1541330360243233E-3</v>
      </c>
      <c r="AU605">
        <f t="shared" si="446"/>
        <v>3.899802756359459E-3</v>
      </c>
      <c r="AV605">
        <f t="shared" si="447"/>
        <v>9.9267706525513495E-3</v>
      </c>
      <c r="AW605">
        <f t="shared" si="448"/>
        <v>1.063582569916216E-3</v>
      </c>
      <c r="AX605">
        <f t="shared" si="449"/>
        <v>3.1907477097486482E-3</v>
      </c>
      <c r="AY605">
        <f t="shared" si="450"/>
        <v>0.11167616984120267</v>
      </c>
    </row>
    <row r="606" spans="1:51" x14ac:dyDescent="0.2">
      <c r="A606" s="118" t="s">
        <v>5536</v>
      </c>
      <c r="B606" s="119">
        <v>54110</v>
      </c>
      <c r="C606" s="121" t="s">
        <v>6645</v>
      </c>
      <c r="D606" s="121" t="s">
        <v>4626</v>
      </c>
      <c r="E606" s="121">
        <v>1.7816757772290479</v>
      </c>
      <c r="F606">
        <f t="shared" si="426"/>
        <v>1.7816757772290478E-6</v>
      </c>
      <c r="G606">
        <f t="shared" si="427"/>
        <v>1.7816757772290477E-8</v>
      </c>
      <c r="H606">
        <f t="shared" si="428"/>
        <v>1.0255391344274009E-3</v>
      </c>
      <c r="I606" s="115">
        <f t="shared" si="406"/>
        <v>47</v>
      </c>
      <c r="J606" s="115">
        <f t="shared" si="407"/>
        <v>4</v>
      </c>
      <c r="K606" s="115">
        <f t="shared" si="408"/>
        <v>32</v>
      </c>
      <c r="L606" s="115">
        <f t="shared" si="409"/>
        <v>43</v>
      </c>
      <c r="M606" s="115">
        <f t="shared" si="410"/>
        <v>16</v>
      </c>
      <c r="N606" s="115">
        <f t="shared" si="411"/>
        <v>38</v>
      </c>
      <c r="O606" s="115">
        <f t="shared" si="412"/>
        <v>8</v>
      </c>
      <c r="P606" s="115">
        <f t="shared" si="413"/>
        <v>35</v>
      </c>
      <c r="Q606" s="115">
        <f t="shared" si="414"/>
        <v>28</v>
      </c>
      <c r="R606" s="115">
        <f t="shared" si="415"/>
        <v>41</v>
      </c>
      <c r="S606" s="115">
        <f t="shared" si="416"/>
        <v>11</v>
      </c>
      <c r="T606" s="115">
        <f t="shared" si="417"/>
        <v>15</v>
      </c>
      <c r="U606" s="115">
        <f t="shared" si="418"/>
        <v>21</v>
      </c>
      <c r="V606" s="115">
        <f t="shared" si="419"/>
        <v>20</v>
      </c>
      <c r="W606" s="115">
        <f t="shared" si="420"/>
        <v>29</v>
      </c>
      <c r="X606" s="115">
        <f t="shared" si="421"/>
        <v>30</v>
      </c>
      <c r="Y606" s="115">
        <f t="shared" si="422"/>
        <v>19</v>
      </c>
      <c r="Z606" s="115">
        <f t="shared" si="423"/>
        <v>35</v>
      </c>
      <c r="AA606" s="115">
        <f t="shared" si="424"/>
        <v>3</v>
      </c>
      <c r="AB606" s="115">
        <f t="shared" si="425"/>
        <v>15</v>
      </c>
      <c r="AC606" s="113">
        <f t="shared" si="429"/>
        <v>490</v>
      </c>
      <c r="AE606">
        <f t="shared" si="430"/>
        <v>4.8200339318087843E-2</v>
      </c>
      <c r="AF606">
        <f t="shared" si="431"/>
        <v>4.1021565377096034E-3</v>
      </c>
      <c r="AG606">
        <f t="shared" si="432"/>
        <v>3.2817252301676827E-2</v>
      </c>
      <c r="AH606">
        <f t="shared" si="433"/>
        <v>4.4098182780378234E-2</v>
      </c>
      <c r="AI606">
        <f t="shared" si="434"/>
        <v>1.6408626150838414E-2</v>
      </c>
      <c r="AJ606">
        <f t="shared" si="435"/>
        <v>3.8970487108241234E-2</v>
      </c>
      <c r="AK606">
        <f t="shared" si="436"/>
        <v>8.2043130754192069E-3</v>
      </c>
      <c r="AL606">
        <f t="shared" si="437"/>
        <v>3.5893869704959031E-2</v>
      </c>
      <c r="AM606">
        <f t="shared" si="438"/>
        <v>2.8715095763967226E-2</v>
      </c>
      <c r="AN606">
        <f t="shared" si="439"/>
        <v>4.2047104511523437E-2</v>
      </c>
      <c r="AO606">
        <f t="shared" si="440"/>
        <v>1.128093047870141E-2</v>
      </c>
      <c r="AP606">
        <f t="shared" si="441"/>
        <v>1.5383087016411013E-2</v>
      </c>
      <c r="AQ606">
        <f t="shared" si="442"/>
        <v>2.1536321822975418E-2</v>
      </c>
      <c r="AR606">
        <f t="shared" si="443"/>
        <v>2.0510782688548015E-2</v>
      </c>
      <c r="AS606">
        <f t="shared" si="444"/>
        <v>2.9740634898394624E-2</v>
      </c>
      <c r="AT606">
        <f t="shared" si="445"/>
        <v>3.0766174032822027E-2</v>
      </c>
      <c r="AU606">
        <f t="shared" si="446"/>
        <v>1.9485243554120617E-2</v>
      </c>
      <c r="AV606">
        <f t="shared" si="447"/>
        <v>3.5893869704959031E-2</v>
      </c>
      <c r="AW606">
        <f t="shared" si="448"/>
        <v>3.0766174032822026E-3</v>
      </c>
      <c r="AX606">
        <f t="shared" si="449"/>
        <v>1.5383087016411013E-2</v>
      </c>
      <c r="AY606">
        <f t="shared" si="450"/>
        <v>0.50251417586942648</v>
      </c>
    </row>
    <row r="607" spans="1:51" x14ac:dyDescent="0.2">
      <c r="A607" s="118" t="s">
        <v>5537</v>
      </c>
      <c r="B607" s="119">
        <v>52343</v>
      </c>
      <c r="C607" s="121" t="s">
        <v>6955</v>
      </c>
      <c r="D607" s="121" t="s">
        <v>4661</v>
      </c>
      <c r="E607" s="121">
        <v>2.3351461099073942</v>
      </c>
      <c r="F607">
        <f t="shared" si="426"/>
        <v>2.3351461099073944E-6</v>
      </c>
      <c r="G607">
        <f t="shared" si="427"/>
        <v>2.3351461099073943E-8</v>
      </c>
      <c r="H607">
        <f t="shared" si="428"/>
        <v>1.3441186948393215E-3</v>
      </c>
      <c r="I607" s="115">
        <f t="shared" si="406"/>
        <v>65</v>
      </c>
      <c r="J607" s="115">
        <f t="shared" si="407"/>
        <v>4</v>
      </c>
      <c r="K607" s="115">
        <f t="shared" si="408"/>
        <v>33</v>
      </c>
      <c r="L607" s="115">
        <f t="shared" si="409"/>
        <v>24</v>
      </c>
      <c r="M607" s="115">
        <f t="shared" si="410"/>
        <v>18</v>
      </c>
      <c r="N607" s="115">
        <f t="shared" si="411"/>
        <v>47</v>
      </c>
      <c r="O607" s="115">
        <f t="shared" si="412"/>
        <v>4</v>
      </c>
      <c r="P607" s="115">
        <f t="shared" si="413"/>
        <v>27</v>
      </c>
      <c r="Q607" s="115">
        <f t="shared" si="414"/>
        <v>30</v>
      </c>
      <c r="R607" s="115">
        <f t="shared" si="415"/>
        <v>44</v>
      </c>
      <c r="S607" s="115">
        <f t="shared" si="416"/>
        <v>13</v>
      </c>
      <c r="T607" s="115">
        <f t="shared" si="417"/>
        <v>13</v>
      </c>
      <c r="U607" s="115">
        <f t="shared" si="418"/>
        <v>27</v>
      </c>
      <c r="V607" s="115">
        <f t="shared" si="419"/>
        <v>15</v>
      </c>
      <c r="W607" s="115">
        <f t="shared" si="420"/>
        <v>20</v>
      </c>
      <c r="X607" s="115">
        <f t="shared" si="421"/>
        <v>32</v>
      </c>
      <c r="Y607" s="115">
        <f t="shared" si="422"/>
        <v>32</v>
      </c>
      <c r="Z607" s="115">
        <f t="shared" si="423"/>
        <v>24</v>
      </c>
      <c r="AA607" s="115">
        <f t="shared" si="424"/>
        <v>5</v>
      </c>
      <c r="AB607" s="115">
        <f t="shared" si="425"/>
        <v>15</v>
      </c>
      <c r="AC607" s="113">
        <f t="shared" si="429"/>
        <v>492</v>
      </c>
      <c r="AE607">
        <f t="shared" si="430"/>
        <v>8.7367715164555895E-2</v>
      </c>
      <c r="AF607">
        <f t="shared" si="431"/>
        <v>5.3764747793572862E-3</v>
      </c>
      <c r="AG607">
        <f t="shared" si="432"/>
        <v>4.4355916929697613E-2</v>
      </c>
      <c r="AH607">
        <f t="shared" si="433"/>
        <v>3.2258848676143717E-2</v>
      </c>
      <c r="AI607">
        <f t="shared" si="434"/>
        <v>2.4194136507107788E-2</v>
      </c>
      <c r="AJ607">
        <f t="shared" si="435"/>
        <v>6.3173578657448118E-2</v>
      </c>
      <c r="AK607">
        <f t="shared" si="436"/>
        <v>5.3764747793572862E-3</v>
      </c>
      <c r="AL607">
        <f t="shared" si="437"/>
        <v>3.629120476066168E-2</v>
      </c>
      <c r="AM607">
        <f t="shared" si="438"/>
        <v>4.0323560845179643E-2</v>
      </c>
      <c r="AN607">
        <f t="shared" si="439"/>
        <v>5.9141222572930148E-2</v>
      </c>
      <c r="AO607">
        <f t="shared" si="440"/>
        <v>1.7473543032911182E-2</v>
      </c>
      <c r="AP607">
        <f t="shared" si="441"/>
        <v>1.7473543032911182E-2</v>
      </c>
      <c r="AQ607">
        <f t="shared" si="442"/>
        <v>3.629120476066168E-2</v>
      </c>
      <c r="AR607">
        <f t="shared" si="443"/>
        <v>2.0161780422589821E-2</v>
      </c>
      <c r="AS607">
        <f t="shared" si="444"/>
        <v>2.6882373896786431E-2</v>
      </c>
      <c r="AT607">
        <f t="shared" si="445"/>
        <v>4.3011798234858289E-2</v>
      </c>
      <c r="AU607">
        <f t="shared" si="446"/>
        <v>4.3011798234858289E-2</v>
      </c>
      <c r="AV607">
        <f t="shared" si="447"/>
        <v>3.2258848676143717E-2</v>
      </c>
      <c r="AW607">
        <f t="shared" si="448"/>
        <v>6.7205934741966077E-3</v>
      </c>
      <c r="AX607">
        <f t="shared" si="449"/>
        <v>2.0161780422589821E-2</v>
      </c>
      <c r="AY607">
        <f t="shared" si="450"/>
        <v>0.66130639786094614</v>
      </c>
    </row>
    <row r="608" spans="1:51" x14ac:dyDescent="0.2">
      <c r="A608" s="118" t="s">
        <v>5538</v>
      </c>
      <c r="B608" s="119">
        <v>10357</v>
      </c>
      <c r="C608" s="121" t="s">
        <v>6811</v>
      </c>
      <c r="D608" s="121" t="s">
        <v>4182</v>
      </c>
      <c r="E608" s="121">
        <v>0.169880789819886</v>
      </c>
      <c r="F608">
        <f t="shared" si="426"/>
        <v>1.69880789819886E-7</v>
      </c>
      <c r="G608">
        <f t="shared" si="427"/>
        <v>1.6988078981988601E-9</v>
      </c>
      <c r="H608">
        <f t="shared" si="428"/>
        <v>9.7784007828115581E-5</v>
      </c>
      <c r="I608" s="115">
        <f t="shared" si="406"/>
        <v>12</v>
      </c>
      <c r="J608" s="115">
        <f t="shared" si="407"/>
        <v>0</v>
      </c>
      <c r="K608" s="115">
        <f t="shared" si="408"/>
        <v>4</v>
      </c>
      <c r="L608" s="115">
        <f t="shared" si="409"/>
        <v>11</v>
      </c>
      <c r="M608" s="115">
        <f t="shared" si="410"/>
        <v>2</v>
      </c>
      <c r="N608" s="115">
        <f t="shared" si="411"/>
        <v>4</v>
      </c>
      <c r="O608" s="115">
        <f t="shared" si="412"/>
        <v>1</v>
      </c>
      <c r="P608" s="115">
        <f t="shared" si="413"/>
        <v>9</v>
      </c>
      <c r="Q608" s="115">
        <f t="shared" si="414"/>
        <v>3</v>
      </c>
      <c r="R608" s="115">
        <f t="shared" si="415"/>
        <v>7</v>
      </c>
      <c r="S608" s="115">
        <f t="shared" si="416"/>
        <v>3</v>
      </c>
      <c r="T608" s="115">
        <f t="shared" si="417"/>
        <v>4</v>
      </c>
      <c r="U608" s="115">
        <f t="shared" si="418"/>
        <v>5</v>
      </c>
      <c r="V608" s="115">
        <f t="shared" si="419"/>
        <v>3</v>
      </c>
      <c r="W608" s="115">
        <f t="shared" si="420"/>
        <v>4</v>
      </c>
      <c r="X608" s="115">
        <f t="shared" si="421"/>
        <v>6</v>
      </c>
      <c r="Y608" s="115">
        <f t="shared" si="422"/>
        <v>6</v>
      </c>
      <c r="Z608" s="115">
        <f t="shared" si="423"/>
        <v>11</v>
      </c>
      <c r="AA608" s="115">
        <f t="shared" si="424"/>
        <v>1</v>
      </c>
      <c r="AB608" s="115">
        <f t="shared" si="425"/>
        <v>0</v>
      </c>
      <c r="AC608" s="113">
        <f t="shared" si="429"/>
        <v>96</v>
      </c>
      <c r="AE608">
        <f t="shared" si="430"/>
        <v>1.1734080939373869E-3</v>
      </c>
      <c r="AF608">
        <f t="shared" si="431"/>
        <v>0</v>
      </c>
      <c r="AG608">
        <f t="shared" si="432"/>
        <v>3.9113603131246232E-4</v>
      </c>
      <c r="AH608">
        <f t="shared" si="433"/>
        <v>1.0756240861092715E-3</v>
      </c>
      <c r="AI608">
        <f t="shared" si="434"/>
        <v>1.9556801565623116E-4</v>
      </c>
      <c r="AJ608">
        <f t="shared" si="435"/>
        <v>3.9113603131246232E-4</v>
      </c>
      <c r="AK608">
        <f t="shared" si="436"/>
        <v>9.7784007828115581E-5</v>
      </c>
      <c r="AL608">
        <f t="shared" si="437"/>
        <v>8.8005607045304026E-4</v>
      </c>
      <c r="AM608">
        <f t="shared" si="438"/>
        <v>2.9335202348434672E-4</v>
      </c>
      <c r="AN608">
        <f t="shared" si="439"/>
        <v>6.8448805479680904E-4</v>
      </c>
      <c r="AO608">
        <f t="shared" si="440"/>
        <v>2.9335202348434672E-4</v>
      </c>
      <c r="AP608">
        <f t="shared" si="441"/>
        <v>3.9113603131246232E-4</v>
      </c>
      <c r="AQ608">
        <f t="shared" si="442"/>
        <v>4.8892003914057793E-4</v>
      </c>
      <c r="AR608">
        <f t="shared" si="443"/>
        <v>2.9335202348434672E-4</v>
      </c>
      <c r="AS608">
        <f t="shared" si="444"/>
        <v>3.9113603131246232E-4</v>
      </c>
      <c r="AT608">
        <f t="shared" si="445"/>
        <v>5.8670404696869343E-4</v>
      </c>
      <c r="AU608">
        <f t="shared" si="446"/>
        <v>5.8670404696869343E-4</v>
      </c>
      <c r="AV608">
        <f t="shared" si="447"/>
        <v>1.0756240861092715E-3</v>
      </c>
      <c r="AW608">
        <f t="shared" si="448"/>
        <v>9.7784007828115581E-5</v>
      </c>
      <c r="AX608">
        <f t="shared" si="449"/>
        <v>0</v>
      </c>
      <c r="AY608">
        <f t="shared" si="450"/>
        <v>9.3872647514990949E-3</v>
      </c>
    </row>
    <row r="609" spans="1:51" x14ac:dyDescent="0.2">
      <c r="A609" s="118" t="s">
        <v>5539</v>
      </c>
      <c r="B609" s="119">
        <v>18356</v>
      </c>
      <c r="C609" s="121" t="s">
        <v>6859</v>
      </c>
      <c r="D609" s="121" t="s">
        <v>3697</v>
      </c>
      <c r="E609" s="121">
        <v>0.1406359570407418</v>
      </c>
      <c r="F609">
        <f t="shared" si="426"/>
        <v>1.406359570407418E-7</v>
      </c>
      <c r="G609">
        <f t="shared" si="427"/>
        <v>1.4063595704074181E-9</v>
      </c>
      <c r="H609">
        <f t="shared" si="428"/>
        <v>8.0950574451453612E-5</v>
      </c>
      <c r="I609" s="115">
        <f t="shared" si="406"/>
        <v>17</v>
      </c>
      <c r="J609" s="115">
        <f t="shared" si="407"/>
        <v>1</v>
      </c>
      <c r="K609" s="115">
        <f t="shared" si="408"/>
        <v>10</v>
      </c>
      <c r="L609" s="115">
        <f t="shared" si="409"/>
        <v>12</v>
      </c>
      <c r="M609" s="115">
        <f t="shared" si="410"/>
        <v>6</v>
      </c>
      <c r="N609" s="115">
        <f t="shared" si="411"/>
        <v>8</v>
      </c>
      <c r="O609" s="115">
        <f t="shared" si="412"/>
        <v>0</v>
      </c>
      <c r="P609" s="115">
        <f t="shared" si="413"/>
        <v>8</v>
      </c>
      <c r="Q609" s="115">
        <f t="shared" si="414"/>
        <v>12</v>
      </c>
      <c r="R609" s="115">
        <f t="shared" si="415"/>
        <v>22</v>
      </c>
      <c r="S609" s="115">
        <f t="shared" si="416"/>
        <v>4</v>
      </c>
      <c r="T609" s="115">
        <f t="shared" si="417"/>
        <v>3</v>
      </c>
      <c r="U609" s="115">
        <f t="shared" si="418"/>
        <v>6</v>
      </c>
      <c r="V609" s="115">
        <f t="shared" si="419"/>
        <v>8</v>
      </c>
      <c r="W609" s="115">
        <f t="shared" si="420"/>
        <v>14</v>
      </c>
      <c r="X609" s="115">
        <f t="shared" si="421"/>
        <v>10</v>
      </c>
      <c r="Y609" s="115">
        <f t="shared" si="422"/>
        <v>8</v>
      </c>
      <c r="Z609" s="115">
        <f t="shared" si="423"/>
        <v>10</v>
      </c>
      <c r="AA609" s="115">
        <f t="shared" si="424"/>
        <v>3</v>
      </c>
      <c r="AB609" s="115">
        <f t="shared" si="425"/>
        <v>1</v>
      </c>
      <c r="AC609" s="113">
        <f t="shared" si="429"/>
        <v>163</v>
      </c>
      <c r="AE609">
        <f t="shared" si="430"/>
        <v>1.3761597656747114E-3</v>
      </c>
      <c r="AF609">
        <f t="shared" si="431"/>
        <v>8.0950574451453612E-5</v>
      </c>
      <c r="AG609">
        <f t="shared" si="432"/>
        <v>8.0950574451453614E-4</v>
      </c>
      <c r="AH609">
        <f t="shared" si="433"/>
        <v>9.7140689341744329E-4</v>
      </c>
      <c r="AI609">
        <f t="shared" si="434"/>
        <v>4.8570344670872164E-4</v>
      </c>
      <c r="AJ609">
        <f t="shared" si="435"/>
        <v>6.4760459561162889E-4</v>
      </c>
      <c r="AK609">
        <f t="shared" si="436"/>
        <v>0</v>
      </c>
      <c r="AL609">
        <f t="shared" si="437"/>
        <v>6.4760459561162889E-4</v>
      </c>
      <c r="AM609">
        <f t="shared" si="438"/>
        <v>9.7140689341744329E-4</v>
      </c>
      <c r="AN609">
        <f t="shared" si="439"/>
        <v>1.7809126379319795E-3</v>
      </c>
      <c r="AO609">
        <f t="shared" si="440"/>
        <v>3.2380229780581445E-4</v>
      </c>
      <c r="AP609">
        <f t="shared" si="441"/>
        <v>2.4285172335436082E-4</v>
      </c>
      <c r="AQ609">
        <f t="shared" si="442"/>
        <v>4.8570344670872164E-4</v>
      </c>
      <c r="AR609">
        <f t="shared" si="443"/>
        <v>6.4760459561162889E-4</v>
      </c>
      <c r="AS609">
        <f t="shared" si="444"/>
        <v>1.1333080423203505E-3</v>
      </c>
      <c r="AT609">
        <f t="shared" si="445"/>
        <v>8.0950574451453614E-4</v>
      </c>
      <c r="AU609">
        <f t="shared" si="446"/>
        <v>6.4760459561162889E-4</v>
      </c>
      <c r="AV609">
        <f t="shared" si="447"/>
        <v>8.0950574451453614E-4</v>
      </c>
      <c r="AW609">
        <f t="shared" si="448"/>
        <v>2.4285172335436082E-4</v>
      </c>
      <c r="AX609">
        <f t="shared" si="449"/>
        <v>8.0950574451453612E-5</v>
      </c>
      <c r="AY609">
        <f t="shared" si="450"/>
        <v>1.3194943635586936E-2</v>
      </c>
    </row>
    <row r="610" spans="1:51" x14ac:dyDescent="0.2">
      <c r="A610" s="118" t="s">
        <v>5540</v>
      </c>
      <c r="B610" s="119">
        <v>20283</v>
      </c>
      <c r="C610" s="121" t="s">
        <v>6603</v>
      </c>
      <c r="D610" s="121" t="s">
        <v>3998</v>
      </c>
      <c r="E610" s="121">
        <v>0.16307966308606808</v>
      </c>
      <c r="F610">
        <f t="shared" si="426"/>
        <v>1.6307966308606807E-7</v>
      </c>
      <c r="G610">
        <f t="shared" si="427"/>
        <v>1.6307966308606807E-9</v>
      </c>
      <c r="H610">
        <f t="shared" si="428"/>
        <v>9.3869254250122683E-5</v>
      </c>
      <c r="I610" s="115">
        <f t="shared" si="406"/>
        <v>26</v>
      </c>
      <c r="J610" s="115">
        <f t="shared" si="407"/>
        <v>0</v>
      </c>
      <c r="K610" s="115">
        <f t="shared" si="408"/>
        <v>13</v>
      </c>
      <c r="L610" s="115">
        <f t="shared" si="409"/>
        <v>8</v>
      </c>
      <c r="M610" s="115">
        <f t="shared" si="410"/>
        <v>6</v>
      </c>
      <c r="N610" s="115">
        <f t="shared" si="411"/>
        <v>9</v>
      </c>
      <c r="O610" s="115">
        <f t="shared" si="412"/>
        <v>5</v>
      </c>
      <c r="P610" s="115">
        <f t="shared" si="413"/>
        <v>8</v>
      </c>
      <c r="Q610" s="115">
        <f t="shared" si="414"/>
        <v>9</v>
      </c>
      <c r="R610" s="115">
        <f t="shared" si="415"/>
        <v>19</v>
      </c>
      <c r="S610" s="115">
        <f t="shared" si="416"/>
        <v>5</v>
      </c>
      <c r="T610" s="115">
        <f t="shared" si="417"/>
        <v>6</v>
      </c>
      <c r="U610" s="115">
        <f t="shared" si="418"/>
        <v>14</v>
      </c>
      <c r="V610" s="115">
        <f t="shared" si="419"/>
        <v>8</v>
      </c>
      <c r="W610" s="115">
        <f t="shared" si="420"/>
        <v>9</v>
      </c>
      <c r="X610" s="115">
        <f t="shared" si="421"/>
        <v>15</v>
      </c>
      <c r="Y610" s="115">
        <f t="shared" si="422"/>
        <v>12</v>
      </c>
      <c r="Z610" s="115">
        <f t="shared" si="423"/>
        <v>6</v>
      </c>
      <c r="AA610" s="115">
        <f t="shared" si="424"/>
        <v>2</v>
      </c>
      <c r="AB610" s="115">
        <f t="shared" si="425"/>
        <v>6</v>
      </c>
      <c r="AC610" s="113">
        <f t="shared" si="429"/>
        <v>186</v>
      </c>
      <c r="AE610">
        <f t="shared" si="430"/>
        <v>2.4406006105031899E-3</v>
      </c>
      <c r="AF610">
        <f t="shared" si="431"/>
        <v>0</v>
      </c>
      <c r="AG610">
        <f t="shared" si="432"/>
        <v>1.220300305251595E-3</v>
      </c>
      <c r="AH610">
        <f t="shared" si="433"/>
        <v>7.5095403400098147E-4</v>
      </c>
      <c r="AI610">
        <f t="shared" si="434"/>
        <v>5.6321552550073607E-4</v>
      </c>
      <c r="AJ610">
        <f t="shared" si="435"/>
        <v>8.4482328825110416E-4</v>
      </c>
      <c r="AK610">
        <f t="shared" si="436"/>
        <v>4.6934627125061343E-4</v>
      </c>
      <c r="AL610">
        <f t="shared" si="437"/>
        <v>7.5095403400098147E-4</v>
      </c>
      <c r="AM610">
        <f t="shared" si="438"/>
        <v>8.4482328825110416E-4</v>
      </c>
      <c r="AN610">
        <f t="shared" si="439"/>
        <v>1.7835158307523309E-3</v>
      </c>
      <c r="AO610">
        <f t="shared" si="440"/>
        <v>4.6934627125061343E-4</v>
      </c>
      <c r="AP610">
        <f t="shared" si="441"/>
        <v>5.6321552550073607E-4</v>
      </c>
      <c r="AQ610">
        <f t="shared" si="442"/>
        <v>1.3141695595017175E-3</v>
      </c>
      <c r="AR610">
        <f t="shared" si="443"/>
        <v>7.5095403400098147E-4</v>
      </c>
      <c r="AS610">
        <f t="shared" si="444"/>
        <v>8.4482328825110416E-4</v>
      </c>
      <c r="AT610">
        <f t="shared" si="445"/>
        <v>1.4080388137518403E-3</v>
      </c>
      <c r="AU610">
        <f t="shared" si="446"/>
        <v>1.1264310510014721E-3</v>
      </c>
      <c r="AV610">
        <f t="shared" si="447"/>
        <v>5.6321552550073607E-4</v>
      </c>
      <c r="AW610">
        <f t="shared" si="448"/>
        <v>1.8773850850024537E-4</v>
      </c>
      <c r="AX610">
        <f t="shared" si="449"/>
        <v>5.6321552550073607E-4</v>
      </c>
      <c r="AY610">
        <f t="shared" si="450"/>
        <v>1.7459681290522815E-2</v>
      </c>
    </row>
    <row r="611" spans="1:51" x14ac:dyDescent="0.2">
      <c r="A611" s="118" t="s">
        <v>5541</v>
      </c>
      <c r="B611" s="119">
        <v>58172</v>
      </c>
      <c r="C611" s="121" t="s">
        <v>6956</v>
      </c>
      <c r="D611" s="121" t="s">
        <v>4283</v>
      </c>
      <c r="E611" s="121">
        <v>0.40806973044711226</v>
      </c>
      <c r="F611">
        <f t="shared" si="426"/>
        <v>4.0806973044711227E-7</v>
      </c>
      <c r="G611">
        <f t="shared" si="427"/>
        <v>4.0806973044711227E-9</v>
      </c>
      <c r="H611">
        <f t="shared" si="428"/>
        <v>2.3488643865362163E-4</v>
      </c>
      <c r="I611" s="115">
        <f t="shared" si="406"/>
        <v>54</v>
      </c>
      <c r="J611" s="115">
        <f t="shared" si="407"/>
        <v>7</v>
      </c>
      <c r="K611" s="115">
        <f t="shared" si="408"/>
        <v>31</v>
      </c>
      <c r="L611" s="115">
        <f t="shared" si="409"/>
        <v>27</v>
      </c>
      <c r="M611" s="115">
        <f t="shared" si="410"/>
        <v>12</v>
      </c>
      <c r="N611" s="115">
        <f t="shared" si="411"/>
        <v>44</v>
      </c>
      <c r="O611" s="115">
        <f t="shared" si="412"/>
        <v>16</v>
      </c>
      <c r="P611" s="115">
        <f t="shared" si="413"/>
        <v>32</v>
      </c>
      <c r="Q611" s="115">
        <f t="shared" si="414"/>
        <v>27</v>
      </c>
      <c r="R611" s="115">
        <f t="shared" si="415"/>
        <v>34</v>
      </c>
      <c r="S611" s="115">
        <f t="shared" si="416"/>
        <v>18</v>
      </c>
      <c r="T611" s="115">
        <f t="shared" si="417"/>
        <v>31</v>
      </c>
      <c r="U611" s="115">
        <f t="shared" si="418"/>
        <v>31</v>
      </c>
      <c r="V611" s="115">
        <f t="shared" si="419"/>
        <v>10</v>
      </c>
      <c r="W611" s="115">
        <f t="shared" si="420"/>
        <v>34</v>
      </c>
      <c r="X611" s="115">
        <f t="shared" si="421"/>
        <v>34</v>
      </c>
      <c r="Y611" s="115">
        <f t="shared" si="422"/>
        <v>24</v>
      </c>
      <c r="Z611" s="115">
        <f t="shared" si="423"/>
        <v>32</v>
      </c>
      <c r="AA611" s="115">
        <f t="shared" si="424"/>
        <v>8</v>
      </c>
      <c r="AB611" s="115">
        <f t="shared" si="425"/>
        <v>22</v>
      </c>
      <c r="AC611" s="113">
        <f t="shared" si="429"/>
        <v>528</v>
      </c>
      <c r="AE611">
        <f t="shared" si="430"/>
        <v>1.2683867687295567E-2</v>
      </c>
      <c r="AF611">
        <f t="shared" si="431"/>
        <v>1.6442050705753515E-3</v>
      </c>
      <c r="AG611">
        <f t="shared" si="432"/>
        <v>7.2814795982622709E-3</v>
      </c>
      <c r="AH611">
        <f t="shared" si="433"/>
        <v>6.3419338436477837E-3</v>
      </c>
      <c r="AI611">
        <f t="shared" si="434"/>
        <v>2.8186372638434598E-3</v>
      </c>
      <c r="AJ611">
        <f t="shared" si="435"/>
        <v>1.0335003300759352E-2</v>
      </c>
      <c r="AK611">
        <f t="shared" si="436"/>
        <v>3.7581830184579461E-3</v>
      </c>
      <c r="AL611">
        <f t="shared" si="437"/>
        <v>7.5163660369158922E-3</v>
      </c>
      <c r="AM611">
        <f t="shared" si="438"/>
        <v>6.3419338436477837E-3</v>
      </c>
      <c r="AN611">
        <f t="shared" si="439"/>
        <v>7.986138914223135E-3</v>
      </c>
      <c r="AO611">
        <f t="shared" si="440"/>
        <v>4.2279558957651897E-3</v>
      </c>
      <c r="AP611">
        <f t="shared" si="441"/>
        <v>7.2814795982622709E-3</v>
      </c>
      <c r="AQ611">
        <f t="shared" si="442"/>
        <v>7.2814795982622709E-3</v>
      </c>
      <c r="AR611">
        <f t="shared" si="443"/>
        <v>2.3488643865362162E-3</v>
      </c>
      <c r="AS611">
        <f t="shared" si="444"/>
        <v>7.986138914223135E-3</v>
      </c>
      <c r="AT611">
        <f t="shared" si="445"/>
        <v>7.986138914223135E-3</v>
      </c>
      <c r="AU611">
        <f t="shared" si="446"/>
        <v>5.6372745276869196E-3</v>
      </c>
      <c r="AV611">
        <f t="shared" si="447"/>
        <v>7.5163660369158922E-3</v>
      </c>
      <c r="AW611">
        <f t="shared" si="448"/>
        <v>1.8790915092289731E-3</v>
      </c>
      <c r="AX611">
        <f t="shared" si="449"/>
        <v>5.167501650379676E-3</v>
      </c>
      <c r="AY611">
        <f t="shared" si="450"/>
        <v>0.1240200396091122</v>
      </c>
    </row>
    <row r="612" spans="1:51" x14ac:dyDescent="0.2">
      <c r="A612" s="118" t="s">
        <v>5542</v>
      </c>
      <c r="B612" s="119">
        <v>54701</v>
      </c>
      <c r="C612" s="121" t="s">
        <v>6957</v>
      </c>
      <c r="D612" s="121" t="s">
        <v>4288</v>
      </c>
      <c r="E612" s="121">
        <v>0.16326224181304738</v>
      </c>
      <c r="F612">
        <f t="shared" si="426"/>
        <v>1.6326224181304739E-7</v>
      </c>
      <c r="G612">
        <f t="shared" si="427"/>
        <v>1.6326224181304739E-9</v>
      </c>
      <c r="H612">
        <f t="shared" si="428"/>
        <v>9.397434723731165E-5</v>
      </c>
      <c r="I612" s="115">
        <f t="shared" si="406"/>
        <v>60</v>
      </c>
      <c r="J612" s="115">
        <f t="shared" si="407"/>
        <v>7</v>
      </c>
      <c r="K612" s="115">
        <f t="shared" si="408"/>
        <v>22</v>
      </c>
      <c r="L612" s="115">
        <f t="shared" si="409"/>
        <v>19</v>
      </c>
      <c r="M612" s="115">
        <f t="shared" si="410"/>
        <v>23</v>
      </c>
      <c r="N612" s="115">
        <f t="shared" si="411"/>
        <v>39</v>
      </c>
      <c r="O612" s="115">
        <f t="shared" si="412"/>
        <v>13</v>
      </c>
      <c r="P612" s="115">
        <f t="shared" si="413"/>
        <v>23</v>
      </c>
      <c r="Q612" s="115">
        <f t="shared" si="414"/>
        <v>22</v>
      </c>
      <c r="R612" s="115">
        <f t="shared" si="415"/>
        <v>39</v>
      </c>
      <c r="S612" s="115">
        <f t="shared" si="416"/>
        <v>19</v>
      </c>
      <c r="T612" s="115">
        <f t="shared" si="417"/>
        <v>28</v>
      </c>
      <c r="U612" s="115">
        <f t="shared" si="418"/>
        <v>30</v>
      </c>
      <c r="V612" s="115">
        <f t="shared" si="419"/>
        <v>13</v>
      </c>
      <c r="W612" s="115">
        <f t="shared" si="420"/>
        <v>25</v>
      </c>
      <c r="X612" s="115">
        <f t="shared" si="421"/>
        <v>45</v>
      </c>
      <c r="Y612" s="115">
        <f t="shared" si="422"/>
        <v>22</v>
      </c>
      <c r="Z612" s="115">
        <f t="shared" si="423"/>
        <v>30</v>
      </c>
      <c r="AA612" s="115">
        <f t="shared" si="424"/>
        <v>5</v>
      </c>
      <c r="AB612" s="115">
        <f t="shared" si="425"/>
        <v>20</v>
      </c>
      <c r="AC612" s="113">
        <f t="shared" si="429"/>
        <v>504</v>
      </c>
      <c r="AE612">
        <f t="shared" si="430"/>
        <v>5.6384608342386986E-3</v>
      </c>
      <c r="AF612">
        <f t="shared" si="431"/>
        <v>6.5782043066118156E-4</v>
      </c>
      <c r="AG612">
        <f t="shared" si="432"/>
        <v>2.0674356392208562E-3</v>
      </c>
      <c r="AH612">
        <f t="shared" si="433"/>
        <v>1.7855125975089214E-3</v>
      </c>
      <c r="AI612">
        <f t="shared" si="434"/>
        <v>2.1614099864581677E-3</v>
      </c>
      <c r="AJ612">
        <f t="shared" si="435"/>
        <v>3.6649995422551544E-3</v>
      </c>
      <c r="AK612">
        <f t="shared" si="436"/>
        <v>1.2216665140850514E-3</v>
      </c>
      <c r="AL612">
        <f t="shared" si="437"/>
        <v>2.1614099864581677E-3</v>
      </c>
      <c r="AM612">
        <f t="shared" si="438"/>
        <v>2.0674356392208562E-3</v>
      </c>
      <c r="AN612">
        <f t="shared" si="439"/>
        <v>3.6649995422551544E-3</v>
      </c>
      <c r="AO612">
        <f t="shared" si="440"/>
        <v>1.7855125975089214E-3</v>
      </c>
      <c r="AP612">
        <f t="shared" si="441"/>
        <v>2.6312817226447262E-3</v>
      </c>
      <c r="AQ612">
        <f t="shared" si="442"/>
        <v>2.8192304171193493E-3</v>
      </c>
      <c r="AR612">
        <f t="shared" si="443"/>
        <v>1.2216665140850514E-3</v>
      </c>
      <c r="AS612">
        <f t="shared" si="444"/>
        <v>2.3493586809327912E-3</v>
      </c>
      <c r="AT612">
        <f t="shared" si="445"/>
        <v>4.2288456256790244E-3</v>
      </c>
      <c r="AU612">
        <f t="shared" si="446"/>
        <v>2.0674356392208562E-3</v>
      </c>
      <c r="AV612">
        <f t="shared" si="447"/>
        <v>2.8192304171193493E-3</v>
      </c>
      <c r="AW612">
        <f t="shared" si="448"/>
        <v>4.6987173618655824E-4</v>
      </c>
      <c r="AX612">
        <f t="shared" si="449"/>
        <v>1.8794869447462329E-3</v>
      </c>
      <c r="AY612">
        <f t="shared" si="450"/>
        <v>4.7363071007605076E-2</v>
      </c>
    </row>
    <row r="613" spans="1:51" x14ac:dyDescent="0.2">
      <c r="A613" s="118" t="s">
        <v>5543</v>
      </c>
      <c r="B613" s="119">
        <v>93001</v>
      </c>
      <c r="C613" s="121" t="s">
        <v>6958</v>
      </c>
      <c r="D613" s="121" t="s">
        <v>3344</v>
      </c>
      <c r="E613" s="121">
        <v>3.8130392490628551E-2</v>
      </c>
      <c r="F613">
        <f t="shared" si="426"/>
        <v>3.8130392490628552E-8</v>
      </c>
      <c r="G613">
        <f t="shared" si="427"/>
        <v>3.8130392490628553E-10</v>
      </c>
      <c r="H613">
        <f t="shared" si="428"/>
        <v>2.1947994247883373E-5</v>
      </c>
      <c r="I613" s="115">
        <f t="shared" si="406"/>
        <v>46</v>
      </c>
      <c r="J613" s="115">
        <f t="shared" si="407"/>
        <v>3</v>
      </c>
      <c r="K613" s="115">
        <f t="shared" si="408"/>
        <v>36</v>
      </c>
      <c r="L613" s="115">
        <f t="shared" si="409"/>
        <v>31</v>
      </c>
      <c r="M613" s="115">
        <f t="shared" si="410"/>
        <v>30</v>
      </c>
      <c r="N613" s="115">
        <f t="shared" si="411"/>
        <v>87</v>
      </c>
      <c r="O613" s="115">
        <f t="shared" si="412"/>
        <v>15</v>
      </c>
      <c r="P613" s="115">
        <f t="shared" si="413"/>
        <v>47</v>
      </c>
      <c r="Q613" s="115">
        <f t="shared" si="414"/>
        <v>48</v>
      </c>
      <c r="R613" s="115">
        <f t="shared" si="415"/>
        <v>49</v>
      </c>
      <c r="S613" s="115">
        <f t="shared" si="416"/>
        <v>27</v>
      </c>
      <c r="T613" s="115">
        <f t="shared" si="417"/>
        <v>66</v>
      </c>
      <c r="U613" s="115">
        <f t="shared" si="418"/>
        <v>39</v>
      </c>
      <c r="V613" s="115">
        <f t="shared" si="419"/>
        <v>23</v>
      </c>
      <c r="W613" s="115">
        <f t="shared" si="420"/>
        <v>35</v>
      </c>
      <c r="X613" s="115">
        <f t="shared" si="421"/>
        <v>76</v>
      </c>
      <c r="Y613" s="115">
        <f t="shared" si="422"/>
        <v>72</v>
      </c>
      <c r="Z613" s="115">
        <f t="shared" si="423"/>
        <v>43</v>
      </c>
      <c r="AA613" s="115">
        <f t="shared" si="424"/>
        <v>12</v>
      </c>
      <c r="AB613" s="115">
        <f t="shared" si="425"/>
        <v>56</v>
      </c>
      <c r="AC613" s="113">
        <f t="shared" si="429"/>
        <v>841</v>
      </c>
      <c r="AE613">
        <f t="shared" si="430"/>
        <v>1.0096077354026351E-3</v>
      </c>
      <c r="AF613">
        <f t="shared" si="431"/>
        <v>6.5843982743650115E-5</v>
      </c>
      <c r="AG613">
        <f t="shared" si="432"/>
        <v>7.9012779292380144E-4</v>
      </c>
      <c r="AH613">
        <f t="shared" si="433"/>
        <v>6.8038782168438456E-4</v>
      </c>
      <c r="AI613">
        <f t="shared" si="434"/>
        <v>6.5843982743650118E-4</v>
      </c>
      <c r="AJ613">
        <f t="shared" si="435"/>
        <v>1.9094754995658534E-3</v>
      </c>
      <c r="AK613">
        <f t="shared" si="436"/>
        <v>3.2921991371825059E-4</v>
      </c>
      <c r="AL613">
        <f t="shared" si="437"/>
        <v>1.0315557296505186E-3</v>
      </c>
      <c r="AM613">
        <f t="shared" si="438"/>
        <v>1.0535037238984018E-3</v>
      </c>
      <c r="AN613">
        <f t="shared" si="439"/>
        <v>1.0754517181462853E-3</v>
      </c>
      <c r="AO613">
        <f t="shared" si="440"/>
        <v>5.9259584469285105E-4</v>
      </c>
      <c r="AP613">
        <f t="shared" si="441"/>
        <v>1.4485676203603026E-3</v>
      </c>
      <c r="AQ613">
        <f t="shared" si="442"/>
        <v>8.5597177566745157E-4</v>
      </c>
      <c r="AR613">
        <f t="shared" si="443"/>
        <v>5.0480386770131755E-4</v>
      </c>
      <c r="AS613">
        <f t="shared" si="444"/>
        <v>7.6817979867591806E-4</v>
      </c>
      <c r="AT613">
        <f t="shared" si="445"/>
        <v>1.6680475628391364E-3</v>
      </c>
      <c r="AU613">
        <f t="shared" si="446"/>
        <v>1.5802555858476029E-3</v>
      </c>
      <c r="AV613">
        <f t="shared" si="447"/>
        <v>9.4376375265898507E-4</v>
      </c>
      <c r="AW613">
        <f t="shared" si="448"/>
        <v>2.6337593097460046E-4</v>
      </c>
      <c r="AX613">
        <f t="shared" si="449"/>
        <v>1.2290876778814689E-3</v>
      </c>
      <c r="AY613">
        <f t="shared" si="450"/>
        <v>1.8458263162469915E-2</v>
      </c>
    </row>
    <row r="614" spans="1:51" x14ac:dyDescent="0.2">
      <c r="A614" s="118" t="s">
        <v>5544</v>
      </c>
      <c r="B614" s="119">
        <v>34650</v>
      </c>
      <c r="C614" s="121" t="s">
        <v>6647</v>
      </c>
      <c r="D614" s="121" t="s">
        <v>4166</v>
      </c>
      <c r="E614" s="121">
        <v>0.19746325876391727</v>
      </c>
      <c r="F614">
        <f t="shared" si="426"/>
        <v>1.9746325876391727E-7</v>
      </c>
      <c r="G614">
        <f t="shared" si="427"/>
        <v>1.9746325876391728E-9</v>
      </c>
      <c r="H614">
        <f t="shared" si="428"/>
        <v>1.136605784633328E-4</v>
      </c>
      <c r="I614" s="115">
        <f t="shared" si="406"/>
        <v>41</v>
      </c>
      <c r="J614" s="115">
        <f t="shared" si="407"/>
        <v>3</v>
      </c>
      <c r="K614" s="115">
        <f t="shared" si="408"/>
        <v>22</v>
      </c>
      <c r="L614" s="115">
        <f t="shared" si="409"/>
        <v>16</v>
      </c>
      <c r="M614" s="115">
        <f t="shared" si="410"/>
        <v>9</v>
      </c>
      <c r="N614" s="115">
        <f t="shared" si="411"/>
        <v>22</v>
      </c>
      <c r="O614" s="115">
        <f t="shared" si="412"/>
        <v>14</v>
      </c>
      <c r="P614" s="115">
        <f t="shared" si="413"/>
        <v>19</v>
      </c>
      <c r="Q614" s="115">
        <f t="shared" si="414"/>
        <v>12</v>
      </c>
      <c r="R614" s="115">
        <f t="shared" si="415"/>
        <v>40</v>
      </c>
      <c r="S614" s="115">
        <f t="shared" si="416"/>
        <v>12</v>
      </c>
      <c r="T614" s="115">
        <f t="shared" si="417"/>
        <v>6</v>
      </c>
      <c r="U614" s="115">
        <f t="shared" si="418"/>
        <v>11</v>
      </c>
      <c r="V614" s="115">
        <f t="shared" si="419"/>
        <v>10</v>
      </c>
      <c r="W614" s="115">
        <f t="shared" si="420"/>
        <v>21</v>
      </c>
      <c r="X614" s="115">
        <f t="shared" si="421"/>
        <v>14</v>
      </c>
      <c r="Y614" s="115">
        <f t="shared" si="422"/>
        <v>14</v>
      </c>
      <c r="Z614" s="115">
        <f t="shared" si="423"/>
        <v>29</v>
      </c>
      <c r="AA614" s="115">
        <f t="shared" si="424"/>
        <v>2</v>
      </c>
      <c r="AB614" s="115">
        <f t="shared" si="425"/>
        <v>2</v>
      </c>
      <c r="AC614" s="113">
        <f t="shared" si="429"/>
        <v>319</v>
      </c>
      <c r="AE614">
        <f t="shared" si="430"/>
        <v>4.660083716996645E-3</v>
      </c>
      <c r="AF614">
        <f t="shared" si="431"/>
        <v>3.4098173538999837E-4</v>
      </c>
      <c r="AG614">
        <f t="shared" si="432"/>
        <v>2.5005327261933214E-3</v>
      </c>
      <c r="AH614">
        <f t="shared" si="433"/>
        <v>1.8185692554133247E-3</v>
      </c>
      <c r="AI614">
        <f t="shared" si="434"/>
        <v>1.0229452061699951E-3</v>
      </c>
      <c r="AJ614">
        <f t="shared" si="435"/>
        <v>2.5005327261933214E-3</v>
      </c>
      <c r="AK614">
        <f t="shared" si="436"/>
        <v>1.5912480984866591E-3</v>
      </c>
      <c r="AL614">
        <f t="shared" si="437"/>
        <v>2.1595509908033232E-3</v>
      </c>
      <c r="AM614">
        <f t="shared" si="438"/>
        <v>1.3639269415599935E-3</v>
      </c>
      <c r="AN614">
        <f t="shared" si="439"/>
        <v>4.5464231385333115E-3</v>
      </c>
      <c r="AO614">
        <f t="shared" si="440"/>
        <v>1.3639269415599935E-3</v>
      </c>
      <c r="AP614">
        <f t="shared" si="441"/>
        <v>6.8196347077999675E-4</v>
      </c>
      <c r="AQ614">
        <f t="shared" si="442"/>
        <v>1.2502663630966607E-3</v>
      </c>
      <c r="AR614">
        <f t="shared" si="443"/>
        <v>1.1366057846333279E-3</v>
      </c>
      <c r="AS614">
        <f t="shared" si="444"/>
        <v>2.3868721477299888E-3</v>
      </c>
      <c r="AT614">
        <f t="shared" si="445"/>
        <v>1.5912480984866591E-3</v>
      </c>
      <c r="AU614">
        <f t="shared" si="446"/>
        <v>1.5912480984866591E-3</v>
      </c>
      <c r="AV614">
        <f t="shared" si="447"/>
        <v>3.2961567754366513E-3</v>
      </c>
      <c r="AW614">
        <f t="shared" si="448"/>
        <v>2.2732115692666559E-4</v>
      </c>
      <c r="AX614">
        <f t="shared" si="449"/>
        <v>2.2732115692666559E-4</v>
      </c>
      <c r="AY614">
        <f t="shared" si="450"/>
        <v>3.6257724529803172E-2</v>
      </c>
    </row>
    <row r="615" spans="1:51" x14ac:dyDescent="0.2">
      <c r="A615" s="118" t="s">
        <v>5545</v>
      </c>
      <c r="B615" s="119">
        <v>43148</v>
      </c>
      <c r="C615" s="121" t="s">
        <v>6883</v>
      </c>
      <c r="D615" s="121" t="s">
        <v>4592</v>
      </c>
      <c r="E615" s="121">
        <v>1.4249224949531367</v>
      </c>
      <c r="F615">
        <f t="shared" si="426"/>
        <v>1.4249224949531367E-6</v>
      </c>
      <c r="G615">
        <f t="shared" si="427"/>
        <v>1.4249224949531368E-8</v>
      </c>
      <c r="H615">
        <f t="shared" si="428"/>
        <v>8.2019063219969325E-4</v>
      </c>
      <c r="I615" s="115">
        <f t="shared" si="406"/>
        <v>55</v>
      </c>
      <c r="J615" s="115">
        <f t="shared" si="407"/>
        <v>5</v>
      </c>
      <c r="K615" s="115">
        <f t="shared" si="408"/>
        <v>29</v>
      </c>
      <c r="L615" s="115">
        <f t="shared" si="409"/>
        <v>25</v>
      </c>
      <c r="M615" s="115">
        <f t="shared" si="410"/>
        <v>11</v>
      </c>
      <c r="N615" s="115">
        <f t="shared" si="411"/>
        <v>43</v>
      </c>
      <c r="O615" s="115">
        <f t="shared" si="412"/>
        <v>6</v>
      </c>
      <c r="P615" s="115">
        <f t="shared" si="413"/>
        <v>29</v>
      </c>
      <c r="Q615" s="115">
        <f t="shared" si="414"/>
        <v>20</v>
      </c>
      <c r="R615" s="115">
        <f t="shared" si="415"/>
        <v>47</v>
      </c>
      <c r="S615" s="115">
        <f t="shared" si="416"/>
        <v>11</v>
      </c>
      <c r="T615" s="115">
        <f t="shared" si="417"/>
        <v>6</v>
      </c>
      <c r="U615" s="115">
        <f t="shared" si="418"/>
        <v>16</v>
      </c>
      <c r="V615" s="115">
        <f t="shared" si="419"/>
        <v>11</v>
      </c>
      <c r="W615" s="115">
        <f t="shared" si="420"/>
        <v>25</v>
      </c>
      <c r="X615" s="115">
        <f t="shared" si="421"/>
        <v>23</v>
      </c>
      <c r="Y615" s="115">
        <f t="shared" si="422"/>
        <v>14</v>
      </c>
      <c r="Z615" s="115">
        <f t="shared" si="423"/>
        <v>25</v>
      </c>
      <c r="AA615" s="115">
        <f t="shared" si="424"/>
        <v>2</v>
      </c>
      <c r="AB615" s="115">
        <f t="shared" si="425"/>
        <v>5</v>
      </c>
      <c r="AC615" s="113">
        <f t="shared" si="429"/>
        <v>408</v>
      </c>
      <c r="AE615">
        <f t="shared" si="430"/>
        <v>4.5110484770983131E-2</v>
      </c>
      <c r="AF615">
        <f t="shared" si="431"/>
        <v>4.1009531609984664E-3</v>
      </c>
      <c r="AG615">
        <f t="shared" si="432"/>
        <v>2.3785528333791103E-2</v>
      </c>
      <c r="AH615">
        <f t="shared" si="433"/>
        <v>2.0504765804992331E-2</v>
      </c>
      <c r="AI615">
        <f t="shared" si="434"/>
        <v>9.0220969541966265E-3</v>
      </c>
      <c r="AJ615">
        <f t="shared" si="435"/>
        <v>3.5268197184586812E-2</v>
      </c>
      <c r="AK615">
        <f t="shared" si="436"/>
        <v>4.9211437931981593E-3</v>
      </c>
      <c r="AL615">
        <f t="shared" si="437"/>
        <v>2.3785528333791103E-2</v>
      </c>
      <c r="AM615">
        <f t="shared" si="438"/>
        <v>1.6403812643993865E-2</v>
      </c>
      <c r="AN615">
        <f t="shared" si="439"/>
        <v>3.854895971338558E-2</v>
      </c>
      <c r="AO615">
        <f t="shared" si="440"/>
        <v>9.0220969541966265E-3</v>
      </c>
      <c r="AP615">
        <f t="shared" si="441"/>
        <v>4.9211437931981593E-3</v>
      </c>
      <c r="AQ615">
        <f t="shared" si="442"/>
        <v>1.3123050115195092E-2</v>
      </c>
      <c r="AR615">
        <f t="shared" si="443"/>
        <v>9.0220969541966265E-3</v>
      </c>
      <c r="AS615">
        <f t="shared" si="444"/>
        <v>2.0504765804992331E-2</v>
      </c>
      <c r="AT615">
        <f t="shared" si="445"/>
        <v>1.8864384540592943E-2</v>
      </c>
      <c r="AU615">
        <f t="shared" si="446"/>
        <v>1.1482668850795706E-2</v>
      </c>
      <c r="AV615">
        <f t="shared" si="447"/>
        <v>2.0504765804992331E-2</v>
      </c>
      <c r="AW615">
        <f t="shared" si="448"/>
        <v>1.6403812643993865E-3</v>
      </c>
      <c r="AX615">
        <f t="shared" si="449"/>
        <v>4.1009531609984664E-3</v>
      </c>
      <c r="AY615">
        <f t="shared" si="450"/>
        <v>0.33463777793747485</v>
      </c>
    </row>
    <row r="616" spans="1:51" x14ac:dyDescent="0.2">
      <c r="A616" s="118" t="s">
        <v>5546</v>
      </c>
      <c r="B616" s="119">
        <v>21261</v>
      </c>
      <c r="C616" s="121" t="s">
        <v>6959</v>
      </c>
      <c r="D616" s="121" t="s">
        <v>3343</v>
      </c>
      <c r="E616" s="121">
        <v>2.4116542153493122E-3</v>
      </c>
      <c r="F616">
        <f t="shared" si="426"/>
        <v>2.4116542153493121E-9</v>
      </c>
      <c r="G616">
        <f t="shared" si="427"/>
        <v>2.4116542153493121E-11</v>
      </c>
      <c r="H616">
        <f t="shared" si="428"/>
        <v>1.3881570419024516E-6</v>
      </c>
      <c r="I616" s="115">
        <f t="shared" si="406"/>
        <v>9</v>
      </c>
      <c r="J616" s="115">
        <f t="shared" si="407"/>
        <v>12</v>
      </c>
      <c r="K616" s="115">
        <f t="shared" si="408"/>
        <v>11</v>
      </c>
      <c r="L616" s="115">
        <f t="shared" si="409"/>
        <v>9</v>
      </c>
      <c r="M616" s="115">
        <f t="shared" si="410"/>
        <v>10</v>
      </c>
      <c r="N616" s="115">
        <f t="shared" si="411"/>
        <v>32</v>
      </c>
      <c r="O616" s="115">
        <f t="shared" si="412"/>
        <v>3</v>
      </c>
      <c r="P616" s="115">
        <f t="shared" si="413"/>
        <v>7</v>
      </c>
      <c r="Q616" s="115">
        <f t="shared" si="414"/>
        <v>16</v>
      </c>
      <c r="R616" s="115">
        <f t="shared" si="415"/>
        <v>10</v>
      </c>
      <c r="S616" s="115">
        <f t="shared" si="416"/>
        <v>1</v>
      </c>
      <c r="T616" s="115">
        <f t="shared" si="417"/>
        <v>6</v>
      </c>
      <c r="U616" s="115">
        <f t="shared" si="418"/>
        <v>0</v>
      </c>
      <c r="V616" s="115">
        <f t="shared" si="419"/>
        <v>3</v>
      </c>
      <c r="W616" s="115">
        <f t="shared" si="420"/>
        <v>11</v>
      </c>
      <c r="X616" s="115">
        <f t="shared" si="421"/>
        <v>25</v>
      </c>
      <c r="Y616" s="115">
        <f t="shared" si="422"/>
        <v>5</v>
      </c>
      <c r="Z616" s="115">
        <f t="shared" si="423"/>
        <v>11</v>
      </c>
      <c r="AA616" s="115">
        <f t="shared" si="424"/>
        <v>5</v>
      </c>
      <c r="AB616" s="115">
        <f t="shared" si="425"/>
        <v>10</v>
      </c>
      <c r="AC616" s="113">
        <f t="shared" si="429"/>
        <v>196</v>
      </c>
      <c r="AE616">
        <f t="shared" si="430"/>
        <v>1.2493413377122064E-5</v>
      </c>
      <c r="AF616">
        <f t="shared" si="431"/>
        <v>1.6657884502829418E-5</v>
      </c>
      <c r="AG616">
        <f t="shared" si="432"/>
        <v>1.5269727460926969E-5</v>
      </c>
      <c r="AH616">
        <f t="shared" si="433"/>
        <v>1.2493413377122064E-5</v>
      </c>
      <c r="AI616">
        <f t="shared" si="434"/>
        <v>1.3881570419024516E-5</v>
      </c>
      <c r="AJ616">
        <f t="shared" si="435"/>
        <v>4.4421025340878451E-5</v>
      </c>
      <c r="AK616">
        <f t="shared" si="436"/>
        <v>4.1644711257073545E-6</v>
      </c>
      <c r="AL616">
        <f t="shared" si="437"/>
        <v>9.7170992933171617E-6</v>
      </c>
      <c r="AM616">
        <f t="shared" si="438"/>
        <v>2.2210512670439225E-5</v>
      </c>
      <c r="AN616">
        <f t="shared" si="439"/>
        <v>1.3881570419024516E-5</v>
      </c>
      <c r="AO616">
        <f t="shared" si="440"/>
        <v>1.3881570419024516E-6</v>
      </c>
      <c r="AP616">
        <f t="shared" si="441"/>
        <v>8.3289422514147091E-6</v>
      </c>
      <c r="AQ616">
        <f t="shared" si="442"/>
        <v>0</v>
      </c>
      <c r="AR616">
        <f t="shared" si="443"/>
        <v>4.1644711257073545E-6</v>
      </c>
      <c r="AS616">
        <f t="shared" si="444"/>
        <v>1.5269727460926969E-5</v>
      </c>
      <c r="AT616">
        <f t="shared" si="445"/>
        <v>3.4703926047561289E-5</v>
      </c>
      <c r="AU616">
        <f t="shared" si="446"/>
        <v>6.9407852095122581E-6</v>
      </c>
      <c r="AV616">
        <f t="shared" si="447"/>
        <v>1.5269727460926969E-5</v>
      </c>
      <c r="AW616">
        <f t="shared" si="448"/>
        <v>6.9407852095122581E-6</v>
      </c>
      <c r="AX616">
        <f t="shared" si="449"/>
        <v>1.3881570419024516E-5</v>
      </c>
      <c r="AY616">
        <f t="shared" si="450"/>
        <v>2.720787802128805E-4</v>
      </c>
    </row>
    <row r="617" spans="1:51" x14ac:dyDescent="0.2">
      <c r="A617" s="118" t="s">
        <v>5547</v>
      </c>
      <c r="B617" s="119">
        <v>78037</v>
      </c>
      <c r="C617" s="121" t="s">
        <v>6960</v>
      </c>
      <c r="D617" s="121" t="s">
        <v>4302</v>
      </c>
      <c r="E617" s="121">
        <v>0.67305816502948579</v>
      </c>
      <c r="F617">
        <f t="shared" si="426"/>
        <v>6.7305816502948578E-7</v>
      </c>
      <c r="G617">
        <f t="shared" si="427"/>
        <v>6.7305816502948583E-9</v>
      </c>
      <c r="H617">
        <f t="shared" si="428"/>
        <v>3.8741475682918107E-4</v>
      </c>
      <c r="I617" s="115">
        <f t="shared" si="406"/>
        <v>58</v>
      </c>
      <c r="J617" s="115">
        <f t="shared" si="407"/>
        <v>2</v>
      </c>
      <c r="K617" s="115">
        <f t="shared" si="408"/>
        <v>46</v>
      </c>
      <c r="L617" s="115">
        <f t="shared" si="409"/>
        <v>36</v>
      </c>
      <c r="M617" s="115">
        <f t="shared" si="410"/>
        <v>26</v>
      </c>
      <c r="N617" s="115">
        <f t="shared" si="411"/>
        <v>53</v>
      </c>
      <c r="O617" s="115">
        <f t="shared" si="412"/>
        <v>17</v>
      </c>
      <c r="P617" s="115">
        <f t="shared" si="413"/>
        <v>37</v>
      </c>
      <c r="Q617" s="115">
        <f t="shared" si="414"/>
        <v>44</v>
      </c>
      <c r="R617" s="115">
        <f t="shared" si="415"/>
        <v>74</v>
      </c>
      <c r="S617" s="115">
        <f t="shared" si="416"/>
        <v>14</v>
      </c>
      <c r="T617" s="115">
        <f t="shared" si="417"/>
        <v>22</v>
      </c>
      <c r="U617" s="115">
        <f t="shared" si="418"/>
        <v>35</v>
      </c>
      <c r="V617" s="115">
        <f t="shared" si="419"/>
        <v>33</v>
      </c>
      <c r="W617" s="115">
        <f t="shared" si="420"/>
        <v>33</v>
      </c>
      <c r="X617" s="115">
        <f t="shared" si="421"/>
        <v>48</v>
      </c>
      <c r="Y617" s="115">
        <f t="shared" si="422"/>
        <v>49</v>
      </c>
      <c r="Z617" s="115">
        <f t="shared" si="423"/>
        <v>34</v>
      </c>
      <c r="AA617" s="115">
        <f t="shared" si="424"/>
        <v>16</v>
      </c>
      <c r="AB617" s="115">
        <f t="shared" si="425"/>
        <v>23</v>
      </c>
      <c r="AC617" s="113">
        <f t="shared" si="429"/>
        <v>700</v>
      </c>
      <c r="AE617">
        <f t="shared" si="430"/>
        <v>2.2470055896092501E-2</v>
      </c>
      <c r="AF617">
        <f t="shared" si="431"/>
        <v>7.7482951365836215E-4</v>
      </c>
      <c r="AG617">
        <f t="shared" si="432"/>
        <v>1.7821078814142331E-2</v>
      </c>
      <c r="AH617">
        <f t="shared" si="433"/>
        <v>1.3946931245850518E-2</v>
      </c>
      <c r="AI617">
        <f t="shared" si="434"/>
        <v>1.0072783677558707E-2</v>
      </c>
      <c r="AJ617">
        <f t="shared" si="435"/>
        <v>2.0532982111946596E-2</v>
      </c>
      <c r="AK617">
        <f t="shared" si="436"/>
        <v>6.5860508660960781E-3</v>
      </c>
      <c r="AL617">
        <f t="shared" si="437"/>
        <v>1.43343460026797E-2</v>
      </c>
      <c r="AM617">
        <f t="shared" si="438"/>
        <v>1.7046249300483967E-2</v>
      </c>
      <c r="AN617">
        <f t="shared" si="439"/>
        <v>2.86686920053594E-2</v>
      </c>
      <c r="AO617">
        <f t="shared" si="440"/>
        <v>5.4238065956085353E-3</v>
      </c>
      <c r="AP617">
        <f t="shared" si="441"/>
        <v>8.5231246502419835E-3</v>
      </c>
      <c r="AQ617">
        <f t="shared" si="442"/>
        <v>1.3559516489021338E-2</v>
      </c>
      <c r="AR617">
        <f t="shared" si="443"/>
        <v>1.2784686975362976E-2</v>
      </c>
      <c r="AS617">
        <f t="shared" si="444"/>
        <v>1.2784686975362976E-2</v>
      </c>
      <c r="AT617">
        <f t="shared" si="445"/>
        <v>1.8595908327800691E-2</v>
      </c>
      <c r="AU617">
        <f t="shared" si="446"/>
        <v>1.8983323084629872E-2</v>
      </c>
      <c r="AV617">
        <f t="shared" si="447"/>
        <v>1.3172101732192156E-2</v>
      </c>
      <c r="AW617">
        <f t="shared" si="448"/>
        <v>6.1986361092668972E-3</v>
      </c>
      <c r="AX617">
        <f t="shared" si="449"/>
        <v>8.9105394070711653E-3</v>
      </c>
      <c r="AY617">
        <f t="shared" si="450"/>
        <v>0.27119032978042679</v>
      </c>
    </row>
    <row r="618" spans="1:51" x14ac:dyDescent="0.2">
      <c r="A618" s="118" t="s">
        <v>5548</v>
      </c>
      <c r="B618" s="119">
        <v>82744</v>
      </c>
      <c r="C618" s="121" t="s">
        <v>6961</v>
      </c>
      <c r="D618" s="121" t="s">
        <v>3326</v>
      </c>
      <c r="E618" s="121">
        <v>6.2669883265721715E-3</v>
      </c>
      <c r="F618">
        <f t="shared" si="426"/>
        <v>6.2669883265721717E-9</v>
      </c>
      <c r="G618">
        <f t="shared" si="427"/>
        <v>6.2669883265721722E-11</v>
      </c>
      <c r="H618">
        <f t="shared" si="428"/>
        <v>3.6073015450067531E-6</v>
      </c>
      <c r="I618" s="115">
        <f t="shared" si="406"/>
        <v>53</v>
      </c>
      <c r="J618" s="115">
        <f t="shared" si="407"/>
        <v>4</v>
      </c>
      <c r="K618" s="115">
        <f t="shared" si="408"/>
        <v>49</v>
      </c>
      <c r="L618" s="115">
        <f t="shared" si="409"/>
        <v>30</v>
      </c>
      <c r="M618" s="115">
        <f t="shared" si="410"/>
        <v>36</v>
      </c>
      <c r="N618" s="115">
        <f t="shared" si="411"/>
        <v>72</v>
      </c>
      <c r="O618" s="115">
        <f t="shared" si="412"/>
        <v>25</v>
      </c>
      <c r="P618" s="115">
        <f t="shared" si="413"/>
        <v>32</v>
      </c>
      <c r="Q618" s="115">
        <f t="shared" si="414"/>
        <v>35</v>
      </c>
      <c r="R618" s="115">
        <f t="shared" si="415"/>
        <v>53</v>
      </c>
      <c r="S618" s="115">
        <f t="shared" si="416"/>
        <v>9</v>
      </c>
      <c r="T618" s="115">
        <f t="shared" si="417"/>
        <v>40</v>
      </c>
      <c r="U618" s="115">
        <f t="shared" si="418"/>
        <v>29</v>
      </c>
      <c r="V618" s="115">
        <f t="shared" si="419"/>
        <v>24</v>
      </c>
      <c r="W618" s="115">
        <f t="shared" si="420"/>
        <v>43</v>
      </c>
      <c r="X618" s="115">
        <f t="shared" si="421"/>
        <v>65</v>
      </c>
      <c r="Y618" s="115">
        <f t="shared" si="422"/>
        <v>54</v>
      </c>
      <c r="Z618" s="115">
        <f t="shared" si="423"/>
        <v>42</v>
      </c>
      <c r="AA618" s="115">
        <f t="shared" si="424"/>
        <v>13</v>
      </c>
      <c r="AB618" s="115">
        <f t="shared" si="425"/>
        <v>37</v>
      </c>
      <c r="AC618" s="113">
        <f t="shared" si="429"/>
        <v>745</v>
      </c>
      <c r="AE618">
        <f t="shared" si="430"/>
        <v>1.9118698188535791E-4</v>
      </c>
      <c r="AF618">
        <f t="shared" si="431"/>
        <v>1.4429206180027013E-5</v>
      </c>
      <c r="AG618">
        <f t="shared" si="432"/>
        <v>1.767577757053309E-4</v>
      </c>
      <c r="AH618">
        <f t="shared" si="433"/>
        <v>1.0821904635020259E-4</v>
      </c>
      <c r="AI618">
        <f t="shared" si="434"/>
        <v>1.2986285562024312E-4</v>
      </c>
      <c r="AJ618">
        <f t="shared" si="435"/>
        <v>2.5972571124048625E-4</v>
      </c>
      <c r="AK618">
        <f t="shared" si="436"/>
        <v>9.0182538625168825E-5</v>
      </c>
      <c r="AL618">
        <f t="shared" si="437"/>
        <v>1.154336494402161E-4</v>
      </c>
      <c r="AM618">
        <f t="shared" si="438"/>
        <v>1.2625555407523635E-4</v>
      </c>
      <c r="AN618">
        <f t="shared" si="439"/>
        <v>1.9118698188535791E-4</v>
      </c>
      <c r="AO618">
        <f t="shared" si="440"/>
        <v>3.2465713905060781E-5</v>
      </c>
      <c r="AP618">
        <f t="shared" si="441"/>
        <v>1.4429206180027014E-4</v>
      </c>
      <c r="AQ618">
        <f t="shared" si="442"/>
        <v>1.0461174480519584E-4</v>
      </c>
      <c r="AR618">
        <f t="shared" si="443"/>
        <v>8.6575237080162079E-5</v>
      </c>
      <c r="AS618">
        <f t="shared" si="444"/>
        <v>1.5511396643529037E-4</v>
      </c>
      <c r="AT618">
        <f t="shared" si="445"/>
        <v>2.3447460042543895E-4</v>
      </c>
      <c r="AU618">
        <f t="shared" si="446"/>
        <v>1.9479428343036466E-4</v>
      </c>
      <c r="AV618">
        <f t="shared" si="447"/>
        <v>1.5150666489028363E-4</v>
      </c>
      <c r="AW618">
        <f t="shared" si="448"/>
        <v>4.6894920085087792E-5</v>
      </c>
      <c r="AX618">
        <f t="shared" si="449"/>
        <v>1.3347015716524987E-4</v>
      </c>
      <c r="AY618">
        <f t="shared" si="450"/>
        <v>2.6874396510300309E-3</v>
      </c>
    </row>
    <row r="619" spans="1:51" x14ac:dyDescent="0.2">
      <c r="A619" s="118" t="s">
        <v>5549</v>
      </c>
      <c r="B619" s="119">
        <v>27883</v>
      </c>
      <c r="C619" s="121" t="s">
        <v>6706</v>
      </c>
      <c r="D619" s="121" t="s">
        <v>4500</v>
      </c>
      <c r="E619" s="121">
        <v>1.0275039729868927</v>
      </c>
      <c r="F619">
        <f t="shared" si="426"/>
        <v>1.0275039729868926E-6</v>
      </c>
      <c r="G619">
        <f t="shared" si="427"/>
        <v>1.0275039729868927E-8</v>
      </c>
      <c r="H619">
        <f t="shared" si="428"/>
        <v>5.9143506834702093E-4</v>
      </c>
      <c r="I619" s="115">
        <f t="shared" si="406"/>
        <v>32</v>
      </c>
      <c r="J619" s="115">
        <f t="shared" si="407"/>
        <v>4</v>
      </c>
      <c r="K619" s="115">
        <f t="shared" si="408"/>
        <v>10</v>
      </c>
      <c r="L619" s="115">
        <f t="shared" si="409"/>
        <v>20</v>
      </c>
      <c r="M619" s="115">
        <f t="shared" si="410"/>
        <v>11</v>
      </c>
      <c r="N619" s="115">
        <f t="shared" si="411"/>
        <v>21</v>
      </c>
      <c r="O619" s="115">
        <f t="shared" si="412"/>
        <v>3</v>
      </c>
      <c r="P619" s="115">
        <f t="shared" si="413"/>
        <v>23</v>
      </c>
      <c r="Q619" s="115">
        <f t="shared" si="414"/>
        <v>14</v>
      </c>
      <c r="R619" s="115">
        <f t="shared" si="415"/>
        <v>22</v>
      </c>
      <c r="S619" s="115">
        <f t="shared" si="416"/>
        <v>6</v>
      </c>
      <c r="T619" s="115">
        <f t="shared" si="417"/>
        <v>8</v>
      </c>
      <c r="U619" s="115">
        <f t="shared" si="418"/>
        <v>12</v>
      </c>
      <c r="V619" s="115">
        <f t="shared" si="419"/>
        <v>7</v>
      </c>
      <c r="W619" s="115">
        <f t="shared" si="420"/>
        <v>11</v>
      </c>
      <c r="X619" s="115">
        <f t="shared" si="421"/>
        <v>17</v>
      </c>
      <c r="Y619" s="115">
        <f t="shared" si="422"/>
        <v>19</v>
      </c>
      <c r="Z619" s="115">
        <f t="shared" si="423"/>
        <v>16</v>
      </c>
      <c r="AA619" s="115">
        <f t="shared" si="424"/>
        <v>2</v>
      </c>
      <c r="AB619" s="115">
        <f t="shared" si="425"/>
        <v>3</v>
      </c>
      <c r="AC619" s="113">
        <f t="shared" si="429"/>
        <v>261</v>
      </c>
      <c r="AE619">
        <f t="shared" si="430"/>
        <v>1.892592218710467E-2</v>
      </c>
      <c r="AF619">
        <f t="shared" si="431"/>
        <v>2.3657402733880837E-3</v>
      </c>
      <c r="AG619">
        <f t="shared" si="432"/>
        <v>5.9143506834702098E-3</v>
      </c>
      <c r="AH619">
        <f t="shared" si="433"/>
        <v>1.182870136694042E-2</v>
      </c>
      <c r="AI619">
        <f t="shared" si="434"/>
        <v>6.50578575181723E-3</v>
      </c>
      <c r="AJ619">
        <f t="shared" si="435"/>
        <v>1.242013643528744E-2</v>
      </c>
      <c r="AK619">
        <f t="shared" si="436"/>
        <v>1.7743052050410628E-3</v>
      </c>
      <c r="AL619">
        <f t="shared" si="437"/>
        <v>1.3603006571981482E-2</v>
      </c>
      <c r="AM619">
        <f t="shared" si="438"/>
        <v>8.2800909568582926E-3</v>
      </c>
      <c r="AN619">
        <f t="shared" si="439"/>
        <v>1.301157150363446E-2</v>
      </c>
      <c r="AO619">
        <f t="shared" si="440"/>
        <v>3.5486104100821256E-3</v>
      </c>
      <c r="AP619">
        <f t="shared" si="441"/>
        <v>4.7314805467761675E-3</v>
      </c>
      <c r="AQ619">
        <f t="shared" si="442"/>
        <v>7.0972208201642512E-3</v>
      </c>
      <c r="AR619">
        <f t="shared" si="443"/>
        <v>4.1400454784291463E-3</v>
      </c>
      <c r="AS619">
        <f t="shared" si="444"/>
        <v>6.50578575181723E-3</v>
      </c>
      <c r="AT619">
        <f t="shared" si="445"/>
        <v>1.0054396161899355E-2</v>
      </c>
      <c r="AU619">
        <f t="shared" si="446"/>
        <v>1.1237266298593397E-2</v>
      </c>
      <c r="AV619">
        <f t="shared" si="447"/>
        <v>9.4629610935523349E-3</v>
      </c>
      <c r="AW619">
        <f t="shared" si="448"/>
        <v>1.1828701366940419E-3</v>
      </c>
      <c r="AX619">
        <f t="shared" si="449"/>
        <v>1.7743052050410628E-3</v>
      </c>
      <c r="AY619">
        <f t="shared" si="450"/>
        <v>0.15436455283857248</v>
      </c>
    </row>
    <row r="620" spans="1:51" x14ac:dyDescent="0.2">
      <c r="A620" s="118" t="s">
        <v>5550</v>
      </c>
      <c r="B620" s="119">
        <v>50782</v>
      </c>
      <c r="C620" s="121" t="s">
        <v>6571</v>
      </c>
      <c r="D620" s="121" t="s">
        <v>3797</v>
      </c>
      <c r="E620" s="121">
        <v>0.13745680121655135</v>
      </c>
      <c r="F620">
        <f t="shared" si="426"/>
        <v>1.3745680121655136E-7</v>
      </c>
      <c r="G620">
        <f t="shared" si="427"/>
        <v>1.3745680121655137E-9</v>
      </c>
      <c r="H620">
        <f t="shared" si="428"/>
        <v>7.9120640658886281E-5</v>
      </c>
      <c r="I620" s="115">
        <f t="shared" si="406"/>
        <v>63</v>
      </c>
      <c r="J620" s="115">
        <f t="shared" si="407"/>
        <v>2</v>
      </c>
      <c r="K620" s="115">
        <f t="shared" si="408"/>
        <v>26</v>
      </c>
      <c r="L620" s="115">
        <f t="shared" si="409"/>
        <v>19</v>
      </c>
      <c r="M620" s="115">
        <f t="shared" si="410"/>
        <v>15</v>
      </c>
      <c r="N620" s="115">
        <f t="shared" si="411"/>
        <v>32</v>
      </c>
      <c r="O620" s="115">
        <f t="shared" si="412"/>
        <v>9</v>
      </c>
      <c r="P620" s="115">
        <f t="shared" si="413"/>
        <v>35</v>
      </c>
      <c r="Q620" s="115">
        <f t="shared" si="414"/>
        <v>26</v>
      </c>
      <c r="R620" s="115">
        <f t="shared" si="415"/>
        <v>51</v>
      </c>
      <c r="S620" s="115">
        <f t="shared" si="416"/>
        <v>5</v>
      </c>
      <c r="T620" s="115">
        <f t="shared" si="417"/>
        <v>20</v>
      </c>
      <c r="U620" s="115">
        <f t="shared" si="418"/>
        <v>17</v>
      </c>
      <c r="V620" s="115">
        <f t="shared" si="419"/>
        <v>28</v>
      </c>
      <c r="W620" s="115">
        <f t="shared" si="420"/>
        <v>20</v>
      </c>
      <c r="X620" s="115">
        <f t="shared" si="421"/>
        <v>39</v>
      </c>
      <c r="Y620" s="115">
        <f t="shared" si="422"/>
        <v>29</v>
      </c>
      <c r="Z620" s="115">
        <f t="shared" si="423"/>
        <v>18</v>
      </c>
      <c r="AA620" s="115">
        <f t="shared" si="424"/>
        <v>5</v>
      </c>
      <c r="AB620" s="115">
        <f t="shared" si="425"/>
        <v>12</v>
      </c>
      <c r="AC620" s="113">
        <f t="shared" si="429"/>
        <v>471</v>
      </c>
      <c r="AE620">
        <f t="shared" si="430"/>
        <v>4.9846003615098356E-3</v>
      </c>
      <c r="AF620">
        <f t="shared" si="431"/>
        <v>1.5824128131777256E-4</v>
      </c>
      <c r="AG620">
        <f t="shared" si="432"/>
        <v>2.0571366571310434E-3</v>
      </c>
      <c r="AH620">
        <f t="shared" si="433"/>
        <v>1.5032921725188393E-3</v>
      </c>
      <c r="AI620">
        <f t="shared" si="434"/>
        <v>1.1868096098832943E-3</v>
      </c>
      <c r="AJ620">
        <f t="shared" si="435"/>
        <v>2.531860501084361E-3</v>
      </c>
      <c r="AK620">
        <f t="shared" si="436"/>
        <v>7.1208576592997656E-4</v>
      </c>
      <c r="AL620">
        <f t="shared" si="437"/>
        <v>2.7692224230610198E-3</v>
      </c>
      <c r="AM620">
        <f t="shared" si="438"/>
        <v>2.0571366571310434E-3</v>
      </c>
      <c r="AN620">
        <f t="shared" si="439"/>
        <v>4.0351526736032003E-3</v>
      </c>
      <c r="AO620">
        <f t="shared" si="440"/>
        <v>3.9560320329443143E-4</v>
      </c>
      <c r="AP620">
        <f t="shared" si="441"/>
        <v>1.5824128131777257E-3</v>
      </c>
      <c r="AQ620">
        <f t="shared" si="442"/>
        <v>1.3450508912010667E-3</v>
      </c>
      <c r="AR620">
        <f t="shared" si="443"/>
        <v>2.2153779384488158E-3</v>
      </c>
      <c r="AS620">
        <f t="shared" si="444"/>
        <v>1.5824128131777257E-3</v>
      </c>
      <c r="AT620">
        <f t="shared" si="445"/>
        <v>3.085704985696565E-3</v>
      </c>
      <c r="AU620">
        <f t="shared" si="446"/>
        <v>2.2944985791077022E-3</v>
      </c>
      <c r="AV620">
        <f t="shared" si="447"/>
        <v>1.4241715318599531E-3</v>
      </c>
      <c r="AW620">
        <f t="shared" si="448"/>
        <v>3.9560320329443143E-4</v>
      </c>
      <c r="AX620">
        <f t="shared" si="449"/>
        <v>9.4944768790663537E-4</v>
      </c>
      <c r="AY620">
        <f t="shared" si="450"/>
        <v>3.7265821750335437E-2</v>
      </c>
    </row>
    <row r="621" spans="1:51" x14ac:dyDescent="0.2">
      <c r="A621" s="118" t="s">
        <v>5551</v>
      </c>
      <c r="B621" s="119">
        <v>40984</v>
      </c>
      <c r="C621" s="121" t="s">
        <v>6609</v>
      </c>
      <c r="D621" s="121" t="s">
        <v>3339</v>
      </c>
      <c r="E621" s="121">
        <v>5.0550673564465146E-3</v>
      </c>
      <c r="F621">
        <f t="shared" si="426"/>
        <v>5.0550673564465142E-9</v>
      </c>
      <c r="G621">
        <f t="shared" si="427"/>
        <v>5.0550673564465145E-11</v>
      </c>
      <c r="H621">
        <f t="shared" si="428"/>
        <v>2.9097153744016494E-6</v>
      </c>
      <c r="I621" s="115">
        <f t="shared" si="406"/>
        <v>42</v>
      </c>
      <c r="J621" s="115">
        <f t="shared" si="407"/>
        <v>3</v>
      </c>
      <c r="K621" s="115">
        <f t="shared" si="408"/>
        <v>13</v>
      </c>
      <c r="L621" s="115">
        <f t="shared" si="409"/>
        <v>13</v>
      </c>
      <c r="M621" s="115">
        <f t="shared" si="410"/>
        <v>21</v>
      </c>
      <c r="N621" s="115">
        <f t="shared" si="411"/>
        <v>19</v>
      </c>
      <c r="O621" s="115">
        <f t="shared" si="412"/>
        <v>6</v>
      </c>
      <c r="P621" s="115">
        <f t="shared" si="413"/>
        <v>36</v>
      </c>
      <c r="Q621" s="115">
        <f t="shared" si="414"/>
        <v>8</v>
      </c>
      <c r="R621" s="115">
        <f t="shared" si="415"/>
        <v>47</v>
      </c>
      <c r="S621" s="115">
        <f t="shared" si="416"/>
        <v>12</v>
      </c>
      <c r="T621" s="115">
        <f t="shared" si="417"/>
        <v>11</v>
      </c>
      <c r="U621" s="115">
        <f t="shared" si="418"/>
        <v>19</v>
      </c>
      <c r="V621" s="115">
        <f t="shared" si="419"/>
        <v>14</v>
      </c>
      <c r="W621" s="115">
        <f t="shared" si="420"/>
        <v>14</v>
      </c>
      <c r="X621" s="115">
        <f t="shared" si="421"/>
        <v>24</v>
      </c>
      <c r="Y621" s="115">
        <f t="shared" si="422"/>
        <v>24</v>
      </c>
      <c r="Z621" s="115">
        <f t="shared" si="423"/>
        <v>34</v>
      </c>
      <c r="AA621" s="115">
        <f t="shared" si="424"/>
        <v>4</v>
      </c>
      <c r="AB621" s="115">
        <f t="shared" si="425"/>
        <v>11</v>
      </c>
      <c r="AC621" s="113">
        <f t="shared" si="429"/>
        <v>375</v>
      </c>
      <c r="AE621">
        <f t="shared" si="430"/>
        <v>1.2220804572486926E-4</v>
      </c>
      <c r="AF621">
        <f t="shared" si="431"/>
        <v>8.7291461232049486E-6</v>
      </c>
      <c r="AG621">
        <f t="shared" si="432"/>
        <v>3.782629986722144E-5</v>
      </c>
      <c r="AH621">
        <f t="shared" si="433"/>
        <v>3.782629986722144E-5</v>
      </c>
      <c r="AI621">
        <f t="shared" si="434"/>
        <v>6.1104022862434632E-5</v>
      </c>
      <c r="AJ621">
        <f t="shared" si="435"/>
        <v>5.5284592113631341E-5</v>
      </c>
      <c r="AK621">
        <f t="shared" si="436"/>
        <v>1.7458292246409897E-5</v>
      </c>
      <c r="AL621">
        <f t="shared" si="437"/>
        <v>1.0474975347845938E-4</v>
      </c>
      <c r="AM621">
        <f t="shared" si="438"/>
        <v>2.3277722995213195E-5</v>
      </c>
      <c r="AN621">
        <f t="shared" si="439"/>
        <v>1.3675662259687751E-4</v>
      </c>
      <c r="AO621">
        <f t="shared" si="440"/>
        <v>3.4916584492819795E-5</v>
      </c>
      <c r="AP621">
        <f t="shared" si="441"/>
        <v>3.2006869118418142E-5</v>
      </c>
      <c r="AQ621">
        <f t="shared" si="442"/>
        <v>5.5284592113631341E-5</v>
      </c>
      <c r="AR621">
        <f t="shared" si="443"/>
        <v>4.0736015241623093E-5</v>
      </c>
      <c r="AS621">
        <f t="shared" si="444"/>
        <v>4.0736015241623093E-5</v>
      </c>
      <c r="AT621">
        <f t="shared" si="445"/>
        <v>6.9833168985639589E-5</v>
      </c>
      <c r="AU621">
        <f t="shared" si="446"/>
        <v>6.9833168985639589E-5</v>
      </c>
      <c r="AV621">
        <f t="shared" si="447"/>
        <v>9.8930322729656086E-5</v>
      </c>
      <c r="AW621">
        <f t="shared" si="448"/>
        <v>1.1638861497606598E-5</v>
      </c>
      <c r="AX621">
        <f t="shared" si="449"/>
        <v>3.2006869118418142E-5</v>
      </c>
      <c r="AY621">
        <f t="shared" si="450"/>
        <v>1.0911432654006183E-3</v>
      </c>
    </row>
    <row r="622" spans="1:51" x14ac:dyDescent="0.2">
      <c r="A622" s="118" t="s">
        <v>5552</v>
      </c>
      <c r="B622" s="119">
        <v>100578</v>
      </c>
      <c r="C622" s="121" t="s">
        <v>6962</v>
      </c>
      <c r="D622" s="121" t="s">
        <v>3440</v>
      </c>
      <c r="E622" s="121">
        <v>1.4462653430537094E-2</v>
      </c>
      <c r="F622">
        <f t="shared" si="426"/>
        <v>1.4462653430537095E-8</v>
      </c>
      <c r="G622">
        <f t="shared" si="427"/>
        <v>1.4462653430537096E-10</v>
      </c>
      <c r="H622">
        <f t="shared" si="428"/>
        <v>8.324756541139038E-6</v>
      </c>
      <c r="I622" s="115">
        <f t="shared" si="406"/>
        <v>86</v>
      </c>
      <c r="J622" s="115">
        <f t="shared" si="407"/>
        <v>11</v>
      </c>
      <c r="K622" s="115">
        <f t="shared" si="408"/>
        <v>48</v>
      </c>
      <c r="L622" s="115">
        <f t="shared" si="409"/>
        <v>37</v>
      </c>
      <c r="M622" s="115">
        <f t="shared" si="410"/>
        <v>45</v>
      </c>
      <c r="N622" s="115">
        <f t="shared" si="411"/>
        <v>67</v>
      </c>
      <c r="O622" s="115">
        <f t="shared" si="412"/>
        <v>15</v>
      </c>
      <c r="P622" s="115">
        <f t="shared" si="413"/>
        <v>56</v>
      </c>
      <c r="Q622" s="115">
        <f t="shared" si="414"/>
        <v>40</v>
      </c>
      <c r="R622" s="115">
        <f t="shared" si="415"/>
        <v>121</v>
      </c>
      <c r="S622" s="115">
        <f t="shared" si="416"/>
        <v>23</v>
      </c>
      <c r="T622" s="115">
        <f t="shared" si="417"/>
        <v>34</v>
      </c>
      <c r="U622" s="115">
        <f t="shared" si="418"/>
        <v>41</v>
      </c>
      <c r="V622" s="115">
        <f t="shared" si="419"/>
        <v>41</v>
      </c>
      <c r="W622" s="115">
        <f t="shared" si="420"/>
        <v>40</v>
      </c>
      <c r="X622" s="115">
        <f t="shared" si="421"/>
        <v>77</v>
      </c>
      <c r="Y622" s="115">
        <f t="shared" si="422"/>
        <v>58</v>
      </c>
      <c r="Z622" s="115">
        <f t="shared" si="423"/>
        <v>49</v>
      </c>
      <c r="AA622" s="115">
        <f t="shared" si="424"/>
        <v>7</v>
      </c>
      <c r="AB622" s="115">
        <f t="shared" si="425"/>
        <v>26</v>
      </c>
      <c r="AC622" s="113">
        <f t="shared" si="429"/>
        <v>922</v>
      </c>
      <c r="AE622">
        <f t="shared" si="430"/>
        <v>7.1592906253795726E-4</v>
      </c>
      <c r="AF622">
        <f t="shared" si="431"/>
        <v>9.1572321952529412E-5</v>
      </c>
      <c r="AG622">
        <f t="shared" si="432"/>
        <v>3.9958831397467383E-4</v>
      </c>
      <c r="AH622">
        <f t="shared" si="433"/>
        <v>3.0801599202214441E-4</v>
      </c>
      <c r="AI622">
        <f t="shared" si="434"/>
        <v>3.7461404435125672E-4</v>
      </c>
      <c r="AJ622">
        <f t="shared" si="435"/>
        <v>5.5775868825631554E-4</v>
      </c>
      <c r="AK622">
        <f t="shared" si="436"/>
        <v>1.2487134811708556E-4</v>
      </c>
      <c r="AL622">
        <f t="shared" si="437"/>
        <v>4.6618636630378613E-4</v>
      </c>
      <c r="AM622">
        <f t="shared" si="438"/>
        <v>3.3299026164556152E-4</v>
      </c>
      <c r="AN622">
        <f t="shared" si="439"/>
        <v>1.0072955414778236E-3</v>
      </c>
      <c r="AO622">
        <f t="shared" si="440"/>
        <v>1.9146940044619787E-4</v>
      </c>
      <c r="AP622">
        <f t="shared" si="441"/>
        <v>2.8304172239872731E-4</v>
      </c>
      <c r="AQ622">
        <f t="shared" si="442"/>
        <v>3.4131501818670054E-4</v>
      </c>
      <c r="AR622">
        <f t="shared" si="443"/>
        <v>3.4131501818670054E-4</v>
      </c>
      <c r="AS622">
        <f t="shared" si="444"/>
        <v>3.3299026164556152E-4</v>
      </c>
      <c r="AT622">
        <f t="shared" si="445"/>
        <v>6.4100625366770594E-4</v>
      </c>
      <c r="AU622">
        <f t="shared" si="446"/>
        <v>4.8283587938606422E-4</v>
      </c>
      <c r="AV622">
        <f t="shared" si="447"/>
        <v>4.0791307051581284E-4</v>
      </c>
      <c r="AW622">
        <f t="shared" si="448"/>
        <v>5.8273295787973266E-5</v>
      </c>
      <c r="AX622">
        <f t="shared" si="449"/>
        <v>2.16443670069615E-4</v>
      </c>
      <c r="AY622">
        <f t="shared" si="450"/>
        <v>7.6754255309301918E-3</v>
      </c>
    </row>
    <row r="623" spans="1:51" x14ac:dyDescent="0.2">
      <c r="A623" s="118" t="s">
        <v>5553</v>
      </c>
      <c r="B623" s="119">
        <v>38015</v>
      </c>
      <c r="C623" s="121" t="s">
        <v>6772</v>
      </c>
      <c r="D623" s="121" t="s">
        <v>3960</v>
      </c>
      <c r="E623" s="121">
        <v>0.12128152051390698</v>
      </c>
      <c r="F623">
        <f t="shared" si="426"/>
        <v>1.2128152051390698E-7</v>
      </c>
      <c r="G623">
        <f t="shared" si="427"/>
        <v>1.2128152051390697E-9</v>
      </c>
      <c r="H623">
        <f t="shared" si="428"/>
        <v>6.9810089556985306E-5</v>
      </c>
      <c r="I623" s="115">
        <f t="shared" si="406"/>
        <v>43</v>
      </c>
      <c r="J623" s="115">
        <f t="shared" si="407"/>
        <v>2</v>
      </c>
      <c r="K623" s="115">
        <f t="shared" si="408"/>
        <v>18</v>
      </c>
      <c r="L623" s="115">
        <f t="shared" si="409"/>
        <v>23</v>
      </c>
      <c r="M623" s="115">
        <f t="shared" si="410"/>
        <v>11</v>
      </c>
      <c r="N623" s="115">
        <f t="shared" si="411"/>
        <v>26</v>
      </c>
      <c r="O623" s="115">
        <f t="shared" si="412"/>
        <v>10</v>
      </c>
      <c r="P623" s="115">
        <f t="shared" si="413"/>
        <v>17</v>
      </c>
      <c r="Q623" s="115">
        <f t="shared" si="414"/>
        <v>18</v>
      </c>
      <c r="R623" s="115">
        <f t="shared" si="415"/>
        <v>29</v>
      </c>
      <c r="S623" s="115">
        <f t="shared" si="416"/>
        <v>9</v>
      </c>
      <c r="T623" s="115">
        <f t="shared" si="417"/>
        <v>7</v>
      </c>
      <c r="U623" s="115">
        <f t="shared" si="418"/>
        <v>13</v>
      </c>
      <c r="V623" s="115">
        <f t="shared" si="419"/>
        <v>25</v>
      </c>
      <c r="W623" s="115">
        <f t="shared" si="420"/>
        <v>21</v>
      </c>
      <c r="X623" s="115">
        <f t="shared" si="421"/>
        <v>25</v>
      </c>
      <c r="Y623" s="115">
        <f t="shared" si="422"/>
        <v>20</v>
      </c>
      <c r="Z623" s="115">
        <f t="shared" si="423"/>
        <v>21</v>
      </c>
      <c r="AA623" s="115">
        <f t="shared" si="424"/>
        <v>3</v>
      </c>
      <c r="AB623" s="115">
        <f t="shared" si="425"/>
        <v>7</v>
      </c>
      <c r="AC623" s="113">
        <f t="shared" si="429"/>
        <v>348</v>
      </c>
      <c r="AE623">
        <f t="shared" si="430"/>
        <v>3.0018338509503681E-3</v>
      </c>
      <c r="AF623">
        <f t="shared" si="431"/>
        <v>1.3962017911397061E-4</v>
      </c>
      <c r="AG623">
        <f t="shared" si="432"/>
        <v>1.2565816120257355E-3</v>
      </c>
      <c r="AH623">
        <f t="shared" si="433"/>
        <v>1.6056320598106621E-3</v>
      </c>
      <c r="AI623">
        <f t="shared" si="434"/>
        <v>7.6791098512683841E-4</v>
      </c>
      <c r="AJ623">
        <f t="shared" si="435"/>
        <v>1.8150623284816179E-3</v>
      </c>
      <c r="AK623">
        <f t="shared" si="436"/>
        <v>6.9810089556985309E-4</v>
      </c>
      <c r="AL623">
        <f t="shared" si="437"/>
        <v>1.1867715224687502E-3</v>
      </c>
      <c r="AM623">
        <f t="shared" si="438"/>
        <v>1.2565816120257355E-3</v>
      </c>
      <c r="AN623">
        <f t="shared" si="439"/>
        <v>2.024492597152574E-3</v>
      </c>
      <c r="AO623">
        <f t="shared" si="440"/>
        <v>6.2829080601286777E-4</v>
      </c>
      <c r="AP623">
        <f t="shared" si="441"/>
        <v>4.8867062689889713E-4</v>
      </c>
      <c r="AQ623">
        <f t="shared" si="442"/>
        <v>9.0753116424080894E-4</v>
      </c>
      <c r="AR623">
        <f t="shared" si="443"/>
        <v>1.7452522389246326E-3</v>
      </c>
      <c r="AS623">
        <f t="shared" si="444"/>
        <v>1.4660118806966915E-3</v>
      </c>
      <c r="AT623">
        <f t="shared" si="445"/>
        <v>1.7452522389246326E-3</v>
      </c>
      <c r="AU623">
        <f t="shared" si="446"/>
        <v>1.3962017911397062E-3</v>
      </c>
      <c r="AV623">
        <f t="shared" si="447"/>
        <v>1.4660118806966915E-3</v>
      </c>
      <c r="AW623">
        <f t="shared" si="448"/>
        <v>2.094302686709559E-4</v>
      </c>
      <c r="AX623">
        <f t="shared" si="449"/>
        <v>4.8867062689889713E-4</v>
      </c>
      <c r="AY623">
        <f t="shared" si="450"/>
        <v>2.4293911165830889E-2</v>
      </c>
    </row>
    <row r="624" spans="1:51" x14ac:dyDescent="0.2">
      <c r="A624" s="118" t="s">
        <v>5554</v>
      </c>
      <c r="B624" s="119">
        <v>57464</v>
      </c>
      <c r="C624" s="121" t="s">
        <v>6742</v>
      </c>
      <c r="D624" s="121" t="s">
        <v>3869</v>
      </c>
      <c r="E624" s="121">
        <v>0.19829505413495047</v>
      </c>
      <c r="F624">
        <f t="shared" si="426"/>
        <v>1.9829505413495045E-7</v>
      </c>
      <c r="G624">
        <f t="shared" si="427"/>
        <v>1.9829505413495046E-9</v>
      </c>
      <c r="H624">
        <f t="shared" si="428"/>
        <v>1.1413936294013405E-4</v>
      </c>
      <c r="I624" s="115">
        <f t="shared" si="406"/>
        <v>83</v>
      </c>
      <c r="J624" s="115">
        <f t="shared" si="407"/>
        <v>5</v>
      </c>
      <c r="K624" s="115">
        <f t="shared" si="408"/>
        <v>18</v>
      </c>
      <c r="L624" s="115">
        <f t="shared" si="409"/>
        <v>20</v>
      </c>
      <c r="M624" s="115">
        <f t="shared" si="410"/>
        <v>9</v>
      </c>
      <c r="N624" s="115">
        <f t="shared" si="411"/>
        <v>14</v>
      </c>
      <c r="O624" s="115">
        <f t="shared" si="412"/>
        <v>4</v>
      </c>
      <c r="P624" s="115">
        <f t="shared" si="413"/>
        <v>30</v>
      </c>
      <c r="Q624" s="115">
        <f t="shared" si="414"/>
        <v>42</v>
      </c>
      <c r="R624" s="115">
        <f t="shared" si="415"/>
        <v>42</v>
      </c>
      <c r="S624" s="115">
        <f t="shared" si="416"/>
        <v>10</v>
      </c>
      <c r="T624" s="115">
        <f t="shared" si="417"/>
        <v>27</v>
      </c>
      <c r="U624" s="115">
        <f t="shared" si="418"/>
        <v>50</v>
      </c>
      <c r="V624" s="115">
        <f t="shared" si="419"/>
        <v>26</v>
      </c>
      <c r="W624" s="115">
        <f t="shared" si="420"/>
        <v>18</v>
      </c>
      <c r="X624" s="115">
        <f t="shared" si="421"/>
        <v>62</v>
      </c>
      <c r="Y624" s="115">
        <f t="shared" si="422"/>
        <v>46</v>
      </c>
      <c r="Z624" s="115">
        <f t="shared" si="423"/>
        <v>24</v>
      </c>
      <c r="AA624" s="115">
        <f t="shared" si="424"/>
        <v>3</v>
      </c>
      <c r="AB624" s="115">
        <f t="shared" si="425"/>
        <v>11</v>
      </c>
      <c r="AC624" s="113">
        <f t="shared" si="429"/>
        <v>544</v>
      </c>
      <c r="AE624">
        <f t="shared" si="430"/>
        <v>9.4735671240311261E-3</v>
      </c>
      <c r="AF624">
        <f t="shared" si="431"/>
        <v>5.706968147006703E-4</v>
      </c>
      <c r="AG624">
        <f t="shared" si="432"/>
        <v>2.0545085329224128E-3</v>
      </c>
      <c r="AH624">
        <f t="shared" si="433"/>
        <v>2.2827872588026812E-3</v>
      </c>
      <c r="AI624">
        <f t="shared" si="434"/>
        <v>1.0272542664612064E-3</v>
      </c>
      <c r="AJ624">
        <f t="shared" si="435"/>
        <v>1.5979510811618767E-3</v>
      </c>
      <c r="AK624">
        <f t="shared" si="436"/>
        <v>4.5655745176053622E-4</v>
      </c>
      <c r="AL624">
        <f t="shared" si="437"/>
        <v>3.4241808882040218E-3</v>
      </c>
      <c r="AM624">
        <f t="shared" si="438"/>
        <v>4.7938532434856299E-3</v>
      </c>
      <c r="AN624">
        <f t="shared" si="439"/>
        <v>4.7938532434856299E-3</v>
      </c>
      <c r="AO624">
        <f t="shared" si="440"/>
        <v>1.1413936294013406E-3</v>
      </c>
      <c r="AP624">
        <f t="shared" si="441"/>
        <v>3.0817627993836197E-3</v>
      </c>
      <c r="AQ624">
        <f t="shared" si="442"/>
        <v>5.7069681470067026E-3</v>
      </c>
      <c r="AR624">
        <f t="shared" si="443"/>
        <v>2.9676234364434855E-3</v>
      </c>
      <c r="AS624">
        <f t="shared" si="444"/>
        <v>2.0545085329224128E-3</v>
      </c>
      <c r="AT624">
        <f t="shared" si="445"/>
        <v>7.0766405022883111E-3</v>
      </c>
      <c r="AU624">
        <f t="shared" si="446"/>
        <v>5.2504106952461667E-3</v>
      </c>
      <c r="AV624">
        <f t="shared" si="447"/>
        <v>2.7393447105632171E-3</v>
      </c>
      <c r="AW624">
        <f t="shared" si="448"/>
        <v>3.4241808882040214E-4</v>
      </c>
      <c r="AX624">
        <f t="shared" si="449"/>
        <v>1.2555329923414746E-3</v>
      </c>
      <c r="AY624">
        <f t="shared" si="450"/>
        <v>6.2091813439432916E-2</v>
      </c>
    </row>
    <row r="625" spans="1:51" x14ac:dyDescent="0.2">
      <c r="A625" s="118" t="s">
        <v>5555</v>
      </c>
      <c r="B625" s="119">
        <v>33837</v>
      </c>
      <c r="C625" s="121" t="s">
        <v>6963</v>
      </c>
      <c r="D625" s="121" t="s">
        <v>4377</v>
      </c>
      <c r="E625" s="121">
        <v>0.30383416496468441</v>
      </c>
      <c r="F625">
        <f t="shared" si="426"/>
        <v>3.038341649646844E-7</v>
      </c>
      <c r="G625">
        <f t="shared" si="427"/>
        <v>3.0383416496468441E-9</v>
      </c>
      <c r="H625">
        <f t="shared" si="428"/>
        <v>1.748880635465343E-4</v>
      </c>
      <c r="I625" s="115">
        <f t="shared" si="406"/>
        <v>31</v>
      </c>
      <c r="J625" s="115">
        <f t="shared" si="407"/>
        <v>5</v>
      </c>
      <c r="K625" s="115">
        <f t="shared" si="408"/>
        <v>14</v>
      </c>
      <c r="L625" s="115">
        <f t="shared" si="409"/>
        <v>21</v>
      </c>
      <c r="M625" s="115">
        <f t="shared" si="410"/>
        <v>9</v>
      </c>
      <c r="N625" s="115">
        <f t="shared" si="411"/>
        <v>25</v>
      </c>
      <c r="O625" s="115">
        <f t="shared" si="412"/>
        <v>12</v>
      </c>
      <c r="P625" s="115">
        <f t="shared" si="413"/>
        <v>19</v>
      </c>
      <c r="Q625" s="115">
        <f t="shared" si="414"/>
        <v>16</v>
      </c>
      <c r="R625" s="115">
        <f t="shared" si="415"/>
        <v>32</v>
      </c>
      <c r="S625" s="115">
        <f t="shared" si="416"/>
        <v>9</v>
      </c>
      <c r="T625" s="115">
        <f t="shared" si="417"/>
        <v>9</v>
      </c>
      <c r="U625" s="115">
        <f t="shared" si="418"/>
        <v>16</v>
      </c>
      <c r="V625" s="115">
        <f t="shared" si="419"/>
        <v>12</v>
      </c>
      <c r="W625" s="115">
        <f t="shared" si="420"/>
        <v>16</v>
      </c>
      <c r="X625" s="115">
        <f t="shared" si="421"/>
        <v>24</v>
      </c>
      <c r="Y625" s="115">
        <f t="shared" si="422"/>
        <v>18</v>
      </c>
      <c r="Z625" s="115">
        <f t="shared" si="423"/>
        <v>17</v>
      </c>
      <c r="AA625" s="115">
        <f t="shared" si="424"/>
        <v>1</v>
      </c>
      <c r="AB625" s="115">
        <f t="shared" si="425"/>
        <v>6</v>
      </c>
      <c r="AC625" s="113">
        <f t="shared" si="429"/>
        <v>312</v>
      </c>
      <c r="AE625">
        <f t="shared" si="430"/>
        <v>5.4215299699425634E-3</v>
      </c>
      <c r="AF625">
        <f t="shared" si="431"/>
        <v>8.7444031773267154E-4</v>
      </c>
      <c r="AG625">
        <f t="shared" si="432"/>
        <v>2.44843288965148E-3</v>
      </c>
      <c r="AH625">
        <f t="shared" si="433"/>
        <v>3.6726493344772203E-3</v>
      </c>
      <c r="AI625">
        <f t="shared" si="434"/>
        <v>1.5739925719188087E-3</v>
      </c>
      <c r="AJ625">
        <f t="shared" si="435"/>
        <v>4.3722015886633577E-3</v>
      </c>
      <c r="AK625">
        <f t="shared" si="436"/>
        <v>2.0986567625584113E-3</v>
      </c>
      <c r="AL625">
        <f t="shared" si="437"/>
        <v>3.3228732073841516E-3</v>
      </c>
      <c r="AM625">
        <f t="shared" si="438"/>
        <v>2.7982090167445487E-3</v>
      </c>
      <c r="AN625">
        <f t="shared" si="439"/>
        <v>5.5964180334890975E-3</v>
      </c>
      <c r="AO625">
        <f t="shared" si="440"/>
        <v>1.5739925719188087E-3</v>
      </c>
      <c r="AP625">
        <f t="shared" si="441"/>
        <v>1.5739925719188087E-3</v>
      </c>
      <c r="AQ625">
        <f t="shared" si="442"/>
        <v>2.7982090167445487E-3</v>
      </c>
      <c r="AR625">
        <f t="shared" si="443"/>
        <v>2.0986567625584113E-3</v>
      </c>
      <c r="AS625">
        <f t="shared" si="444"/>
        <v>2.7982090167445487E-3</v>
      </c>
      <c r="AT625">
        <f t="shared" si="445"/>
        <v>4.1973135251168227E-3</v>
      </c>
      <c r="AU625">
        <f t="shared" si="446"/>
        <v>3.1479851438376174E-3</v>
      </c>
      <c r="AV625">
        <f t="shared" si="447"/>
        <v>2.9730970802910829E-3</v>
      </c>
      <c r="AW625">
        <f t="shared" si="448"/>
        <v>1.748880635465343E-4</v>
      </c>
      <c r="AX625">
        <f t="shared" si="449"/>
        <v>1.0493283812792057E-3</v>
      </c>
      <c r="AY625">
        <f t="shared" si="450"/>
        <v>5.4565075826518691E-2</v>
      </c>
    </row>
    <row r="626" spans="1:51" x14ac:dyDescent="0.2">
      <c r="A626" s="118" t="s">
        <v>5556</v>
      </c>
      <c r="B626" s="119">
        <v>32950</v>
      </c>
      <c r="C626" s="121" t="s">
        <v>6964</v>
      </c>
      <c r="D626" s="121" t="s">
        <v>4222</v>
      </c>
      <c r="E626" s="121">
        <v>0.35738162151313524</v>
      </c>
      <c r="F626">
        <f t="shared" si="426"/>
        <v>3.5738162151313525E-7</v>
      </c>
      <c r="G626">
        <f t="shared" si="427"/>
        <v>3.5738162151313527E-9</v>
      </c>
      <c r="H626">
        <f t="shared" si="428"/>
        <v>2.0571017660511433E-4</v>
      </c>
      <c r="I626" s="115">
        <f t="shared" si="406"/>
        <v>27</v>
      </c>
      <c r="J626" s="115">
        <f t="shared" si="407"/>
        <v>6</v>
      </c>
      <c r="K626" s="115">
        <f t="shared" si="408"/>
        <v>16</v>
      </c>
      <c r="L626" s="115">
        <f t="shared" si="409"/>
        <v>11</v>
      </c>
      <c r="M626" s="115">
        <f t="shared" si="410"/>
        <v>16</v>
      </c>
      <c r="N626" s="115">
        <f t="shared" si="411"/>
        <v>24</v>
      </c>
      <c r="O626" s="115">
        <f t="shared" si="412"/>
        <v>11</v>
      </c>
      <c r="P626" s="115">
        <f t="shared" si="413"/>
        <v>15</v>
      </c>
      <c r="Q626" s="115">
        <f t="shared" si="414"/>
        <v>15</v>
      </c>
      <c r="R626" s="115">
        <f t="shared" si="415"/>
        <v>31</v>
      </c>
      <c r="S626" s="115">
        <f t="shared" si="416"/>
        <v>8</v>
      </c>
      <c r="T626" s="115">
        <f t="shared" si="417"/>
        <v>7</v>
      </c>
      <c r="U626" s="115">
        <f t="shared" si="418"/>
        <v>19</v>
      </c>
      <c r="V626" s="115">
        <f t="shared" si="419"/>
        <v>11</v>
      </c>
      <c r="W626" s="115">
        <f t="shared" si="420"/>
        <v>15</v>
      </c>
      <c r="X626" s="115">
        <f t="shared" si="421"/>
        <v>30</v>
      </c>
      <c r="Y626" s="115">
        <f t="shared" si="422"/>
        <v>11</v>
      </c>
      <c r="Z626" s="115">
        <f t="shared" si="423"/>
        <v>14</v>
      </c>
      <c r="AA626" s="115">
        <f t="shared" si="424"/>
        <v>4</v>
      </c>
      <c r="AB626" s="115">
        <f t="shared" si="425"/>
        <v>9</v>
      </c>
      <c r="AC626" s="113">
        <f t="shared" si="429"/>
        <v>300</v>
      </c>
      <c r="AE626">
        <f t="shared" si="430"/>
        <v>5.554174768338087E-3</v>
      </c>
      <c r="AF626">
        <f t="shared" si="431"/>
        <v>1.234261059630686E-3</v>
      </c>
      <c r="AG626">
        <f t="shared" si="432"/>
        <v>3.2913628256818293E-3</v>
      </c>
      <c r="AH626">
        <f t="shared" si="433"/>
        <v>2.2628119426562577E-3</v>
      </c>
      <c r="AI626">
        <f t="shared" si="434"/>
        <v>3.2913628256818293E-3</v>
      </c>
      <c r="AJ626">
        <f t="shared" si="435"/>
        <v>4.9370442385227439E-3</v>
      </c>
      <c r="AK626">
        <f t="shared" si="436"/>
        <v>2.2628119426562577E-3</v>
      </c>
      <c r="AL626">
        <f t="shared" si="437"/>
        <v>3.085652649076715E-3</v>
      </c>
      <c r="AM626">
        <f t="shared" si="438"/>
        <v>3.085652649076715E-3</v>
      </c>
      <c r="AN626">
        <f t="shared" si="439"/>
        <v>6.3770154747585439E-3</v>
      </c>
      <c r="AO626">
        <f t="shared" si="440"/>
        <v>1.6456814128409146E-3</v>
      </c>
      <c r="AP626">
        <f t="shared" si="441"/>
        <v>1.4399712362358004E-3</v>
      </c>
      <c r="AQ626">
        <f t="shared" si="442"/>
        <v>3.9084933554971724E-3</v>
      </c>
      <c r="AR626">
        <f t="shared" si="443"/>
        <v>2.2628119426562577E-3</v>
      </c>
      <c r="AS626">
        <f t="shared" si="444"/>
        <v>3.085652649076715E-3</v>
      </c>
      <c r="AT626">
        <f t="shared" si="445"/>
        <v>6.1713052981534301E-3</v>
      </c>
      <c r="AU626">
        <f t="shared" si="446"/>
        <v>2.2628119426562577E-3</v>
      </c>
      <c r="AV626">
        <f t="shared" si="447"/>
        <v>2.8799424724716008E-3</v>
      </c>
      <c r="AW626">
        <f t="shared" si="448"/>
        <v>8.2284070642045732E-4</v>
      </c>
      <c r="AX626">
        <f t="shared" si="449"/>
        <v>1.8513915894460289E-3</v>
      </c>
      <c r="AY626">
        <f t="shared" si="450"/>
        <v>6.1713052981534289E-2</v>
      </c>
    </row>
    <row r="627" spans="1:51" x14ac:dyDescent="0.2">
      <c r="A627" s="118" t="s">
        <v>5557</v>
      </c>
      <c r="B627" s="119">
        <v>49763</v>
      </c>
      <c r="C627" s="121" t="s">
        <v>6680</v>
      </c>
      <c r="D627" s="121" t="s">
        <v>4452</v>
      </c>
      <c r="E627" s="121">
        <v>0.60356262600478316</v>
      </c>
      <c r="F627">
        <f t="shared" si="426"/>
        <v>6.0356262600478318E-7</v>
      </c>
      <c r="G627">
        <f t="shared" si="427"/>
        <v>6.0356262600478318E-9</v>
      </c>
      <c r="H627">
        <f t="shared" si="428"/>
        <v>3.4741286880396325E-4</v>
      </c>
      <c r="I627" s="115">
        <f t="shared" si="406"/>
        <v>69</v>
      </c>
      <c r="J627" s="115">
        <f t="shared" si="407"/>
        <v>3</v>
      </c>
      <c r="K627" s="115">
        <f t="shared" si="408"/>
        <v>31</v>
      </c>
      <c r="L627" s="115">
        <f t="shared" si="409"/>
        <v>23</v>
      </c>
      <c r="M627" s="115">
        <f t="shared" si="410"/>
        <v>14</v>
      </c>
      <c r="N627" s="115">
        <f t="shared" si="411"/>
        <v>35</v>
      </c>
      <c r="O627" s="115">
        <f t="shared" si="412"/>
        <v>11</v>
      </c>
      <c r="P627" s="115">
        <f t="shared" si="413"/>
        <v>23</v>
      </c>
      <c r="Q627" s="115">
        <f t="shared" si="414"/>
        <v>21</v>
      </c>
      <c r="R627" s="115">
        <f t="shared" si="415"/>
        <v>58</v>
      </c>
      <c r="S627" s="115">
        <f t="shared" si="416"/>
        <v>10</v>
      </c>
      <c r="T627" s="115">
        <f t="shared" si="417"/>
        <v>14</v>
      </c>
      <c r="U627" s="115">
        <f t="shared" si="418"/>
        <v>22</v>
      </c>
      <c r="V627" s="115">
        <f t="shared" si="419"/>
        <v>17</v>
      </c>
      <c r="W627" s="115">
        <f t="shared" si="420"/>
        <v>22</v>
      </c>
      <c r="X627" s="115">
        <f t="shared" si="421"/>
        <v>30</v>
      </c>
      <c r="Y627" s="115">
        <f t="shared" si="422"/>
        <v>21</v>
      </c>
      <c r="Z627" s="115">
        <f t="shared" si="423"/>
        <v>24</v>
      </c>
      <c r="AA627" s="115">
        <f t="shared" si="424"/>
        <v>8</v>
      </c>
      <c r="AB627" s="115">
        <f t="shared" si="425"/>
        <v>8</v>
      </c>
      <c r="AC627" s="113">
        <f t="shared" si="429"/>
        <v>464</v>
      </c>
      <c r="AE627">
        <f t="shared" si="430"/>
        <v>2.3971487947473464E-2</v>
      </c>
      <c r="AF627">
        <f t="shared" si="431"/>
        <v>1.0422386064118897E-3</v>
      </c>
      <c r="AG627">
        <f t="shared" si="432"/>
        <v>1.0769798932922861E-2</v>
      </c>
      <c r="AH627">
        <f t="shared" si="433"/>
        <v>7.9904959824911546E-3</v>
      </c>
      <c r="AI627">
        <f t="shared" si="434"/>
        <v>4.8637801632554854E-3</v>
      </c>
      <c r="AJ627">
        <f t="shared" si="435"/>
        <v>1.2159450408138714E-2</v>
      </c>
      <c r="AK627">
        <f t="shared" si="436"/>
        <v>3.8215415568435959E-3</v>
      </c>
      <c r="AL627">
        <f t="shared" si="437"/>
        <v>7.9904959824911546E-3</v>
      </c>
      <c r="AM627">
        <f t="shared" si="438"/>
        <v>7.295670244883228E-3</v>
      </c>
      <c r="AN627">
        <f t="shared" si="439"/>
        <v>2.0149946390629867E-2</v>
      </c>
      <c r="AO627">
        <f t="shared" si="440"/>
        <v>3.4741286880396326E-3</v>
      </c>
      <c r="AP627">
        <f t="shared" si="441"/>
        <v>4.8637801632554854E-3</v>
      </c>
      <c r="AQ627">
        <f t="shared" si="442"/>
        <v>7.6430831136871918E-3</v>
      </c>
      <c r="AR627">
        <f t="shared" si="443"/>
        <v>5.9060187696673748E-3</v>
      </c>
      <c r="AS627">
        <f t="shared" si="444"/>
        <v>7.6430831136871918E-3</v>
      </c>
      <c r="AT627">
        <f t="shared" si="445"/>
        <v>1.0422386064118898E-2</v>
      </c>
      <c r="AU627">
        <f t="shared" si="446"/>
        <v>7.295670244883228E-3</v>
      </c>
      <c r="AV627">
        <f t="shared" si="447"/>
        <v>8.3379088512951175E-3</v>
      </c>
      <c r="AW627">
        <f t="shared" si="448"/>
        <v>2.779302950431706E-3</v>
      </c>
      <c r="AX627">
        <f t="shared" si="449"/>
        <v>2.779302950431706E-3</v>
      </c>
      <c r="AY627">
        <f t="shared" si="450"/>
        <v>0.16119957112503899</v>
      </c>
    </row>
    <row r="628" spans="1:51" x14ac:dyDescent="0.2">
      <c r="A628" s="118" t="s">
        <v>5558</v>
      </c>
      <c r="B628" s="119">
        <v>49063</v>
      </c>
      <c r="C628" s="121" t="s">
        <v>6820</v>
      </c>
      <c r="D628" s="121" t="s">
        <v>4154</v>
      </c>
      <c r="E628" s="121">
        <v>0.3512030090259205</v>
      </c>
      <c r="F628">
        <f t="shared" si="426"/>
        <v>3.5120300902592051E-7</v>
      </c>
      <c r="G628">
        <f t="shared" si="427"/>
        <v>3.512030090259205E-9</v>
      </c>
      <c r="H628">
        <f t="shared" si="428"/>
        <v>2.0215374451848899E-4</v>
      </c>
      <c r="I628" s="115">
        <f t="shared" si="406"/>
        <v>45</v>
      </c>
      <c r="J628" s="115">
        <f t="shared" si="407"/>
        <v>6</v>
      </c>
      <c r="K628" s="115">
        <f t="shared" si="408"/>
        <v>35</v>
      </c>
      <c r="L628" s="115">
        <f t="shared" si="409"/>
        <v>37</v>
      </c>
      <c r="M628" s="115">
        <f t="shared" si="410"/>
        <v>11</v>
      </c>
      <c r="N628" s="115">
        <f t="shared" si="411"/>
        <v>32</v>
      </c>
      <c r="O628" s="115">
        <f t="shared" si="412"/>
        <v>9</v>
      </c>
      <c r="P628" s="115">
        <f t="shared" si="413"/>
        <v>29</v>
      </c>
      <c r="Q628" s="115">
        <f t="shared" si="414"/>
        <v>21</v>
      </c>
      <c r="R628" s="115">
        <f t="shared" si="415"/>
        <v>45</v>
      </c>
      <c r="S628" s="115">
        <f t="shared" si="416"/>
        <v>7</v>
      </c>
      <c r="T628" s="115">
        <f t="shared" si="417"/>
        <v>11</v>
      </c>
      <c r="U628" s="115">
        <f t="shared" si="418"/>
        <v>20</v>
      </c>
      <c r="V628" s="115">
        <f t="shared" si="419"/>
        <v>13</v>
      </c>
      <c r="W628" s="115">
        <f t="shared" si="420"/>
        <v>31</v>
      </c>
      <c r="X628" s="115">
        <f t="shared" si="421"/>
        <v>25</v>
      </c>
      <c r="Y628" s="115">
        <f t="shared" si="422"/>
        <v>13</v>
      </c>
      <c r="Z628" s="115">
        <f t="shared" si="423"/>
        <v>34</v>
      </c>
      <c r="AA628" s="115">
        <f t="shared" si="424"/>
        <v>4</v>
      </c>
      <c r="AB628" s="115">
        <f t="shared" si="425"/>
        <v>15</v>
      </c>
      <c r="AC628" s="113">
        <f t="shared" si="429"/>
        <v>443</v>
      </c>
      <c r="AE628">
        <f t="shared" si="430"/>
        <v>9.0969185033320053E-3</v>
      </c>
      <c r="AF628">
        <f t="shared" si="431"/>
        <v>1.2129224671109339E-3</v>
      </c>
      <c r="AG628">
        <f t="shared" si="432"/>
        <v>7.0753810581471142E-3</v>
      </c>
      <c r="AH628">
        <f t="shared" si="433"/>
        <v>7.4796885471840923E-3</v>
      </c>
      <c r="AI628">
        <f t="shared" si="434"/>
        <v>2.2236911897033787E-3</v>
      </c>
      <c r="AJ628">
        <f t="shared" si="435"/>
        <v>6.4689198245916476E-3</v>
      </c>
      <c r="AK628">
        <f t="shared" si="436"/>
        <v>1.8193837006664009E-3</v>
      </c>
      <c r="AL628">
        <f t="shared" si="437"/>
        <v>5.862458591036181E-3</v>
      </c>
      <c r="AM628">
        <f t="shared" si="438"/>
        <v>4.2452286348882689E-3</v>
      </c>
      <c r="AN628">
        <f t="shared" si="439"/>
        <v>9.0969185033320053E-3</v>
      </c>
      <c r="AO628">
        <f t="shared" si="440"/>
        <v>1.4150762116294229E-3</v>
      </c>
      <c r="AP628">
        <f t="shared" si="441"/>
        <v>2.2236911897033787E-3</v>
      </c>
      <c r="AQ628">
        <f t="shared" si="442"/>
        <v>4.0430748903697794E-3</v>
      </c>
      <c r="AR628">
        <f t="shared" si="443"/>
        <v>2.6279986787403568E-3</v>
      </c>
      <c r="AS628">
        <f t="shared" si="444"/>
        <v>6.266766080073159E-3</v>
      </c>
      <c r="AT628">
        <f t="shared" si="445"/>
        <v>5.053843612962225E-3</v>
      </c>
      <c r="AU628">
        <f t="shared" si="446"/>
        <v>2.6279986787403568E-3</v>
      </c>
      <c r="AV628">
        <f t="shared" si="447"/>
        <v>6.8732273136286257E-3</v>
      </c>
      <c r="AW628">
        <f t="shared" si="448"/>
        <v>8.0861497807395595E-4</v>
      </c>
      <c r="AX628">
        <f t="shared" si="449"/>
        <v>3.0323061677773348E-3</v>
      </c>
      <c r="AY628">
        <f t="shared" si="450"/>
        <v>8.9554108821690612E-2</v>
      </c>
    </row>
    <row r="629" spans="1:51" x14ac:dyDescent="0.2">
      <c r="A629" s="118" t="s">
        <v>5559</v>
      </c>
      <c r="B629" s="119">
        <v>12345</v>
      </c>
      <c r="C629" s="121" t="s">
        <v>6807</v>
      </c>
      <c r="D629" s="121" t="s">
        <v>3543</v>
      </c>
      <c r="E629" s="121">
        <v>6.1192997921212355E-2</v>
      </c>
      <c r="F629">
        <f t="shared" si="426"/>
        <v>6.119299792121236E-8</v>
      </c>
      <c r="G629">
        <f t="shared" si="427"/>
        <v>6.1192997921212359E-10</v>
      </c>
      <c r="H629">
        <f t="shared" si="428"/>
        <v>3.5222914810425772E-5</v>
      </c>
      <c r="I629" s="115">
        <f t="shared" si="406"/>
        <v>11</v>
      </c>
      <c r="J629" s="115">
        <f t="shared" si="407"/>
        <v>0</v>
      </c>
      <c r="K629" s="115">
        <f t="shared" si="408"/>
        <v>6</v>
      </c>
      <c r="L629" s="115">
        <f t="shared" si="409"/>
        <v>8</v>
      </c>
      <c r="M629" s="115">
        <f t="shared" si="410"/>
        <v>4</v>
      </c>
      <c r="N629" s="115">
        <f t="shared" si="411"/>
        <v>8</v>
      </c>
      <c r="O629" s="115">
        <f t="shared" si="412"/>
        <v>2</v>
      </c>
      <c r="P629" s="115">
        <f t="shared" si="413"/>
        <v>9</v>
      </c>
      <c r="Q629" s="115">
        <f t="shared" si="414"/>
        <v>11</v>
      </c>
      <c r="R629" s="115">
        <f t="shared" si="415"/>
        <v>8</v>
      </c>
      <c r="S629" s="115">
        <f t="shared" si="416"/>
        <v>3</v>
      </c>
      <c r="T629" s="115">
        <f t="shared" si="417"/>
        <v>3</v>
      </c>
      <c r="U629" s="115">
        <f t="shared" si="418"/>
        <v>5</v>
      </c>
      <c r="V629" s="115">
        <f t="shared" si="419"/>
        <v>1</v>
      </c>
      <c r="W629" s="115">
        <f t="shared" si="420"/>
        <v>7</v>
      </c>
      <c r="X629" s="115">
        <f t="shared" si="421"/>
        <v>8</v>
      </c>
      <c r="Y629" s="115">
        <f t="shared" si="422"/>
        <v>9</v>
      </c>
      <c r="Z629" s="115">
        <f t="shared" si="423"/>
        <v>8</v>
      </c>
      <c r="AA629" s="115">
        <f t="shared" si="424"/>
        <v>0</v>
      </c>
      <c r="AB629" s="115">
        <f t="shared" si="425"/>
        <v>2</v>
      </c>
      <c r="AC629" s="113">
        <f t="shared" si="429"/>
        <v>113</v>
      </c>
      <c r="AE629">
        <f t="shared" si="430"/>
        <v>3.8745206291468349E-4</v>
      </c>
      <c r="AF629">
        <f t="shared" si="431"/>
        <v>0</v>
      </c>
      <c r="AG629">
        <f t="shared" si="432"/>
        <v>2.1133748886255463E-4</v>
      </c>
      <c r="AH629">
        <f t="shared" si="433"/>
        <v>2.8178331848340617E-4</v>
      </c>
      <c r="AI629">
        <f t="shared" si="434"/>
        <v>1.4089165924170309E-4</v>
      </c>
      <c r="AJ629">
        <f t="shared" si="435"/>
        <v>2.8178331848340617E-4</v>
      </c>
      <c r="AK629">
        <f t="shared" si="436"/>
        <v>7.0445829620851544E-5</v>
      </c>
      <c r="AL629">
        <f t="shared" si="437"/>
        <v>3.1700623329383195E-4</v>
      </c>
      <c r="AM629">
        <f t="shared" si="438"/>
        <v>3.8745206291468349E-4</v>
      </c>
      <c r="AN629">
        <f t="shared" si="439"/>
        <v>2.8178331848340617E-4</v>
      </c>
      <c r="AO629">
        <f t="shared" si="440"/>
        <v>1.0566874443127732E-4</v>
      </c>
      <c r="AP629">
        <f t="shared" si="441"/>
        <v>1.0566874443127732E-4</v>
      </c>
      <c r="AQ629">
        <f t="shared" si="442"/>
        <v>1.7611457405212886E-4</v>
      </c>
      <c r="AR629">
        <f t="shared" si="443"/>
        <v>3.5222914810425772E-5</v>
      </c>
      <c r="AS629">
        <f t="shared" si="444"/>
        <v>2.465604036729804E-4</v>
      </c>
      <c r="AT629">
        <f t="shared" si="445"/>
        <v>2.8178331848340617E-4</v>
      </c>
      <c r="AU629">
        <f t="shared" si="446"/>
        <v>3.1700623329383195E-4</v>
      </c>
      <c r="AV629">
        <f t="shared" si="447"/>
        <v>2.8178331848340617E-4</v>
      </c>
      <c r="AW629">
        <f t="shared" si="448"/>
        <v>0</v>
      </c>
      <c r="AX629">
        <f t="shared" si="449"/>
        <v>7.0445829620851544E-5</v>
      </c>
      <c r="AY629">
        <f t="shared" si="450"/>
        <v>3.9801893735781123E-3</v>
      </c>
    </row>
    <row r="630" spans="1:51" x14ac:dyDescent="0.2">
      <c r="A630" s="118" t="s">
        <v>5560</v>
      </c>
      <c r="B630" s="119">
        <v>27412</v>
      </c>
      <c r="C630" s="121" t="s">
        <v>6965</v>
      </c>
      <c r="D630" s="121" t="s">
        <v>3721</v>
      </c>
      <c r="E630" s="121">
        <v>7.770554659303805E-2</v>
      </c>
      <c r="F630">
        <f t="shared" si="426"/>
        <v>7.770554659303805E-8</v>
      </c>
      <c r="G630">
        <f t="shared" si="427"/>
        <v>7.7705546593038056E-10</v>
      </c>
      <c r="H630">
        <f t="shared" si="428"/>
        <v>4.4727598596625901E-5</v>
      </c>
      <c r="I630" s="115">
        <f t="shared" si="406"/>
        <v>29</v>
      </c>
      <c r="J630" s="115">
        <f t="shared" si="407"/>
        <v>4</v>
      </c>
      <c r="K630" s="115">
        <f t="shared" si="408"/>
        <v>14</v>
      </c>
      <c r="L630" s="115">
        <f t="shared" si="409"/>
        <v>10</v>
      </c>
      <c r="M630" s="115">
        <f t="shared" si="410"/>
        <v>10</v>
      </c>
      <c r="N630" s="115">
        <f t="shared" si="411"/>
        <v>18</v>
      </c>
      <c r="O630" s="115">
        <f t="shared" si="412"/>
        <v>10</v>
      </c>
      <c r="P630" s="115">
        <f t="shared" si="413"/>
        <v>16</v>
      </c>
      <c r="Q630" s="115">
        <f t="shared" si="414"/>
        <v>6</v>
      </c>
      <c r="R630" s="115">
        <f t="shared" si="415"/>
        <v>20</v>
      </c>
      <c r="S630" s="115">
        <f t="shared" si="416"/>
        <v>7</v>
      </c>
      <c r="T630" s="115">
        <f t="shared" si="417"/>
        <v>6</v>
      </c>
      <c r="U630" s="115">
        <f t="shared" si="418"/>
        <v>12</v>
      </c>
      <c r="V630" s="115">
        <f t="shared" si="419"/>
        <v>12</v>
      </c>
      <c r="W630" s="115">
        <f t="shared" si="420"/>
        <v>24</v>
      </c>
      <c r="X630" s="115">
        <f t="shared" si="421"/>
        <v>9</v>
      </c>
      <c r="Y630" s="115">
        <f t="shared" si="422"/>
        <v>16</v>
      </c>
      <c r="Z630" s="115">
        <f t="shared" si="423"/>
        <v>13</v>
      </c>
      <c r="AA630" s="115">
        <f t="shared" si="424"/>
        <v>4</v>
      </c>
      <c r="AB630" s="115">
        <f t="shared" si="425"/>
        <v>5</v>
      </c>
      <c r="AC630" s="113">
        <f t="shared" si="429"/>
        <v>245</v>
      </c>
      <c r="AE630">
        <f t="shared" si="430"/>
        <v>1.2971003593021512E-3</v>
      </c>
      <c r="AF630">
        <f t="shared" si="431"/>
        <v>1.789103943865036E-4</v>
      </c>
      <c r="AG630">
        <f t="shared" si="432"/>
        <v>6.2618638035276267E-4</v>
      </c>
      <c r="AH630">
        <f t="shared" si="433"/>
        <v>4.4727598596625901E-4</v>
      </c>
      <c r="AI630">
        <f t="shared" si="434"/>
        <v>4.4727598596625901E-4</v>
      </c>
      <c r="AJ630">
        <f t="shared" si="435"/>
        <v>8.0509677473926617E-4</v>
      </c>
      <c r="AK630">
        <f t="shared" si="436"/>
        <v>4.4727598596625901E-4</v>
      </c>
      <c r="AL630">
        <f t="shared" si="437"/>
        <v>7.1564157754601442E-4</v>
      </c>
      <c r="AM630">
        <f t="shared" si="438"/>
        <v>2.6836559157975541E-4</v>
      </c>
      <c r="AN630">
        <f t="shared" si="439"/>
        <v>8.9455197193251802E-4</v>
      </c>
      <c r="AO630">
        <f t="shared" si="440"/>
        <v>3.1309319017638134E-4</v>
      </c>
      <c r="AP630">
        <f t="shared" si="441"/>
        <v>2.6836559157975541E-4</v>
      </c>
      <c r="AQ630">
        <f t="shared" si="442"/>
        <v>5.3673118315951081E-4</v>
      </c>
      <c r="AR630">
        <f t="shared" si="443"/>
        <v>5.3673118315951081E-4</v>
      </c>
      <c r="AS630">
        <f t="shared" si="444"/>
        <v>1.0734623663190216E-3</v>
      </c>
      <c r="AT630">
        <f t="shared" si="445"/>
        <v>4.0254838736963308E-4</v>
      </c>
      <c r="AU630">
        <f t="shared" si="446"/>
        <v>7.1564157754601442E-4</v>
      </c>
      <c r="AV630">
        <f t="shared" si="447"/>
        <v>5.8145878175613669E-4</v>
      </c>
      <c r="AW630">
        <f t="shared" si="448"/>
        <v>1.789103943865036E-4</v>
      </c>
      <c r="AX630">
        <f t="shared" si="449"/>
        <v>2.2363799298312951E-4</v>
      </c>
      <c r="AY630">
        <f t="shared" si="450"/>
        <v>1.0958261656173345E-2</v>
      </c>
    </row>
    <row r="631" spans="1:51" x14ac:dyDescent="0.2">
      <c r="A631" s="118" t="s">
        <v>5561</v>
      </c>
      <c r="B631" s="119">
        <v>32483</v>
      </c>
      <c r="C631" s="121" t="s">
        <v>6966</v>
      </c>
      <c r="D631" s="121" t="s">
        <v>4147</v>
      </c>
      <c r="E631" s="121">
        <v>0.29151707889652723</v>
      </c>
      <c r="F631">
        <f t="shared" si="426"/>
        <v>2.9151707889652725E-7</v>
      </c>
      <c r="G631">
        <f t="shared" si="427"/>
        <v>2.9151707889652727E-9</v>
      </c>
      <c r="H631">
        <f t="shared" si="428"/>
        <v>1.6779830347545614E-4</v>
      </c>
      <c r="I631" s="115">
        <f t="shared" si="406"/>
        <v>40</v>
      </c>
      <c r="J631" s="115">
        <f t="shared" si="407"/>
        <v>2</v>
      </c>
      <c r="K631" s="115">
        <f t="shared" si="408"/>
        <v>15</v>
      </c>
      <c r="L631" s="115">
        <f t="shared" si="409"/>
        <v>20</v>
      </c>
      <c r="M631" s="115">
        <f t="shared" si="410"/>
        <v>8</v>
      </c>
      <c r="N631" s="115">
        <f t="shared" si="411"/>
        <v>25</v>
      </c>
      <c r="O631" s="115">
        <f t="shared" si="412"/>
        <v>6</v>
      </c>
      <c r="P631" s="115">
        <f t="shared" si="413"/>
        <v>19</v>
      </c>
      <c r="Q631" s="115">
        <f t="shared" si="414"/>
        <v>18</v>
      </c>
      <c r="R631" s="115">
        <f t="shared" si="415"/>
        <v>30</v>
      </c>
      <c r="S631" s="115">
        <f t="shared" si="416"/>
        <v>9</v>
      </c>
      <c r="T631" s="115">
        <f t="shared" si="417"/>
        <v>6</v>
      </c>
      <c r="U631" s="115">
        <f t="shared" si="418"/>
        <v>21</v>
      </c>
      <c r="V631" s="115">
        <f t="shared" si="419"/>
        <v>15</v>
      </c>
      <c r="W631" s="115">
        <f t="shared" si="420"/>
        <v>18</v>
      </c>
      <c r="X631" s="115">
        <f t="shared" si="421"/>
        <v>13</v>
      </c>
      <c r="Y631" s="115">
        <f t="shared" si="422"/>
        <v>9</v>
      </c>
      <c r="Z631" s="115">
        <f t="shared" si="423"/>
        <v>20</v>
      </c>
      <c r="AA631" s="115">
        <f t="shared" si="424"/>
        <v>1</v>
      </c>
      <c r="AB631" s="115">
        <f t="shared" si="425"/>
        <v>6</v>
      </c>
      <c r="AC631" s="113">
        <f t="shared" si="429"/>
        <v>301</v>
      </c>
      <c r="AE631">
        <f t="shared" si="430"/>
        <v>6.711932139018246E-3</v>
      </c>
      <c r="AF631">
        <f t="shared" si="431"/>
        <v>3.3559660695091229E-4</v>
      </c>
      <c r="AG631">
        <f t="shared" si="432"/>
        <v>2.5169745521318424E-3</v>
      </c>
      <c r="AH631">
        <f t="shared" si="433"/>
        <v>3.355966069509123E-3</v>
      </c>
      <c r="AI631">
        <f t="shared" si="434"/>
        <v>1.3423864278036492E-3</v>
      </c>
      <c r="AJ631">
        <f t="shared" si="435"/>
        <v>4.1949575868864032E-3</v>
      </c>
      <c r="AK631">
        <f t="shared" si="436"/>
        <v>1.0067898208527368E-3</v>
      </c>
      <c r="AL631">
        <f t="shared" si="437"/>
        <v>3.1881677660336666E-3</v>
      </c>
      <c r="AM631">
        <f t="shared" si="438"/>
        <v>3.0203694625582107E-3</v>
      </c>
      <c r="AN631">
        <f t="shared" si="439"/>
        <v>5.0339491042636847E-3</v>
      </c>
      <c r="AO631">
        <f t="shared" si="440"/>
        <v>1.5101847312791053E-3</v>
      </c>
      <c r="AP631">
        <f t="shared" si="441"/>
        <v>1.0067898208527368E-3</v>
      </c>
      <c r="AQ631">
        <f t="shared" si="442"/>
        <v>3.523764372984579E-3</v>
      </c>
      <c r="AR631">
        <f t="shared" si="443"/>
        <v>2.5169745521318424E-3</v>
      </c>
      <c r="AS631">
        <f t="shared" si="444"/>
        <v>3.0203694625582107E-3</v>
      </c>
      <c r="AT631">
        <f t="shared" si="445"/>
        <v>2.18137794518093E-3</v>
      </c>
      <c r="AU631">
        <f t="shared" si="446"/>
        <v>1.5101847312791053E-3</v>
      </c>
      <c r="AV631">
        <f t="shared" si="447"/>
        <v>3.355966069509123E-3</v>
      </c>
      <c r="AW631">
        <f t="shared" si="448"/>
        <v>1.6779830347545614E-4</v>
      </c>
      <c r="AX631">
        <f t="shared" si="449"/>
        <v>1.0067898208527368E-3</v>
      </c>
      <c r="AY631">
        <f t="shared" si="450"/>
        <v>5.0507289346112295E-2</v>
      </c>
    </row>
    <row r="632" spans="1:51" x14ac:dyDescent="0.2">
      <c r="A632" s="118" t="s">
        <v>5562</v>
      </c>
      <c r="B632" s="119">
        <v>21500</v>
      </c>
      <c r="C632" s="121" t="s">
        <v>6584</v>
      </c>
      <c r="D632" s="121" t="s">
        <v>3429</v>
      </c>
      <c r="E632" s="121">
        <v>7.7256334514824113E-3</v>
      </c>
      <c r="F632">
        <f t="shared" si="426"/>
        <v>7.7256334514824108E-9</v>
      </c>
      <c r="G632">
        <f t="shared" si="427"/>
        <v>7.7256334514824111E-11</v>
      </c>
      <c r="H632">
        <f t="shared" si="428"/>
        <v>4.4469030471182596E-6</v>
      </c>
      <c r="I632" s="115">
        <f t="shared" si="406"/>
        <v>21</v>
      </c>
      <c r="J632" s="115">
        <f t="shared" si="407"/>
        <v>7</v>
      </c>
      <c r="K632" s="115">
        <f t="shared" si="408"/>
        <v>14</v>
      </c>
      <c r="L632" s="115">
        <f t="shared" si="409"/>
        <v>11</v>
      </c>
      <c r="M632" s="115">
        <f t="shared" si="410"/>
        <v>2</v>
      </c>
      <c r="N632" s="115">
        <f t="shared" si="411"/>
        <v>13</v>
      </c>
      <c r="O632" s="115">
        <f t="shared" si="412"/>
        <v>3</v>
      </c>
      <c r="P632" s="115">
        <f t="shared" si="413"/>
        <v>11</v>
      </c>
      <c r="Q632" s="115">
        <f t="shared" si="414"/>
        <v>8</v>
      </c>
      <c r="R632" s="115">
        <f t="shared" si="415"/>
        <v>28</v>
      </c>
      <c r="S632" s="115">
        <f t="shared" si="416"/>
        <v>3</v>
      </c>
      <c r="T632" s="115">
        <f t="shared" si="417"/>
        <v>5</v>
      </c>
      <c r="U632" s="115">
        <f t="shared" si="418"/>
        <v>10</v>
      </c>
      <c r="V632" s="115">
        <f t="shared" si="419"/>
        <v>7</v>
      </c>
      <c r="W632" s="115">
        <f t="shared" si="420"/>
        <v>14</v>
      </c>
      <c r="X632" s="115">
        <f t="shared" si="421"/>
        <v>13</v>
      </c>
      <c r="Y632" s="115">
        <f t="shared" si="422"/>
        <v>8</v>
      </c>
      <c r="Z632" s="115">
        <f t="shared" si="423"/>
        <v>14</v>
      </c>
      <c r="AA632" s="115">
        <f t="shared" si="424"/>
        <v>1</v>
      </c>
      <c r="AB632" s="115">
        <f t="shared" si="425"/>
        <v>5</v>
      </c>
      <c r="AC632" s="113">
        <f t="shared" si="429"/>
        <v>198</v>
      </c>
      <c r="AE632">
        <f t="shared" si="430"/>
        <v>9.3384963989483452E-5</v>
      </c>
      <c r="AF632">
        <f t="shared" si="431"/>
        <v>3.1128321329827815E-5</v>
      </c>
      <c r="AG632">
        <f t="shared" si="432"/>
        <v>6.225664265965563E-5</v>
      </c>
      <c r="AH632">
        <f t="shared" si="433"/>
        <v>4.8915933518300857E-5</v>
      </c>
      <c r="AI632">
        <f t="shared" si="434"/>
        <v>8.8938060942365193E-6</v>
      </c>
      <c r="AJ632">
        <f t="shared" si="435"/>
        <v>5.7809739612537375E-5</v>
      </c>
      <c r="AK632">
        <f t="shared" si="436"/>
        <v>1.334070914135478E-5</v>
      </c>
      <c r="AL632">
        <f t="shared" si="437"/>
        <v>4.8915933518300857E-5</v>
      </c>
      <c r="AM632">
        <f t="shared" si="438"/>
        <v>3.5575224376946077E-5</v>
      </c>
      <c r="AN632">
        <f t="shared" si="439"/>
        <v>1.2451328531931126E-4</v>
      </c>
      <c r="AO632">
        <f t="shared" si="440"/>
        <v>1.334070914135478E-5</v>
      </c>
      <c r="AP632">
        <f t="shared" si="441"/>
        <v>2.2234515235591297E-5</v>
      </c>
      <c r="AQ632">
        <f t="shared" si="442"/>
        <v>4.4469030471182595E-5</v>
      </c>
      <c r="AR632">
        <f t="shared" si="443"/>
        <v>3.1128321329827815E-5</v>
      </c>
      <c r="AS632">
        <f t="shared" si="444"/>
        <v>6.225664265965563E-5</v>
      </c>
      <c r="AT632">
        <f t="shared" si="445"/>
        <v>5.7809739612537375E-5</v>
      </c>
      <c r="AU632">
        <f t="shared" si="446"/>
        <v>3.5575224376946077E-5</v>
      </c>
      <c r="AV632">
        <f t="shared" si="447"/>
        <v>6.225664265965563E-5</v>
      </c>
      <c r="AW632">
        <f t="shared" si="448"/>
        <v>4.4469030471182596E-6</v>
      </c>
      <c r="AX632">
        <f t="shared" si="449"/>
        <v>2.2234515235591297E-5</v>
      </c>
      <c r="AY632">
        <f t="shared" si="450"/>
        <v>8.8048680332941545E-4</v>
      </c>
    </row>
    <row r="633" spans="1:51" x14ac:dyDescent="0.2">
      <c r="A633" s="118" t="s">
        <v>5563</v>
      </c>
      <c r="B633" s="119">
        <v>20424</v>
      </c>
      <c r="C633" s="121" t="s">
        <v>6616</v>
      </c>
      <c r="D633" s="121" t="s">
        <v>4148</v>
      </c>
      <c r="E633" s="121">
        <v>0.38688766276363118</v>
      </c>
      <c r="F633">
        <f t="shared" si="426"/>
        <v>3.8688766276363115E-7</v>
      </c>
      <c r="G633">
        <f t="shared" si="427"/>
        <v>3.8688766276363112E-9</v>
      </c>
      <c r="H633">
        <f t="shared" si="428"/>
        <v>2.2269396253920496E-4</v>
      </c>
      <c r="I633" s="115">
        <f t="shared" si="406"/>
        <v>9</v>
      </c>
      <c r="J633" s="115">
        <f t="shared" si="407"/>
        <v>2</v>
      </c>
      <c r="K633" s="115">
        <f t="shared" si="408"/>
        <v>12</v>
      </c>
      <c r="L633" s="115">
        <f t="shared" si="409"/>
        <v>20</v>
      </c>
      <c r="M633" s="115">
        <f t="shared" si="410"/>
        <v>5</v>
      </c>
      <c r="N633" s="115">
        <f t="shared" si="411"/>
        <v>11</v>
      </c>
      <c r="O633" s="115">
        <f t="shared" si="412"/>
        <v>4</v>
      </c>
      <c r="P633" s="115">
        <f t="shared" si="413"/>
        <v>10</v>
      </c>
      <c r="Q633" s="115">
        <f t="shared" si="414"/>
        <v>11</v>
      </c>
      <c r="R633" s="115">
        <f t="shared" si="415"/>
        <v>24</v>
      </c>
      <c r="S633" s="115">
        <f t="shared" si="416"/>
        <v>7</v>
      </c>
      <c r="T633" s="115">
        <f t="shared" si="417"/>
        <v>6</v>
      </c>
      <c r="U633" s="115">
        <f t="shared" si="418"/>
        <v>10</v>
      </c>
      <c r="V633" s="115">
        <f t="shared" si="419"/>
        <v>7</v>
      </c>
      <c r="W633" s="115">
        <f t="shared" si="420"/>
        <v>14</v>
      </c>
      <c r="X633" s="115">
        <f t="shared" si="421"/>
        <v>5</v>
      </c>
      <c r="Y633" s="115">
        <f t="shared" si="422"/>
        <v>4</v>
      </c>
      <c r="Z633" s="115">
        <f t="shared" si="423"/>
        <v>11</v>
      </c>
      <c r="AA633" s="115">
        <f t="shared" si="424"/>
        <v>1</v>
      </c>
      <c r="AB633" s="115">
        <f t="shared" si="425"/>
        <v>4</v>
      </c>
      <c r="AC633" s="113">
        <f t="shared" si="429"/>
        <v>177</v>
      </c>
      <c r="AE633">
        <f t="shared" si="430"/>
        <v>2.0042456628528446E-3</v>
      </c>
      <c r="AF633">
        <f t="shared" si="431"/>
        <v>4.4538792507840992E-4</v>
      </c>
      <c r="AG633">
        <f t="shared" si="432"/>
        <v>2.6723275504704595E-3</v>
      </c>
      <c r="AH633">
        <f t="shared" si="433"/>
        <v>4.4538792507840992E-3</v>
      </c>
      <c r="AI633">
        <f t="shared" si="434"/>
        <v>1.1134698126960248E-3</v>
      </c>
      <c r="AJ633">
        <f t="shared" si="435"/>
        <v>2.4496335879312546E-3</v>
      </c>
      <c r="AK633">
        <f t="shared" si="436"/>
        <v>8.9077585015681984E-4</v>
      </c>
      <c r="AL633">
        <f t="shared" si="437"/>
        <v>2.2269396253920496E-3</v>
      </c>
      <c r="AM633">
        <f t="shared" si="438"/>
        <v>2.4496335879312546E-3</v>
      </c>
      <c r="AN633">
        <f t="shared" si="439"/>
        <v>5.3446551009409191E-3</v>
      </c>
      <c r="AO633">
        <f t="shared" si="440"/>
        <v>1.5588577377744347E-3</v>
      </c>
      <c r="AP633">
        <f t="shared" si="441"/>
        <v>1.3361637752352298E-3</v>
      </c>
      <c r="AQ633">
        <f t="shared" si="442"/>
        <v>2.2269396253920496E-3</v>
      </c>
      <c r="AR633">
        <f t="shared" si="443"/>
        <v>1.5588577377744347E-3</v>
      </c>
      <c r="AS633">
        <f t="shared" si="444"/>
        <v>3.1177154755488694E-3</v>
      </c>
      <c r="AT633">
        <f t="shared" si="445"/>
        <v>1.1134698126960248E-3</v>
      </c>
      <c r="AU633">
        <f t="shared" si="446"/>
        <v>8.9077585015681984E-4</v>
      </c>
      <c r="AV633">
        <f t="shared" si="447"/>
        <v>2.4496335879312546E-3</v>
      </c>
      <c r="AW633">
        <f t="shared" si="448"/>
        <v>2.2269396253920496E-4</v>
      </c>
      <c r="AX633">
        <f t="shared" si="449"/>
        <v>8.9077585015681984E-4</v>
      </c>
      <c r="AY633">
        <f t="shared" si="450"/>
        <v>3.9416831369439284E-2</v>
      </c>
    </row>
    <row r="634" spans="1:51" x14ac:dyDescent="0.2">
      <c r="A634" s="118" t="s">
        <v>5564</v>
      </c>
      <c r="B634" s="119">
        <v>50967</v>
      </c>
      <c r="C634" s="121" t="s">
        <v>6967</v>
      </c>
      <c r="D634" s="121" t="s">
        <v>3584</v>
      </c>
      <c r="E634" s="121">
        <v>8.4770771886659574E-2</v>
      </c>
      <c r="F634">
        <f t="shared" si="426"/>
        <v>8.4770771886659572E-8</v>
      </c>
      <c r="G634">
        <f t="shared" si="427"/>
        <v>8.4770771886659572E-10</v>
      </c>
      <c r="H634">
        <f t="shared" si="428"/>
        <v>4.8794368277596713E-5</v>
      </c>
      <c r="I634" s="115">
        <f t="shared" si="406"/>
        <v>54</v>
      </c>
      <c r="J634" s="115">
        <f t="shared" si="407"/>
        <v>2</v>
      </c>
      <c r="K634" s="115">
        <f t="shared" si="408"/>
        <v>18</v>
      </c>
      <c r="L634" s="115">
        <f t="shared" si="409"/>
        <v>51</v>
      </c>
      <c r="M634" s="115">
        <f t="shared" si="410"/>
        <v>15</v>
      </c>
      <c r="N634" s="115">
        <f t="shared" si="411"/>
        <v>20</v>
      </c>
      <c r="O634" s="115">
        <f t="shared" si="412"/>
        <v>7</v>
      </c>
      <c r="P634" s="115">
        <f t="shared" si="413"/>
        <v>22</v>
      </c>
      <c r="Q634" s="115">
        <f t="shared" si="414"/>
        <v>34</v>
      </c>
      <c r="R634" s="115">
        <f t="shared" si="415"/>
        <v>50</v>
      </c>
      <c r="S634" s="115">
        <f t="shared" si="416"/>
        <v>7</v>
      </c>
      <c r="T634" s="115">
        <f t="shared" si="417"/>
        <v>17</v>
      </c>
      <c r="U634" s="115">
        <f t="shared" si="418"/>
        <v>12</v>
      </c>
      <c r="V634" s="115">
        <f t="shared" si="419"/>
        <v>28</v>
      </c>
      <c r="W634" s="115">
        <f t="shared" si="420"/>
        <v>30</v>
      </c>
      <c r="X634" s="115">
        <f t="shared" si="421"/>
        <v>23</v>
      </c>
      <c r="Y634" s="115">
        <f t="shared" si="422"/>
        <v>15</v>
      </c>
      <c r="Z634" s="115">
        <f t="shared" si="423"/>
        <v>24</v>
      </c>
      <c r="AA634" s="115">
        <f t="shared" si="424"/>
        <v>6</v>
      </c>
      <c r="AB634" s="115">
        <f t="shared" si="425"/>
        <v>13</v>
      </c>
      <c r="AC634" s="113">
        <f t="shared" si="429"/>
        <v>448</v>
      </c>
      <c r="AE634">
        <f t="shared" si="430"/>
        <v>2.6348958869902225E-3</v>
      </c>
      <c r="AF634">
        <f t="shared" si="431"/>
        <v>9.7588736555193425E-5</v>
      </c>
      <c r="AG634">
        <f t="shared" si="432"/>
        <v>8.7829862899674077E-4</v>
      </c>
      <c r="AH634">
        <f t="shared" si="433"/>
        <v>2.4885127821574322E-3</v>
      </c>
      <c r="AI634">
        <f t="shared" si="434"/>
        <v>7.3191552416395072E-4</v>
      </c>
      <c r="AJ634">
        <f t="shared" si="435"/>
        <v>9.7588736555193425E-4</v>
      </c>
      <c r="AK634">
        <f t="shared" si="436"/>
        <v>3.4156057794317702E-4</v>
      </c>
      <c r="AL634">
        <f t="shared" si="437"/>
        <v>1.0734761021071277E-3</v>
      </c>
      <c r="AM634">
        <f t="shared" si="438"/>
        <v>1.6590085214382882E-3</v>
      </c>
      <c r="AN634">
        <f t="shared" si="439"/>
        <v>2.4397184138798358E-3</v>
      </c>
      <c r="AO634">
        <f t="shared" si="440"/>
        <v>3.4156057794317702E-4</v>
      </c>
      <c r="AP634">
        <f t="shared" si="441"/>
        <v>8.2950426071914409E-4</v>
      </c>
      <c r="AQ634">
        <f t="shared" si="442"/>
        <v>5.8553241933116055E-4</v>
      </c>
      <c r="AR634">
        <f t="shared" si="443"/>
        <v>1.3662423117727081E-3</v>
      </c>
      <c r="AS634">
        <f t="shared" si="444"/>
        <v>1.4638310483279014E-3</v>
      </c>
      <c r="AT634">
        <f t="shared" si="445"/>
        <v>1.1222704703847243E-3</v>
      </c>
      <c r="AU634">
        <f t="shared" si="446"/>
        <v>7.3191552416395072E-4</v>
      </c>
      <c r="AV634">
        <f t="shared" si="447"/>
        <v>1.1710648386623211E-3</v>
      </c>
      <c r="AW634">
        <f t="shared" si="448"/>
        <v>2.9276620966558028E-4</v>
      </c>
      <c r="AX634">
        <f t="shared" si="449"/>
        <v>6.3432678760875724E-4</v>
      </c>
      <c r="AY634">
        <f t="shared" si="450"/>
        <v>2.1859876988363329E-2</v>
      </c>
    </row>
    <row r="635" spans="1:51" x14ac:dyDescent="0.2">
      <c r="A635" s="118" t="s">
        <v>5565</v>
      </c>
      <c r="B635" s="119">
        <v>13720</v>
      </c>
      <c r="C635" s="121" t="s">
        <v>6857</v>
      </c>
      <c r="D635" s="121" t="s">
        <v>4590</v>
      </c>
      <c r="E635" s="121">
        <v>0.45842076565244183</v>
      </c>
      <c r="F635">
        <f t="shared" si="426"/>
        <v>4.5842076565244181E-7</v>
      </c>
      <c r="G635">
        <f t="shared" si="427"/>
        <v>4.5842076565244184E-9</v>
      </c>
      <c r="H635">
        <f t="shared" si="428"/>
        <v>2.6386867982339588E-4</v>
      </c>
      <c r="I635" s="115">
        <f t="shared" si="406"/>
        <v>8</v>
      </c>
      <c r="J635" s="115">
        <f t="shared" si="407"/>
        <v>3</v>
      </c>
      <c r="K635" s="115">
        <f t="shared" si="408"/>
        <v>6</v>
      </c>
      <c r="L635" s="115">
        <f t="shared" si="409"/>
        <v>10</v>
      </c>
      <c r="M635" s="115">
        <f t="shared" si="410"/>
        <v>6</v>
      </c>
      <c r="N635" s="115">
        <f t="shared" si="411"/>
        <v>6</v>
      </c>
      <c r="O635" s="115">
        <f t="shared" si="412"/>
        <v>8</v>
      </c>
      <c r="P635" s="115">
        <f t="shared" si="413"/>
        <v>6</v>
      </c>
      <c r="Q635" s="115">
        <f t="shared" si="414"/>
        <v>3</v>
      </c>
      <c r="R635" s="115">
        <f t="shared" si="415"/>
        <v>12</v>
      </c>
      <c r="S635" s="115">
        <f t="shared" si="416"/>
        <v>1</v>
      </c>
      <c r="T635" s="115">
        <f t="shared" si="417"/>
        <v>5</v>
      </c>
      <c r="U635" s="115">
        <f t="shared" si="418"/>
        <v>8</v>
      </c>
      <c r="V635" s="115">
        <f t="shared" si="419"/>
        <v>3</v>
      </c>
      <c r="W635" s="115">
        <f t="shared" si="420"/>
        <v>8</v>
      </c>
      <c r="X635" s="115">
        <f t="shared" si="421"/>
        <v>2</v>
      </c>
      <c r="Y635" s="115">
        <f t="shared" si="422"/>
        <v>7</v>
      </c>
      <c r="Z635" s="115">
        <f t="shared" si="423"/>
        <v>9</v>
      </c>
      <c r="AA635" s="115">
        <f t="shared" si="424"/>
        <v>3</v>
      </c>
      <c r="AB635" s="115">
        <f t="shared" si="425"/>
        <v>4</v>
      </c>
      <c r="AC635" s="113">
        <f t="shared" si="429"/>
        <v>118</v>
      </c>
      <c r="AE635">
        <f t="shared" si="430"/>
        <v>2.110949438587167E-3</v>
      </c>
      <c r="AF635">
        <f t="shared" si="431"/>
        <v>7.9160603947018757E-4</v>
      </c>
      <c r="AG635">
        <f t="shared" si="432"/>
        <v>1.5832120789403751E-3</v>
      </c>
      <c r="AH635">
        <f t="shared" si="433"/>
        <v>2.6386867982339589E-3</v>
      </c>
      <c r="AI635">
        <f t="shared" si="434"/>
        <v>1.5832120789403751E-3</v>
      </c>
      <c r="AJ635">
        <f t="shared" si="435"/>
        <v>1.5832120789403751E-3</v>
      </c>
      <c r="AK635">
        <f t="shared" si="436"/>
        <v>2.110949438587167E-3</v>
      </c>
      <c r="AL635">
        <f t="shared" si="437"/>
        <v>1.5832120789403751E-3</v>
      </c>
      <c r="AM635">
        <f t="shared" si="438"/>
        <v>7.9160603947018757E-4</v>
      </c>
      <c r="AN635">
        <f t="shared" si="439"/>
        <v>3.1664241578807503E-3</v>
      </c>
      <c r="AO635">
        <f t="shared" si="440"/>
        <v>2.6386867982339588E-4</v>
      </c>
      <c r="AP635">
        <f t="shared" si="441"/>
        <v>1.3193433991169794E-3</v>
      </c>
      <c r="AQ635">
        <f t="shared" si="442"/>
        <v>2.110949438587167E-3</v>
      </c>
      <c r="AR635">
        <f t="shared" si="443"/>
        <v>7.9160603947018757E-4</v>
      </c>
      <c r="AS635">
        <f t="shared" si="444"/>
        <v>2.110949438587167E-3</v>
      </c>
      <c r="AT635">
        <f t="shared" si="445"/>
        <v>5.2773735964679175E-4</v>
      </c>
      <c r="AU635">
        <f t="shared" si="446"/>
        <v>1.8470807587637711E-3</v>
      </c>
      <c r="AV635">
        <f t="shared" si="447"/>
        <v>2.3748181184105629E-3</v>
      </c>
      <c r="AW635">
        <f t="shared" si="448"/>
        <v>7.9160603947018757E-4</v>
      </c>
      <c r="AX635">
        <f t="shared" si="449"/>
        <v>1.0554747192935835E-3</v>
      </c>
      <c r="AY635">
        <f t="shared" si="450"/>
        <v>3.1136504219160716E-2</v>
      </c>
    </row>
    <row r="636" spans="1:51" x14ac:dyDescent="0.2">
      <c r="A636" s="118" t="s">
        <v>5566</v>
      </c>
      <c r="B636" s="119">
        <v>47350</v>
      </c>
      <c r="C636" s="121" t="s">
        <v>6622</v>
      </c>
      <c r="D636" s="121" t="s">
        <v>4417</v>
      </c>
      <c r="E636" s="121">
        <v>0.78164278405961962</v>
      </c>
      <c r="F636">
        <f t="shared" si="426"/>
        <v>7.8164278405961962E-7</v>
      </c>
      <c r="G636">
        <f t="shared" si="427"/>
        <v>7.8164278405961958E-9</v>
      </c>
      <c r="H636">
        <f t="shared" si="428"/>
        <v>4.4991646316403492E-4</v>
      </c>
      <c r="I636" s="115">
        <f t="shared" si="406"/>
        <v>51</v>
      </c>
      <c r="J636" s="115">
        <f t="shared" si="407"/>
        <v>4</v>
      </c>
      <c r="K636" s="115">
        <f t="shared" si="408"/>
        <v>30</v>
      </c>
      <c r="L636" s="115">
        <f t="shared" si="409"/>
        <v>27</v>
      </c>
      <c r="M636" s="115">
        <f t="shared" si="410"/>
        <v>16</v>
      </c>
      <c r="N636" s="115">
        <f t="shared" si="411"/>
        <v>37</v>
      </c>
      <c r="O636" s="115">
        <f t="shared" si="412"/>
        <v>7</v>
      </c>
      <c r="P636" s="115">
        <f t="shared" si="413"/>
        <v>33</v>
      </c>
      <c r="Q636" s="115">
        <f t="shared" si="414"/>
        <v>25</v>
      </c>
      <c r="R636" s="115">
        <f t="shared" si="415"/>
        <v>38</v>
      </c>
      <c r="S636" s="115">
        <f t="shared" si="416"/>
        <v>10</v>
      </c>
      <c r="T636" s="115">
        <f t="shared" si="417"/>
        <v>17</v>
      </c>
      <c r="U636" s="115">
        <f t="shared" si="418"/>
        <v>21</v>
      </c>
      <c r="V636" s="115">
        <f t="shared" si="419"/>
        <v>9</v>
      </c>
      <c r="W636" s="115">
        <f t="shared" si="420"/>
        <v>26</v>
      </c>
      <c r="X636" s="115">
        <f t="shared" si="421"/>
        <v>21</v>
      </c>
      <c r="Y636" s="115">
        <f t="shared" si="422"/>
        <v>18</v>
      </c>
      <c r="Z636" s="115">
        <f t="shared" si="423"/>
        <v>34</v>
      </c>
      <c r="AA636" s="115">
        <f t="shared" si="424"/>
        <v>2</v>
      </c>
      <c r="AB636" s="115">
        <f t="shared" si="425"/>
        <v>11</v>
      </c>
      <c r="AC636" s="113">
        <f t="shared" si="429"/>
        <v>437</v>
      </c>
      <c r="AE636">
        <f t="shared" si="430"/>
        <v>2.2945739621365781E-2</v>
      </c>
      <c r="AF636">
        <f t="shared" si="431"/>
        <v>1.7996658526561397E-3</v>
      </c>
      <c r="AG636">
        <f t="shared" si="432"/>
        <v>1.3497493894921048E-2</v>
      </c>
      <c r="AH636">
        <f t="shared" si="433"/>
        <v>1.2147744505428944E-2</v>
      </c>
      <c r="AI636">
        <f t="shared" si="434"/>
        <v>7.1986634106245588E-3</v>
      </c>
      <c r="AJ636">
        <f t="shared" si="435"/>
        <v>1.6646909137069291E-2</v>
      </c>
      <c r="AK636">
        <f t="shared" si="436"/>
        <v>3.1494152421482446E-3</v>
      </c>
      <c r="AL636">
        <f t="shared" si="437"/>
        <v>1.4847243284413152E-2</v>
      </c>
      <c r="AM636">
        <f t="shared" si="438"/>
        <v>1.1247911579100872E-2</v>
      </c>
      <c r="AN636">
        <f t="shared" si="439"/>
        <v>1.7096825600233328E-2</v>
      </c>
      <c r="AO636">
        <f t="shared" si="440"/>
        <v>4.4991646316403493E-3</v>
      </c>
      <c r="AP636">
        <f t="shared" si="441"/>
        <v>7.6485798737885935E-3</v>
      </c>
      <c r="AQ636">
        <f t="shared" si="442"/>
        <v>9.4482457264447334E-3</v>
      </c>
      <c r="AR636">
        <f t="shared" si="443"/>
        <v>4.0492481684763146E-3</v>
      </c>
      <c r="AS636">
        <f t="shared" si="444"/>
        <v>1.1697828042264907E-2</v>
      </c>
      <c r="AT636">
        <f t="shared" si="445"/>
        <v>9.4482457264447334E-3</v>
      </c>
      <c r="AU636">
        <f t="shared" si="446"/>
        <v>8.0984963369526292E-3</v>
      </c>
      <c r="AV636">
        <f t="shared" si="447"/>
        <v>1.5297159747577187E-2</v>
      </c>
      <c r="AW636">
        <f t="shared" si="448"/>
        <v>8.9983292632806985E-4</v>
      </c>
      <c r="AX636">
        <f t="shared" si="449"/>
        <v>4.9490810948043841E-3</v>
      </c>
      <c r="AY636">
        <f t="shared" si="450"/>
        <v>0.19661349440268328</v>
      </c>
    </row>
    <row r="637" spans="1:51" x14ac:dyDescent="0.2">
      <c r="A637" s="118" t="s">
        <v>5567</v>
      </c>
      <c r="B637" s="119">
        <v>77587</v>
      </c>
      <c r="C637" s="121" t="s">
        <v>6968</v>
      </c>
      <c r="D637" s="121" t="s">
        <v>4517</v>
      </c>
      <c r="E637" s="121">
        <v>0.87343169335222437</v>
      </c>
      <c r="F637">
        <f t="shared" si="426"/>
        <v>8.7343169335222442E-7</v>
      </c>
      <c r="G637">
        <f t="shared" si="427"/>
        <v>8.7343169335222445E-9</v>
      </c>
      <c r="H637">
        <f t="shared" si="428"/>
        <v>5.0275049716115973E-4</v>
      </c>
      <c r="I637" s="115">
        <f t="shared" si="406"/>
        <v>83</v>
      </c>
      <c r="J637" s="115">
        <f t="shared" si="407"/>
        <v>13</v>
      </c>
      <c r="K637" s="115">
        <f t="shared" si="408"/>
        <v>40</v>
      </c>
      <c r="L637" s="115">
        <f t="shared" si="409"/>
        <v>53</v>
      </c>
      <c r="M637" s="115">
        <f t="shared" si="410"/>
        <v>16</v>
      </c>
      <c r="N637" s="115">
        <f t="shared" si="411"/>
        <v>80</v>
      </c>
      <c r="O637" s="115">
        <f t="shared" si="412"/>
        <v>16</v>
      </c>
      <c r="P637" s="115">
        <f t="shared" si="413"/>
        <v>41</v>
      </c>
      <c r="Q637" s="115">
        <f t="shared" si="414"/>
        <v>28</v>
      </c>
      <c r="R637" s="115">
        <f t="shared" si="415"/>
        <v>54</v>
      </c>
      <c r="S637" s="115">
        <f t="shared" si="416"/>
        <v>25</v>
      </c>
      <c r="T637" s="115">
        <f t="shared" si="417"/>
        <v>26</v>
      </c>
      <c r="U637" s="115">
        <f t="shared" si="418"/>
        <v>37</v>
      </c>
      <c r="V637" s="115">
        <f t="shared" si="419"/>
        <v>20</v>
      </c>
      <c r="W637" s="115">
        <f t="shared" si="420"/>
        <v>29</v>
      </c>
      <c r="X637" s="115">
        <f t="shared" si="421"/>
        <v>48</v>
      </c>
      <c r="Y637" s="115">
        <f t="shared" si="422"/>
        <v>39</v>
      </c>
      <c r="Z637" s="115">
        <f t="shared" si="423"/>
        <v>60</v>
      </c>
      <c r="AA637" s="115">
        <f t="shared" si="424"/>
        <v>8</v>
      </c>
      <c r="AB637" s="115">
        <f t="shared" si="425"/>
        <v>18</v>
      </c>
      <c r="AC637" s="113">
        <f t="shared" si="429"/>
        <v>734</v>
      </c>
      <c r="AE637">
        <f t="shared" si="430"/>
        <v>4.1728291264376258E-2</v>
      </c>
      <c r="AF637">
        <f t="shared" si="431"/>
        <v>6.5357564630950764E-3</v>
      </c>
      <c r="AG637">
        <f t="shared" si="432"/>
        <v>2.0110019886446388E-2</v>
      </c>
      <c r="AH637">
        <f t="shared" si="433"/>
        <v>2.6645776349541465E-2</v>
      </c>
      <c r="AI637">
        <f t="shared" si="434"/>
        <v>8.0440079545785557E-3</v>
      </c>
      <c r="AJ637">
        <f t="shared" si="435"/>
        <v>4.0220039772892777E-2</v>
      </c>
      <c r="AK637">
        <f t="shared" si="436"/>
        <v>8.0440079545785557E-3</v>
      </c>
      <c r="AL637">
        <f t="shared" si="437"/>
        <v>2.0612770383607548E-2</v>
      </c>
      <c r="AM637">
        <f t="shared" si="438"/>
        <v>1.4077013920512473E-2</v>
      </c>
      <c r="AN637">
        <f t="shared" si="439"/>
        <v>2.7148526846702624E-2</v>
      </c>
      <c r="AO637">
        <f t="shared" si="440"/>
        <v>1.2568762429028994E-2</v>
      </c>
      <c r="AP637">
        <f t="shared" si="441"/>
        <v>1.3071512926190153E-2</v>
      </c>
      <c r="AQ637">
        <f t="shared" si="442"/>
        <v>1.8601768394962911E-2</v>
      </c>
      <c r="AR637">
        <f t="shared" si="443"/>
        <v>1.0055009943223194E-2</v>
      </c>
      <c r="AS637">
        <f t="shared" si="444"/>
        <v>1.4579764417673632E-2</v>
      </c>
      <c r="AT637">
        <f t="shared" si="445"/>
        <v>2.4132023863735669E-2</v>
      </c>
      <c r="AU637">
        <f t="shared" si="446"/>
        <v>1.9607269389285229E-2</v>
      </c>
      <c r="AV637">
        <f t="shared" si="447"/>
        <v>3.0165029829669582E-2</v>
      </c>
      <c r="AW637">
        <f t="shared" si="448"/>
        <v>4.0220039772892778E-3</v>
      </c>
      <c r="AX637">
        <f t="shared" si="449"/>
        <v>9.0495089489008758E-3</v>
      </c>
      <c r="AY637">
        <f t="shared" si="450"/>
        <v>0.36901886491629121</v>
      </c>
    </row>
    <row r="638" spans="1:51" x14ac:dyDescent="0.2">
      <c r="A638" s="118" t="s">
        <v>5568</v>
      </c>
      <c r="B638" s="119">
        <v>35728</v>
      </c>
      <c r="C638" s="121" t="s">
        <v>6676</v>
      </c>
      <c r="D638" s="121" t="s">
        <v>4343</v>
      </c>
      <c r="E638" s="121">
        <v>0.33066952366395591</v>
      </c>
      <c r="F638">
        <f t="shared" si="426"/>
        <v>3.3066952366395593E-7</v>
      </c>
      <c r="G638">
        <f t="shared" si="427"/>
        <v>3.3066952366395594E-9</v>
      </c>
      <c r="H638">
        <f t="shared" si="428"/>
        <v>1.9033459477529768E-4</v>
      </c>
      <c r="I638" s="115">
        <f t="shared" si="406"/>
        <v>35</v>
      </c>
      <c r="J638" s="115">
        <f t="shared" si="407"/>
        <v>3</v>
      </c>
      <c r="K638" s="115">
        <f t="shared" si="408"/>
        <v>12</v>
      </c>
      <c r="L638" s="115">
        <f t="shared" si="409"/>
        <v>23</v>
      </c>
      <c r="M638" s="115">
        <f t="shared" si="410"/>
        <v>5</v>
      </c>
      <c r="N638" s="115">
        <f t="shared" si="411"/>
        <v>38</v>
      </c>
      <c r="O638" s="115">
        <f t="shared" si="412"/>
        <v>9</v>
      </c>
      <c r="P638" s="115">
        <f t="shared" si="413"/>
        <v>31</v>
      </c>
      <c r="Q638" s="115">
        <f t="shared" si="414"/>
        <v>14</v>
      </c>
      <c r="R638" s="115">
        <f t="shared" si="415"/>
        <v>34</v>
      </c>
      <c r="S638" s="115">
        <f t="shared" si="416"/>
        <v>5</v>
      </c>
      <c r="T638" s="115">
        <f t="shared" si="417"/>
        <v>17</v>
      </c>
      <c r="U638" s="115">
        <f t="shared" si="418"/>
        <v>12</v>
      </c>
      <c r="V638" s="115">
        <f t="shared" si="419"/>
        <v>13</v>
      </c>
      <c r="W638" s="115">
        <f t="shared" si="420"/>
        <v>9</v>
      </c>
      <c r="X638" s="115">
        <f t="shared" si="421"/>
        <v>24</v>
      </c>
      <c r="Y638" s="115">
        <f t="shared" si="422"/>
        <v>23</v>
      </c>
      <c r="Z638" s="115">
        <f t="shared" si="423"/>
        <v>15</v>
      </c>
      <c r="AA638" s="115">
        <f t="shared" si="424"/>
        <v>4</v>
      </c>
      <c r="AB638" s="115">
        <f t="shared" si="425"/>
        <v>11</v>
      </c>
      <c r="AC638" s="113">
        <f t="shared" si="429"/>
        <v>337</v>
      </c>
      <c r="AE638">
        <f t="shared" si="430"/>
        <v>6.6617108171354187E-3</v>
      </c>
      <c r="AF638">
        <f t="shared" si="431"/>
        <v>5.7100378432589302E-4</v>
      </c>
      <c r="AG638">
        <f t="shared" si="432"/>
        <v>2.2840151373035721E-3</v>
      </c>
      <c r="AH638">
        <f t="shared" si="433"/>
        <v>4.3776956798318471E-3</v>
      </c>
      <c r="AI638">
        <f t="shared" si="434"/>
        <v>9.5167297387648844E-4</v>
      </c>
      <c r="AJ638">
        <f t="shared" si="435"/>
        <v>7.2327146014613116E-3</v>
      </c>
      <c r="AK638">
        <f t="shared" si="436"/>
        <v>1.7130113529776792E-3</v>
      </c>
      <c r="AL638">
        <f t="shared" si="437"/>
        <v>5.9003724380342279E-3</v>
      </c>
      <c r="AM638">
        <f t="shared" si="438"/>
        <v>2.6646843268541675E-3</v>
      </c>
      <c r="AN638">
        <f t="shared" si="439"/>
        <v>6.4713762223601208E-3</v>
      </c>
      <c r="AO638">
        <f t="shared" si="440"/>
        <v>9.5167297387648844E-4</v>
      </c>
      <c r="AP638">
        <f t="shared" si="441"/>
        <v>3.2356881111800604E-3</v>
      </c>
      <c r="AQ638">
        <f t="shared" si="442"/>
        <v>2.2840151373035721E-3</v>
      </c>
      <c r="AR638">
        <f t="shared" si="443"/>
        <v>2.47434973207887E-3</v>
      </c>
      <c r="AS638">
        <f t="shared" si="444"/>
        <v>1.7130113529776792E-3</v>
      </c>
      <c r="AT638">
        <f t="shared" si="445"/>
        <v>4.5680302746071441E-3</v>
      </c>
      <c r="AU638">
        <f t="shared" si="446"/>
        <v>4.3776956798318471E-3</v>
      </c>
      <c r="AV638">
        <f t="shared" si="447"/>
        <v>2.8550189216294654E-3</v>
      </c>
      <c r="AW638">
        <f t="shared" si="448"/>
        <v>7.6133837910119073E-4</v>
      </c>
      <c r="AX638">
        <f t="shared" si="449"/>
        <v>2.0936805425282746E-3</v>
      </c>
      <c r="AY638">
        <f t="shared" si="450"/>
        <v>6.4142758439275319E-2</v>
      </c>
    </row>
    <row r="639" spans="1:51" x14ac:dyDescent="0.2">
      <c r="A639" s="118" t="s">
        <v>5569</v>
      </c>
      <c r="B639" s="119">
        <v>12607</v>
      </c>
      <c r="C639" s="121" t="s">
        <v>6663</v>
      </c>
      <c r="D639" s="121" t="s">
        <v>3546</v>
      </c>
      <c r="E639" s="121">
        <v>1.9909909542994719E-2</v>
      </c>
      <c r="F639">
        <f t="shared" si="426"/>
        <v>1.9909909542994718E-8</v>
      </c>
      <c r="G639">
        <f t="shared" si="427"/>
        <v>1.9909909542994717E-10</v>
      </c>
      <c r="H639">
        <f t="shared" si="428"/>
        <v>1.1460217206862612E-5</v>
      </c>
      <c r="I639" s="115">
        <f t="shared" si="406"/>
        <v>11</v>
      </c>
      <c r="J639" s="115">
        <f t="shared" si="407"/>
        <v>0</v>
      </c>
      <c r="K639" s="115">
        <f t="shared" si="408"/>
        <v>8</v>
      </c>
      <c r="L639" s="115">
        <f t="shared" si="409"/>
        <v>8</v>
      </c>
      <c r="M639" s="115">
        <f t="shared" si="410"/>
        <v>3</v>
      </c>
      <c r="N639" s="115">
        <f t="shared" si="411"/>
        <v>10</v>
      </c>
      <c r="O639" s="115">
        <f t="shared" si="412"/>
        <v>0</v>
      </c>
      <c r="P639" s="115">
        <f t="shared" si="413"/>
        <v>2</v>
      </c>
      <c r="Q639" s="115">
        <f t="shared" si="414"/>
        <v>6</v>
      </c>
      <c r="R639" s="115">
        <f t="shared" si="415"/>
        <v>15</v>
      </c>
      <c r="S639" s="115">
        <f t="shared" si="416"/>
        <v>5</v>
      </c>
      <c r="T639" s="115">
        <f t="shared" si="417"/>
        <v>9</v>
      </c>
      <c r="U639" s="115">
        <f t="shared" si="418"/>
        <v>13</v>
      </c>
      <c r="V639" s="115">
        <f t="shared" si="419"/>
        <v>4</v>
      </c>
      <c r="W639" s="115">
        <f t="shared" si="420"/>
        <v>4</v>
      </c>
      <c r="X639" s="115">
        <f t="shared" si="421"/>
        <v>10</v>
      </c>
      <c r="Y639" s="115">
        <f t="shared" si="422"/>
        <v>3</v>
      </c>
      <c r="Z639" s="115">
        <f t="shared" si="423"/>
        <v>9</v>
      </c>
      <c r="AA639" s="115">
        <f t="shared" si="424"/>
        <v>0</v>
      </c>
      <c r="AB639" s="115">
        <f t="shared" si="425"/>
        <v>0</v>
      </c>
      <c r="AC639" s="113">
        <f t="shared" si="429"/>
        <v>120</v>
      </c>
      <c r="AE639">
        <f t="shared" si="430"/>
        <v>1.2606238927548874E-4</v>
      </c>
      <c r="AF639">
        <f t="shared" si="431"/>
        <v>0</v>
      </c>
      <c r="AG639">
        <f t="shared" si="432"/>
        <v>9.1681737654900899E-5</v>
      </c>
      <c r="AH639">
        <f t="shared" si="433"/>
        <v>9.1681737654900899E-5</v>
      </c>
      <c r="AI639">
        <f t="shared" si="434"/>
        <v>3.4380651620587837E-5</v>
      </c>
      <c r="AJ639">
        <f t="shared" si="435"/>
        <v>1.1460217206862612E-4</v>
      </c>
      <c r="AK639">
        <f t="shared" si="436"/>
        <v>0</v>
      </c>
      <c r="AL639">
        <f t="shared" si="437"/>
        <v>2.2920434413725225E-5</v>
      </c>
      <c r="AM639">
        <f t="shared" si="438"/>
        <v>6.8761303241175674E-5</v>
      </c>
      <c r="AN639">
        <f t="shared" si="439"/>
        <v>1.7190325810293919E-4</v>
      </c>
      <c r="AO639">
        <f t="shared" si="440"/>
        <v>5.7301086034313062E-5</v>
      </c>
      <c r="AP639">
        <f t="shared" si="441"/>
        <v>1.031419548617635E-4</v>
      </c>
      <c r="AQ639">
        <f t="shared" si="442"/>
        <v>1.4898282368921395E-4</v>
      </c>
      <c r="AR639">
        <f t="shared" si="443"/>
        <v>4.5840868827450449E-5</v>
      </c>
      <c r="AS639">
        <f t="shared" si="444"/>
        <v>4.5840868827450449E-5</v>
      </c>
      <c r="AT639">
        <f t="shared" si="445"/>
        <v>1.1460217206862612E-4</v>
      </c>
      <c r="AU639">
        <f t="shared" si="446"/>
        <v>3.4380651620587837E-5</v>
      </c>
      <c r="AV639">
        <f t="shared" si="447"/>
        <v>1.031419548617635E-4</v>
      </c>
      <c r="AW639">
        <f t="shared" si="448"/>
        <v>0</v>
      </c>
      <c r="AX639">
        <f t="shared" si="449"/>
        <v>0</v>
      </c>
      <c r="AY639">
        <f t="shared" si="450"/>
        <v>1.3752260648235135E-3</v>
      </c>
    </row>
    <row r="640" spans="1:51" x14ac:dyDescent="0.2">
      <c r="A640" s="118" t="s">
        <v>5570</v>
      </c>
      <c r="B640" s="119">
        <v>37134</v>
      </c>
      <c r="C640" s="121" t="s">
        <v>6831</v>
      </c>
      <c r="D640" s="121" t="s">
        <v>4236</v>
      </c>
      <c r="E640" s="121">
        <v>0.17437547836402334</v>
      </c>
      <c r="F640">
        <f t="shared" si="426"/>
        <v>1.7437547836402335E-7</v>
      </c>
      <c r="G640">
        <f t="shared" si="427"/>
        <v>1.7437547836402336E-9</v>
      </c>
      <c r="H640">
        <f t="shared" si="428"/>
        <v>1.0037116709580471E-4</v>
      </c>
      <c r="I640" s="115">
        <f t="shared" si="406"/>
        <v>33</v>
      </c>
      <c r="J640" s="115">
        <f t="shared" si="407"/>
        <v>3</v>
      </c>
      <c r="K640" s="115">
        <f t="shared" si="408"/>
        <v>24</v>
      </c>
      <c r="L640" s="115">
        <f t="shared" si="409"/>
        <v>21</v>
      </c>
      <c r="M640" s="115">
        <f t="shared" si="410"/>
        <v>16</v>
      </c>
      <c r="N640" s="115">
        <f t="shared" si="411"/>
        <v>21</v>
      </c>
      <c r="O640" s="115">
        <f t="shared" si="412"/>
        <v>10</v>
      </c>
      <c r="P640" s="115">
        <f t="shared" si="413"/>
        <v>21</v>
      </c>
      <c r="Q640" s="115">
        <f t="shared" si="414"/>
        <v>13</v>
      </c>
      <c r="R640" s="115">
        <f t="shared" si="415"/>
        <v>27</v>
      </c>
      <c r="S640" s="115">
        <f t="shared" si="416"/>
        <v>6</v>
      </c>
      <c r="T640" s="115">
        <f t="shared" si="417"/>
        <v>7</v>
      </c>
      <c r="U640" s="115">
        <f t="shared" si="418"/>
        <v>18</v>
      </c>
      <c r="V640" s="115">
        <f t="shared" si="419"/>
        <v>16</v>
      </c>
      <c r="W640" s="115">
        <f t="shared" si="420"/>
        <v>32</v>
      </c>
      <c r="X640" s="115">
        <f t="shared" si="421"/>
        <v>20</v>
      </c>
      <c r="Y640" s="115">
        <f t="shared" si="422"/>
        <v>16</v>
      </c>
      <c r="Z640" s="115">
        <f t="shared" si="423"/>
        <v>21</v>
      </c>
      <c r="AA640" s="115">
        <f t="shared" si="424"/>
        <v>0</v>
      </c>
      <c r="AB640" s="115">
        <f t="shared" si="425"/>
        <v>7</v>
      </c>
      <c r="AC640" s="113">
        <f t="shared" si="429"/>
        <v>332</v>
      </c>
      <c r="AE640">
        <f t="shared" si="430"/>
        <v>3.3122485141615556E-3</v>
      </c>
      <c r="AF640">
        <f t="shared" si="431"/>
        <v>3.0111350128741413E-4</v>
      </c>
      <c r="AG640">
        <f t="shared" si="432"/>
        <v>2.408908010299313E-3</v>
      </c>
      <c r="AH640">
        <f t="shared" si="433"/>
        <v>2.1077945090118991E-3</v>
      </c>
      <c r="AI640">
        <f t="shared" si="434"/>
        <v>1.6059386735328754E-3</v>
      </c>
      <c r="AJ640">
        <f t="shared" si="435"/>
        <v>2.1077945090118991E-3</v>
      </c>
      <c r="AK640">
        <f t="shared" si="436"/>
        <v>1.0037116709580472E-3</v>
      </c>
      <c r="AL640">
        <f t="shared" si="437"/>
        <v>2.1077945090118991E-3</v>
      </c>
      <c r="AM640">
        <f t="shared" si="438"/>
        <v>1.3048251722454613E-3</v>
      </c>
      <c r="AN640">
        <f t="shared" si="439"/>
        <v>2.7100215115867274E-3</v>
      </c>
      <c r="AO640">
        <f t="shared" si="440"/>
        <v>6.0222700257482826E-4</v>
      </c>
      <c r="AP640">
        <f t="shared" si="441"/>
        <v>7.0259816967063304E-4</v>
      </c>
      <c r="AQ640">
        <f t="shared" si="442"/>
        <v>1.8066810077244848E-3</v>
      </c>
      <c r="AR640">
        <f t="shared" si="443"/>
        <v>1.6059386735328754E-3</v>
      </c>
      <c r="AS640">
        <f t="shared" si="444"/>
        <v>3.2118773470657508E-3</v>
      </c>
      <c r="AT640">
        <f t="shared" si="445"/>
        <v>2.0074233419160943E-3</v>
      </c>
      <c r="AU640">
        <f t="shared" si="446"/>
        <v>1.6059386735328754E-3</v>
      </c>
      <c r="AV640">
        <f t="shared" si="447"/>
        <v>2.1077945090118991E-3</v>
      </c>
      <c r="AW640">
        <f t="shared" si="448"/>
        <v>0</v>
      </c>
      <c r="AX640">
        <f t="shared" si="449"/>
        <v>7.0259816967063304E-4</v>
      </c>
      <c r="AY640">
        <f t="shared" si="450"/>
        <v>3.3323227475807161E-2</v>
      </c>
    </row>
    <row r="641" spans="1:51" x14ac:dyDescent="0.2">
      <c r="A641" s="118" t="s">
        <v>5571</v>
      </c>
      <c r="B641" s="119">
        <v>21782</v>
      </c>
      <c r="C641" s="121" t="s">
        <v>6959</v>
      </c>
      <c r="D641" s="121" t="s">
        <v>3600</v>
      </c>
      <c r="E641" s="121">
        <v>3.3363841510661948E-2</v>
      </c>
      <c r="F641">
        <f t="shared" si="426"/>
        <v>3.3363841510661949E-8</v>
      </c>
      <c r="G641">
        <f t="shared" si="427"/>
        <v>3.3363841510661952E-10</v>
      </c>
      <c r="H641">
        <f t="shared" si="428"/>
        <v>1.9204349961602769E-5</v>
      </c>
      <c r="I641" s="115">
        <f t="shared" si="406"/>
        <v>17</v>
      </c>
      <c r="J641" s="115">
        <f t="shared" si="407"/>
        <v>4</v>
      </c>
      <c r="K641" s="115">
        <f t="shared" si="408"/>
        <v>9</v>
      </c>
      <c r="L641" s="115">
        <f t="shared" si="409"/>
        <v>8</v>
      </c>
      <c r="M641" s="115">
        <f t="shared" si="410"/>
        <v>5</v>
      </c>
      <c r="N641" s="115">
        <f t="shared" si="411"/>
        <v>6</v>
      </c>
      <c r="O641" s="115">
        <f t="shared" si="412"/>
        <v>6</v>
      </c>
      <c r="P641" s="115">
        <f t="shared" si="413"/>
        <v>12</v>
      </c>
      <c r="Q641" s="115">
        <f t="shared" si="414"/>
        <v>10</v>
      </c>
      <c r="R641" s="115">
        <f t="shared" si="415"/>
        <v>17</v>
      </c>
      <c r="S641" s="115">
        <f t="shared" si="416"/>
        <v>3</v>
      </c>
      <c r="T641" s="115">
        <f t="shared" si="417"/>
        <v>12</v>
      </c>
      <c r="U641" s="115">
        <f t="shared" si="418"/>
        <v>10</v>
      </c>
      <c r="V641" s="115">
        <f t="shared" si="419"/>
        <v>15</v>
      </c>
      <c r="W641" s="115">
        <f t="shared" si="420"/>
        <v>11</v>
      </c>
      <c r="X641" s="115">
        <f t="shared" si="421"/>
        <v>21</v>
      </c>
      <c r="Y641" s="115">
        <f t="shared" si="422"/>
        <v>13</v>
      </c>
      <c r="Z641" s="115">
        <f t="shared" si="423"/>
        <v>11</v>
      </c>
      <c r="AA641" s="115">
        <f t="shared" si="424"/>
        <v>1</v>
      </c>
      <c r="AB641" s="115">
        <f t="shared" si="425"/>
        <v>5</v>
      </c>
      <c r="AC641" s="113">
        <f t="shared" si="429"/>
        <v>196</v>
      </c>
      <c r="AE641">
        <f t="shared" si="430"/>
        <v>3.2647394934724706E-4</v>
      </c>
      <c r="AF641">
        <f t="shared" si="431"/>
        <v>7.6817399846411074E-5</v>
      </c>
      <c r="AG641">
        <f t="shared" si="432"/>
        <v>1.7283914965442491E-4</v>
      </c>
      <c r="AH641">
        <f t="shared" si="433"/>
        <v>1.5363479969282215E-4</v>
      </c>
      <c r="AI641">
        <f t="shared" si="434"/>
        <v>9.6021749808013836E-5</v>
      </c>
      <c r="AJ641">
        <f t="shared" si="435"/>
        <v>1.1522609976961661E-4</v>
      </c>
      <c r="AK641">
        <f t="shared" si="436"/>
        <v>1.1522609976961661E-4</v>
      </c>
      <c r="AL641">
        <f t="shared" si="437"/>
        <v>2.3045219953923322E-4</v>
      </c>
      <c r="AM641">
        <f t="shared" si="438"/>
        <v>1.9204349961602767E-4</v>
      </c>
      <c r="AN641">
        <f t="shared" si="439"/>
        <v>3.2647394934724706E-4</v>
      </c>
      <c r="AO641">
        <f t="shared" si="440"/>
        <v>5.7613049884808306E-5</v>
      </c>
      <c r="AP641">
        <f t="shared" si="441"/>
        <v>2.3045219953923322E-4</v>
      </c>
      <c r="AQ641">
        <f t="shared" si="442"/>
        <v>1.9204349961602767E-4</v>
      </c>
      <c r="AR641">
        <f t="shared" si="443"/>
        <v>2.8806524942404153E-4</v>
      </c>
      <c r="AS641">
        <f t="shared" si="444"/>
        <v>2.1124784957763046E-4</v>
      </c>
      <c r="AT641">
        <f t="shared" si="445"/>
        <v>4.0329134919365816E-4</v>
      </c>
      <c r="AU641">
        <f t="shared" si="446"/>
        <v>2.4965654950083601E-4</v>
      </c>
      <c r="AV641">
        <f t="shared" si="447"/>
        <v>2.1124784957763046E-4</v>
      </c>
      <c r="AW641">
        <f t="shared" si="448"/>
        <v>1.9204349961602769E-5</v>
      </c>
      <c r="AX641">
        <f t="shared" si="449"/>
        <v>9.6021749808013836E-5</v>
      </c>
      <c r="AY641">
        <f t="shared" si="450"/>
        <v>3.7640525924741417E-3</v>
      </c>
    </row>
    <row r="642" spans="1:51" x14ac:dyDescent="0.2">
      <c r="A642" s="118" t="s">
        <v>5572</v>
      </c>
      <c r="B642" s="119">
        <v>62528</v>
      </c>
      <c r="C642" s="121" t="s">
        <v>6969</v>
      </c>
      <c r="D642" s="121" t="s">
        <v>3799</v>
      </c>
      <c r="E642" s="121">
        <v>0.10455226017997576</v>
      </c>
      <c r="F642">
        <f t="shared" si="426"/>
        <v>1.0455226017997576E-7</v>
      </c>
      <c r="G642">
        <f t="shared" si="427"/>
        <v>1.0455226017997576E-9</v>
      </c>
      <c r="H642">
        <f t="shared" si="428"/>
        <v>6.0180665740519024E-5</v>
      </c>
      <c r="I642" s="115">
        <f t="shared" ref="I642:I705" si="451">LEN(D642)-LEN(SUBSTITUTE(D642,"A",""))</f>
        <v>66</v>
      </c>
      <c r="J642" s="115">
        <f t="shared" ref="J642:J705" si="452">LEN(D642)-LEN(SUBSTITUTE(D642,"C",""))</f>
        <v>3</v>
      </c>
      <c r="K642" s="115">
        <f t="shared" ref="K642:K705" si="453">LEN(D642)-LEN(SUBSTITUTE(D642,"D",""))</f>
        <v>34</v>
      </c>
      <c r="L642" s="115">
        <f t="shared" ref="L642:L705" si="454">LEN(D642)-LEN(SUBSTITUTE(D642,"E",""))</f>
        <v>24</v>
      </c>
      <c r="M642" s="115">
        <f t="shared" ref="M642:M705" si="455">LEN(D642)-LEN(SUBSTITUTE(D642,"F",""))</f>
        <v>16</v>
      </c>
      <c r="N642" s="115">
        <f t="shared" ref="N642:N705" si="456">LEN(D642)-LEN(SUBSTITUTE(D642,"G",""))</f>
        <v>41</v>
      </c>
      <c r="O642" s="115">
        <f t="shared" ref="O642:O705" si="457">LEN(D642)-LEN(SUBSTITUTE(D642,"H",""))</f>
        <v>18</v>
      </c>
      <c r="P642" s="115">
        <f t="shared" ref="P642:P705" si="458">LEN(D642)-LEN(SUBSTITUTE(D642,"I",""))</f>
        <v>40</v>
      </c>
      <c r="Q642" s="115">
        <f t="shared" ref="Q642:Q705" si="459">LEN(D642)-LEN(SUBSTITUTE(D642,"K",""))</f>
        <v>23</v>
      </c>
      <c r="R642" s="115">
        <f t="shared" ref="R642:R705" si="460">LEN(D642)-LEN(SUBSTITUTE(D642,"L",""))</f>
        <v>55</v>
      </c>
      <c r="S642" s="115">
        <f t="shared" ref="S642:S705" si="461">LEN(D642)-LEN(SUBSTITUTE(D642,"M",""))</f>
        <v>15</v>
      </c>
      <c r="T642" s="115">
        <f t="shared" ref="T642:T705" si="462">LEN(D642)-LEN(SUBSTITUTE(D642,"N",""))</f>
        <v>18</v>
      </c>
      <c r="U642" s="115">
        <f t="shared" ref="U642:U705" si="463">LEN(D642)-LEN(SUBSTITUTE(D642,"P",""))</f>
        <v>35</v>
      </c>
      <c r="V642" s="115">
        <f t="shared" ref="V642:V705" si="464">LEN(D642)-LEN(SUBSTITUTE(D642,"Q",""))</f>
        <v>15</v>
      </c>
      <c r="W642" s="115">
        <f t="shared" ref="W642:W705" si="465">LEN(D642)-LEN(SUBSTITUTE(D642,"R",""))</f>
        <v>42</v>
      </c>
      <c r="X642" s="115">
        <f t="shared" ref="X642:X705" si="466">LEN(D642)-LEN(SUBSTITUTE(D642,"S",""))</f>
        <v>32</v>
      </c>
      <c r="Y642" s="115">
        <f t="shared" ref="Y642:Y705" si="467">LEN(D642)-LEN(SUBSTITUTE(D642,"T",""))</f>
        <v>39</v>
      </c>
      <c r="Z642" s="115">
        <f t="shared" ref="Z642:Z705" si="468">LEN(D642)-LEN(SUBSTITUTE(D642,"V",""))</f>
        <v>34</v>
      </c>
      <c r="AA642" s="115">
        <f t="shared" ref="AA642:AA705" si="469">LEN(D642)-LEN(SUBSTITUTE(D642,"W",""))</f>
        <v>9</v>
      </c>
      <c r="AB642" s="115">
        <f t="shared" ref="AB642:AB705" si="470">LEN(D642)-LEN(SUBSTITUTE(D642,"Y",""))</f>
        <v>12</v>
      </c>
      <c r="AC642" s="113">
        <f t="shared" si="429"/>
        <v>571</v>
      </c>
      <c r="AE642">
        <f t="shared" si="430"/>
        <v>3.9719239388742557E-3</v>
      </c>
      <c r="AF642">
        <f t="shared" si="431"/>
        <v>1.8054199722155706E-4</v>
      </c>
      <c r="AG642">
        <f t="shared" si="432"/>
        <v>2.046142635177647E-3</v>
      </c>
      <c r="AH642">
        <f t="shared" si="433"/>
        <v>1.4443359777724565E-3</v>
      </c>
      <c r="AI642">
        <f t="shared" si="434"/>
        <v>9.6289065184830438E-4</v>
      </c>
      <c r="AJ642">
        <f t="shared" si="435"/>
        <v>2.4674072953612802E-3</v>
      </c>
      <c r="AK642">
        <f t="shared" si="436"/>
        <v>1.0832519833293424E-3</v>
      </c>
      <c r="AL642">
        <f t="shared" si="437"/>
        <v>2.4072266296207611E-3</v>
      </c>
      <c r="AM642">
        <f t="shared" si="438"/>
        <v>1.3841553120319376E-3</v>
      </c>
      <c r="AN642">
        <f t="shared" si="439"/>
        <v>3.3099366157285461E-3</v>
      </c>
      <c r="AO642">
        <f t="shared" si="440"/>
        <v>9.027099861077854E-4</v>
      </c>
      <c r="AP642">
        <f t="shared" si="441"/>
        <v>1.0832519833293424E-3</v>
      </c>
      <c r="AQ642">
        <f t="shared" si="442"/>
        <v>2.106323300918166E-3</v>
      </c>
      <c r="AR642">
        <f t="shared" si="443"/>
        <v>9.027099861077854E-4</v>
      </c>
      <c r="AS642">
        <f t="shared" si="444"/>
        <v>2.5275879611017988E-3</v>
      </c>
      <c r="AT642">
        <f t="shared" si="445"/>
        <v>1.9257813036966088E-3</v>
      </c>
      <c r="AU642">
        <f t="shared" si="446"/>
        <v>2.347045963880242E-3</v>
      </c>
      <c r="AV642">
        <f t="shared" si="447"/>
        <v>2.046142635177647E-3</v>
      </c>
      <c r="AW642">
        <f t="shared" si="448"/>
        <v>5.4162599166467118E-4</v>
      </c>
      <c r="AX642">
        <f t="shared" si="449"/>
        <v>7.2216798888622823E-4</v>
      </c>
      <c r="AY642">
        <f t="shared" si="450"/>
        <v>3.4363160137836357E-2</v>
      </c>
    </row>
    <row r="643" spans="1:51" x14ac:dyDescent="0.2">
      <c r="A643" s="118" t="s">
        <v>5573</v>
      </c>
      <c r="B643" s="119">
        <v>51756</v>
      </c>
      <c r="C643" s="121" t="s">
        <v>6970</v>
      </c>
      <c r="D643" s="121" t="s">
        <v>4210</v>
      </c>
      <c r="E643" s="121">
        <v>0.24099192477179163</v>
      </c>
      <c r="F643">
        <f t="shared" ref="F643:F706" si="471">E643/1000000</f>
        <v>2.4099192477179163E-7</v>
      </c>
      <c r="G643">
        <f t="shared" ref="G643:G706" si="472">F643*0.01</f>
        <v>2.4099192477179163E-9</v>
      </c>
      <c r="H643">
        <f t="shared" ref="H643:H706" si="473">G643/$G$1637</f>
        <v>1.3871583881486647E-4</v>
      </c>
      <c r="I643" s="115">
        <f t="shared" si="451"/>
        <v>67</v>
      </c>
      <c r="J643" s="115">
        <f t="shared" si="452"/>
        <v>3</v>
      </c>
      <c r="K643" s="115">
        <f t="shared" si="453"/>
        <v>28</v>
      </c>
      <c r="L643" s="115">
        <f t="shared" si="454"/>
        <v>30</v>
      </c>
      <c r="M643" s="115">
        <f t="shared" si="455"/>
        <v>17</v>
      </c>
      <c r="N643" s="115">
        <f t="shared" si="456"/>
        <v>50</v>
      </c>
      <c r="O643" s="115">
        <f t="shared" si="457"/>
        <v>11</v>
      </c>
      <c r="P643" s="115">
        <f t="shared" si="458"/>
        <v>32</v>
      </c>
      <c r="Q643" s="115">
        <f t="shared" si="459"/>
        <v>30</v>
      </c>
      <c r="R643" s="115">
        <f t="shared" si="460"/>
        <v>41</v>
      </c>
      <c r="S643" s="115">
        <f t="shared" si="461"/>
        <v>9</v>
      </c>
      <c r="T643" s="115">
        <f t="shared" si="462"/>
        <v>9</v>
      </c>
      <c r="U643" s="115">
        <f t="shared" si="463"/>
        <v>19</v>
      </c>
      <c r="V643" s="115">
        <f t="shared" si="464"/>
        <v>11</v>
      </c>
      <c r="W643" s="115">
        <f t="shared" si="465"/>
        <v>28</v>
      </c>
      <c r="X643" s="115">
        <f t="shared" si="466"/>
        <v>22</v>
      </c>
      <c r="Y643" s="115">
        <f t="shared" si="467"/>
        <v>27</v>
      </c>
      <c r="Z643" s="115">
        <f t="shared" si="468"/>
        <v>38</v>
      </c>
      <c r="AA643" s="115">
        <f t="shared" si="469"/>
        <v>3</v>
      </c>
      <c r="AB643" s="115">
        <f t="shared" si="470"/>
        <v>11</v>
      </c>
      <c r="AC643" s="113">
        <f t="shared" ref="AC643:AC706" si="474">SUM(I643:AB643)</f>
        <v>486</v>
      </c>
      <c r="AE643">
        <f t="shared" ref="AE643:AE706" si="475">I643*$H643</f>
        <v>9.2939612005960535E-3</v>
      </c>
      <c r="AF643">
        <f t="shared" ref="AF643:AF706" si="476">J643*$H643</f>
        <v>4.1614751644459939E-4</v>
      </c>
      <c r="AG643">
        <f t="shared" ref="AG643:AG706" si="477">K643*$H643</f>
        <v>3.8840434868162611E-3</v>
      </c>
      <c r="AH643">
        <f t="shared" ref="AH643:AH706" si="478">L643*$H643</f>
        <v>4.1614751644459946E-3</v>
      </c>
      <c r="AI643">
        <f t="shared" ref="AI643:AI706" si="479">M643*$H643</f>
        <v>2.3581692598527298E-3</v>
      </c>
      <c r="AJ643">
        <f t="shared" ref="AJ643:AJ706" si="480">N643*$H643</f>
        <v>6.9357919407433237E-3</v>
      </c>
      <c r="AK643">
        <f t="shared" ref="AK643:AK706" si="481">O643*$H643</f>
        <v>1.5258742269635313E-3</v>
      </c>
      <c r="AL643">
        <f t="shared" ref="AL643:AL706" si="482">P643*$H643</f>
        <v>4.4389068420757271E-3</v>
      </c>
      <c r="AM643">
        <f t="shared" ref="AM643:AM706" si="483">Q643*$H643</f>
        <v>4.1614751644459946E-3</v>
      </c>
      <c r="AN643">
        <f t="shared" ref="AN643:AN706" si="484">R643*$H643</f>
        <v>5.687349391409525E-3</v>
      </c>
      <c r="AO643">
        <f t="shared" ref="AO643:AO706" si="485">S643*$H643</f>
        <v>1.2484425493337983E-3</v>
      </c>
      <c r="AP643">
        <f t="shared" ref="AP643:AP706" si="486">T643*$H643</f>
        <v>1.2484425493337983E-3</v>
      </c>
      <c r="AQ643">
        <f t="shared" ref="AQ643:AQ706" si="487">U643*$H643</f>
        <v>2.6356009374824628E-3</v>
      </c>
      <c r="AR643">
        <f t="shared" ref="AR643:AR706" si="488">V643*$H643</f>
        <v>1.5258742269635313E-3</v>
      </c>
      <c r="AS643">
        <f t="shared" ref="AS643:AS706" si="489">W643*$H643</f>
        <v>3.8840434868162611E-3</v>
      </c>
      <c r="AT643">
        <f t="shared" ref="AT643:AT706" si="490">X643*$H643</f>
        <v>3.0517484539270626E-3</v>
      </c>
      <c r="AU643">
        <f t="shared" ref="AU643:AU706" si="491">Y643*$H643</f>
        <v>3.7453276480013948E-3</v>
      </c>
      <c r="AV643">
        <f t="shared" ref="AV643:AV706" si="492">Z643*$H643</f>
        <v>5.2712018749649257E-3</v>
      </c>
      <c r="AW643">
        <f t="shared" ref="AW643:AW706" si="493">AA643*$H643</f>
        <v>4.1614751644459939E-4</v>
      </c>
      <c r="AX643">
        <f t="shared" ref="AX643:AX706" si="494">AB643*$H643</f>
        <v>1.5258742269635313E-3</v>
      </c>
      <c r="AY643">
        <f t="shared" ref="AY643:AY706" si="495">SUM(AE643:AX643)</f>
        <v>6.7415897664025101E-2</v>
      </c>
    </row>
    <row r="644" spans="1:51" x14ac:dyDescent="0.2">
      <c r="A644" s="118" t="s">
        <v>5574</v>
      </c>
      <c r="B644" s="119">
        <v>49305</v>
      </c>
      <c r="C644" s="121" t="s">
        <v>6971</v>
      </c>
      <c r="D644" s="121" t="s">
        <v>4263</v>
      </c>
      <c r="E644" s="121">
        <v>0.25415837519771683</v>
      </c>
      <c r="F644">
        <f t="shared" si="471"/>
        <v>2.5415837519771684E-7</v>
      </c>
      <c r="G644">
        <f t="shared" si="472"/>
        <v>2.5415837519771686E-9</v>
      </c>
      <c r="H644">
        <f t="shared" si="473"/>
        <v>1.462944961361692E-4</v>
      </c>
      <c r="I644" s="115">
        <f t="shared" si="451"/>
        <v>68</v>
      </c>
      <c r="J644" s="115">
        <f t="shared" si="452"/>
        <v>3</v>
      </c>
      <c r="K644" s="115">
        <f t="shared" si="453"/>
        <v>29</v>
      </c>
      <c r="L644" s="115">
        <f t="shared" si="454"/>
        <v>30</v>
      </c>
      <c r="M644" s="115">
        <f t="shared" si="455"/>
        <v>15</v>
      </c>
      <c r="N644" s="115">
        <f t="shared" si="456"/>
        <v>36</v>
      </c>
      <c r="O644" s="115">
        <f t="shared" si="457"/>
        <v>12</v>
      </c>
      <c r="P644" s="115">
        <f t="shared" si="458"/>
        <v>30</v>
      </c>
      <c r="Q644" s="115">
        <f t="shared" si="459"/>
        <v>27</v>
      </c>
      <c r="R644" s="115">
        <f t="shared" si="460"/>
        <v>46</v>
      </c>
      <c r="S644" s="115">
        <f t="shared" si="461"/>
        <v>12</v>
      </c>
      <c r="T644" s="115">
        <f t="shared" si="462"/>
        <v>13</v>
      </c>
      <c r="U644" s="115">
        <f t="shared" si="463"/>
        <v>14</v>
      </c>
      <c r="V644" s="115">
        <f t="shared" si="464"/>
        <v>12</v>
      </c>
      <c r="W644" s="115">
        <f t="shared" si="465"/>
        <v>22</v>
      </c>
      <c r="X644" s="115">
        <f t="shared" si="466"/>
        <v>38</v>
      </c>
      <c r="Y644" s="115">
        <f t="shared" si="467"/>
        <v>14</v>
      </c>
      <c r="Z644" s="115">
        <f t="shared" si="468"/>
        <v>32</v>
      </c>
      <c r="AA644" s="115">
        <f t="shared" si="469"/>
        <v>2</v>
      </c>
      <c r="AB644" s="115">
        <f t="shared" si="470"/>
        <v>8</v>
      </c>
      <c r="AC644" s="113">
        <f t="shared" si="474"/>
        <v>463</v>
      </c>
      <c r="AE644">
        <f t="shared" si="475"/>
        <v>9.9480257372595061E-3</v>
      </c>
      <c r="AF644">
        <f t="shared" si="476"/>
        <v>4.3888348840850759E-4</v>
      </c>
      <c r="AG644">
        <f t="shared" si="477"/>
        <v>4.2425403879489069E-3</v>
      </c>
      <c r="AH644">
        <f t="shared" si="478"/>
        <v>4.3888348840850754E-3</v>
      </c>
      <c r="AI644">
        <f t="shared" si="479"/>
        <v>2.1944174420425377E-3</v>
      </c>
      <c r="AJ644">
        <f t="shared" si="480"/>
        <v>5.266601860902091E-3</v>
      </c>
      <c r="AK644">
        <f t="shared" si="481"/>
        <v>1.7555339536340303E-3</v>
      </c>
      <c r="AL644">
        <f t="shared" si="482"/>
        <v>4.3888348840850754E-3</v>
      </c>
      <c r="AM644">
        <f t="shared" si="483"/>
        <v>3.9499513956765681E-3</v>
      </c>
      <c r="AN644">
        <f t="shared" si="484"/>
        <v>6.7295468222637825E-3</v>
      </c>
      <c r="AO644">
        <f t="shared" si="485"/>
        <v>1.7555339536340303E-3</v>
      </c>
      <c r="AP644">
        <f t="shared" si="486"/>
        <v>1.9018284497701995E-3</v>
      </c>
      <c r="AQ644">
        <f t="shared" si="487"/>
        <v>2.0481229459063687E-3</v>
      </c>
      <c r="AR644">
        <f t="shared" si="488"/>
        <v>1.7555339536340303E-3</v>
      </c>
      <c r="AS644">
        <f t="shared" si="489"/>
        <v>3.2184789149957223E-3</v>
      </c>
      <c r="AT644">
        <f t="shared" si="490"/>
        <v>5.559190853174429E-3</v>
      </c>
      <c r="AU644">
        <f t="shared" si="491"/>
        <v>2.0481229459063687E-3</v>
      </c>
      <c r="AV644">
        <f t="shared" si="492"/>
        <v>4.6814238763574142E-3</v>
      </c>
      <c r="AW644">
        <f t="shared" si="493"/>
        <v>2.9258899227233839E-4</v>
      </c>
      <c r="AX644">
        <f t="shared" si="494"/>
        <v>1.1703559690893536E-3</v>
      </c>
      <c r="AY644">
        <f t="shared" si="495"/>
        <v>6.7734351711046317E-2</v>
      </c>
    </row>
    <row r="645" spans="1:51" x14ac:dyDescent="0.2">
      <c r="A645" s="118" t="s">
        <v>5575</v>
      </c>
      <c r="B645" s="119">
        <v>38866</v>
      </c>
      <c r="C645" s="121" t="s">
        <v>6972</v>
      </c>
      <c r="D645" s="121" t="s">
        <v>3427</v>
      </c>
      <c r="E645" s="121">
        <v>4.0638060712293894E-2</v>
      </c>
      <c r="F645">
        <f t="shared" si="471"/>
        <v>4.0638060712293897E-8</v>
      </c>
      <c r="G645">
        <f t="shared" si="472"/>
        <v>4.0638060712293899E-10</v>
      </c>
      <c r="H645">
        <f t="shared" si="473"/>
        <v>2.3391417305179148E-5</v>
      </c>
      <c r="I645" s="115">
        <f t="shared" si="451"/>
        <v>38</v>
      </c>
      <c r="J645" s="115">
        <f t="shared" si="452"/>
        <v>3</v>
      </c>
      <c r="K645" s="115">
        <f t="shared" si="453"/>
        <v>11</v>
      </c>
      <c r="L645" s="115">
        <f t="shared" si="454"/>
        <v>7</v>
      </c>
      <c r="M645" s="115">
        <f t="shared" si="455"/>
        <v>31</v>
      </c>
      <c r="N645" s="115">
        <f t="shared" si="456"/>
        <v>40</v>
      </c>
      <c r="O645" s="115">
        <f t="shared" si="457"/>
        <v>10</v>
      </c>
      <c r="P645" s="115">
        <f t="shared" si="458"/>
        <v>35</v>
      </c>
      <c r="Q645" s="115">
        <f t="shared" si="459"/>
        <v>9</v>
      </c>
      <c r="R645" s="115">
        <f t="shared" si="460"/>
        <v>41</v>
      </c>
      <c r="S645" s="115">
        <f t="shared" si="461"/>
        <v>9</v>
      </c>
      <c r="T645" s="115">
        <f t="shared" si="462"/>
        <v>9</v>
      </c>
      <c r="U645" s="115">
        <f t="shared" si="463"/>
        <v>15</v>
      </c>
      <c r="V645" s="115">
        <f t="shared" si="464"/>
        <v>6</v>
      </c>
      <c r="W645" s="115">
        <f t="shared" si="465"/>
        <v>14</v>
      </c>
      <c r="X645" s="115">
        <f t="shared" si="466"/>
        <v>13</v>
      </c>
      <c r="Y645" s="115">
        <f t="shared" si="467"/>
        <v>19</v>
      </c>
      <c r="Z645" s="115">
        <f t="shared" si="468"/>
        <v>26</v>
      </c>
      <c r="AA645" s="115">
        <f t="shared" si="469"/>
        <v>8</v>
      </c>
      <c r="AB645" s="115">
        <f t="shared" si="470"/>
        <v>12</v>
      </c>
      <c r="AC645" s="113">
        <f t="shared" si="474"/>
        <v>356</v>
      </c>
      <c r="AE645">
        <f t="shared" si="475"/>
        <v>8.8887385759680768E-4</v>
      </c>
      <c r="AF645">
        <f t="shared" si="476"/>
        <v>7.0174251915537444E-5</v>
      </c>
      <c r="AG645">
        <f t="shared" si="477"/>
        <v>2.5730559035697066E-4</v>
      </c>
      <c r="AH645">
        <f t="shared" si="478"/>
        <v>1.6373992113625404E-4</v>
      </c>
      <c r="AI645">
        <f t="shared" si="479"/>
        <v>7.2513393646055362E-4</v>
      </c>
      <c r="AJ645">
        <f t="shared" si="480"/>
        <v>9.3565669220716592E-4</v>
      </c>
      <c r="AK645">
        <f t="shared" si="481"/>
        <v>2.3391417305179148E-4</v>
      </c>
      <c r="AL645">
        <f t="shared" si="482"/>
        <v>8.1869960568127021E-4</v>
      </c>
      <c r="AM645">
        <f t="shared" si="483"/>
        <v>2.1052275574661233E-4</v>
      </c>
      <c r="AN645">
        <f t="shared" si="484"/>
        <v>9.5904810951234504E-4</v>
      </c>
      <c r="AO645">
        <f t="shared" si="485"/>
        <v>2.1052275574661233E-4</v>
      </c>
      <c r="AP645">
        <f t="shared" si="486"/>
        <v>2.1052275574661233E-4</v>
      </c>
      <c r="AQ645">
        <f t="shared" si="487"/>
        <v>3.5087125957768725E-4</v>
      </c>
      <c r="AR645">
        <f t="shared" si="488"/>
        <v>1.4034850383107489E-4</v>
      </c>
      <c r="AS645">
        <f t="shared" si="489"/>
        <v>3.2747984227250807E-4</v>
      </c>
      <c r="AT645">
        <f t="shared" si="490"/>
        <v>3.040884249673289E-4</v>
      </c>
      <c r="AU645">
        <f t="shared" si="491"/>
        <v>4.4443692879840384E-4</v>
      </c>
      <c r="AV645">
        <f t="shared" si="492"/>
        <v>6.081768499346578E-4</v>
      </c>
      <c r="AW645">
        <f t="shared" si="493"/>
        <v>1.8713133844143318E-4</v>
      </c>
      <c r="AX645">
        <f t="shared" si="494"/>
        <v>2.8069700766214978E-4</v>
      </c>
      <c r="AY645">
        <f t="shared" si="495"/>
        <v>8.3273445606437783E-3</v>
      </c>
    </row>
    <row r="646" spans="1:51" x14ac:dyDescent="0.2">
      <c r="A646" s="118" t="s">
        <v>5576</v>
      </c>
      <c r="B646" s="119">
        <v>47476</v>
      </c>
      <c r="C646" s="121" t="s">
        <v>6740</v>
      </c>
      <c r="D646" s="121" t="s">
        <v>4112</v>
      </c>
      <c r="E646" s="121">
        <v>0.26256606997056897</v>
      </c>
      <c r="F646">
        <f t="shared" si="471"/>
        <v>2.6256606997056898E-7</v>
      </c>
      <c r="G646">
        <f t="shared" si="472"/>
        <v>2.62566069970569E-9</v>
      </c>
      <c r="H646">
        <f t="shared" si="473"/>
        <v>1.5113399619004015E-4</v>
      </c>
      <c r="I646" s="115">
        <f t="shared" si="451"/>
        <v>59</v>
      </c>
      <c r="J646" s="115">
        <f t="shared" si="452"/>
        <v>5</v>
      </c>
      <c r="K646" s="115">
        <f t="shared" si="453"/>
        <v>29</v>
      </c>
      <c r="L646" s="115">
        <f t="shared" si="454"/>
        <v>19</v>
      </c>
      <c r="M646" s="115">
        <f t="shared" si="455"/>
        <v>15</v>
      </c>
      <c r="N646" s="115">
        <f t="shared" si="456"/>
        <v>34</v>
      </c>
      <c r="O646" s="115">
        <f t="shared" si="457"/>
        <v>15</v>
      </c>
      <c r="P646" s="115">
        <f t="shared" si="458"/>
        <v>35</v>
      </c>
      <c r="Q646" s="115">
        <f t="shared" si="459"/>
        <v>16</v>
      </c>
      <c r="R646" s="115">
        <f t="shared" si="460"/>
        <v>41</v>
      </c>
      <c r="S646" s="115">
        <f t="shared" si="461"/>
        <v>9</v>
      </c>
      <c r="T646" s="115">
        <f t="shared" si="462"/>
        <v>14</v>
      </c>
      <c r="U646" s="115">
        <f t="shared" si="463"/>
        <v>25</v>
      </c>
      <c r="V646" s="115">
        <f t="shared" si="464"/>
        <v>20</v>
      </c>
      <c r="W646" s="115">
        <f t="shared" si="465"/>
        <v>19</v>
      </c>
      <c r="X646" s="115">
        <f t="shared" si="466"/>
        <v>21</v>
      </c>
      <c r="Y646" s="115">
        <f t="shared" si="467"/>
        <v>21</v>
      </c>
      <c r="Z646" s="115">
        <f t="shared" si="468"/>
        <v>29</v>
      </c>
      <c r="AA646" s="115">
        <f t="shared" si="469"/>
        <v>4</v>
      </c>
      <c r="AB646" s="115">
        <f t="shared" si="470"/>
        <v>11</v>
      </c>
      <c r="AC646" s="113">
        <f t="shared" si="474"/>
        <v>441</v>
      </c>
      <c r="AE646">
        <f t="shared" si="475"/>
        <v>8.9169057752123693E-3</v>
      </c>
      <c r="AF646">
        <f t="shared" si="476"/>
        <v>7.5566998095020067E-4</v>
      </c>
      <c r="AG646">
        <f t="shared" si="477"/>
        <v>4.3828858895111639E-3</v>
      </c>
      <c r="AH646">
        <f t="shared" si="478"/>
        <v>2.8715459276107626E-3</v>
      </c>
      <c r="AI646">
        <f t="shared" si="479"/>
        <v>2.2670099428506022E-3</v>
      </c>
      <c r="AJ646">
        <f t="shared" si="480"/>
        <v>5.1385558704613648E-3</v>
      </c>
      <c r="AK646">
        <f t="shared" si="481"/>
        <v>2.2670099428506022E-3</v>
      </c>
      <c r="AL646">
        <f t="shared" si="482"/>
        <v>5.2896898666514054E-3</v>
      </c>
      <c r="AM646">
        <f t="shared" si="483"/>
        <v>2.4181439390406423E-3</v>
      </c>
      <c r="AN646">
        <f t="shared" si="484"/>
        <v>6.1964938437916459E-3</v>
      </c>
      <c r="AO646">
        <f t="shared" si="485"/>
        <v>1.3602059657103613E-3</v>
      </c>
      <c r="AP646">
        <f t="shared" si="486"/>
        <v>2.1158759466605621E-3</v>
      </c>
      <c r="AQ646">
        <f t="shared" si="487"/>
        <v>3.7783499047510036E-3</v>
      </c>
      <c r="AR646">
        <f t="shared" si="488"/>
        <v>3.0226799238008027E-3</v>
      </c>
      <c r="AS646">
        <f t="shared" si="489"/>
        <v>2.8715459276107626E-3</v>
      </c>
      <c r="AT646">
        <f t="shared" si="490"/>
        <v>3.1738139199908432E-3</v>
      </c>
      <c r="AU646">
        <f t="shared" si="491"/>
        <v>3.1738139199908432E-3</v>
      </c>
      <c r="AV646">
        <f t="shared" si="492"/>
        <v>4.3828858895111639E-3</v>
      </c>
      <c r="AW646">
        <f t="shared" si="493"/>
        <v>6.0453598476016058E-4</v>
      </c>
      <c r="AX646">
        <f t="shared" si="494"/>
        <v>1.6624739580904417E-3</v>
      </c>
      <c r="AY646">
        <f t="shared" si="495"/>
        <v>6.6650092319807702E-2</v>
      </c>
    </row>
    <row r="647" spans="1:51" x14ac:dyDescent="0.2">
      <c r="A647" s="118" t="s">
        <v>5577</v>
      </c>
      <c r="B647" s="119">
        <v>45116</v>
      </c>
      <c r="C647" s="121" t="s">
        <v>6896</v>
      </c>
      <c r="D647" s="121" t="s">
        <v>3984</v>
      </c>
      <c r="E647" s="121">
        <v>2.4797685702385414E-2</v>
      </c>
      <c r="F647">
        <f t="shared" si="471"/>
        <v>2.4797685702385412E-8</v>
      </c>
      <c r="G647">
        <f t="shared" si="472"/>
        <v>2.4797685702385413E-10</v>
      </c>
      <c r="H647">
        <f t="shared" si="473"/>
        <v>1.4273639152561554E-5</v>
      </c>
      <c r="I647" s="115">
        <f t="shared" si="451"/>
        <v>39</v>
      </c>
      <c r="J647" s="115">
        <f t="shared" si="452"/>
        <v>4</v>
      </c>
      <c r="K647" s="115">
        <f t="shared" si="453"/>
        <v>13</v>
      </c>
      <c r="L647" s="115">
        <f t="shared" si="454"/>
        <v>11</v>
      </c>
      <c r="M647" s="115">
        <f t="shared" si="455"/>
        <v>32</v>
      </c>
      <c r="N647" s="115">
        <f t="shared" si="456"/>
        <v>41</v>
      </c>
      <c r="O647" s="115">
        <f t="shared" si="457"/>
        <v>6</v>
      </c>
      <c r="P647" s="115">
        <f t="shared" si="458"/>
        <v>32</v>
      </c>
      <c r="Q647" s="115">
        <f t="shared" si="459"/>
        <v>16</v>
      </c>
      <c r="R647" s="115">
        <f t="shared" si="460"/>
        <v>52</v>
      </c>
      <c r="S647" s="115">
        <f t="shared" si="461"/>
        <v>13</v>
      </c>
      <c r="T647" s="115">
        <f t="shared" si="462"/>
        <v>12</v>
      </c>
      <c r="U647" s="115">
        <f t="shared" si="463"/>
        <v>16</v>
      </c>
      <c r="V647" s="115">
        <f t="shared" si="464"/>
        <v>12</v>
      </c>
      <c r="W647" s="115">
        <f t="shared" si="465"/>
        <v>23</v>
      </c>
      <c r="X647" s="115">
        <f t="shared" si="466"/>
        <v>24</v>
      </c>
      <c r="Y647" s="115">
        <f t="shared" si="467"/>
        <v>14</v>
      </c>
      <c r="Z647" s="115">
        <f t="shared" si="468"/>
        <v>34</v>
      </c>
      <c r="AA647" s="115">
        <f t="shared" si="469"/>
        <v>7</v>
      </c>
      <c r="AB647" s="115">
        <f t="shared" si="470"/>
        <v>10</v>
      </c>
      <c r="AC647" s="113">
        <f t="shared" si="474"/>
        <v>411</v>
      </c>
      <c r="AE647">
        <f t="shared" si="475"/>
        <v>5.5667192694990064E-4</v>
      </c>
      <c r="AF647">
        <f t="shared" si="476"/>
        <v>5.7094556610246215E-5</v>
      </c>
      <c r="AG647">
        <f t="shared" si="477"/>
        <v>1.8555730898330019E-4</v>
      </c>
      <c r="AH647">
        <f t="shared" si="478"/>
        <v>1.5701003067817708E-4</v>
      </c>
      <c r="AI647">
        <f t="shared" si="479"/>
        <v>4.5675645288196972E-4</v>
      </c>
      <c r="AJ647">
        <f t="shared" si="480"/>
        <v>5.8521920525502369E-4</v>
      </c>
      <c r="AK647">
        <f t="shared" si="481"/>
        <v>8.5641834915369319E-5</v>
      </c>
      <c r="AL647">
        <f t="shared" si="482"/>
        <v>4.5675645288196972E-4</v>
      </c>
      <c r="AM647">
        <f t="shared" si="483"/>
        <v>2.2837822644098486E-4</v>
      </c>
      <c r="AN647">
        <f t="shared" si="484"/>
        <v>7.4222923593320078E-4</v>
      </c>
      <c r="AO647">
        <f t="shared" si="485"/>
        <v>1.8555730898330019E-4</v>
      </c>
      <c r="AP647">
        <f t="shared" si="486"/>
        <v>1.7128366983073864E-4</v>
      </c>
      <c r="AQ647">
        <f t="shared" si="487"/>
        <v>2.2837822644098486E-4</v>
      </c>
      <c r="AR647">
        <f t="shared" si="488"/>
        <v>1.7128366983073864E-4</v>
      </c>
      <c r="AS647">
        <f t="shared" si="489"/>
        <v>3.2829370050891575E-4</v>
      </c>
      <c r="AT647">
        <f t="shared" si="490"/>
        <v>3.4256733966147728E-4</v>
      </c>
      <c r="AU647">
        <f t="shared" si="491"/>
        <v>1.9983094813586175E-4</v>
      </c>
      <c r="AV647">
        <f t="shared" si="492"/>
        <v>4.8530373118709283E-4</v>
      </c>
      <c r="AW647">
        <f t="shared" si="493"/>
        <v>9.9915474067930875E-5</v>
      </c>
      <c r="AX647">
        <f t="shared" si="494"/>
        <v>1.4273639152561553E-4</v>
      </c>
      <c r="AY647">
        <f t="shared" si="495"/>
        <v>5.8664656917027996E-3</v>
      </c>
    </row>
    <row r="648" spans="1:51" x14ac:dyDescent="0.2">
      <c r="A648" s="118" t="s">
        <v>5578</v>
      </c>
      <c r="B648" s="119">
        <v>42380</v>
      </c>
      <c r="C648" s="121" t="s">
        <v>6973</v>
      </c>
      <c r="D648" s="121" t="s">
        <v>4320</v>
      </c>
      <c r="E648" s="121">
        <v>0.37238111496805842</v>
      </c>
      <c r="F648">
        <f t="shared" si="471"/>
        <v>3.7238111496805841E-7</v>
      </c>
      <c r="G648">
        <f t="shared" si="472"/>
        <v>3.7238111496805844E-9</v>
      </c>
      <c r="H648">
        <f t="shared" si="473"/>
        <v>2.1434394024000817E-4</v>
      </c>
      <c r="I648" s="115">
        <f t="shared" si="451"/>
        <v>49</v>
      </c>
      <c r="J648" s="115">
        <f t="shared" si="452"/>
        <v>1</v>
      </c>
      <c r="K648" s="115">
        <f t="shared" si="453"/>
        <v>15</v>
      </c>
      <c r="L648" s="115">
        <f t="shared" si="454"/>
        <v>22</v>
      </c>
      <c r="M648" s="115">
        <f t="shared" si="455"/>
        <v>12</v>
      </c>
      <c r="N648" s="115">
        <f t="shared" si="456"/>
        <v>34</v>
      </c>
      <c r="O648" s="115">
        <f t="shared" si="457"/>
        <v>10</v>
      </c>
      <c r="P648" s="115">
        <f t="shared" si="458"/>
        <v>19</v>
      </c>
      <c r="Q648" s="115">
        <f t="shared" si="459"/>
        <v>14</v>
      </c>
      <c r="R648" s="115">
        <f t="shared" si="460"/>
        <v>42</v>
      </c>
      <c r="S648" s="115">
        <f t="shared" si="461"/>
        <v>8</v>
      </c>
      <c r="T648" s="115">
        <f t="shared" si="462"/>
        <v>14</v>
      </c>
      <c r="U648" s="115">
        <f t="shared" si="463"/>
        <v>23</v>
      </c>
      <c r="V648" s="115">
        <f t="shared" si="464"/>
        <v>20</v>
      </c>
      <c r="W648" s="115">
        <f t="shared" si="465"/>
        <v>34</v>
      </c>
      <c r="X648" s="115">
        <f t="shared" si="466"/>
        <v>14</v>
      </c>
      <c r="Y648" s="115">
        <f t="shared" si="467"/>
        <v>16</v>
      </c>
      <c r="Z648" s="115">
        <f t="shared" si="468"/>
        <v>27</v>
      </c>
      <c r="AA648" s="115">
        <f t="shared" si="469"/>
        <v>2</v>
      </c>
      <c r="AB648" s="115">
        <f t="shared" si="470"/>
        <v>11</v>
      </c>
      <c r="AC648" s="113">
        <f t="shared" si="474"/>
        <v>387</v>
      </c>
      <c r="AE648">
        <f t="shared" si="475"/>
        <v>1.0502853071760401E-2</v>
      </c>
      <c r="AF648">
        <f t="shared" si="476"/>
        <v>2.1434394024000817E-4</v>
      </c>
      <c r="AG648">
        <f t="shared" si="477"/>
        <v>3.2151591036001224E-3</v>
      </c>
      <c r="AH648">
        <f t="shared" si="478"/>
        <v>4.7155666852801799E-3</v>
      </c>
      <c r="AI648">
        <f t="shared" si="479"/>
        <v>2.5721272828800983E-3</v>
      </c>
      <c r="AJ648">
        <f t="shared" si="480"/>
        <v>7.2876939681602781E-3</v>
      </c>
      <c r="AK648">
        <f t="shared" si="481"/>
        <v>2.1434394024000816E-3</v>
      </c>
      <c r="AL648">
        <f t="shared" si="482"/>
        <v>4.0725348645601553E-3</v>
      </c>
      <c r="AM648">
        <f t="shared" si="483"/>
        <v>3.0008151633601145E-3</v>
      </c>
      <c r="AN648">
        <f t="shared" si="484"/>
        <v>9.0024454900803439E-3</v>
      </c>
      <c r="AO648">
        <f t="shared" si="485"/>
        <v>1.7147515219200654E-3</v>
      </c>
      <c r="AP648">
        <f t="shared" si="486"/>
        <v>3.0008151633601145E-3</v>
      </c>
      <c r="AQ648">
        <f t="shared" si="487"/>
        <v>4.9299106255201878E-3</v>
      </c>
      <c r="AR648">
        <f t="shared" si="488"/>
        <v>4.2868788048001632E-3</v>
      </c>
      <c r="AS648">
        <f t="shared" si="489"/>
        <v>7.2876939681602781E-3</v>
      </c>
      <c r="AT648">
        <f t="shared" si="490"/>
        <v>3.0008151633601145E-3</v>
      </c>
      <c r="AU648">
        <f t="shared" si="491"/>
        <v>3.4295030438401307E-3</v>
      </c>
      <c r="AV648">
        <f t="shared" si="492"/>
        <v>5.7872863864802202E-3</v>
      </c>
      <c r="AW648">
        <f t="shared" si="493"/>
        <v>4.2868788048001634E-4</v>
      </c>
      <c r="AX648">
        <f t="shared" si="494"/>
        <v>2.3577833426400899E-3</v>
      </c>
      <c r="AY648">
        <f t="shared" si="495"/>
        <v>8.2951104872883166E-2</v>
      </c>
    </row>
    <row r="649" spans="1:51" x14ac:dyDescent="0.2">
      <c r="A649" s="118" t="s">
        <v>5579</v>
      </c>
      <c r="B649" s="119">
        <v>51023</v>
      </c>
      <c r="C649" s="121" t="s">
        <v>6569</v>
      </c>
      <c r="D649" s="121" t="s">
        <v>4484</v>
      </c>
      <c r="E649" s="121">
        <v>0.90124044562542527</v>
      </c>
      <c r="F649">
        <f t="shared" si="471"/>
        <v>9.0124044562542532E-7</v>
      </c>
      <c r="G649">
        <f t="shared" si="472"/>
        <v>9.0124044562542537E-9</v>
      </c>
      <c r="H649">
        <f t="shared" si="473"/>
        <v>5.1875731731343151E-4</v>
      </c>
      <c r="I649" s="115">
        <f t="shared" si="451"/>
        <v>54</v>
      </c>
      <c r="J649" s="115">
        <f t="shared" si="452"/>
        <v>2</v>
      </c>
      <c r="K649" s="115">
        <f t="shared" si="453"/>
        <v>35</v>
      </c>
      <c r="L649" s="115">
        <f t="shared" si="454"/>
        <v>21</v>
      </c>
      <c r="M649" s="115">
        <f t="shared" si="455"/>
        <v>18</v>
      </c>
      <c r="N649" s="115">
        <f t="shared" si="456"/>
        <v>47</v>
      </c>
      <c r="O649" s="115">
        <f t="shared" si="457"/>
        <v>18</v>
      </c>
      <c r="P649" s="115">
        <f t="shared" si="458"/>
        <v>46</v>
      </c>
      <c r="Q649" s="115">
        <f t="shared" si="459"/>
        <v>12</v>
      </c>
      <c r="R649" s="115">
        <f t="shared" si="460"/>
        <v>31</v>
      </c>
      <c r="S649" s="115">
        <f t="shared" si="461"/>
        <v>11</v>
      </c>
      <c r="T649" s="115">
        <f t="shared" si="462"/>
        <v>14</v>
      </c>
      <c r="U649" s="115">
        <f t="shared" si="463"/>
        <v>16</v>
      </c>
      <c r="V649" s="115">
        <f t="shared" si="464"/>
        <v>15</v>
      </c>
      <c r="W649" s="115">
        <f t="shared" si="465"/>
        <v>32</v>
      </c>
      <c r="X649" s="115">
        <f t="shared" si="466"/>
        <v>31</v>
      </c>
      <c r="Y649" s="115">
        <f t="shared" si="467"/>
        <v>17</v>
      </c>
      <c r="Z649" s="115">
        <f t="shared" si="468"/>
        <v>46</v>
      </c>
      <c r="AA649" s="115">
        <f t="shared" si="469"/>
        <v>2</v>
      </c>
      <c r="AB649" s="115">
        <f t="shared" si="470"/>
        <v>8</v>
      </c>
      <c r="AC649" s="113">
        <f t="shared" si="474"/>
        <v>476</v>
      </c>
      <c r="AE649">
        <f t="shared" si="475"/>
        <v>2.8012895134925303E-2</v>
      </c>
      <c r="AF649">
        <f t="shared" si="476"/>
        <v>1.037514634626863E-3</v>
      </c>
      <c r="AG649">
        <f t="shared" si="477"/>
        <v>1.8156506105970104E-2</v>
      </c>
      <c r="AH649">
        <f t="shared" si="478"/>
        <v>1.0893903663582061E-2</v>
      </c>
      <c r="AI649">
        <f t="shared" si="479"/>
        <v>9.3376317116417671E-3</v>
      </c>
      <c r="AJ649">
        <f t="shared" si="480"/>
        <v>2.4381593913731282E-2</v>
      </c>
      <c r="AK649">
        <f t="shared" si="481"/>
        <v>9.3376317116417671E-3</v>
      </c>
      <c r="AL649">
        <f t="shared" si="482"/>
        <v>2.3862836596417851E-2</v>
      </c>
      <c r="AM649">
        <f t="shared" si="483"/>
        <v>6.2250878077611781E-3</v>
      </c>
      <c r="AN649">
        <f t="shared" si="484"/>
        <v>1.6081476836716378E-2</v>
      </c>
      <c r="AO649">
        <f t="shared" si="485"/>
        <v>5.7063304904477466E-3</v>
      </c>
      <c r="AP649">
        <f t="shared" si="486"/>
        <v>7.2626024423880411E-3</v>
      </c>
      <c r="AQ649">
        <f t="shared" si="487"/>
        <v>8.3001170770149041E-3</v>
      </c>
      <c r="AR649">
        <f t="shared" si="488"/>
        <v>7.7813597597014726E-3</v>
      </c>
      <c r="AS649">
        <f t="shared" si="489"/>
        <v>1.6600234154029808E-2</v>
      </c>
      <c r="AT649">
        <f t="shared" si="490"/>
        <v>1.6081476836716378E-2</v>
      </c>
      <c r="AU649">
        <f t="shared" si="491"/>
        <v>8.8188743943283347E-3</v>
      </c>
      <c r="AV649">
        <f t="shared" si="492"/>
        <v>2.3862836596417851E-2</v>
      </c>
      <c r="AW649">
        <f t="shared" si="493"/>
        <v>1.037514634626863E-3</v>
      </c>
      <c r="AX649">
        <f t="shared" si="494"/>
        <v>4.150058538507452E-3</v>
      </c>
      <c r="AY649">
        <f t="shared" si="495"/>
        <v>0.24692848304119341</v>
      </c>
    </row>
    <row r="650" spans="1:51" x14ac:dyDescent="0.2">
      <c r="A650" s="118" t="s">
        <v>5580</v>
      </c>
      <c r="B650" s="119">
        <v>33905</v>
      </c>
      <c r="C650" s="121" t="s">
        <v>6974</v>
      </c>
      <c r="D650" s="121" t="s">
        <v>4509</v>
      </c>
      <c r="E650" s="121">
        <v>1.3754133907175017</v>
      </c>
      <c r="F650">
        <f t="shared" si="471"/>
        <v>1.3754133907175018E-6</v>
      </c>
      <c r="G650">
        <f t="shared" si="472"/>
        <v>1.3754133907175018E-8</v>
      </c>
      <c r="H650">
        <f t="shared" si="473"/>
        <v>7.9169300959461145E-4</v>
      </c>
      <c r="I650" s="115">
        <f t="shared" si="451"/>
        <v>26</v>
      </c>
      <c r="J650" s="115">
        <f t="shared" si="452"/>
        <v>2</v>
      </c>
      <c r="K650" s="115">
        <f t="shared" si="453"/>
        <v>16</v>
      </c>
      <c r="L650" s="115">
        <f t="shared" si="454"/>
        <v>25</v>
      </c>
      <c r="M650" s="115">
        <f t="shared" si="455"/>
        <v>9</v>
      </c>
      <c r="N650" s="115">
        <f t="shared" si="456"/>
        <v>33</v>
      </c>
      <c r="O650" s="115">
        <f t="shared" si="457"/>
        <v>2</v>
      </c>
      <c r="P650" s="115">
        <f t="shared" si="458"/>
        <v>28</v>
      </c>
      <c r="Q650" s="115">
        <f t="shared" si="459"/>
        <v>19</v>
      </c>
      <c r="R650" s="115">
        <f t="shared" si="460"/>
        <v>25</v>
      </c>
      <c r="S650" s="115">
        <f t="shared" si="461"/>
        <v>8</v>
      </c>
      <c r="T650" s="115">
        <f t="shared" si="462"/>
        <v>14</v>
      </c>
      <c r="U650" s="115">
        <f t="shared" si="463"/>
        <v>13</v>
      </c>
      <c r="V650" s="115">
        <f t="shared" si="464"/>
        <v>5</v>
      </c>
      <c r="W650" s="115">
        <f t="shared" si="465"/>
        <v>22</v>
      </c>
      <c r="X650" s="115">
        <f t="shared" si="466"/>
        <v>21</v>
      </c>
      <c r="Y650" s="115">
        <f t="shared" si="467"/>
        <v>14</v>
      </c>
      <c r="Z650" s="115">
        <f t="shared" si="468"/>
        <v>17</v>
      </c>
      <c r="AA650" s="115">
        <f t="shared" si="469"/>
        <v>6</v>
      </c>
      <c r="AB650" s="115">
        <f t="shared" si="470"/>
        <v>5</v>
      </c>
      <c r="AC650" s="113">
        <f t="shared" si="474"/>
        <v>310</v>
      </c>
      <c r="AE650">
        <f t="shared" si="475"/>
        <v>2.0584018249459896E-2</v>
      </c>
      <c r="AF650">
        <f t="shared" si="476"/>
        <v>1.5833860191892229E-3</v>
      </c>
      <c r="AG650">
        <f t="shared" si="477"/>
        <v>1.2667088153513783E-2</v>
      </c>
      <c r="AH650">
        <f t="shared" si="478"/>
        <v>1.9792325239865287E-2</v>
      </c>
      <c r="AI650">
        <f t="shared" si="479"/>
        <v>7.1252370863515027E-3</v>
      </c>
      <c r="AJ650">
        <f t="shared" si="480"/>
        <v>2.6125869316622179E-2</v>
      </c>
      <c r="AK650">
        <f t="shared" si="481"/>
        <v>1.5833860191892229E-3</v>
      </c>
      <c r="AL650">
        <f t="shared" si="482"/>
        <v>2.2167404268649122E-2</v>
      </c>
      <c r="AM650">
        <f t="shared" si="483"/>
        <v>1.5042167182297618E-2</v>
      </c>
      <c r="AN650">
        <f t="shared" si="484"/>
        <v>1.9792325239865287E-2</v>
      </c>
      <c r="AO650">
        <f t="shared" si="485"/>
        <v>6.3335440767568916E-3</v>
      </c>
      <c r="AP650">
        <f t="shared" si="486"/>
        <v>1.1083702134324561E-2</v>
      </c>
      <c r="AQ650">
        <f t="shared" si="487"/>
        <v>1.0292009124729948E-2</v>
      </c>
      <c r="AR650">
        <f t="shared" si="488"/>
        <v>3.9584650479730574E-3</v>
      </c>
      <c r="AS650">
        <f t="shared" si="489"/>
        <v>1.7417246211081452E-2</v>
      </c>
      <c r="AT650">
        <f t="shared" si="490"/>
        <v>1.6625553201486839E-2</v>
      </c>
      <c r="AU650">
        <f t="shared" si="491"/>
        <v>1.1083702134324561E-2</v>
      </c>
      <c r="AV650">
        <f t="shared" si="492"/>
        <v>1.3458781163108394E-2</v>
      </c>
      <c r="AW650">
        <f t="shared" si="493"/>
        <v>4.7501580575676685E-3</v>
      </c>
      <c r="AX650">
        <f t="shared" si="494"/>
        <v>3.9584650479730574E-3</v>
      </c>
      <c r="AY650">
        <f t="shared" si="495"/>
        <v>0.24542483297432957</v>
      </c>
    </row>
    <row r="651" spans="1:51" x14ac:dyDescent="0.2">
      <c r="A651" s="118" t="s">
        <v>5581</v>
      </c>
      <c r="B651" s="119">
        <v>35215</v>
      </c>
      <c r="C651" s="121" t="s">
        <v>6975</v>
      </c>
      <c r="D651" s="121" t="s">
        <v>4481</v>
      </c>
      <c r="E651" s="121">
        <v>0.82869322516352195</v>
      </c>
      <c r="F651">
        <f t="shared" si="471"/>
        <v>8.2869322516352192E-7</v>
      </c>
      <c r="G651">
        <f t="shared" si="472"/>
        <v>8.2869322516352194E-9</v>
      </c>
      <c r="H651">
        <f t="shared" si="473"/>
        <v>4.7699887022193831E-4</v>
      </c>
      <c r="I651" s="115">
        <f t="shared" si="451"/>
        <v>27</v>
      </c>
      <c r="J651" s="115">
        <f t="shared" si="452"/>
        <v>5</v>
      </c>
      <c r="K651" s="115">
        <f t="shared" si="453"/>
        <v>22</v>
      </c>
      <c r="L651" s="115">
        <f t="shared" si="454"/>
        <v>24</v>
      </c>
      <c r="M651" s="115">
        <f t="shared" si="455"/>
        <v>8</v>
      </c>
      <c r="N651" s="115">
        <f t="shared" si="456"/>
        <v>27</v>
      </c>
      <c r="O651" s="115">
        <f t="shared" si="457"/>
        <v>6</v>
      </c>
      <c r="P651" s="115">
        <f t="shared" si="458"/>
        <v>18</v>
      </c>
      <c r="Q651" s="115">
        <f t="shared" si="459"/>
        <v>22</v>
      </c>
      <c r="R651" s="115">
        <f t="shared" si="460"/>
        <v>36</v>
      </c>
      <c r="S651" s="115">
        <f t="shared" si="461"/>
        <v>12</v>
      </c>
      <c r="T651" s="115">
        <f t="shared" si="462"/>
        <v>8</v>
      </c>
      <c r="U651" s="115">
        <f t="shared" si="463"/>
        <v>19</v>
      </c>
      <c r="V651" s="115">
        <f t="shared" si="464"/>
        <v>10</v>
      </c>
      <c r="W651" s="115">
        <f t="shared" si="465"/>
        <v>14</v>
      </c>
      <c r="X651" s="115">
        <f t="shared" si="466"/>
        <v>16</v>
      </c>
      <c r="Y651" s="115">
        <f t="shared" si="467"/>
        <v>17</v>
      </c>
      <c r="Z651" s="115">
        <f t="shared" si="468"/>
        <v>19</v>
      </c>
      <c r="AA651" s="115">
        <f t="shared" si="469"/>
        <v>3</v>
      </c>
      <c r="AB651" s="115">
        <f t="shared" si="470"/>
        <v>8</v>
      </c>
      <c r="AC651" s="113">
        <f t="shared" si="474"/>
        <v>321</v>
      </c>
      <c r="AE651">
        <f t="shared" si="475"/>
        <v>1.2878969495992335E-2</v>
      </c>
      <c r="AF651">
        <f t="shared" si="476"/>
        <v>2.3849943511096913E-3</v>
      </c>
      <c r="AG651">
        <f t="shared" si="477"/>
        <v>1.0493975144882643E-2</v>
      </c>
      <c r="AH651">
        <f t="shared" si="478"/>
        <v>1.1447972885326519E-2</v>
      </c>
      <c r="AI651">
        <f t="shared" si="479"/>
        <v>3.8159909617755065E-3</v>
      </c>
      <c r="AJ651">
        <f t="shared" si="480"/>
        <v>1.2878969495992335E-2</v>
      </c>
      <c r="AK651">
        <f t="shared" si="481"/>
        <v>2.8619932213316298E-3</v>
      </c>
      <c r="AL651">
        <f t="shared" si="482"/>
        <v>8.5859796639948891E-3</v>
      </c>
      <c r="AM651">
        <f t="shared" si="483"/>
        <v>1.0493975144882643E-2</v>
      </c>
      <c r="AN651">
        <f t="shared" si="484"/>
        <v>1.7171959327989778E-2</v>
      </c>
      <c r="AO651">
        <f t="shared" si="485"/>
        <v>5.7239864426632597E-3</v>
      </c>
      <c r="AP651">
        <f t="shared" si="486"/>
        <v>3.8159909617755065E-3</v>
      </c>
      <c r="AQ651">
        <f t="shared" si="487"/>
        <v>9.0629785342168281E-3</v>
      </c>
      <c r="AR651">
        <f t="shared" si="488"/>
        <v>4.7699887022193826E-3</v>
      </c>
      <c r="AS651">
        <f t="shared" si="489"/>
        <v>6.6779841831071367E-3</v>
      </c>
      <c r="AT651">
        <f t="shared" si="490"/>
        <v>7.6319819235510129E-3</v>
      </c>
      <c r="AU651">
        <f t="shared" si="491"/>
        <v>8.1089807937729519E-3</v>
      </c>
      <c r="AV651">
        <f t="shared" si="492"/>
        <v>9.0629785342168281E-3</v>
      </c>
      <c r="AW651">
        <f t="shared" si="493"/>
        <v>1.4309966106658149E-3</v>
      </c>
      <c r="AX651">
        <f t="shared" si="494"/>
        <v>3.8159909617755065E-3</v>
      </c>
      <c r="AY651">
        <f t="shared" si="495"/>
        <v>0.1531166373412422</v>
      </c>
    </row>
    <row r="652" spans="1:51" x14ac:dyDescent="0.2">
      <c r="A652" s="118" t="s">
        <v>5582</v>
      </c>
      <c r="B652" s="119">
        <v>35380</v>
      </c>
      <c r="C652" s="121" t="s">
        <v>6905</v>
      </c>
      <c r="D652" s="121" t="s">
        <v>3906</v>
      </c>
      <c r="E652" s="121">
        <v>7.0708940566095682E-2</v>
      </c>
      <c r="F652">
        <f t="shared" si="471"/>
        <v>7.0708940566095685E-8</v>
      </c>
      <c r="G652">
        <f t="shared" si="472"/>
        <v>7.0708940566095683E-10</v>
      </c>
      <c r="H652">
        <f t="shared" si="473"/>
        <v>4.0700326418093286E-5</v>
      </c>
      <c r="I652" s="115">
        <f t="shared" si="451"/>
        <v>37</v>
      </c>
      <c r="J652" s="115">
        <f t="shared" si="452"/>
        <v>0</v>
      </c>
      <c r="K652" s="115">
        <f t="shared" si="453"/>
        <v>17</v>
      </c>
      <c r="L652" s="115">
        <f t="shared" si="454"/>
        <v>14</v>
      </c>
      <c r="M652" s="115">
        <f t="shared" si="455"/>
        <v>7</v>
      </c>
      <c r="N652" s="115">
        <f t="shared" si="456"/>
        <v>19</v>
      </c>
      <c r="O652" s="115">
        <f t="shared" si="457"/>
        <v>14</v>
      </c>
      <c r="P652" s="115">
        <f t="shared" si="458"/>
        <v>21</v>
      </c>
      <c r="Q652" s="115">
        <f t="shared" si="459"/>
        <v>14</v>
      </c>
      <c r="R652" s="115">
        <f t="shared" si="460"/>
        <v>38</v>
      </c>
      <c r="S652" s="115">
        <f t="shared" si="461"/>
        <v>6</v>
      </c>
      <c r="T652" s="115">
        <f t="shared" si="462"/>
        <v>10</v>
      </c>
      <c r="U652" s="115">
        <f t="shared" si="463"/>
        <v>22</v>
      </c>
      <c r="V652" s="115">
        <f t="shared" si="464"/>
        <v>8</v>
      </c>
      <c r="W652" s="115">
        <f t="shared" si="465"/>
        <v>31</v>
      </c>
      <c r="X652" s="115">
        <f t="shared" si="466"/>
        <v>16</v>
      </c>
      <c r="Y652" s="115">
        <f t="shared" si="467"/>
        <v>11</v>
      </c>
      <c r="Z652" s="115">
        <f t="shared" si="468"/>
        <v>19</v>
      </c>
      <c r="AA652" s="115">
        <f t="shared" si="469"/>
        <v>8</v>
      </c>
      <c r="AB652" s="115">
        <f t="shared" si="470"/>
        <v>4</v>
      </c>
      <c r="AC652" s="113">
        <f t="shared" si="474"/>
        <v>316</v>
      </c>
      <c r="AE652">
        <f t="shared" si="475"/>
        <v>1.5059120774694515E-3</v>
      </c>
      <c r="AF652">
        <f t="shared" si="476"/>
        <v>0</v>
      </c>
      <c r="AG652">
        <f t="shared" si="477"/>
        <v>6.9190554910758583E-4</v>
      </c>
      <c r="AH652">
        <f t="shared" si="478"/>
        <v>5.6980456985330596E-4</v>
      </c>
      <c r="AI652">
        <f t="shared" si="479"/>
        <v>2.8490228492665298E-4</v>
      </c>
      <c r="AJ652">
        <f t="shared" si="480"/>
        <v>7.7330620194377244E-4</v>
      </c>
      <c r="AK652">
        <f t="shared" si="481"/>
        <v>5.6980456985330596E-4</v>
      </c>
      <c r="AL652">
        <f t="shared" si="482"/>
        <v>8.5470685477995905E-4</v>
      </c>
      <c r="AM652">
        <f t="shared" si="483"/>
        <v>5.6980456985330596E-4</v>
      </c>
      <c r="AN652">
        <f t="shared" si="484"/>
        <v>1.5466124038875449E-3</v>
      </c>
      <c r="AO652">
        <f t="shared" si="485"/>
        <v>2.4420195850855973E-4</v>
      </c>
      <c r="AP652">
        <f t="shared" si="486"/>
        <v>4.0700326418093285E-4</v>
      </c>
      <c r="AQ652">
        <f t="shared" si="487"/>
        <v>8.954071811980523E-4</v>
      </c>
      <c r="AR652">
        <f t="shared" si="488"/>
        <v>3.2560261134474629E-4</v>
      </c>
      <c r="AS652">
        <f t="shared" si="489"/>
        <v>1.2617101189608918E-3</v>
      </c>
      <c r="AT652">
        <f t="shared" si="490"/>
        <v>6.5120522268949258E-4</v>
      </c>
      <c r="AU652">
        <f t="shared" si="491"/>
        <v>4.4770359059902615E-4</v>
      </c>
      <c r="AV652">
        <f t="shared" si="492"/>
        <v>7.7330620194377244E-4</v>
      </c>
      <c r="AW652">
        <f t="shared" si="493"/>
        <v>3.2560261134474629E-4</v>
      </c>
      <c r="AX652">
        <f t="shared" si="494"/>
        <v>1.6280130567237314E-4</v>
      </c>
      <c r="AY652">
        <f t="shared" si="495"/>
        <v>1.2861303148117481E-2</v>
      </c>
    </row>
    <row r="653" spans="1:51" x14ac:dyDescent="0.2">
      <c r="A653" s="118" t="s">
        <v>5583</v>
      </c>
      <c r="B653" s="119">
        <v>44920</v>
      </c>
      <c r="C653" s="121" t="s">
        <v>6865</v>
      </c>
      <c r="D653" s="121" t="s">
        <v>4089</v>
      </c>
      <c r="E653" s="121">
        <v>0.27078781637129679</v>
      </c>
      <c r="F653">
        <f t="shared" si="471"/>
        <v>2.7078781637129681E-7</v>
      </c>
      <c r="G653">
        <f t="shared" si="472"/>
        <v>2.7078781637129681E-9</v>
      </c>
      <c r="H653">
        <f t="shared" si="473"/>
        <v>1.5586646367657546E-4</v>
      </c>
      <c r="I653" s="115">
        <f t="shared" si="451"/>
        <v>46</v>
      </c>
      <c r="J653" s="115">
        <f t="shared" si="452"/>
        <v>2</v>
      </c>
      <c r="K653" s="115">
        <f t="shared" si="453"/>
        <v>25</v>
      </c>
      <c r="L653" s="115">
        <f t="shared" si="454"/>
        <v>26</v>
      </c>
      <c r="M653" s="115">
        <f t="shared" si="455"/>
        <v>12</v>
      </c>
      <c r="N653" s="115">
        <f t="shared" si="456"/>
        <v>43</v>
      </c>
      <c r="O653" s="115">
        <f t="shared" si="457"/>
        <v>11</v>
      </c>
      <c r="P653" s="115">
        <f t="shared" si="458"/>
        <v>28</v>
      </c>
      <c r="Q653" s="115">
        <f t="shared" si="459"/>
        <v>12</v>
      </c>
      <c r="R653" s="115">
        <f t="shared" si="460"/>
        <v>45</v>
      </c>
      <c r="S653" s="115">
        <f t="shared" si="461"/>
        <v>10</v>
      </c>
      <c r="T653" s="115">
        <f t="shared" si="462"/>
        <v>11</v>
      </c>
      <c r="U653" s="115">
        <f t="shared" si="463"/>
        <v>17</v>
      </c>
      <c r="V653" s="115">
        <f t="shared" si="464"/>
        <v>13</v>
      </c>
      <c r="W653" s="115">
        <f t="shared" si="465"/>
        <v>29</v>
      </c>
      <c r="X653" s="115">
        <f t="shared" si="466"/>
        <v>32</v>
      </c>
      <c r="Y653" s="115">
        <f t="shared" si="467"/>
        <v>15</v>
      </c>
      <c r="Z653" s="115">
        <f t="shared" si="468"/>
        <v>33</v>
      </c>
      <c r="AA653" s="115">
        <f t="shared" si="469"/>
        <v>2</v>
      </c>
      <c r="AB653" s="115">
        <f t="shared" si="470"/>
        <v>8</v>
      </c>
      <c r="AC653" s="113">
        <f t="shared" si="474"/>
        <v>420</v>
      </c>
      <c r="AE653">
        <f t="shared" si="475"/>
        <v>7.1698573291224714E-3</v>
      </c>
      <c r="AF653">
        <f t="shared" si="476"/>
        <v>3.1173292735315092E-4</v>
      </c>
      <c r="AG653">
        <f t="shared" si="477"/>
        <v>3.8966615919143865E-3</v>
      </c>
      <c r="AH653">
        <f t="shared" si="478"/>
        <v>4.0525280555909621E-3</v>
      </c>
      <c r="AI653">
        <f t="shared" si="479"/>
        <v>1.8703975641189054E-3</v>
      </c>
      <c r="AJ653">
        <f t="shared" si="480"/>
        <v>6.7022579380927446E-3</v>
      </c>
      <c r="AK653">
        <f t="shared" si="481"/>
        <v>1.7145311004423301E-3</v>
      </c>
      <c r="AL653">
        <f t="shared" si="482"/>
        <v>4.3642609829441133E-3</v>
      </c>
      <c r="AM653">
        <f t="shared" si="483"/>
        <v>1.8703975641189054E-3</v>
      </c>
      <c r="AN653">
        <f t="shared" si="484"/>
        <v>7.0139908654458958E-3</v>
      </c>
      <c r="AO653">
        <f t="shared" si="485"/>
        <v>1.5586646367657547E-3</v>
      </c>
      <c r="AP653">
        <f t="shared" si="486"/>
        <v>1.7145311004423301E-3</v>
      </c>
      <c r="AQ653">
        <f t="shared" si="487"/>
        <v>2.649729882501783E-3</v>
      </c>
      <c r="AR653">
        <f t="shared" si="488"/>
        <v>2.026264027795481E-3</v>
      </c>
      <c r="AS653">
        <f t="shared" si="489"/>
        <v>4.520127446620688E-3</v>
      </c>
      <c r="AT653">
        <f t="shared" si="490"/>
        <v>4.9877268376504148E-3</v>
      </c>
      <c r="AU653">
        <f t="shared" si="491"/>
        <v>2.3379969551486318E-3</v>
      </c>
      <c r="AV653">
        <f t="shared" si="492"/>
        <v>5.1435933013269904E-3</v>
      </c>
      <c r="AW653">
        <f t="shared" si="493"/>
        <v>3.1173292735315092E-4</v>
      </c>
      <c r="AX653">
        <f t="shared" si="494"/>
        <v>1.2469317094126037E-3</v>
      </c>
      <c r="AY653">
        <f t="shared" si="495"/>
        <v>6.5463914744161689E-2</v>
      </c>
    </row>
    <row r="654" spans="1:51" x14ac:dyDescent="0.2">
      <c r="A654" s="118" t="s">
        <v>5584</v>
      </c>
      <c r="B654" s="119">
        <v>49355</v>
      </c>
      <c r="C654" s="121" t="s">
        <v>6976</v>
      </c>
      <c r="D654" s="121" t="s">
        <v>4772</v>
      </c>
      <c r="E654" s="121">
        <v>3.5297353788685184</v>
      </c>
      <c r="F654">
        <f t="shared" si="471"/>
        <v>3.5297353788685184E-6</v>
      </c>
      <c r="G654">
        <f t="shared" si="472"/>
        <v>3.5297353788685187E-8</v>
      </c>
      <c r="H654">
        <f t="shared" si="473"/>
        <v>2.0317286744687174E-3</v>
      </c>
      <c r="I654" s="115">
        <f t="shared" si="451"/>
        <v>51</v>
      </c>
      <c r="J654" s="115">
        <f t="shared" si="452"/>
        <v>2</v>
      </c>
      <c r="K654" s="115">
        <f t="shared" si="453"/>
        <v>27</v>
      </c>
      <c r="L654" s="115">
        <f t="shared" si="454"/>
        <v>36</v>
      </c>
      <c r="M654" s="115">
        <f t="shared" si="455"/>
        <v>14</v>
      </c>
      <c r="N654" s="115">
        <f t="shared" si="456"/>
        <v>47</v>
      </c>
      <c r="O654" s="115">
        <f t="shared" si="457"/>
        <v>2</v>
      </c>
      <c r="P654" s="115">
        <f t="shared" si="458"/>
        <v>32</v>
      </c>
      <c r="Q654" s="115">
        <f t="shared" si="459"/>
        <v>16</v>
      </c>
      <c r="R654" s="115">
        <f t="shared" si="460"/>
        <v>25</v>
      </c>
      <c r="S654" s="115">
        <f t="shared" si="461"/>
        <v>15</v>
      </c>
      <c r="T654" s="115">
        <f t="shared" si="462"/>
        <v>26</v>
      </c>
      <c r="U654" s="115">
        <f t="shared" si="463"/>
        <v>24</v>
      </c>
      <c r="V654" s="115">
        <f t="shared" si="464"/>
        <v>22</v>
      </c>
      <c r="W654" s="115">
        <f t="shared" si="465"/>
        <v>26</v>
      </c>
      <c r="X654" s="115">
        <f t="shared" si="466"/>
        <v>40</v>
      </c>
      <c r="Y654" s="115">
        <f t="shared" si="467"/>
        <v>23</v>
      </c>
      <c r="Z654" s="115">
        <f t="shared" si="468"/>
        <v>38</v>
      </c>
      <c r="AA654" s="115">
        <f t="shared" si="469"/>
        <v>1</v>
      </c>
      <c r="AB654" s="115">
        <f t="shared" si="470"/>
        <v>2</v>
      </c>
      <c r="AC654" s="113">
        <f t="shared" si="474"/>
        <v>469</v>
      </c>
      <c r="AE654">
        <f t="shared" si="475"/>
        <v>0.10361816239790458</v>
      </c>
      <c r="AF654">
        <f t="shared" si="476"/>
        <v>4.0634573489374349E-3</v>
      </c>
      <c r="AG654">
        <f t="shared" si="477"/>
        <v>5.4856674210655369E-2</v>
      </c>
      <c r="AH654">
        <f t="shared" si="478"/>
        <v>7.3142232280873826E-2</v>
      </c>
      <c r="AI654">
        <f t="shared" si="479"/>
        <v>2.8444201442562045E-2</v>
      </c>
      <c r="AJ654">
        <f t="shared" si="480"/>
        <v>9.5491247700029716E-2</v>
      </c>
      <c r="AK654">
        <f t="shared" si="481"/>
        <v>4.0634573489374349E-3</v>
      </c>
      <c r="AL654">
        <f t="shared" si="482"/>
        <v>6.5015317582998958E-2</v>
      </c>
      <c r="AM654">
        <f t="shared" si="483"/>
        <v>3.2507658791499479E-2</v>
      </c>
      <c r="AN654">
        <f t="shared" si="484"/>
        <v>5.0793216861717935E-2</v>
      </c>
      <c r="AO654">
        <f t="shared" si="485"/>
        <v>3.0475930117030762E-2</v>
      </c>
      <c r="AP654">
        <f t="shared" si="486"/>
        <v>5.2824945536186656E-2</v>
      </c>
      <c r="AQ654">
        <f t="shared" si="487"/>
        <v>4.8761488187249222E-2</v>
      </c>
      <c r="AR654">
        <f t="shared" si="488"/>
        <v>4.4698030838311781E-2</v>
      </c>
      <c r="AS654">
        <f t="shared" si="489"/>
        <v>5.2824945536186656E-2</v>
      </c>
      <c r="AT654">
        <f t="shared" si="490"/>
        <v>8.1269146978748694E-2</v>
      </c>
      <c r="AU654">
        <f t="shared" si="491"/>
        <v>4.6729759512780501E-2</v>
      </c>
      <c r="AV654">
        <f t="shared" si="492"/>
        <v>7.7205689629811267E-2</v>
      </c>
      <c r="AW654">
        <f t="shared" si="493"/>
        <v>2.0317286744687174E-3</v>
      </c>
      <c r="AX654">
        <f t="shared" si="494"/>
        <v>4.0634573489374349E-3</v>
      </c>
      <c r="AY654">
        <f t="shared" si="495"/>
        <v>0.95288074832582836</v>
      </c>
    </row>
    <row r="655" spans="1:51" x14ac:dyDescent="0.2">
      <c r="A655" s="118" t="s">
        <v>5585</v>
      </c>
      <c r="B655" s="119">
        <v>69769</v>
      </c>
      <c r="C655" s="121" t="s">
        <v>6977</v>
      </c>
      <c r="D655" s="121" t="s">
        <v>4020</v>
      </c>
      <c r="E655" s="121">
        <v>0.21300293003450091</v>
      </c>
      <c r="F655">
        <f t="shared" si="471"/>
        <v>2.130029300345009E-7</v>
      </c>
      <c r="G655">
        <f t="shared" si="472"/>
        <v>2.1300293003450089E-9</v>
      </c>
      <c r="H655">
        <f t="shared" si="473"/>
        <v>1.2260527043692296E-4</v>
      </c>
      <c r="I655" s="115">
        <f t="shared" si="451"/>
        <v>87</v>
      </c>
      <c r="J655" s="115">
        <f t="shared" si="452"/>
        <v>3</v>
      </c>
      <c r="K655" s="115">
        <f t="shared" si="453"/>
        <v>27</v>
      </c>
      <c r="L655" s="115">
        <f t="shared" si="454"/>
        <v>36</v>
      </c>
      <c r="M655" s="115">
        <f t="shared" si="455"/>
        <v>14</v>
      </c>
      <c r="N655" s="115">
        <f t="shared" si="456"/>
        <v>32</v>
      </c>
      <c r="O655" s="115">
        <f t="shared" si="457"/>
        <v>14</v>
      </c>
      <c r="P655" s="115">
        <f t="shared" si="458"/>
        <v>30</v>
      </c>
      <c r="Q655" s="115">
        <f t="shared" si="459"/>
        <v>67</v>
      </c>
      <c r="R655" s="115">
        <f t="shared" si="460"/>
        <v>52</v>
      </c>
      <c r="S655" s="115">
        <f t="shared" si="461"/>
        <v>8</v>
      </c>
      <c r="T655" s="115">
        <f t="shared" si="462"/>
        <v>24</v>
      </c>
      <c r="U655" s="115">
        <f t="shared" si="463"/>
        <v>48</v>
      </c>
      <c r="V655" s="115">
        <f t="shared" si="464"/>
        <v>25</v>
      </c>
      <c r="W655" s="115">
        <f t="shared" si="465"/>
        <v>24</v>
      </c>
      <c r="X655" s="115">
        <f t="shared" si="466"/>
        <v>55</v>
      </c>
      <c r="Y655" s="115">
        <f t="shared" si="467"/>
        <v>43</v>
      </c>
      <c r="Z655" s="115">
        <f t="shared" si="468"/>
        <v>39</v>
      </c>
      <c r="AA655" s="115">
        <f t="shared" si="469"/>
        <v>7</v>
      </c>
      <c r="AB655" s="115">
        <f t="shared" si="470"/>
        <v>13</v>
      </c>
      <c r="AC655" s="113">
        <f t="shared" si="474"/>
        <v>648</v>
      </c>
      <c r="AE655">
        <f t="shared" si="475"/>
        <v>1.0666658528012298E-2</v>
      </c>
      <c r="AF655">
        <f t="shared" si="476"/>
        <v>3.6781581131076885E-4</v>
      </c>
      <c r="AG655">
        <f t="shared" si="477"/>
        <v>3.3103423017969199E-3</v>
      </c>
      <c r="AH655">
        <f t="shared" si="478"/>
        <v>4.4137897357292262E-3</v>
      </c>
      <c r="AI655">
        <f t="shared" si="479"/>
        <v>1.7164737861169214E-3</v>
      </c>
      <c r="AJ655">
        <f t="shared" si="480"/>
        <v>3.9233686539815347E-3</v>
      </c>
      <c r="AK655">
        <f t="shared" si="481"/>
        <v>1.7164737861169214E-3</v>
      </c>
      <c r="AL655">
        <f t="shared" si="482"/>
        <v>3.678158113107689E-3</v>
      </c>
      <c r="AM655">
        <f t="shared" si="483"/>
        <v>8.2145531192738385E-3</v>
      </c>
      <c r="AN655">
        <f t="shared" si="484"/>
        <v>6.375474062719994E-3</v>
      </c>
      <c r="AO655">
        <f t="shared" si="485"/>
        <v>9.8084216349538368E-4</v>
      </c>
      <c r="AP655">
        <f t="shared" si="486"/>
        <v>2.9425264904861508E-3</v>
      </c>
      <c r="AQ655">
        <f t="shared" si="487"/>
        <v>5.8850529809723016E-3</v>
      </c>
      <c r="AR655">
        <f t="shared" si="488"/>
        <v>3.0651317609230741E-3</v>
      </c>
      <c r="AS655">
        <f t="shared" si="489"/>
        <v>2.9425264904861508E-3</v>
      </c>
      <c r="AT655">
        <f t="shared" si="490"/>
        <v>6.7432898740307631E-3</v>
      </c>
      <c r="AU655">
        <f t="shared" si="491"/>
        <v>5.2720266287876877E-3</v>
      </c>
      <c r="AV655">
        <f t="shared" si="492"/>
        <v>4.7816055470399953E-3</v>
      </c>
      <c r="AW655">
        <f t="shared" si="493"/>
        <v>8.5823689305846069E-4</v>
      </c>
      <c r="AX655">
        <f t="shared" si="494"/>
        <v>1.5938685156799985E-3</v>
      </c>
      <c r="AY655">
        <f t="shared" si="495"/>
        <v>7.9448215243126077E-2</v>
      </c>
    </row>
    <row r="656" spans="1:51" x14ac:dyDescent="0.2">
      <c r="A656" s="118" t="s">
        <v>5586</v>
      </c>
      <c r="B656" s="119">
        <v>45269</v>
      </c>
      <c r="C656" s="121" t="s">
        <v>6978</v>
      </c>
      <c r="D656" s="121" t="s">
        <v>3340</v>
      </c>
      <c r="E656" s="121">
        <v>4.695970674108917E-3</v>
      </c>
      <c r="F656">
        <f t="shared" si="471"/>
        <v>4.6959706741089169E-9</v>
      </c>
      <c r="G656">
        <f t="shared" si="472"/>
        <v>4.695970674108917E-11</v>
      </c>
      <c r="H656">
        <f t="shared" si="473"/>
        <v>2.7030180024740815E-6</v>
      </c>
      <c r="I656" s="115">
        <f t="shared" si="451"/>
        <v>55</v>
      </c>
      <c r="J656" s="115">
        <f t="shared" si="452"/>
        <v>6</v>
      </c>
      <c r="K656" s="115">
        <f t="shared" si="453"/>
        <v>5</v>
      </c>
      <c r="L656" s="115">
        <f t="shared" si="454"/>
        <v>11</v>
      </c>
      <c r="M656" s="115">
        <f t="shared" si="455"/>
        <v>23</v>
      </c>
      <c r="N656" s="115">
        <f t="shared" si="456"/>
        <v>46</v>
      </c>
      <c r="O656" s="115">
        <f t="shared" si="457"/>
        <v>10</v>
      </c>
      <c r="P656" s="115">
        <f t="shared" si="458"/>
        <v>32</v>
      </c>
      <c r="Q656" s="115">
        <f t="shared" si="459"/>
        <v>13</v>
      </c>
      <c r="R656" s="115">
        <f t="shared" si="460"/>
        <v>61</v>
      </c>
      <c r="S656" s="115">
        <f t="shared" si="461"/>
        <v>14</v>
      </c>
      <c r="T656" s="115">
        <f t="shared" si="462"/>
        <v>9</v>
      </c>
      <c r="U656" s="115">
        <f t="shared" si="463"/>
        <v>19</v>
      </c>
      <c r="V656" s="115">
        <f t="shared" si="464"/>
        <v>9</v>
      </c>
      <c r="W656" s="115">
        <f t="shared" si="465"/>
        <v>17</v>
      </c>
      <c r="X656" s="115">
        <f t="shared" si="466"/>
        <v>30</v>
      </c>
      <c r="Y656" s="115">
        <f t="shared" si="467"/>
        <v>13</v>
      </c>
      <c r="Z656" s="115">
        <f t="shared" si="468"/>
        <v>32</v>
      </c>
      <c r="AA656" s="115">
        <f t="shared" si="469"/>
        <v>12</v>
      </c>
      <c r="AB656" s="115">
        <f t="shared" si="470"/>
        <v>8</v>
      </c>
      <c r="AC656" s="113">
        <f t="shared" si="474"/>
        <v>425</v>
      </c>
      <c r="AE656">
        <f t="shared" si="475"/>
        <v>1.4866599013607448E-4</v>
      </c>
      <c r="AF656">
        <f t="shared" si="476"/>
        <v>1.6218108014844488E-5</v>
      </c>
      <c r="AG656">
        <f t="shared" si="477"/>
        <v>1.3515090012370408E-5</v>
      </c>
      <c r="AH656">
        <f t="shared" si="478"/>
        <v>2.9733198027214897E-5</v>
      </c>
      <c r="AI656">
        <f t="shared" si="479"/>
        <v>6.216941405690387E-5</v>
      </c>
      <c r="AJ656">
        <f t="shared" si="480"/>
        <v>1.2433882811380774E-4</v>
      </c>
      <c r="AK656">
        <f t="shared" si="481"/>
        <v>2.7030180024740815E-5</v>
      </c>
      <c r="AL656">
        <f t="shared" si="482"/>
        <v>8.6496576079170607E-5</v>
      </c>
      <c r="AM656">
        <f t="shared" si="483"/>
        <v>3.5139234032163058E-5</v>
      </c>
      <c r="AN656">
        <f t="shared" si="484"/>
        <v>1.6488409815091897E-4</v>
      </c>
      <c r="AO656">
        <f t="shared" si="485"/>
        <v>3.784225203463714E-5</v>
      </c>
      <c r="AP656">
        <f t="shared" si="486"/>
        <v>2.4327162022266734E-5</v>
      </c>
      <c r="AQ656">
        <f t="shared" si="487"/>
        <v>5.1357342047007549E-5</v>
      </c>
      <c r="AR656">
        <f t="shared" si="488"/>
        <v>2.4327162022266734E-5</v>
      </c>
      <c r="AS656">
        <f t="shared" si="489"/>
        <v>4.5951306042059385E-5</v>
      </c>
      <c r="AT656">
        <f t="shared" si="490"/>
        <v>8.1090540074222443E-5</v>
      </c>
      <c r="AU656">
        <f t="shared" si="491"/>
        <v>3.5139234032163058E-5</v>
      </c>
      <c r="AV656">
        <f t="shared" si="492"/>
        <v>8.6496576079170607E-5</v>
      </c>
      <c r="AW656">
        <f t="shared" si="493"/>
        <v>3.2436216029688976E-5</v>
      </c>
      <c r="AX656">
        <f t="shared" si="494"/>
        <v>2.1624144019792652E-5</v>
      </c>
      <c r="AY656">
        <f t="shared" si="495"/>
        <v>1.1487826510514843E-3</v>
      </c>
    </row>
    <row r="657" spans="1:51" x14ac:dyDescent="0.2">
      <c r="A657" s="118" t="s">
        <v>5587</v>
      </c>
      <c r="B657" s="119">
        <v>44532</v>
      </c>
      <c r="C657" s="121" t="s">
        <v>6777</v>
      </c>
      <c r="D657" s="121" t="s">
        <v>3891</v>
      </c>
      <c r="E657" s="121">
        <v>0.11095332507516059</v>
      </c>
      <c r="F657">
        <f t="shared" si="471"/>
        <v>1.109533250751606E-7</v>
      </c>
      <c r="G657">
        <f t="shared" si="472"/>
        <v>1.1095332507516061E-9</v>
      </c>
      <c r="H657">
        <f t="shared" si="473"/>
        <v>6.3865142251857699E-5</v>
      </c>
      <c r="I657" s="115">
        <f t="shared" si="451"/>
        <v>35</v>
      </c>
      <c r="J657" s="115">
        <f t="shared" si="452"/>
        <v>1</v>
      </c>
      <c r="K657" s="115">
        <f t="shared" si="453"/>
        <v>31</v>
      </c>
      <c r="L657" s="115">
        <f t="shared" si="454"/>
        <v>25</v>
      </c>
      <c r="M657" s="115">
        <f t="shared" si="455"/>
        <v>14</v>
      </c>
      <c r="N657" s="115">
        <f t="shared" si="456"/>
        <v>20</v>
      </c>
      <c r="O657" s="115">
        <f t="shared" si="457"/>
        <v>18</v>
      </c>
      <c r="P657" s="115">
        <f t="shared" si="458"/>
        <v>21</v>
      </c>
      <c r="Q657" s="115">
        <f t="shared" si="459"/>
        <v>16</v>
      </c>
      <c r="R657" s="115">
        <f t="shared" si="460"/>
        <v>44</v>
      </c>
      <c r="S657" s="115">
        <f t="shared" si="461"/>
        <v>9</v>
      </c>
      <c r="T657" s="115">
        <f t="shared" si="462"/>
        <v>13</v>
      </c>
      <c r="U657" s="115">
        <f t="shared" si="463"/>
        <v>22</v>
      </c>
      <c r="V657" s="115">
        <f t="shared" si="464"/>
        <v>15</v>
      </c>
      <c r="W657" s="115">
        <f t="shared" si="465"/>
        <v>34</v>
      </c>
      <c r="X657" s="115">
        <f t="shared" si="466"/>
        <v>16</v>
      </c>
      <c r="Y657" s="115">
        <f t="shared" si="467"/>
        <v>14</v>
      </c>
      <c r="Z657" s="115">
        <f t="shared" si="468"/>
        <v>18</v>
      </c>
      <c r="AA657" s="115">
        <f t="shared" si="469"/>
        <v>7</v>
      </c>
      <c r="AB657" s="115">
        <f t="shared" si="470"/>
        <v>13</v>
      </c>
      <c r="AC657" s="113">
        <f t="shared" si="474"/>
        <v>386</v>
      </c>
      <c r="AE657">
        <f t="shared" si="475"/>
        <v>2.2352799788150197E-3</v>
      </c>
      <c r="AF657">
        <f t="shared" si="476"/>
        <v>6.3865142251857699E-5</v>
      </c>
      <c r="AG657">
        <f t="shared" si="477"/>
        <v>1.9798194098075888E-3</v>
      </c>
      <c r="AH657">
        <f t="shared" si="478"/>
        <v>1.5966285562964424E-3</v>
      </c>
      <c r="AI657">
        <f t="shared" si="479"/>
        <v>8.9411199152600773E-4</v>
      </c>
      <c r="AJ657">
        <f t="shared" si="480"/>
        <v>1.2773028450371541E-3</v>
      </c>
      <c r="AK657">
        <f t="shared" si="481"/>
        <v>1.1495725605334386E-3</v>
      </c>
      <c r="AL657">
        <f t="shared" si="482"/>
        <v>1.3411679872890117E-3</v>
      </c>
      <c r="AM657">
        <f t="shared" si="483"/>
        <v>1.0218422760297232E-3</v>
      </c>
      <c r="AN657">
        <f t="shared" si="484"/>
        <v>2.8100662590817387E-3</v>
      </c>
      <c r="AO657">
        <f t="shared" si="485"/>
        <v>5.7478628026671932E-4</v>
      </c>
      <c r="AP657">
        <f t="shared" si="486"/>
        <v>8.3024684927415012E-4</v>
      </c>
      <c r="AQ657">
        <f t="shared" si="487"/>
        <v>1.4050331295408693E-3</v>
      </c>
      <c r="AR657">
        <f t="shared" si="488"/>
        <v>9.5797713377786546E-4</v>
      </c>
      <c r="AS657">
        <f t="shared" si="489"/>
        <v>2.1714148365631616E-3</v>
      </c>
      <c r="AT657">
        <f t="shared" si="490"/>
        <v>1.0218422760297232E-3</v>
      </c>
      <c r="AU657">
        <f t="shared" si="491"/>
        <v>8.9411199152600773E-4</v>
      </c>
      <c r="AV657">
        <f t="shared" si="492"/>
        <v>1.1495725605334386E-3</v>
      </c>
      <c r="AW657">
        <f t="shared" si="493"/>
        <v>4.4705599576300387E-4</v>
      </c>
      <c r="AX657">
        <f t="shared" si="494"/>
        <v>8.3024684927415012E-4</v>
      </c>
      <c r="AY657">
        <f t="shared" si="495"/>
        <v>2.4651944909217072E-2</v>
      </c>
    </row>
    <row r="658" spans="1:51" x14ac:dyDescent="0.2">
      <c r="A658" s="118" t="s">
        <v>5588</v>
      </c>
      <c r="B658" s="119">
        <v>63286</v>
      </c>
      <c r="C658" s="121" t="s">
        <v>6721</v>
      </c>
      <c r="D658" s="121" t="s">
        <v>4533</v>
      </c>
      <c r="E658" s="121">
        <v>1.1589209904338398</v>
      </c>
      <c r="F658">
        <f t="shared" si="471"/>
        <v>1.1589209904338398E-6</v>
      </c>
      <c r="G658">
        <f t="shared" si="472"/>
        <v>1.1589209904338398E-8</v>
      </c>
      <c r="H658">
        <f t="shared" si="473"/>
        <v>6.6707918724006612E-4</v>
      </c>
      <c r="I658" s="115">
        <f t="shared" si="451"/>
        <v>71</v>
      </c>
      <c r="J658" s="115">
        <f t="shared" si="452"/>
        <v>2</v>
      </c>
      <c r="K658" s="115">
        <f t="shared" si="453"/>
        <v>41</v>
      </c>
      <c r="L658" s="115">
        <f t="shared" si="454"/>
        <v>41</v>
      </c>
      <c r="M658" s="115">
        <f t="shared" si="455"/>
        <v>19</v>
      </c>
      <c r="N658" s="115">
        <f t="shared" si="456"/>
        <v>39</v>
      </c>
      <c r="O658" s="115">
        <f t="shared" si="457"/>
        <v>16</v>
      </c>
      <c r="P658" s="115">
        <f t="shared" si="458"/>
        <v>22</v>
      </c>
      <c r="Q658" s="115">
        <f t="shared" si="459"/>
        <v>30</v>
      </c>
      <c r="R658" s="115">
        <f t="shared" si="460"/>
        <v>63</v>
      </c>
      <c r="S658" s="115">
        <f t="shared" si="461"/>
        <v>13</v>
      </c>
      <c r="T658" s="115">
        <f t="shared" si="462"/>
        <v>18</v>
      </c>
      <c r="U658" s="115">
        <f t="shared" si="463"/>
        <v>26</v>
      </c>
      <c r="V658" s="115">
        <f t="shared" si="464"/>
        <v>19</v>
      </c>
      <c r="W658" s="115">
        <f t="shared" si="465"/>
        <v>34</v>
      </c>
      <c r="X658" s="115">
        <f t="shared" si="466"/>
        <v>25</v>
      </c>
      <c r="Y658" s="115">
        <f t="shared" si="467"/>
        <v>24</v>
      </c>
      <c r="Z658" s="115">
        <f t="shared" si="468"/>
        <v>47</v>
      </c>
      <c r="AA658" s="115">
        <f t="shared" si="469"/>
        <v>5</v>
      </c>
      <c r="AB658" s="115">
        <f t="shared" si="470"/>
        <v>19</v>
      </c>
      <c r="AC658" s="113">
        <f t="shared" si="474"/>
        <v>574</v>
      </c>
      <c r="AE658">
        <f t="shared" si="475"/>
        <v>4.7362622294044691E-2</v>
      </c>
      <c r="AF658">
        <f t="shared" si="476"/>
        <v>1.3341583744801322E-3</v>
      </c>
      <c r="AG658">
        <f t="shared" si="477"/>
        <v>2.7350246676842712E-2</v>
      </c>
      <c r="AH658">
        <f t="shared" si="478"/>
        <v>2.7350246676842712E-2</v>
      </c>
      <c r="AI658">
        <f t="shared" si="479"/>
        <v>1.2674504557561255E-2</v>
      </c>
      <c r="AJ658">
        <f t="shared" si="480"/>
        <v>2.6016088302362579E-2</v>
      </c>
      <c r="AK658">
        <f t="shared" si="481"/>
        <v>1.0673266995841058E-2</v>
      </c>
      <c r="AL658">
        <f t="shared" si="482"/>
        <v>1.4675742119281455E-2</v>
      </c>
      <c r="AM658">
        <f t="shared" si="483"/>
        <v>2.0012375617201983E-2</v>
      </c>
      <c r="AN658">
        <f t="shared" si="484"/>
        <v>4.2025988796124167E-2</v>
      </c>
      <c r="AO658">
        <f t="shared" si="485"/>
        <v>8.6720294341208603E-3</v>
      </c>
      <c r="AP658">
        <f t="shared" si="486"/>
        <v>1.2007425370321191E-2</v>
      </c>
      <c r="AQ658">
        <f t="shared" si="487"/>
        <v>1.7344058868241721E-2</v>
      </c>
      <c r="AR658">
        <f t="shared" si="488"/>
        <v>1.2674504557561255E-2</v>
      </c>
      <c r="AS658">
        <f t="shared" si="489"/>
        <v>2.2680692366162249E-2</v>
      </c>
      <c r="AT658">
        <f t="shared" si="490"/>
        <v>1.6676979681001652E-2</v>
      </c>
      <c r="AU658">
        <f t="shared" si="491"/>
        <v>1.6009900493761588E-2</v>
      </c>
      <c r="AV658">
        <f t="shared" si="492"/>
        <v>3.1352721800283111E-2</v>
      </c>
      <c r="AW658">
        <f t="shared" si="493"/>
        <v>3.3353959362003305E-3</v>
      </c>
      <c r="AX658">
        <f t="shared" si="494"/>
        <v>1.2674504557561255E-2</v>
      </c>
      <c r="AY658">
        <f t="shared" si="495"/>
        <v>0.38290345347579791</v>
      </c>
    </row>
    <row r="659" spans="1:51" x14ac:dyDescent="0.2">
      <c r="A659" s="118" t="s">
        <v>5589</v>
      </c>
      <c r="B659" s="119">
        <v>40392</v>
      </c>
      <c r="C659" s="121" t="s">
        <v>6609</v>
      </c>
      <c r="D659" s="121" t="s">
        <v>4663</v>
      </c>
      <c r="E659" s="121">
        <v>0.9659548185643908</v>
      </c>
      <c r="F659">
        <f t="shared" si="471"/>
        <v>9.659548185643907E-7</v>
      </c>
      <c r="G659">
        <f t="shared" si="472"/>
        <v>9.6595481856439066E-9</v>
      </c>
      <c r="H659">
        <f t="shared" si="473"/>
        <v>5.5600714854369944E-4</v>
      </c>
      <c r="I659" s="115">
        <f t="shared" si="451"/>
        <v>47</v>
      </c>
      <c r="J659" s="115">
        <f t="shared" si="452"/>
        <v>2</v>
      </c>
      <c r="K659" s="115">
        <f t="shared" si="453"/>
        <v>25</v>
      </c>
      <c r="L659" s="115">
        <f t="shared" si="454"/>
        <v>31</v>
      </c>
      <c r="M659" s="115">
        <f t="shared" si="455"/>
        <v>7</v>
      </c>
      <c r="N659" s="115">
        <f t="shared" si="456"/>
        <v>26</v>
      </c>
      <c r="O659" s="115">
        <f t="shared" si="457"/>
        <v>17</v>
      </c>
      <c r="P659" s="115">
        <f t="shared" si="458"/>
        <v>16</v>
      </c>
      <c r="Q659" s="115">
        <f t="shared" si="459"/>
        <v>23</v>
      </c>
      <c r="R659" s="115">
        <f t="shared" si="460"/>
        <v>15</v>
      </c>
      <c r="S659" s="115">
        <f t="shared" si="461"/>
        <v>7</v>
      </c>
      <c r="T659" s="115">
        <f t="shared" si="462"/>
        <v>13</v>
      </c>
      <c r="U659" s="115">
        <f t="shared" si="463"/>
        <v>36</v>
      </c>
      <c r="V659" s="115">
        <f t="shared" si="464"/>
        <v>14</v>
      </c>
      <c r="W659" s="115">
        <f t="shared" si="465"/>
        <v>15</v>
      </c>
      <c r="X659" s="115">
        <f t="shared" si="466"/>
        <v>28</v>
      </c>
      <c r="Y659" s="115">
        <f t="shared" si="467"/>
        <v>18</v>
      </c>
      <c r="Z659" s="115">
        <f t="shared" si="468"/>
        <v>23</v>
      </c>
      <c r="AA659" s="115">
        <f t="shared" si="469"/>
        <v>5</v>
      </c>
      <c r="AB659" s="115">
        <f t="shared" si="470"/>
        <v>7</v>
      </c>
      <c r="AC659" s="113">
        <f t="shared" si="474"/>
        <v>375</v>
      </c>
      <c r="AE659">
        <f t="shared" si="475"/>
        <v>2.6132335981553872E-2</v>
      </c>
      <c r="AF659">
        <f t="shared" si="476"/>
        <v>1.1120142970873989E-3</v>
      </c>
      <c r="AG659">
        <f t="shared" si="477"/>
        <v>1.3900178713592486E-2</v>
      </c>
      <c r="AH659">
        <f t="shared" si="478"/>
        <v>1.7236221604854683E-2</v>
      </c>
      <c r="AI659">
        <f t="shared" si="479"/>
        <v>3.8920500398058962E-3</v>
      </c>
      <c r="AJ659">
        <f t="shared" si="480"/>
        <v>1.4456185862136185E-2</v>
      </c>
      <c r="AK659">
        <f t="shared" si="481"/>
        <v>9.4521215252428899E-3</v>
      </c>
      <c r="AL659">
        <f t="shared" si="482"/>
        <v>8.896114376699191E-3</v>
      </c>
      <c r="AM659">
        <f t="shared" si="483"/>
        <v>1.2788164416505087E-2</v>
      </c>
      <c r="AN659">
        <f t="shared" si="484"/>
        <v>8.3401072281554921E-3</v>
      </c>
      <c r="AO659">
        <f t="shared" si="485"/>
        <v>3.8920500398058962E-3</v>
      </c>
      <c r="AP659">
        <f t="shared" si="486"/>
        <v>7.2280929310680926E-3</v>
      </c>
      <c r="AQ659">
        <f t="shared" si="487"/>
        <v>2.0016257347573181E-2</v>
      </c>
      <c r="AR659">
        <f t="shared" si="488"/>
        <v>7.7841000796117924E-3</v>
      </c>
      <c r="AS659">
        <f t="shared" si="489"/>
        <v>8.3401072281554921E-3</v>
      </c>
      <c r="AT659">
        <f t="shared" si="490"/>
        <v>1.5568200159223585E-2</v>
      </c>
      <c r="AU659">
        <f t="shared" si="491"/>
        <v>1.0008128673786591E-2</v>
      </c>
      <c r="AV659">
        <f t="shared" si="492"/>
        <v>1.2788164416505087E-2</v>
      </c>
      <c r="AW659">
        <f t="shared" si="493"/>
        <v>2.7800357427184971E-3</v>
      </c>
      <c r="AX659">
        <f t="shared" si="494"/>
        <v>3.8920500398058962E-3</v>
      </c>
      <c r="AY659">
        <f t="shared" si="495"/>
        <v>0.20850268070388728</v>
      </c>
    </row>
    <row r="660" spans="1:51" x14ac:dyDescent="0.2">
      <c r="A660" s="118" t="s">
        <v>5590</v>
      </c>
      <c r="B660" s="119">
        <v>97115</v>
      </c>
      <c r="C660" s="121" t="s">
        <v>6979</v>
      </c>
      <c r="D660" s="121" t="s">
        <v>4668</v>
      </c>
      <c r="E660" s="121">
        <v>1.6953764377483487</v>
      </c>
      <c r="F660">
        <f t="shared" si="471"/>
        <v>1.6953764377483486E-6</v>
      </c>
      <c r="G660">
        <f t="shared" si="472"/>
        <v>1.6953764377483487E-8</v>
      </c>
      <c r="H660">
        <f t="shared" si="473"/>
        <v>9.7586491701712815E-4</v>
      </c>
      <c r="I660" s="115">
        <f t="shared" si="451"/>
        <v>93</v>
      </c>
      <c r="J660" s="115">
        <f t="shared" si="452"/>
        <v>6</v>
      </c>
      <c r="K660" s="115">
        <f t="shared" si="453"/>
        <v>52</v>
      </c>
      <c r="L660" s="115">
        <f t="shared" si="454"/>
        <v>68</v>
      </c>
      <c r="M660" s="115">
        <f t="shared" si="455"/>
        <v>30</v>
      </c>
      <c r="N660" s="115">
        <f t="shared" si="456"/>
        <v>87</v>
      </c>
      <c r="O660" s="115">
        <f t="shared" si="457"/>
        <v>23</v>
      </c>
      <c r="P660" s="115">
        <f t="shared" si="458"/>
        <v>54</v>
      </c>
      <c r="Q660" s="115">
        <f t="shared" si="459"/>
        <v>44</v>
      </c>
      <c r="R660" s="115">
        <f t="shared" si="460"/>
        <v>81</v>
      </c>
      <c r="S660" s="115">
        <f t="shared" si="461"/>
        <v>19</v>
      </c>
      <c r="T660" s="115">
        <f t="shared" si="462"/>
        <v>37</v>
      </c>
      <c r="U660" s="115">
        <f t="shared" si="463"/>
        <v>32</v>
      </c>
      <c r="V660" s="115">
        <f t="shared" si="464"/>
        <v>33</v>
      </c>
      <c r="W660" s="115">
        <f t="shared" si="465"/>
        <v>56</v>
      </c>
      <c r="X660" s="115">
        <f t="shared" si="466"/>
        <v>44</v>
      </c>
      <c r="Y660" s="115">
        <f t="shared" si="467"/>
        <v>52</v>
      </c>
      <c r="Z660" s="115">
        <f t="shared" si="468"/>
        <v>52</v>
      </c>
      <c r="AA660" s="115">
        <f t="shared" si="469"/>
        <v>9</v>
      </c>
      <c r="AB660" s="115">
        <f t="shared" si="470"/>
        <v>18</v>
      </c>
      <c r="AC660" s="113">
        <f t="shared" si="474"/>
        <v>890</v>
      </c>
      <c r="AE660">
        <f t="shared" si="475"/>
        <v>9.0755437282592916E-2</v>
      </c>
      <c r="AF660">
        <f t="shared" si="476"/>
        <v>5.8551895021027693E-3</v>
      </c>
      <c r="AG660">
        <f t="shared" si="477"/>
        <v>5.0744975684890663E-2</v>
      </c>
      <c r="AH660">
        <f t="shared" si="478"/>
        <v>6.6358814357164717E-2</v>
      </c>
      <c r="AI660">
        <f t="shared" si="479"/>
        <v>2.9275947510513843E-2</v>
      </c>
      <c r="AJ660">
        <f t="shared" si="480"/>
        <v>8.4900247780490143E-2</v>
      </c>
      <c r="AK660">
        <f t="shared" si="481"/>
        <v>2.2444893091393948E-2</v>
      </c>
      <c r="AL660">
        <f t="shared" si="482"/>
        <v>5.269670551892492E-2</v>
      </c>
      <c r="AM660">
        <f t="shared" si="483"/>
        <v>4.2938056348753639E-2</v>
      </c>
      <c r="AN660">
        <f t="shared" si="484"/>
        <v>7.9045058278387384E-2</v>
      </c>
      <c r="AO660">
        <f t="shared" si="485"/>
        <v>1.8541433423325433E-2</v>
      </c>
      <c r="AP660">
        <f t="shared" si="486"/>
        <v>3.6107001929633745E-2</v>
      </c>
      <c r="AQ660">
        <f t="shared" si="487"/>
        <v>3.1227677344548101E-2</v>
      </c>
      <c r="AR660">
        <f t="shared" si="488"/>
        <v>3.2203542261565229E-2</v>
      </c>
      <c r="AS660">
        <f t="shared" si="489"/>
        <v>5.4648435352959178E-2</v>
      </c>
      <c r="AT660">
        <f t="shared" si="490"/>
        <v>4.2938056348753639E-2</v>
      </c>
      <c r="AU660">
        <f t="shared" si="491"/>
        <v>5.0744975684890663E-2</v>
      </c>
      <c r="AV660">
        <f t="shared" si="492"/>
        <v>5.0744975684890663E-2</v>
      </c>
      <c r="AW660">
        <f t="shared" si="493"/>
        <v>8.782784253154154E-3</v>
      </c>
      <c r="AX660">
        <f t="shared" si="494"/>
        <v>1.7565568506308308E-2</v>
      </c>
      <c r="AY660">
        <f t="shared" si="495"/>
        <v>0.86851977614524423</v>
      </c>
    </row>
    <row r="661" spans="1:51" x14ac:dyDescent="0.2">
      <c r="A661" s="118" t="s">
        <v>5591</v>
      </c>
      <c r="B661" s="119">
        <v>62671</v>
      </c>
      <c r="C661" s="121" t="s">
        <v>6980</v>
      </c>
      <c r="D661" s="121" t="s">
        <v>3817</v>
      </c>
      <c r="E661" s="121">
        <v>6.469695680147558E-2</v>
      </c>
      <c r="F661">
        <f t="shared" si="471"/>
        <v>6.4696956801475584E-8</v>
      </c>
      <c r="G661">
        <f t="shared" si="472"/>
        <v>6.4696956801475582E-10</v>
      </c>
      <c r="H661">
        <f t="shared" si="473"/>
        <v>3.7239806437432708E-5</v>
      </c>
      <c r="I661" s="115">
        <f t="shared" si="451"/>
        <v>75</v>
      </c>
      <c r="J661" s="115">
        <f t="shared" si="452"/>
        <v>1</v>
      </c>
      <c r="K661" s="115">
        <f t="shared" si="453"/>
        <v>21</v>
      </c>
      <c r="L661" s="115">
        <f t="shared" si="454"/>
        <v>25</v>
      </c>
      <c r="M661" s="115">
        <f t="shared" si="455"/>
        <v>22</v>
      </c>
      <c r="N661" s="115">
        <f t="shared" si="456"/>
        <v>49</v>
      </c>
      <c r="O661" s="115">
        <f t="shared" si="457"/>
        <v>14</v>
      </c>
      <c r="P661" s="115">
        <f t="shared" si="458"/>
        <v>53</v>
      </c>
      <c r="Q661" s="115">
        <f t="shared" si="459"/>
        <v>17</v>
      </c>
      <c r="R661" s="115">
        <f t="shared" si="460"/>
        <v>85</v>
      </c>
      <c r="S661" s="115">
        <f t="shared" si="461"/>
        <v>16</v>
      </c>
      <c r="T661" s="115">
        <f t="shared" si="462"/>
        <v>16</v>
      </c>
      <c r="U661" s="115">
        <f t="shared" si="463"/>
        <v>24</v>
      </c>
      <c r="V661" s="115">
        <f t="shared" si="464"/>
        <v>12</v>
      </c>
      <c r="W661" s="115">
        <f t="shared" si="465"/>
        <v>23</v>
      </c>
      <c r="X661" s="115">
        <f t="shared" si="466"/>
        <v>39</v>
      </c>
      <c r="Y661" s="115">
        <f t="shared" si="467"/>
        <v>37</v>
      </c>
      <c r="Z661" s="115">
        <f t="shared" si="468"/>
        <v>49</v>
      </c>
      <c r="AA661" s="115">
        <f t="shared" si="469"/>
        <v>7</v>
      </c>
      <c r="AB661" s="115">
        <f t="shared" si="470"/>
        <v>7</v>
      </c>
      <c r="AC661" s="113">
        <f t="shared" si="474"/>
        <v>592</v>
      </c>
      <c r="AE661">
        <f t="shared" si="475"/>
        <v>2.7929854828074533E-3</v>
      </c>
      <c r="AF661">
        <f t="shared" si="476"/>
        <v>3.7239806437432708E-5</v>
      </c>
      <c r="AG661">
        <f t="shared" si="477"/>
        <v>7.8203593518608693E-4</v>
      </c>
      <c r="AH661">
        <f t="shared" si="478"/>
        <v>9.3099516093581773E-4</v>
      </c>
      <c r="AI661">
        <f t="shared" si="479"/>
        <v>8.192757416235196E-4</v>
      </c>
      <c r="AJ661">
        <f t="shared" si="480"/>
        <v>1.8247505154342027E-3</v>
      </c>
      <c r="AK661">
        <f t="shared" si="481"/>
        <v>5.2135729012405788E-4</v>
      </c>
      <c r="AL661">
        <f t="shared" si="482"/>
        <v>1.9737097411839334E-3</v>
      </c>
      <c r="AM661">
        <f t="shared" si="483"/>
        <v>6.3307670943635601E-4</v>
      </c>
      <c r="AN661">
        <f t="shared" si="484"/>
        <v>3.1653835471817803E-3</v>
      </c>
      <c r="AO661">
        <f t="shared" si="485"/>
        <v>5.9583690299892334E-4</v>
      </c>
      <c r="AP661">
        <f t="shared" si="486"/>
        <v>5.9583690299892334E-4</v>
      </c>
      <c r="AQ661">
        <f t="shared" si="487"/>
        <v>8.9375535449838506E-4</v>
      </c>
      <c r="AR661">
        <f t="shared" si="488"/>
        <v>4.4687767724919253E-4</v>
      </c>
      <c r="AS661">
        <f t="shared" si="489"/>
        <v>8.5651554806095227E-4</v>
      </c>
      <c r="AT661">
        <f t="shared" si="490"/>
        <v>1.4523524510598757E-3</v>
      </c>
      <c r="AU661">
        <f t="shared" si="491"/>
        <v>1.3778728381850102E-3</v>
      </c>
      <c r="AV661">
        <f t="shared" si="492"/>
        <v>1.8247505154342027E-3</v>
      </c>
      <c r="AW661">
        <f t="shared" si="493"/>
        <v>2.6067864506202894E-4</v>
      </c>
      <c r="AX661">
        <f t="shared" si="494"/>
        <v>2.6067864506202894E-4</v>
      </c>
      <c r="AY661">
        <f t="shared" si="495"/>
        <v>2.2045965410960162E-2</v>
      </c>
    </row>
    <row r="662" spans="1:51" x14ac:dyDescent="0.2">
      <c r="A662" s="118" t="s">
        <v>5592</v>
      </c>
      <c r="B662" s="119">
        <v>69856</v>
      </c>
      <c r="C662" s="121" t="s">
        <v>6981</v>
      </c>
      <c r="D662" s="121" t="s">
        <v>4687</v>
      </c>
      <c r="E662" s="121">
        <v>1.9884523161698715</v>
      </c>
      <c r="F662">
        <f t="shared" si="471"/>
        <v>1.9884523161698715E-6</v>
      </c>
      <c r="G662">
        <f t="shared" si="472"/>
        <v>1.9884523161698715E-8</v>
      </c>
      <c r="H662">
        <f t="shared" si="473"/>
        <v>1.1445604712359803E-3</v>
      </c>
      <c r="I662" s="115">
        <f t="shared" si="451"/>
        <v>51</v>
      </c>
      <c r="J662" s="115">
        <f t="shared" si="452"/>
        <v>2</v>
      </c>
      <c r="K662" s="115">
        <f t="shared" si="453"/>
        <v>33</v>
      </c>
      <c r="L662" s="115">
        <f t="shared" si="454"/>
        <v>32</v>
      </c>
      <c r="M662" s="115">
        <f t="shared" si="455"/>
        <v>25</v>
      </c>
      <c r="N662" s="115">
        <f t="shared" si="456"/>
        <v>57</v>
      </c>
      <c r="O662" s="115">
        <f t="shared" si="457"/>
        <v>11</v>
      </c>
      <c r="P662" s="115">
        <f t="shared" si="458"/>
        <v>22</v>
      </c>
      <c r="Q662" s="115">
        <f t="shared" si="459"/>
        <v>28</v>
      </c>
      <c r="R662" s="115">
        <f t="shared" si="460"/>
        <v>38</v>
      </c>
      <c r="S662" s="115">
        <f t="shared" si="461"/>
        <v>15</v>
      </c>
      <c r="T662" s="115">
        <f t="shared" si="462"/>
        <v>45</v>
      </c>
      <c r="U662" s="115">
        <f t="shared" si="463"/>
        <v>26</v>
      </c>
      <c r="V662" s="115">
        <f t="shared" si="464"/>
        <v>38</v>
      </c>
      <c r="W662" s="115">
        <f t="shared" si="465"/>
        <v>33</v>
      </c>
      <c r="X662" s="115">
        <f t="shared" si="466"/>
        <v>47</v>
      </c>
      <c r="Y662" s="115">
        <f t="shared" si="467"/>
        <v>33</v>
      </c>
      <c r="Z662" s="115">
        <f t="shared" si="468"/>
        <v>50</v>
      </c>
      <c r="AA662" s="115">
        <f t="shared" si="469"/>
        <v>16</v>
      </c>
      <c r="AB662" s="115">
        <f t="shared" si="470"/>
        <v>26</v>
      </c>
      <c r="AC662" s="113">
        <f t="shared" si="474"/>
        <v>628</v>
      </c>
      <c r="AE662">
        <f t="shared" si="475"/>
        <v>5.8372584033034997E-2</v>
      </c>
      <c r="AF662">
        <f t="shared" si="476"/>
        <v>2.2891209424719607E-3</v>
      </c>
      <c r="AG662">
        <f t="shared" si="477"/>
        <v>3.7770495550787354E-2</v>
      </c>
      <c r="AH662">
        <f t="shared" si="478"/>
        <v>3.6625935079551371E-2</v>
      </c>
      <c r="AI662">
        <f t="shared" si="479"/>
        <v>2.861401178089951E-2</v>
      </c>
      <c r="AJ662">
        <f t="shared" si="480"/>
        <v>6.5239946860450884E-2</v>
      </c>
      <c r="AK662">
        <f t="shared" si="481"/>
        <v>1.2590165183595783E-2</v>
      </c>
      <c r="AL662">
        <f t="shared" si="482"/>
        <v>2.5180330367191566E-2</v>
      </c>
      <c r="AM662">
        <f t="shared" si="483"/>
        <v>3.204769319460745E-2</v>
      </c>
      <c r="AN662">
        <f t="shared" si="484"/>
        <v>4.3493297906967252E-2</v>
      </c>
      <c r="AO662">
        <f t="shared" si="485"/>
        <v>1.7168407068539705E-2</v>
      </c>
      <c r="AP662">
        <f t="shared" si="486"/>
        <v>5.1505221205619116E-2</v>
      </c>
      <c r="AQ662">
        <f t="shared" si="487"/>
        <v>2.975857225213549E-2</v>
      </c>
      <c r="AR662">
        <f t="shared" si="488"/>
        <v>4.3493297906967252E-2</v>
      </c>
      <c r="AS662">
        <f t="shared" si="489"/>
        <v>3.7770495550787354E-2</v>
      </c>
      <c r="AT662">
        <f t="shared" si="490"/>
        <v>5.3794342148091076E-2</v>
      </c>
      <c r="AU662">
        <f t="shared" si="491"/>
        <v>3.7770495550787354E-2</v>
      </c>
      <c r="AV662">
        <f t="shared" si="492"/>
        <v>5.722802356179902E-2</v>
      </c>
      <c r="AW662">
        <f t="shared" si="493"/>
        <v>1.8312967539775685E-2</v>
      </c>
      <c r="AX662">
        <f t="shared" si="494"/>
        <v>2.975857225213549E-2</v>
      </c>
      <c r="AY662">
        <f t="shared" si="495"/>
        <v>0.71878397593619581</v>
      </c>
    </row>
    <row r="663" spans="1:51" x14ac:dyDescent="0.2">
      <c r="A663" s="118" t="s">
        <v>5593</v>
      </c>
      <c r="B663" s="119">
        <v>57575</v>
      </c>
      <c r="C663" s="121" t="s">
        <v>6711</v>
      </c>
      <c r="D663" s="121" t="s">
        <v>3375</v>
      </c>
      <c r="E663" s="121">
        <v>3.3559846032438865E-3</v>
      </c>
      <c r="F663">
        <f t="shared" si="471"/>
        <v>3.3559846032438864E-9</v>
      </c>
      <c r="G663">
        <f t="shared" si="472"/>
        <v>3.3559846032438863E-11</v>
      </c>
      <c r="H663">
        <f t="shared" si="473"/>
        <v>1.9317170885687828E-6</v>
      </c>
      <c r="I663" s="115">
        <f t="shared" si="451"/>
        <v>49</v>
      </c>
      <c r="J663" s="115">
        <f t="shared" si="452"/>
        <v>8</v>
      </c>
      <c r="K663" s="115">
        <f t="shared" si="453"/>
        <v>11</v>
      </c>
      <c r="L663" s="115">
        <f t="shared" si="454"/>
        <v>18</v>
      </c>
      <c r="M663" s="115">
        <f t="shared" si="455"/>
        <v>36</v>
      </c>
      <c r="N663" s="115">
        <f t="shared" si="456"/>
        <v>28</v>
      </c>
      <c r="O663" s="115">
        <f t="shared" si="457"/>
        <v>12</v>
      </c>
      <c r="P663" s="115">
        <f t="shared" si="458"/>
        <v>46</v>
      </c>
      <c r="Q663" s="115">
        <f t="shared" si="459"/>
        <v>23</v>
      </c>
      <c r="R663" s="115">
        <f t="shared" si="460"/>
        <v>69</v>
      </c>
      <c r="S663" s="115">
        <f t="shared" si="461"/>
        <v>12</v>
      </c>
      <c r="T663" s="115">
        <f t="shared" si="462"/>
        <v>17</v>
      </c>
      <c r="U663" s="115">
        <f t="shared" si="463"/>
        <v>23</v>
      </c>
      <c r="V663" s="115">
        <f t="shared" si="464"/>
        <v>15</v>
      </c>
      <c r="W663" s="115">
        <f t="shared" si="465"/>
        <v>17</v>
      </c>
      <c r="X663" s="115">
        <f t="shared" si="466"/>
        <v>47</v>
      </c>
      <c r="Y663" s="115">
        <f t="shared" si="467"/>
        <v>20</v>
      </c>
      <c r="Z663" s="115">
        <f t="shared" si="468"/>
        <v>16</v>
      </c>
      <c r="AA663" s="115">
        <f t="shared" si="469"/>
        <v>12</v>
      </c>
      <c r="AB663" s="115">
        <f t="shared" si="470"/>
        <v>30</v>
      </c>
      <c r="AC663" s="113">
        <f t="shared" si="474"/>
        <v>509</v>
      </c>
      <c r="AE663">
        <f t="shared" si="475"/>
        <v>9.4654137339870358E-5</v>
      </c>
      <c r="AF663">
        <f t="shared" si="476"/>
        <v>1.5453736708550263E-5</v>
      </c>
      <c r="AG663">
        <f t="shared" si="477"/>
        <v>2.1248887974256612E-5</v>
      </c>
      <c r="AH663">
        <f t="shared" si="478"/>
        <v>3.4770907594238094E-5</v>
      </c>
      <c r="AI663">
        <f t="shared" si="479"/>
        <v>6.9541815188476188E-5</v>
      </c>
      <c r="AJ663">
        <f t="shared" si="480"/>
        <v>5.4088078479925921E-5</v>
      </c>
      <c r="AK663">
        <f t="shared" si="481"/>
        <v>2.3180605062825396E-5</v>
      </c>
      <c r="AL663">
        <f t="shared" si="482"/>
        <v>8.8858986074164009E-5</v>
      </c>
      <c r="AM663">
        <f t="shared" si="483"/>
        <v>4.4429493037082004E-5</v>
      </c>
      <c r="AN663">
        <f t="shared" si="484"/>
        <v>1.3328847911124603E-4</v>
      </c>
      <c r="AO663">
        <f t="shared" si="485"/>
        <v>2.3180605062825396E-5</v>
      </c>
      <c r="AP663">
        <f t="shared" si="486"/>
        <v>3.2839190505669306E-5</v>
      </c>
      <c r="AQ663">
        <f t="shared" si="487"/>
        <v>4.4429493037082004E-5</v>
      </c>
      <c r="AR663">
        <f t="shared" si="488"/>
        <v>2.8975756328531741E-5</v>
      </c>
      <c r="AS663">
        <f t="shared" si="489"/>
        <v>3.2839190505669306E-5</v>
      </c>
      <c r="AT663">
        <f t="shared" si="490"/>
        <v>9.0790703162732796E-5</v>
      </c>
      <c r="AU663">
        <f t="shared" si="491"/>
        <v>3.8634341771375655E-5</v>
      </c>
      <c r="AV663">
        <f t="shared" si="492"/>
        <v>3.0907473417100526E-5</v>
      </c>
      <c r="AW663">
        <f t="shared" si="493"/>
        <v>2.3180605062825396E-5</v>
      </c>
      <c r="AX663">
        <f t="shared" si="494"/>
        <v>5.7951512657063483E-5</v>
      </c>
      <c r="AY663">
        <f t="shared" si="495"/>
        <v>9.8324399808151042E-4</v>
      </c>
    </row>
    <row r="664" spans="1:51" x14ac:dyDescent="0.2">
      <c r="A664" s="118" t="s">
        <v>5594</v>
      </c>
      <c r="B664" s="119">
        <v>41239</v>
      </c>
      <c r="C664" s="121" t="s">
        <v>6982</v>
      </c>
      <c r="D664" s="121" t="s">
        <v>3666</v>
      </c>
      <c r="E664" s="121">
        <v>0.10803627324315984</v>
      </c>
      <c r="F664">
        <f t="shared" si="471"/>
        <v>1.0803627324315984E-7</v>
      </c>
      <c r="G664">
        <f t="shared" si="472"/>
        <v>1.0803627324315985E-9</v>
      </c>
      <c r="H664">
        <f t="shared" si="473"/>
        <v>6.2186076481809158E-5</v>
      </c>
      <c r="I664" s="115">
        <f t="shared" si="451"/>
        <v>30</v>
      </c>
      <c r="J664" s="115">
        <f t="shared" si="452"/>
        <v>5</v>
      </c>
      <c r="K664" s="115">
        <f t="shared" si="453"/>
        <v>26</v>
      </c>
      <c r="L664" s="115">
        <f t="shared" si="454"/>
        <v>27</v>
      </c>
      <c r="M664" s="115">
        <f t="shared" si="455"/>
        <v>15</v>
      </c>
      <c r="N664" s="115">
        <f t="shared" si="456"/>
        <v>20</v>
      </c>
      <c r="O664" s="115">
        <f t="shared" si="457"/>
        <v>9</v>
      </c>
      <c r="P664" s="115">
        <f t="shared" si="458"/>
        <v>27</v>
      </c>
      <c r="Q664" s="115">
        <f t="shared" si="459"/>
        <v>12</v>
      </c>
      <c r="R664" s="115">
        <f t="shared" si="460"/>
        <v>41</v>
      </c>
      <c r="S664" s="115">
        <f t="shared" si="461"/>
        <v>6</v>
      </c>
      <c r="T664" s="115">
        <f t="shared" si="462"/>
        <v>15</v>
      </c>
      <c r="U664" s="115">
        <f t="shared" si="463"/>
        <v>18</v>
      </c>
      <c r="V664" s="115">
        <f t="shared" si="464"/>
        <v>11</v>
      </c>
      <c r="W664" s="115">
        <f t="shared" si="465"/>
        <v>26</v>
      </c>
      <c r="X664" s="115">
        <f t="shared" si="466"/>
        <v>40</v>
      </c>
      <c r="Y664" s="115">
        <f t="shared" si="467"/>
        <v>15</v>
      </c>
      <c r="Z664" s="115">
        <f t="shared" si="468"/>
        <v>19</v>
      </c>
      <c r="AA664" s="115">
        <f t="shared" si="469"/>
        <v>2</v>
      </c>
      <c r="AB664" s="115">
        <f t="shared" si="470"/>
        <v>8</v>
      </c>
      <c r="AC664" s="113">
        <f t="shared" si="474"/>
        <v>372</v>
      </c>
      <c r="AE664">
        <f t="shared" si="475"/>
        <v>1.8655822944542747E-3</v>
      </c>
      <c r="AF664">
        <f t="shared" si="476"/>
        <v>3.1093038240904579E-4</v>
      </c>
      <c r="AG664">
        <f t="shared" si="477"/>
        <v>1.6168379885270381E-3</v>
      </c>
      <c r="AH664">
        <f t="shared" si="478"/>
        <v>1.6790240650088471E-3</v>
      </c>
      <c r="AI664">
        <f t="shared" si="479"/>
        <v>9.3279114722713736E-4</v>
      </c>
      <c r="AJ664">
        <f t="shared" si="480"/>
        <v>1.2437215296361832E-3</v>
      </c>
      <c r="AK664">
        <f t="shared" si="481"/>
        <v>5.5967468833628242E-4</v>
      </c>
      <c r="AL664">
        <f t="shared" si="482"/>
        <v>1.6790240650088471E-3</v>
      </c>
      <c r="AM664">
        <f t="shared" si="483"/>
        <v>7.4623291778170989E-4</v>
      </c>
      <c r="AN664">
        <f t="shared" si="484"/>
        <v>2.5496291357541756E-3</v>
      </c>
      <c r="AO664">
        <f t="shared" si="485"/>
        <v>3.7311645889085495E-4</v>
      </c>
      <c r="AP664">
        <f t="shared" si="486"/>
        <v>9.3279114722713736E-4</v>
      </c>
      <c r="AQ664">
        <f t="shared" si="487"/>
        <v>1.1193493766725648E-3</v>
      </c>
      <c r="AR664">
        <f t="shared" si="488"/>
        <v>6.8404684129990073E-4</v>
      </c>
      <c r="AS664">
        <f t="shared" si="489"/>
        <v>1.6168379885270381E-3</v>
      </c>
      <c r="AT664">
        <f t="shared" si="490"/>
        <v>2.4874430592723663E-3</v>
      </c>
      <c r="AU664">
        <f t="shared" si="491"/>
        <v>9.3279114722713736E-4</v>
      </c>
      <c r="AV664">
        <f t="shared" si="492"/>
        <v>1.1815354531543739E-3</v>
      </c>
      <c r="AW664">
        <f t="shared" si="493"/>
        <v>1.2437215296361832E-4</v>
      </c>
      <c r="AX664">
        <f t="shared" si="494"/>
        <v>4.9748861185447326E-4</v>
      </c>
      <c r="AY664">
        <f t="shared" si="495"/>
        <v>2.3133220451233009E-2</v>
      </c>
    </row>
    <row r="665" spans="1:51" x14ac:dyDescent="0.2">
      <c r="A665" s="118" t="s">
        <v>5595</v>
      </c>
      <c r="B665" s="119">
        <v>22486</v>
      </c>
      <c r="C665" s="121" t="s">
        <v>6631</v>
      </c>
      <c r="D665" s="121" t="s">
        <v>4660</v>
      </c>
      <c r="E665" s="121">
        <v>1.7589880320396645</v>
      </c>
      <c r="F665">
        <f t="shared" si="471"/>
        <v>1.7589880320396644E-6</v>
      </c>
      <c r="G665">
        <f t="shared" si="472"/>
        <v>1.7589880320396643E-8</v>
      </c>
      <c r="H665">
        <f t="shared" si="473"/>
        <v>1.0124799847992818E-3</v>
      </c>
      <c r="I665" s="115">
        <f t="shared" si="451"/>
        <v>19</v>
      </c>
      <c r="J665" s="115">
        <f t="shared" si="452"/>
        <v>1</v>
      </c>
      <c r="K665" s="115">
        <f t="shared" si="453"/>
        <v>13</v>
      </c>
      <c r="L665" s="115">
        <f t="shared" si="454"/>
        <v>17</v>
      </c>
      <c r="M665" s="115">
        <f t="shared" si="455"/>
        <v>13</v>
      </c>
      <c r="N665" s="115">
        <f t="shared" si="456"/>
        <v>9</v>
      </c>
      <c r="O665" s="115">
        <f t="shared" si="457"/>
        <v>5</v>
      </c>
      <c r="P665" s="115">
        <f t="shared" si="458"/>
        <v>5</v>
      </c>
      <c r="Q665" s="115">
        <f t="shared" si="459"/>
        <v>12</v>
      </c>
      <c r="R665" s="115">
        <f t="shared" si="460"/>
        <v>16</v>
      </c>
      <c r="S665" s="115">
        <f t="shared" si="461"/>
        <v>7</v>
      </c>
      <c r="T665" s="115">
        <f t="shared" si="462"/>
        <v>4</v>
      </c>
      <c r="U665" s="115">
        <f t="shared" si="463"/>
        <v>11</v>
      </c>
      <c r="V665" s="115">
        <f t="shared" si="464"/>
        <v>6</v>
      </c>
      <c r="W665" s="115">
        <f t="shared" si="465"/>
        <v>18</v>
      </c>
      <c r="X665" s="115">
        <f t="shared" si="466"/>
        <v>8</v>
      </c>
      <c r="Y665" s="115">
        <f t="shared" si="467"/>
        <v>11</v>
      </c>
      <c r="Z665" s="115">
        <f t="shared" si="468"/>
        <v>7</v>
      </c>
      <c r="AA665" s="115">
        <f t="shared" si="469"/>
        <v>6</v>
      </c>
      <c r="AB665" s="115">
        <f t="shared" si="470"/>
        <v>4</v>
      </c>
      <c r="AC665" s="113">
        <f t="shared" si="474"/>
        <v>192</v>
      </c>
      <c r="AE665">
        <f t="shared" si="475"/>
        <v>1.9237119711186353E-2</v>
      </c>
      <c r="AF665">
        <f t="shared" si="476"/>
        <v>1.0124799847992818E-3</v>
      </c>
      <c r="AG665">
        <f t="shared" si="477"/>
        <v>1.3162239802390664E-2</v>
      </c>
      <c r="AH665">
        <f t="shared" si="478"/>
        <v>1.7212159741587789E-2</v>
      </c>
      <c r="AI665">
        <f t="shared" si="479"/>
        <v>1.3162239802390664E-2</v>
      </c>
      <c r="AJ665">
        <f t="shared" si="480"/>
        <v>9.1123198631935364E-3</v>
      </c>
      <c r="AK665">
        <f t="shared" si="481"/>
        <v>5.0623999239964093E-3</v>
      </c>
      <c r="AL665">
        <f t="shared" si="482"/>
        <v>5.0623999239964093E-3</v>
      </c>
      <c r="AM665">
        <f t="shared" si="483"/>
        <v>1.2149759817591381E-2</v>
      </c>
      <c r="AN665">
        <f t="shared" si="484"/>
        <v>1.6199679756788508E-2</v>
      </c>
      <c r="AO665">
        <f t="shared" si="485"/>
        <v>7.087359893594972E-3</v>
      </c>
      <c r="AP665">
        <f t="shared" si="486"/>
        <v>4.0499199391971271E-3</v>
      </c>
      <c r="AQ665">
        <f t="shared" si="487"/>
        <v>1.1137279832792099E-2</v>
      </c>
      <c r="AR665">
        <f t="shared" si="488"/>
        <v>6.0748799087956907E-3</v>
      </c>
      <c r="AS665">
        <f t="shared" si="489"/>
        <v>1.8224639726387073E-2</v>
      </c>
      <c r="AT665">
        <f t="shared" si="490"/>
        <v>8.0998398783942542E-3</v>
      </c>
      <c r="AU665">
        <f t="shared" si="491"/>
        <v>1.1137279832792099E-2</v>
      </c>
      <c r="AV665">
        <f t="shared" si="492"/>
        <v>7.087359893594972E-3</v>
      </c>
      <c r="AW665">
        <f t="shared" si="493"/>
        <v>6.0748799087956907E-3</v>
      </c>
      <c r="AX665">
        <f t="shared" si="494"/>
        <v>4.0499199391971271E-3</v>
      </c>
      <c r="AY665">
        <f t="shared" si="495"/>
        <v>0.19439615708146205</v>
      </c>
    </row>
    <row r="666" spans="1:51" x14ac:dyDescent="0.2">
      <c r="A666" s="118" t="s">
        <v>5596</v>
      </c>
      <c r="B666" s="119">
        <v>38472</v>
      </c>
      <c r="C666" s="121" t="s">
        <v>6710</v>
      </c>
      <c r="D666" s="121" t="s">
        <v>4180</v>
      </c>
      <c r="E666" s="121">
        <v>0.21562869216906688</v>
      </c>
      <c r="F666">
        <f t="shared" si="471"/>
        <v>2.1562869216906688E-7</v>
      </c>
      <c r="G666">
        <f t="shared" si="472"/>
        <v>2.1562869216906688E-9</v>
      </c>
      <c r="H666">
        <f t="shared" si="473"/>
        <v>1.2411666878510224E-4</v>
      </c>
      <c r="I666" s="115">
        <f t="shared" si="451"/>
        <v>29</v>
      </c>
      <c r="J666" s="115">
        <f t="shared" si="452"/>
        <v>0</v>
      </c>
      <c r="K666" s="115">
        <f t="shared" si="453"/>
        <v>25</v>
      </c>
      <c r="L666" s="115">
        <f t="shared" si="454"/>
        <v>25</v>
      </c>
      <c r="M666" s="115">
        <f t="shared" si="455"/>
        <v>16</v>
      </c>
      <c r="N666" s="115">
        <f t="shared" si="456"/>
        <v>21</v>
      </c>
      <c r="O666" s="115">
        <f t="shared" si="457"/>
        <v>11</v>
      </c>
      <c r="P666" s="115">
        <f t="shared" si="458"/>
        <v>17</v>
      </c>
      <c r="Q666" s="115">
        <f t="shared" si="459"/>
        <v>16</v>
      </c>
      <c r="R666" s="115">
        <f t="shared" si="460"/>
        <v>36</v>
      </c>
      <c r="S666" s="115">
        <f t="shared" si="461"/>
        <v>10</v>
      </c>
      <c r="T666" s="115">
        <f t="shared" si="462"/>
        <v>11</v>
      </c>
      <c r="U666" s="115">
        <f t="shared" si="463"/>
        <v>16</v>
      </c>
      <c r="V666" s="115">
        <f t="shared" si="464"/>
        <v>15</v>
      </c>
      <c r="W666" s="115">
        <f t="shared" si="465"/>
        <v>22</v>
      </c>
      <c r="X666" s="115">
        <f t="shared" si="466"/>
        <v>19</v>
      </c>
      <c r="Y666" s="115">
        <f t="shared" si="467"/>
        <v>20</v>
      </c>
      <c r="Z666" s="115">
        <f t="shared" si="468"/>
        <v>22</v>
      </c>
      <c r="AA666" s="115">
        <f t="shared" si="469"/>
        <v>2</v>
      </c>
      <c r="AB666" s="115">
        <f t="shared" si="470"/>
        <v>9</v>
      </c>
      <c r="AC666" s="113">
        <f t="shared" si="474"/>
        <v>342</v>
      </c>
      <c r="AE666">
        <f t="shared" si="475"/>
        <v>3.5993833947679651E-3</v>
      </c>
      <c r="AF666">
        <f t="shared" si="476"/>
        <v>0</v>
      </c>
      <c r="AG666">
        <f t="shared" si="477"/>
        <v>3.1029167196275562E-3</v>
      </c>
      <c r="AH666">
        <f t="shared" si="478"/>
        <v>3.1029167196275562E-3</v>
      </c>
      <c r="AI666">
        <f t="shared" si="479"/>
        <v>1.9858667005616358E-3</v>
      </c>
      <c r="AJ666">
        <f t="shared" si="480"/>
        <v>2.6064500444871472E-3</v>
      </c>
      <c r="AK666">
        <f t="shared" si="481"/>
        <v>1.3652833566361246E-3</v>
      </c>
      <c r="AL666">
        <f t="shared" si="482"/>
        <v>2.1099833693467383E-3</v>
      </c>
      <c r="AM666">
        <f t="shared" si="483"/>
        <v>1.9858667005616358E-3</v>
      </c>
      <c r="AN666">
        <f t="shared" si="484"/>
        <v>4.4682000762636806E-3</v>
      </c>
      <c r="AO666">
        <f t="shared" si="485"/>
        <v>1.2411666878510224E-3</v>
      </c>
      <c r="AP666">
        <f t="shared" si="486"/>
        <v>1.3652833566361246E-3</v>
      </c>
      <c r="AQ666">
        <f t="shared" si="487"/>
        <v>1.9858667005616358E-3</v>
      </c>
      <c r="AR666">
        <f t="shared" si="488"/>
        <v>1.8617500317765336E-3</v>
      </c>
      <c r="AS666">
        <f t="shared" si="489"/>
        <v>2.7305667132722492E-3</v>
      </c>
      <c r="AT666">
        <f t="shared" si="490"/>
        <v>2.3582167069169423E-3</v>
      </c>
      <c r="AU666">
        <f t="shared" si="491"/>
        <v>2.4823333757020448E-3</v>
      </c>
      <c r="AV666">
        <f t="shared" si="492"/>
        <v>2.7305667132722492E-3</v>
      </c>
      <c r="AW666">
        <f t="shared" si="493"/>
        <v>2.4823333757020448E-4</v>
      </c>
      <c r="AX666">
        <f t="shared" si="494"/>
        <v>1.1170500190659201E-3</v>
      </c>
      <c r="AY666">
        <f t="shared" si="495"/>
        <v>4.2447900724504967E-2</v>
      </c>
    </row>
    <row r="667" spans="1:51" x14ac:dyDescent="0.2">
      <c r="A667" s="118" t="s">
        <v>5597</v>
      </c>
      <c r="B667" s="119">
        <v>30366</v>
      </c>
      <c r="C667" s="121" t="s">
        <v>6983</v>
      </c>
      <c r="D667" s="121" t="s">
        <v>4047</v>
      </c>
      <c r="E667" s="121">
        <v>0.32494523619861371</v>
      </c>
      <c r="F667">
        <f t="shared" si="471"/>
        <v>3.249452361986137E-7</v>
      </c>
      <c r="G667">
        <f t="shared" si="472"/>
        <v>3.2494523619861371E-9</v>
      </c>
      <c r="H667">
        <f t="shared" si="473"/>
        <v>1.8703967384330254E-4</v>
      </c>
      <c r="I667" s="115">
        <f t="shared" si="451"/>
        <v>27</v>
      </c>
      <c r="J667" s="115">
        <f t="shared" si="452"/>
        <v>1</v>
      </c>
      <c r="K667" s="115">
        <f t="shared" si="453"/>
        <v>10</v>
      </c>
      <c r="L667" s="115">
        <f t="shared" si="454"/>
        <v>25</v>
      </c>
      <c r="M667" s="115">
        <f t="shared" si="455"/>
        <v>11</v>
      </c>
      <c r="N667" s="115">
        <f t="shared" si="456"/>
        <v>19</v>
      </c>
      <c r="O667" s="115">
        <f t="shared" si="457"/>
        <v>5</v>
      </c>
      <c r="P667" s="115">
        <f t="shared" si="458"/>
        <v>15</v>
      </c>
      <c r="Q667" s="115">
        <f t="shared" si="459"/>
        <v>18</v>
      </c>
      <c r="R667" s="115">
        <f t="shared" si="460"/>
        <v>19</v>
      </c>
      <c r="S667" s="115">
        <f t="shared" si="461"/>
        <v>7</v>
      </c>
      <c r="T667" s="115">
        <f t="shared" si="462"/>
        <v>9</v>
      </c>
      <c r="U667" s="115">
        <f t="shared" si="463"/>
        <v>23</v>
      </c>
      <c r="V667" s="115">
        <f t="shared" si="464"/>
        <v>15</v>
      </c>
      <c r="W667" s="115">
        <f t="shared" si="465"/>
        <v>18</v>
      </c>
      <c r="X667" s="115">
        <f t="shared" si="466"/>
        <v>20</v>
      </c>
      <c r="Y667" s="115">
        <f t="shared" si="467"/>
        <v>12</v>
      </c>
      <c r="Z667" s="115">
        <f t="shared" si="468"/>
        <v>19</v>
      </c>
      <c r="AA667" s="115">
        <f t="shared" si="469"/>
        <v>0</v>
      </c>
      <c r="AB667" s="115">
        <f t="shared" si="470"/>
        <v>4</v>
      </c>
      <c r="AC667" s="113">
        <f t="shared" si="474"/>
        <v>277</v>
      </c>
      <c r="AE667">
        <f t="shared" si="475"/>
        <v>5.0500711937691688E-3</v>
      </c>
      <c r="AF667">
        <f t="shared" si="476"/>
        <v>1.8703967384330254E-4</v>
      </c>
      <c r="AG667">
        <f t="shared" si="477"/>
        <v>1.8703967384330253E-3</v>
      </c>
      <c r="AH667">
        <f t="shared" si="478"/>
        <v>4.6759918460825634E-3</v>
      </c>
      <c r="AI667">
        <f t="shared" si="479"/>
        <v>2.0574364122763278E-3</v>
      </c>
      <c r="AJ667">
        <f t="shared" si="480"/>
        <v>3.5537538030227483E-3</v>
      </c>
      <c r="AK667">
        <f t="shared" si="481"/>
        <v>9.3519836921651266E-4</v>
      </c>
      <c r="AL667">
        <f t="shared" si="482"/>
        <v>2.8055951076495379E-3</v>
      </c>
      <c r="AM667">
        <f t="shared" si="483"/>
        <v>3.3667141291794456E-3</v>
      </c>
      <c r="AN667">
        <f t="shared" si="484"/>
        <v>3.5537538030227483E-3</v>
      </c>
      <c r="AO667">
        <f t="shared" si="485"/>
        <v>1.3092777169031178E-3</v>
      </c>
      <c r="AP667">
        <f t="shared" si="486"/>
        <v>1.6833570645897228E-3</v>
      </c>
      <c r="AQ667">
        <f t="shared" si="487"/>
        <v>4.3019124983959579E-3</v>
      </c>
      <c r="AR667">
        <f t="shared" si="488"/>
        <v>2.8055951076495379E-3</v>
      </c>
      <c r="AS667">
        <f t="shared" si="489"/>
        <v>3.3667141291794456E-3</v>
      </c>
      <c r="AT667">
        <f t="shared" si="490"/>
        <v>3.7407934768660506E-3</v>
      </c>
      <c r="AU667">
        <f t="shared" si="491"/>
        <v>2.2444760861196305E-3</v>
      </c>
      <c r="AV667">
        <f t="shared" si="492"/>
        <v>3.5537538030227483E-3</v>
      </c>
      <c r="AW667">
        <f t="shared" si="493"/>
        <v>0</v>
      </c>
      <c r="AX667">
        <f t="shared" si="494"/>
        <v>7.4815869537321015E-4</v>
      </c>
      <c r="AY667">
        <f t="shared" si="495"/>
        <v>5.1809989654594796E-2</v>
      </c>
    </row>
    <row r="668" spans="1:51" x14ac:dyDescent="0.2">
      <c r="A668" s="118" t="s">
        <v>5598</v>
      </c>
      <c r="B668" s="119">
        <v>20038</v>
      </c>
      <c r="C668" s="121" t="s">
        <v>6984</v>
      </c>
      <c r="D668" s="121" t="s">
        <v>3725</v>
      </c>
      <c r="E668" s="121">
        <v>7.4921257317348458E-2</v>
      </c>
      <c r="F668">
        <f t="shared" si="471"/>
        <v>7.4921257317348456E-8</v>
      </c>
      <c r="G668">
        <f t="shared" si="472"/>
        <v>7.4921257317348453E-10</v>
      </c>
      <c r="H668">
        <f t="shared" si="473"/>
        <v>4.3124951442592601E-5</v>
      </c>
      <c r="I668" s="115">
        <f t="shared" si="451"/>
        <v>14</v>
      </c>
      <c r="J668" s="115">
        <f t="shared" si="452"/>
        <v>1</v>
      </c>
      <c r="K668" s="115">
        <f t="shared" si="453"/>
        <v>8</v>
      </c>
      <c r="L668" s="115">
        <f t="shared" si="454"/>
        <v>12</v>
      </c>
      <c r="M668" s="115">
        <f t="shared" si="455"/>
        <v>8</v>
      </c>
      <c r="N668" s="115">
        <f t="shared" si="456"/>
        <v>8</v>
      </c>
      <c r="O668" s="115">
        <f t="shared" si="457"/>
        <v>3</v>
      </c>
      <c r="P668" s="115">
        <f t="shared" si="458"/>
        <v>16</v>
      </c>
      <c r="Q668" s="115">
        <f t="shared" si="459"/>
        <v>9</v>
      </c>
      <c r="R668" s="115">
        <f t="shared" si="460"/>
        <v>15</v>
      </c>
      <c r="S668" s="115">
        <f t="shared" si="461"/>
        <v>6</v>
      </c>
      <c r="T668" s="115">
        <f t="shared" si="462"/>
        <v>8</v>
      </c>
      <c r="U668" s="115">
        <f t="shared" si="463"/>
        <v>11</v>
      </c>
      <c r="V668" s="115">
        <f t="shared" si="464"/>
        <v>9</v>
      </c>
      <c r="W668" s="115">
        <f t="shared" si="465"/>
        <v>11</v>
      </c>
      <c r="X668" s="115">
        <f t="shared" si="466"/>
        <v>13</v>
      </c>
      <c r="Y668" s="115">
        <f t="shared" si="467"/>
        <v>6</v>
      </c>
      <c r="Z668" s="115">
        <f t="shared" si="468"/>
        <v>14</v>
      </c>
      <c r="AA668" s="115">
        <f t="shared" si="469"/>
        <v>0</v>
      </c>
      <c r="AB668" s="115">
        <f t="shared" si="470"/>
        <v>6</v>
      </c>
      <c r="AC668" s="113">
        <f t="shared" si="474"/>
        <v>178</v>
      </c>
      <c r="AE668">
        <f t="shared" si="475"/>
        <v>6.0374932019629645E-4</v>
      </c>
      <c r="AF668">
        <f t="shared" si="476"/>
        <v>4.3124951442592601E-5</v>
      </c>
      <c r="AG668">
        <f t="shared" si="477"/>
        <v>3.4499961154074081E-4</v>
      </c>
      <c r="AH668">
        <f t="shared" si="478"/>
        <v>5.1749941731111127E-4</v>
      </c>
      <c r="AI668">
        <f t="shared" si="479"/>
        <v>3.4499961154074081E-4</v>
      </c>
      <c r="AJ668">
        <f t="shared" si="480"/>
        <v>3.4499961154074081E-4</v>
      </c>
      <c r="AK668">
        <f t="shared" si="481"/>
        <v>1.2937485432777782E-4</v>
      </c>
      <c r="AL668">
        <f t="shared" si="482"/>
        <v>6.8999922308148162E-4</v>
      </c>
      <c r="AM668">
        <f t="shared" si="483"/>
        <v>3.881245629833334E-4</v>
      </c>
      <c r="AN668">
        <f t="shared" si="484"/>
        <v>6.4687427163888898E-4</v>
      </c>
      <c r="AO668">
        <f t="shared" si="485"/>
        <v>2.5874970865555564E-4</v>
      </c>
      <c r="AP668">
        <f t="shared" si="486"/>
        <v>3.4499961154074081E-4</v>
      </c>
      <c r="AQ668">
        <f t="shared" si="487"/>
        <v>4.7437446586851863E-4</v>
      </c>
      <c r="AR668">
        <f t="shared" si="488"/>
        <v>3.881245629833334E-4</v>
      </c>
      <c r="AS668">
        <f t="shared" si="489"/>
        <v>4.7437446586851863E-4</v>
      </c>
      <c r="AT668">
        <f t="shared" si="490"/>
        <v>5.6062436875370381E-4</v>
      </c>
      <c r="AU668">
        <f t="shared" si="491"/>
        <v>2.5874970865555564E-4</v>
      </c>
      <c r="AV668">
        <f t="shared" si="492"/>
        <v>6.0374932019629645E-4</v>
      </c>
      <c r="AW668">
        <f t="shared" si="493"/>
        <v>0</v>
      </c>
      <c r="AX668">
        <f t="shared" si="494"/>
        <v>2.5874970865555564E-4</v>
      </c>
      <c r="AY668">
        <f t="shared" si="495"/>
        <v>7.6762413567814849E-3</v>
      </c>
    </row>
    <row r="669" spans="1:51" x14ac:dyDescent="0.2">
      <c r="A669" s="118" t="s">
        <v>5599</v>
      </c>
      <c r="B669" s="119">
        <v>32292</v>
      </c>
      <c r="C669" s="121" t="s">
        <v>6712</v>
      </c>
      <c r="D669" s="121" t="s">
        <v>4658</v>
      </c>
      <c r="E669" s="121">
        <v>1.3152202930406536</v>
      </c>
      <c r="F669">
        <f t="shared" si="471"/>
        <v>1.3152202930406535E-6</v>
      </c>
      <c r="G669">
        <f t="shared" si="472"/>
        <v>1.3152202930406535E-8</v>
      </c>
      <c r="H669">
        <f t="shared" si="473"/>
        <v>7.5704564104474824E-4</v>
      </c>
      <c r="I669" s="115">
        <f t="shared" si="451"/>
        <v>46</v>
      </c>
      <c r="J669" s="115">
        <f t="shared" si="452"/>
        <v>4</v>
      </c>
      <c r="K669" s="115">
        <f t="shared" si="453"/>
        <v>27</v>
      </c>
      <c r="L669" s="115">
        <f t="shared" si="454"/>
        <v>16</v>
      </c>
      <c r="M669" s="115">
        <f t="shared" si="455"/>
        <v>10</v>
      </c>
      <c r="N669" s="115">
        <f t="shared" si="456"/>
        <v>21</v>
      </c>
      <c r="O669" s="115">
        <f t="shared" si="457"/>
        <v>7</v>
      </c>
      <c r="P669" s="115">
        <f t="shared" si="458"/>
        <v>19</v>
      </c>
      <c r="Q669" s="115">
        <f t="shared" si="459"/>
        <v>13</v>
      </c>
      <c r="R669" s="115">
        <f t="shared" si="460"/>
        <v>34</v>
      </c>
      <c r="S669" s="115">
        <f t="shared" si="461"/>
        <v>9</v>
      </c>
      <c r="T669" s="115">
        <f t="shared" si="462"/>
        <v>4</v>
      </c>
      <c r="U669" s="115">
        <f t="shared" si="463"/>
        <v>9</v>
      </c>
      <c r="V669" s="115">
        <f t="shared" si="464"/>
        <v>13</v>
      </c>
      <c r="W669" s="115">
        <f t="shared" si="465"/>
        <v>21</v>
      </c>
      <c r="X669" s="115">
        <f t="shared" si="466"/>
        <v>11</v>
      </c>
      <c r="Y669" s="115">
        <f t="shared" si="467"/>
        <v>10</v>
      </c>
      <c r="Z669" s="115">
        <f t="shared" si="468"/>
        <v>19</v>
      </c>
      <c r="AA669" s="115">
        <f t="shared" si="469"/>
        <v>0</v>
      </c>
      <c r="AB669" s="115">
        <f t="shared" si="470"/>
        <v>5</v>
      </c>
      <c r="AC669" s="113">
        <f t="shared" si="474"/>
        <v>298</v>
      </c>
      <c r="AE669">
        <f t="shared" si="475"/>
        <v>3.4824099488058417E-2</v>
      </c>
      <c r="AF669">
        <f t="shared" si="476"/>
        <v>3.0281825641789929E-3</v>
      </c>
      <c r="AG669">
        <f t="shared" si="477"/>
        <v>2.0440232308208201E-2</v>
      </c>
      <c r="AH669">
        <f t="shared" si="478"/>
        <v>1.2112730256715972E-2</v>
      </c>
      <c r="AI669">
        <f t="shared" si="479"/>
        <v>7.5704564104474821E-3</v>
      </c>
      <c r="AJ669">
        <f t="shared" si="480"/>
        <v>1.5897958461939712E-2</v>
      </c>
      <c r="AK669">
        <f t="shared" si="481"/>
        <v>5.2993194873132378E-3</v>
      </c>
      <c r="AL669">
        <f t="shared" si="482"/>
        <v>1.4383867179850216E-2</v>
      </c>
      <c r="AM669">
        <f t="shared" si="483"/>
        <v>9.8415933335817274E-3</v>
      </c>
      <c r="AN669">
        <f t="shared" si="484"/>
        <v>2.573955179552144E-2</v>
      </c>
      <c r="AO669">
        <f t="shared" si="485"/>
        <v>6.813410769402734E-3</v>
      </c>
      <c r="AP669">
        <f t="shared" si="486"/>
        <v>3.0281825641789929E-3</v>
      </c>
      <c r="AQ669">
        <f t="shared" si="487"/>
        <v>6.813410769402734E-3</v>
      </c>
      <c r="AR669">
        <f t="shared" si="488"/>
        <v>9.8415933335817274E-3</v>
      </c>
      <c r="AS669">
        <f t="shared" si="489"/>
        <v>1.5897958461939712E-2</v>
      </c>
      <c r="AT669">
        <f t="shared" si="490"/>
        <v>8.3275020514922311E-3</v>
      </c>
      <c r="AU669">
        <f t="shared" si="491"/>
        <v>7.5704564104474821E-3</v>
      </c>
      <c r="AV669">
        <f t="shared" si="492"/>
        <v>1.4383867179850216E-2</v>
      </c>
      <c r="AW669">
        <f t="shared" si="493"/>
        <v>0</v>
      </c>
      <c r="AX669">
        <f t="shared" si="494"/>
        <v>3.7852282052237411E-3</v>
      </c>
      <c r="AY669">
        <f t="shared" si="495"/>
        <v>0.22559960103133495</v>
      </c>
    </row>
    <row r="670" spans="1:51" x14ac:dyDescent="0.2">
      <c r="A670" s="118" t="s">
        <v>5600</v>
      </c>
      <c r="B670" s="119">
        <v>9107</v>
      </c>
      <c r="C670" s="121" t="s">
        <v>6985</v>
      </c>
      <c r="D670" s="121" t="s">
        <v>4064</v>
      </c>
      <c r="E670" s="121">
        <v>0.25356857038188935</v>
      </c>
      <c r="F670">
        <f t="shared" si="471"/>
        <v>2.5356857038188937E-7</v>
      </c>
      <c r="G670">
        <f t="shared" si="472"/>
        <v>2.5356857038188938E-9</v>
      </c>
      <c r="H670">
        <f t="shared" si="473"/>
        <v>1.4595500231353578E-4</v>
      </c>
      <c r="I670" s="115">
        <f t="shared" si="451"/>
        <v>7</v>
      </c>
      <c r="J670" s="115">
        <f t="shared" si="452"/>
        <v>1</v>
      </c>
      <c r="K670" s="115">
        <f t="shared" si="453"/>
        <v>6</v>
      </c>
      <c r="L670" s="115">
        <f t="shared" si="454"/>
        <v>11</v>
      </c>
      <c r="M670" s="115">
        <f t="shared" si="455"/>
        <v>2</v>
      </c>
      <c r="N670" s="115">
        <f t="shared" si="456"/>
        <v>4</v>
      </c>
      <c r="O670" s="115">
        <f t="shared" si="457"/>
        <v>0</v>
      </c>
      <c r="P670" s="115">
        <f t="shared" si="458"/>
        <v>5</v>
      </c>
      <c r="Q670" s="115">
        <f t="shared" si="459"/>
        <v>8</v>
      </c>
      <c r="R670" s="115">
        <f t="shared" si="460"/>
        <v>8</v>
      </c>
      <c r="S670" s="115">
        <f t="shared" si="461"/>
        <v>2</v>
      </c>
      <c r="T670" s="115">
        <f t="shared" si="462"/>
        <v>1</v>
      </c>
      <c r="U670" s="115">
        <f t="shared" si="463"/>
        <v>1</v>
      </c>
      <c r="V670" s="115">
        <f t="shared" si="464"/>
        <v>7</v>
      </c>
      <c r="W670" s="115">
        <f t="shared" si="465"/>
        <v>4</v>
      </c>
      <c r="X670" s="115">
        <f t="shared" si="466"/>
        <v>8</v>
      </c>
      <c r="Y670" s="115">
        <f t="shared" si="467"/>
        <v>4</v>
      </c>
      <c r="Z670" s="115">
        <f t="shared" si="468"/>
        <v>1</v>
      </c>
      <c r="AA670" s="115">
        <f t="shared" si="469"/>
        <v>0</v>
      </c>
      <c r="AB670" s="115">
        <f t="shared" si="470"/>
        <v>1</v>
      </c>
      <c r="AC670" s="113">
        <f t="shared" si="474"/>
        <v>81</v>
      </c>
      <c r="AE670">
        <f t="shared" si="475"/>
        <v>1.0216850161947504E-3</v>
      </c>
      <c r="AF670">
        <f t="shared" si="476"/>
        <v>1.4595500231353578E-4</v>
      </c>
      <c r="AG670">
        <f t="shared" si="477"/>
        <v>8.7573001388121467E-4</v>
      </c>
      <c r="AH670">
        <f t="shared" si="478"/>
        <v>1.6055050254488936E-3</v>
      </c>
      <c r="AI670">
        <f t="shared" si="479"/>
        <v>2.9191000462707156E-4</v>
      </c>
      <c r="AJ670">
        <f t="shared" si="480"/>
        <v>5.8382000925414311E-4</v>
      </c>
      <c r="AK670">
        <f t="shared" si="481"/>
        <v>0</v>
      </c>
      <c r="AL670">
        <f t="shared" si="482"/>
        <v>7.2977501156767889E-4</v>
      </c>
      <c r="AM670">
        <f t="shared" si="483"/>
        <v>1.1676400185082862E-3</v>
      </c>
      <c r="AN670">
        <f t="shared" si="484"/>
        <v>1.1676400185082862E-3</v>
      </c>
      <c r="AO670">
        <f t="shared" si="485"/>
        <v>2.9191000462707156E-4</v>
      </c>
      <c r="AP670">
        <f t="shared" si="486"/>
        <v>1.4595500231353578E-4</v>
      </c>
      <c r="AQ670">
        <f t="shared" si="487"/>
        <v>1.4595500231353578E-4</v>
      </c>
      <c r="AR670">
        <f t="shared" si="488"/>
        <v>1.0216850161947504E-3</v>
      </c>
      <c r="AS670">
        <f t="shared" si="489"/>
        <v>5.8382000925414311E-4</v>
      </c>
      <c r="AT670">
        <f t="shared" si="490"/>
        <v>1.1676400185082862E-3</v>
      </c>
      <c r="AU670">
        <f t="shared" si="491"/>
        <v>5.8382000925414311E-4</v>
      </c>
      <c r="AV670">
        <f t="shared" si="492"/>
        <v>1.4595500231353578E-4</v>
      </c>
      <c r="AW670">
        <f t="shared" si="493"/>
        <v>0</v>
      </c>
      <c r="AX670">
        <f t="shared" si="494"/>
        <v>1.4595500231353578E-4</v>
      </c>
      <c r="AY670">
        <f t="shared" si="495"/>
        <v>1.1822355187396398E-2</v>
      </c>
    </row>
    <row r="671" spans="1:51" x14ac:dyDescent="0.2">
      <c r="A671" s="118" t="s">
        <v>5601</v>
      </c>
      <c r="B671" s="119">
        <v>25801</v>
      </c>
      <c r="C671" s="121" t="s">
        <v>6894</v>
      </c>
      <c r="D671" s="121" t="s">
        <v>4599</v>
      </c>
      <c r="E671" s="121">
        <v>1.1965179633200527</v>
      </c>
      <c r="F671">
        <f t="shared" si="471"/>
        <v>1.1965179633200526E-6</v>
      </c>
      <c r="G671">
        <f t="shared" si="472"/>
        <v>1.1965179633200526E-8</v>
      </c>
      <c r="H671">
        <f t="shared" si="473"/>
        <v>6.8872014320051772E-4</v>
      </c>
      <c r="I671" s="115">
        <f t="shared" si="451"/>
        <v>20</v>
      </c>
      <c r="J671" s="115">
        <f t="shared" si="452"/>
        <v>1</v>
      </c>
      <c r="K671" s="115">
        <f t="shared" si="453"/>
        <v>11</v>
      </c>
      <c r="L671" s="115">
        <f t="shared" si="454"/>
        <v>21</v>
      </c>
      <c r="M671" s="115">
        <f t="shared" si="455"/>
        <v>5</v>
      </c>
      <c r="N671" s="115">
        <f t="shared" si="456"/>
        <v>12</v>
      </c>
      <c r="O671" s="115">
        <f t="shared" si="457"/>
        <v>6</v>
      </c>
      <c r="P671" s="115">
        <f t="shared" si="458"/>
        <v>19</v>
      </c>
      <c r="Q671" s="115">
        <f t="shared" si="459"/>
        <v>16</v>
      </c>
      <c r="R671" s="115">
        <f t="shared" si="460"/>
        <v>16</v>
      </c>
      <c r="S671" s="115">
        <f t="shared" si="461"/>
        <v>4</v>
      </c>
      <c r="T671" s="115">
        <f t="shared" si="462"/>
        <v>11</v>
      </c>
      <c r="U671" s="115">
        <f t="shared" si="463"/>
        <v>15</v>
      </c>
      <c r="V671" s="115">
        <f t="shared" si="464"/>
        <v>12</v>
      </c>
      <c r="W671" s="115">
        <f t="shared" si="465"/>
        <v>17</v>
      </c>
      <c r="X671" s="115">
        <f t="shared" si="466"/>
        <v>8</v>
      </c>
      <c r="Y671" s="115">
        <f t="shared" si="467"/>
        <v>18</v>
      </c>
      <c r="Z671" s="115">
        <f t="shared" si="468"/>
        <v>9</v>
      </c>
      <c r="AA671" s="115">
        <f t="shared" si="469"/>
        <v>2</v>
      </c>
      <c r="AB671" s="115">
        <f t="shared" si="470"/>
        <v>5</v>
      </c>
      <c r="AC671" s="113">
        <f t="shared" si="474"/>
        <v>228</v>
      </c>
      <c r="AE671">
        <f t="shared" si="475"/>
        <v>1.3774402864010354E-2</v>
      </c>
      <c r="AF671">
        <f t="shared" si="476"/>
        <v>6.8872014320051772E-4</v>
      </c>
      <c r="AG671">
        <f t="shared" si="477"/>
        <v>7.5759215752056949E-3</v>
      </c>
      <c r="AH671">
        <f t="shared" si="478"/>
        <v>1.4463123007210872E-2</v>
      </c>
      <c r="AI671">
        <f t="shared" si="479"/>
        <v>3.4436007160025886E-3</v>
      </c>
      <c r="AJ671">
        <f t="shared" si="480"/>
        <v>8.2646417184062126E-3</v>
      </c>
      <c r="AK671">
        <f t="shared" si="481"/>
        <v>4.1323208592031063E-3</v>
      </c>
      <c r="AL671">
        <f t="shared" si="482"/>
        <v>1.3085682720809837E-2</v>
      </c>
      <c r="AM671">
        <f t="shared" si="483"/>
        <v>1.1019522291208284E-2</v>
      </c>
      <c r="AN671">
        <f t="shared" si="484"/>
        <v>1.1019522291208284E-2</v>
      </c>
      <c r="AO671">
        <f t="shared" si="485"/>
        <v>2.7548805728020709E-3</v>
      </c>
      <c r="AP671">
        <f t="shared" si="486"/>
        <v>7.5759215752056949E-3</v>
      </c>
      <c r="AQ671">
        <f t="shared" si="487"/>
        <v>1.0330802148007766E-2</v>
      </c>
      <c r="AR671">
        <f t="shared" si="488"/>
        <v>8.2646417184062126E-3</v>
      </c>
      <c r="AS671">
        <f t="shared" si="489"/>
        <v>1.1708242434408801E-2</v>
      </c>
      <c r="AT671">
        <f t="shared" si="490"/>
        <v>5.5097611456041418E-3</v>
      </c>
      <c r="AU671">
        <f t="shared" si="491"/>
        <v>1.2396962577609319E-2</v>
      </c>
      <c r="AV671">
        <f t="shared" si="492"/>
        <v>6.1984812888046595E-3</v>
      </c>
      <c r="AW671">
        <f t="shared" si="493"/>
        <v>1.3774402864010354E-3</v>
      </c>
      <c r="AX671">
        <f t="shared" si="494"/>
        <v>3.4436007160025886E-3</v>
      </c>
      <c r="AY671">
        <f t="shared" si="495"/>
        <v>0.15702819264971807</v>
      </c>
    </row>
    <row r="672" spans="1:51" x14ac:dyDescent="0.2">
      <c r="A672" s="118" t="s">
        <v>5602</v>
      </c>
      <c r="B672" s="119">
        <v>39393</v>
      </c>
      <c r="C672" s="121" t="s">
        <v>6567</v>
      </c>
      <c r="D672" s="121" t="s">
        <v>3724</v>
      </c>
      <c r="E672" s="121">
        <v>3.2222719088537563E-2</v>
      </c>
      <c r="F672">
        <f t="shared" si="471"/>
        <v>3.2222719088537565E-8</v>
      </c>
      <c r="G672">
        <f t="shared" si="472"/>
        <v>3.2222719088537564E-10</v>
      </c>
      <c r="H672">
        <f t="shared" si="473"/>
        <v>1.8547515695785226E-5</v>
      </c>
      <c r="I672" s="115">
        <f t="shared" si="451"/>
        <v>60</v>
      </c>
      <c r="J672" s="115">
        <f t="shared" si="452"/>
        <v>3</v>
      </c>
      <c r="K672" s="115">
        <f t="shared" si="453"/>
        <v>16</v>
      </c>
      <c r="L672" s="115">
        <f t="shared" si="454"/>
        <v>19</v>
      </c>
      <c r="M672" s="115">
        <f t="shared" si="455"/>
        <v>12</v>
      </c>
      <c r="N672" s="115">
        <f t="shared" si="456"/>
        <v>35</v>
      </c>
      <c r="O672" s="115">
        <f t="shared" si="457"/>
        <v>11</v>
      </c>
      <c r="P672" s="115">
        <f t="shared" si="458"/>
        <v>24</v>
      </c>
      <c r="Q672" s="115">
        <f t="shared" si="459"/>
        <v>17</v>
      </c>
      <c r="R672" s="115">
        <f t="shared" si="460"/>
        <v>42</v>
      </c>
      <c r="S672" s="115">
        <f t="shared" si="461"/>
        <v>7</v>
      </c>
      <c r="T672" s="115">
        <f t="shared" si="462"/>
        <v>10</v>
      </c>
      <c r="U672" s="115">
        <f t="shared" si="463"/>
        <v>14</v>
      </c>
      <c r="V672" s="115">
        <f t="shared" si="464"/>
        <v>17</v>
      </c>
      <c r="W672" s="115">
        <f t="shared" si="465"/>
        <v>18</v>
      </c>
      <c r="X672" s="115">
        <f t="shared" si="466"/>
        <v>23</v>
      </c>
      <c r="Y672" s="115">
        <f t="shared" si="467"/>
        <v>15</v>
      </c>
      <c r="Z672" s="115">
        <f t="shared" si="468"/>
        <v>16</v>
      </c>
      <c r="AA672" s="115">
        <f t="shared" si="469"/>
        <v>5</v>
      </c>
      <c r="AB672" s="115">
        <f t="shared" si="470"/>
        <v>7</v>
      </c>
      <c r="AC672" s="113">
        <f t="shared" si="474"/>
        <v>371</v>
      </c>
      <c r="AE672">
        <f t="shared" si="475"/>
        <v>1.1128509417471135E-3</v>
      </c>
      <c r="AF672">
        <f t="shared" si="476"/>
        <v>5.5642547087355677E-5</v>
      </c>
      <c r="AG672">
        <f t="shared" si="477"/>
        <v>2.9676025113256361E-4</v>
      </c>
      <c r="AH672">
        <f t="shared" si="478"/>
        <v>3.5240279821991929E-4</v>
      </c>
      <c r="AI672">
        <f t="shared" si="479"/>
        <v>2.2257018834942271E-4</v>
      </c>
      <c r="AJ672">
        <f t="shared" si="480"/>
        <v>6.4916304935248295E-4</v>
      </c>
      <c r="AK672">
        <f t="shared" si="481"/>
        <v>2.0402267265363748E-4</v>
      </c>
      <c r="AL672">
        <f t="shared" si="482"/>
        <v>4.4514037669884541E-4</v>
      </c>
      <c r="AM672">
        <f t="shared" si="483"/>
        <v>3.1530776682834883E-4</v>
      </c>
      <c r="AN672">
        <f t="shared" si="484"/>
        <v>7.7899565922297947E-4</v>
      </c>
      <c r="AO672">
        <f t="shared" si="485"/>
        <v>1.2983260987049658E-4</v>
      </c>
      <c r="AP672">
        <f t="shared" si="486"/>
        <v>1.8547515695785226E-4</v>
      </c>
      <c r="AQ672">
        <f t="shared" si="487"/>
        <v>2.5966521974099316E-4</v>
      </c>
      <c r="AR672">
        <f t="shared" si="488"/>
        <v>3.1530776682834883E-4</v>
      </c>
      <c r="AS672">
        <f t="shared" si="489"/>
        <v>3.3385528252413406E-4</v>
      </c>
      <c r="AT672">
        <f t="shared" si="490"/>
        <v>4.2659286100306019E-4</v>
      </c>
      <c r="AU672">
        <f t="shared" si="491"/>
        <v>2.7821273543677838E-4</v>
      </c>
      <c r="AV672">
        <f t="shared" si="492"/>
        <v>2.9676025113256361E-4</v>
      </c>
      <c r="AW672">
        <f t="shared" si="493"/>
        <v>9.2737578478926128E-5</v>
      </c>
      <c r="AX672">
        <f t="shared" si="494"/>
        <v>1.2983260987049658E-4</v>
      </c>
      <c r="AY672">
        <f t="shared" si="495"/>
        <v>6.88112832313632E-3</v>
      </c>
    </row>
    <row r="673" spans="1:51" x14ac:dyDescent="0.2">
      <c r="A673" s="118" t="s">
        <v>5603</v>
      </c>
      <c r="B673" s="119">
        <v>11625</v>
      </c>
      <c r="C673" s="121" t="s">
        <v>6884</v>
      </c>
      <c r="D673" s="121" t="s">
        <v>3347</v>
      </c>
      <c r="E673" s="121">
        <v>9.5815366166049337E-3</v>
      </c>
      <c r="F673">
        <f t="shared" si="471"/>
        <v>9.5815366166049334E-9</v>
      </c>
      <c r="G673">
        <f t="shared" si="472"/>
        <v>9.5815366166049334E-11</v>
      </c>
      <c r="H673">
        <f t="shared" si="473"/>
        <v>5.5151677391942417E-6</v>
      </c>
      <c r="I673" s="115">
        <f t="shared" si="451"/>
        <v>9</v>
      </c>
      <c r="J673" s="115">
        <f t="shared" si="452"/>
        <v>6</v>
      </c>
      <c r="K673" s="115">
        <f t="shared" si="453"/>
        <v>10</v>
      </c>
      <c r="L673" s="115">
        <f t="shared" si="454"/>
        <v>8</v>
      </c>
      <c r="M673" s="115">
        <f t="shared" si="455"/>
        <v>6</v>
      </c>
      <c r="N673" s="115">
        <f t="shared" si="456"/>
        <v>4</v>
      </c>
      <c r="O673" s="115">
        <f t="shared" si="457"/>
        <v>3</v>
      </c>
      <c r="P673" s="115">
        <f t="shared" si="458"/>
        <v>6</v>
      </c>
      <c r="Q673" s="115">
        <f t="shared" si="459"/>
        <v>5</v>
      </c>
      <c r="R673" s="115">
        <f t="shared" si="460"/>
        <v>10</v>
      </c>
      <c r="S673" s="115">
        <f t="shared" si="461"/>
        <v>2</v>
      </c>
      <c r="T673" s="115">
        <f t="shared" si="462"/>
        <v>1</v>
      </c>
      <c r="U673" s="115">
        <f t="shared" si="463"/>
        <v>4</v>
      </c>
      <c r="V673" s="115">
        <f t="shared" si="464"/>
        <v>8</v>
      </c>
      <c r="W673" s="115">
        <f t="shared" si="465"/>
        <v>2</v>
      </c>
      <c r="X673" s="115">
        <f t="shared" si="466"/>
        <v>3</v>
      </c>
      <c r="Y673" s="115">
        <f t="shared" si="467"/>
        <v>7</v>
      </c>
      <c r="Z673" s="115">
        <f t="shared" si="468"/>
        <v>8</v>
      </c>
      <c r="AA673" s="115">
        <f t="shared" si="469"/>
        <v>0</v>
      </c>
      <c r="AB673" s="115">
        <f t="shared" si="470"/>
        <v>2</v>
      </c>
      <c r="AC673" s="113">
        <f t="shared" si="474"/>
        <v>104</v>
      </c>
      <c r="AE673">
        <f t="shared" si="475"/>
        <v>4.9636509652748176E-5</v>
      </c>
      <c r="AF673">
        <f t="shared" si="476"/>
        <v>3.3091006435165449E-5</v>
      </c>
      <c r="AG673">
        <f t="shared" si="477"/>
        <v>5.5151677391942419E-5</v>
      </c>
      <c r="AH673">
        <f t="shared" si="478"/>
        <v>4.4121341913553934E-5</v>
      </c>
      <c r="AI673">
        <f t="shared" si="479"/>
        <v>3.3091006435165449E-5</v>
      </c>
      <c r="AJ673">
        <f t="shared" si="480"/>
        <v>2.2060670956776967E-5</v>
      </c>
      <c r="AK673">
        <f t="shared" si="481"/>
        <v>1.6545503217582724E-5</v>
      </c>
      <c r="AL673">
        <f t="shared" si="482"/>
        <v>3.3091006435165449E-5</v>
      </c>
      <c r="AM673">
        <f t="shared" si="483"/>
        <v>2.7575838695971209E-5</v>
      </c>
      <c r="AN673">
        <f t="shared" si="484"/>
        <v>5.5151677391942419E-5</v>
      </c>
      <c r="AO673">
        <f t="shared" si="485"/>
        <v>1.1030335478388483E-5</v>
      </c>
      <c r="AP673">
        <f t="shared" si="486"/>
        <v>5.5151677391942417E-6</v>
      </c>
      <c r="AQ673">
        <f t="shared" si="487"/>
        <v>2.2060670956776967E-5</v>
      </c>
      <c r="AR673">
        <f t="shared" si="488"/>
        <v>4.4121341913553934E-5</v>
      </c>
      <c r="AS673">
        <f t="shared" si="489"/>
        <v>1.1030335478388483E-5</v>
      </c>
      <c r="AT673">
        <f t="shared" si="490"/>
        <v>1.6545503217582724E-5</v>
      </c>
      <c r="AU673">
        <f t="shared" si="491"/>
        <v>3.8606174174359691E-5</v>
      </c>
      <c r="AV673">
        <f t="shared" si="492"/>
        <v>4.4121341913553934E-5</v>
      </c>
      <c r="AW673">
        <f t="shared" si="493"/>
        <v>0</v>
      </c>
      <c r="AX673">
        <f t="shared" si="494"/>
        <v>1.1030335478388483E-5</v>
      </c>
      <c r="AY673">
        <f t="shared" si="495"/>
        <v>5.7357744487620101E-4</v>
      </c>
    </row>
    <row r="674" spans="1:51" x14ac:dyDescent="0.2">
      <c r="A674" s="118" t="s">
        <v>5604</v>
      </c>
      <c r="B674" s="119">
        <v>69298</v>
      </c>
      <c r="C674" s="121" t="s">
        <v>6981</v>
      </c>
      <c r="D674" s="121" t="s">
        <v>3840</v>
      </c>
      <c r="E674" s="121">
        <v>0.12499397863742642</v>
      </c>
      <c r="F674">
        <f t="shared" si="471"/>
        <v>1.2499397863742643E-7</v>
      </c>
      <c r="G674">
        <f t="shared" si="472"/>
        <v>1.2499397863742643E-9</v>
      </c>
      <c r="H674">
        <f t="shared" si="473"/>
        <v>7.1946994115744807E-5</v>
      </c>
      <c r="I674" s="115">
        <f t="shared" si="451"/>
        <v>63</v>
      </c>
      <c r="J674" s="115">
        <f t="shared" si="452"/>
        <v>5</v>
      </c>
      <c r="K674" s="115">
        <f t="shared" si="453"/>
        <v>39</v>
      </c>
      <c r="L674" s="115">
        <f t="shared" si="454"/>
        <v>47</v>
      </c>
      <c r="M674" s="115">
        <f t="shared" si="455"/>
        <v>22</v>
      </c>
      <c r="N674" s="115">
        <f t="shared" si="456"/>
        <v>33</v>
      </c>
      <c r="O674" s="115">
        <f t="shared" si="457"/>
        <v>18</v>
      </c>
      <c r="P674" s="115">
        <f t="shared" si="458"/>
        <v>32</v>
      </c>
      <c r="Q674" s="115">
        <f t="shared" si="459"/>
        <v>38</v>
      </c>
      <c r="R674" s="115">
        <f t="shared" si="460"/>
        <v>73</v>
      </c>
      <c r="S674" s="115">
        <f t="shared" si="461"/>
        <v>11</v>
      </c>
      <c r="T674" s="115">
        <f t="shared" si="462"/>
        <v>20</v>
      </c>
      <c r="U674" s="115">
        <f t="shared" si="463"/>
        <v>33</v>
      </c>
      <c r="V674" s="115">
        <f t="shared" si="464"/>
        <v>29</v>
      </c>
      <c r="W674" s="115">
        <f t="shared" si="465"/>
        <v>36</v>
      </c>
      <c r="X674" s="115">
        <f t="shared" si="466"/>
        <v>53</v>
      </c>
      <c r="Y674" s="115">
        <f t="shared" si="467"/>
        <v>23</v>
      </c>
      <c r="Z674" s="115">
        <f t="shared" si="468"/>
        <v>40</v>
      </c>
      <c r="AA674" s="115">
        <f t="shared" si="469"/>
        <v>4</v>
      </c>
      <c r="AB674" s="115">
        <f t="shared" si="470"/>
        <v>9</v>
      </c>
      <c r="AC674" s="113">
        <f t="shared" si="474"/>
        <v>628</v>
      </c>
      <c r="AE674">
        <f t="shared" si="475"/>
        <v>4.5326606292919232E-3</v>
      </c>
      <c r="AF674">
        <f t="shared" si="476"/>
        <v>3.5973497057872406E-4</v>
      </c>
      <c r="AG674">
        <f t="shared" si="477"/>
        <v>2.8059327705140477E-3</v>
      </c>
      <c r="AH674">
        <f t="shared" si="478"/>
        <v>3.3815087234400059E-3</v>
      </c>
      <c r="AI674">
        <f t="shared" si="479"/>
        <v>1.5828338705463857E-3</v>
      </c>
      <c r="AJ674">
        <f t="shared" si="480"/>
        <v>2.3742508058195787E-3</v>
      </c>
      <c r="AK674">
        <f t="shared" si="481"/>
        <v>1.2950458940834066E-3</v>
      </c>
      <c r="AL674">
        <f t="shared" si="482"/>
        <v>2.3023038117038338E-3</v>
      </c>
      <c r="AM674">
        <f t="shared" si="483"/>
        <v>2.7339857763983028E-3</v>
      </c>
      <c r="AN674">
        <f t="shared" si="484"/>
        <v>5.2521305704493707E-3</v>
      </c>
      <c r="AO674">
        <f t="shared" si="485"/>
        <v>7.9141693527319285E-4</v>
      </c>
      <c r="AP674">
        <f t="shared" si="486"/>
        <v>1.4389398823148962E-3</v>
      </c>
      <c r="AQ674">
        <f t="shared" si="487"/>
        <v>2.3742508058195787E-3</v>
      </c>
      <c r="AR674">
        <f t="shared" si="488"/>
        <v>2.0864628293565993E-3</v>
      </c>
      <c r="AS674">
        <f t="shared" si="489"/>
        <v>2.5900917881668132E-3</v>
      </c>
      <c r="AT674">
        <f t="shared" si="490"/>
        <v>3.8131906881344749E-3</v>
      </c>
      <c r="AU674">
        <f t="shared" si="491"/>
        <v>1.6547808646621305E-3</v>
      </c>
      <c r="AV674">
        <f t="shared" si="492"/>
        <v>2.8778797646297925E-3</v>
      </c>
      <c r="AW674">
        <f t="shared" si="493"/>
        <v>2.8778797646297923E-4</v>
      </c>
      <c r="AX674">
        <f t="shared" si="494"/>
        <v>6.4752294704170329E-4</v>
      </c>
      <c r="AY674">
        <f t="shared" si="495"/>
        <v>4.5182712304687733E-2</v>
      </c>
    </row>
    <row r="675" spans="1:51" x14ac:dyDescent="0.2">
      <c r="A675" s="118" t="s">
        <v>5605</v>
      </c>
      <c r="B675" s="119">
        <v>11613</v>
      </c>
      <c r="C675" s="121" t="s">
        <v>6986</v>
      </c>
      <c r="D675" s="121" t="s">
        <v>4572</v>
      </c>
      <c r="E675" s="121">
        <v>1.850310723547768</v>
      </c>
      <c r="F675">
        <f t="shared" si="471"/>
        <v>1.8503107235477681E-6</v>
      </c>
      <c r="G675">
        <f t="shared" si="472"/>
        <v>1.8503107235477682E-8</v>
      </c>
      <c r="H675">
        <f t="shared" si="473"/>
        <v>1.0650456621238388E-3</v>
      </c>
      <c r="I675" s="115">
        <f t="shared" si="451"/>
        <v>16</v>
      </c>
      <c r="J675" s="115">
        <f t="shared" si="452"/>
        <v>1</v>
      </c>
      <c r="K675" s="115">
        <f t="shared" si="453"/>
        <v>7</v>
      </c>
      <c r="L675" s="115">
        <f t="shared" si="454"/>
        <v>10</v>
      </c>
      <c r="M675" s="115">
        <f t="shared" si="455"/>
        <v>0</v>
      </c>
      <c r="N675" s="115">
        <f t="shared" si="456"/>
        <v>9</v>
      </c>
      <c r="O675" s="115">
        <f t="shared" si="457"/>
        <v>0</v>
      </c>
      <c r="P675" s="115">
        <f t="shared" si="458"/>
        <v>5</v>
      </c>
      <c r="Q675" s="115">
        <f t="shared" si="459"/>
        <v>9</v>
      </c>
      <c r="R675" s="115">
        <f t="shared" si="460"/>
        <v>11</v>
      </c>
      <c r="S675" s="115">
        <f t="shared" si="461"/>
        <v>9</v>
      </c>
      <c r="T675" s="115">
        <f t="shared" si="462"/>
        <v>3</v>
      </c>
      <c r="U675" s="115">
        <f t="shared" si="463"/>
        <v>5</v>
      </c>
      <c r="V675" s="115">
        <f t="shared" si="464"/>
        <v>9</v>
      </c>
      <c r="W675" s="115">
        <f t="shared" si="465"/>
        <v>1</v>
      </c>
      <c r="X675" s="115">
        <f t="shared" si="466"/>
        <v>3</v>
      </c>
      <c r="Y675" s="115">
        <f t="shared" si="467"/>
        <v>6</v>
      </c>
      <c r="Z675" s="115">
        <f t="shared" si="468"/>
        <v>6</v>
      </c>
      <c r="AA675" s="115">
        <f t="shared" si="469"/>
        <v>0</v>
      </c>
      <c r="AB675" s="115">
        <f t="shared" si="470"/>
        <v>0</v>
      </c>
      <c r="AC675" s="113">
        <f t="shared" si="474"/>
        <v>110</v>
      </c>
      <c r="AE675">
        <f t="shared" si="475"/>
        <v>1.704073059398142E-2</v>
      </c>
      <c r="AF675">
        <f t="shared" si="476"/>
        <v>1.0650456621238388E-3</v>
      </c>
      <c r="AG675">
        <f t="shared" si="477"/>
        <v>7.4553196348668711E-3</v>
      </c>
      <c r="AH675">
        <f t="shared" si="478"/>
        <v>1.0650456621238388E-2</v>
      </c>
      <c r="AI675">
        <f t="shared" si="479"/>
        <v>0</v>
      </c>
      <c r="AJ675">
        <f t="shared" si="480"/>
        <v>9.585410959114549E-3</v>
      </c>
      <c r="AK675">
        <f t="shared" si="481"/>
        <v>0</v>
      </c>
      <c r="AL675">
        <f t="shared" si="482"/>
        <v>5.325228310619194E-3</v>
      </c>
      <c r="AM675">
        <f t="shared" si="483"/>
        <v>9.585410959114549E-3</v>
      </c>
      <c r="AN675">
        <f t="shared" si="484"/>
        <v>1.1715502283362227E-2</v>
      </c>
      <c r="AO675">
        <f t="shared" si="485"/>
        <v>9.585410959114549E-3</v>
      </c>
      <c r="AP675">
        <f t="shared" si="486"/>
        <v>3.195136986371516E-3</v>
      </c>
      <c r="AQ675">
        <f t="shared" si="487"/>
        <v>5.325228310619194E-3</v>
      </c>
      <c r="AR675">
        <f t="shared" si="488"/>
        <v>9.585410959114549E-3</v>
      </c>
      <c r="AS675">
        <f t="shared" si="489"/>
        <v>1.0650456621238388E-3</v>
      </c>
      <c r="AT675">
        <f t="shared" si="490"/>
        <v>3.195136986371516E-3</v>
      </c>
      <c r="AU675">
        <f t="shared" si="491"/>
        <v>6.3902739727430321E-3</v>
      </c>
      <c r="AV675">
        <f t="shared" si="492"/>
        <v>6.3902739727430321E-3</v>
      </c>
      <c r="AW675">
        <f t="shared" si="493"/>
        <v>0</v>
      </c>
      <c r="AX675">
        <f t="shared" si="494"/>
        <v>0</v>
      </c>
      <c r="AY675">
        <f t="shared" si="495"/>
        <v>0.11715502283362227</v>
      </c>
    </row>
    <row r="676" spans="1:51" x14ac:dyDescent="0.2">
      <c r="A676" s="118" t="s">
        <v>5606</v>
      </c>
      <c r="B676" s="119">
        <v>20606</v>
      </c>
      <c r="C676" s="121" t="s">
        <v>6700</v>
      </c>
      <c r="D676" s="121" t="s">
        <v>4409</v>
      </c>
      <c r="E676" s="121">
        <v>1.0595629849775074</v>
      </c>
      <c r="F676">
        <f t="shared" si="471"/>
        <v>1.0595629849775075E-6</v>
      </c>
      <c r="G676">
        <f t="shared" si="472"/>
        <v>1.0595629849775076E-8</v>
      </c>
      <c r="H676">
        <f t="shared" si="473"/>
        <v>6.09888353634755E-4</v>
      </c>
      <c r="I676" s="115">
        <f t="shared" si="451"/>
        <v>11</v>
      </c>
      <c r="J676" s="115">
        <f t="shared" si="452"/>
        <v>6</v>
      </c>
      <c r="K676" s="115">
        <f t="shared" si="453"/>
        <v>10</v>
      </c>
      <c r="L676" s="115">
        <f t="shared" si="454"/>
        <v>11</v>
      </c>
      <c r="M676" s="115">
        <f t="shared" si="455"/>
        <v>10</v>
      </c>
      <c r="N676" s="115">
        <f t="shared" si="456"/>
        <v>14</v>
      </c>
      <c r="O676" s="115">
        <f t="shared" si="457"/>
        <v>1</v>
      </c>
      <c r="P676" s="115">
        <f t="shared" si="458"/>
        <v>12</v>
      </c>
      <c r="Q676" s="115">
        <f t="shared" si="459"/>
        <v>8</v>
      </c>
      <c r="R676" s="115">
        <f t="shared" si="460"/>
        <v>11</v>
      </c>
      <c r="S676" s="115">
        <f t="shared" si="461"/>
        <v>4</v>
      </c>
      <c r="T676" s="115">
        <f t="shared" si="462"/>
        <v>7</v>
      </c>
      <c r="U676" s="115">
        <f t="shared" si="463"/>
        <v>11</v>
      </c>
      <c r="V676" s="115">
        <f t="shared" si="464"/>
        <v>6</v>
      </c>
      <c r="W676" s="115">
        <f t="shared" si="465"/>
        <v>12</v>
      </c>
      <c r="X676" s="115">
        <f t="shared" si="466"/>
        <v>15</v>
      </c>
      <c r="Y676" s="115">
        <f t="shared" si="467"/>
        <v>10</v>
      </c>
      <c r="Z676" s="115">
        <f t="shared" si="468"/>
        <v>14</v>
      </c>
      <c r="AA676" s="115">
        <f t="shared" si="469"/>
        <v>2</v>
      </c>
      <c r="AB676" s="115">
        <f t="shared" si="470"/>
        <v>9</v>
      </c>
      <c r="AC676" s="113">
        <f t="shared" si="474"/>
        <v>184</v>
      </c>
      <c r="AE676">
        <f t="shared" si="475"/>
        <v>6.7087718899823054E-3</v>
      </c>
      <c r="AF676">
        <f t="shared" si="476"/>
        <v>3.65933012180853E-3</v>
      </c>
      <c r="AG676">
        <f t="shared" si="477"/>
        <v>6.09888353634755E-3</v>
      </c>
      <c r="AH676">
        <f t="shared" si="478"/>
        <v>6.7087718899823054E-3</v>
      </c>
      <c r="AI676">
        <f t="shared" si="479"/>
        <v>6.09888353634755E-3</v>
      </c>
      <c r="AJ676">
        <f t="shared" si="480"/>
        <v>8.5384369508865708E-3</v>
      </c>
      <c r="AK676">
        <f t="shared" si="481"/>
        <v>6.09888353634755E-4</v>
      </c>
      <c r="AL676">
        <f t="shared" si="482"/>
        <v>7.31866024361706E-3</v>
      </c>
      <c r="AM676">
        <f t="shared" si="483"/>
        <v>4.87910682907804E-3</v>
      </c>
      <c r="AN676">
        <f t="shared" si="484"/>
        <v>6.7087718899823054E-3</v>
      </c>
      <c r="AO676">
        <f t="shared" si="485"/>
        <v>2.43955341453902E-3</v>
      </c>
      <c r="AP676">
        <f t="shared" si="486"/>
        <v>4.2692184754432854E-3</v>
      </c>
      <c r="AQ676">
        <f t="shared" si="487"/>
        <v>6.7087718899823054E-3</v>
      </c>
      <c r="AR676">
        <f t="shared" si="488"/>
        <v>3.65933012180853E-3</v>
      </c>
      <c r="AS676">
        <f t="shared" si="489"/>
        <v>7.31866024361706E-3</v>
      </c>
      <c r="AT676">
        <f t="shared" si="490"/>
        <v>9.1483253045213254E-3</v>
      </c>
      <c r="AU676">
        <f t="shared" si="491"/>
        <v>6.09888353634755E-3</v>
      </c>
      <c r="AV676">
        <f t="shared" si="492"/>
        <v>8.5384369508865708E-3</v>
      </c>
      <c r="AW676">
        <f t="shared" si="493"/>
        <v>1.21977670726951E-3</v>
      </c>
      <c r="AX676">
        <f t="shared" si="494"/>
        <v>5.4889951827127945E-3</v>
      </c>
      <c r="AY676">
        <f t="shared" si="495"/>
        <v>0.11221945706879494</v>
      </c>
    </row>
    <row r="677" spans="1:51" x14ac:dyDescent="0.2">
      <c r="A677" s="118" t="s">
        <v>5607</v>
      </c>
      <c r="B677" s="119">
        <v>17168</v>
      </c>
      <c r="C677" s="121" t="s">
        <v>6765</v>
      </c>
      <c r="D677" s="121" t="s">
        <v>4340</v>
      </c>
      <c r="E677" s="121">
        <v>0.24145524785762415</v>
      </c>
      <c r="F677">
        <f t="shared" si="471"/>
        <v>2.4145524785762415E-7</v>
      </c>
      <c r="G677">
        <f t="shared" si="472"/>
        <v>2.4145524785762414E-9</v>
      </c>
      <c r="H677">
        <f t="shared" si="473"/>
        <v>1.3898252928822737E-4</v>
      </c>
      <c r="I677" s="115">
        <f t="shared" si="451"/>
        <v>21</v>
      </c>
      <c r="J677" s="115">
        <f t="shared" si="452"/>
        <v>5</v>
      </c>
      <c r="K677" s="115">
        <f t="shared" si="453"/>
        <v>8</v>
      </c>
      <c r="L677" s="115">
        <f t="shared" si="454"/>
        <v>10</v>
      </c>
      <c r="M677" s="115">
        <f t="shared" si="455"/>
        <v>6</v>
      </c>
      <c r="N677" s="115">
        <f t="shared" si="456"/>
        <v>14</v>
      </c>
      <c r="O677" s="115">
        <f t="shared" si="457"/>
        <v>6</v>
      </c>
      <c r="P677" s="115">
        <f t="shared" si="458"/>
        <v>12</v>
      </c>
      <c r="Q677" s="115">
        <f t="shared" si="459"/>
        <v>6</v>
      </c>
      <c r="R677" s="115">
        <f t="shared" si="460"/>
        <v>12</v>
      </c>
      <c r="S677" s="115">
        <f t="shared" si="461"/>
        <v>3</v>
      </c>
      <c r="T677" s="115">
        <f t="shared" si="462"/>
        <v>7</v>
      </c>
      <c r="U677" s="115">
        <f t="shared" si="463"/>
        <v>6</v>
      </c>
      <c r="V677" s="115">
        <f t="shared" si="464"/>
        <v>2</v>
      </c>
      <c r="W677" s="115">
        <f t="shared" si="465"/>
        <v>7</v>
      </c>
      <c r="X677" s="115">
        <f t="shared" si="466"/>
        <v>13</v>
      </c>
      <c r="Y677" s="115">
        <f t="shared" si="467"/>
        <v>10</v>
      </c>
      <c r="Z677" s="115">
        <f t="shared" si="468"/>
        <v>7</v>
      </c>
      <c r="AA677" s="115">
        <f t="shared" si="469"/>
        <v>0</v>
      </c>
      <c r="AB677" s="115">
        <f t="shared" si="470"/>
        <v>6</v>
      </c>
      <c r="AC677" s="113">
        <f t="shared" si="474"/>
        <v>161</v>
      </c>
      <c r="AE677">
        <f t="shared" si="475"/>
        <v>2.9186331150527749E-3</v>
      </c>
      <c r="AF677">
        <f t="shared" si="476"/>
        <v>6.9491264644113684E-4</v>
      </c>
      <c r="AG677">
        <f t="shared" si="477"/>
        <v>1.111860234305819E-3</v>
      </c>
      <c r="AH677">
        <f t="shared" si="478"/>
        <v>1.3898252928822737E-3</v>
      </c>
      <c r="AI677">
        <f t="shared" si="479"/>
        <v>8.338951757293643E-4</v>
      </c>
      <c r="AJ677">
        <f t="shared" si="480"/>
        <v>1.9457554100351833E-3</v>
      </c>
      <c r="AK677">
        <f t="shared" si="481"/>
        <v>8.338951757293643E-4</v>
      </c>
      <c r="AL677">
        <f t="shared" si="482"/>
        <v>1.6677903514587286E-3</v>
      </c>
      <c r="AM677">
        <f t="shared" si="483"/>
        <v>8.338951757293643E-4</v>
      </c>
      <c r="AN677">
        <f t="shared" si="484"/>
        <v>1.6677903514587286E-3</v>
      </c>
      <c r="AO677">
        <f t="shared" si="485"/>
        <v>4.1694758786468215E-4</v>
      </c>
      <c r="AP677">
        <f t="shared" si="486"/>
        <v>9.7287770501759165E-4</v>
      </c>
      <c r="AQ677">
        <f t="shared" si="487"/>
        <v>8.338951757293643E-4</v>
      </c>
      <c r="AR677">
        <f t="shared" si="488"/>
        <v>2.7796505857645475E-4</v>
      </c>
      <c r="AS677">
        <f t="shared" si="489"/>
        <v>9.7287770501759165E-4</v>
      </c>
      <c r="AT677">
        <f t="shared" si="490"/>
        <v>1.8067728807469559E-3</v>
      </c>
      <c r="AU677">
        <f t="shared" si="491"/>
        <v>1.3898252928822737E-3</v>
      </c>
      <c r="AV677">
        <f t="shared" si="492"/>
        <v>9.7287770501759165E-4</v>
      </c>
      <c r="AW677">
        <f t="shared" si="493"/>
        <v>0</v>
      </c>
      <c r="AX677">
        <f t="shared" si="494"/>
        <v>8.338951757293643E-4</v>
      </c>
      <c r="AY677">
        <f t="shared" si="495"/>
        <v>2.237618721540461E-2</v>
      </c>
    </row>
    <row r="678" spans="1:51" x14ac:dyDescent="0.2">
      <c r="A678" s="118" t="s">
        <v>5608</v>
      </c>
      <c r="B678" s="119">
        <v>56816</v>
      </c>
      <c r="C678" s="121" t="s">
        <v>6987</v>
      </c>
      <c r="D678" s="121" t="s">
        <v>3990</v>
      </c>
      <c r="E678" s="121">
        <v>0.28490574082860787</v>
      </c>
      <c r="F678">
        <f t="shared" si="471"/>
        <v>2.8490574082860784E-7</v>
      </c>
      <c r="G678">
        <f t="shared" si="472"/>
        <v>2.8490574082860784E-9</v>
      </c>
      <c r="H678">
        <f t="shared" si="473"/>
        <v>1.6399279295202862E-4</v>
      </c>
      <c r="I678" s="115">
        <f t="shared" si="451"/>
        <v>55</v>
      </c>
      <c r="J678" s="115">
        <f t="shared" si="452"/>
        <v>0</v>
      </c>
      <c r="K678" s="115">
        <f t="shared" si="453"/>
        <v>28</v>
      </c>
      <c r="L678" s="115">
        <f t="shared" si="454"/>
        <v>43</v>
      </c>
      <c r="M678" s="115">
        <f t="shared" si="455"/>
        <v>12</v>
      </c>
      <c r="N678" s="115">
        <f t="shared" si="456"/>
        <v>30</v>
      </c>
      <c r="O678" s="115">
        <f t="shared" si="457"/>
        <v>7</v>
      </c>
      <c r="P678" s="115">
        <f t="shared" si="458"/>
        <v>26</v>
      </c>
      <c r="Q678" s="115">
        <f t="shared" si="459"/>
        <v>21</v>
      </c>
      <c r="R678" s="115">
        <f t="shared" si="460"/>
        <v>61</v>
      </c>
      <c r="S678" s="115">
        <f t="shared" si="461"/>
        <v>11</v>
      </c>
      <c r="T678" s="115">
        <f t="shared" si="462"/>
        <v>24</v>
      </c>
      <c r="U678" s="115">
        <f t="shared" si="463"/>
        <v>23</v>
      </c>
      <c r="V678" s="115">
        <f t="shared" si="464"/>
        <v>27</v>
      </c>
      <c r="W678" s="115">
        <f t="shared" si="465"/>
        <v>41</v>
      </c>
      <c r="X678" s="115">
        <f t="shared" si="466"/>
        <v>33</v>
      </c>
      <c r="Y678" s="115">
        <f t="shared" si="467"/>
        <v>18</v>
      </c>
      <c r="Z678" s="115">
        <f t="shared" si="468"/>
        <v>34</v>
      </c>
      <c r="AA678" s="115">
        <f t="shared" si="469"/>
        <v>1</v>
      </c>
      <c r="AB678" s="115">
        <f t="shared" si="470"/>
        <v>16</v>
      </c>
      <c r="AC678" s="113">
        <f t="shared" si="474"/>
        <v>511</v>
      </c>
      <c r="AE678">
        <f t="shared" si="475"/>
        <v>9.0196036123615739E-3</v>
      </c>
      <c r="AF678">
        <f t="shared" si="476"/>
        <v>0</v>
      </c>
      <c r="AG678">
        <f t="shared" si="477"/>
        <v>4.5917982026568013E-3</v>
      </c>
      <c r="AH678">
        <f t="shared" si="478"/>
        <v>7.051690096937231E-3</v>
      </c>
      <c r="AI678">
        <f t="shared" si="479"/>
        <v>1.9679135154243434E-3</v>
      </c>
      <c r="AJ678">
        <f t="shared" si="480"/>
        <v>4.9197837885608586E-3</v>
      </c>
      <c r="AK678">
        <f t="shared" si="481"/>
        <v>1.1479495506642003E-3</v>
      </c>
      <c r="AL678">
        <f t="shared" si="482"/>
        <v>4.263812616752744E-3</v>
      </c>
      <c r="AM678">
        <f t="shared" si="483"/>
        <v>3.4438486519926012E-3</v>
      </c>
      <c r="AN678">
        <f t="shared" si="484"/>
        <v>1.0003560370073746E-2</v>
      </c>
      <c r="AO678">
        <f t="shared" si="485"/>
        <v>1.8039207224723149E-3</v>
      </c>
      <c r="AP678">
        <f t="shared" si="486"/>
        <v>3.9358270308486867E-3</v>
      </c>
      <c r="AQ678">
        <f t="shared" si="487"/>
        <v>3.7718342378966585E-3</v>
      </c>
      <c r="AR678">
        <f t="shared" si="488"/>
        <v>4.4278054097047726E-3</v>
      </c>
      <c r="AS678">
        <f t="shared" si="489"/>
        <v>6.7237045110331737E-3</v>
      </c>
      <c r="AT678">
        <f t="shared" si="490"/>
        <v>5.4117621674169445E-3</v>
      </c>
      <c r="AU678">
        <f t="shared" si="491"/>
        <v>2.9518702731365152E-3</v>
      </c>
      <c r="AV678">
        <f t="shared" si="492"/>
        <v>5.5757549603689732E-3</v>
      </c>
      <c r="AW678">
        <f t="shared" si="493"/>
        <v>1.6399279295202862E-4</v>
      </c>
      <c r="AX678">
        <f t="shared" si="494"/>
        <v>2.6238846872324579E-3</v>
      </c>
      <c r="AY678">
        <f t="shared" si="495"/>
        <v>8.3800317198486601E-2</v>
      </c>
    </row>
    <row r="679" spans="1:51" x14ac:dyDescent="0.2">
      <c r="A679" s="118" t="s">
        <v>5609</v>
      </c>
      <c r="B679" s="119">
        <v>35035</v>
      </c>
      <c r="C679" s="121" t="s">
        <v>6607</v>
      </c>
      <c r="D679" s="121" t="s">
        <v>3916</v>
      </c>
      <c r="E679" s="121">
        <v>0.15294926912162926</v>
      </c>
      <c r="F679">
        <f t="shared" si="471"/>
        <v>1.5294926912162927E-7</v>
      </c>
      <c r="G679">
        <f t="shared" si="472"/>
        <v>1.5294926912162928E-9</v>
      </c>
      <c r="H679">
        <f t="shared" si="473"/>
        <v>8.803816220157006E-5</v>
      </c>
      <c r="I679" s="115">
        <f t="shared" si="451"/>
        <v>33</v>
      </c>
      <c r="J679" s="115">
        <f t="shared" si="452"/>
        <v>3</v>
      </c>
      <c r="K679" s="115">
        <f t="shared" si="453"/>
        <v>17</v>
      </c>
      <c r="L679" s="115">
        <f t="shared" si="454"/>
        <v>13</v>
      </c>
      <c r="M679" s="115">
        <f t="shared" si="455"/>
        <v>14</v>
      </c>
      <c r="N679" s="115">
        <f t="shared" si="456"/>
        <v>23</v>
      </c>
      <c r="O679" s="115">
        <f t="shared" si="457"/>
        <v>26</v>
      </c>
      <c r="P679" s="115">
        <f t="shared" si="458"/>
        <v>37</v>
      </c>
      <c r="Q679" s="115">
        <f t="shared" si="459"/>
        <v>8</v>
      </c>
      <c r="R679" s="115">
        <f t="shared" si="460"/>
        <v>30</v>
      </c>
      <c r="S679" s="115">
        <f t="shared" si="461"/>
        <v>8</v>
      </c>
      <c r="T679" s="115">
        <f t="shared" si="462"/>
        <v>14</v>
      </c>
      <c r="U679" s="115">
        <f t="shared" si="463"/>
        <v>8</v>
      </c>
      <c r="V679" s="115">
        <f t="shared" si="464"/>
        <v>3</v>
      </c>
      <c r="W679" s="115">
        <f t="shared" si="465"/>
        <v>10</v>
      </c>
      <c r="X679" s="115">
        <f t="shared" si="466"/>
        <v>30</v>
      </c>
      <c r="Y679" s="115">
        <f t="shared" si="467"/>
        <v>12</v>
      </c>
      <c r="Z679" s="115">
        <f t="shared" si="468"/>
        <v>24</v>
      </c>
      <c r="AA679" s="115">
        <f t="shared" si="469"/>
        <v>6</v>
      </c>
      <c r="AB679" s="115">
        <f t="shared" si="470"/>
        <v>3</v>
      </c>
      <c r="AC679" s="113">
        <f t="shared" si="474"/>
        <v>322</v>
      </c>
      <c r="AE679">
        <f t="shared" si="475"/>
        <v>2.9052593526518121E-3</v>
      </c>
      <c r="AF679">
        <f t="shared" si="476"/>
        <v>2.6411448660471017E-4</v>
      </c>
      <c r="AG679">
        <f t="shared" si="477"/>
        <v>1.496648757426691E-3</v>
      </c>
      <c r="AH679">
        <f t="shared" si="478"/>
        <v>1.1444961086204107E-3</v>
      </c>
      <c r="AI679">
        <f t="shared" si="479"/>
        <v>1.2325342708219809E-3</v>
      </c>
      <c r="AJ679">
        <f t="shared" si="480"/>
        <v>2.0248777306361115E-3</v>
      </c>
      <c r="AK679">
        <f t="shared" si="481"/>
        <v>2.2889922172408214E-3</v>
      </c>
      <c r="AL679">
        <f t="shared" si="482"/>
        <v>3.2574120014580922E-3</v>
      </c>
      <c r="AM679">
        <f t="shared" si="483"/>
        <v>7.0430529761256048E-4</v>
      </c>
      <c r="AN679">
        <f t="shared" si="484"/>
        <v>2.6411448660471019E-3</v>
      </c>
      <c r="AO679">
        <f t="shared" si="485"/>
        <v>7.0430529761256048E-4</v>
      </c>
      <c r="AP679">
        <f t="shared" si="486"/>
        <v>1.2325342708219809E-3</v>
      </c>
      <c r="AQ679">
        <f t="shared" si="487"/>
        <v>7.0430529761256048E-4</v>
      </c>
      <c r="AR679">
        <f t="shared" si="488"/>
        <v>2.6411448660471017E-4</v>
      </c>
      <c r="AS679">
        <f t="shared" si="489"/>
        <v>8.8038162201570062E-4</v>
      </c>
      <c r="AT679">
        <f t="shared" si="490"/>
        <v>2.6411448660471019E-3</v>
      </c>
      <c r="AU679">
        <f t="shared" si="491"/>
        <v>1.0564579464188407E-3</v>
      </c>
      <c r="AV679">
        <f t="shared" si="492"/>
        <v>2.1129158928376813E-3</v>
      </c>
      <c r="AW679">
        <f t="shared" si="493"/>
        <v>5.2822897320942033E-4</v>
      </c>
      <c r="AX679">
        <f t="shared" si="494"/>
        <v>2.6411448660471017E-4</v>
      </c>
      <c r="AY679">
        <f t="shared" si="495"/>
        <v>2.834828822890556E-2</v>
      </c>
    </row>
    <row r="680" spans="1:51" x14ac:dyDescent="0.2">
      <c r="A680" s="118" t="s">
        <v>5610</v>
      </c>
      <c r="B680" s="119">
        <v>36727</v>
      </c>
      <c r="C680" s="121" t="s">
        <v>6676</v>
      </c>
      <c r="D680" s="121" t="s">
        <v>4354</v>
      </c>
      <c r="E680" s="121">
        <v>0.46340819441517356</v>
      </c>
      <c r="F680">
        <f t="shared" si="471"/>
        <v>4.6340819441517357E-7</v>
      </c>
      <c r="G680">
        <f t="shared" si="472"/>
        <v>4.6340819441517354E-9</v>
      </c>
      <c r="H680">
        <f t="shared" si="473"/>
        <v>2.6673946217432675E-4</v>
      </c>
      <c r="I680" s="115">
        <f t="shared" si="451"/>
        <v>39</v>
      </c>
      <c r="J680" s="115">
        <f t="shared" si="452"/>
        <v>1</v>
      </c>
      <c r="K680" s="115">
        <f t="shared" si="453"/>
        <v>16</v>
      </c>
      <c r="L680" s="115">
        <f t="shared" si="454"/>
        <v>20</v>
      </c>
      <c r="M680" s="115">
        <f t="shared" si="455"/>
        <v>8</v>
      </c>
      <c r="N680" s="115">
        <f t="shared" si="456"/>
        <v>28</v>
      </c>
      <c r="O680" s="115">
        <f t="shared" si="457"/>
        <v>9</v>
      </c>
      <c r="P680" s="115">
        <f t="shared" si="458"/>
        <v>22</v>
      </c>
      <c r="Q680" s="115">
        <f t="shared" si="459"/>
        <v>20</v>
      </c>
      <c r="R680" s="115">
        <f t="shared" si="460"/>
        <v>26</v>
      </c>
      <c r="S680" s="115">
        <f t="shared" si="461"/>
        <v>10</v>
      </c>
      <c r="T680" s="115">
        <f t="shared" si="462"/>
        <v>10</v>
      </c>
      <c r="U680" s="115">
        <f t="shared" si="463"/>
        <v>26</v>
      </c>
      <c r="V680" s="115">
        <f t="shared" si="464"/>
        <v>8</v>
      </c>
      <c r="W680" s="115">
        <f t="shared" si="465"/>
        <v>21</v>
      </c>
      <c r="X680" s="115">
        <f t="shared" si="466"/>
        <v>18</v>
      </c>
      <c r="Y680" s="115">
        <f t="shared" si="467"/>
        <v>14</v>
      </c>
      <c r="Z680" s="115">
        <f t="shared" si="468"/>
        <v>26</v>
      </c>
      <c r="AA680" s="115">
        <f t="shared" si="469"/>
        <v>5</v>
      </c>
      <c r="AB680" s="115">
        <f t="shared" si="470"/>
        <v>10</v>
      </c>
      <c r="AC680" s="113">
        <f t="shared" si="474"/>
        <v>337</v>
      </c>
      <c r="AE680">
        <f t="shared" si="475"/>
        <v>1.0402839024798743E-2</v>
      </c>
      <c r="AF680">
        <f t="shared" si="476"/>
        <v>2.6673946217432675E-4</v>
      </c>
      <c r="AG680">
        <f t="shared" si="477"/>
        <v>4.2678313947892279E-3</v>
      </c>
      <c r="AH680">
        <f t="shared" si="478"/>
        <v>5.3347892434865351E-3</v>
      </c>
      <c r="AI680">
        <f t="shared" si="479"/>
        <v>2.133915697394614E-3</v>
      </c>
      <c r="AJ680">
        <f t="shared" si="480"/>
        <v>7.4687049408811487E-3</v>
      </c>
      <c r="AK680">
        <f t="shared" si="481"/>
        <v>2.4006551595689408E-3</v>
      </c>
      <c r="AL680">
        <f t="shared" si="482"/>
        <v>5.8682681678351887E-3</v>
      </c>
      <c r="AM680">
        <f t="shared" si="483"/>
        <v>5.3347892434865351E-3</v>
      </c>
      <c r="AN680">
        <f t="shared" si="484"/>
        <v>6.9352260165324951E-3</v>
      </c>
      <c r="AO680">
        <f t="shared" si="485"/>
        <v>2.6673946217432676E-3</v>
      </c>
      <c r="AP680">
        <f t="shared" si="486"/>
        <v>2.6673946217432676E-3</v>
      </c>
      <c r="AQ680">
        <f t="shared" si="487"/>
        <v>6.9352260165324951E-3</v>
      </c>
      <c r="AR680">
        <f t="shared" si="488"/>
        <v>2.133915697394614E-3</v>
      </c>
      <c r="AS680">
        <f t="shared" si="489"/>
        <v>5.6015287056608619E-3</v>
      </c>
      <c r="AT680">
        <f t="shared" si="490"/>
        <v>4.8013103191378815E-3</v>
      </c>
      <c r="AU680">
        <f t="shared" si="491"/>
        <v>3.7343524704405743E-3</v>
      </c>
      <c r="AV680">
        <f t="shared" si="492"/>
        <v>6.9352260165324951E-3</v>
      </c>
      <c r="AW680">
        <f t="shared" si="493"/>
        <v>1.3336973108716338E-3</v>
      </c>
      <c r="AX680">
        <f t="shared" si="494"/>
        <v>2.6673946217432676E-3</v>
      </c>
      <c r="AY680">
        <f t="shared" si="495"/>
        <v>8.9891198752748105E-2</v>
      </c>
    </row>
    <row r="681" spans="1:51" x14ac:dyDescent="0.2">
      <c r="A681" s="118" t="s">
        <v>5611</v>
      </c>
      <c r="B681" s="119">
        <v>41986</v>
      </c>
      <c r="C681" s="121" t="s">
        <v>6826</v>
      </c>
      <c r="D681" s="121" t="s">
        <v>3735</v>
      </c>
      <c r="E681" s="121">
        <v>8.6302041685012501E-2</v>
      </c>
      <c r="F681">
        <f t="shared" si="471"/>
        <v>8.6302041685012502E-8</v>
      </c>
      <c r="G681">
        <f t="shared" si="472"/>
        <v>8.6302041685012507E-10</v>
      </c>
      <c r="H681">
        <f t="shared" si="473"/>
        <v>4.96757728090205E-5</v>
      </c>
      <c r="I681" s="115">
        <f t="shared" si="451"/>
        <v>45</v>
      </c>
      <c r="J681" s="115">
        <f t="shared" si="452"/>
        <v>6</v>
      </c>
      <c r="K681" s="115">
        <f t="shared" si="453"/>
        <v>19</v>
      </c>
      <c r="L681" s="115">
        <f t="shared" si="454"/>
        <v>10</v>
      </c>
      <c r="M681" s="115">
        <f t="shared" si="455"/>
        <v>19</v>
      </c>
      <c r="N681" s="115">
        <f t="shared" si="456"/>
        <v>34</v>
      </c>
      <c r="O681" s="115">
        <f t="shared" si="457"/>
        <v>13</v>
      </c>
      <c r="P681" s="115">
        <f t="shared" si="458"/>
        <v>30</v>
      </c>
      <c r="Q681" s="115">
        <f t="shared" si="459"/>
        <v>17</v>
      </c>
      <c r="R681" s="115">
        <f t="shared" si="460"/>
        <v>48</v>
      </c>
      <c r="S681" s="115">
        <f t="shared" si="461"/>
        <v>12</v>
      </c>
      <c r="T681" s="115">
        <f t="shared" si="462"/>
        <v>9</v>
      </c>
      <c r="U681" s="115">
        <f t="shared" si="463"/>
        <v>16</v>
      </c>
      <c r="V681" s="115">
        <f t="shared" si="464"/>
        <v>11</v>
      </c>
      <c r="W681" s="115">
        <f t="shared" si="465"/>
        <v>19</v>
      </c>
      <c r="X681" s="115">
        <f t="shared" si="466"/>
        <v>20</v>
      </c>
      <c r="Y681" s="115">
        <f t="shared" si="467"/>
        <v>12</v>
      </c>
      <c r="Z681" s="115">
        <f t="shared" si="468"/>
        <v>16</v>
      </c>
      <c r="AA681" s="115">
        <f t="shared" si="469"/>
        <v>14</v>
      </c>
      <c r="AB681" s="115">
        <f t="shared" si="470"/>
        <v>9</v>
      </c>
      <c r="AC681" s="113">
        <f t="shared" si="474"/>
        <v>379</v>
      </c>
      <c r="AE681">
        <f t="shared" si="475"/>
        <v>2.2354097764059225E-3</v>
      </c>
      <c r="AF681">
        <f t="shared" si="476"/>
        <v>2.98054636854123E-4</v>
      </c>
      <c r="AG681">
        <f t="shared" si="477"/>
        <v>9.4383968337138956E-4</v>
      </c>
      <c r="AH681">
        <f t="shared" si="478"/>
        <v>4.96757728090205E-4</v>
      </c>
      <c r="AI681">
        <f t="shared" si="479"/>
        <v>9.4383968337138956E-4</v>
      </c>
      <c r="AJ681">
        <f t="shared" si="480"/>
        <v>1.6889762755066969E-3</v>
      </c>
      <c r="AK681">
        <f t="shared" si="481"/>
        <v>6.4578504651726645E-4</v>
      </c>
      <c r="AL681">
        <f t="shared" si="482"/>
        <v>1.4902731842706151E-3</v>
      </c>
      <c r="AM681">
        <f t="shared" si="483"/>
        <v>8.4448813775334845E-4</v>
      </c>
      <c r="AN681">
        <f t="shared" si="484"/>
        <v>2.384437094832984E-3</v>
      </c>
      <c r="AO681">
        <f t="shared" si="485"/>
        <v>5.96109273708246E-4</v>
      </c>
      <c r="AP681">
        <f t="shared" si="486"/>
        <v>4.470819552811845E-4</v>
      </c>
      <c r="AQ681">
        <f t="shared" si="487"/>
        <v>7.9481236494432801E-4</v>
      </c>
      <c r="AR681">
        <f t="shared" si="488"/>
        <v>5.4643350089922556E-4</v>
      </c>
      <c r="AS681">
        <f t="shared" si="489"/>
        <v>9.4383968337138956E-4</v>
      </c>
      <c r="AT681">
        <f t="shared" si="490"/>
        <v>9.9351545618041001E-4</v>
      </c>
      <c r="AU681">
        <f t="shared" si="491"/>
        <v>5.96109273708246E-4</v>
      </c>
      <c r="AV681">
        <f t="shared" si="492"/>
        <v>7.9481236494432801E-4</v>
      </c>
      <c r="AW681">
        <f t="shared" si="493"/>
        <v>6.95460819326287E-4</v>
      </c>
      <c r="AX681">
        <f t="shared" si="494"/>
        <v>4.470819552811845E-4</v>
      </c>
      <c r="AY681">
        <f t="shared" si="495"/>
        <v>1.8827117894618769E-2</v>
      </c>
    </row>
    <row r="682" spans="1:51" x14ac:dyDescent="0.2">
      <c r="A682" s="118" t="s">
        <v>5612</v>
      </c>
      <c r="B682" s="119">
        <v>32970</v>
      </c>
      <c r="C682" s="121" t="s">
        <v>6988</v>
      </c>
      <c r="D682" s="121" t="s">
        <v>4271</v>
      </c>
      <c r="E682" s="121">
        <v>0.36859371057741591</v>
      </c>
      <c r="F682">
        <f t="shared" si="471"/>
        <v>3.6859371057741591E-7</v>
      </c>
      <c r="G682">
        <f t="shared" si="472"/>
        <v>3.6859371057741592E-9</v>
      </c>
      <c r="H682">
        <f t="shared" si="473"/>
        <v>2.1216389633406987E-4</v>
      </c>
      <c r="I682" s="115">
        <f t="shared" si="451"/>
        <v>34</v>
      </c>
      <c r="J682" s="115">
        <f t="shared" si="452"/>
        <v>5</v>
      </c>
      <c r="K682" s="115">
        <f t="shared" si="453"/>
        <v>19</v>
      </c>
      <c r="L682" s="115">
        <f t="shared" si="454"/>
        <v>16</v>
      </c>
      <c r="M682" s="115">
        <f t="shared" si="455"/>
        <v>10</v>
      </c>
      <c r="N682" s="115">
        <f t="shared" si="456"/>
        <v>15</v>
      </c>
      <c r="O682" s="115">
        <f t="shared" si="457"/>
        <v>11</v>
      </c>
      <c r="P682" s="115">
        <f t="shared" si="458"/>
        <v>15</v>
      </c>
      <c r="Q682" s="115">
        <f t="shared" si="459"/>
        <v>14</v>
      </c>
      <c r="R682" s="115">
        <f t="shared" si="460"/>
        <v>32</v>
      </c>
      <c r="S682" s="115">
        <f t="shared" si="461"/>
        <v>8</v>
      </c>
      <c r="T682" s="115">
        <f t="shared" si="462"/>
        <v>13</v>
      </c>
      <c r="U682" s="115">
        <f t="shared" si="463"/>
        <v>9</v>
      </c>
      <c r="V682" s="115">
        <f t="shared" si="464"/>
        <v>9</v>
      </c>
      <c r="W682" s="115">
        <f t="shared" si="465"/>
        <v>21</v>
      </c>
      <c r="X682" s="115">
        <f t="shared" si="466"/>
        <v>23</v>
      </c>
      <c r="Y682" s="115">
        <f t="shared" si="467"/>
        <v>13</v>
      </c>
      <c r="Z682" s="115">
        <f t="shared" si="468"/>
        <v>20</v>
      </c>
      <c r="AA682" s="115">
        <f t="shared" si="469"/>
        <v>2</v>
      </c>
      <c r="AB682" s="115">
        <f t="shared" si="470"/>
        <v>8</v>
      </c>
      <c r="AC682" s="113">
        <f t="shared" si="474"/>
        <v>297</v>
      </c>
      <c r="AE682">
        <f t="shared" si="475"/>
        <v>7.2135724753583756E-3</v>
      </c>
      <c r="AF682">
        <f t="shared" si="476"/>
        <v>1.0608194816703494E-3</v>
      </c>
      <c r="AG682">
        <f t="shared" si="477"/>
        <v>4.0311140303473277E-3</v>
      </c>
      <c r="AH682">
        <f t="shared" si="478"/>
        <v>3.3946223413451179E-3</v>
      </c>
      <c r="AI682">
        <f t="shared" si="479"/>
        <v>2.1216389633406988E-3</v>
      </c>
      <c r="AJ682">
        <f t="shared" si="480"/>
        <v>3.182458445011048E-3</v>
      </c>
      <c r="AK682">
        <f t="shared" si="481"/>
        <v>2.3338028596747687E-3</v>
      </c>
      <c r="AL682">
        <f t="shared" si="482"/>
        <v>3.182458445011048E-3</v>
      </c>
      <c r="AM682">
        <f t="shared" si="483"/>
        <v>2.970294548676978E-3</v>
      </c>
      <c r="AN682">
        <f t="shared" si="484"/>
        <v>6.7892446826902358E-3</v>
      </c>
      <c r="AO682">
        <f t="shared" si="485"/>
        <v>1.6973111706725589E-3</v>
      </c>
      <c r="AP682">
        <f t="shared" si="486"/>
        <v>2.7581306523429081E-3</v>
      </c>
      <c r="AQ682">
        <f t="shared" si="487"/>
        <v>1.9094750670066289E-3</v>
      </c>
      <c r="AR682">
        <f t="shared" si="488"/>
        <v>1.9094750670066289E-3</v>
      </c>
      <c r="AS682">
        <f t="shared" si="489"/>
        <v>4.4554418230154675E-3</v>
      </c>
      <c r="AT682">
        <f t="shared" si="490"/>
        <v>4.8797696156836073E-3</v>
      </c>
      <c r="AU682">
        <f t="shared" si="491"/>
        <v>2.7581306523429081E-3</v>
      </c>
      <c r="AV682">
        <f t="shared" si="492"/>
        <v>4.2432779266813976E-3</v>
      </c>
      <c r="AW682">
        <f t="shared" si="493"/>
        <v>4.2432779266813974E-4</v>
      </c>
      <c r="AX682">
        <f t="shared" si="494"/>
        <v>1.6973111706725589E-3</v>
      </c>
      <c r="AY682">
        <f t="shared" si="495"/>
        <v>6.301267721121874E-2</v>
      </c>
    </row>
    <row r="683" spans="1:51" x14ac:dyDescent="0.2">
      <c r="A683" s="118" t="s">
        <v>5613</v>
      </c>
      <c r="B683" s="119">
        <v>32577</v>
      </c>
      <c r="C683" s="121" t="s">
        <v>6804</v>
      </c>
      <c r="D683" s="121" t="s">
        <v>4330</v>
      </c>
      <c r="E683" s="121">
        <v>1.1041833140084873</v>
      </c>
      <c r="F683">
        <f t="shared" si="471"/>
        <v>1.1041833140084873E-6</v>
      </c>
      <c r="G683">
        <f t="shared" si="472"/>
        <v>1.1041833140084873E-8</v>
      </c>
      <c r="H683">
        <f t="shared" si="473"/>
        <v>6.3557197924000671E-4</v>
      </c>
      <c r="I683" s="115">
        <f t="shared" si="451"/>
        <v>37</v>
      </c>
      <c r="J683" s="115">
        <f t="shared" si="452"/>
        <v>5</v>
      </c>
      <c r="K683" s="115">
        <f t="shared" si="453"/>
        <v>22</v>
      </c>
      <c r="L683" s="115">
        <f t="shared" si="454"/>
        <v>18</v>
      </c>
      <c r="M683" s="115">
        <f t="shared" si="455"/>
        <v>8</v>
      </c>
      <c r="N683" s="115">
        <f t="shared" si="456"/>
        <v>16</v>
      </c>
      <c r="O683" s="115">
        <f t="shared" si="457"/>
        <v>7</v>
      </c>
      <c r="P683" s="115">
        <f t="shared" si="458"/>
        <v>17</v>
      </c>
      <c r="Q683" s="115">
        <f t="shared" si="459"/>
        <v>18</v>
      </c>
      <c r="R683" s="115">
        <f t="shared" si="460"/>
        <v>32</v>
      </c>
      <c r="S683" s="115">
        <f t="shared" si="461"/>
        <v>9</v>
      </c>
      <c r="T683" s="115">
        <f t="shared" si="462"/>
        <v>7</v>
      </c>
      <c r="U683" s="115">
        <f t="shared" si="463"/>
        <v>15</v>
      </c>
      <c r="V683" s="115">
        <f t="shared" si="464"/>
        <v>10</v>
      </c>
      <c r="W683" s="115">
        <f t="shared" si="465"/>
        <v>20</v>
      </c>
      <c r="X683" s="115">
        <f t="shared" si="466"/>
        <v>17</v>
      </c>
      <c r="Y683" s="115">
        <f t="shared" si="467"/>
        <v>5</v>
      </c>
      <c r="Z683" s="115">
        <f t="shared" si="468"/>
        <v>13</v>
      </c>
      <c r="AA683" s="115">
        <f t="shared" si="469"/>
        <v>4</v>
      </c>
      <c r="AB683" s="115">
        <f t="shared" si="470"/>
        <v>11</v>
      </c>
      <c r="AC683" s="113">
        <f t="shared" si="474"/>
        <v>291</v>
      </c>
      <c r="AE683">
        <f t="shared" si="475"/>
        <v>2.3516163231880247E-2</v>
      </c>
      <c r="AF683">
        <f t="shared" si="476"/>
        <v>3.1778598962000333E-3</v>
      </c>
      <c r="AG683">
        <f t="shared" si="477"/>
        <v>1.3982583543280148E-2</v>
      </c>
      <c r="AH683">
        <f t="shared" si="478"/>
        <v>1.144029562632012E-2</v>
      </c>
      <c r="AI683">
        <f t="shared" si="479"/>
        <v>5.0845758339200537E-3</v>
      </c>
      <c r="AJ683">
        <f t="shared" si="480"/>
        <v>1.0169151667840107E-2</v>
      </c>
      <c r="AK683">
        <f t="shared" si="481"/>
        <v>4.4490038546800472E-3</v>
      </c>
      <c r="AL683">
        <f t="shared" si="482"/>
        <v>1.0804723647080114E-2</v>
      </c>
      <c r="AM683">
        <f t="shared" si="483"/>
        <v>1.144029562632012E-2</v>
      </c>
      <c r="AN683">
        <f t="shared" si="484"/>
        <v>2.0338303335680215E-2</v>
      </c>
      <c r="AO683">
        <f t="shared" si="485"/>
        <v>5.7201478131600602E-3</v>
      </c>
      <c r="AP683">
        <f t="shared" si="486"/>
        <v>4.4490038546800472E-3</v>
      </c>
      <c r="AQ683">
        <f t="shared" si="487"/>
        <v>9.5335796886001009E-3</v>
      </c>
      <c r="AR683">
        <f t="shared" si="488"/>
        <v>6.3557197924000667E-3</v>
      </c>
      <c r="AS683">
        <f t="shared" si="489"/>
        <v>1.2711439584800133E-2</v>
      </c>
      <c r="AT683">
        <f t="shared" si="490"/>
        <v>1.0804723647080114E-2</v>
      </c>
      <c r="AU683">
        <f t="shared" si="491"/>
        <v>3.1778598962000333E-3</v>
      </c>
      <c r="AV683">
        <f t="shared" si="492"/>
        <v>8.2624357301200879E-3</v>
      </c>
      <c r="AW683">
        <f t="shared" si="493"/>
        <v>2.5422879169600269E-3</v>
      </c>
      <c r="AX683">
        <f t="shared" si="494"/>
        <v>6.9912917716400741E-3</v>
      </c>
      <c r="AY683">
        <f t="shared" si="495"/>
        <v>0.184951445958842</v>
      </c>
    </row>
    <row r="684" spans="1:51" x14ac:dyDescent="0.2">
      <c r="A684" s="118" t="s">
        <v>5614</v>
      </c>
      <c r="B684" s="119">
        <v>45492</v>
      </c>
      <c r="C684" s="121" t="s">
        <v>6989</v>
      </c>
      <c r="D684" s="121" t="s">
        <v>4135</v>
      </c>
      <c r="E684" s="121">
        <v>0.32003412308701407</v>
      </c>
      <c r="F684">
        <f t="shared" si="471"/>
        <v>3.2003412308701407E-7</v>
      </c>
      <c r="G684">
        <f t="shared" si="472"/>
        <v>3.2003412308701407E-9</v>
      </c>
      <c r="H684">
        <f t="shared" si="473"/>
        <v>1.8421281906202578E-4</v>
      </c>
      <c r="I684" s="115">
        <f t="shared" si="451"/>
        <v>53</v>
      </c>
      <c r="J684" s="115">
        <f t="shared" si="452"/>
        <v>4</v>
      </c>
      <c r="K684" s="115">
        <f t="shared" si="453"/>
        <v>22</v>
      </c>
      <c r="L684" s="115">
        <f t="shared" si="454"/>
        <v>19</v>
      </c>
      <c r="M684" s="115">
        <f t="shared" si="455"/>
        <v>16</v>
      </c>
      <c r="N684" s="115">
        <f t="shared" si="456"/>
        <v>26</v>
      </c>
      <c r="O684" s="115">
        <f t="shared" si="457"/>
        <v>14</v>
      </c>
      <c r="P684" s="115">
        <f t="shared" si="458"/>
        <v>28</v>
      </c>
      <c r="Q684" s="115">
        <f t="shared" si="459"/>
        <v>26</v>
      </c>
      <c r="R684" s="115">
        <f t="shared" si="460"/>
        <v>41</v>
      </c>
      <c r="S684" s="115">
        <f t="shared" si="461"/>
        <v>8</v>
      </c>
      <c r="T684" s="115">
        <f t="shared" si="462"/>
        <v>17</v>
      </c>
      <c r="U684" s="115">
        <f t="shared" si="463"/>
        <v>19</v>
      </c>
      <c r="V684" s="115">
        <f t="shared" si="464"/>
        <v>10</v>
      </c>
      <c r="W684" s="115">
        <f t="shared" si="465"/>
        <v>22</v>
      </c>
      <c r="X684" s="115">
        <f t="shared" si="466"/>
        <v>25</v>
      </c>
      <c r="Y684" s="115">
        <f t="shared" si="467"/>
        <v>21</v>
      </c>
      <c r="Z684" s="115">
        <f t="shared" si="468"/>
        <v>26</v>
      </c>
      <c r="AA684" s="115">
        <f t="shared" si="469"/>
        <v>9</v>
      </c>
      <c r="AB684" s="115">
        <f t="shared" si="470"/>
        <v>8</v>
      </c>
      <c r="AC684" s="113">
        <f t="shared" si="474"/>
        <v>414</v>
      </c>
      <c r="AE684">
        <f t="shared" si="475"/>
        <v>9.7632794102873663E-3</v>
      </c>
      <c r="AF684">
        <f t="shared" si="476"/>
        <v>7.3685127624810312E-4</v>
      </c>
      <c r="AG684">
        <f t="shared" si="477"/>
        <v>4.0526820193645674E-3</v>
      </c>
      <c r="AH684">
        <f t="shared" si="478"/>
        <v>3.5000435621784899E-3</v>
      </c>
      <c r="AI684">
        <f t="shared" si="479"/>
        <v>2.9474051049924125E-3</v>
      </c>
      <c r="AJ684">
        <f t="shared" si="480"/>
        <v>4.7895332956126701E-3</v>
      </c>
      <c r="AK684">
        <f t="shared" si="481"/>
        <v>2.5789794668683612E-3</v>
      </c>
      <c r="AL684">
        <f t="shared" si="482"/>
        <v>5.1579589337367223E-3</v>
      </c>
      <c r="AM684">
        <f t="shared" si="483"/>
        <v>4.7895332956126701E-3</v>
      </c>
      <c r="AN684">
        <f t="shared" si="484"/>
        <v>7.5527255815430573E-3</v>
      </c>
      <c r="AO684">
        <f t="shared" si="485"/>
        <v>1.4737025524962062E-3</v>
      </c>
      <c r="AP684">
        <f t="shared" si="486"/>
        <v>3.1316179240544382E-3</v>
      </c>
      <c r="AQ684">
        <f t="shared" si="487"/>
        <v>3.5000435621784899E-3</v>
      </c>
      <c r="AR684">
        <f t="shared" si="488"/>
        <v>1.8421281906202578E-3</v>
      </c>
      <c r="AS684">
        <f t="shared" si="489"/>
        <v>4.0526820193645674E-3</v>
      </c>
      <c r="AT684">
        <f t="shared" si="490"/>
        <v>4.6053204765506449E-3</v>
      </c>
      <c r="AU684">
        <f t="shared" si="491"/>
        <v>3.8684692003025413E-3</v>
      </c>
      <c r="AV684">
        <f t="shared" si="492"/>
        <v>4.7895332956126701E-3</v>
      </c>
      <c r="AW684">
        <f t="shared" si="493"/>
        <v>1.6579153715582319E-3</v>
      </c>
      <c r="AX684">
        <f t="shared" si="494"/>
        <v>1.4737025524962062E-3</v>
      </c>
      <c r="AY684">
        <f t="shared" si="495"/>
        <v>7.6264107091678704E-2</v>
      </c>
    </row>
    <row r="685" spans="1:51" x14ac:dyDescent="0.2">
      <c r="A685" s="118" t="s">
        <v>5615</v>
      </c>
      <c r="B685" s="119">
        <v>74109</v>
      </c>
      <c r="C685" s="121" t="s">
        <v>6990</v>
      </c>
      <c r="D685" s="121" t="s">
        <v>3819</v>
      </c>
      <c r="E685" s="121">
        <v>0.12553638934601929</v>
      </c>
      <c r="F685">
        <f t="shared" si="471"/>
        <v>1.2553638934601929E-7</v>
      </c>
      <c r="G685">
        <f t="shared" si="472"/>
        <v>1.2553638934601929E-9</v>
      </c>
      <c r="H685">
        <f t="shared" si="473"/>
        <v>7.2259207715830674E-5</v>
      </c>
      <c r="I685" s="115">
        <f t="shared" si="451"/>
        <v>72</v>
      </c>
      <c r="J685" s="115">
        <f t="shared" si="452"/>
        <v>6</v>
      </c>
      <c r="K685" s="115">
        <f t="shared" si="453"/>
        <v>46</v>
      </c>
      <c r="L685" s="115">
        <f t="shared" si="454"/>
        <v>40</v>
      </c>
      <c r="M685" s="115">
        <f t="shared" si="455"/>
        <v>19</v>
      </c>
      <c r="N685" s="115">
        <f t="shared" si="456"/>
        <v>48</v>
      </c>
      <c r="O685" s="115">
        <f t="shared" si="457"/>
        <v>19</v>
      </c>
      <c r="P685" s="115">
        <f t="shared" si="458"/>
        <v>29</v>
      </c>
      <c r="Q685" s="115">
        <f t="shared" si="459"/>
        <v>29</v>
      </c>
      <c r="R685" s="115">
        <f t="shared" si="460"/>
        <v>64</v>
      </c>
      <c r="S685" s="115">
        <f t="shared" si="461"/>
        <v>24</v>
      </c>
      <c r="T685" s="115">
        <f t="shared" si="462"/>
        <v>23</v>
      </c>
      <c r="U685" s="115">
        <f t="shared" si="463"/>
        <v>35</v>
      </c>
      <c r="V685" s="115">
        <f t="shared" si="464"/>
        <v>23</v>
      </c>
      <c r="W685" s="115">
        <f t="shared" si="465"/>
        <v>33</v>
      </c>
      <c r="X685" s="115">
        <f t="shared" si="466"/>
        <v>33</v>
      </c>
      <c r="Y685" s="115">
        <f t="shared" si="467"/>
        <v>22</v>
      </c>
      <c r="Z685" s="115">
        <f t="shared" si="468"/>
        <v>40</v>
      </c>
      <c r="AA685" s="115">
        <f t="shared" si="469"/>
        <v>23</v>
      </c>
      <c r="AB685" s="115">
        <f t="shared" si="470"/>
        <v>30</v>
      </c>
      <c r="AC685" s="113">
        <f t="shared" si="474"/>
        <v>658</v>
      </c>
      <c r="AE685">
        <f t="shared" si="475"/>
        <v>5.202662955539809E-3</v>
      </c>
      <c r="AF685">
        <f t="shared" si="476"/>
        <v>4.3355524629498405E-4</v>
      </c>
      <c r="AG685">
        <f t="shared" si="477"/>
        <v>3.3239235549282109E-3</v>
      </c>
      <c r="AH685">
        <f t="shared" si="478"/>
        <v>2.890368308633227E-3</v>
      </c>
      <c r="AI685">
        <f t="shared" si="479"/>
        <v>1.3729249466007828E-3</v>
      </c>
      <c r="AJ685">
        <f t="shared" si="480"/>
        <v>3.4684419703598724E-3</v>
      </c>
      <c r="AK685">
        <f t="shared" si="481"/>
        <v>1.3729249466007828E-3</v>
      </c>
      <c r="AL685">
        <f t="shared" si="482"/>
        <v>2.0955170237590896E-3</v>
      </c>
      <c r="AM685">
        <f t="shared" si="483"/>
        <v>2.0955170237590896E-3</v>
      </c>
      <c r="AN685">
        <f t="shared" si="484"/>
        <v>4.6245892938131632E-3</v>
      </c>
      <c r="AO685">
        <f t="shared" si="485"/>
        <v>1.7342209851799362E-3</v>
      </c>
      <c r="AP685">
        <f t="shared" si="486"/>
        <v>1.6619617774641055E-3</v>
      </c>
      <c r="AQ685">
        <f t="shared" si="487"/>
        <v>2.5290722700540736E-3</v>
      </c>
      <c r="AR685">
        <f t="shared" si="488"/>
        <v>1.6619617774641055E-3</v>
      </c>
      <c r="AS685">
        <f t="shared" si="489"/>
        <v>2.3845538546224121E-3</v>
      </c>
      <c r="AT685">
        <f t="shared" si="490"/>
        <v>2.3845538546224121E-3</v>
      </c>
      <c r="AU685">
        <f t="shared" si="491"/>
        <v>1.5897025697482747E-3</v>
      </c>
      <c r="AV685">
        <f t="shared" si="492"/>
        <v>2.890368308633227E-3</v>
      </c>
      <c r="AW685">
        <f t="shared" si="493"/>
        <v>1.6619617774641055E-3</v>
      </c>
      <c r="AX685">
        <f t="shared" si="494"/>
        <v>2.1677762314749201E-3</v>
      </c>
      <c r="AY685">
        <f t="shared" si="495"/>
        <v>4.7546558677016584E-2</v>
      </c>
    </row>
    <row r="686" spans="1:51" x14ac:dyDescent="0.2">
      <c r="A686" s="118" t="s">
        <v>5616</v>
      </c>
      <c r="B686" s="119">
        <v>23998</v>
      </c>
      <c r="C686" s="121" t="s">
        <v>6722</v>
      </c>
      <c r="D686" s="121" t="s">
        <v>3650</v>
      </c>
      <c r="E686" s="121">
        <v>4.478289349875416E-2</v>
      </c>
      <c r="F686">
        <f t="shared" si="471"/>
        <v>4.4782893498754162E-8</v>
      </c>
      <c r="G686">
        <f t="shared" si="472"/>
        <v>4.4782893498754163E-10</v>
      </c>
      <c r="H686">
        <f t="shared" si="473"/>
        <v>2.5777198311184437E-5</v>
      </c>
      <c r="I686" s="115">
        <f t="shared" si="451"/>
        <v>27</v>
      </c>
      <c r="J686" s="115">
        <f t="shared" si="452"/>
        <v>3</v>
      </c>
      <c r="K686" s="115">
        <f t="shared" si="453"/>
        <v>15</v>
      </c>
      <c r="L686" s="115">
        <f t="shared" si="454"/>
        <v>10</v>
      </c>
      <c r="M686" s="115">
        <f t="shared" si="455"/>
        <v>9</v>
      </c>
      <c r="N686" s="115">
        <f t="shared" si="456"/>
        <v>19</v>
      </c>
      <c r="O686" s="115">
        <f t="shared" si="457"/>
        <v>4</v>
      </c>
      <c r="P686" s="115">
        <f t="shared" si="458"/>
        <v>17</v>
      </c>
      <c r="Q686" s="115">
        <f t="shared" si="459"/>
        <v>15</v>
      </c>
      <c r="R686" s="115">
        <f t="shared" si="460"/>
        <v>25</v>
      </c>
      <c r="S686" s="115">
        <f t="shared" si="461"/>
        <v>4</v>
      </c>
      <c r="T686" s="115">
        <f t="shared" si="462"/>
        <v>5</v>
      </c>
      <c r="U686" s="115">
        <f t="shared" si="463"/>
        <v>9</v>
      </c>
      <c r="V686" s="115">
        <f t="shared" si="464"/>
        <v>11</v>
      </c>
      <c r="W686" s="115">
        <f t="shared" si="465"/>
        <v>8</v>
      </c>
      <c r="X686" s="115">
        <f t="shared" si="466"/>
        <v>17</v>
      </c>
      <c r="Y686" s="115">
        <f t="shared" si="467"/>
        <v>7</v>
      </c>
      <c r="Z686" s="115">
        <f t="shared" si="468"/>
        <v>16</v>
      </c>
      <c r="AA686" s="115">
        <f t="shared" si="469"/>
        <v>2</v>
      </c>
      <c r="AB686" s="115">
        <f t="shared" si="470"/>
        <v>2</v>
      </c>
      <c r="AC686" s="113">
        <f t="shared" si="474"/>
        <v>225</v>
      </c>
      <c r="AE686">
        <f t="shared" si="475"/>
        <v>6.9598435440197985E-4</v>
      </c>
      <c r="AF686">
        <f t="shared" si="476"/>
        <v>7.7331594933553304E-5</v>
      </c>
      <c r="AG686">
        <f t="shared" si="477"/>
        <v>3.8665797466776657E-4</v>
      </c>
      <c r="AH686">
        <f t="shared" si="478"/>
        <v>2.5777198311184438E-4</v>
      </c>
      <c r="AI686">
        <f t="shared" si="479"/>
        <v>2.3199478480065994E-4</v>
      </c>
      <c r="AJ686">
        <f t="shared" si="480"/>
        <v>4.897667679125043E-4</v>
      </c>
      <c r="AK686">
        <f t="shared" si="481"/>
        <v>1.0310879324473775E-4</v>
      </c>
      <c r="AL686">
        <f t="shared" si="482"/>
        <v>4.3821237129013541E-4</v>
      </c>
      <c r="AM686">
        <f t="shared" si="483"/>
        <v>3.8665797466776657E-4</v>
      </c>
      <c r="AN686">
        <f t="shared" si="484"/>
        <v>6.444299577796109E-4</v>
      </c>
      <c r="AO686">
        <f t="shared" si="485"/>
        <v>1.0310879324473775E-4</v>
      </c>
      <c r="AP686">
        <f t="shared" si="486"/>
        <v>1.2888599155592219E-4</v>
      </c>
      <c r="AQ686">
        <f t="shared" si="487"/>
        <v>2.3199478480065994E-4</v>
      </c>
      <c r="AR686">
        <f t="shared" si="488"/>
        <v>2.835491814230288E-4</v>
      </c>
      <c r="AS686">
        <f t="shared" si="489"/>
        <v>2.062175864894755E-4</v>
      </c>
      <c r="AT686">
        <f t="shared" si="490"/>
        <v>4.3821237129013541E-4</v>
      </c>
      <c r="AU686">
        <f t="shared" si="491"/>
        <v>1.8044038817829105E-4</v>
      </c>
      <c r="AV686">
        <f t="shared" si="492"/>
        <v>4.1243517297895099E-4</v>
      </c>
      <c r="AW686">
        <f t="shared" si="493"/>
        <v>5.1554396622368874E-5</v>
      </c>
      <c r="AX686">
        <f t="shared" si="494"/>
        <v>5.1554396622368874E-5</v>
      </c>
      <c r="AY686">
        <f t="shared" si="495"/>
        <v>5.7998696200164991E-3</v>
      </c>
    </row>
    <row r="687" spans="1:51" x14ac:dyDescent="0.2">
      <c r="A687" s="118" t="s">
        <v>5617</v>
      </c>
      <c r="B687" s="119">
        <v>42750</v>
      </c>
      <c r="C687" s="121" t="s">
        <v>6991</v>
      </c>
      <c r="D687" s="121" t="s">
        <v>4688</v>
      </c>
      <c r="E687" s="121">
        <v>2.3513307066962108</v>
      </c>
      <c r="F687">
        <f t="shared" si="471"/>
        <v>2.3513307066962107E-6</v>
      </c>
      <c r="G687">
        <f t="shared" si="472"/>
        <v>2.3513307066962109E-8</v>
      </c>
      <c r="H687">
        <f t="shared" si="473"/>
        <v>1.3534346083147091E-3</v>
      </c>
      <c r="I687" s="115">
        <f t="shared" si="451"/>
        <v>36</v>
      </c>
      <c r="J687" s="115">
        <f t="shared" si="452"/>
        <v>12</v>
      </c>
      <c r="K687" s="115">
        <f t="shared" si="453"/>
        <v>24</v>
      </c>
      <c r="L687" s="115">
        <f t="shared" si="454"/>
        <v>22</v>
      </c>
      <c r="M687" s="115">
        <f t="shared" si="455"/>
        <v>19</v>
      </c>
      <c r="N687" s="115">
        <f t="shared" si="456"/>
        <v>28</v>
      </c>
      <c r="O687" s="115">
        <f t="shared" si="457"/>
        <v>8</v>
      </c>
      <c r="P687" s="115">
        <f t="shared" si="458"/>
        <v>22</v>
      </c>
      <c r="Q687" s="115">
        <f t="shared" si="459"/>
        <v>26</v>
      </c>
      <c r="R687" s="115">
        <f t="shared" si="460"/>
        <v>30</v>
      </c>
      <c r="S687" s="115">
        <f t="shared" si="461"/>
        <v>10</v>
      </c>
      <c r="T687" s="115">
        <f t="shared" si="462"/>
        <v>19</v>
      </c>
      <c r="U687" s="115">
        <f t="shared" si="463"/>
        <v>17</v>
      </c>
      <c r="V687" s="115">
        <f t="shared" si="464"/>
        <v>14</v>
      </c>
      <c r="W687" s="115">
        <f t="shared" si="465"/>
        <v>22</v>
      </c>
      <c r="X687" s="115">
        <f t="shared" si="466"/>
        <v>15</v>
      </c>
      <c r="Y687" s="115">
        <f t="shared" si="467"/>
        <v>20</v>
      </c>
      <c r="Z687" s="115">
        <f t="shared" si="468"/>
        <v>19</v>
      </c>
      <c r="AA687" s="115">
        <f t="shared" si="469"/>
        <v>5</v>
      </c>
      <c r="AB687" s="115">
        <f t="shared" si="470"/>
        <v>13</v>
      </c>
      <c r="AC687" s="113">
        <f t="shared" si="474"/>
        <v>381</v>
      </c>
      <c r="AE687">
        <f t="shared" si="475"/>
        <v>4.8723645899329524E-2</v>
      </c>
      <c r="AF687">
        <f t="shared" si="476"/>
        <v>1.6241215299776509E-2</v>
      </c>
      <c r="AG687">
        <f t="shared" si="477"/>
        <v>3.2482430599553018E-2</v>
      </c>
      <c r="AH687">
        <f t="shared" si="478"/>
        <v>2.9775561382923602E-2</v>
      </c>
      <c r="AI687">
        <f t="shared" si="479"/>
        <v>2.5715257557979473E-2</v>
      </c>
      <c r="AJ687">
        <f t="shared" si="480"/>
        <v>3.7896169032811858E-2</v>
      </c>
      <c r="AK687">
        <f t="shared" si="481"/>
        <v>1.0827476866517673E-2</v>
      </c>
      <c r="AL687">
        <f t="shared" si="482"/>
        <v>2.9775561382923602E-2</v>
      </c>
      <c r="AM687">
        <f t="shared" si="483"/>
        <v>3.5189299816182434E-2</v>
      </c>
      <c r="AN687">
        <f t="shared" si="484"/>
        <v>4.0603038249441274E-2</v>
      </c>
      <c r="AO687">
        <f t="shared" si="485"/>
        <v>1.3534346083147091E-2</v>
      </c>
      <c r="AP687">
        <f t="shared" si="486"/>
        <v>2.5715257557979473E-2</v>
      </c>
      <c r="AQ687">
        <f t="shared" si="487"/>
        <v>2.3008388341350054E-2</v>
      </c>
      <c r="AR687">
        <f t="shared" si="488"/>
        <v>1.8948084516405929E-2</v>
      </c>
      <c r="AS687">
        <f t="shared" si="489"/>
        <v>2.9775561382923602E-2</v>
      </c>
      <c r="AT687">
        <f t="shared" si="490"/>
        <v>2.0301519124720637E-2</v>
      </c>
      <c r="AU687">
        <f t="shared" si="491"/>
        <v>2.7068692166294182E-2</v>
      </c>
      <c r="AV687">
        <f t="shared" si="492"/>
        <v>2.5715257557979473E-2</v>
      </c>
      <c r="AW687">
        <f t="shared" si="493"/>
        <v>6.7671730415735454E-3</v>
      </c>
      <c r="AX687">
        <f t="shared" si="494"/>
        <v>1.7594649908091217E-2</v>
      </c>
      <c r="AY687">
        <f t="shared" si="495"/>
        <v>0.51565858576790413</v>
      </c>
    </row>
    <row r="688" spans="1:51" x14ac:dyDescent="0.2">
      <c r="A688" s="118" t="s">
        <v>5618</v>
      </c>
      <c r="B688" s="119">
        <v>36504</v>
      </c>
      <c r="C688" s="121" t="s">
        <v>6992</v>
      </c>
      <c r="D688" s="121" t="s">
        <v>4748</v>
      </c>
      <c r="E688" s="121">
        <v>4.0529584256346096</v>
      </c>
      <c r="F688">
        <f t="shared" si="471"/>
        <v>4.0529584256346092E-6</v>
      </c>
      <c r="G688">
        <f t="shared" si="472"/>
        <v>4.052958425634609E-8</v>
      </c>
      <c r="H688">
        <f t="shared" si="473"/>
        <v>2.332897785791255E-3</v>
      </c>
      <c r="I688" s="115">
        <f t="shared" si="451"/>
        <v>34</v>
      </c>
      <c r="J688" s="115">
        <f t="shared" si="452"/>
        <v>4</v>
      </c>
      <c r="K688" s="115">
        <f t="shared" si="453"/>
        <v>21</v>
      </c>
      <c r="L688" s="115">
        <f t="shared" si="454"/>
        <v>26</v>
      </c>
      <c r="M688" s="115">
        <f t="shared" si="455"/>
        <v>7</v>
      </c>
      <c r="N688" s="115">
        <f t="shared" si="456"/>
        <v>25</v>
      </c>
      <c r="O688" s="115">
        <f t="shared" si="457"/>
        <v>11</v>
      </c>
      <c r="P688" s="115">
        <f t="shared" si="458"/>
        <v>24</v>
      </c>
      <c r="Q688" s="115">
        <f t="shared" si="459"/>
        <v>11</v>
      </c>
      <c r="R688" s="115">
        <f t="shared" si="460"/>
        <v>30</v>
      </c>
      <c r="S688" s="115">
        <f t="shared" si="461"/>
        <v>1</v>
      </c>
      <c r="T688" s="115">
        <f t="shared" si="462"/>
        <v>12</v>
      </c>
      <c r="U688" s="115">
        <f t="shared" si="463"/>
        <v>18</v>
      </c>
      <c r="V688" s="115">
        <f t="shared" si="464"/>
        <v>13</v>
      </c>
      <c r="W688" s="115">
        <f t="shared" si="465"/>
        <v>20</v>
      </c>
      <c r="X688" s="115">
        <f t="shared" si="466"/>
        <v>21</v>
      </c>
      <c r="Y688" s="115">
        <f t="shared" si="467"/>
        <v>21</v>
      </c>
      <c r="Z688" s="115">
        <f t="shared" si="468"/>
        <v>36</v>
      </c>
      <c r="AA688" s="115">
        <f t="shared" si="469"/>
        <v>1</v>
      </c>
      <c r="AB688" s="115">
        <f t="shared" si="470"/>
        <v>4</v>
      </c>
      <c r="AC688" s="113">
        <f t="shared" si="474"/>
        <v>340</v>
      </c>
      <c r="AE688">
        <f t="shared" si="475"/>
        <v>7.9318524716902664E-2</v>
      </c>
      <c r="AF688">
        <f t="shared" si="476"/>
        <v>9.33159114316502E-3</v>
      </c>
      <c r="AG688">
        <f t="shared" si="477"/>
        <v>4.8990853501616353E-2</v>
      </c>
      <c r="AH688">
        <f t="shared" si="478"/>
        <v>6.0655342430572627E-2</v>
      </c>
      <c r="AI688">
        <f t="shared" si="479"/>
        <v>1.6330284500538784E-2</v>
      </c>
      <c r="AJ688">
        <f t="shared" si="480"/>
        <v>5.8322444644781375E-2</v>
      </c>
      <c r="AK688">
        <f t="shared" si="481"/>
        <v>2.5661875643703806E-2</v>
      </c>
      <c r="AL688">
        <f t="shared" si="482"/>
        <v>5.5989546858990116E-2</v>
      </c>
      <c r="AM688">
        <f t="shared" si="483"/>
        <v>2.5661875643703806E-2</v>
      </c>
      <c r="AN688">
        <f t="shared" si="484"/>
        <v>6.9986933573737656E-2</v>
      </c>
      <c r="AO688">
        <f t="shared" si="485"/>
        <v>2.332897785791255E-3</v>
      </c>
      <c r="AP688">
        <f t="shared" si="486"/>
        <v>2.7994773429495058E-2</v>
      </c>
      <c r="AQ688">
        <f t="shared" si="487"/>
        <v>4.1992160144242591E-2</v>
      </c>
      <c r="AR688">
        <f t="shared" si="488"/>
        <v>3.0327671215286314E-2</v>
      </c>
      <c r="AS688">
        <f t="shared" si="489"/>
        <v>4.6657955715825102E-2</v>
      </c>
      <c r="AT688">
        <f t="shared" si="490"/>
        <v>4.8990853501616353E-2</v>
      </c>
      <c r="AU688">
        <f t="shared" si="491"/>
        <v>4.8990853501616353E-2</v>
      </c>
      <c r="AV688">
        <f t="shared" si="492"/>
        <v>8.3984320288485181E-2</v>
      </c>
      <c r="AW688">
        <f t="shared" si="493"/>
        <v>2.332897785791255E-3</v>
      </c>
      <c r="AX688">
        <f t="shared" si="494"/>
        <v>9.33159114316502E-3</v>
      </c>
      <c r="AY688">
        <f t="shared" si="495"/>
        <v>0.79318524716902683</v>
      </c>
    </row>
    <row r="689" spans="1:51" x14ac:dyDescent="0.2">
      <c r="A689" s="118" t="s">
        <v>5619</v>
      </c>
      <c r="B689" s="119">
        <v>21155</v>
      </c>
      <c r="C689" s="121" t="s">
        <v>6959</v>
      </c>
      <c r="D689" s="121" t="s">
        <v>4471</v>
      </c>
      <c r="E689" s="121">
        <v>1.3426002578105971</v>
      </c>
      <c r="F689">
        <f t="shared" si="471"/>
        <v>1.342600257810597E-6</v>
      </c>
      <c r="G689">
        <f t="shared" si="472"/>
        <v>1.342600257810597E-8</v>
      </c>
      <c r="H689">
        <f t="shared" si="473"/>
        <v>7.7280564953208968E-4</v>
      </c>
      <c r="I689" s="115">
        <f t="shared" si="451"/>
        <v>24</v>
      </c>
      <c r="J689" s="115">
        <f t="shared" si="452"/>
        <v>0</v>
      </c>
      <c r="K689" s="115">
        <f t="shared" si="453"/>
        <v>12</v>
      </c>
      <c r="L689" s="115">
        <f t="shared" si="454"/>
        <v>5</v>
      </c>
      <c r="M689" s="115">
        <f t="shared" si="455"/>
        <v>6</v>
      </c>
      <c r="N689" s="115">
        <f t="shared" si="456"/>
        <v>12</v>
      </c>
      <c r="O689" s="115">
        <f t="shared" si="457"/>
        <v>5</v>
      </c>
      <c r="P689" s="115">
        <f t="shared" si="458"/>
        <v>16</v>
      </c>
      <c r="Q689" s="115">
        <f t="shared" si="459"/>
        <v>11</v>
      </c>
      <c r="R689" s="115">
        <f t="shared" si="460"/>
        <v>14</v>
      </c>
      <c r="S689" s="115">
        <f t="shared" si="461"/>
        <v>7</v>
      </c>
      <c r="T689" s="115">
        <f t="shared" si="462"/>
        <v>4</v>
      </c>
      <c r="U689" s="115">
        <f t="shared" si="463"/>
        <v>6</v>
      </c>
      <c r="V689" s="115">
        <f t="shared" si="464"/>
        <v>9</v>
      </c>
      <c r="W689" s="115">
        <f t="shared" si="465"/>
        <v>9</v>
      </c>
      <c r="X689" s="115">
        <f t="shared" si="466"/>
        <v>20</v>
      </c>
      <c r="Y689" s="115">
        <f t="shared" si="467"/>
        <v>13</v>
      </c>
      <c r="Z689" s="115">
        <f t="shared" si="468"/>
        <v>16</v>
      </c>
      <c r="AA689" s="115">
        <f t="shared" si="469"/>
        <v>2</v>
      </c>
      <c r="AB689" s="115">
        <f t="shared" si="470"/>
        <v>5</v>
      </c>
      <c r="AC689" s="113">
        <f t="shared" si="474"/>
        <v>196</v>
      </c>
      <c r="AE689">
        <f t="shared" si="475"/>
        <v>1.8547335588770152E-2</v>
      </c>
      <c r="AF689">
        <f t="shared" si="476"/>
        <v>0</v>
      </c>
      <c r="AG689">
        <f t="shared" si="477"/>
        <v>9.2736677943850761E-3</v>
      </c>
      <c r="AH689">
        <f t="shared" si="478"/>
        <v>3.8640282476604484E-3</v>
      </c>
      <c r="AI689">
        <f t="shared" si="479"/>
        <v>4.6368338971925381E-3</v>
      </c>
      <c r="AJ689">
        <f t="shared" si="480"/>
        <v>9.2736677943850761E-3</v>
      </c>
      <c r="AK689">
        <f t="shared" si="481"/>
        <v>3.8640282476604484E-3</v>
      </c>
      <c r="AL689">
        <f t="shared" si="482"/>
        <v>1.2364890392513435E-2</v>
      </c>
      <c r="AM689">
        <f t="shared" si="483"/>
        <v>8.5008621448529869E-3</v>
      </c>
      <c r="AN689">
        <f t="shared" si="484"/>
        <v>1.0819279093449256E-2</v>
      </c>
      <c r="AO689">
        <f t="shared" si="485"/>
        <v>5.4096395467246282E-3</v>
      </c>
      <c r="AP689">
        <f t="shared" si="486"/>
        <v>3.0912225981283587E-3</v>
      </c>
      <c r="AQ689">
        <f t="shared" si="487"/>
        <v>4.6368338971925381E-3</v>
      </c>
      <c r="AR689">
        <f t="shared" si="488"/>
        <v>6.9552508457888067E-3</v>
      </c>
      <c r="AS689">
        <f t="shared" si="489"/>
        <v>6.9552508457888067E-3</v>
      </c>
      <c r="AT689">
        <f t="shared" si="490"/>
        <v>1.5456112990641794E-2</v>
      </c>
      <c r="AU689">
        <f t="shared" si="491"/>
        <v>1.0046473443917165E-2</v>
      </c>
      <c r="AV689">
        <f t="shared" si="492"/>
        <v>1.2364890392513435E-2</v>
      </c>
      <c r="AW689">
        <f t="shared" si="493"/>
        <v>1.5456112990641794E-3</v>
      </c>
      <c r="AX689">
        <f t="shared" si="494"/>
        <v>3.8640282476604484E-3</v>
      </c>
      <c r="AY689">
        <f t="shared" si="495"/>
        <v>0.15146990730828958</v>
      </c>
    </row>
    <row r="690" spans="1:51" x14ac:dyDescent="0.2">
      <c r="A690" s="118" t="s">
        <v>5620</v>
      </c>
      <c r="B690" s="119">
        <v>12329</v>
      </c>
      <c r="C690" s="121" t="s">
        <v>6986</v>
      </c>
      <c r="D690" s="121" t="s">
        <v>3623</v>
      </c>
      <c r="E690" s="121">
        <v>3.5157885216543928E-2</v>
      </c>
      <c r="F690">
        <f t="shared" si="471"/>
        <v>3.5157885216543929E-8</v>
      </c>
      <c r="G690">
        <f t="shared" si="472"/>
        <v>3.515788521654393E-10</v>
      </c>
      <c r="H690">
        <f t="shared" si="473"/>
        <v>2.0237008121280158E-5</v>
      </c>
      <c r="I690" s="115">
        <f t="shared" si="451"/>
        <v>11</v>
      </c>
      <c r="J690" s="115">
        <f t="shared" si="452"/>
        <v>3</v>
      </c>
      <c r="K690" s="115">
        <f t="shared" si="453"/>
        <v>10</v>
      </c>
      <c r="L690" s="115">
        <f t="shared" si="454"/>
        <v>7</v>
      </c>
      <c r="M690" s="115">
        <f t="shared" si="455"/>
        <v>3</v>
      </c>
      <c r="N690" s="115">
        <f t="shared" si="456"/>
        <v>2</v>
      </c>
      <c r="O690" s="115">
        <f t="shared" si="457"/>
        <v>5</v>
      </c>
      <c r="P690" s="115">
        <f t="shared" si="458"/>
        <v>7</v>
      </c>
      <c r="Q690" s="115">
        <f t="shared" si="459"/>
        <v>7</v>
      </c>
      <c r="R690" s="115">
        <f t="shared" si="460"/>
        <v>15</v>
      </c>
      <c r="S690" s="115">
        <f t="shared" si="461"/>
        <v>1</v>
      </c>
      <c r="T690" s="115">
        <f t="shared" si="462"/>
        <v>6</v>
      </c>
      <c r="U690" s="115">
        <f t="shared" si="463"/>
        <v>3</v>
      </c>
      <c r="V690" s="115">
        <f t="shared" si="464"/>
        <v>4</v>
      </c>
      <c r="W690" s="115">
        <f t="shared" si="465"/>
        <v>6</v>
      </c>
      <c r="X690" s="115">
        <f t="shared" si="466"/>
        <v>6</v>
      </c>
      <c r="Y690" s="115">
        <f t="shared" si="467"/>
        <v>3</v>
      </c>
      <c r="Z690" s="115">
        <f t="shared" si="468"/>
        <v>10</v>
      </c>
      <c r="AA690" s="115">
        <f t="shared" si="469"/>
        <v>0</v>
      </c>
      <c r="AB690" s="115">
        <f t="shared" si="470"/>
        <v>1</v>
      </c>
      <c r="AC690" s="113">
        <f t="shared" si="474"/>
        <v>110</v>
      </c>
      <c r="AE690">
        <f t="shared" si="475"/>
        <v>2.2260708933408174E-4</v>
      </c>
      <c r="AF690">
        <f t="shared" si="476"/>
        <v>6.0711024363840476E-5</v>
      </c>
      <c r="AG690">
        <f t="shared" si="477"/>
        <v>2.0237008121280157E-4</v>
      </c>
      <c r="AH690">
        <f t="shared" si="478"/>
        <v>1.4165905684896109E-4</v>
      </c>
      <c r="AI690">
        <f t="shared" si="479"/>
        <v>6.0711024363840476E-5</v>
      </c>
      <c r="AJ690">
        <f t="shared" si="480"/>
        <v>4.0474016242560315E-5</v>
      </c>
      <c r="AK690">
        <f t="shared" si="481"/>
        <v>1.0118504060640078E-4</v>
      </c>
      <c r="AL690">
        <f t="shared" si="482"/>
        <v>1.4165905684896109E-4</v>
      </c>
      <c r="AM690">
        <f t="shared" si="483"/>
        <v>1.4165905684896109E-4</v>
      </c>
      <c r="AN690">
        <f t="shared" si="484"/>
        <v>3.0355512181920235E-4</v>
      </c>
      <c r="AO690">
        <f t="shared" si="485"/>
        <v>2.0237008121280158E-5</v>
      </c>
      <c r="AP690">
        <f t="shared" si="486"/>
        <v>1.2142204872768095E-4</v>
      </c>
      <c r="AQ690">
        <f t="shared" si="487"/>
        <v>6.0711024363840476E-5</v>
      </c>
      <c r="AR690">
        <f t="shared" si="488"/>
        <v>8.094803248512063E-5</v>
      </c>
      <c r="AS690">
        <f t="shared" si="489"/>
        <v>1.2142204872768095E-4</v>
      </c>
      <c r="AT690">
        <f t="shared" si="490"/>
        <v>1.2142204872768095E-4</v>
      </c>
      <c r="AU690">
        <f t="shared" si="491"/>
        <v>6.0711024363840476E-5</v>
      </c>
      <c r="AV690">
        <f t="shared" si="492"/>
        <v>2.0237008121280157E-4</v>
      </c>
      <c r="AW690">
        <f t="shared" si="493"/>
        <v>0</v>
      </c>
      <c r="AX690">
        <f t="shared" si="494"/>
        <v>2.0237008121280158E-5</v>
      </c>
      <c r="AY690">
        <f t="shared" si="495"/>
        <v>2.2260708933408173E-3</v>
      </c>
    </row>
    <row r="691" spans="1:51" x14ac:dyDescent="0.2">
      <c r="A691" s="118" t="s">
        <v>5621</v>
      </c>
      <c r="B691" s="119">
        <v>36738</v>
      </c>
      <c r="C691" s="121" t="s">
        <v>6692</v>
      </c>
      <c r="D691" s="121" t="s">
        <v>4672</v>
      </c>
      <c r="E691" s="121">
        <v>1.6553383352987736</v>
      </c>
      <c r="F691">
        <f t="shared" si="471"/>
        <v>1.6553383352987736E-6</v>
      </c>
      <c r="G691">
        <f t="shared" si="472"/>
        <v>1.6553383352987735E-8</v>
      </c>
      <c r="H691">
        <f t="shared" si="473"/>
        <v>9.5281883789598038E-4</v>
      </c>
      <c r="I691" s="115">
        <f t="shared" si="451"/>
        <v>40</v>
      </c>
      <c r="J691" s="115">
        <f t="shared" si="452"/>
        <v>3</v>
      </c>
      <c r="K691" s="115">
        <f t="shared" si="453"/>
        <v>25</v>
      </c>
      <c r="L691" s="115">
        <f t="shared" si="454"/>
        <v>21</v>
      </c>
      <c r="M691" s="115">
        <f t="shared" si="455"/>
        <v>11</v>
      </c>
      <c r="N691" s="115">
        <f t="shared" si="456"/>
        <v>23</v>
      </c>
      <c r="O691" s="115">
        <f t="shared" si="457"/>
        <v>2</v>
      </c>
      <c r="P691" s="115">
        <f t="shared" si="458"/>
        <v>24</v>
      </c>
      <c r="Q691" s="115">
        <f t="shared" si="459"/>
        <v>23</v>
      </c>
      <c r="R691" s="115">
        <f t="shared" si="460"/>
        <v>34</v>
      </c>
      <c r="S691" s="115">
        <f t="shared" si="461"/>
        <v>10</v>
      </c>
      <c r="T691" s="115">
        <f t="shared" si="462"/>
        <v>7</v>
      </c>
      <c r="U691" s="115">
        <f t="shared" si="463"/>
        <v>20</v>
      </c>
      <c r="V691" s="115">
        <f t="shared" si="464"/>
        <v>13</v>
      </c>
      <c r="W691" s="115">
        <f t="shared" si="465"/>
        <v>17</v>
      </c>
      <c r="X691" s="115">
        <f t="shared" si="466"/>
        <v>16</v>
      </c>
      <c r="Y691" s="115">
        <f t="shared" si="467"/>
        <v>19</v>
      </c>
      <c r="Z691" s="115">
        <f t="shared" si="468"/>
        <v>29</v>
      </c>
      <c r="AA691" s="115">
        <f t="shared" si="469"/>
        <v>2</v>
      </c>
      <c r="AB691" s="115">
        <f t="shared" si="470"/>
        <v>2</v>
      </c>
      <c r="AC691" s="113">
        <f t="shared" si="474"/>
        <v>341</v>
      </c>
      <c r="AE691">
        <f t="shared" si="475"/>
        <v>3.8112753515839218E-2</v>
      </c>
      <c r="AF691">
        <f t="shared" si="476"/>
        <v>2.8584565136879412E-3</v>
      </c>
      <c r="AG691">
        <f t="shared" si="477"/>
        <v>2.3820470947399509E-2</v>
      </c>
      <c r="AH691">
        <f t="shared" si="478"/>
        <v>2.0009195595815588E-2</v>
      </c>
      <c r="AI691">
        <f t="shared" si="479"/>
        <v>1.0481007216855784E-2</v>
      </c>
      <c r="AJ691">
        <f t="shared" si="480"/>
        <v>2.1914833271607547E-2</v>
      </c>
      <c r="AK691">
        <f t="shared" si="481"/>
        <v>1.9056376757919608E-3</v>
      </c>
      <c r="AL691">
        <f t="shared" si="482"/>
        <v>2.286765210950353E-2</v>
      </c>
      <c r="AM691">
        <f t="shared" si="483"/>
        <v>2.1914833271607547E-2</v>
      </c>
      <c r="AN691">
        <f t="shared" si="484"/>
        <v>3.2395840488463334E-2</v>
      </c>
      <c r="AO691">
        <f t="shared" si="485"/>
        <v>9.5281883789598044E-3</v>
      </c>
      <c r="AP691">
        <f t="shared" si="486"/>
        <v>6.6697318652718628E-3</v>
      </c>
      <c r="AQ691">
        <f t="shared" si="487"/>
        <v>1.9056376757919609E-2</v>
      </c>
      <c r="AR691">
        <f t="shared" si="488"/>
        <v>1.2386644892647744E-2</v>
      </c>
      <c r="AS691">
        <f t="shared" si="489"/>
        <v>1.6197920244231667E-2</v>
      </c>
      <c r="AT691">
        <f t="shared" si="490"/>
        <v>1.5245101406335686E-2</v>
      </c>
      <c r="AU691">
        <f t="shared" si="491"/>
        <v>1.8103557920023626E-2</v>
      </c>
      <c r="AV691">
        <f t="shared" si="492"/>
        <v>2.763174629898343E-2</v>
      </c>
      <c r="AW691">
        <f t="shared" si="493"/>
        <v>1.9056376757919608E-3</v>
      </c>
      <c r="AX691">
        <f t="shared" si="494"/>
        <v>1.9056376757919608E-3</v>
      </c>
      <c r="AY691">
        <f t="shared" si="495"/>
        <v>0.32491122372252917</v>
      </c>
    </row>
    <row r="692" spans="1:51" x14ac:dyDescent="0.2">
      <c r="A692" s="118" t="s">
        <v>5622</v>
      </c>
      <c r="B692" s="119">
        <v>62625</v>
      </c>
      <c r="C692" s="121" t="s">
        <v>6816</v>
      </c>
      <c r="D692" s="121" t="s">
        <v>3512</v>
      </c>
      <c r="E692" s="121">
        <v>4.4417776644216547E-2</v>
      </c>
      <c r="F692">
        <f t="shared" si="471"/>
        <v>4.4417776644216549E-8</v>
      </c>
      <c r="G692">
        <f t="shared" si="472"/>
        <v>4.4417776644216549E-10</v>
      </c>
      <c r="H692">
        <f t="shared" si="473"/>
        <v>2.5567035705982656E-5</v>
      </c>
      <c r="I692" s="115">
        <f t="shared" si="451"/>
        <v>42</v>
      </c>
      <c r="J692" s="115">
        <f t="shared" si="452"/>
        <v>3</v>
      </c>
      <c r="K692" s="115">
        <f t="shared" si="453"/>
        <v>35</v>
      </c>
      <c r="L692" s="115">
        <f t="shared" si="454"/>
        <v>44</v>
      </c>
      <c r="M692" s="115">
        <f t="shared" si="455"/>
        <v>16</v>
      </c>
      <c r="N692" s="115">
        <f t="shared" si="456"/>
        <v>27</v>
      </c>
      <c r="O692" s="115">
        <f t="shared" si="457"/>
        <v>18</v>
      </c>
      <c r="P692" s="115">
        <f t="shared" si="458"/>
        <v>61</v>
      </c>
      <c r="Q692" s="115">
        <f t="shared" si="459"/>
        <v>37</v>
      </c>
      <c r="R692" s="115">
        <f t="shared" si="460"/>
        <v>61</v>
      </c>
      <c r="S692" s="115">
        <f t="shared" si="461"/>
        <v>9</v>
      </c>
      <c r="T692" s="115">
        <f t="shared" si="462"/>
        <v>23</v>
      </c>
      <c r="U692" s="115">
        <f t="shared" si="463"/>
        <v>18</v>
      </c>
      <c r="V692" s="115">
        <f t="shared" si="464"/>
        <v>37</v>
      </c>
      <c r="W692" s="115">
        <f t="shared" si="465"/>
        <v>23</v>
      </c>
      <c r="X692" s="115">
        <f t="shared" si="466"/>
        <v>32</v>
      </c>
      <c r="Y692" s="115">
        <f t="shared" si="467"/>
        <v>28</v>
      </c>
      <c r="Z692" s="115">
        <f t="shared" si="468"/>
        <v>30</v>
      </c>
      <c r="AA692" s="115">
        <f t="shared" si="469"/>
        <v>4</v>
      </c>
      <c r="AB692" s="115">
        <f t="shared" si="470"/>
        <v>9</v>
      </c>
      <c r="AC692" s="113">
        <f t="shared" si="474"/>
        <v>557</v>
      </c>
      <c r="AE692">
        <f t="shared" si="475"/>
        <v>1.0738154996512716E-3</v>
      </c>
      <c r="AF692">
        <f t="shared" si="476"/>
        <v>7.6701107117947972E-5</v>
      </c>
      <c r="AG692">
        <f t="shared" si="477"/>
        <v>8.9484624970939295E-4</v>
      </c>
      <c r="AH692">
        <f t="shared" si="478"/>
        <v>1.1249495710632369E-3</v>
      </c>
      <c r="AI692">
        <f t="shared" si="479"/>
        <v>4.090725712957225E-4</v>
      </c>
      <c r="AJ692">
        <f t="shared" si="480"/>
        <v>6.9030996406153173E-4</v>
      </c>
      <c r="AK692">
        <f t="shared" si="481"/>
        <v>4.602066427076878E-4</v>
      </c>
      <c r="AL692">
        <f t="shared" si="482"/>
        <v>1.559589178064942E-3</v>
      </c>
      <c r="AM692">
        <f t="shared" si="483"/>
        <v>9.4598032112135826E-4</v>
      </c>
      <c r="AN692">
        <f t="shared" si="484"/>
        <v>1.559589178064942E-3</v>
      </c>
      <c r="AO692">
        <f t="shared" si="485"/>
        <v>2.301033213538439E-4</v>
      </c>
      <c r="AP692">
        <f t="shared" si="486"/>
        <v>5.8804182123760112E-4</v>
      </c>
      <c r="AQ692">
        <f t="shared" si="487"/>
        <v>4.602066427076878E-4</v>
      </c>
      <c r="AR692">
        <f t="shared" si="488"/>
        <v>9.4598032112135826E-4</v>
      </c>
      <c r="AS692">
        <f t="shared" si="489"/>
        <v>5.8804182123760112E-4</v>
      </c>
      <c r="AT692">
        <f t="shared" si="490"/>
        <v>8.1814514259144499E-4</v>
      </c>
      <c r="AU692">
        <f t="shared" si="491"/>
        <v>7.1587699976751438E-4</v>
      </c>
      <c r="AV692">
        <f t="shared" si="492"/>
        <v>7.6701107117947969E-4</v>
      </c>
      <c r="AW692">
        <f t="shared" si="493"/>
        <v>1.0226814282393062E-4</v>
      </c>
      <c r="AX692">
        <f t="shared" si="494"/>
        <v>2.301033213538439E-4</v>
      </c>
      <c r="AY692">
        <f t="shared" si="495"/>
        <v>1.4240838888232341E-2</v>
      </c>
    </row>
    <row r="693" spans="1:51" x14ac:dyDescent="0.2">
      <c r="A693" s="118" t="s">
        <v>5623</v>
      </c>
      <c r="B693" s="119">
        <v>51255</v>
      </c>
      <c r="C693" s="121" t="s">
        <v>6725</v>
      </c>
      <c r="D693" s="121" t="s">
        <v>3598</v>
      </c>
      <c r="E693" s="121">
        <v>4.2369345476243131E-2</v>
      </c>
      <c r="F693">
        <f t="shared" si="471"/>
        <v>4.2369345476243131E-8</v>
      </c>
      <c r="G693">
        <f t="shared" si="472"/>
        <v>4.236934547624313E-10</v>
      </c>
      <c r="H693">
        <f t="shared" si="473"/>
        <v>2.438795118690997E-5</v>
      </c>
      <c r="I693" s="115">
        <f t="shared" si="451"/>
        <v>61</v>
      </c>
      <c r="J693" s="115">
        <f t="shared" si="452"/>
        <v>0</v>
      </c>
      <c r="K693" s="115">
        <f t="shared" si="453"/>
        <v>21</v>
      </c>
      <c r="L693" s="115">
        <f t="shared" si="454"/>
        <v>37</v>
      </c>
      <c r="M693" s="115">
        <f t="shared" si="455"/>
        <v>14</v>
      </c>
      <c r="N693" s="115">
        <f t="shared" si="456"/>
        <v>20</v>
      </c>
      <c r="O693" s="115">
        <f t="shared" si="457"/>
        <v>13</v>
      </c>
      <c r="P693" s="115">
        <f t="shared" si="458"/>
        <v>39</v>
      </c>
      <c r="Q693" s="115">
        <f t="shared" si="459"/>
        <v>36</v>
      </c>
      <c r="R693" s="115">
        <f t="shared" si="460"/>
        <v>44</v>
      </c>
      <c r="S693" s="115">
        <f t="shared" si="461"/>
        <v>5</v>
      </c>
      <c r="T693" s="115">
        <f t="shared" si="462"/>
        <v>24</v>
      </c>
      <c r="U693" s="115">
        <f t="shared" si="463"/>
        <v>4</v>
      </c>
      <c r="V693" s="115">
        <f t="shared" si="464"/>
        <v>23</v>
      </c>
      <c r="W693" s="115">
        <f t="shared" si="465"/>
        <v>19</v>
      </c>
      <c r="X693" s="115">
        <f t="shared" si="466"/>
        <v>39</v>
      </c>
      <c r="Y693" s="115">
        <f t="shared" si="467"/>
        <v>34</v>
      </c>
      <c r="Z693" s="115">
        <f t="shared" si="468"/>
        <v>22</v>
      </c>
      <c r="AA693" s="115">
        <f t="shared" si="469"/>
        <v>2</v>
      </c>
      <c r="AB693" s="115">
        <f t="shared" si="470"/>
        <v>10</v>
      </c>
      <c r="AC693" s="113">
        <f t="shared" si="474"/>
        <v>467</v>
      </c>
      <c r="AE693">
        <f t="shared" si="475"/>
        <v>1.4876650224015082E-3</v>
      </c>
      <c r="AF693">
        <f t="shared" si="476"/>
        <v>0</v>
      </c>
      <c r="AG693">
        <f t="shared" si="477"/>
        <v>5.1214697492510939E-4</v>
      </c>
      <c r="AH693">
        <f t="shared" si="478"/>
        <v>9.0235419391566886E-4</v>
      </c>
      <c r="AI693">
        <f t="shared" si="479"/>
        <v>3.4143131661673956E-4</v>
      </c>
      <c r="AJ693">
        <f t="shared" si="480"/>
        <v>4.8775902373819938E-4</v>
      </c>
      <c r="AK693">
        <f t="shared" si="481"/>
        <v>3.1704336542982961E-4</v>
      </c>
      <c r="AL693">
        <f t="shared" si="482"/>
        <v>9.5113009628948887E-4</v>
      </c>
      <c r="AM693">
        <f t="shared" si="483"/>
        <v>8.7796624272875896E-4</v>
      </c>
      <c r="AN693">
        <f t="shared" si="484"/>
        <v>1.0730698522240386E-3</v>
      </c>
      <c r="AO693">
        <f t="shared" si="485"/>
        <v>1.2193975593454985E-4</v>
      </c>
      <c r="AP693">
        <f t="shared" si="486"/>
        <v>5.853108284858393E-4</v>
      </c>
      <c r="AQ693">
        <f t="shared" si="487"/>
        <v>9.755180474763988E-5</v>
      </c>
      <c r="AR693">
        <f t="shared" si="488"/>
        <v>5.609228772989293E-4</v>
      </c>
      <c r="AS693">
        <f t="shared" si="489"/>
        <v>4.6337107255128943E-4</v>
      </c>
      <c r="AT693">
        <f t="shared" si="490"/>
        <v>9.5113009628948887E-4</v>
      </c>
      <c r="AU693">
        <f t="shared" si="491"/>
        <v>8.2919034035493894E-4</v>
      </c>
      <c r="AV693">
        <f t="shared" si="492"/>
        <v>5.3653492611201929E-4</v>
      </c>
      <c r="AW693">
        <f t="shared" si="493"/>
        <v>4.877590237381994E-5</v>
      </c>
      <c r="AX693">
        <f t="shared" si="494"/>
        <v>2.4387951186909969E-4</v>
      </c>
      <c r="AY693">
        <f t="shared" si="495"/>
        <v>1.1389173204286956E-2</v>
      </c>
    </row>
    <row r="694" spans="1:51" x14ac:dyDescent="0.2">
      <c r="A694" s="118" t="s">
        <v>5624</v>
      </c>
      <c r="B694" s="119">
        <v>19626</v>
      </c>
      <c r="C694" s="121" t="s">
        <v>6707</v>
      </c>
      <c r="D694" s="121" t="s">
        <v>4863</v>
      </c>
      <c r="E694" s="121">
        <v>15.408282840494078</v>
      </c>
      <c r="F694">
        <f t="shared" si="471"/>
        <v>1.5408282840494077E-5</v>
      </c>
      <c r="G694">
        <f t="shared" si="472"/>
        <v>1.5408282840494078E-7</v>
      </c>
      <c r="H694">
        <f t="shared" si="473"/>
        <v>8.8690643096852474E-3</v>
      </c>
      <c r="I694" s="115">
        <f t="shared" si="451"/>
        <v>29</v>
      </c>
      <c r="J694" s="115">
        <f t="shared" si="452"/>
        <v>0</v>
      </c>
      <c r="K694" s="115">
        <f t="shared" si="453"/>
        <v>9</v>
      </c>
      <c r="L694" s="115">
        <f t="shared" si="454"/>
        <v>9</v>
      </c>
      <c r="M694" s="115">
        <f t="shared" si="455"/>
        <v>5</v>
      </c>
      <c r="N694" s="115">
        <f t="shared" si="456"/>
        <v>16</v>
      </c>
      <c r="O694" s="115">
        <f t="shared" si="457"/>
        <v>2</v>
      </c>
      <c r="P694" s="115">
        <f t="shared" si="458"/>
        <v>5</v>
      </c>
      <c r="Q694" s="115">
        <f t="shared" si="459"/>
        <v>12</v>
      </c>
      <c r="R694" s="115">
        <f t="shared" si="460"/>
        <v>11</v>
      </c>
      <c r="S694" s="115">
        <f t="shared" si="461"/>
        <v>1</v>
      </c>
      <c r="T694" s="115">
        <f t="shared" si="462"/>
        <v>2</v>
      </c>
      <c r="U694" s="115">
        <f t="shared" si="463"/>
        <v>6</v>
      </c>
      <c r="V694" s="115">
        <f t="shared" si="464"/>
        <v>9</v>
      </c>
      <c r="W694" s="115">
        <f t="shared" si="465"/>
        <v>20</v>
      </c>
      <c r="X694" s="115">
        <f t="shared" si="466"/>
        <v>11</v>
      </c>
      <c r="Y694" s="115">
        <f t="shared" si="467"/>
        <v>12</v>
      </c>
      <c r="Z694" s="115">
        <f t="shared" si="468"/>
        <v>17</v>
      </c>
      <c r="AA694" s="115">
        <f t="shared" si="469"/>
        <v>1</v>
      </c>
      <c r="AB694" s="115">
        <f t="shared" si="470"/>
        <v>5</v>
      </c>
      <c r="AC694" s="113">
        <f t="shared" si="474"/>
        <v>182</v>
      </c>
      <c r="AE694">
        <f t="shared" si="475"/>
        <v>0.25720286498087219</v>
      </c>
      <c r="AF694">
        <f t="shared" si="476"/>
        <v>0</v>
      </c>
      <c r="AG694">
        <f t="shared" si="477"/>
        <v>7.9821578787167224E-2</v>
      </c>
      <c r="AH694">
        <f t="shared" si="478"/>
        <v>7.9821578787167224E-2</v>
      </c>
      <c r="AI694">
        <f t="shared" si="479"/>
        <v>4.4345321548426235E-2</v>
      </c>
      <c r="AJ694">
        <f t="shared" si="480"/>
        <v>0.14190502895496396</v>
      </c>
      <c r="AK694">
        <f t="shared" si="481"/>
        <v>1.7738128619370495E-2</v>
      </c>
      <c r="AL694">
        <f t="shared" si="482"/>
        <v>4.4345321548426235E-2</v>
      </c>
      <c r="AM694">
        <f t="shared" si="483"/>
        <v>0.10642877171622298</v>
      </c>
      <c r="AN694">
        <f t="shared" si="484"/>
        <v>9.7559707406537716E-2</v>
      </c>
      <c r="AO694">
        <f t="shared" si="485"/>
        <v>8.8690643096852474E-3</v>
      </c>
      <c r="AP694">
        <f t="shared" si="486"/>
        <v>1.7738128619370495E-2</v>
      </c>
      <c r="AQ694">
        <f t="shared" si="487"/>
        <v>5.3214385858111488E-2</v>
      </c>
      <c r="AR694">
        <f t="shared" si="488"/>
        <v>7.9821578787167224E-2</v>
      </c>
      <c r="AS694">
        <f t="shared" si="489"/>
        <v>0.17738128619370494</v>
      </c>
      <c r="AT694">
        <f t="shared" si="490"/>
        <v>9.7559707406537716E-2</v>
      </c>
      <c r="AU694">
        <f t="shared" si="491"/>
        <v>0.10642877171622298</v>
      </c>
      <c r="AV694">
        <f t="shared" si="492"/>
        <v>0.15077409326464922</v>
      </c>
      <c r="AW694">
        <f t="shared" si="493"/>
        <v>8.8690643096852474E-3</v>
      </c>
      <c r="AX694">
        <f t="shared" si="494"/>
        <v>4.4345321548426235E-2</v>
      </c>
      <c r="AY694">
        <f t="shared" si="495"/>
        <v>1.614169704362715</v>
      </c>
    </row>
    <row r="695" spans="1:51" x14ac:dyDescent="0.2">
      <c r="A695" s="118" t="s">
        <v>5625</v>
      </c>
      <c r="B695" s="119">
        <v>17615</v>
      </c>
      <c r="C695" s="121" t="s">
        <v>6654</v>
      </c>
      <c r="D695" s="121" t="s">
        <v>4847</v>
      </c>
      <c r="E695" s="121">
        <v>7.0131534860941072</v>
      </c>
      <c r="F695">
        <f t="shared" si="471"/>
        <v>7.0131534860941071E-6</v>
      </c>
      <c r="G695">
        <f t="shared" si="472"/>
        <v>7.0131534860941069E-8</v>
      </c>
      <c r="H695">
        <f t="shared" si="473"/>
        <v>4.0367969569195311E-3</v>
      </c>
      <c r="I695" s="115">
        <f t="shared" si="451"/>
        <v>16</v>
      </c>
      <c r="J695" s="115">
        <f t="shared" si="452"/>
        <v>1</v>
      </c>
      <c r="K695" s="115">
        <f t="shared" si="453"/>
        <v>5</v>
      </c>
      <c r="L695" s="115">
        <f t="shared" si="454"/>
        <v>8</v>
      </c>
      <c r="M695" s="115">
        <f t="shared" si="455"/>
        <v>4</v>
      </c>
      <c r="N695" s="115">
        <f t="shared" si="456"/>
        <v>14</v>
      </c>
      <c r="O695" s="115">
        <f t="shared" si="457"/>
        <v>5</v>
      </c>
      <c r="P695" s="115">
        <f t="shared" si="458"/>
        <v>8</v>
      </c>
      <c r="Q695" s="115">
        <f t="shared" si="459"/>
        <v>17</v>
      </c>
      <c r="R695" s="115">
        <f t="shared" si="460"/>
        <v>10</v>
      </c>
      <c r="S695" s="115">
        <f t="shared" si="461"/>
        <v>6</v>
      </c>
      <c r="T695" s="115">
        <f t="shared" si="462"/>
        <v>7</v>
      </c>
      <c r="U695" s="115">
        <f t="shared" si="463"/>
        <v>9</v>
      </c>
      <c r="V695" s="115">
        <f t="shared" si="464"/>
        <v>4</v>
      </c>
      <c r="W695" s="115">
        <f t="shared" si="465"/>
        <v>12</v>
      </c>
      <c r="X695" s="115">
        <f t="shared" si="466"/>
        <v>2</v>
      </c>
      <c r="Y695" s="115">
        <f t="shared" si="467"/>
        <v>11</v>
      </c>
      <c r="Z695" s="115">
        <f t="shared" si="468"/>
        <v>15</v>
      </c>
      <c r="AA695" s="115">
        <f t="shared" si="469"/>
        <v>1</v>
      </c>
      <c r="AB695" s="115">
        <f t="shared" si="470"/>
        <v>4</v>
      </c>
      <c r="AC695" s="113">
        <f t="shared" si="474"/>
        <v>159</v>
      </c>
      <c r="AE695">
        <f t="shared" si="475"/>
        <v>6.4588751310712497E-2</v>
      </c>
      <c r="AF695">
        <f t="shared" si="476"/>
        <v>4.0367969569195311E-3</v>
      </c>
      <c r="AG695">
        <f t="shared" si="477"/>
        <v>2.0183984784597656E-2</v>
      </c>
      <c r="AH695">
        <f t="shared" si="478"/>
        <v>3.2294375655356249E-2</v>
      </c>
      <c r="AI695">
        <f t="shared" si="479"/>
        <v>1.6147187827678124E-2</v>
      </c>
      <c r="AJ695">
        <f t="shared" si="480"/>
        <v>5.6515157396873433E-2</v>
      </c>
      <c r="AK695">
        <f t="shared" si="481"/>
        <v>2.0183984784597656E-2</v>
      </c>
      <c r="AL695">
        <f t="shared" si="482"/>
        <v>3.2294375655356249E-2</v>
      </c>
      <c r="AM695">
        <f t="shared" si="483"/>
        <v>6.8625548267632022E-2</v>
      </c>
      <c r="AN695">
        <f t="shared" si="484"/>
        <v>4.0367969569195312E-2</v>
      </c>
      <c r="AO695">
        <f t="shared" si="485"/>
        <v>2.4220781741517185E-2</v>
      </c>
      <c r="AP695">
        <f t="shared" si="486"/>
        <v>2.8257578698436717E-2</v>
      </c>
      <c r="AQ695">
        <f t="shared" si="487"/>
        <v>3.6331172612275781E-2</v>
      </c>
      <c r="AR695">
        <f t="shared" si="488"/>
        <v>1.6147187827678124E-2</v>
      </c>
      <c r="AS695">
        <f t="shared" si="489"/>
        <v>4.8441563483034369E-2</v>
      </c>
      <c r="AT695">
        <f t="shared" si="490"/>
        <v>8.0735939138390622E-3</v>
      </c>
      <c r="AU695">
        <f t="shared" si="491"/>
        <v>4.4404766526114844E-2</v>
      </c>
      <c r="AV695">
        <f t="shared" si="492"/>
        <v>6.0551954353792965E-2</v>
      </c>
      <c r="AW695">
        <f t="shared" si="493"/>
        <v>4.0367969569195311E-3</v>
      </c>
      <c r="AX695">
        <f t="shared" si="494"/>
        <v>1.6147187827678124E-2</v>
      </c>
      <c r="AY695">
        <f t="shared" si="495"/>
        <v>0.64185071615020539</v>
      </c>
    </row>
    <row r="696" spans="1:51" x14ac:dyDescent="0.2">
      <c r="A696" s="118" t="s">
        <v>5626</v>
      </c>
      <c r="B696" s="119">
        <v>19824</v>
      </c>
      <c r="C696" s="121" t="s">
        <v>6616</v>
      </c>
      <c r="D696" s="121" t="s">
        <v>4292</v>
      </c>
      <c r="E696" s="121">
        <v>0.31903870109383597</v>
      </c>
      <c r="F696">
        <f t="shared" si="471"/>
        <v>3.1903870109383598E-7</v>
      </c>
      <c r="G696">
        <f t="shared" si="472"/>
        <v>3.1903870109383598E-9</v>
      </c>
      <c r="H696">
        <f t="shared" si="473"/>
        <v>1.8363985049932717E-4</v>
      </c>
      <c r="I696" s="115">
        <f t="shared" si="451"/>
        <v>11</v>
      </c>
      <c r="J696" s="115">
        <f t="shared" si="452"/>
        <v>3</v>
      </c>
      <c r="K696" s="115">
        <f t="shared" si="453"/>
        <v>6</v>
      </c>
      <c r="L696" s="115">
        <f t="shared" si="454"/>
        <v>11</v>
      </c>
      <c r="M696" s="115">
        <f t="shared" si="455"/>
        <v>10</v>
      </c>
      <c r="N696" s="115">
        <f t="shared" si="456"/>
        <v>7</v>
      </c>
      <c r="O696" s="115">
        <f t="shared" si="457"/>
        <v>3</v>
      </c>
      <c r="P696" s="115">
        <f t="shared" si="458"/>
        <v>12</v>
      </c>
      <c r="Q696" s="115">
        <f t="shared" si="459"/>
        <v>13</v>
      </c>
      <c r="R696" s="115">
        <f t="shared" si="460"/>
        <v>12</v>
      </c>
      <c r="S696" s="115">
        <f t="shared" si="461"/>
        <v>6</v>
      </c>
      <c r="T696" s="115">
        <f t="shared" si="462"/>
        <v>11</v>
      </c>
      <c r="U696" s="115">
        <f t="shared" si="463"/>
        <v>14</v>
      </c>
      <c r="V696" s="115">
        <f t="shared" si="464"/>
        <v>6</v>
      </c>
      <c r="W696" s="115">
        <f t="shared" si="465"/>
        <v>6</v>
      </c>
      <c r="X696" s="115">
        <f t="shared" si="466"/>
        <v>11</v>
      </c>
      <c r="Y696" s="115">
        <f t="shared" si="467"/>
        <v>19</v>
      </c>
      <c r="Z696" s="115">
        <f t="shared" si="468"/>
        <v>11</v>
      </c>
      <c r="AA696" s="115">
        <f t="shared" si="469"/>
        <v>2</v>
      </c>
      <c r="AB696" s="115">
        <f t="shared" si="470"/>
        <v>3</v>
      </c>
      <c r="AC696" s="113">
        <f t="shared" si="474"/>
        <v>177</v>
      </c>
      <c r="AE696">
        <f t="shared" si="475"/>
        <v>2.0200383554925989E-3</v>
      </c>
      <c r="AF696">
        <f t="shared" si="476"/>
        <v>5.5091955149798148E-4</v>
      </c>
      <c r="AG696">
        <f t="shared" si="477"/>
        <v>1.101839102995963E-3</v>
      </c>
      <c r="AH696">
        <f t="shared" si="478"/>
        <v>2.0200383554925989E-3</v>
      </c>
      <c r="AI696">
        <f t="shared" si="479"/>
        <v>1.8363985049932717E-3</v>
      </c>
      <c r="AJ696">
        <f t="shared" si="480"/>
        <v>1.2854789534952902E-3</v>
      </c>
      <c r="AK696">
        <f t="shared" si="481"/>
        <v>5.5091955149798148E-4</v>
      </c>
      <c r="AL696">
        <f t="shared" si="482"/>
        <v>2.2036782059919259E-3</v>
      </c>
      <c r="AM696">
        <f t="shared" si="483"/>
        <v>2.3873180564912533E-3</v>
      </c>
      <c r="AN696">
        <f t="shared" si="484"/>
        <v>2.2036782059919259E-3</v>
      </c>
      <c r="AO696">
        <f t="shared" si="485"/>
        <v>1.101839102995963E-3</v>
      </c>
      <c r="AP696">
        <f t="shared" si="486"/>
        <v>2.0200383554925989E-3</v>
      </c>
      <c r="AQ696">
        <f t="shared" si="487"/>
        <v>2.5709579069905803E-3</v>
      </c>
      <c r="AR696">
        <f t="shared" si="488"/>
        <v>1.101839102995963E-3</v>
      </c>
      <c r="AS696">
        <f t="shared" si="489"/>
        <v>1.101839102995963E-3</v>
      </c>
      <c r="AT696">
        <f t="shared" si="490"/>
        <v>2.0200383554925989E-3</v>
      </c>
      <c r="AU696">
        <f t="shared" si="491"/>
        <v>3.4891571594872161E-3</v>
      </c>
      <c r="AV696">
        <f t="shared" si="492"/>
        <v>2.0200383554925989E-3</v>
      </c>
      <c r="AW696">
        <f t="shared" si="493"/>
        <v>3.6727970099865434E-4</v>
      </c>
      <c r="AX696">
        <f t="shared" si="494"/>
        <v>5.5091955149798148E-4</v>
      </c>
      <c r="AY696">
        <f t="shared" si="495"/>
        <v>3.2504253538380906E-2</v>
      </c>
    </row>
    <row r="697" spans="1:51" x14ac:dyDescent="0.2">
      <c r="A697" s="118" t="s">
        <v>5627</v>
      </c>
      <c r="B697" s="119">
        <v>20793</v>
      </c>
      <c r="C697" s="121" t="s">
        <v>6700</v>
      </c>
      <c r="D697" s="121" t="s">
        <v>4018</v>
      </c>
      <c r="E697" s="121">
        <v>0.19091656651660915</v>
      </c>
      <c r="F697">
        <f t="shared" si="471"/>
        <v>1.9091656651660916E-7</v>
      </c>
      <c r="G697">
        <f t="shared" si="472"/>
        <v>1.9091656651660916E-9</v>
      </c>
      <c r="H697">
        <f t="shared" si="473"/>
        <v>1.0989227831216347E-4</v>
      </c>
      <c r="I697" s="115">
        <f t="shared" si="451"/>
        <v>18</v>
      </c>
      <c r="J697" s="115">
        <f t="shared" si="452"/>
        <v>2</v>
      </c>
      <c r="K697" s="115">
        <f t="shared" si="453"/>
        <v>11</v>
      </c>
      <c r="L697" s="115">
        <f t="shared" si="454"/>
        <v>16</v>
      </c>
      <c r="M697" s="115">
        <f t="shared" si="455"/>
        <v>7</v>
      </c>
      <c r="N697" s="115">
        <f t="shared" si="456"/>
        <v>12</v>
      </c>
      <c r="O697" s="115">
        <f t="shared" si="457"/>
        <v>4</v>
      </c>
      <c r="P697" s="115">
        <f t="shared" si="458"/>
        <v>13</v>
      </c>
      <c r="Q697" s="115">
        <f t="shared" si="459"/>
        <v>15</v>
      </c>
      <c r="R697" s="115">
        <f t="shared" si="460"/>
        <v>20</v>
      </c>
      <c r="S697" s="115">
        <f t="shared" si="461"/>
        <v>5</v>
      </c>
      <c r="T697" s="115">
        <f t="shared" si="462"/>
        <v>6</v>
      </c>
      <c r="U697" s="115">
        <f t="shared" si="463"/>
        <v>5</v>
      </c>
      <c r="V697" s="115">
        <f t="shared" si="464"/>
        <v>2</v>
      </c>
      <c r="W697" s="115">
        <f t="shared" si="465"/>
        <v>17</v>
      </c>
      <c r="X697" s="115">
        <f t="shared" si="466"/>
        <v>11</v>
      </c>
      <c r="Y697" s="115">
        <f t="shared" si="467"/>
        <v>8</v>
      </c>
      <c r="Z697" s="115">
        <f t="shared" si="468"/>
        <v>7</v>
      </c>
      <c r="AA697" s="115">
        <f t="shared" si="469"/>
        <v>1</v>
      </c>
      <c r="AB697" s="115">
        <f t="shared" si="470"/>
        <v>4</v>
      </c>
      <c r="AC697" s="113">
        <f t="shared" si="474"/>
        <v>184</v>
      </c>
      <c r="AE697">
        <f t="shared" si="475"/>
        <v>1.9780610096189425E-3</v>
      </c>
      <c r="AF697">
        <f t="shared" si="476"/>
        <v>2.1978455662432695E-4</v>
      </c>
      <c r="AG697">
        <f t="shared" si="477"/>
        <v>1.2088150614337982E-3</v>
      </c>
      <c r="AH697">
        <f t="shared" si="478"/>
        <v>1.7582764529946156E-3</v>
      </c>
      <c r="AI697">
        <f t="shared" si="479"/>
        <v>7.6924594818514433E-4</v>
      </c>
      <c r="AJ697">
        <f t="shared" si="480"/>
        <v>1.3187073397459617E-3</v>
      </c>
      <c r="AK697">
        <f t="shared" si="481"/>
        <v>4.395691132486539E-4</v>
      </c>
      <c r="AL697">
        <f t="shared" si="482"/>
        <v>1.4285996180581251E-3</v>
      </c>
      <c r="AM697">
        <f t="shared" si="483"/>
        <v>1.648384174682452E-3</v>
      </c>
      <c r="AN697">
        <f t="shared" si="484"/>
        <v>2.1978455662432696E-3</v>
      </c>
      <c r="AO697">
        <f t="shared" si="485"/>
        <v>5.4946139156081741E-4</v>
      </c>
      <c r="AP697">
        <f t="shared" si="486"/>
        <v>6.5935366987298087E-4</v>
      </c>
      <c r="AQ697">
        <f t="shared" si="487"/>
        <v>5.4946139156081741E-4</v>
      </c>
      <c r="AR697">
        <f t="shared" si="488"/>
        <v>2.1978455662432695E-4</v>
      </c>
      <c r="AS697">
        <f t="shared" si="489"/>
        <v>1.8681687313067792E-3</v>
      </c>
      <c r="AT697">
        <f t="shared" si="490"/>
        <v>1.2088150614337982E-3</v>
      </c>
      <c r="AU697">
        <f t="shared" si="491"/>
        <v>8.7913822649730779E-4</v>
      </c>
      <c r="AV697">
        <f t="shared" si="492"/>
        <v>7.6924594818514433E-4</v>
      </c>
      <c r="AW697">
        <f t="shared" si="493"/>
        <v>1.0989227831216347E-4</v>
      </c>
      <c r="AX697">
        <f t="shared" si="494"/>
        <v>4.395691132486539E-4</v>
      </c>
      <c r="AY697">
        <f t="shared" si="495"/>
        <v>2.0220179209438079E-2</v>
      </c>
    </row>
    <row r="698" spans="1:51" x14ac:dyDescent="0.2">
      <c r="A698" s="118" t="s">
        <v>5628</v>
      </c>
      <c r="B698" s="119">
        <v>41890</v>
      </c>
      <c r="C698" s="121" t="s">
        <v>6993</v>
      </c>
      <c r="D698" s="121" t="s">
        <v>4131</v>
      </c>
      <c r="E698" s="121">
        <v>0.1563194624724715</v>
      </c>
      <c r="F698">
        <f t="shared" si="471"/>
        <v>1.563194624724715E-7</v>
      </c>
      <c r="G698">
        <f t="shared" si="472"/>
        <v>1.563194624724715E-9</v>
      </c>
      <c r="H698">
        <f t="shared" si="473"/>
        <v>8.9978057897548516E-5</v>
      </c>
      <c r="I698" s="115">
        <f t="shared" si="451"/>
        <v>30</v>
      </c>
      <c r="J698" s="115">
        <f t="shared" si="452"/>
        <v>1</v>
      </c>
      <c r="K698" s="115">
        <f t="shared" si="453"/>
        <v>22</v>
      </c>
      <c r="L698" s="115">
        <f t="shared" si="454"/>
        <v>14</v>
      </c>
      <c r="M698" s="115">
        <f t="shared" si="455"/>
        <v>16</v>
      </c>
      <c r="N698" s="115">
        <f t="shared" si="456"/>
        <v>38</v>
      </c>
      <c r="O698" s="115">
        <f t="shared" si="457"/>
        <v>8</v>
      </c>
      <c r="P698" s="115">
        <f t="shared" si="458"/>
        <v>20</v>
      </c>
      <c r="Q698" s="115">
        <f t="shared" si="459"/>
        <v>15</v>
      </c>
      <c r="R698" s="115">
        <f t="shared" si="460"/>
        <v>29</v>
      </c>
      <c r="S698" s="115">
        <f t="shared" si="461"/>
        <v>4</v>
      </c>
      <c r="T698" s="115">
        <f t="shared" si="462"/>
        <v>24</v>
      </c>
      <c r="U698" s="115">
        <f t="shared" si="463"/>
        <v>24</v>
      </c>
      <c r="V698" s="115">
        <f t="shared" si="464"/>
        <v>15</v>
      </c>
      <c r="W698" s="115">
        <f t="shared" si="465"/>
        <v>19</v>
      </c>
      <c r="X698" s="115">
        <f t="shared" si="466"/>
        <v>23</v>
      </c>
      <c r="Y698" s="115">
        <f t="shared" si="467"/>
        <v>38</v>
      </c>
      <c r="Z698" s="115">
        <f t="shared" si="468"/>
        <v>21</v>
      </c>
      <c r="AA698" s="115">
        <f t="shared" si="469"/>
        <v>2</v>
      </c>
      <c r="AB698" s="115">
        <f t="shared" si="470"/>
        <v>21</v>
      </c>
      <c r="AC698" s="113">
        <f t="shared" si="474"/>
        <v>384</v>
      </c>
      <c r="AE698">
        <f t="shared" si="475"/>
        <v>2.6993417369264557E-3</v>
      </c>
      <c r="AF698">
        <f t="shared" si="476"/>
        <v>8.9978057897548516E-5</v>
      </c>
      <c r="AG698">
        <f t="shared" si="477"/>
        <v>1.9795172737460676E-3</v>
      </c>
      <c r="AH698">
        <f t="shared" si="478"/>
        <v>1.2596928105656792E-3</v>
      </c>
      <c r="AI698">
        <f t="shared" si="479"/>
        <v>1.4396489263607763E-3</v>
      </c>
      <c r="AJ698">
        <f t="shared" si="480"/>
        <v>3.4191662001068438E-3</v>
      </c>
      <c r="AK698">
        <f t="shared" si="481"/>
        <v>7.1982446318038813E-4</v>
      </c>
      <c r="AL698">
        <f t="shared" si="482"/>
        <v>1.7995611579509703E-3</v>
      </c>
      <c r="AM698">
        <f t="shared" si="483"/>
        <v>1.3496708684632278E-3</v>
      </c>
      <c r="AN698">
        <f t="shared" si="484"/>
        <v>2.6093636790289068E-3</v>
      </c>
      <c r="AO698">
        <f t="shared" si="485"/>
        <v>3.5991223159019406E-4</v>
      </c>
      <c r="AP698">
        <f t="shared" si="486"/>
        <v>2.1594733895411644E-3</v>
      </c>
      <c r="AQ698">
        <f t="shared" si="487"/>
        <v>2.1594733895411644E-3</v>
      </c>
      <c r="AR698">
        <f t="shared" si="488"/>
        <v>1.3496708684632278E-3</v>
      </c>
      <c r="AS698">
        <f t="shared" si="489"/>
        <v>1.7095831000534219E-3</v>
      </c>
      <c r="AT698">
        <f t="shared" si="490"/>
        <v>2.069495331643616E-3</v>
      </c>
      <c r="AU698">
        <f t="shared" si="491"/>
        <v>3.4191662001068438E-3</v>
      </c>
      <c r="AV698">
        <f t="shared" si="492"/>
        <v>1.8895392158485187E-3</v>
      </c>
      <c r="AW698">
        <f t="shared" si="493"/>
        <v>1.7995611579509703E-4</v>
      </c>
      <c r="AX698">
        <f t="shared" si="494"/>
        <v>1.8895392158485187E-3</v>
      </c>
      <c r="AY698">
        <f t="shared" si="495"/>
        <v>3.4551574232658644E-2</v>
      </c>
    </row>
    <row r="699" spans="1:51" x14ac:dyDescent="0.2">
      <c r="A699" s="118" t="s">
        <v>5629</v>
      </c>
      <c r="B699" s="119">
        <v>59842</v>
      </c>
      <c r="C699" s="121" t="s">
        <v>6994</v>
      </c>
      <c r="D699" s="121" t="s">
        <v>4543</v>
      </c>
      <c r="E699" s="121">
        <v>0.76016295655804944</v>
      </c>
      <c r="F699">
        <f t="shared" si="471"/>
        <v>7.6016295655804947E-7</v>
      </c>
      <c r="G699">
        <f t="shared" si="472"/>
        <v>7.6016295655804955E-9</v>
      </c>
      <c r="H699">
        <f t="shared" si="473"/>
        <v>4.3755259540248872E-4</v>
      </c>
      <c r="I699" s="115">
        <f t="shared" si="451"/>
        <v>41</v>
      </c>
      <c r="J699" s="115">
        <f t="shared" si="452"/>
        <v>0</v>
      </c>
      <c r="K699" s="115">
        <f t="shared" si="453"/>
        <v>31</v>
      </c>
      <c r="L699" s="115">
        <f t="shared" si="454"/>
        <v>45</v>
      </c>
      <c r="M699" s="115">
        <f t="shared" si="455"/>
        <v>23</v>
      </c>
      <c r="N699" s="115">
        <f t="shared" si="456"/>
        <v>38</v>
      </c>
      <c r="O699" s="115">
        <f t="shared" si="457"/>
        <v>12</v>
      </c>
      <c r="P699" s="115">
        <f t="shared" si="458"/>
        <v>27</v>
      </c>
      <c r="Q699" s="115">
        <f t="shared" si="459"/>
        <v>38</v>
      </c>
      <c r="R699" s="115">
        <f t="shared" si="460"/>
        <v>55</v>
      </c>
      <c r="S699" s="115">
        <f t="shared" si="461"/>
        <v>13</v>
      </c>
      <c r="T699" s="115">
        <f t="shared" si="462"/>
        <v>21</v>
      </c>
      <c r="U699" s="115">
        <f t="shared" si="463"/>
        <v>28</v>
      </c>
      <c r="V699" s="115">
        <f t="shared" si="464"/>
        <v>16</v>
      </c>
      <c r="W699" s="115">
        <f t="shared" si="465"/>
        <v>31</v>
      </c>
      <c r="X699" s="115">
        <f t="shared" si="466"/>
        <v>28</v>
      </c>
      <c r="Y699" s="115">
        <f t="shared" si="467"/>
        <v>22</v>
      </c>
      <c r="Z699" s="115">
        <f t="shared" si="468"/>
        <v>24</v>
      </c>
      <c r="AA699" s="115">
        <f t="shared" si="469"/>
        <v>9</v>
      </c>
      <c r="AB699" s="115">
        <f t="shared" si="470"/>
        <v>23</v>
      </c>
      <c r="AC699" s="113">
        <f t="shared" si="474"/>
        <v>525</v>
      </c>
      <c r="AE699">
        <f t="shared" si="475"/>
        <v>1.7939656411502039E-2</v>
      </c>
      <c r="AF699">
        <f t="shared" si="476"/>
        <v>0</v>
      </c>
      <c r="AG699">
        <f t="shared" si="477"/>
        <v>1.3564130457477151E-2</v>
      </c>
      <c r="AH699">
        <f t="shared" si="478"/>
        <v>1.9689866793111993E-2</v>
      </c>
      <c r="AI699">
        <f t="shared" si="479"/>
        <v>1.0063709694257241E-2</v>
      </c>
      <c r="AJ699">
        <f t="shared" si="480"/>
        <v>1.662699862529457E-2</v>
      </c>
      <c r="AK699">
        <f t="shared" si="481"/>
        <v>5.2506311448298646E-3</v>
      </c>
      <c r="AL699">
        <f t="shared" si="482"/>
        <v>1.1813920075867195E-2</v>
      </c>
      <c r="AM699">
        <f t="shared" si="483"/>
        <v>1.662699862529457E-2</v>
      </c>
      <c r="AN699">
        <f t="shared" si="484"/>
        <v>2.4065392747136878E-2</v>
      </c>
      <c r="AO699">
        <f t="shared" si="485"/>
        <v>5.6881837402323531E-3</v>
      </c>
      <c r="AP699">
        <f t="shared" si="486"/>
        <v>9.1886045034522638E-3</v>
      </c>
      <c r="AQ699">
        <f t="shared" si="487"/>
        <v>1.2251472671269685E-2</v>
      </c>
      <c r="AR699">
        <f t="shared" si="488"/>
        <v>7.0008415264398195E-3</v>
      </c>
      <c r="AS699">
        <f t="shared" si="489"/>
        <v>1.3564130457477151E-2</v>
      </c>
      <c r="AT699">
        <f t="shared" si="490"/>
        <v>1.2251472671269685E-2</v>
      </c>
      <c r="AU699">
        <f t="shared" si="491"/>
        <v>9.6261570988547523E-3</v>
      </c>
      <c r="AV699">
        <f t="shared" si="492"/>
        <v>1.0501262289659729E-2</v>
      </c>
      <c r="AW699">
        <f t="shared" si="493"/>
        <v>3.9379733586223983E-3</v>
      </c>
      <c r="AX699">
        <f t="shared" si="494"/>
        <v>1.0063709694257241E-2</v>
      </c>
      <c r="AY699">
        <f t="shared" si="495"/>
        <v>0.22971511258630659</v>
      </c>
    </row>
    <row r="700" spans="1:51" x14ac:dyDescent="0.2">
      <c r="A700" s="118" t="s">
        <v>5630</v>
      </c>
      <c r="B700" s="119">
        <v>101746</v>
      </c>
      <c r="C700" s="121" t="s">
        <v>6995</v>
      </c>
      <c r="D700" s="121" t="s">
        <v>3370</v>
      </c>
      <c r="E700" s="121">
        <v>7.8079485917975089E-3</v>
      </c>
      <c r="F700">
        <f t="shared" si="471"/>
        <v>7.8079485917975096E-9</v>
      </c>
      <c r="G700">
        <f t="shared" si="472"/>
        <v>7.8079485917975094E-11</v>
      </c>
      <c r="H700">
        <f t="shared" si="473"/>
        <v>4.4942839448258695E-6</v>
      </c>
      <c r="I700" s="115">
        <f t="shared" si="451"/>
        <v>98</v>
      </c>
      <c r="J700" s="115">
        <f t="shared" si="452"/>
        <v>6</v>
      </c>
      <c r="K700" s="115">
        <f t="shared" si="453"/>
        <v>55</v>
      </c>
      <c r="L700" s="115">
        <f t="shared" si="454"/>
        <v>67</v>
      </c>
      <c r="M700" s="115">
        <f t="shared" si="455"/>
        <v>29</v>
      </c>
      <c r="N700" s="115">
        <f t="shared" si="456"/>
        <v>58</v>
      </c>
      <c r="O700" s="115">
        <f t="shared" si="457"/>
        <v>31</v>
      </c>
      <c r="P700" s="115">
        <f t="shared" si="458"/>
        <v>54</v>
      </c>
      <c r="Q700" s="115">
        <f t="shared" si="459"/>
        <v>33</v>
      </c>
      <c r="R700" s="115">
        <f t="shared" si="460"/>
        <v>114</v>
      </c>
      <c r="S700" s="115">
        <f t="shared" si="461"/>
        <v>13</v>
      </c>
      <c r="T700" s="115">
        <f t="shared" si="462"/>
        <v>25</v>
      </c>
      <c r="U700" s="115">
        <f t="shared" si="463"/>
        <v>45</v>
      </c>
      <c r="V700" s="115">
        <f t="shared" si="464"/>
        <v>30</v>
      </c>
      <c r="W700" s="115">
        <f t="shared" si="465"/>
        <v>78</v>
      </c>
      <c r="X700" s="115">
        <f t="shared" si="466"/>
        <v>56</v>
      </c>
      <c r="Y700" s="115">
        <f t="shared" si="467"/>
        <v>34</v>
      </c>
      <c r="Z700" s="115">
        <f t="shared" si="468"/>
        <v>42</v>
      </c>
      <c r="AA700" s="115">
        <f t="shared" si="469"/>
        <v>20</v>
      </c>
      <c r="AB700" s="115">
        <f t="shared" si="470"/>
        <v>18</v>
      </c>
      <c r="AC700" s="113">
        <f t="shared" si="474"/>
        <v>906</v>
      </c>
      <c r="AE700">
        <f t="shared" si="475"/>
        <v>4.404398265929352E-4</v>
      </c>
      <c r="AF700">
        <f t="shared" si="476"/>
        <v>2.6965703668955217E-5</v>
      </c>
      <c r="AG700">
        <f t="shared" si="477"/>
        <v>2.4718561696542284E-4</v>
      </c>
      <c r="AH700">
        <f t="shared" si="478"/>
        <v>3.0111702430333327E-4</v>
      </c>
      <c r="AI700">
        <f t="shared" si="479"/>
        <v>1.303342343999502E-4</v>
      </c>
      <c r="AJ700">
        <f t="shared" si="480"/>
        <v>2.6066846879990041E-4</v>
      </c>
      <c r="AK700">
        <f t="shared" si="481"/>
        <v>1.3932280228960196E-4</v>
      </c>
      <c r="AL700">
        <f t="shared" si="482"/>
        <v>2.4269133302059695E-4</v>
      </c>
      <c r="AM700">
        <f t="shared" si="483"/>
        <v>1.4831137017925369E-4</v>
      </c>
      <c r="AN700">
        <f t="shared" si="484"/>
        <v>5.1234836971014914E-4</v>
      </c>
      <c r="AO700">
        <f t="shared" si="485"/>
        <v>5.8425691282736305E-5</v>
      </c>
      <c r="AP700">
        <f t="shared" si="486"/>
        <v>1.1235709862064673E-4</v>
      </c>
      <c r="AQ700">
        <f t="shared" si="487"/>
        <v>2.0224277751716412E-4</v>
      </c>
      <c r="AR700">
        <f t="shared" si="488"/>
        <v>1.348285183447761E-4</v>
      </c>
      <c r="AS700">
        <f t="shared" si="489"/>
        <v>3.505541476964178E-4</v>
      </c>
      <c r="AT700">
        <f t="shared" si="490"/>
        <v>2.5167990091024868E-4</v>
      </c>
      <c r="AU700">
        <f t="shared" si="491"/>
        <v>1.5280565412407955E-4</v>
      </c>
      <c r="AV700">
        <f t="shared" si="492"/>
        <v>1.8875992568268652E-4</v>
      </c>
      <c r="AW700">
        <f t="shared" si="493"/>
        <v>8.9885678896517397E-5</v>
      </c>
      <c r="AX700">
        <f t="shared" si="494"/>
        <v>8.0897111006865654E-5</v>
      </c>
      <c r="AY700">
        <f t="shared" si="495"/>
        <v>4.0718212540122372E-3</v>
      </c>
    </row>
    <row r="701" spans="1:51" x14ac:dyDescent="0.2">
      <c r="A701" s="118" t="s">
        <v>5631</v>
      </c>
      <c r="B701" s="119">
        <v>38133</v>
      </c>
      <c r="C701" s="121" t="s">
        <v>6772</v>
      </c>
      <c r="D701" s="121" t="s">
        <v>3679</v>
      </c>
      <c r="E701" s="121">
        <v>0.11283804747204663</v>
      </c>
      <c r="F701">
        <f t="shared" si="471"/>
        <v>1.1283804747204664E-7</v>
      </c>
      <c r="G701">
        <f t="shared" si="472"/>
        <v>1.1283804747204664E-9</v>
      </c>
      <c r="H701">
        <f t="shared" si="473"/>
        <v>6.4949995399799415E-5</v>
      </c>
      <c r="I701" s="115">
        <f t="shared" si="451"/>
        <v>37</v>
      </c>
      <c r="J701" s="115">
        <f t="shared" si="452"/>
        <v>5</v>
      </c>
      <c r="K701" s="115">
        <f t="shared" si="453"/>
        <v>20</v>
      </c>
      <c r="L701" s="115">
        <f t="shared" si="454"/>
        <v>14</v>
      </c>
      <c r="M701" s="115">
        <f t="shared" si="455"/>
        <v>15</v>
      </c>
      <c r="N701" s="115">
        <f t="shared" si="456"/>
        <v>30</v>
      </c>
      <c r="O701" s="115">
        <f t="shared" si="457"/>
        <v>10</v>
      </c>
      <c r="P701" s="115">
        <f t="shared" si="458"/>
        <v>18</v>
      </c>
      <c r="Q701" s="115">
        <f t="shared" si="459"/>
        <v>16</v>
      </c>
      <c r="R701" s="115">
        <f t="shared" si="460"/>
        <v>39</v>
      </c>
      <c r="S701" s="115">
        <f t="shared" si="461"/>
        <v>4</v>
      </c>
      <c r="T701" s="115">
        <f t="shared" si="462"/>
        <v>11</v>
      </c>
      <c r="U701" s="115">
        <f t="shared" si="463"/>
        <v>17</v>
      </c>
      <c r="V701" s="115">
        <f t="shared" si="464"/>
        <v>11</v>
      </c>
      <c r="W701" s="115">
        <f t="shared" si="465"/>
        <v>22</v>
      </c>
      <c r="X701" s="115">
        <f t="shared" si="466"/>
        <v>18</v>
      </c>
      <c r="Y701" s="115">
        <f t="shared" si="467"/>
        <v>28</v>
      </c>
      <c r="Z701" s="115">
        <f t="shared" si="468"/>
        <v>18</v>
      </c>
      <c r="AA701" s="115">
        <f t="shared" si="469"/>
        <v>7</v>
      </c>
      <c r="AB701" s="115">
        <f t="shared" si="470"/>
        <v>8</v>
      </c>
      <c r="AC701" s="113">
        <f t="shared" si="474"/>
        <v>348</v>
      </c>
      <c r="AE701">
        <f t="shared" si="475"/>
        <v>2.4031498297925782E-3</v>
      </c>
      <c r="AF701">
        <f t="shared" si="476"/>
        <v>3.2474997699899705E-4</v>
      </c>
      <c r="AG701">
        <f t="shared" si="477"/>
        <v>1.2989999079959882E-3</v>
      </c>
      <c r="AH701">
        <f t="shared" si="478"/>
        <v>9.0929993559719187E-4</v>
      </c>
      <c r="AI701">
        <f t="shared" si="479"/>
        <v>9.7424993099699125E-4</v>
      </c>
      <c r="AJ701">
        <f t="shared" si="480"/>
        <v>1.9484998619939825E-3</v>
      </c>
      <c r="AK701">
        <f t="shared" si="481"/>
        <v>6.494999539979941E-4</v>
      </c>
      <c r="AL701">
        <f t="shared" si="482"/>
        <v>1.1690999171963894E-3</v>
      </c>
      <c r="AM701">
        <f t="shared" si="483"/>
        <v>1.0391999263967906E-3</v>
      </c>
      <c r="AN701">
        <f t="shared" si="484"/>
        <v>2.533049820592177E-3</v>
      </c>
      <c r="AO701">
        <f t="shared" si="485"/>
        <v>2.5979998159919766E-4</v>
      </c>
      <c r="AP701">
        <f t="shared" si="486"/>
        <v>7.1444994939779359E-4</v>
      </c>
      <c r="AQ701">
        <f t="shared" si="487"/>
        <v>1.10414992179659E-3</v>
      </c>
      <c r="AR701">
        <f t="shared" si="488"/>
        <v>7.1444994939779359E-4</v>
      </c>
      <c r="AS701">
        <f t="shared" si="489"/>
        <v>1.4288998987955872E-3</v>
      </c>
      <c r="AT701">
        <f t="shared" si="490"/>
        <v>1.1690999171963894E-3</v>
      </c>
      <c r="AU701">
        <f t="shared" si="491"/>
        <v>1.8185998711943837E-3</v>
      </c>
      <c r="AV701">
        <f t="shared" si="492"/>
        <v>1.1690999171963894E-3</v>
      </c>
      <c r="AW701">
        <f t="shared" si="493"/>
        <v>4.5464996779859593E-4</v>
      </c>
      <c r="AX701">
        <f t="shared" si="494"/>
        <v>5.1959996319839532E-4</v>
      </c>
      <c r="AY701">
        <f t="shared" si="495"/>
        <v>2.2602598399130192E-2</v>
      </c>
    </row>
    <row r="702" spans="1:51" x14ac:dyDescent="0.2">
      <c r="A702" s="118" t="s">
        <v>5632</v>
      </c>
      <c r="B702" s="119">
        <v>34185</v>
      </c>
      <c r="C702" s="121" t="s">
        <v>6678</v>
      </c>
      <c r="D702" s="121" t="s">
        <v>3555</v>
      </c>
      <c r="E702" s="121">
        <v>4.0811145091845441E-2</v>
      </c>
      <c r="F702">
        <f t="shared" si="471"/>
        <v>4.0811145091845441E-8</v>
      </c>
      <c r="G702">
        <f t="shared" si="472"/>
        <v>4.0811145091845441E-10</v>
      </c>
      <c r="H702">
        <f t="shared" si="473"/>
        <v>2.3491045311046889E-5</v>
      </c>
      <c r="I702" s="115">
        <f t="shared" si="451"/>
        <v>26</v>
      </c>
      <c r="J702" s="115">
        <f t="shared" si="452"/>
        <v>4</v>
      </c>
      <c r="K702" s="115">
        <f t="shared" si="453"/>
        <v>7</v>
      </c>
      <c r="L702" s="115">
        <f t="shared" si="454"/>
        <v>17</v>
      </c>
      <c r="M702" s="115">
        <f t="shared" si="455"/>
        <v>18</v>
      </c>
      <c r="N702" s="115">
        <f t="shared" si="456"/>
        <v>18</v>
      </c>
      <c r="O702" s="115">
        <f t="shared" si="457"/>
        <v>4</v>
      </c>
      <c r="P702" s="115">
        <f t="shared" si="458"/>
        <v>28</v>
      </c>
      <c r="Q702" s="115">
        <f t="shared" si="459"/>
        <v>21</v>
      </c>
      <c r="R702" s="115">
        <f t="shared" si="460"/>
        <v>32</v>
      </c>
      <c r="S702" s="115">
        <f t="shared" si="461"/>
        <v>6</v>
      </c>
      <c r="T702" s="115">
        <f t="shared" si="462"/>
        <v>12</v>
      </c>
      <c r="U702" s="115">
        <f t="shared" si="463"/>
        <v>19</v>
      </c>
      <c r="V702" s="115">
        <f t="shared" si="464"/>
        <v>11</v>
      </c>
      <c r="W702" s="115">
        <f t="shared" si="465"/>
        <v>16</v>
      </c>
      <c r="X702" s="115">
        <f t="shared" si="466"/>
        <v>21</v>
      </c>
      <c r="Y702" s="115">
        <f t="shared" si="467"/>
        <v>12</v>
      </c>
      <c r="Z702" s="115">
        <f t="shared" si="468"/>
        <v>17</v>
      </c>
      <c r="AA702" s="115">
        <f t="shared" si="469"/>
        <v>5</v>
      </c>
      <c r="AB702" s="115">
        <f t="shared" si="470"/>
        <v>10</v>
      </c>
      <c r="AC702" s="113">
        <f t="shared" si="474"/>
        <v>304</v>
      </c>
      <c r="AE702">
        <f t="shared" si="475"/>
        <v>6.1076717808721914E-4</v>
      </c>
      <c r="AF702">
        <f t="shared" si="476"/>
        <v>9.3964181244187556E-5</v>
      </c>
      <c r="AG702">
        <f t="shared" si="477"/>
        <v>1.6443731717732821E-4</v>
      </c>
      <c r="AH702">
        <f t="shared" si="478"/>
        <v>3.9934777028779713E-4</v>
      </c>
      <c r="AI702">
        <f t="shared" si="479"/>
        <v>4.2283881559884403E-4</v>
      </c>
      <c r="AJ702">
        <f t="shared" si="480"/>
        <v>4.2283881559884403E-4</v>
      </c>
      <c r="AK702">
        <f t="shared" si="481"/>
        <v>9.3964181244187556E-5</v>
      </c>
      <c r="AL702">
        <f t="shared" si="482"/>
        <v>6.5774926870931284E-4</v>
      </c>
      <c r="AM702">
        <f t="shared" si="483"/>
        <v>4.9331195153198468E-4</v>
      </c>
      <c r="AN702">
        <f t="shared" si="484"/>
        <v>7.5171344995350045E-4</v>
      </c>
      <c r="AO702">
        <f t="shared" si="485"/>
        <v>1.4094627186628133E-4</v>
      </c>
      <c r="AP702">
        <f t="shared" si="486"/>
        <v>2.8189254373256267E-4</v>
      </c>
      <c r="AQ702">
        <f t="shared" si="487"/>
        <v>4.4632986090989088E-4</v>
      </c>
      <c r="AR702">
        <f t="shared" si="488"/>
        <v>2.5840149842151577E-4</v>
      </c>
      <c r="AS702">
        <f t="shared" si="489"/>
        <v>3.7585672497675022E-4</v>
      </c>
      <c r="AT702">
        <f t="shared" si="490"/>
        <v>4.9331195153198468E-4</v>
      </c>
      <c r="AU702">
        <f t="shared" si="491"/>
        <v>2.8189254373256267E-4</v>
      </c>
      <c r="AV702">
        <f t="shared" si="492"/>
        <v>3.9934777028779713E-4</v>
      </c>
      <c r="AW702">
        <f t="shared" si="493"/>
        <v>1.1745522655523444E-4</v>
      </c>
      <c r="AX702">
        <f t="shared" si="494"/>
        <v>2.3491045311046889E-4</v>
      </c>
      <c r="AY702">
        <f t="shared" si="495"/>
        <v>7.1412777745582558E-3</v>
      </c>
    </row>
    <row r="703" spans="1:51" x14ac:dyDescent="0.2">
      <c r="A703" s="118" t="s">
        <v>5633</v>
      </c>
      <c r="B703" s="119">
        <v>29872</v>
      </c>
      <c r="C703" s="121" t="s">
        <v>6940</v>
      </c>
      <c r="D703" s="121" t="s">
        <v>4376</v>
      </c>
      <c r="E703" s="121">
        <v>0.53304926484119342</v>
      </c>
      <c r="F703">
        <f t="shared" si="471"/>
        <v>5.330492648411934E-7</v>
      </c>
      <c r="G703">
        <f t="shared" si="472"/>
        <v>5.3304926484119343E-9</v>
      </c>
      <c r="H703">
        <f t="shared" si="473"/>
        <v>3.0682511860973812E-4</v>
      </c>
      <c r="I703" s="115">
        <f t="shared" si="451"/>
        <v>27</v>
      </c>
      <c r="J703" s="115">
        <f t="shared" si="452"/>
        <v>0</v>
      </c>
      <c r="K703" s="115">
        <f t="shared" si="453"/>
        <v>22</v>
      </c>
      <c r="L703" s="115">
        <f t="shared" si="454"/>
        <v>16</v>
      </c>
      <c r="M703" s="115">
        <f t="shared" si="455"/>
        <v>13</v>
      </c>
      <c r="N703" s="115">
        <f t="shared" si="456"/>
        <v>20</v>
      </c>
      <c r="O703" s="115">
        <f t="shared" si="457"/>
        <v>12</v>
      </c>
      <c r="P703" s="115">
        <f t="shared" si="458"/>
        <v>17</v>
      </c>
      <c r="Q703" s="115">
        <f t="shared" si="459"/>
        <v>22</v>
      </c>
      <c r="R703" s="115">
        <f t="shared" si="460"/>
        <v>27</v>
      </c>
      <c r="S703" s="115">
        <f t="shared" si="461"/>
        <v>7</v>
      </c>
      <c r="T703" s="115">
        <f t="shared" si="462"/>
        <v>6</v>
      </c>
      <c r="U703" s="115">
        <f t="shared" si="463"/>
        <v>14</v>
      </c>
      <c r="V703" s="115">
        <f t="shared" si="464"/>
        <v>6</v>
      </c>
      <c r="W703" s="115">
        <f t="shared" si="465"/>
        <v>10</v>
      </c>
      <c r="X703" s="115">
        <f t="shared" si="466"/>
        <v>23</v>
      </c>
      <c r="Y703" s="115">
        <f t="shared" si="467"/>
        <v>5</v>
      </c>
      <c r="Z703" s="115">
        <f t="shared" si="468"/>
        <v>17</v>
      </c>
      <c r="AA703" s="115">
        <f t="shared" si="469"/>
        <v>2</v>
      </c>
      <c r="AB703" s="115">
        <f t="shared" si="470"/>
        <v>6</v>
      </c>
      <c r="AC703" s="113">
        <f t="shared" si="474"/>
        <v>272</v>
      </c>
      <c r="AE703">
        <f t="shared" si="475"/>
        <v>8.2842782024629292E-3</v>
      </c>
      <c r="AF703">
        <f t="shared" si="476"/>
        <v>0</v>
      </c>
      <c r="AG703">
        <f t="shared" si="477"/>
        <v>6.7501526094142384E-3</v>
      </c>
      <c r="AH703">
        <f t="shared" si="478"/>
        <v>4.90920189775581E-3</v>
      </c>
      <c r="AI703">
        <f t="shared" si="479"/>
        <v>3.9887265419265953E-3</v>
      </c>
      <c r="AJ703">
        <f t="shared" si="480"/>
        <v>6.1365023721947623E-3</v>
      </c>
      <c r="AK703">
        <f t="shared" si="481"/>
        <v>3.6819014233168577E-3</v>
      </c>
      <c r="AL703">
        <f t="shared" si="482"/>
        <v>5.2160270163655485E-3</v>
      </c>
      <c r="AM703">
        <f t="shared" si="483"/>
        <v>6.7501526094142384E-3</v>
      </c>
      <c r="AN703">
        <f t="shared" si="484"/>
        <v>8.2842782024629292E-3</v>
      </c>
      <c r="AO703">
        <f t="shared" si="485"/>
        <v>2.1477758302681669E-3</v>
      </c>
      <c r="AP703">
        <f t="shared" si="486"/>
        <v>1.8409507116584289E-3</v>
      </c>
      <c r="AQ703">
        <f t="shared" si="487"/>
        <v>4.2955516605363338E-3</v>
      </c>
      <c r="AR703">
        <f t="shared" si="488"/>
        <v>1.8409507116584289E-3</v>
      </c>
      <c r="AS703">
        <f t="shared" si="489"/>
        <v>3.0682511860973811E-3</v>
      </c>
      <c r="AT703">
        <f t="shared" si="490"/>
        <v>7.0569777280239769E-3</v>
      </c>
      <c r="AU703">
        <f t="shared" si="491"/>
        <v>1.5341255930486906E-3</v>
      </c>
      <c r="AV703">
        <f t="shared" si="492"/>
        <v>5.2160270163655485E-3</v>
      </c>
      <c r="AW703">
        <f t="shared" si="493"/>
        <v>6.1365023721947625E-4</v>
      </c>
      <c r="AX703">
        <f t="shared" si="494"/>
        <v>1.8409507116584289E-3</v>
      </c>
      <c r="AY703">
        <f t="shared" si="495"/>
        <v>8.3456432261848762E-2</v>
      </c>
    </row>
    <row r="704" spans="1:51" x14ac:dyDescent="0.2">
      <c r="A704" s="118" t="s">
        <v>5634</v>
      </c>
      <c r="B704" s="119">
        <v>61598</v>
      </c>
      <c r="C704" s="121" t="s">
        <v>6996</v>
      </c>
      <c r="D704" s="121" t="s">
        <v>4062</v>
      </c>
      <c r="E704" s="121">
        <v>0.34696651402974821</v>
      </c>
      <c r="F704">
        <f t="shared" si="471"/>
        <v>3.4696651402974822E-7</v>
      </c>
      <c r="G704">
        <f t="shared" si="472"/>
        <v>3.4696651402974822E-9</v>
      </c>
      <c r="H704">
        <f t="shared" si="473"/>
        <v>1.9971520240723143E-4</v>
      </c>
      <c r="I704" s="115">
        <f t="shared" si="451"/>
        <v>42</v>
      </c>
      <c r="J704" s="115">
        <f t="shared" si="452"/>
        <v>10</v>
      </c>
      <c r="K704" s="115">
        <f t="shared" si="453"/>
        <v>42</v>
      </c>
      <c r="L704" s="115">
        <f t="shared" si="454"/>
        <v>33</v>
      </c>
      <c r="M704" s="115">
        <f t="shared" si="455"/>
        <v>14</v>
      </c>
      <c r="N704" s="115">
        <f t="shared" si="456"/>
        <v>47</v>
      </c>
      <c r="O704" s="115">
        <f t="shared" si="457"/>
        <v>12</v>
      </c>
      <c r="P704" s="115">
        <f t="shared" si="458"/>
        <v>25</v>
      </c>
      <c r="Q704" s="115">
        <f t="shared" si="459"/>
        <v>29</v>
      </c>
      <c r="R704" s="115">
        <f t="shared" si="460"/>
        <v>63</v>
      </c>
      <c r="S704" s="115">
        <f t="shared" si="461"/>
        <v>15</v>
      </c>
      <c r="T704" s="115">
        <f t="shared" si="462"/>
        <v>16</v>
      </c>
      <c r="U704" s="115">
        <f t="shared" si="463"/>
        <v>33</v>
      </c>
      <c r="V704" s="115">
        <f t="shared" si="464"/>
        <v>19</v>
      </c>
      <c r="W704" s="115">
        <f t="shared" si="465"/>
        <v>35</v>
      </c>
      <c r="X704" s="115">
        <f t="shared" si="466"/>
        <v>40</v>
      </c>
      <c r="Y704" s="115">
        <f t="shared" si="467"/>
        <v>17</v>
      </c>
      <c r="Z704" s="115">
        <f t="shared" si="468"/>
        <v>41</v>
      </c>
      <c r="AA704" s="115">
        <f t="shared" si="469"/>
        <v>7</v>
      </c>
      <c r="AB704" s="115">
        <f t="shared" si="470"/>
        <v>18</v>
      </c>
      <c r="AC704" s="113">
        <f t="shared" si="474"/>
        <v>558</v>
      </c>
      <c r="AE704">
        <f t="shared" si="475"/>
        <v>8.3880385011037197E-3</v>
      </c>
      <c r="AF704">
        <f t="shared" si="476"/>
        <v>1.9971520240723143E-3</v>
      </c>
      <c r="AG704">
        <f t="shared" si="477"/>
        <v>8.3880385011037197E-3</v>
      </c>
      <c r="AH704">
        <f t="shared" si="478"/>
        <v>6.590601679438637E-3</v>
      </c>
      <c r="AI704">
        <f t="shared" si="479"/>
        <v>2.7960128337012401E-3</v>
      </c>
      <c r="AJ704">
        <f t="shared" si="480"/>
        <v>9.3866145131398775E-3</v>
      </c>
      <c r="AK704">
        <f t="shared" si="481"/>
        <v>2.3965824288867772E-3</v>
      </c>
      <c r="AL704">
        <f t="shared" si="482"/>
        <v>4.9928800601807856E-3</v>
      </c>
      <c r="AM704">
        <f t="shared" si="483"/>
        <v>5.7917408698097113E-3</v>
      </c>
      <c r="AN704">
        <f t="shared" si="484"/>
        <v>1.258205775165558E-2</v>
      </c>
      <c r="AO704">
        <f t="shared" si="485"/>
        <v>2.9957280361084717E-3</v>
      </c>
      <c r="AP704">
        <f t="shared" si="486"/>
        <v>3.1954432385157029E-3</v>
      </c>
      <c r="AQ704">
        <f t="shared" si="487"/>
        <v>6.590601679438637E-3</v>
      </c>
      <c r="AR704">
        <f t="shared" si="488"/>
        <v>3.7945888457373974E-3</v>
      </c>
      <c r="AS704">
        <f t="shared" si="489"/>
        <v>6.9900320842531003E-3</v>
      </c>
      <c r="AT704">
        <f t="shared" si="490"/>
        <v>7.9886080962892573E-3</v>
      </c>
      <c r="AU704">
        <f t="shared" si="491"/>
        <v>3.3951584409229341E-3</v>
      </c>
      <c r="AV704">
        <f t="shared" si="492"/>
        <v>8.1883232986964885E-3</v>
      </c>
      <c r="AW704">
        <f t="shared" si="493"/>
        <v>1.39800641685062E-3</v>
      </c>
      <c r="AX704">
        <f t="shared" si="494"/>
        <v>3.5948736433301658E-3</v>
      </c>
      <c r="AY704">
        <f t="shared" si="495"/>
        <v>0.11144108294323513</v>
      </c>
    </row>
    <row r="705" spans="1:51" x14ac:dyDescent="0.2">
      <c r="A705" s="118" t="s">
        <v>5635</v>
      </c>
      <c r="B705" s="119">
        <v>50635</v>
      </c>
      <c r="C705" s="121" t="s">
        <v>6997</v>
      </c>
      <c r="D705" s="121" t="s">
        <v>4362</v>
      </c>
      <c r="E705" s="121">
        <v>0.55560370459174824</v>
      </c>
      <c r="F705">
        <f t="shared" si="471"/>
        <v>5.5560370459174824E-7</v>
      </c>
      <c r="G705">
        <f t="shared" si="472"/>
        <v>5.5560370459174828E-9</v>
      </c>
      <c r="H705">
        <f t="shared" si="473"/>
        <v>3.1980753713666709E-4</v>
      </c>
      <c r="I705" s="115">
        <f t="shared" si="451"/>
        <v>45</v>
      </c>
      <c r="J705" s="115">
        <f t="shared" si="452"/>
        <v>1</v>
      </c>
      <c r="K705" s="115">
        <f t="shared" si="453"/>
        <v>35</v>
      </c>
      <c r="L705" s="115">
        <f t="shared" si="454"/>
        <v>35</v>
      </c>
      <c r="M705" s="115">
        <f t="shared" si="455"/>
        <v>16</v>
      </c>
      <c r="N705" s="115">
        <f t="shared" si="456"/>
        <v>20</v>
      </c>
      <c r="O705" s="115">
        <f t="shared" si="457"/>
        <v>16</v>
      </c>
      <c r="P705" s="115">
        <f t="shared" si="458"/>
        <v>34</v>
      </c>
      <c r="Q705" s="115">
        <f t="shared" si="459"/>
        <v>24</v>
      </c>
      <c r="R705" s="115">
        <f t="shared" si="460"/>
        <v>50</v>
      </c>
      <c r="S705" s="115">
        <f t="shared" si="461"/>
        <v>8</v>
      </c>
      <c r="T705" s="115">
        <f t="shared" si="462"/>
        <v>11</v>
      </c>
      <c r="U705" s="115">
        <f t="shared" si="463"/>
        <v>23</v>
      </c>
      <c r="V705" s="115">
        <f t="shared" si="464"/>
        <v>11</v>
      </c>
      <c r="W705" s="115">
        <f t="shared" si="465"/>
        <v>32</v>
      </c>
      <c r="X705" s="115">
        <f t="shared" si="466"/>
        <v>26</v>
      </c>
      <c r="Y705" s="115">
        <f t="shared" si="467"/>
        <v>19</v>
      </c>
      <c r="Z705" s="115">
        <f t="shared" si="468"/>
        <v>17</v>
      </c>
      <c r="AA705" s="115">
        <f t="shared" si="469"/>
        <v>11</v>
      </c>
      <c r="AB705" s="115">
        <f t="shared" si="470"/>
        <v>10</v>
      </c>
      <c r="AC705" s="113">
        <f t="shared" si="474"/>
        <v>444</v>
      </c>
      <c r="AE705">
        <f t="shared" si="475"/>
        <v>1.4391339171150019E-2</v>
      </c>
      <c r="AF705">
        <f t="shared" si="476"/>
        <v>3.1980753713666709E-4</v>
      </c>
      <c r="AG705">
        <f t="shared" si="477"/>
        <v>1.1193263799783347E-2</v>
      </c>
      <c r="AH705">
        <f t="shared" si="478"/>
        <v>1.1193263799783347E-2</v>
      </c>
      <c r="AI705">
        <f t="shared" si="479"/>
        <v>5.1169205941866735E-3</v>
      </c>
      <c r="AJ705">
        <f t="shared" si="480"/>
        <v>6.3961507427333416E-3</v>
      </c>
      <c r="AK705">
        <f t="shared" si="481"/>
        <v>5.1169205941866735E-3</v>
      </c>
      <c r="AL705">
        <f t="shared" si="482"/>
        <v>1.0873456262646681E-2</v>
      </c>
      <c r="AM705">
        <f t="shared" si="483"/>
        <v>7.6753808912800106E-3</v>
      </c>
      <c r="AN705">
        <f t="shared" si="484"/>
        <v>1.5990376856833355E-2</v>
      </c>
      <c r="AO705">
        <f t="shared" si="485"/>
        <v>2.5584602970933367E-3</v>
      </c>
      <c r="AP705">
        <f t="shared" si="486"/>
        <v>3.5178829085033381E-3</v>
      </c>
      <c r="AQ705">
        <f t="shared" si="487"/>
        <v>7.3555733541433429E-3</v>
      </c>
      <c r="AR705">
        <f t="shared" si="488"/>
        <v>3.5178829085033381E-3</v>
      </c>
      <c r="AS705">
        <f t="shared" si="489"/>
        <v>1.0233841188373347E-2</v>
      </c>
      <c r="AT705">
        <f t="shared" si="490"/>
        <v>8.3149959655533442E-3</v>
      </c>
      <c r="AU705">
        <f t="shared" si="491"/>
        <v>6.0763432055966748E-3</v>
      </c>
      <c r="AV705">
        <f t="shared" si="492"/>
        <v>5.4367281313233403E-3</v>
      </c>
      <c r="AW705">
        <f t="shared" si="493"/>
        <v>3.5178829085033381E-3</v>
      </c>
      <c r="AX705">
        <f t="shared" si="494"/>
        <v>3.1980753713666708E-3</v>
      </c>
      <c r="AY705">
        <f t="shared" si="495"/>
        <v>0.14199454648868021</v>
      </c>
    </row>
    <row r="706" spans="1:51" x14ac:dyDescent="0.2">
      <c r="A706" s="118" t="s">
        <v>5636</v>
      </c>
      <c r="B706" s="119">
        <v>82858</v>
      </c>
      <c r="C706" s="121" t="s">
        <v>6998</v>
      </c>
      <c r="D706" s="121" t="s">
        <v>3706</v>
      </c>
      <c r="E706" s="121">
        <v>0.113822512778086</v>
      </c>
      <c r="F706">
        <f t="shared" si="471"/>
        <v>1.13822512778086E-7</v>
      </c>
      <c r="G706">
        <f t="shared" si="472"/>
        <v>1.13822512778086E-9</v>
      </c>
      <c r="H706">
        <f t="shared" si="473"/>
        <v>6.5516657253057359E-5</v>
      </c>
      <c r="I706" s="115">
        <f t="shared" ref="I706:I769" si="496">LEN(D706)-LEN(SUBSTITUTE(D706,"A",""))</f>
        <v>52</v>
      </c>
      <c r="J706" s="115">
        <f t="shared" ref="J706:J769" si="497">LEN(D706)-LEN(SUBSTITUTE(D706,"C",""))</f>
        <v>0</v>
      </c>
      <c r="K706" s="115">
        <f t="shared" ref="K706:K769" si="498">LEN(D706)-LEN(SUBSTITUTE(D706,"D",""))</f>
        <v>44</v>
      </c>
      <c r="L706" s="115">
        <f t="shared" ref="L706:L769" si="499">LEN(D706)-LEN(SUBSTITUTE(D706,"E",""))</f>
        <v>23</v>
      </c>
      <c r="M706" s="115">
        <f t="shared" ref="M706:M769" si="500">LEN(D706)-LEN(SUBSTITUTE(D706,"F",""))</f>
        <v>37</v>
      </c>
      <c r="N706" s="115">
        <f t="shared" ref="N706:N769" si="501">LEN(D706)-LEN(SUBSTITUTE(D706,"G",""))</f>
        <v>76</v>
      </c>
      <c r="O706" s="115">
        <f t="shared" ref="O706:O769" si="502">LEN(D706)-LEN(SUBSTITUTE(D706,"H",""))</f>
        <v>21</v>
      </c>
      <c r="P706" s="115">
        <f t="shared" ref="P706:P769" si="503">LEN(D706)-LEN(SUBSTITUTE(D706,"I",""))</f>
        <v>48</v>
      </c>
      <c r="Q706" s="115">
        <f t="shared" ref="Q706:Q769" si="504">LEN(D706)-LEN(SUBSTITUTE(D706,"K",""))</f>
        <v>25</v>
      </c>
      <c r="R706" s="115">
        <f t="shared" ref="R706:R769" si="505">LEN(D706)-LEN(SUBSTITUTE(D706,"L",""))</f>
        <v>51</v>
      </c>
      <c r="S706" s="115">
        <f t="shared" ref="S706:S769" si="506">LEN(D706)-LEN(SUBSTITUTE(D706,"M",""))</f>
        <v>12</v>
      </c>
      <c r="T706" s="115">
        <f t="shared" ref="T706:T769" si="507">LEN(D706)-LEN(SUBSTITUTE(D706,"N",""))</f>
        <v>46</v>
      </c>
      <c r="U706" s="115">
        <f t="shared" ref="U706:U769" si="508">LEN(D706)-LEN(SUBSTITUTE(D706,"P",""))</f>
        <v>26</v>
      </c>
      <c r="V706" s="115">
        <f t="shared" ref="V706:V769" si="509">LEN(D706)-LEN(SUBSTITUTE(D706,"Q",""))</f>
        <v>42</v>
      </c>
      <c r="W706" s="115">
        <f t="shared" ref="W706:W769" si="510">LEN(D706)-LEN(SUBSTITUTE(D706,"R",""))</f>
        <v>37</v>
      </c>
      <c r="X706" s="115">
        <f t="shared" ref="X706:X769" si="511">LEN(D706)-LEN(SUBSTITUTE(D706,"S",""))</f>
        <v>72</v>
      </c>
      <c r="Y706" s="115">
        <f t="shared" ref="Y706:Y769" si="512">LEN(D706)-LEN(SUBSTITUTE(D706,"T",""))</f>
        <v>58</v>
      </c>
      <c r="Z706" s="115">
        <f t="shared" ref="Z706:Z769" si="513">LEN(D706)-LEN(SUBSTITUTE(D706,"V",""))</f>
        <v>28</v>
      </c>
      <c r="AA706" s="115">
        <f t="shared" ref="AA706:AA769" si="514">LEN(D706)-LEN(SUBSTITUTE(D706,"W",""))</f>
        <v>6</v>
      </c>
      <c r="AB706" s="115">
        <f t="shared" ref="AB706:AB769" si="515">LEN(D706)-LEN(SUBSTITUTE(D706,"Y",""))</f>
        <v>46</v>
      </c>
      <c r="AC706" s="113">
        <f t="shared" si="474"/>
        <v>750</v>
      </c>
      <c r="AE706">
        <f t="shared" si="475"/>
        <v>3.4068661771589825E-3</v>
      </c>
      <c r="AF706">
        <f t="shared" si="476"/>
        <v>0</v>
      </c>
      <c r="AG706">
        <f t="shared" si="477"/>
        <v>2.882732919134524E-3</v>
      </c>
      <c r="AH706">
        <f t="shared" si="478"/>
        <v>1.5068831168203194E-3</v>
      </c>
      <c r="AI706">
        <f t="shared" si="479"/>
        <v>2.4241163183631224E-3</v>
      </c>
      <c r="AJ706">
        <f t="shared" si="480"/>
        <v>4.9792659512323595E-3</v>
      </c>
      <c r="AK706">
        <f t="shared" si="481"/>
        <v>1.3758498023142046E-3</v>
      </c>
      <c r="AL706">
        <f t="shared" si="482"/>
        <v>3.144799548146753E-3</v>
      </c>
      <c r="AM706">
        <f t="shared" si="483"/>
        <v>1.6379164313264339E-3</v>
      </c>
      <c r="AN706">
        <f t="shared" si="484"/>
        <v>3.3413495199059251E-3</v>
      </c>
      <c r="AO706">
        <f t="shared" si="485"/>
        <v>7.8619988703668825E-4</v>
      </c>
      <c r="AP706">
        <f t="shared" si="486"/>
        <v>3.0137662336406387E-3</v>
      </c>
      <c r="AQ706">
        <f t="shared" si="487"/>
        <v>1.7034330885794913E-3</v>
      </c>
      <c r="AR706">
        <f t="shared" si="488"/>
        <v>2.7516996046284092E-3</v>
      </c>
      <c r="AS706">
        <f t="shared" si="489"/>
        <v>2.4241163183631224E-3</v>
      </c>
      <c r="AT706">
        <f t="shared" si="490"/>
        <v>4.71719932222013E-3</v>
      </c>
      <c r="AU706">
        <f t="shared" si="491"/>
        <v>3.7999661206773267E-3</v>
      </c>
      <c r="AV706">
        <f t="shared" si="492"/>
        <v>1.834466403085606E-3</v>
      </c>
      <c r="AW706">
        <f t="shared" si="493"/>
        <v>3.9309994351834413E-4</v>
      </c>
      <c r="AX706">
        <f t="shared" si="494"/>
        <v>3.0137662336406387E-3</v>
      </c>
      <c r="AY706">
        <f t="shared" si="495"/>
        <v>4.9137492939793012E-2</v>
      </c>
    </row>
    <row r="707" spans="1:51" x14ac:dyDescent="0.2">
      <c r="A707" s="118" t="s">
        <v>5637</v>
      </c>
      <c r="B707" s="119">
        <v>62512</v>
      </c>
      <c r="C707" s="121" t="s">
        <v>6999</v>
      </c>
      <c r="D707" s="121" t="s">
        <v>4495</v>
      </c>
      <c r="E707" s="121">
        <v>0.79832796093505465</v>
      </c>
      <c r="F707">
        <f t="shared" ref="F707:F770" si="516">E707/1000000</f>
        <v>7.9832796093505464E-7</v>
      </c>
      <c r="G707">
        <f t="shared" ref="G707:G770" si="517">F707*0.01</f>
        <v>7.9832796093505465E-9</v>
      </c>
      <c r="H707">
        <f t="shared" ref="H707:H770" si="518">G707/$G$1637</f>
        <v>4.5952051237955165E-4</v>
      </c>
      <c r="I707" s="115">
        <f t="shared" si="496"/>
        <v>53</v>
      </c>
      <c r="J707" s="115">
        <f t="shared" si="497"/>
        <v>5</v>
      </c>
      <c r="K707" s="115">
        <f t="shared" si="498"/>
        <v>42</v>
      </c>
      <c r="L707" s="115">
        <f t="shared" si="499"/>
        <v>37</v>
      </c>
      <c r="M707" s="115">
        <f t="shared" si="500"/>
        <v>20</v>
      </c>
      <c r="N707" s="115">
        <f t="shared" si="501"/>
        <v>38</v>
      </c>
      <c r="O707" s="115">
        <f t="shared" si="502"/>
        <v>13</v>
      </c>
      <c r="P707" s="115">
        <f t="shared" si="503"/>
        <v>42</v>
      </c>
      <c r="Q707" s="115">
        <f t="shared" si="504"/>
        <v>24</v>
      </c>
      <c r="R707" s="115">
        <f t="shared" si="505"/>
        <v>44</v>
      </c>
      <c r="S707" s="115">
        <f t="shared" si="506"/>
        <v>8</v>
      </c>
      <c r="T707" s="115">
        <f t="shared" si="507"/>
        <v>24</v>
      </c>
      <c r="U707" s="115">
        <f t="shared" si="508"/>
        <v>29</v>
      </c>
      <c r="V707" s="115">
        <f t="shared" si="509"/>
        <v>23</v>
      </c>
      <c r="W707" s="115">
        <f t="shared" si="510"/>
        <v>32</v>
      </c>
      <c r="X707" s="115">
        <f t="shared" si="511"/>
        <v>37</v>
      </c>
      <c r="Y707" s="115">
        <f t="shared" si="512"/>
        <v>26</v>
      </c>
      <c r="Z707" s="115">
        <f t="shared" si="513"/>
        <v>46</v>
      </c>
      <c r="AA707" s="115">
        <f t="shared" si="514"/>
        <v>8</v>
      </c>
      <c r="AB707" s="115">
        <f t="shared" si="515"/>
        <v>15</v>
      </c>
      <c r="AC707" s="113">
        <f t="shared" ref="AC707:AC770" si="519">SUM(I707:AB707)</f>
        <v>566</v>
      </c>
      <c r="AE707">
        <f t="shared" ref="AE707:AE770" si="520">I707*$H707</f>
        <v>2.4354587156116238E-2</v>
      </c>
      <c r="AF707">
        <f t="shared" ref="AF707:AF770" si="521">J707*$H707</f>
        <v>2.2976025618977581E-3</v>
      </c>
      <c r="AG707">
        <f t="shared" ref="AG707:AG770" si="522">K707*$H707</f>
        <v>1.9299861519941168E-2</v>
      </c>
      <c r="AH707">
        <f t="shared" ref="AH707:AH770" si="523">L707*$H707</f>
        <v>1.7002258958043411E-2</v>
      </c>
      <c r="AI707">
        <f t="shared" ref="AI707:AI770" si="524">M707*$H707</f>
        <v>9.1904102475910323E-3</v>
      </c>
      <c r="AJ707">
        <f t="shared" ref="AJ707:AJ770" si="525">N707*$H707</f>
        <v>1.7461779470422961E-2</v>
      </c>
      <c r="AK707">
        <f t="shared" ref="AK707:AK770" si="526">O707*$H707</f>
        <v>5.9737666609341713E-3</v>
      </c>
      <c r="AL707">
        <f t="shared" ref="AL707:AL770" si="527">P707*$H707</f>
        <v>1.9299861519941168E-2</v>
      </c>
      <c r="AM707">
        <f t="shared" ref="AM707:AM770" si="528">Q707*$H707</f>
        <v>1.1028492297109239E-2</v>
      </c>
      <c r="AN707">
        <f t="shared" ref="AN707:AN770" si="529">R707*$H707</f>
        <v>2.0218902544700271E-2</v>
      </c>
      <c r="AO707">
        <f t="shared" ref="AO707:AO770" si="530">S707*$H707</f>
        <v>3.6761640990364132E-3</v>
      </c>
      <c r="AP707">
        <f t="shared" ref="AP707:AP770" si="531">T707*$H707</f>
        <v>1.1028492297109239E-2</v>
      </c>
      <c r="AQ707">
        <f t="shared" ref="AQ707:AQ770" si="532">U707*$H707</f>
        <v>1.3326094859006998E-2</v>
      </c>
      <c r="AR707">
        <f t="shared" ref="AR707:AR770" si="533">V707*$H707</f>
        <v>1.0568971784729687E-2</v>
      </c>
      <c r="AS707">
        <f t="shared" ref="AS707:AS770" si="534">W707*$H707</f>
        <v>1.4704656396145653E-2</v>
      </c>
      <c r="AT707">
        <f t="shared" ref="AT707:AT770" si="535">X707*$H707</f>
        <v>1.7002258958043411E-2</v>
      </c>
      <c r="AU707">
        <f t="shared" ref="AU707:AU770" si="536">Y707*$H707</f>
        <v>1.1947533321868343E-2</v>
      </c>
      <c r="AV707">
        <f t="shared" ref="AV707:AV770" si="537">Z707*$H707</f>
        <v>2.1137943569459375E-2</v>
      </c>
      <c r="AW707">
        <f t="shared" ref="AW707:AW770" si="538">AA707*$H707</f>
        <v>3.6761640990364132E-3</v>
      </c>
      <c r="AX707">
        <f t="shared" ref="AX707:AX770" si="539">AB707*$H707</f>
        <v>6.8928076856932747E-3</v>
      </c>
      <c r="AY707">
        <f t="shared" ref="AY707:AY770" si="540">SUM(AE707:AX707)</f>
        <v>0.2600886100068262</v>
      </c>
    </row>
    <row r="708" spans="1:51" x14ac:dyDescent="0.2">
      <c r="A708" s="118" t="s">
        <v>5638</v>
      </c>
      <c r="B708" s="119">
        <v>114489</v>
      </c>
      <c r="C708" s="121" t="s">
        <v>7000</v>
      </c>
      <c r="D708" s="121" t="s">
        <v>3665</v>
      </c>
      <c r="E708" s="121">
        <v>6.0396575906769126E-2</v>
      </c>
      <c r="F708">
        <f t="shared" si="516"/>
        <v>6.0396575906769127E-8</v>
      </c>
      <c r="G708">
        <f t="shared" si="517"/>
        <v>6.0396575906769131E-10</v>
      </c>
      <c r="H708">
        <f t="shared" si="518"/>
        <v>3.4764491367861318E-5</v>
      </c>
      <c r="I708" s="115">
        <f t="shared" si="496"/>
        <v>74</v>
      </c>
      <c r="J708" s="115">
        <f t="shared" si="497"/>
        <v>2</v>
      </c>
      <c r="K708" s="115">
        <f t="shared" si="498"/>
        <v>79</v>
      </c>
      <c r="L708" s="115">
        <f t="shared" si="499"/>
        <v>45</v>
      </c>
      <c r="M708" s="115">
        <f t="shared" si="500"/>
        <v>43</v>
      </c>
      <c r="N708" s="115">
        <f t="shared" si="501"/>
        <v>93</v>
      </c>
      <c r="O708" s="115">
        <f t="shared" si="502"/>
        <v>32</v>
      </c>
      <c r="P708" s="115">
        <f t="shared" si="503"/>
        <v>67</v>
      </c>
      <c r="Q708" s="115">
        <f t="shared" si="504"/>
        <v>36</v>
      </c>
      <c r="R708" s="115">
        <f t="shared" si="505"/>
        <v>99</v>
      </c>
      <c r="S708" s="115">
        <f t="shared" si="506"/>
        <v>18</v>
      </c>
      <c r="T708" s="115">
        <f t="shared" si="507"/>
        <v>62</v>
      </c>
      <c r="U708" s="115">
        <f t="shared" si="508"/>
        <v>55</v>
      </c>
      <c r="V708" s="115">
        <f t="shared" si="509"/>
        <v>34</v>
      </c>
      <c r="W708" s="115">
        <f t="shared" si="510"/>
        <v>59</v>
      </c>
      <c r="X708" s="115">
        <f t="shared" si="511"/>
        <v>79</v>
      </c>
      <c r="Y708" s="115">
        <f t="shared" si="512"/>
        <v>56</v>
      </c>
      <c r="Z708" s="115">
        <f t="shared" si="513"/>
        <v>47</v>
      </c>
      <c r="AA708" s="115">
        <f t="shared" si="514"/>
        <v>21</v>
      </c>
      <c r="AB708" s="115">
        <f t="shared" si="515"/>
        <v>32</v>
      </c>
      <c r="AC708" s="113">
        <f t="shared" si="519"/>
        <v>1033</v>
      </c>
      <c r="AE708">
        <f t="shared" si="520"/>
        <v>2.5725723612217374E-3</v>
      </c>
      <c r="AF708">
        <f t="shared" si="521"/>
        <v>6.9528982735722635E-5</v>
      </c>
      <c r="AG708">
        <f t="shared" si="522"/>
        <v>2.7463948180610439E-3</v>
      </c>
      <c r="AH708">
        <f t="shared" si="523"/>
        <v>1.5644021115537594E-3</v>
      </c>
      <c r="AI708">
        <f t="shared" si="524"/>
        <v>1.4948731288180366E-3</v>
      </c>
      <c r="AJ708">
        <f t="shared" si="525"/>
        <v>3.2330976972111025E-3</v>
      </c>
      <c r="AK708">
        <f t="shared" si="526"/>
        <v>1.1124637237715622E-3</v>
      </c>
      <c r="AL708">
        <f t="shared" si="527"/>
        <v>2.3292209216467081E-3</v>
      </c>
      <c r="AM708">
        <f t="shared" si="528"/>
        <v>1.2515216892430075E-3</v>
      </c>
      <c r="AN708">
        <f t="shared" si="529"/>
        <v>3.4416846454182705E-3</v>
      </c>
      <c r="AO708">
        <f t="shared" si="530"/>
        <v>6.2576084462150376E-4</v>
      </c>
      <c r="AP708">
        <f t="shared" si="531"/>
        <v>2.1553984648074015E-3</v>
      </c>
      <c r="AQ708">
        <f t="shared" si="532"/>
        <v>1.9120470252323725E-3</v>
      </c>
      <c r="AR708">
        <f t="shared" si="533"/>
        <v>1.1819927065072847E-3</v>
      </c>
      <c r="AS708">
        <f t="shared" si="534"/>
        <v>2.0511049907038178E-3</v>
      </c>
      <c r="AT708">
        <f t="shared" si="535"/>
        <v>2.7463948180610439E-3</v>
      </c>
      <c r="AU708">
        <f t="shared" si="536"/>
        <v>1.9468115166002338E-3</v>
      </c>
      <c r="AV708">
        <f t="shared" si="537"/>
        <v>1.633931094289482E-3</v>
      </c>
      <c r="AW708">
        <f t="shared" si="538"/>
        <v>7.3005431872508772E-4</v>
      </c>
      <c r="AX708">
        <f t="shared" si="539"/>
        <v>1.1124637237715622E-3</v>
      </c>
      <c r="AY708">
        <f t="shared" si="540"/>
        <v>3.5911719583000747E-2</v>
      </c>
    </row>
    <row r="709" spans="1:51" x14ac:dyDescent="0.2">
      <c r="A709" s="118" t="s">
        <v>5639</v>
      </c>
      <c r="B709" s="119">
        <v>58930</v>
      </c>
      <c r="C709" s="121" t="s">
        <v>6698</v>
      </c>
      <c r="D709" s="121" t="s">
        <v>4560</v>
      </c>
      <c r="E709" s="121">
        <v>1.1540656487877086</v>
      </c>
      <c r="F709">
        <f t="shared" si="516"/>
        <v>1.1540656487877087E-6</v>
      </c>
      <c r="G709">
        <f t="shared" si="517"/>
        <v>1.1540656487877088E-8</v>
      </c>
      <c r="H709">
        <f t="shared" si="518"/>
        <v>6.6428443471956732E-4</v>
      </c>
      <c r="I709" s="115">
        <f t="shared" si="496"/>
        <v>44</v>
      </c>
      <c r="J709" s="115">
        <f t="shared" si="497"/>
        <v>1</v>
      </c>
      <c r="K709" s="115">
        <f t="shared" si="498"/>
        <v>32</v>
      </c>
      <c r="L709" s="115">
        <f t="shared" si="499"/>
        <v>29</v>
      </c>
      <c r="M709" s="115">
        <f t="shared" si="500"/>
        <v>26</v>
      </c>
      <c r="N709" s="115">
        <f t="shared" si="501"/>
        <v>44</v>
      </c>
      <c r="O709" s="115">
        <f t="shared" si="502"/>
        <v>9</v>
      </c>
      <c r="P709" s="115">
        <f t="shared" si="503"/>
        <v>17</v>
      </c>
      <c r="Q709" s="115">
        <f t="shared" si="504"/>
        <v>24</v>
      </c>
      <c r="R709" s="115">
        <f t="shared" si="505"/>
        <v>40</v>
      </c>
      <c r="S709" s="115">
        <f t="shared" si="506"/>
        <v>17</v>
      </c>
      <c r="T709" s="115">
        <f t="shared" si="507"/>
        <v>33</v>
      </c>
      <c r="U709" s="115">
        <f t="shared" si="508"/>
        <v>29</v>
      </c>
      <c r="V709" s="115">
        <f t="shared" si="509"/>
        <v>17</v>
      </c>
      <c r="W709" s="115">
        <f t="shared" si="510"/>
        <v>34</v>
      </c>
      <c r="X709" s="115">
        <f t="shared" si="511"/>
        <v>34</v>
      </c>
      <c r="Y709" s="115">
        <f t="shared" si="512"/>
        <v>22</v>
      </c>
      <c r="Z709" s="115">
        <f t="shared" si="513"/>
        <v>36</v>
      </c>
      <c r="AA709" s="115">
        <f t="shared" si="514"/>
        <v>17</v>
      </c>
      <c r="AB709" s="115">
        <f t="shared" si="515"/>
        <v>18</v>
      </c>
      <c r="AC709" s="113">
        <f t="shared" si="519"/>
        <v>523</v>
      </c>
      <c r="AE709">
        <f t="shared" si="520"/>
        <v>2.9228515127660962E-2</v>
      </c>
      <c r="AF709">
        <f t="shared" si="521"/>
        <v>6.6428443471956732E-4</v>
      </c>
      <c r="AG709">
        <f t="shared" si="522"/>
        <v>2.1257101911026154E-2</v>
      </c>
      <c r="AH709">
        <f t="shared" si="523"/>
        <v>1.9264248606867453E-2</v>
      </c>
      <c r="AI709">
        <f t="shared" si="524"/>
        <v>1.7271395302708749E-2</v>
      </c>
      <c r="AJ709">
        <f t="shared" si="525"/>
        <v>2.9228515127660962E-2</v>
      </c>
      <c r="AK709">
        <f t="shared" si="526"/>
        <v>5.9785599124761056E-3</v>
      </c>
      <c r="AL709">
        <f t="shared" si="527"/>
        <v>1.1292835390232644E-2</v>
      </c>
      <c r="AM709">
        <f t="shared" si="528"/>
        <v>1.5942826433269615E-2</v>
      </c>
      <c r="AN709">
        <f t="shared" si="529"/>
        <v>2.6571377388782694E-2</v>
      </c>
      <c r="AO709">
        <f t="shared" si="530"/>
        <v>1.1292835390232644E-2</v>
      </c>
      <c r="AP709">
        <f t="shared" si="531"/>
        <v>2.1921386345745721E-2</v>
      </c>
      <c r="AQ709">
        <f t="shared" si="532"/>
        <v>1.9264248606867453E-2</v>
      </c>
      <c r="AR709">
        <f t="shared" si="533"/>
        <v>1.1292835390232644E-2</v>
      </c>
      <c r="AS709">
        <f t="shared" si="534"/>
        <v>2.2585670780465288E-2</v>
      </c>
      <c r="AT709">
        <f t="shared" si="535"/>
        <v>2.2585670780465288E-2</v>
      </c>
      <c r="AU709">
        <f t="shared" si="536"/>
        <v>1.4614257563830481E-2</v>
      </c>
      <c r="AV709">
        <f t="shared" si="537"/>
        <v>2.3914239649904422E-2</v>
      </c>
      <c r="AW709">
        <f t="shared" si="538"/>
        <v>1.1292835390232644E-2</v>
      </c>
      <c r="AX709">
        <f t="shared" si="539"/>
        <v>1.1957119824952211E-2</v>
      </c>
      <c r="AY709">
        <f t="shared" si="540"/>
        <v>0.34742075935833377</v>
      </c>
    </row>
    <row r="710" spans="1:51" x14ac:dyDescent="0.2">
      <c r="A710" s="118" t="s">
        <v>5640</v>
      </c>
      <c r="B710" s="119">
        <v>71682</v>
      </c>
      <c r="C710" s="121" t="s">
        <v>7001</v>
      </c>
      <c r="D710" s="121" t="s">
        <v>3774</v>
      </c>
      <c r="E710" s="121">
        <v>9.2506454626247708E-2</v>
      </c>
      <c r="F710">
        <f t="shared" si="516"/>
        <v>9.2506454626247709E-8</v>
      </c>
      <c r="G710">
        <f t="shared" si="517"/>
        <v>9.2506454626247706E-10</v>
      </c>
      <c r="H710">
        <f t="shared" si="518"/>
        <v>5.3247055731932754E-5</v>
      </c>
      <c r="I710" s="115">
        <f t="shared" si="496"/>
        <v>62</v>
      </c>
      <c r="J710" s="115">
        <f t="shared" si="497"/>
        <v>4</v>
      </c>
      <c r="K710" s="115">
        <f t="shared" si="498"/>
        <v>23</v>
      </c>
      <c r="L710" s="115">
        <f t="shared" si="499"/>
        <v>28</v>
      </c>
      <c r="M710" s="115">
        <f t="shared" si="500"/>
        <v>32</v>
      </c>
      <c r="N710" s="115">
        <f t="shared" si="501"/>
        <v>52</v>
      </c>
      <c r="O710" s="115">
        <f t="shared" si="502"/>
        <v>13</v>
      </c>
      <c r="P710" s="115">
        <f t="shared" si="503"/>
        <v>49</v>
      </c>
      <c r="Q710" s="115">
        <f t="shared" si="504"/>
        <v>27</v>
      </c>
      <c r="R710" s="115">
        <f t="shared" si="505"/>
        <v>75</v>
      </c>
      <c r="S710" s="115">
        <f t="shared" si="506"/>
        <v>19</v>
      </c>
      <c r="T710" s="115">
        <f t="shared" si="507"/>
        <v>19</v>
      </c>
      <c r="U710" s="115">
        <f t="shared" si="508"/>
        <v>33</v>
      </c>
      <c r="V710" s="115">
        <f t="shared" si="509"/>
        <v>22</v>
      </c>
      <c r="W710" s="115">
        <f t="shared" si="510"/>
        <v>31</v>
      </c>
      <c r="X710" s="115">
        <f t="shared" si="511"/>
        <v>55</v>
      </c>
      <c r="Y710" s="115">
        <f t="shared" si="512"/>
        <v>32</v>
      </c>
      <c r="Z710" s="115">
        <f t="shared" si="513"/>
        <v>42</v>
      </c>
      <c r="AA710" s="115">
        <f t="shared" si="514"/>
        <v>16</v>
      </c>
      <c r="AB710" s="115">
        <f t="shared" si="515"/>
        <v>18</v>
      </c>
      <c r="AC710" s="113">
        <f t="shared" si="519"/>
        <v>652</v>
      </c>
      <c r="AE710">
        <f t="shared" si="520"/>
        <v>3.3013174553798309E-3</v>
      </c>
      <c r="AF710">
        <f t="shared" si="521"/>
        <v>2.1298822292773102E-4</v>
      </c>
      <c r="AG710">
        <f t="shared" si="522"/>
        <v>1.2246822818344533E-3</v>
      </c>
      <c r="AH710">
        <f t="shared" si="523"/>
        <v>1.4909175604941171E-3</v>
      </c>
      <c r="AI710">
        <f t="shared" si="524"/>
        <v>1.7039057834218481E-3</v>
      </c>
      <c r="AJ710">
        <f t="shared" si="525"/>
        <v>2.7688468980605033E-3</v>
      </c>
      <c r="AK710">
        <f t="shared" si="526"/>
        <v>6.9221172451512582E-4</v>
      </c>
      <c r="AL710">
        <f t="shared" si="527"/>
        <v>2.6091057308647051E-3</v>
      </c>
      <c r="AM710">
        <f t="shared" si="528"/>
        <v>1.4376705047621844E-3</v>
      </c>
      <c r="AN710">
        <f t="shared" si="529"/>
        <v>3.9935291798949566E-3</v>
      </c>
      <c r="AO710">
        <f t="shared" si="530"/>
        <v>1.0116940589067224E-3</v>
      </c>
      <c r="AP710">
        <f t="shared" si="531"/>
        <v>1.0116940589067224E-3</v>
      </c>
      <c r="AQ710">
        <f t="shared" si="532"/>
        <v>1.7571528391537809E-3</v>
      </c>
      <c r="AR710">
        <f t="shared" si="533"/>
        <v>1.1714352261025206E-3</v>
      </c>
      <c r="AS710">
        <f t="shared" si="534"/>
        <v>1.6506587276899154E-3</v>
      </c>
      <c r="AT710">
        <f t="shared" si="535"/>
        <v>2.9285880652563014E-3</v>
      </c>
      <c r="AU710">
        <f t="shared" si="536"/>
        <v>1.7039057834218481E-3</v>
      </c>
      <c r="AV710">
        <f t="shared" si="537"/>
        <v>2.2363763407411757E-3</v>
      </c>
      <c r="AW710">
        <f t="shared" si="538"/>
        <v>8.5195289171092407E-4</v>
      </c>
      <c r="AX710">
        <f t="shared" si="539"/>
        <v>9.5844700317478961E-4</v>
      </c>
      <c r="AY710">
        <f t="shared" si="540"/>
        <v>3.4717080337220152E-2</v>
      </c>
    </row>
    <row r="711" spans="1:51" x14ac:dyDescent="0.2">
      <c r="A711" s="118" t="s">
        <v>5641</v>
      </c>
      <c r="B711" s="119">
        <v>43778</v>
      </c>
      <c r="C711" s="121" t="s">
        <v>6893</v>
      </c>
      <c r="D711" s="121" t="s">
        <v>4286</v>
      </c>
      <c r="E711" s="121">
        <v>0.86995897225986463</v>
      </c>
      <c r="F711">
        <f t="shared" si="516"/>
        <v>8.6995897225986459E-7</v>
      </c>
      <c r="G711">
        <f t="shared" si="517"/>
        <v>8.6995897225986455E-9</v>
      </c>
      <c r="H711">
        <f t="shared" si="518"/>
        <v>5.0075158611983346E-4</v>
      </c>
      <c r="I711" s="115">
        <f t="shared" si="496"/>
        <v>39</v>
      </c>
      <c r="J711" s="115">
        <f t="shared" si="497"/>
        <v>0</v>
      </c>
      <c r="K711" s="115">
        <f t="shared" si="498"/>
        <v>15</v>
      </c>
      <c r="L711" s="115">
        <f t="shared" si="499"/>
        <v>29</v>
      </c>
      <c r="M711" s="115">
        <f t="shared" si="500"/>
        <v>15</v>
      </c>
      <c r="N711" s="115">
        <f t="shared" si="501"/>
        <v>19</v>
      </c>
      <c r="O711" s="115">
        <f t="shared" si="502"/>
        <v>5</v>
      </c>
      <c r="P711" s="115">
        <f t="shared" si="503"/>
        <v>23</v>
      </c>
      <c r="Q711" s="115">
        <f t="shared" si="504"/>
        <v>23</v>
      </c>
      <c r="R711" s="115">
        <f t="shared" si="505"/>
        <v>37</v>
      </c>
      <c r="S711" s="115">
        <f t="shared" si="506"/>
        <v>13</v>
      </c>
      <c r="T711" s="115">
        <f t="shared" si="507"/>
        <v>14</v>
      </c>
      <c r="U711" s="115">
        <f t="shared" si="508"/>
        <v>14</v>
      </c>
      <c r="V711" s="115">
        <f t="shared" si="509"/>
        <v>25</v>
      </c>
      <c r="W711" s="115">
        <f t="shared" si="510"/>
        <v>23</v>
      </c>
      <c r="X711" s="115">
        <f t="shared" si="511"/>
        <v>25</v>
      </c>
      <c r="Y711" s="115">
        <f t="shared" si="512"/>
        <v>21</v>
      </c>
      <c r="Z711" s="115">
        <f t="shared" si="513"/>
        <v>29</v>
      </c>
      <c r="AA711" s="115">
        <f t="shared" si="514"/>
        <v>3</v>
      </c>
      <c r="AB711" s="115">
        <f t="shared" si="515"/>
        <v>16</v>
      </c>
      <c r="AC711" s="113">
        <f t="shared" si="519"/>
        <v>388</v>
      </c>
      <c r="AE711">
        <f t="shared" si="520"/>
        <v>1.9529311858673504E-2</v>
      </c>
      <c r="AF711">
        <f t="shared" si="521"/>
        <v>0</v>
      </c>
      <c r="AG711">
        <f t="shared" si="522"/>
        <v>7.5112737917975014E-3</v>
      </c>
      <c r="AH711">
        <f t="shared" si="523"/>
        <v>1.4521795997475171E-2</v>
      </c>
      <c r="AI711">
        <f t="shared" si="524"/>
        <v>7.5112737917975014E-3</v>
      </c>
      <c r="AJ711">
        <f t="shared" si="525"/>
        <v>9.5142801362768353E-3</v>
      </c>
      <c r="AK711">
        <f t="shared" si="526"/>
        <v>2.5037579305991673E-3</v>
      </c>
      <c r="AL711">
        <f t="shared" si="527"/>
        <v>1.1517286480756169E-2</v>
      </c>
      <c r="AM711">
        <f t="shared" si="528"/>
        <v>1.1517286480756169E-2</v>
      </c>
      <c r="AN711">
        <f t="shared" si="529"/>
        <v>1.8527808686433837E-2</v>
      </c>
      <c r="AO711">
        <f t="shared" si="530"/>
        <v>6.5097706195578354E-3</v>
      </c>
      <c r="AP711">
        <f t="shared" si="531"/>
        <v>7.0105222056776684E-3</v>
      </c>
      <c r="AQ711">
        <f t="shared" si="532"/>
        <v>7.0105222056776684E-3</v>
      </c>
      <c r="AR711">
        <f t="shared" si="533"/>
        <v>1.2518789652995837E-2</v>
      </c>
      <c r="AS711">
        <f t="shared" si="534"/>
        <v>1.1517286480756169E-2</v>
      </c>
      <c r="AT711">
        <f t="shared" si="535"/>
        <v>1.2518789652995837E-2</v>
      </c>
      <c r="AU711">
        <f t="shared" si="536"/>
        <v>1.0515783308516503E-2</v>
      </c>
      <c r="AV711">
        <f t="shared" si="537"/>
        <v>1.4521795997475171E-2</v>
      </c>
      <c r="AW711">
        <f t="shared" si="538"/>
        <v>1.5022547583595004E-3</v>
      </c>
      <c r="AX711">
        <f t="shared" si="539"/>
        <v>8.0120253779173353E-3</v>
      </c>
      <c r="AY711">
        <f t="shared" si="540"/>
        <v>0.19429161541449536</v>
      </c>
    </row>
    <row r="712" spans="1:51" x14ac:dyDescent="0.2">
      <c r="A712" s="118" t="s">
        <v>5642</v>
      </c>
      <c r="B712" s="119">
        <v>47166</v>
      </c>
      <c r="C712" s="121" t="s">
        <v>7002</v>
      </c>
      <c r="D712" s="121" t="s">
        <v>3741</v>
      </c>
      <c r="E712" s="121">
        <v>8.5438468282476823E-2</v>
      </c>
      <c r="F712">
        <f t="shared" si="516"/>
        <v>8.5438468282476823E-8</v>
      </c>
      <c r="G712">
        <f t="shared" si="517"/>
        <v>8.543846828247683E-10</v>
      </c>
      <c r="H712">
        <f t="shared" si="518"/>
        <v>4.9178696780334557E-5</v>
      </c>
      <c r="I712" s="115">
        <f t="shared" si="496"/>
        <v>27</v>
      </c>
      <c r="J712" s="115">
        <f t="shared" si="497"/>
        <v>3</v>
      </c>
      <c r="K712" s="115">
        <f t="shared" si="498"/>
        <v>23</v>
      </c>
      <c r="L712" s="115">
        <f t="shared" si="499"/>
        <v>21</v>
      </c>
      <c r="M712" s="115">
        <f t="shared" si="500"/>
        <v>13</v>
      </c>
      <c r="N712" s="115">
        <f t="shared" si="501"/>
        <v>20</v>
      </c>
      <c r="O712" s="115">
        <f t="shared" si="502"/>
        <v>13</v>
      </c>
      <c r="P712" s="115">
        <f t="shared" si="503"/>
        <v>40</v>
      </c>
      <c r="Q712" s="115">
        <f t="shared" si="504"/>
        <v>25</v>
      </c>
      <c r="R712" s="115">
        <f t="shared" si="505"/>
        <v>49</v>
      </c>
      <c r="S712" s="115">
        <f t="shared" si="506"/>
        <v>10</v>
      </c>
      <c r="T712" s="115">
        <f t="shared" si="507"/>
        <v>22</v>
      </c>
      <c r="U712" s="115">
        <f t="shared" si="508"/>
        <v>23</v>
      </c>
      <c r="V712" s="115">
        <f t="shared" si="509"/>
        <v>18</v>
      </c>
      <c r="W712" s="115">
        <f t="shared" si="510"/>
        <v>23</v>
      </c>
      <c r="X712" s="115">
        <f t="shared" si="511"/>
        <v>28</v>
      </c>
      <c r="Y712" s="115">
        <f t="shared" si="512"/>
        <v>11</v>
      </c>
      <c r="Z712" s="115">
        <f t="shared" si="513"/>
        <v>20</v>
      </c>
      <c r="AA712" s="115">
        <f t="shared" si="514"/>
        <v>9</v>
      </c>
      <c r="AB712" s="115">
        <f t="shared" si="515"/>
        <v>14</v>
      </c>
      <c r="AC712" s="113">
        <f t="shared" si="519"/>
        <v>412</v>
      </c>
      <c r="AE712">
        <f t="shared" si="520"/>
        <v>1.3278248130690331E-3</v>
      </c>
      <c r="AF712">
        <f t="shared" si="521"/>
        <v>1.4753609034100367E-4</v>
      </c>
      <c r="AG712">
        <f t="shared" si="522"/>
        <v>1.1311100259476948E-3</v>
      </c>
      <c r="AH712">
        <f t="shared" si="523"/>
        <v>1.0327526323870256E-3</v>
      </c>
      <c r="AI712">
        <f t="shared" si="524"/>
        <v>6.3932305814434927E-4</v>
      </c>
      <c r="AJ712">
        <f t="shared" si="525"/>
        <v>9.8357393560669125E-4</v>
      </c>
      <c r="AK712">
        <f t="shared" si="526"/>
        <v>6.3932305814434927E-4</v>
      </c>
      <c r="AL712">
        <f t="shared" si="527"/>
        <v>1.9671478712133825E-3</v>
      </c>
      <c r="AM712">
        <f t="shared" si="528"/>
        <v>1.229467419508364E-3</v>
      </c>
      <c r="AN712">
        <f t="shared" si="529"/>
        <v>2.4097561422363931E-3</v>
      </c>
      <c r="AO712">
        <f t="shared" si="530"/>
        <v>4.9178696780334563E-4</v>
      </c>
      <c r="AP712">
        <f t="shared" si="531"/>
        <v>1.0819313291673602E-3</v>
      </c>
      <c r="AQ712">
        <f t="shared" si="532"/>
        <v>1.1311100259476948E-3</v>
      </c>
      <c r="AR712">
        <f t="shared" si="533"/>
        <v>8.8521654204602208E-4</v>
      </c>
      <c r="AS712">
        <f t="shared" si="534"/>
        <v>1.1311100259476948E-3</v>
      </c>
      <c r="AT712">
        <f t="shared" si="535"/>
        <v>1.3770035098493675E-3</v>
      </c>
      <c r="AU712">
        <f t="shared" si="536"/>
        <v>5.409656645836801E-4</v>
      </c>
      <c r="AV712">
        <f t="shared" si="537"/>
        <v>9.8357393560669125E-4</v>
      </c>
      <c r="AW712">
        <f t="shared" si="538"/>
        <v>4.4260827102301104E-4</v>
      </c>
      <c r="AX712">
        <f t="shared" si="539"/>
        <v>6.8850175492468375E-4</v>
      </c>
      <c r="AY712">
        <f t="shared" si="540"/>
        <v>2.0261623073497836E-2</v>
      </c>
    </row>
    <row r="713" spans="1:51" x14ac:dyDescent="0.2">
      <c r="A713" s="118" t="s">
        <v>5643</v>
      </c>
      <c r="B713" s="119">
        <v>24891</v>
      </c>
      <c r="C713" s="121" t="s">
        <v>6789</v>
      </c>
      <c r="D713" s="121" t="s">
        <v>3736</v>
      </c>
      <c r="E713" s="121">
        <v>0.16848697511880992</v>
      </c>
      <c r="F713">
        <f t="shared" si="516"/>
        <v>1.6848697511880993E-7</v>
      </c>
      <c r="G713">
        <f t="shared" si="517"/>
        <v>1.6848697511880993E-9</v>
      </c>
      <c r="H713">
        <f t="shared" si="518"/>
        <v>9.698172295655672E-5</v>
      </c>
      <c r="I713" s="115">
        <f t="shared" si="496"/>
        <v>15</v>
      </c>
      <c r="J713" s="115">
        <f t="shared" si="497"/>
        <v>5</v>
      </c>
      <c r="K713" s="115">
        <f t="shared" si="498"/>
        <v>11</v>
      </c>
      <c r="L713" s="115">
        <f t="shared" si="499"/>
        <v>14</v>
      </c>
      <c r="M713" s="115">
        <f t="shared" si="500"/>
        <v>16</v>
      </c>
      <c r="N713" s="115">
        <f t="shared" si="501"/>
        <v>17</v>
      </c>
      <c r="O713" s="115">
        <f t="shared" si="502"/>
        <v>7</v>
      </c>
      <c r="P713" s="115">
        <f t="shared" si="503"/>
        <v>14</v>
      </c>
      <c r="Q713" s="115">
        <f t="shared" si="504"/>
        <v>13</v>
      </c>
      <c r="R713" s="115">
        <f t="shared" si="505"/>
        <v>16</v>
      </c>
      <c r="S713" s="115">
        <f t="shared" si="506"/>
        <v>5</v>
      </c>
      <c r="T713" s="115">
        <f t="shared" si="507"/>
        <v>8</v>
      </c>
      <c r="U713" s="115">
        <f t="shared" si="508"/>
        <v>4</v>
      </c>
      <c r="V713" s="115">
        <f t="shared" si="509"/>
        <v>9</v>
      </c>
      <c r="W713" s="115">
        <f t="shared" si="510"/>
        <v>15</v>
      </c>
      <c r="X713" s="115">
        <f t="shared" si="511"/>
        <v>14</v>
      </c>
      <c r="Y713" s="115">
        <f t="shared" si="512"/>
        <v>16</v>
      </c>
      <c r="Z713" s="115">
        <f t="shared" si="513"/>
        <v>11</v>
      </c>
      <c r="AA713" s="115">
        <f t="shared" si="514"/>
        <v>1</v>
      </c>
      <c r="AB713" s="115">
        <f t="shared" si="515"/>
        <v>8</v>
      </c>
      <c r="AC713" s="113">
        <f t="shared" si="519"/>
        <v>219</v>
      </c>
      <c r="AE713">
        <f t="shared" si="520"/>
        <v>1.4547258443483508E-3</v>
      </c>
      <c r="AF713">
        <f t="shared" si="521"/>
        <v>4.8490861478278359E-4</v>
      </c>
      <c r="AG713">
        <f t="shared" si="522"/>
        <v>1.066798952522124E-3</v>
      </c>
      <c r="AH713">
        <f t="shared" si="523"/>
        <v>1.3577441213917941E-3</v>
      </c>
      <c r="AI713">
        <f t="shared" si="524"/>
        <v>1.5517075673049075E-3</v>
      </c>
      <c r="AJ713">
        <f t="shared" si="525"/>
        <v>1.6486892902614642E-3</v>
      </c>
      <c r="AK713">
        <f t="shared" si="526"/>
        <v>6.7887206069589705E-4</v>
      </c>
      <c r="AL713">
        <f t="shared" si="527"/>
        <v>1.3577441213917941E-3</v>
      </c>
      <c r="AM713">
        <f t="shared" si="528"/>
        <v>1.2607623984352374E-3</v>
      </c>
      <c r="AN713">
        <f t="shared" si="529"/>
        <v>1.5517075673049075E-3</v>
      </c>
      <c r="AO713">
        <f t="shared" si="530"/>
        <v>4.8490861478278359E-4</v>
      </c>
      <c r="AP713">
        <f t="shared" si="531"/>
        <v>7.7585378365245376E-4</v>
      </c>
      <c r="AQ713">
        <f t="shared" si="532"/>
        <v>3.8792689182622688E-4</v>
      </c>
      <c r="AR713">
        <f t="shared" si="533"/>
        <v>8.7283550660901047E-4</v>
      </c>
      <c r="AS713">
        <f t="shared" si="534"/>
        <v>1.4547258443483508E-3</v>
      </c>
      <c r="AT713">
        <f t="shared" si="535"/>
        <v>1.3577441213917941E-3</v>
      </c>
      <c r="AU713">
        <f t="shared" si="536"/>
        <v>1.5517075673049075E-3</v>
      </c>
      <c r="AV713">
        <f t="shared" si="537"/>
        <v>1.066798952522124E-3</v>
      </c>
      <c r="AW713">
        <f t="shared" si="538"/>
        <v>9.698172295655672E-5</v>
      </c>
      <c r="AX713">
        <f t="shared" si="539"/>
        <v>7.7585378365245376E-4</v>
      </c>
      <c r="AY713">
        <f t="shared" si="540"/>
        <v>2.1238997327485919E-2</v>
      </c>
    </row>
    <row r="714" spans="1:51" x14ac:dyDescent="0.2">
      <c r="A714" s="118" t="s">
        <v>5644</v>
      </c>
      <c r="B714" s="119">
        <v>45832</v>
      </c>
      <c r="C714" s="121" t="s">
        <v>7003</v>
      </c>
      <c r="D714" s="121" t="s">
        <v>4388</v>
      </c>
      <c r="E714" s="121">
        <v>0.59941292906754118</v>
      </c>
      <c r="F714">
        <f t="shared" si="516"/>
        <v>5.9941292906754117E-7</v>
      </c>
      <c r="G714">
        <f t="shared" si="517"/>
        <v>5.9941292906754118E-9</v>
      </c>
      <c r="H714">
        <f t="shared" si="518"/>
        <v>3.4502428797486659E-4</v>
      </c>
      <c r="I714" s="115">
        <f t="shared" si="496"/>
        <v>46</v>
      </c>
      <c r="J714" s="115">
        <f t="shared" si="497"/>
        <v>3</v>
      </c>
      <c r="K714" s="115">
        <f t="shared" si="498"/>
        <v>24</v>
      </c>
      <c r="L714" s="115">
        <f t="shared" si="499"/>
        <v>18</v>
      </c>
      <c r="M714" s="115">
        <f t="shared" si="500"/>
        <v>14</v>
      </c>
      <c r="N714" s="115">
        <f t="shared" si="501"/>
        <v>28</v>
      </c>
      <c r="O714" s="115">
        <f t="shared" si="502"/>
        <v>5</v>
      </c>
      <c r="P714" s="115">
        <f t="shared" si="503"/>
        <v>23</v>
      </c>
      <c r="Q714" s="115">
        <f t="shared" si="504"/>
        <v>16</v>
      </c>
      <c r="R714" s="115">
        <f t="shared" si="505"/>
        <v>44</v>
      </c>
      <c r="S714" s="115">
        <f t="shared" si="506"/>
        <v>10</v>
      </c>
      <c r="T714" s="115">
        <f t="shared" si="507"/>
        <v>23</v>
      </c>
      <c r="U714" s="115">
        <f t="shared" si="508"/>
        <v>24</v>
      </c>
      <c r="V714" s="115">
        <f t="shared" si="509"/>
        <v>14</v>
      </c>
      <c r="W714" s="115">
        <f t="shared" si="510"/>
        <v>32</v>
      </c>
      <c r="X714" s="115">
        <f t="shared" si="511"/>
        <v>31</v>
      </c>
      <c r="Y714" s="115">
        <f t="shared" si="512"/>
        <v>20</v>
      </c>
      <c r="Z714" s="115">
        <f t="shared" si="513"/>
        <v>33</v>
      </c>
      <c r="AA714" s="115">
        <f t="shared" si="514"/>
        <v>0</v>
      </c>
      <c r="AB714" s="115">
        <f t="shared" si="515"/>
        <v>13</v>
      </c>
      <c r="AC714" s="113">
        <f t="shared" si="519"/>
        <v>421</v>
      </c>
      <c r="AE714">
        <f t="shared" si="520"/>
        <v>1.5871117246843862E-2</v>
      </c>
      <c r="AF714">
        <f t="shared" si="521"/>
        <v>1.0350728639245998E-3</v>
      </c>
      <c r="AG714">
        <f t="shared" si="522"/>
        <v>8.2805829113967982E-3</v>
      </c>
      <c r="AH714">
        <f t="shared" si="523"/>
        <v>6.2104371835475982E-3</v>
      </c>
      <c r="AI714">
        <f t="shared" si="524"/>
        <v>4.8303400316481327E-3</v>
      </c>
      <c r="AJ714">
        <f t="shared" si="525"/>
        <v>9.6606800632962654E-3</v>
      </c>
      <c r="AK714">
        <f t="shared" si="526"/>
        <v>1.725121439874333E-3</v>
      </c>
      <c r="AL714">
        <f t="shared" si="527"/>
        <v>7.9355586234219309E-3</v>
      </c>
      <c r="AM714">
        <f t="shared" si="528"/>
        <v>5.5203886075978655E-3</v>
      </c>
      <c r="AN714">
        <f t="shared" si="529"/>
        <v>1.5181068670894131E-2</v>
      </c>
      <c r="AO714">
        <f t="shared" si="530"/>
        <v>3.4502428797486659E-3</v>
      </c>
      <c r="AP714">
        <f t="shared" si="531"/>
        <v>7.9355586234219309E-3</v>
      </c>
      <c r="AQ714">
        <f t="shared" si="532"/>
        <v>8.2805829113967982E-3</v>
      </c>
      <c r="AR714">
        <f t="shared" si="533"/>
        <v>4.8303400316481327E-3</v>
      </c>
      <c r="AS714">
        <f t="shared" si="534"/>
        <v>1.1040777215195731E-2</v>
      </c>
      <c r="AT714">
        <f t="shared" si="535"/>
        <v>1.0695752927220864E-2</v>
      </c>
      <c r="AU714">
        <f t="shared" si="536"/>
        <v>6.9004857594973318E-3</v>
      </c>
      <c r="AV714">
        <f t="shared" si="537"/>
        <v>1.1385801503170598E-2</v>
      </c>
      <c r="AW714">
        <f t="shared" si="538"/>
        <v>0</v>
      </c>
      <c r="AX714">
        <f t="shared" si="539"/>
        <v>4.4853157436732655E-3</v>
      </c>
      <c r="AY714">
        <f t="shared" si="540"/>
        <v>0.14525522523741879</v>
      </c>
    </row>
    <row r="715" spans="1:51" x14ac:dyDescent="0.2">
      <c r="A715" s="118" t="s">
        <v>5645</v>
      </c>
      <c r="B715" s="119">
        <v>68483</v>
      </c>
      <c r="C715" s="121" t="s">
        <v>7004</v>
      </c>
      <c r="D715" s="121" t="s">
        <v>4558</v>
      </c>
      <c r="E715" s="121">
        <v>1.7652360994036898</v>
      </c>
      <c r="F715">
        <f t="shared" si="516"/>
        <v>1.7652360994036898E-6</v>
      </c>
      <c r="G715">
        <f t="shared" si="517"/>
        <v>1.7652360994036899E-8</v>
      </c>
      <c r="H715">
        <f t="shared" si="518"/>
        <v>1.0160763953686123E-3</v>
      </c>
      <c r="I715" s="115">
        <f t="shared" si="496"/>
        <v>62</v>
      </c>
      <c r="J715" s="115">
        <f t="shared" si="497"/>
        <v>3</v>
      </c>
      <c r="K715" s="115">
        <f t="shared" si="498"/>
        <v>36</v>
      </c>
      <c r="L715" s="115">
        <f t="shared" si="499"/>
        <v>37</v>
      </c>
      <c r="M715" s="115">
        <f t="shared" si="500"/>
        <v>19</v>
      </c>
      <c r="N715" s="115">
        <f t="shared" si="501"/>
        <v>53</v>
      </c>
      <c r="O715" s="115">
        <f t="shared" si="502"/>
        <v>10</v>
      </c>
      <c r="P715" s="115">
        <f t="shared" si="503"/>
        <v>42</v>
      </c>
      <c r="Q715" s="115">
        <f t="shared" si="504"/>
        <v>36</v>
      </c>
      <c r="R715" s="115">
        <f t="shared" si="505"/>
        <v>70</v>
      </c>
      <c r="S715" s="115">
        <f t="shared" si="506"/>
        <v>12</v>
      </c>
      <c r="T715" s="115">
        <f t="shared" si="507"/>
        <v>23</v>
      </c>
      <c r="U715" s="115">
        <f t="shared" si="508"/>
        <v>26</v>
      </c>
      <c r="V715" s="115">
        <f t="shared" si="509"/>
        <v>32</v>
      </c>
      <c r="W715" s="115">
        <f t="shared" si="510"/>
        <v>34</v>
      </c>
      <c r="X715" s="115">
        <f t="shared" si="511"/>
        <v>51</v>
      </c>
      <c r="Y715" s="115">
        <f t="shared" si="512"/>
        <v>23</v>
      </c>
      <c r="Z715" s="115">
        <f t="shared" si="513"/>
        <v>26</v>
      </c>
      <c r="AA715" s="115">
        <f t="shared" si="514"/>
        <v>6</v>
      </c>
      <c r="AB715" s="115">
        <f t="shared" si="515"/>
        <v>23</v>
      </c>
      <c r="AC715" s="113">
        <f t="shared" si="519"/>
        <v>624</v>
      </c>
      <c r="AE715">
        <f t="shared" si="520"/>
        <v>6.2996736512853965E-2</v>
      </c>
      <c r="AF715">
        <f t="shared" si="521"/>
        <v>3.0482291861058369E-3</v>
      </c>
      <c r="AG715">
        <f t="shared" si="522"/>
        <v>3.6578750233270042E-2</v>
      </c>
      <c r="AH715">
        <f t="shared" si="523"/>
        <v>3.7594826628638653E-2</v>
      </c>
      <c r="AI715">
        <f t="shared" si="524"/>
        <v>1.9305451512003635E-2</v>
      </c>
      <c r="AJ715">
        <f t="shared" si="525"/>
        <v>5.3852048954536449E-2</v>
      </c>
      <c r="AK715">
        <f t="shared" si="526"/>
        <v>1.0160763953686123E-2</v>
      </c>
      <c r="AL715">
        <f t="shared" si="527"/>
        <v>4.2675208605481713E-2</v>
      </c>
      <c r="AM715">
        <f t="shared" si="528"/>
        <v>3.6578750233270042E-2</v>
      </c>
      <c r="AN715">
        <f t="shared" si="529"/>
        <v>7.1125347675802864E-2</v>
      </c>
      <c r="AO715">
        <f t="shared" si="530"/>
        <v>1.2192916744423347E-2</v>
      </c>
      <c r="AP715">
        <f t="shared" si="531"/>
        <v>2.3369757093478084E-2</v>
      </c>
      <c r="AQ715">
        <f t="shared" si="532"/>
        <v>2.6417986279583919E-2</v>
      </c>
      <c r="AR715">
        <f t="shared" si="533"/>
        <v>3.2514444651795593E-2</v>
      </c>
      <c r="AS715">
        <f t="shared" si="534"/>
        <v>3.4546597442532814E-2</v>
      </c>
      <c r="AT715">
        <f t="shared" si="535"/>
        <v>5.1819896163799228E-2</v>
      </c>
      <c r="AU715">
        <f t="shared" si="536"/>
        <v>2.3369757093478084E-2</v>
      </c>
      <c r="AV715">
        <f t="shared" si="537"/>
        <v>2.6417986279583919E-2</v>
      </c>
      <c r="AW715">
        <f t="shared" si="538"/>
        <v>6.0964583722116737E-3</v>
      </c>
      <c r="AX715">
        <f t="shared" si="539"/>
        <v>2.3369757093478084E-2</v>
      </c>
      <c r="AY715">
        <f t="shared" si="540"/>
        <v>0.63403167071001409</v>
      </c>
    </row>
    <row r="716" spans="1:51" x14ac:dyDescent="0.2">
      <c r="A716" s="118" t="s">
        <v>5646</v>
      </c>
      <c r="B716" s="119">
        <v>40495</v>
      </c>
      <c r="C716" s="121" t="s">
        <v>6928</v>
      </c>
      <c r="D716" s="121" t="s">
        <v>4735</v>
      </c>
      <c r="E716" s="121">
        <v>1.2883915368166947</v>
      </c>
      <c r="F716">
        <f t="shared" si="516"/>
        <v>1.2883915368166948E-6</v>
      </c>
      <c r="G716">
        <f t="shared" si="517"/>
        <v>1.2883915368166948E-8</v>
      </c>
      <c r="H716">
        <f t="shared" si="518"/>
        <v>7.4160291022507376E-4</v>
      </c>
      <c r="I716" s="115">
        <f t="shared" si="496"/>
        <v>36</v>
      </c>
      <c r="J716" s="115">
        <f t="shared" si="497"/>
        <v>5</v>
      </c>
      <c r="K716" s="115">
        <f t="shared" si="498"/>
        <v>17</v>
      </c>
      <c r="L716" s="115">
        <f t="shared" si="499"/>
        <v>29</v>
      </c>
      <c r="M716" s="115">
        <f t="shared" si="500"/>
        <v>15</v>
      </c>
      <c r="N716" s="115">
        <f t="shared" si="501"/>
        <v>31</v>
      </c>
      <c r="O716" s="115">
        <f t="shared" si="502"/>
        <v>11</v>
      </c>
      <c r="P716" s="115">
        <f t="shared" si="503"/>
        <v>25</v>
      </c>
      <c r="Q716" s="115">
        <f t="shared" si="504"/>
        <v>19</v>
      </c>
      <c r="R716" s="115">
        <f t="shared" si="505"/>
        <v>24</v>
      </c>
      <c r="S716" s="115">
        <f t="shared" si="506"/>
        <v>10</v>
      </c>
      <c r="T716" s="115">
        <f t="shared" si="507"/>
        <v>13</v>
      </c>
      <c r="U716" s="115">
        <f t="shared" si="508"/>
        <v>22</v>
      </c>
      <c r="V716" s="115">
        <f t="shared" si="509"/>
        <v>10</v>
      </c>
      <c r="W716" s="115">
        <f t="shared" si="510"/>
        <v>19</v>
      </c>
      <c r="X716" s="115">
        <f t="shared" si="511"/>
        <v>17</v>
      </c>
      <c r="Y716" s="115">
        <f t="shared" si="512"/>
        <v>20</v>
      </c>
      <c r="Z716" s="115">
        <f t="shared" si="513"/>
        <v>25</v>
      </c>
      <c r="AA716" s="115">
        <f t="shared" si="514"/>
        <v>6</v>
      </c>
      <c r="AB716" s="115">
        <f t="shared" si="515"/>
        <v>12</v>
      </c>
      <c r="AC716" s="113">
        <f t="shared" si="519"/>
        <v>366</v>
      </c>
      <c r="AE716">
        <f t="shared" si="520"/>
        <v>2.6697704768102654E-2</v>
      </c>
      <c r="AF716">
        <f t="shared" si="521"/>
        <v>3.7080145511253688E-3</v>
      </c>
      <c r="AG716">
        <f t="shared" si="522"/>
        <v>1.2607249473826253E-2</v>
      </c>
      <c r="AH716">
        <f t="shared" si="523"/>
        <v>2.150648439652714E-2</v>
      </c>
      <c r="AI716">
        <f t="shared" si="524"/>
        <v>1.1124043653376107E-2</v>
      </c>
      <c r="AJ716">
        <f t="shared" si="525"/>
        <v>2.2989690216977287E-2</v>
      </c>
      <c r="AK716">
        <f t="shared" si="526"/>
        <v>8.1576320124758118E-3</v>
      </c>
      <c r="AL716">
        <f t="shared" si="527"/>
        <v>1.8540072755626844E-2</v>
      </c>
      <c r="AM716">
        <f t="shared" si="528"/>
        <v>1.4090455294276402E-2</v>
      </c>
      <c r="AN716">
        <f t="shared" si="529"/>
        <v>1.779846984540177E-2</v>
      </c>
      <c r="AO716">
        <f t="shared" si="530"/>
        <v>7.4160291022507376E-3</v>
      </c>
      <c r="AP716">
        <f t="shared" si="531"/>
        <v>9.6408378329259584E-3</v>
      </c>
      <c r="AQ716">
        <f t="shared" si="532"/>
        <v>1.6315264024951624E-2</v>
      </c>
      <c r="AR716">
        <f t="shared" si="533"/>
        <v>7.4160291022507376E-3</v>
      </c>
      <c r="AS716">
        <f t="shared" si="534"/>
        <v>1.4090455294276402E-2</v>
      </c>
      <c r="AT716">
        <f t="shared" si="535"/>
        <v>1.2607249473826253E-2</v>
      </c>
      <c r="AU716">
        <f t="shared" si="536"/>
        <v>1.4832058204501475E-2</v>
      </c>
      <c r="AV716">
        <f t="shared" si="537"/>
        <v>1.8540072755626844E-2</v>
      </c>
      <c r="AW716">
        <f t="shared" si="538"/>
        <v>4.4496174613504426E-3</v>
      </c>
      <c r="AX716">
        <f t="shared" si="539"/>
        <v>8.8992349227008851E-3</v>
      </c>
      <c r="AY716">
        <f t="shared" si="540"/>
        <v>0.27142666514237695</v>
      </c>
    </row>
    <row r="717" spans="1:51" x14ac:dyDescent="0.2">
      <c r="A717" s="118" t="s">
        <v>5647</v>
      </c>
      <c r="B717" s="119">
        <v>31443</v>
      </c>
      <c r="C717" s="121" t="s">
        <v>6988</v>
      </c>
      <c r="D717" s="121" t="s">
        <v>4669</v>
      </c>
      <c r="E717" s="121">
        <v>0.87821101998304463</v>
      </c>
      <c r="F717">
        <f t="shared" si="516"/>
        <v>8.7821101998304459E-7</v>
      </c>
      <c r="G717">
        <f t="shared" si="517"/>
        <v>8.7821101998304454E-9</v>
      </c>
      <c r="H717">
        <f t="shared" si="518"/>
        <v>5.055014951590894E-4</v>
      </c>
      <c r="I717" s="115">
        <f t="shared" si="496"/>
        <v>36</v>
      </c>
      <c r="J717" s="115">
        <f t="shared" si="497"/>
        <v>5</v>
      </c>
      <c r="K717" s="115">
        <f t="shared" si="498"/>
        <v>17</v>
      </c>
      <c r="L717" s="115">
        <f t="shared" si="499"/>
        <v>16</v>
      </c>
      <c r="M717" s="115">
        <f t="shared" si="500"/>
        <v>5</v>
      </c>
      <c r="N717" s="115">
        <f t="shared" si="501"/>
        <v>21</v>
      </c>
      <c r="O717" s="115">
        <f t="shared" si="502"/>
        <v>8</v>
      </c>
      <c r="P717" s="115">
        <f t="shared" si="503"/>
        <v>20</v>
      </c>
      <c r="Q717" s="115">
        <f t="shared" si="504"/>
        <v>17</v>
      </c>
      <c r="R717" s="115">
        <f t="shared" si="505"/>
        <v>29</v>
      </c>
      <c r="S717" s="115">
        <f t="shared" si="506"/>
        <v>7</v>
      </c>
      <c r="T717" s="115">
        <f t="shared" si="507"/>
        <v>13</v>
      </c>
      <c r="U717" s="115">
        <f t="shared" si="508"/>
        <v>17</v>
      </c>
      <c r="V717" s="115">
        <f t="shared" si="509"/>
        <v>6</v>
      </c>
      <c r="W717" s="115">
        <f t="shared" si="510"/>
        <v>13</v>
      </c>
      <c r="X717" s="115">
        <f t="shared" si="511"/>
        <v>14</v>
      </c>
      <c r="Y717" s="115">
        <f t="shared" si="512"/>
        <v>17</v>
      </c>
      <c r="Z717" s="115">
        <f t="shared" si="513"/>
        <v>33</v>
      </c>
      <c r="AA717" s="115">
        <f t="shared" si="514"/>
        <v>1</v>
      </c>
      <c r="AB717" s="115">
        <f t="shared" si="515"/>
        <v>2</v>
      </c>
      <c r="AC717" s="113">
        <f t="shared" si="519"/>
        <v>297</v>
      </c>
      <c r="AE717">
        <f t="shared" si="520"/>
        <v>1.8198053825727218E-2</v>
      </c>
      <c r="AF717">
        <f t="shared" si="521"/>
        <v>2.5275074757954469E-3</v>
      </c>
      <c r="AG717">
        <f t="shared" si="522"/>
        <v>8.5935254177045197E-3</v>
      </c>
      <c r="AH717">
        <f t="shared" si="523"/>
        <v>8.0880239225454304E-3</v>
      </c>
      <c r="AI717">
        <f t="shared" si="524"/>
        <v>2.5275074757954469E-3</v>
      </c>
      <c r="AJ717">
        <f t="shared" si="525"/>
        <v>1.0615531398340877E-2</v>
      </c>
      <c r="AK717">
        <f t="shared" si="526"/>
        <v>4.0440119612727152E-3</v>
      </c>
      <c r="AL717">
        <f t="shared" si="527"/>
        <v>1.0110029903181788E-2</v>
      </c>
      <c r="AM717">
        <f t="shared" si="528"/>
        <v>8.5935254177045197E-3</v>
      </c>
      <c r="AN717">
        <f t="shared" si="529"/>
        <v>1.4659543359613593E-2</v>
      </c>
      <c r="AO717">
        <f t="shared" si="530"/>
        <v>3.5385104661136259E-3</v>
      </c>
      <c r="AP717">
        <f t="shared" si="531"/>
        <v>6.5715194370681625E-3</v>
      </c>
      <c r="AQ717">
        <f t="shared" si="532"/>
        <v>8.5935254177045197E-3</v>
      </c>
      <c r="AR717">
        <f t="shared" si="533"/>
        <v>3.0330089709545366E-3</v>
      </c>
      <c r="AS717">
        <f t="shared" si="534"/>
        <v>6.5715194370681625E-3</v>
      </c>
      <c r="AT717">
        <f t="shared" si="535"/>
        <v>7.0770209322272518E-3</v>
      </c>
      <c r="AU717">
        <f t="shared" si="536"/>
        <v>8.5935254177045197E-3</v>
      </c>
      <c r="AV717">
        <f t="shared" si="537"/>
        <v>1.668154934024995E-2</v>
      </c>
      <c r="AW717">
        <f t="shared" si="538"/>
        <v>5.055014951590894E-4</v>
      </c>
      <c r="AX717">
        <f t="shared" si="539"/>
        <v>1.0110029903181788E-3</v>
      </c>
      <c r="AY717">
        <f t="shared" si="540"/>
        <v>0.15013394406224956</v>
      </c>
    </row>
    <row r="718" spans="1:51" x14ac:dyDescent="0.2">
      <c r="A718" s="118" t="s">
        <v>5648</v>
      </c>
      <c r="B718" s="119">
        <v>79255</v>
      </c>
      <c r="C718" s="121" t="s">
        <v>6776</v>
      </c>
      <c r="D718" s="121" t="s">
        <v>3673</v>
      </c>
      <c r="E718" s="121">
        <v>7.31634668284563E-2</v>
      </c>
      <c r="F718">
        <f t="shared" si="516"/>
        <v>7.3163466828456298E-8</v>
      </c>
      <c r="G718">
        <f t="shared" si="517"/>
        <v>7.3163466828456297E-10</v>
      </c>
      <c r="H718">
        <f t="shared" si="518"/>
        <v>4.2113160768036309E-5</v>
      </c>
      <c r="I718" s="115">
        <f t="shared" si="496"/>
        <v>85</v>
      </c>
      <c r="J718" s="115">
        <f t="shared" si="497"/>
        <v>7</v>
      </c>
      <c r="K718" s="115">
        <f t="shared" si="498"/>
        <v>32</v>
      </c>
      <c r="L718" s="115">
        <f t="shared" si="499"/>
        <v>41</v>
      </c>
      <c r="M718" s="115">
        <f t="shared" si="500"/>
        <v>31</v>
      </c>
      <c r="N718" s="115">
        <f t="shared" si="501"/>
        <v>56</v>
      </c>
      <c r="O718" s="115">
        <f t="shared" si="502"/>
        <v>14</v>
      </c>
      <c r="P718" s="115">
        <f t="shared" si="503"/>
        <v>65</v>
      </c>
      <c r="Q718" s="115">
        <f t="shared" si="504"/>
        <v>45</v>
      </c>
      <c r="R718" s="115">
        <f t="shared" si="505"/>
        <v>73</v>
      </c>
      <c r="S718" s="115">
        <f t="shared" si="506"/>
        <v>24</v>
      </c>
      <c r="T718" s="115">
        <f t="shared" si="507"/>
        <v>21</v>
      </c>
      <c r="U718" s="115">
        <f t="shared" si="508"/>
        <v>23</v>
      </c>
      <c r="V718" s="115">
        <f t="shared" si="509"/>
        <v>26</v>
      </c>
      <c r="W718" s="115">
        <f t="shared" si="510"/>
        <v>25</v>
      </c>
      <c r="X718" s="115">
        <f t="shared" si="511"/>
        <v>67</v>
      </c>
      <c r="Y718" s="115">
        <f t="shared" si="512"/>
        <v>31</v>
      </c>
      <c r="Z718" s="115">
        <f t="shared" si="513"/>
        <v>58</v>
      </c>
      <c r="AA718" s="115">
        <f t="shared" si="514"/>
        <v>4</v>
      </c>
      <c r="AB718" s="115">
        <f t="shared" si="515"/>
        <v>12</v>
      </c>
      <c r="AC718" s="113">
        <f t="shared" si="519"/>
        <v>740</v>
      </c>
      <c r="AE718">
        <f t="shared" si="520"/>
        <v>3.5796186652830861E-3</v>
      </c>
      <c r="AF718">
        <f t="shared" si="521"/>
        <v>2.9479212537625418E-4</v>
      </c>
      <c r="AG718">
        <f t="shared" si="522"/>
        <v>1.3476211445771619E-3</v>
      </c>
      <c r="AH718">
        <f t="shared" si="523"/>
        <v>1.7266395914894888E-3</v>
      </c>
      <c r="AI718">
        <f t="shared" si="524"/>
        <v>1.3055079838091255E-3</v>
      </c>
      <c r="AJ718">
        <f t="shared" si="525"/>
        <v>2.3583370030100335E-3</v>
      </c>
      <c r="AK718">
        <f t="shared" si="526"/>
        <v>5.8958425075250837E-4</v>
      </c>
      <c r="AL718">
        <f t="shared" si="527"/>
        <v>2.7373554499223601E-3</v>
      </c>
      <c r="AM718">
        <f t="shared" si="528"/>
        <v>1.8950922345616339E-3</v>
      </c>
      <c r="AN718">
        <f t="shared" si="529"/>
        <v>3.0742607360666504E-3</v>
      </c>
      <c r="AO718">
        <f t="shared" si="530"/>
        <v>1.0107158584328714E-3</v>
      </c>
      <c r="AP718">
        <f t="shared" si="531"/>
        <v>8.8437637612876244E-4</v>
      </c>
      <c r="AQ718">
        <f t="shared" si="532"/>
        <v>9.6860269766483513E-4</v>
      </c>
      <c r="AR718">
        <f t="shared" si="533"/>
        <v>1.0949421799689441E-3</v>
      </c>
      <c r="AS718">
        <f t="shared" si="534"/>
        <v>1.0528290192009077E-3</v>
      </c>
      <c r="AT718">
        <f t="shared" si="535"/>
        <v>2.8215817714584328E-3</v>
      </c>
      <c r="AU718">
        <f t="shared" si="536"/>
        <v>1.3055079838091255E-3</v>
      </c>
      <c r="AV718">
        <f t="shared" si="537"/>
        <v>2.4425633245461057E-3</v>
      </c>
      <c r="AW718">
        <f t="shared" si="538"/>
        <v>1.6845264307214524E-4</v>
      </c>
      <c r="AX718">
        <f t="shared" si="539"/>
        <v>5.0535792921643568E-4</v>
      </c>
      <c r="AY718">
        <f t="shared" si="540"/>
        <v>3.1163738968346864E-2</v>
      </c>
    </row>
    <row r="719" spans="1:51" x14ac:dyDescent="0.2">
      <c r="A719" s="118" t="s">
        <v>5649</v>
      </c>
      <c r="B719" s="119">
        <v>7621</v>
      </c>
      <c r="C719" s="121" t="s">
        <v>7005</v>
      </c>
      <c r="D719" s="121" t="s">
        <v>4407</v>
      </c>
      <c r="E719" s="121">
        <v>0.16956631962763336</v>
      </c>
      <c r="F719">
        <f t="shared" si="516"/>
        <v>1.6956631962763335E-7</v>
      </c>
      <c r="G719">
        <f t="shared" si="517"/>
        <v>1.6956631962763335E-9</v>
      </c>
      <c r="H719">
        <f t="shared" si="518"/>
        <v>9.7602997628118602E-5</v>
      </c>
      <c r="I719" s="115">
        <f t="shared" si="496"/>
        <v>4</v>
      </c>
      <c r="J719" s="115">
        <f t="shared" si="497"/>
        <v>2</v>
      </c>
      <c r="K719" s="115">
        <f t="shared" si="498"/>
        <v>5</v>
      </c>
      <c r="L719" s="115">
        <f t="shared" si="499"/>
        <v>6</v>
      </c>
      <c r="M719" s="115">
        <f t="shared" si="500"/>
        <v>1</v>
      </c>
      <c r="N719" s="115">
        <f t="shared" si="501"/>
        <v>5</v>
      </c>
      <c r="O719" s="115">
        <f t="shared" si="502"/>
        <v>2</v>
      </c>
      <c r="P719" s="115">
        <f t="shared" si="503"/>
        <v>5</v>
      </c>
      <c r="Q719" s="115">
        <f t="shared" si="504"/>
        <v>5</v>
      </c>
      <c r="R719" s="115">
        <f t="shared" si="505"/>
        <v>5</v>
      </c>
      <c r="S719" s="115">
        <f t="shared" si="506"/>
        <v>2</v>
      </c>
      <c r="T719" s="115">
        <f t="shared" si="507"/>
        <v>3</v>
      </c>
      <c r="U719" s="115">
        <f t="shared" si="508"/>
        <v>1</v>
      </c>
      <c r="V719" s="115">
        <f t="shared" si="509"/>
        <v>3</v>
      </c>
      <c r="W719" s="115">
        <f t="shared" si="510"/>
        <v>2</v>
      </c>
      <c r="X719" s="115">
        <f t="shared" si="511"/>
        <v>3</v>
      </c>
      <c r="Y719" s="115">
        <f t="shared" si="512"/>
        <v>4</v>
      </c>
      <c r="Z719" s="115">
        <f t="shared" si="513"/>
        <v>9</v>
      </c>
      <c r="AA719" s="115">
        <f t="shared" si="514"/>
        <v>0</v>
      </c>
      <c r="AB719" s="115">
        <f t="shared" si="515"/>
        <v>2</v>
      </c>
      <c r="AC719" s="113">
        <f t="shared" si="519"/>
        <v>69</v>
      </c>
      <c r="AE719">
        <f t="shared" si="520"/>
        <v>3.9041199051247441E-4</v>
      </c>
      <c r="AF719">
        <f t="shared" si="521"/>
        <v>1.952059952562372E-4</v>
      </c>
      <c r="AG719">
        <f t="shared" si="522"/>
        <v>4.88014988140593E-4</v>
      </c>
      <c r="AH719">
        <f t="shared" si="523"/>
        <v>5.8561798576871164E-4</v>
      </c>
      <c r="AI719">
        <f t="shared" si="524"/>
        <v>9.7602997628118602E-5</v>
      </c>
      <c r="AJ719">
        <f t="shared" si="525"/>
        <v>4.88014988140593E-4</v>
      </c>
      <c r="AK719">
        <f t="shared" si="526"/>
        <v>1.952059952562372E-4</v>
      </c>
      <c r="AL719">
        <f t="shared" si="527"/>
        <v>4.88014988140593E-4</v>
      </c>
      <c r="AM719">
        <f t="shared" si="528"/>
        <v>4.88014988140593E-4</v>
      </c>
      <c r="AN719">
        <f t="shared" si="529"/>
        <v>4.88014988140593E-4</v>
      </c>
      <c r="AO719">
        <f t="shared" si="530"/>
        <v>1.952059952562372E-4</v>
      </c>
      <c r="AP719">
        <f t="shared" si="531"/>
        <v>2.9280899288435582E-4</v>
      </c>
      <c r="AQ719">
        <f t="shared" si="532"/>
        <v>9.7602997628118602E-5</v>
      </c>
      <c r="AR719">
        <f t="shared" si="533"/>
        <v>2.9280899288435582E-4</v>
      </c>
      <c r="AS719">
        <f t="shared" si="534"/>
        <v>1.952059952562372E-4</v>
      </c>
      <c r="AT719">
        <f t="shared" si="535"/>
        <v>2.9280899288435582E-4</v>
      </c>
      <c r="AU719">
        <f t="shared" si="536"/>
        <v>3.9041199051247441E-4</v>
      </c>
      <c r="AV719">
        <f t="shared" si="537"/>
        <v>8.7842697865306741E-4</v>
      </c>
      <c r="AW719">
        <f t="shared" si="538"/>
        <v>0</v>
      </c>
      <c r="AX719">
        <f t="shared" si="539"/>
        <v>1.952059952562372E-4</v>
      </c>
      <c r="AY719">
        <f t="shared" si="540"/>
        <v>6.7346068363401835E-3</v>
      </c>
    </row>
    <row r="720" spans="1:51" x14ac:dyDescent="0.2">
      <c r="A720" s="118" t="s">
        <v>5650</v>
      </c>
      <c r="B720" s="119">
        <v>52291</v>
      </c>
      <c r="C720" s="121" t="s">
        <v>6581</v>
      </c>
      <c r="D720" s="121" t="s">
        <v>4487</v>
      </c>
      <c r="E720" s="121">
        <v>0.96977699977461562</v>
      </c>
      <c r="F720">
        <f t="shared" si="516"/>
        <v>9.6977699977461556E-7</v>
      </c>
      <c r="G720">
        <f t="shared" si="517"/>
        <v>9.6977699977461559E-9</v>
      </c>
      <c r="H720">
        <f t="shared" si="518"/>
        <v>5.5820721011497763E-4</v>
      </c>
      <c r="I720" s="115">
        <f t="shared" si="496"/>
        <v>44</v>
      </c>
      <c r="J720" s="115">
        <f t="shared" si="497"/>
        <v>6</v>
      </c>
      <c r="K720" s="115">
        <f t="shared" si="498"/>
        <v>25</v>
      </c>
      <c r="L720" s="115">
        <f t="shared" si="499"/>
        <v>29</v>
      </c>
      <c r="M720" s="115">
        <f t="shared" si="500"/>
        <v>17</v>
      </c>
      <c r="N720" s="115">
        <f t="shared" si="501"/>
        <v>38</v>
      </c>
      <c r="O720" s="115">
        <f t="shared" si="502"/>
        <v>13</v>
      </c>
      <c r="P720" s="115">
        <f t="shared" si="503"/>
        <v>33</v>
      </c>
      <c r="Q720" s="115">
        <f t="shared" si="504"/>
        <v>22</v>
      </c>
      <c r="R720" s="115">
        <f t="shared" si="505"/>
        <v>33</v>
      </c>
      <c r="S720" s="115">
        <f t="shared" si="506"/>
        <v>11</v>
      </c>
      <c r="T720" s="115">
        <f t="shared" si="507"/>
        <v>20</v>
      </c>
      <c r="U720" s="115">
        <f t="shared" si="508"/>
        <v>24</v>
      </c>
      <c r="V720" s="115">
        <f t="shared" si="509"/>
        <v>20</v>
      </c>
      <c r="W720" s="115">
        <f t="shared" si="510"/>
        <v>28</v>
      </c>
      <c r="X720" s="115">
        <f t="shared" si="511"/>
        <v>29</v>
      </c>
      <c r="Y720" s="115">
        <f t="shared" si="512"/>
        <v>22</v>
      </c>
      <c r="Z720" s="115">
        <f t="shared" si="513"/>
        <v>26</v>
      </c>
      <c r="AA720" s="115">
        <f t="shared" si="514"/>
        <v>12</v>
      </c>
      <c r="AB720" s="115">
        <f t="shared" si="515"/>
        <v>16</v>
      </c>
      <c r="AC720" s="113">
        <f t="shared" si="519"/>
        <v>468</v>
      </c>
      <c r="AE720">
        <f t="shared" si="520"/>
        <v>2.4561117245059015E-2</v>
      </c>
      <c r="AF720">
        <f t="shared" si="521"/>
        <v>3.3492432606898655E-3</v>
      </c>
      <c r="AG720">
        <f t="shared" si="522"/>
        <v>1.3955180252874441E-2</v>
      </c>
      <c r="AH720">
        <f t="shared" si="523"/>
        <v>1.618800909333435E-2</v>
      </c>
      <c r="AI720">
        <f t="shared" si="524"/>
        <v>9.4895225719546193E-3</v>
      </c>
      <c r="AJ720">
        <f t="shared" si="525"/>
        <v>2.1211873984369151E-2</v>
      </c>
      <c r="AK720">
        <f t="shared" si="526"/>
        <v>7.2566937314947092E-3</v>
      </c>
      <c r="AL720">
        <f t="shared" si="527"/>
        <v>1.8420837933794263E-2</v>
      </c>
      <c r="AM720">
        <f t="shared" si="528"/>
        <v>1.2280558622529508E-2</v>
      </c>
      <c r="AN720">
        <f t="shared" si="529"/>
        <v>1.8420837933794263E-2</v>
      </c>
      <c r="AO720">
        <f t="shared" si="530"/>
        <v>6.1402793112647538E-3</v>
      </c>
      <c r="AP720">
        <f t="shared" si="531"/>
        <v>1.1164144202299553E-2</v>
      </c>
      <c r="AQ720">
        <f t="shared" si="532"/>
        <v>1.3396973042759462E-2</v>
      </c>
      <c r="AR720">
        <f t="shared" si="533"/>
        <v>1.1164144202299553E-2</v>
      </c>
      <c r="AS720">
        <f t="shared" si="534"/>
        <v>1.5629801883219375E-2</v>
      </c>
      <c r="AT720">
        <f t="shared" si="535"/>
        <v>1.618800909333435E-2</v>
      </c>
      <c r="AU720">
        <f t="shared" si="536"/>
        <v>1.2280558622529508E-2</v>
      </c>
      <c r="AV720">
        <f t="shared" si="537"/>
        <v>1.4513387462989418E-2</v>
      </c>
      <c r="AW720">
        <f t="shared" si="538"/>
        <v>6.6984865213797311E-3</v>
      </c>
      <c r="AX720">
        <f t="shared" si="539"/>
        <v>8.931315361839642E-3</v>
      </c>
      <c r="AY720">
        <f t="shared" si="540"/>
        <v>0.26124097433380955</v>
      </c>
    </row>
    <row r="721" spans="1:51" x14ac:dyDescent="0.2">
      <c r="A721" s="118" t="s">
        <v>5651</v>
      </c>
      <c r="B721" s="119">
        <v>54599</v>
      </c>
      <c r="C721" s="121" t="s">
        <v>7006</v>
      </c>
      <c r="D721" s="121" t="s">
        <v>4460</v>
      </c>
      <c r="E721" s="121">
        <v>0.78023183424490705</v>
      </c>
      <c r="F721">
        <f t="shared" si="516"/>
        <v>7.8023183424490701E-7</v>
      </c>
      <c r="G721">
        <f t="shared" si="517"/>
        <v>7.8023183424490709E-9</v>
      </c>
      <c r="H721">
        <f t="shared" si="518"/>
        <v>4.4910431525800501E-4</v>
      </c>
      <c r="I721" s="115">
        <f t="shared" si="496"/>
        <v>32</v>
      </c>
      <c r="J721" s="115">
        <f t="shared" si="497"/>
        <v>2</v>
      </c>
      <c r="K721" s="115">
        <f t="shared" si="498"/>
        <v>31</v>
      </c>
      <c r="L721" s="115">
        <f t="shared" si="499"/>
        <v>31</v>
      </c>
      <c r="M721" s="115">
        <f t="shared" si="500"/>
        <v>29</v>
      </c>
      <c r="N721" s="115">
        <f t="shared" si="501"/>
        <v>36</v>
      </c>
      <c r="O721" s="115">
        <f t="shared" si="502"/>
        <v>13</v>
      </c>
      <c r="P721" s="115">
        <f t="shared" si="503"/>
        <v>24</v>
      </c>
      <c r="Q721" s="115">
        <f t="shared" si="504"/>
        <v>30</v>
      </c>
      <c r="R721" s="115">
        <f t="shared" si="505"/>
        <v>34</v>
      </c>
      <c r="S721" s="115">
        <f t="shared" si="506"/>
        <v>10</v>
      </c>
      <c r="T721" s="115">
        <f t="shared" si="507"/>
        <v>28</v>
      </c>
      <c r="U721" s="115">
        <f t="shared" si="508"/>
        <v>30</v>
      </c>
      <c r="V721" s="115">
        <f t="shared" si="509"/>
        <v>20</v>
      </c>
      <c r="W721" s="115">
        <f t="shared" si="510"/>
        <v>30</v>
      </c>
      <c r="X721" s="115">
        <f t="shared" si="511"/>
        <v>30</v>
      </c>
      <c r="Y721" s="115">
        <f t="shared" si="512"/>
        <v>23</v>
      </c>
      <c r="Z721" s="115">
        <f t="shared" si="513"/>
        <v>24</v>
      </c>
      <c r="AA721" s="115">
        <f t="shared" si="514"/>
        <v>5</v>
      </c>
      <c r="AB721" s="115">
        <f t="shared" si="515"/>
        <v>19</v>
      </c>
      <c r="AC721" s="113">
        <f t="shared" si="519"/>
        <v>481</v>
      </c>
      <c r="AE721">
        <f t="shared" si="520"/>
        <v>1.437133808825616E-2</v>
      </c>
      <c r="AF721">
        <f t="shared" si="521"/>
        <v>8.9820863051601001E-4</v>
      </c>
      <c r="AG721">
        <f t="shared" si="522"/>
        <v>1.3922233772998156E-2</v>
      </c>
      <c r="AH721">
        <f t="shared" si="523"/>
        <v>1.3922233772998156E-2</v>
      </c>
      <c r="AI721">
        <f t="shared" si="524"/>
        <v>1.3024025142482146E-2</v>
      </c>
      <c r="AJ721">
        <f t="shared" si="525"/>
        <v>1.6167755349288181E-2</v>
      </c>
      <c r="AK721">
        <f t="shared" si="526"/>
        <v>5.8383560983540648E-3</v>
      </c>
      <c r="AL721">
        <f t="shared" si="527"/>
        <v>1.0778503566192119E-2</v>
      </c>
      <c r="AM721">
        <f t="shared" si="528"/>
        <v>1.347312945774015E-2</v>
      </c>
      <c r="AN721">
        <f t="shared" si="529"/>
        <v>1.526954671877217E-2</v>
      </c>
      <c r="AO721">
        <f t="shared" si="530"/>
        <v>4.4910431525800503E-3</v>
      </c>
      <c r="AP721">
        <f t="shared" si="531"/>
        <v>1.257492082722414E-2</v>
      </c>
      <c r="AQ721">
        <f t="shared" si="532"/>
        <v>1.347312945774015E-2</v>
      </c>
      <c r="AR721">
        <f t="shared" si="533"/>
        <v>8.9820863051601006E-3</v>
      </c>
      <c r="AS721">
        <f t="shared" si="534"/>
        <v>1.347312945774015E-2</v>
      </c>
      <c r="AT721">
        <f t="shared" si="535"/>
        <v>1.347312945774015E-2</v>
      </c>
      <c r="AU721">
        <f t="shared" si="536"/>
        <v>1.0329399250934115E-2</v>
      </c>
      <c r="AV721">
        <f t="shared" si="537"/>
        <v>1.0778503566192119E-2</v>
      </c>
      <c r="AW721">
        <f t="shared" si="538"/>
        <v>2.2455215762900251E-3</v>
      </c>
      <c r="AX721">
        <f t="shared" si="539"/>
        <v>8.5329819899020946E-3</v>
      </c>
      <c r="AY721">
        <f t="shared" si="540"/>
        <v>0.21601917563910042</v>
      </c>
    </row>
    <row r="722" spans="1:51" x14ac:dyDescent="0.2">
      <c r="A722" s="118" t="s">
        <v>5652</v>
      </c>
      <c r="B722" s="119">
        <v>112905</v>
      </c>
      <c r="C722" s="121" t="s">
        <v>7007</v>
      </c>
      <c r="D722" s="121" t="s">
        <v>3680</v>
      </c>
      <c r="E722" s="121">
        <v>6.5407931065126823E-2</v>
      </c>
      <c r="F722">
        <f t="shared" si="516"/>
        <v>6.5407931065126828E-8</v>
      </c>
      <c r="G722">
        <f t="shared" si="517"/>
        <v>6.5407931065126825E-10</v>
      </c>
      <c r="H722">
        <f t="shared" si="518"/>
        <v>3.7649045840170193E-5</v>
      </c>
      <c r="I722" s="115">
        <f t="shared" si="496"/>
        <v>65</v>
      </c>
      <c r="J722" s="115">
        <f t="shared" si="497"/>
        <v>6</v>
      </c>
      <c r="K722" s="115">
        <f t="shared" si="498"/>
        <v>59</v>
      </c>
      <c r="L722" s="115">
        <f t="shared" si="499"/>
        <v>41</v>
      </c>
      <c r="M722" s="115">
        <f t="shared" si="500"/>
        <v>48</v>
      </c>
      <c r="N722" s="115">
        <f t="shared" si="501"/>
        <v>80</v>
      </c>
      <c r="O722" s="115">
        <f t="shared" si="502"/>
        <v>24</v>
      </c>
      <c r="P722" s="115">
        <f t="shared" si="503"/>
        <v>95</v>
      </c>
      <c r="Q722" s="115">
        <f t="shared" si="504"/>
        <v>55</v>
      </c>
      <c r="R722" s="115">
        <f t="shared" si="505"/>
        <v>103</v>
      </c>
      <c r="S722" s="115">
        <f t="shared" si="506"/>
        <v>12</v>
      </c>
      <c r="T722" s="115">
        <f t="shared" si="507"/>
        <v>72</v>
      </c>
      <c r="U722" s="115">
        <f t="shared" si="508"/>
        <v>39</v>
      </c>
      <c r="V722" s="115">
        <f t="shared" si="509"/>
        <v>39</v>
      </c>
      <c r="W722" s="115">
        <f t="shared" si="510"/>
        <v>47</v>
      </c>
      <c r="X722" s="115">
        <f t="shared" si="511"/>
        <v>76</v>
      </c>
      <c r="Y722" s="115">
        <f t="shared" si="512"/>
        <v>47</v>
      </c>
      <c r="Z722" s="115">
        <f t="shared" si="513"/>
        <v>42</v>
      </c>
      <c r="AA722" s="115">
        <f t="shared" si="514"/>
        <v>12</v>
      </c>
      <c r="AB722" s="115">
        <f t="shared" si="515"/>
        <v>46</v>
      </c>
      <c r="AC722" s="113">
        <f t="shared" si="519"/>
        <v>1008</v>
      </c>
      <c r="AE722">
        <f t="shared" si="520"/>
        <v>2.4471879796110624E-3</v>
      </c>
      <c r="AF722">
        <f t="shared" si="521"/>
        <v>2.2589427504102116E-4</v>
      </c>
      <c r="AG722">
        <f t="shared" si="522"/>
        <v>2.2212937045700413E-3</v>
      </c>
      <c r="AH722">
        <f t="shared" si="523"/>
        <v>1.5436108794469779E-3</v>
      </c>
      <c r="AI722">
        <f t="shared" si="524"/>
        <v>1.8071542003281693E-3</v>
      </c>
      <c r="AJ722">
        <f t="shared" si="525"/>
        <v>3.0119236672136156E-3</v>
      </c>
      <c r="AK722">
        <f t="shared" si="526"/>
        <v>9.0357710016408463E-4</v>
      </c>
      <c r="AL722">
        <f t="shared" si="527"/>
        <v>3.5766593548161685E-3</v>
      </c>
      <c r="AM722">
        <f t="shared" si="528"/>
        <v>2.0706975212093606E-3</v>
      </c>
      <c r="AN722">
        <f t="shared" si="529"/>
        <v>3.8778517215375297E-3</v>
      </c>
      <c r="AO722">
        <f t="shared" si="530"/>
        <v>4.5178855008204231E-4</v>
      </c>
      <c r="AP722">
        <f t="shared" si="531"/>
        <v>2.710731300492254E-3</v>
      </c>
      <c r="AQ722">
        <f t="shared" si="532"/>
        <v>1.4683127877666376E-3</v>
      </c>
      <c r="AR722">
        <f t="shared" si="533"/>
        <v>1.4683127877666376E-3</v>
      </c>
      <c r="AS722">
        <f t="shared" si="534"/>
        <v>1.769505154487999E-3</v>
      </c>
      <c r="AT722">
        <f t="shared" si="535"/>
        <v>2.8613274838529346E-3</v>
      </c>
      <c r="AU722">
        <f t="shared" si="536"/>
        <v>1.769505154487999E-3</v>
      </c>
      <c r="AV722">
        <f t="shared" si="537"/>
        <v>1.5812599252871481E-3</v>
      </c>
      <c r="AW722">
        <f t="shared" si="538"/>
        <v>4.5178855008204231E-4</v>
      </c>
      <c r="AX722">
        <f t="shared" si="539"/>
        <v>1.7318561086478289E-3</v>
      </c>
      <c r="AY722">
        <f t="shared" si="540"/>
        <v>3.795023820689155E-2</v>
      </c>
    </row>
    <row r="723" spans="1:51" x14ac:dyDescent="0.2">
      <c r="A723" s="118" t="s">
        <v>5653</v>
      </c>
      <c r="B723" s="119">
        <v>14714</v>
      </c>
      <c r="C723" s="121" t="s">
        <v>6861</v>
      </c>
      <c r="D723" s="121" t="s">
        <v>4392</v>
      </c>
      <c r="E723" s="121">
        <v>0.57916045124148807</v>
      </c>
      <c r="F723">
        <f t="shared" si="516"/>
        <v>5.7916045124148804E-7</v>
      </c>
      <c r="G723">
        <f t="shared" si="517"/>
        <v>5.7916045124148804E-9</v>
      </c>
      <c r="H723">
        <f t="shared" si="518"/>
        <v>3.3336688720353056E-4</v>
      </c>
      <c r="I723" s="115">
        <f t="shared" si="496"/>
        <v>7</v>
      </c>
      <c r="J723" s="115">
        <f t="shared" si="497"/>
        <v>2</v>
      </c>
      <c r="K723" s="115">
        <f t="shared" si="498"/>
        <v>7</v>
      </c>
      <c r="L723" s="115">
        <f t="shared" si="499"/>
        <v>7</v>
      </c>
      <c r="M723" s="115">
        <f t="shared" si="500"/>
        <v>4</v>
      </c>
      <c r="N723" s="115">
        <f t="shared" si="501"/>
        <v>8</v>
      </c>
      <c r="O723" s="115">
        <f t="shared" si="502"/>
        <v>5</v>
      </c>
      <c r="P723" s="115">
        <f t="shared" si="503"/>
        <v>9</v>
      </c>
      <c r="Q723" s="115">
        <f t="shared" si="504"/>
        <v>10</v>
      </c>
      <c r="R723" s="115">
        <f t="shared" si="505"/>
        <v>16</v>
      </c>
      <c r="S723" s="115">
        <f t="shared" si="506"/>
        <v>1</v>
      </c>
      <c r="T723" s="115">
        <f t="shared" si="507"/>
        <v>8</v>
      </c>
      <c r="U723" s="115">
        <f t="shared" si="508"/>
        <v>1</v>
      </c>
      <c r="V723" s="115">
        <f t="shared" si="509"/>
        <v>4</v>
      </c>
      <c r="W723" s="115">
        <f t="shared" si="510"/>
        <v>6</v>
      </c>
      <c r="X723" s="115">
        <f t="shared" si="511"/>
        <v>13</v>
      </c>
      <c r="Y723" s="115">
        <f t="shared" si="512"/>
        <v>7</v>
      </c>
      <c r="Z723" s="115">
        <f t="shared" si="513"/>
        <v>5</v>
      </c>
      <c r="AA723" s="115">
        <f t="shared" si="514"/>
        <v>2</v>
      </c>
      <c r="AB723" s="115">
        <f t="shared" si="515"/>
        <v>7</v>
      </c>
      <c r="AC723" s="113">
        <f t="shared" si="519"/>
        <v>129</v>
      </c>
      <c r="AE723">
        <f t="shared" si="520"/>
        <v>2.333568210424714E-3</v>
      </c>
      <c r="AF723">
        <f t="shared" si="521"/>
        <v>6.6673377440706113E-4</v>
      </c>
      <c r="AG723">
        <f t="shared" si="522"/>
        <v>2.333568210424714E-3</v>
      </c>
      <c r="AH723">
        <f t="shared" si="523"/>
        <v>2.333568210424714E-3</v>
      </c>
      <c r="AI723">
        <f t="shared" si="524"/>
        <v>1.3334675488141223E-3</v>
      </c>
      <c r="AJ723">
        <f t="shared" si="525"/>
        <v>2.6669350976282445E-3</v>
      </c>
      <c r="AK723">
        <f t="shared" si="526"/>
        <v>1.6668344360176528E-3</v>
      </c>
      <c r="AL723">
        <f t="shared" si="527"/>
        <v>3.0003019848317751E-3</v>
      </c>
      <c r="AM723">
        <f t="shared" si="528"/>
        <v>3.3336688720353056E-3</v>
      </c>
      <c r="AN723">
        <f t="shared" si="529"/>
        <v>5.333870195256489E-3</v>
      </c>
      <c r="AO723">
        <f t="shared" si="530"/>
        <v>3.3336688720353056E-4</v>
      </c>
      <c r="AP723">
        <f t="shared" si="531"/>
        <v>2.6669350976282445E-3</v>
      </c>
      <c r="AQ723">
        <f t="shared" si="532"/>
        <v>3.3336688720353056E-4</v>
      </c>
      <c r="AR723">
        <f t="shared" si="533"/>
        <v>1.3334675488141223E-3</v>
      </c>
      <c r="AS723">
        <f t="shared" si="534"/>
        <v>2.0002013232211834E-3</v>
      </c>
      <c r="AT723">
        <f t="shared" si="535"/>
        <v>4.3337695336458978E-3</v>
      </c>
      <c r="AU723">
        <f t="shared" si="536"/>
        <v>2.333568210424714E-3</v>
      </c>
      <c r="AV723">
        <f t="shared" si="537"/>
        <v>1.6668344360176528E-3</v>
      </c>
      <c r="AW723">
        <f t="shared" si="538"/>
        <v>6.6673377440706113E-4</v>
      </c>
      <c r="AX723">
        <f t="shared" si="539"/>
        <v>2.333568210424714E-3</v>
      </c>
      <c r="AY723">
        <f t="shared" si="540"/>
        <v>4.3004328449255447E-2</v>
      </c>
    </row>
    <row r="724" spans="1:51" x14ac:dyDescent="0.2">
      <c r="A724" s="118" t="s">
        <v>5654</v>
      </c>
      <c r="B724" s="119">
        <v>41350</v>
      </c>
      <c r="C724" s="121" t="s">
        <v>6609</v>
      </c>
      <c r="D724" s="121" t="s">
        <v>4160</v>
      </c>
      <c r="E724" s="121">
        <v>0.28779998338824636</v>
      </c>
      <c r="F724">
        <f t="shared" si="516"/>
        <v>2.8779998338824635E-7</v>
      </c>
      <c r="G724">
        <f t="shared" si="517"/>
        <v>2.8779998338824637E-9</v>
      </c>
      <c r="H724">
        <f t="shared" si="518"/>
        <v>1.6565872962096109E-4</v>
      </c>
      <c r="I724" s="115">
        <f t="shared" si="496"/>
        <v>36</v>
      </c>
      <c r="J724" s="115">
        <f t="shared" si="497"/>
        <v>2</v>
      </c>
      <c r="K724" s="115">
        <f t="shared" si="498"/>
        <v>20</v>
      </c>
      <c r="L724" s="115">
        <f t="shared" si="499"/>
        <v>23</v>
      </c>
      <c r="M724" s="115">
        <f t="shared" si="500"/>
        <v>11</v>
      </c>
      <c r="N724" s="115">
        <f t="shared" si="501"/>
        <v>19</v>
      </c>
      <c r="O724" s="115">
        <f t="shared" si="502"/>
        <v>14</v>
      </c>
      <c r="P724" s="115">
        <f t="shared" si="503"/>
        <v>30</v>
      </c>
      <c r="Q724" s="115">
        <f t="shared" si="504"/>
        <v>22</v>
      </c>
      <c r="R724" s="115">
        <f t="shared" si="505"/>
        <v>34</v>
      </c>
      <c r="S724" s="115">
        <f t="shared" si="506"/>
        <v>8</v>
      </c>
      <c r="T724" s="115">
        <f t="shared" si="507"/>
        <v>21</v>
      </c>
      <c r="U724" s="115">
        <f t="shared" si="508"/>
        <v>27</v>
      </c>
      <c r="V724" s="115">
        <f t="shared" si="509"/>
        <v>11</v>
      </c>
      <c r="W724" s="115">
        <f t="shared" si="510"/>
        <v>16</v>
      </c>
      <c r="X724" s="115">
        <f t="shared" si="511"/>
        <v>26</v>
      </c>
      <c r="Y724" s="115">
        <f t="shared" si="512"/>
        <v>29</v>
      </c>
      <c r="Z724" s="115">
        <f t="shared" si="513"/>
        <v>14</v>
      </c>
      <c r="AA724" s="115">
        <f t="shared" si="514"/>
        <v>4</v>
      </c>
      <c r="AB724" s="115">
        <f t="shared" si="515"/>
        <v>8</v>
      </c>
      <c r="AC724" s="113">
        <f t="shared" si="519"/>
        <v>375</v>
      </c>
      <c r="AE724">
        <f t="shared" si="520"/>
        <v>5.9637142663545991E-3</v>
      </c>
      <c r="AF724">
        <f t="shared" si="521"/>
        <v>3.3131745924192219E-4</v>
      </c>
      <c r="AG724">
        <f t="shared" si="522"/>
        <v>3.3131745924192216E-3</v>
      </c>
      <c r="AH724">
        <f t="shared" si="523"/>
        <v>3.810150781282105E-3</v>
      </c>
      <c r="AI724">
        <f t="shared" si="524"/>
        <v>1.8222460258305721E-3</v>
      </c>
      <c r="AJ724">
        <f t="shared" si="525"/>
        <v>3.1475158627982608E-3</v>
      </c>
      <c r="AK724">
        <f t="shared" si="526"/>
        <v>2.3192222146934554E-3</v>
      </c>
      <c r="AL724">
        <f t="shared" si="527"/>
        <v>4.9697618886288325E-3</v>
      </c>
      <c r="AM724">
        <f t="shared" si="528"/>
        <v>3.6444920516611442E-3</v>
      </c>
      <c r="AN724">
        <f t="shared" si="529"/>
        <v>5.6323968071126775E-3</v>
      </c>
      <c r="AO724">
        <f t="shared" si="530"/>
        <v>1.3252698369676887E-3</v>
      </c>
      <c r="AP724">
        <f t="shared" si="531"/>
        <v>3.4788333220401829E-3</v>
      </c>
      <c r="AQ724">
        <f t="shared" si="532"/>
        <v>4.4727856997659491E-3</v>
      </c>
      <c r="AR724">
        <f t="shared" si="533"/>
        <v>1.8222460258305721E-3</v>
      </c>
      <c r="AS724">
        <f t="shared" si="534"/>
        <v>2.6505396739353775E-3</v>
      </c>
      <c r="AT724">
        <f t="shared" si="535"/>
        <v>4.3071269701449883E-3</v>
      </c>
      <c r="AU724">
        <f t="shared" si="536"/>
        <v>4.8041031590078716E-3</v>
      </c>
      <c r="AV724">
        <f t="shared" si="537"/>
        <v>2.3192222146934554E-3</v>
      </c>
      <c r="AW724">
        <f t="shared" si="538"/>
        <v>6.6263491848384437E-4</v>
      </c>
      <c r="AX724">
        <f t="shared" si="539"/>
        <v>1.3252698369676887E-3</v>
      </c>
      <c r="AY724">
        <f t="shared" si="540"/>
        <v>6.2122023607860406E-2</v>
      </c>
    </row>
    <row r="725" spans="1:51" x14ac:dyDescent="0.2">
      <c r="A725" s="118" t="s">
        <v>5655</v>
      </c>
      <c r="B725" s="119">
        <v>17198</v>
      </c>
      <c r="C725" s="121" t="s">
        <v>6791</v>
      </c>
      <c r="D725" s="121" t="s">
        <v>3807</v>
      </c>
      <c r="E725" s="121">
        <v>0.23502773262550675</v>
      </c>
      <c r="F725">
        <f t="shared" si="516"/>
        <v>2.3502773262550674E-7</v>
      </c>
      <c r="G725">
        <f t="shared" si="517"/>
        <v>2.3502773262550673E-9</v>
      </c>
      <c r="H725">
        <f t="shared" si="518"/>
        <v>1.3528282786560587E-4</v>
      </c>
      <c r="I725" s="115">
        <f t="shared" si="496"/>
        <v>13</v>
      </c>
      <c r="J725" s="115">
        <f t="shared" si="497"/>
        <v>0</v>
      </c>
      <c r="K725" s="115">
        <f t="shared" si="498"/>
        <v>6</v>
      </c>
      <c r="L725" s="115">
        <f t="shared" si="499"/>
        <v>12</v>
      </c>
      <c r="M725" s="115">
        <f t="shared" si="500"/>
        <v>7</v>
      </c>
      <c r="N725" s="115">
        <f t="shared" si="501"/>
        <v>5</v>
      </c>
      <c r="O725" s="115">
        <f t="shared" si="502"/>
        <v>1</v>
      </c>
      <c r="P725" s="115">
        <f t="shared" si="503"/>
        <v>11</v>
      </c>
      <c r="Q725" s="115">
        <f t="shared" si="504"/>
        <v>9</v>
      </c>
      <c r="R725" s="115">
        <f t="shared" si="505"/>
        <v>14</v>
      </c>
      <c r="S725" s="115">
        <f t="shared" si="506"/>
        <v>1</v>
      </c>
      <c r="T725" s="115">
        <f t="shared" si="507"/>
        <v>3</v>
      </c>
      <c r="U725" s="115">
        <f t="shared" si="508"/>
        <v>8</v>
      </c>
      <c r="V725" s="115">
        <f t="shared" si="509"/>
        <v>9</v>
      </c>
      <c r="W725" s="115">
        <f t="shared" si="510"/>
        <v>13</v>
      </c>
      <c r="X725" s="115">
        <f t="shared" si="511"/>
        <v>9</v>
      </c>
      <c r="Y725" s="115">
        <f t="shared" si="512"/>
        <v>9</v>
      </c>
      <c r="Z725" s="115">
        <f t="shared" si="513"/>
        <v>9</v>
      </c>
      <c r="AA725" s="115">
        <f t="shared" si="514"/>
        <v>4</v>
      </c>
      <c r="AB725" s="115">
        <f t="shared" si="515"/>
        <v>5</v>
      </c>
      <c r="AC725" s="113">
        <f t="shared" si="519"/>
        <v>148</v>
      </c>
      <c r="AE725">
        <f t="shared" si="520"/>
        <v>1.7586767622528763E-3</v>
      </c>
      <c r="AF725">
        <f t="shared" si="521"/>
        <v>0</v>
      </c>
      <c r="AG725">
        <f t="shared" si="522"/>
        <v>8.1169696719363528E-4</v>
      </c>
      <c r="AH725">
        <f t="shared" si="523"/>
        <v>1.6233939343872706E-3</v>
      </c>
      <c r="AI725">
        <f t="shared" si="524"/>
        <v>9.4697979505924113E-4</v>
      </c>
      <c r="AJ725">
        <f t="shared" si="525"/>
        <v>6.7641413932802933E-4</v>
      </c>
      <c r="AK725">
        <f t="shared" si="526"/>
        <v>1.3528282786560587E-4</v>
      </c>
      <c r="AL725">
        <f t="shared" si="527"/>
        <v>1.4881111065216646E-3</v>
      </c>
      <c r="AM725">
        <f t="shared" si="528"/>
        <v>1.2175454507904529E-3</v>
      </c>
      <c r="AN725">
        <f t="shared" si="529"/>
        <v>1.8939595901184823E-3</v>
      </c>
      <c r="AO725">
        <f t="shared" si="530"/>
        <v>1.3528282786560587E-4</v>
      </c>
      <c r="AP725">
        <f t="shared" si="531"/>
        <v>4.0584848359681764E-4</v>
      </c>
      <c r="AQ725">
        <f t="shared" si="532"/>
        <v>1.082262622924847E-3</v>
      </c>
      <c r="AR725">
        <f t="shared" si="533"/>
        <v>1.2175454507904529E-3</v>
      </c>
      <c r="AS725">
        <f t="shared" si="534"/>
        <v>1.7586767622528763E-3</v>
      </c>
      <c r="AT725">
        <f t="shared" si="535"/>
        <v>1.2175454507904529E-3</v>
      </c>
      <c r="AU725">
        <f t="shared" si="536"/>
        <v>1.2175454507904529E-3</v>
      </c>
      <c r="AV725">
        <f t="shared" si="537"/>
        <v>1.2175454507904529E-3</v>
      </c>
      <c r="AW725">
        <f t="shared" si="538"/>
        <v>5.4113131146242349E-4</v>
      </c>
      <c r="AX725">
        <f t="shared" si="539"/>
        <v>6.7641413932802933E-4</v>
      </c>
      <c r="AY725">
        <f t="shared" si="540"/>
        <v>2.0021858524109669E-2</v>
      </c>
    </row>
    <row r="726" spans="1:51" x14ac:dyDescent="0.2">
      <c r="A726" s="118" t="s">
        <v>5656</v>
      </c>
      <c r="B726" s="119">
        <v>43132</v>
      </c>
      <c r="C726" s="121" t="s">
        <v>7008</v>
      </c>
      <c r="D726" s="121" t="s">
        <v>4480</v>
      </c>
      <c r="E726" s="121">
        <v>0.64139634928176537</v>
      </c>
      <c r="F726">
        <f t="shared" si="516"/>
        <v>6.4139634928176541E-7</v>
      </c>
      <c r="G726">
        <f t="shared" si="517"/>
        <v>6.4139634928176539E-9</v>
      </c>
      <c r="H726">
        <f t="shared" si="518"/>
        <v>3.6919009916064793E-4</v>
      </c>
      <c r="I726" s="115">
        <f t="shared" si="496"/>
        <v>57</v>
      </c>
      <c r="J726" s="115">
        <f t="shared" si="497"/>
        <v>8</v>
      </c>
      <c r="K726" s="115">
        <f t="shared" si="498"/>
        <v>25</v>
      </c>
      <c r="L726" s="115">
        <f t="shared" si="499"/>
        <v>19</v>
      </c>
      <c r="M726" s="115">
        <f t="shared" si="500"/>
        <v>11</v>
      </c>
      <c r="N726" s="115">
        <f t="shared" si="501"/>
        <v>31</v>
      </c>
      <c r="O726" s="115">
        <f t="shared" si="502"/>
        <v>7</v>
      </c>
      <c r="P726" s="115">
        <f t="shared" si="503"/>
        <v>29</v>
      </c>
      <c r="Q726" s="115">
        <f t="shared" si="504"/>
        <v>25</v>
      </c>
      <c r="R726" s="115">
        <f t="shared" si="505"/>
        <v>27</v>
      </c>
      <c r="S726" s="115">
        <f t="shared" si="506"/>
        <v>13</v>
      </c>
      <c r="T726" s="115">
        <f t="shared" si="507"/>
        <v>16</v>
      </c>
      <c r="U726" s="115">
        <f t="shared" si="508"/>
        <v>16</v>
      </c>
      <c r="V726" s="115">
        <f t="shared" si="509"/>
        <v>12</v>
      </c>
      <c r="W726" s="115">
        <f t="shared" si="510"/>
        <v>12</v>
      </c>
      <c r="X726" s="115">
        <f t="shared" si="511"/>
        <v>30</v>
      </c>
      <c r="Y726" s="115">
        <f t="shared" si="512"/>
        <v>26</v>
      </c>
      <c r="Z726" s="115">
        <f t="shared" si="513"/>
        <v>34</v>
      </c>
      <c r="AA726" s="115">
        <f t="shared" si="514"/>
        <v>5</v>
      </c>
      <c r="AB726" s="115">
        <f t="shared" si="515"/>
        <v>6</v>
      </c>
      <c r="AC726" s="113">
        <f t="shared" si="519"/>
        <v>409</v>
      </c>
      <c r="AE726">
        <f t="shared" si="520"/>
        <v>2.1043835652156933E-2</v>
      </c>
      <c r="AF726">
        <f t="shared" si="521"/>
        <v>2.9535207932851835E-3</v>
      </c>
      <c r="AG726">
        <f t="shared" si="522"/>
        <v>9.229752479016199E-3</v>
      </c>
      <c r="AH726">
        <f t="shared" si="523"/>
        <v>7.014611884052311E-3</v>
      </c>
      <c r="AI726">
        <f t="shared" si="524"/>
        <v>4.0610910907671275E-3</v>
      </c>
      <c r="AJ726">
        <f t="shared" si="525"/>
        <v>1.1444893073980085E-2</v>
      </c>
      <c r="AK726">
        <f t="shared" si="526"/>
        <v>2.5843306941245358E-3</v>
      </c>
      <c r="AL726">
        <f t="shared" si="527"/>
        <v>1.070651287565879E-2</v>
      </c>
      <c r="AM726">
        <f t="shared" si="528"/>
        <v>9.229752479016199E-3</v>
      </c>
      <c r="AN726">
        <f t="shared" si="529"/>
        <v>9.9681326773374945E-3</v>
      </c>
      <c r="AO726">
        <f t="shared" si="530"/>
        <v>4.7994712890884229E-3</v>
      </c>
      <c r="AP726">
        <f t="shared" si="531"/>
        <v>5.907041586570367E-3</v>
      </c>
      <c r="AQ726">
        <f t="shared" si="532"/>
        <v>5.907041586570367E-3</v>
      </c>
      <c r="AR726">
        <f t="shared" si="533"/>
        <v>4.4302811899277752E-3</v>
      </c>
      <c r="AS726">
        <f t="shared" si="534"/>
        <v>4.4302811899277752E-3</v>
      </c>
      <c r="AT726">
        <f t="shared" si="535"/>
        <v>1.1075702974819438E-2</v>
      </c>
      <c r="AU726">
        <f t="shared" si="536"/>
        <v>9.5989425781768459E-3</v>
      </c>
      <c r="AV726">
        <f t="shared" si="537"/>
        <v>1.2552463371462029E-2</v>
      </c>
      <c r="AW726">
        <f t="shared" si="538"/>
        <v>1.8459504958032397E-3</v>
      </c>
      <c r="AX726">
        <f t="shared" si="539"/>
        <v>2.2151405949638876E-3</v>
      </c>
      <c r="AY726">
        <f t="shared" si="540"/>
        <v>0.15099875055670503</v>
      </c>
    </row>
    <row r="727" spans="1:51" x14ac:dyDescent="0.2">
      <c r="A727" s="118" t="s">
        <v>5657</v>
      </c>
      <c r="B727" s="119">
        <v>104978</v>
      </c>
      <c r="C727" s="121" t="s">
        <v>6923</v>
      </c>
      <c r="D727" s="121" t="s">
        <v>4467</v>
      </c>
      <c r="E727" s="121">
        <v>0.9813674931326104</v>
      </c>
      <c r="F727">
        <f t="shared" si="516"/>
        <v>9.8136749313261038E-7</v>
      </c>
      <c r="G727">
        <f t="shared" si="517"/>
        <v>9.813674931326104E-9</v>
      </c>
      <c r="H727">
        <f t="shared" si="518"/>
        <v>5.6487874074802639E-4</v>
      </c>
      <c r="I727" s="115">
        <f t="shared" si="496"/>
        <v>79</v>
      </c>
      <c r="J727" s="115">
        <f t="shared" si="497"/>
        <v>5</v>
      </c>
      <c r="K727" s="115">
        <f t="shared" si="498"/>
        <v>68</v>
      </c>
      <c r="L727" s="115">
        <f t="shared" si="499"/>
        <v>88</v>
      </c>
      <c r="M727" s="115">
        <f t="shared" si="500"/>
        <v>30</v>
      </c>
      <c r="N727" s="115">
        <f t="shared" si="501"/>
        <v>54</v>
      </c>
      <c r="O727" s="115">
        <f t="shared" si="502"/>
        <v>21</v>
      </c>
      <c r="P727" s="115">
        <f t="shared" si="503"/>
        <v>63</v>
      </c>
      <c r="Q727" s="115">
        <f t="shared" si="504"/>
        <v>49</v>
      </c>
      <c r="R727" s="115">
        <f t="shared" si="505"/>
        <v>84</v>
      </c>
      <c r="S727" s="115">
        <f t="shared" si="506"/>
        <v>24</v>
      </c>
      <c r="T727" s="115">
        <f t="shared" si="507"/>
        <v>39</v>
      </c>
      <c r="U727" s="115">
        <f t="shared" si="508"/>
        <v>28</v>
      </c>
      <c r="V727" s="115">
        <f t="shared" si="509"/>
        <v>52</v>
      </c>
      <c r="W727" s="115">
        <f t="shared" si="510"/>
        <v>63</v>
      </c>
      <c r="X727" s="115">
        <f t="shared" si="511"/>
        <v>43</v>
      </c>
      <c r="Y727" s="115">
        <f t="shared" si="512"/>
        <v>44</v>
      </c>
      <c r="Z727" s="115">
        <f t="shared" si="513"/>
        <v>57</v>
      </c>
      <c r="AA727" s="115">
        <f t="shared" si="514"/>
        <v>6</v>
      </c>
      <c r="AB727" s="115">
        <f t="shared" si="515"/>
        <v>28</v>
      </c>
      <c r="AC727" s="113">
        <f t="shared" si="519"/>
        <v>925</v>
      </c>
      <c r="AE727">
        <f t="shared" si="520"/>
        <v>4.4625420519094086E-2</v>
      </c>
      <c r="AF727">
        <f t="shared" si="521"/>
        <v>2.8243937037401318E-3</v>
      </c>
      <c r="AG727">
        <f t="shared" si="522"/>
        <v>3.8411754370865796E-2</v>
      </c>
      <c r="AH727">
        <f t="shared" si="523"/>
        <v>4.9709329185826323E-2</v>
      </c>
      <c r="AI727">
        <f t="shared" si="524"/>
        <v>1.6946362222440791E-2</v>
      </c>
      <c r="AJ727">
        <f t="shared" si="525"/>
        <v>3.0503452000393425E-2</v>
      </c>
      <c r="AK727">
        <f t="shared" si="526"/>
        <v>1.1862453555708554E-2</v>
      </c>
      <c r="AL727">
        <f t="shared" si="527"/>
        <v>3.5587360667125666E-2</v>
      </c>
      <c r="AM727">
        <f t="shared" si="528"/>
        <v>2.7679058296653292E-2</v>
      </c>
      <c r="AN727">
        <f t="shared" si="529"/>
        <v>4.7449814222834216E-2</v>
      </c>
      <c r="AO727">
        <f t="shared" si="530"/>
        <v>1.3557089777952634E-2</v>
      </c>
      <c r="AP727">
        <f t="shared" si="531"/>
        <v>2.2030270889173028E-2</v>
      </c>
      <c r="AQ727">
        <f t="shared" si="532"/>
        <v>1.5816604740944738E-2</v>
      </c>
      <c r="AR727">
        <f t="shared" si="533"/>
        <v>2.9373694518897372E-2</v>
      </c>
      <c r="AS727">
        <f t="shared" si="534"/>
        <v>3.5587360667125666E-2</v>
      </c>
      <c r="AT727">
        <f t="shared" si="535"/>
        <v>2.4289785852165135E-2</v>
      </c>
      <c r="AU727">
        <f t="shared" si="536"/>
        <v>2.4854664592913162E-2</v>
      </c>
      <c r="AV727">
        <f t="shared" si="537"/>
        <v>3.2198088222637505E-2</v>
      </c>
      <c r="AW727">
        <f t="shared" si="538"/>
        <v>3.3892724444881586E-3</v>
      </c>
      <c r="AX727">
        <f t="shared" si="539"/>
        <v>1.5816604740944738E-2</v>
      </c>
      <c r="AY727">
        <f t="shared" si="540"/>
        <v>0.52251283519192437</v>
      </c>
    </row>
    <row r="728" spans="1:51" x14ac:dyDescent="0.2">
      <c r="A728" s="118" t="s">
        <v>5658</v>
      </c>
      <c r="B728" s="119">
        <v>21335</v>
      </c>
      <c r="C728" s="121" t="s">
        <v>6904</v>
      </c>
      <c r="D728" s="121" t="s">
        <v>4103</v>
      </c>
      <c r="E728" s="121">
        <v>0.42665258243898502</v>
      </c>
      <c r="F728">
        <f t="shared" si="516"/>
        <v>4.2665258243898501E-7</v>
      </c>
      <c r="G728">
        <f t="shared" si="517"/>
        <v>4.2665258243898501E-9</v>
      </c>
      <c r="H728">
        <f t="shared" si="518"/>
        <v>2.4558279665012352E-4</v>
      </c>
      <c r="I728" s="115">
        <f t="shared" si="496"/>
        <v>15</v>
      </c>
      <c r="J728" s="115">
        <f t="shared" si="497"/>
        <v>2</v>
      </c>
      <c r="K728" s="115">
        <f t="shared" si="498"/>
        <v>11</v>
      </c>
      <c r="L728" s="115">
        <f t="shared" si="499"/>
        <v>11</v>
      </c>
      <c r="M728" s="115">
        <f t="shared" si="500"/>
        <v>12</v>
      </c>
      <c r="N728" s="115">
        <f t="shared" si="501"/>
        <v>14</v>
      </c>
      <c r="O728" s="115">
        <f t="shared" si="502"/>
        <v>6</v>
      </c>
      <c r="P728" s="115">
        <f t="shared" si="503"/>
        <v>14</v>
      </c>
      <c r="Q728" s="115">
        <f t="shared" si="504"/>
        <v>19</v>
      </c>
      <c r="R728" s="115">
        <f t="shared" si="505"/>
        <v>18</v>
      </c>
      <c r="S728" s="115">
        <f t="shared" si="506"/>
        <v>2</v>
      </c>
      <c r="T728" s="115">
        <f t="shared" si="507"/>
        <v>7</v>
      </c>
      <c r="U728" s="115">
        <f t="shared" si="508"/>
        <v>6</v>
      </c>
      <c r="V728" s="115">
        <f t="shared" si="509"/>
        <v>7</v>
      </c>
      <c r="W728" s="115">
        <f t="shared" si="510"/>
        <v>7</v>
      </c>
      <c r="X728" s="115">
        <f t="shared" si="511"/>
        <v>14</v>
      </c>
      <c r="Y728" s="115">
        <f t="shared" si="512"/>
        <v>7</v>
      </c>
      <c r="Z728" s="115">
        <f t="shared" si="513"/>
        <v>8</v>
      </c>
      <c r="AA728" s="115">
        <f t="shared" si="514"/>
        <v>4</v>
      </c>
      <c r="AB728" s="115">
        <f t="shared" si="515"/>
        <v>5</v>
      </c>
      <c r="AC728" s="113">
        <f t="shared" si="519"/>
        <v>189</v>
      </c>
      <c r="AE728">
        <f t="shared" si="520"/>
        <v>3.6837419497518526E-3</v>
      </c>
      <c r="AF728">
        <f t="shared" si="521"/>
        <v>4.9116559330024704E-4</v>
      </c>
      <c r="AG728">
        <f t="shared" si="522"/>
        <v>2.7014107631513585E-3</v>
      </c>
      <c r="AH728">
        <f t="shared" si="523"/>
        <v>2.7014107631513585E-3</v>
      </c>
      <c r="AI728">
        <f t="shared" si="524"/>
        <v>2.9469935598014823E-3</v>
      </c>
      <c r="AJ728">
        <f t="shared" si="525"/>
        <v>3.4381591531017293E-3</v>
      </c>
      <c r="AK728">
        <f t="shared" si="526"/>
        <v>1.4734967799007411E-3</v>
      </c>
      <c r="AL728">
        <f t="shared" si="527"/>
        <v>3.4381591531017293E-3</v>
      </c>
      <c r="AM728">
        <f t="shared" si="528"/>
        <v>4.6660731363523467E-3</v>
      </c>
      <c r="AN728">
        <f t="shared" si="529"/>
        <v>4.4204903397022238E-3</v>
      </c>
      <c r="AO728">
        <f t="shared" si="530"/>
        <v>4.9116559330024704E-4</v>
      </c>
      <c r="AP728">
        <f t="shared" si="531"/>
        <v>1.7190795765508647E-3</v>
      </c>
      <c r="AQ728">
        <f t="shared" si="532"/>
        <v>1.4734967799007411E-3</v>
      </c>
      <c r="AR728">
        <f t="shared" si="533"/>
        <v>1.7190795765508647E-3</v>
      </c>
      <c r="AS728">
        <f t="shared" si="534"/>
        <v>1.7190795765508647E-3</v>
      </c>
      <c r="AT728">
        <f t="shared" si="535"/>
        <v>3.4381591531017293E-3</v>
      </c>
      <c r="AU728">
        <f t="shared" si="536"/>
        <v>1.7190795765508647E-3</v>
      </c>
      <c r="AV728">
        <f t="shared" si="537"/>
        <v>1.9646623732009882E-3</v>
      </c>
      <c r="AW728">
        <f t="shared" si="538"/>
        <v>9.8233118660049409E-4</v>
      </c>
      <c r="AX728">
        <f t="shared" si="539"/>
        <v>1.2279139832506176E-3</v>
      </c>
      <c r="AY728">
        <f t="shared" si="540"/>
        <v>4.6415148566873357E-2</v>
      </c>
    </row>
    <row r="729" spans="1:51" x14ac:dyDescent="0.2">
      <c r="A729" s="118" t="s">
        <v>5659</v>
      </c>
      <c r="B729" s="119">
        <v>17519</v>
      </c>
      <c r="C729" s="121" t="s">
        <v>7009</v>
      </c>
      <c r="D729" s="121" t="s">
        <v>4528</v>
      </c>
      <c r="E729" s="121">
        <v>1.3854348953089357</v>
      </c>
      <c r="F729">
        <f t="shared" si="516"/>
        <v>1.3854348953089357E-6</v>
      </c>
      <c r="G729">
        <f t="shared" si="517"/>
        <v>1.3854348953089358E-8</v>
      </c>
      <c r="H729">
        <f t="shared" si="518"/>
        <v>7.9746142451931994E-4</v>
      </c>
      <c r="I729" s="115">
        <f t="shared" si="496"/>
        <v>18</v>
      </c>
      <c r="J729" s="115">
        <f t="shared" si="497"/>
        <v>0</v>
      </c>
      <c r="K729" s="115">
        <f t="shared" si="498"/>
        <v>10</v>
      </c>
      <c r="L729" s="115">
        <f t="shared" si="499"/>
        <v>5</v>
      </c>
      <c r="M729" s="115">
        <f t="shared" si="500"/>
        <v>3</v>
      </c>
      <c r="N729" s="115">
        <f t="shared" si="501"/>
        <v>20</v>
      </c>
      <c r="O729" s="115">
        <f t="shared" si="502"/>
        <v>4</v>
      </c>
      <c r="P729" s="115">
        <f t="shared" si="503"/>
        <v>11</v>
      </c>
      <c r="Q729" s="115">
        <f t="shared" si="504"/>
        <v>8</v>
      </c>
      <c r="R729" s="115">
        <f t="shared" si="505"/>
        <v>17</v>
      </c>
      <c r="S729" s="115">
        <f t="shared" si="506"/>
        <v>4</v>
      </c>
      <c r="T729" s="115">
        <f t="shared" si="507"/>
        <v>11</v>
      </c>
      <c r="U729" s="115">
        <f t="shared" si="508"/>
        <v>7</v>
      </c>
      <c r="V729" s="115">
        <f t="shared" si="509"/>
        <v>6</v>
      </c>
      <c r="W729" s="115">
        <f t="shared" si="510"/>
        <v>2</v>
      </c>
      <c r="X729" s="115">
        <f t="shared" si="511"/>
        <v>16</v>
      </c>
      <c r="Y729" s="115">
        <f t="shared" si="512"/>
        <v>9</v>
      </c>
      <c r="Z729" s="115">
        <f t="shared" si="513"/>
        <v>11</v>
      </c>
      <c r="AA729" s="115">
        <f t="shared" si="514"/>
        <v>1</v>
      </c>
      <c r="AB729" s="115">
        <f t="shared" si="515"/>
        <v>6</v>
      </c>
      <c r="AC729" s="113">
        <f t="shared" si="519"/>
        <v>169</v>
      </c>
      <c r="AE729">
        <f t="shared" si="520"/>
        <v>1.4354305641347759E-2</v>
      </c>
      <c r="AF729">
        <f t="shared" si="521"/>
        <v>0</v>
      </c>
      <c r="AG729">
        <f t="shared" si="522"/>
        <v>7.9746142451931987E-3</v>
      </c>
      <c r="AH729">
        <f t="shared" si="523"/>
        <v>3.9873071225965994E-3</v>
      </c>
      <c r="AI729">
        <f t="shared" si="524"/>
        <v>2.3923842735579597E-3</v>
      </c>
      <c r="AJ729">
        <f t="shared" si="525"/>
        <v>1.5949228490386397E-2</v>
      </c>
      <c r="AK729">
        <f t="shared" si="526"/>
        <v>3.1898456980772798E-3</v>
      </c>
      <c r="AL729">
        <f t="shared" si="527"/>
        <v>8.7720756697125188E-3</v>
      </c>
      <c r="AM729">
        <f t="shared" si="528"/>
        <v>6.3796913961545595E-3</v>
      </c>
      <c r="AN729">
        <f t="shared" si="529"/>
        <v>1.3556844216828439E-2</v>
      </c>
      <c r="AO729">
        <f t="shared" si="530"/>
        <v>3.1898456980772798E-3</v>
      </c>
      <c r="AP729">
        <f t="shared" si="531"/>
        <v>8.7720756697125188E-3</v>
      </c>
      <c r="AQ729">
        <f t="shared" si="532"/>
        <v>5.5822299716352395E-3</v>
      </c>
      <c r="AR729">
        <f t="shared" si="533"/>
        <v>4.7847685471159194E-3</v>
      </c>
      <c r="AS729">
        <f t="shared" si="534"/>
        <v>1.5949228490386399E-3</v>
      </c>
      <c r="AT729">
        <f t="shared" si="535"/>
        <v>1.2759382792309119E-2</v>
      </c>
      <c r="AU729">
        <f t="shared" si="536"/>
        <v>7.1771528206738796E-3</v>
      </c>
      <c r="AV729">
        <f t="shared" si="537"/>
        <v>8.7720756697125188E-3</v>
      </c>
      <c r="AW729">
        <f t="shared" si="538"/>
        <v>7.9746142451931994E-4</v>
      </c>
      <c r="AX729">
        <f t="shared" si="539"/>
        <v>4.7847685471159194E-3</v>
      </c>
      <c r="AY729">
        <f t="shared" si="540"/>
        <v>0.13477098074376506</v>
      </c>
    </row>
    <row r="730" spans="1:51" x14ac:dyDescent="0.2">
      <c r="A730" s="118" t="s">
        <v>5660</v>
      </c>
      <c r="B730" s="119">
        <v>29930</v>
      </c>
      <c r="C730" s="121" t="s">
        <v>6657</v>
      </c>
      <c r="D730" s="121" t="s">
        <v>3532</v>
      </c>
      <c r="E730" s="121">
        <v>4.8065511715310857E-2</v>
      </c>
      <c r="F730">
        <f t="shared" si="516"/>
        <v>4.8065511715310855E-8</v>
      </c>
      <c r="G730">
        <f t="shared" si="517"/>
        <v>4.8065511715310856E-10</v>
      </c>
      <c r="H730">
        <f t="shared" si="518"/>
        <v>2.7666685437567693E-5</v>
      </c>
      <c r="I730" s="115">
        <f t="shared" si="496"/>
        <v>24</v>
      </c>
      <c r="J730" s="115">
        <f t="shared" si="497"/>
        <v>5</v>
      </c>
      <c r="K730" s="115">
        <f t="shared" si="498"/>
        <v>19</v>
      </c>
      <c r="L730" s="115">
        <f t="shared" si="499"/>
        <v>15</v>
      </c>
      <c r="M730" s="115">
        <f t="shared" si="500"/>
        <v>13</v>
      </c>
      <c r="N730" s="115">
        <f t="shared" si="501"/>
        <v>16</v>
      </c>
      <c r="O730" s="115">
        <f t="shared" si="502"/>
        <v>8</v>
      </c>
      <c r="P730" s="115">
        <f t="shared" si="503"/>
        <v>15</v>
      </c>
      <c r="Q730" s="115">
        <f t="shared" si="504"/>
        <v>11</v>
      </c>
      <c r="R730" s="115">
        <f t="shared" si="505"/>
        <v>31</v>
      </c>
      <c r="S730" s="115">
        <f t="shared" si="506"/>
        <v>5</v>
      </c>
      <c r="T730" s="115">
        <f t="shared" si="507"/>
        <v>12</v>
      </c>
      <c r="U730" s="115">
        <f t="shared" si="508"/>
        <v>13</v>
      </c>
      <c r="V730" s="115">
        <f t="shared" si="509"/>
        <v>5</v>
      </c>
      <c r="W730" s="115">
        <f t="shared" si="510"/>
        <v>15</v>
      </c>
      <c r="X730" s="115">
        <f t="shared" si="511"/>
        <v>22</v>
      </c>
      <c r="Y730" s="115">
        <f t="shared" si="512"/>
        <v>14</v>
      </c>
      <c r="Z730" s="115">
        <f t="shared" si="513"/>
        <v>12</v>
      </c>
      <c r="AA730" s="115">
        <f t="shared" si="514"/>
        <v>5</v>
      </c>
      <c r="AB730" s="115">
        <f t="shared" si="515"/>
        <v>8</v>
      </c>
      <c r="AC730" s="113">
        <f t="shared" si="519"/>
        <v>268</v>
      </c>
      <c r="AE730">
        <f t="shared" si="520"/>
        <v>6.640004505016246E-4</v>
      </c>
      <c r="AF730">
        <f t="shared" si="521"/>
        <v>1.3833342718783847E-4</v>
      </c>
      <c r="AG730">
        <f t="shared" si="522"/>
        <v>5.2566702331378618E-4</v>
      </c>
      <c r="AH730">
        <f t="shared" si="523"/>
        <v>4.150002815635154E-4</v>
      </c>
      <c r="AI730">
        <f t="shared" si="524"/>
        <v>3.5966691068837998E-4</v>
      </c>
      <c r="AJ730">
        <f t="shared" si="525"/>
        <v>4.4266696700108308E-4</v>
      </c>
      <c r="AK730">
        <f t="shared" si="526"/>
        <v>2.2133348350054154E-4</v>
      </c>
      <c r="AL730">
        <f t="shared" si="527"/>
        <v>4.150002815635154E-4</v>
      </c>
      <c r="AM730">
        <f t="shared" si="528"/>
        <v>3.0433353981324462E-4</v>
      </c>
      <c r="AN730">
        <f t="shared" si="529"/>
        <v>8.5766724856459848E-4</v>
      </c>
      <c r="AO730">
        <f t="shared" si="530"/>
        <v>1.3833342718783847E-4</v>
      </c>
      <c r="AP730">
        <f t="shared" si="531"/>
        <v>3.320002252508123E-4</v>
      </c>
      <c r="AQ730">
        <f t="shared" si="532"/>
        <v>3.5966691068837998E-4</v>
      </c>
      <c r="AR730">
        <f t="shared" si="533"/>
        <v>1.3833342718783847E-4</v>
      </c>
      <c r="AS730">
        <f t="shared" si="534"/>
        <v>4.150002815635154E-4</v>
      </c>
      <c r="AT730">
        <f t="shared" si="535"/>
        <v>6.0866707962648923E-4</v>
      </c>
      <c r="AU730">
        <f t="shared" si="536"/>
        <v>3.8733359612594772E-4</v>
      </c>
      <c r="AV730">
        <f t="shared" si="537"/>
        <v>3.320002252508123E-4</v>
      </c>
      <c r="AW730">
        <f t="shared" si="538"/>
        <v>1.3833342718783847E-4</v>
      </c>
      <c r="AX730">
        <f t="shared" si="539"/>
        <v>2.2133348350054154E-4</v>
      </c>
      <c r="AY730">
        <f t="shared" si="540"/>
        <v>7.4146716972681385E-3</v>
      </c>
    </row>
    <row r="731" spans="1:51" x14ac:dyDescent="0.2">
      <c r="A731" s="118" t="s">
        <v>5661</v>
      </c>
      <c r="B731" s="119">
        <v>34987</v>
      </c>
      <c r="C731" s="121" t="s">
        <v>7010</v>
      </c>
      <c r="D731" s="121" t="s">
        <v>3622</v>
      </c>
      <c r="E731" s="121">
        <v>4.963950370389926E-2</v>
      </c>
      <c r="F731">
        <f t="shared" si="516"/>
        <v>4.9639503703899259E-8</v>
      </c>
      <c r="G731">
        <f t="shared" si="517"/>
        <v>4.9639503703899263E-10</v>
      </c>
      <c r="H731">
        <f t="shared" si="518"/>
        <v>2.8572681018920371E-5</v>
      </c>
      <c r="I731" s="115">
        <f t="shared" si="496"/>
        <v>42</v>
      </c>
      <c r="J731" s="115">
        <f t="shared" si="497"/>
        <v>3</v>
      </c>
      <c r="K731" s="115">
        <f t="shared" si="498"/>
        <v>21</v>
      </c>
      <c r="L731" s="115">
        <f t="shared" si="499"/>
        <v>12</v>
      </c>
      <c r="M731" s="115">
        <f t="shared" si="500"/>
        <v>11</v>
      </c>
      <c r="N731" s="115">
        <f t="shared" si="501"/>
        <v>43</v>
      </c>
      <c r="O731" s="115">
        <f t="shared" si="502"/>
        <v>5</v>
      </c>
      <c r="P731" s="115">
        <f t="shared" si="503"/>
        <v>19</v>
      </c>
      <c r="Q731" s="115">
        <f t="shared" si="504"/>
        <v>13</v>
      </c>
      <c r="R731" s="115">
        <f t="shared" si="505"/>
        <v>30</v>
      </c>
      <c r="S731" s="115">
        <f t="shared" si="506"/>
        <v>4</v>
      </c>
      <c r="T731" s="115">
        <f t="shared" si="507"/>
        <v>16</v>
      </c>
      <c r="U731" s="115">
        <f t="shared" si="508"/>
        <v>18</v>
      </c>
      <c r="V731" s="115">
        <f t="shared" si="509"/>
        <v>9</v>
      </c>
      <c r="W731" s="115">
        <f t="shared" si="510"/>
        <v>15</v>
      </c>
      <c r="X731" s="115">
        <f t="shared" si="511"/>
        <v>16</v>
      </c>
      <c r="Y731" s="115">
        <f t="shared" si="512"/>
        <v>21</v>
      </c>
      <c r="Z731" s="115">
        <f t="shared" si="513"/>
        <v>26</v>
      </c>
      <c r="AA731" s="115">
        <f t="shared" si="514"/>
        <v>4</v>
      </c>
      <c r="AB731" s="115">
        <f t="shared" si="515"/>
        <v>8</v>
      </c>
      <c r="AC731" s="113">
        <f t="shared" si="519"/>
        <v>336</v>
      </c>
      <c r="AE731">
        <f t="shared" si="520"/>
        <v>1.2000526027946556E-3</v>
      </c>
      <c r="AF731">
        <f t="shared" si="521"/>
        <v>8.5718043056761114E-5</v>
      </c>
      <c r="AG731">
        <f t="shared" si="522"/>
        <v>6.0002630139732781E-4</v>
      </c>
      <c r="AH731">
        <f t="shared" si="523"/>
        <v>3.4287217222704445E-4</v>
      </c>
      <c r="AI731">
        <f t="shared" si="524"/>
        <v>3.1429949120812407E-4</v>
      </c>
      <c r="AJ731">
        <f t="shared" si="525"/>
        <v>1.2286252838135761E-3</v>
      </c>
      <c r="AK731">
        <f t="shared" si="526"/>
        <v>1.4286340509460187E-4</v>
      </c>
      <c r="AL731">
        <f t="shared" si="527"/>
        <v>5.4288093935948704E-4</v>
      </c>
      <c r="AM731">
        <f t="shared" si="528"/>
        <v>3.7144485324596484E-4</v>
      </c>
      <c r="AN731">
        <f t="shared" si="529"/>
        <v>8.5718043056761111E-4</v>
      </c>
      <c r="AO731">
        <f t="shared" si="530"/>
        <v>1.1429072407568148E-4</v>
      </c>
      <c r="AP731">
        <f t="shared" si="531"/>
        <v>4.5716289630272594E-4</v>
      </c>
      <c r="AQ731">
        <f t="shared" si="532"/>
        <v>5.1430825834056671E-4</v>
      </c>
      <c r="AR731">
        <f t="shared" si="533"/>
        <v>2.5715412917028335E-4</v>
      </c>
      <c r="AS731">
        <f t="shared" si="534"/>
        <v>4.2859021528380555E-4</v>
      </c>
      <c r="AT731">
        <f t="shared" si="535"/>
        <v>4.5716289630272594E-4</v>
      </c>
      <c r="AU731">
        <f t="shared" si="536"/>
        <v>6.0002630139732781E-4</v>
      </c>
      <c r="AV731">
        <f t="shared" si="537"/>
        <v>7.4288970649192968E-4</v>
      </c>
      <c r="AW731">
        <f t="shared" si="538"/>
        <v>1.1429072407568148E-4</v>
      </c>
      <c r="AX731">
        <f t="shared" si="539"/>
        <v>2.2858144815136297E-4</v>
      </c>
      <c r="AY731">
        <f t="shared" si="540"/>
        <v>9.6004208223572449E-3</v>
      </c>
    </row>
    <row r="732" spans="1:51" x14ac:dyDescent="0.2">
      <c r="A732" s="118" t="s">
        <v>5662</v>
      </c>
      <c r="B732" s="119">
        <v>15778</v>
      </c>
      <c r="C732" s="121" t="s">
        <v>7011</v>
      </c>
      <c r="D732" s="121" t="s">
        <v>3319</v>
      </c>
      <c r="E732" s="121">
        <v>2.9188695527463098E-3</v>
      </c>
      <c r="F732">
        <f t="shared" si="516"/>
        <v>2.9188695527463097E-9</v>
      </c>
      <c r="G732">
        <f t="shared" si="517"/>
        <v>2.9188695527463099E-11</v>
      </c>
      <c r="H732">
        <f t="shared" si="518"/>
        <v>1.6801120567993892E-6</v>
      </c>
      <c r="I732" s="115">
        <f t="shared" si="496"/>
        <v>19</v>
      </c>
      <c r="J732" s="115">
        <f t="shared" si="497"/>
        <v>1</v>
      </c>
      <c r="K732" s="115">
        <f t="shared" si="498"/>
        <v>9</v>
      </c>
      <c r="L732" s="115">
        <f t="shared" si="499"/>
        <v>6</v>
      </c>
      <c r="M732" s="115">
        <f t="shared" si="500"/>
        <v>2</v>
      </c>
      <c r="N732" s="115">
        <f t="shared" si="501"/>
        <v>8</v>
      </c>
      <c r="O732" s="115">
        <f t="shared" si="502"/>
        <v>4</v>
      </c>
      <c r="P732" s="115">
        <f t="shared" si="503"/>
        <v>12</v>
      </c>
      <c r="Q732" s="115">
        <f t="shared" si="504"/>
        <v>8</v>
      </c>
      <c r="R732" s="115">
        <f t="shared" si="505"/>
        <v>13</v>
      </c>
      <c r="S732" s="115">
        <f t="shared" si="506"/>
        <v>3</v>
      </c>
      <c r="T732" s="115">
        <f t="shared" si="507"/>
        <v>6</v>
      </c>
      <c r="U732" s="115">
        <f t="shared" si="508"/>
        <v>5</v>
      </c>
      <c r="V732" s="115">
        <f t="shared" si="509"/>
        <v>15</v>
      </c>
      <c r="W732" s="115">
        <f t="shared" si="510"/>
        <v>9</v>
      </c>
      <c r="X732" s="115">
        <f t="shared" si="511"/>
        <v>9</v>
      </c>
      <c r="Y732" s="115">
        <f t="shared" si="512"/>
        <v>6</v>
      </c>
      <c r="Z732" s="115">
        <f t="shared" si="513"/>
        <v>2</v>
      </c>
      <c r="AA732" s="115">
        <f t="shared" si="514"/>
        <v>2</v>
      </c>
      <c r="AB732" s="115">
        <f t="shared" si="515"/>
        <v>3</v>
      </c>
      <c r="AC732" s="113">
        <f t="shared" si="519"/>
        <v>142</v>
      </c>
      <c r="AE732">
        <f t="shared" si="520"/>
        <v>3.1922129079188395E-5</v>
      </c>
      <c r="AF732">
        <f t="shared" si="521"/>
        <v>1.6801120567993892E-6</v>
      </c>
      <c r="AG732">
        <f t="shared" si="522"/>
        <v>1.5121008511194502E-5</v>
      </c>
      <c r="AH732">
        <f t="shared" si="523"/>
        <v>1.0080672340796335E-5</v>
      </c>
      <c r="AI732">
        <f t="shared" si="524"/>
        <v>3.3602241135987783E-6</v>
      </c>
      <c r="AJ732">
        <f t="shared" si="525"/>
        <v>1.3440896454395113E-5</v>
      </c>
      <c r="AK732">
        <f t="shared" si="526"/>
        <v>6.7204482271975567E-6</v>
      </c>
      <c r="AL732">
        <f t="shared" si="527"/>
        <v>2.0161344681592671E-5</v>
      </c>
      <c r="AM732">
        <f t="shared" si="528"/>
        <v>1.3440896454395113E-5</v>
      </c>
      <c r="AN732">
        <f t="shared" si="529"/>
        <v>2.1841456738392058E-5</v>
      </c>
      <c r="AO732">
        <f t="shared" si="530"/>
        <v>5.0403361703981677E-6</v>
      </c>
      <c r="AP732">
        <f t="shared" si="531"/>
        <v>1.0080672340796335E-5</v>
      </c>
      <c r="AQ732">
        <f t="shared" si="532"/>
        <v>8.4005602839969465E-6</v>
      </c>
      <c r="AR732">
        <f t="shared" si="533"/>
        <v>2.5201680851990836E-5</v>
      </c>
      <c r="AS732">
        <f t="shared" si="534"/>
        <v>1.5121008511194502E-5</v>
      </c>
      <c r="AT732">
        <f t="shared" si="535"/>
        <v>1.5121008511194502E-5</v>
      </c>
      <c r="AU732">
        <f t="shared" si="536"/>
        <v>1.0080672340796335E-5</v>
      </c>
      <c r="AV732">
        <f t="shared" si="537"/>
        <v>3.3602241135987783E-6</v>
      </c>
      <c r="AW732">
        <f t="shared" si="538"/>
        <v>3.3602241135987783E-6</v>
      </c>
      <c r="AX732">
        <f t="shared" si="539"/>
        <v>5.0403361703981677E-6</v>
      </c>
      <c r="AY732">
        <f t="shared" si="540"/>
        <v>2.3857591206551327E-4</v>
      </c>
    </row>
    <row r="733" spans="1:51" x14ac:dyDescent="0.2">
      <c r="A733" s="118" t="s">
        <v>5663</v>
      </c>
      <c r="B733" s="119">
        <v>23945</v>
      </c>
      <c r="C733" s="121" t="s">
        <v>6568</v>
      </c>
      <c r="D733" s="121" t="s">
        <v>4150</v>
      </c>
      <c r="E733" s="121">
        <v>0.41147340127857857</v>
      </c>
      <c r="F733">
        <f t="shared" si="516"/>
        <v>4.1147340127857857E-7</v>
      </c>
      <c r="G733">
        <f t="shared" si="517"/>
        <v>4.1147340127857857E-9</v>
      </c>
      <c r="H733">
        <f t="shared" si="518"/>
        <v>2.3684560411065358E-4</v>
      </c>
      <c r="I733" s="115">
        <f t="shared" si="496"/>
        <v>20</v>
      </c>
      <c r="J733" s="115">
        <f t="shared" si="497"/>
        <v>2</v>
      </c>
      <c r="K733" s="115">
        <f t="shared" si="498"/>
        <v>15</v>
      </c>
      <c r="L733" s="115">
        <f t="shared" si="499"/>
        <v>16</v>
      </c>
      <c r="M733" s="115">
        <f t="shared" si="500"/>
        <v>8</v>
      </c>
      <c r="N733" s="115">
        <f t="shared" si="501"/>
        <v>10</v>
      </c>
      <c r="O733" s="115">
        <f t="shared" si="502"/>
        <v>2</v>
      </c>
      <c r="P733" s="115">
        <f t="shared" si="503"/>
        <v>14</v>
      </c>
      <c r="Q733" s="115">
        <f t="shared" si="504"/>
        <v>13</v>
      </c>
      <c r="R733" s="115">
        <f t="shared" si="505"/>
        <v>18</v>
      </c>
      <c r="S733" s="115">
        <f t="shared" si="506"/>
        <v>5</v>
      </c>
      <c r="T733" s="115">
        <f t="shared" si="507"/>
        <v>7</v>
      </c>
      <c r="U733" s="115">
        <f t="shared" si="508"/>
        <v>10</v>
      </c>
      <c r="V733" s="115">
        <f t="shared" si="509"/>
        <v>7</v>
      </c>
      <c r="W733" s="115">
        <f t="shared" si="510"/>
        <v>17</v>
      </c>
      <c r="X733" s="115">
        <f t="shared" si="511"/>
        <v>14</v>
      </c>
      <c r="Y733" s="115">
        <f t="shared" si="512"/>
        <v>7</v>
      </c>
      <c r="Z733" s="115">
        <f t="shared" si="513"/>
        <v>13</v>
      </c>
      <c r="AA733" s="115">
        <f t="shared" si="514"/>
        <v>2</v>
      </c>
      <c r="AB733" s="115">
        <f t="shared" si="515"/>
        <v>10</v>
      </c>
      <c r="AC733" s="113">
        <f t="shared" si="519"/>
        <v>210</v>
      </c>
      <c r="AE733">
        <f t="shared" si="520"/>
        <v>4.7369120822130717E-3</v>
      </c>
      <c r="AF733">
        <f t="shared" si="521"/>
        <v>4.7369120822130716E-4</v>
      </c>
      <c r="AG733">
        <f t="shared" si="522"/>
        <v>3.5526840616598035E-3</v>
      </c>
      <c r="AH733">
        <f t="shared" si="523"/>
        <v>3.7895296657704572E-3</v>
      </c>
      <c r="AI733">
        <f t="shared" si="524"/>
        <v>1.8947648328852286E-3</v>
      </c>
      <c r="AJ733">
        <f t="shared" si="525"/>
        <v>2.3684560411065358E-3</v>
      </c>
      <c r="AK733">
        <f t="shared" si="526"/>
        <v>4.7369120822130716E-4</v>
      </c>
      <c r="AL733">
        <f t="shared" si="527"/>
        <v>3.3158384575491502E-3</v>
      </c>
      <c r="AM733">
        <f t="shared" si="528"/>
        <v>3.0789928534384965E-3</v>
      </c>
      <c r="AN733">
        <f t="shared" si="529"/>
        <v>4.2632208739917642E-3</v>
      </c>
      <c r="AO733">
        <f t="shared" si="530"/>
        <v>1.1842280205532679E-3</v>
      </c>
      <c r="AP733">
        <f t="shared" si="531"/>
        <v>1.6579192287745751E-3</v>
      </c>
      <c r="AQ733">
        <f t="shared" si="532"/>
        <v>2.3684560411065358E-3</v>
      </c>
      <c r="AR733">
        <f t="shared" si="533"/>
        <v>1.6579192287745751E-3</v>
      </c>
      <c r="AS733">
        <f t="shared" si="534"/>
        <v>4.026375269881111E-3</v>
      </c>
      <c r="AT733">
        <f t="shared" si="535"/>
        <v>3.3158384575491502E-3</v>
      </c>
      <c r="AU733">
        <f t="shared" si="536"/>
        <v>1.6579192287745751E-3</v>
      </c>
      <c r="AV733">
        <f t="shared" si="537"/>
        <v>3.0789928534384965E-3</v>
      </c>
      <c r="AW733">
        <f t="shared" si="538"/>
        <v>4.7369120822130716E-4</v>
      </c>
      <c r="AX733">
        <f t="shared" si="539"/>
        <v>2.3684560411065358E-3</v>
      </c>
      <c r="AY733">
        <f t="shared" si="540"/>
        <v>4.9737576863237251E-2</v>
      </c>
    </row>
    <row r="734" spans="1:51" x14ac:dyDescent="0.2">
      <c r="A734" s="118" t="s">
        <v>5664</v>
      </c>
      <c r="B734" s="119">
        <v>45286</v>
      </c>
      <c r="C734" s="121" t="s">
        <v>6806</v>
      </c>
      <c r="D734" s="121" t="s">
        <v>4336</v>
      </c>
      <c r="E734" s="121">
        <v>0.64823396934989319</v>
      </c>
      <c r="F734">
        <f t="shared" si="516"/>
        <v>6.4823396934989319E-7</v>
      </c>
      <c r="G734">
        <f t="shared" si="517"/>
        <v>6.4823396934989316E-9</v>
      </c>
      <c r="H734">
        <f t="shared" si="518"/>
        <v>3.7312585843617504E-4</v>
      </c>
      <c r="I734" s="115">
        <f t="shared" si="496"/>
        <v>33</v>
      </c>
      <c r="J734" s="115">
        <f t="shared" si="497"/>
        <v>6</v>
      </c>
      <c r="K734" s="115">
        <f t="shared" si="498"/>
        <v>26</v>
      </c>
      <c r="L734" s="115">
        <f t="shared" si="499"/>
        <v>22</v>
      </c>
      <c r="M734" s="115">
        <f t="shared" si="500"/>
        <v>16</v>
      </c>
      <c r="N734" s="115">
        <f t="shared" si="501"/>
        <v>28</v>
      </c>
      <c r="O734" s="115">
        <f t="shared" si="502"/>
        <v>12</v>
      </c>
      <c r="P734" s="115">
        <f t="shared" si="503"/>
        <v>31</v>
      </c>
      <c r="Q734" s="115">
        <f t="shared" si="504"/>
        <v>20</v>
      </c>
      <c r="R734" s="115">
        <f t="shared" si="505"/>
        <v>41</v>
      </c>
      <c r="S734" s="115">
        <f t="shared" si="506"/>
        <v>7</v>
      </c>
      <c r="T734" s="115">
        <f t="shared" si="507"/>
        <v>21</v>
      </c>
      <c r="U734" s="115">
        <f t="shared" si="508"/>
        <v>18</v>
      </c>
      <c r="V734" s="115">
        <f t="shared" si="509"/>
        <v>23</v>
      </c>
      <c r="W734" s="115">
        <f t="shared" si="510"/>
        <v>20</v>
      </c>
      <c r="X734" s="115">
        <f t="shared" si="511"/>
        <v>26</v>
      </c>
      <c r="Y734" s="115">
        <f t="shared" si="512"/>
        <v>19</v>
      </c>
      <c r="Z734" s="115">
        <f t="shared" si="513"/>
        <v>23</v>
      </c>
      <c r="AA734" s="115">
        <f t="shared" si="514"/>
        <v>5</v>
      </c>
      <c r="AB734" s="115">
        <f t="shared" si="515"/>
        <v>10</v>
      </c>
      <c r="AC734" s="113">
        <f t="shared" si="519"/>
        <v>407</v>
      </c>
      <c r="AE734">
        <f t="shared" si="520"/>
        <v>1.2313153328393776E-2</v>
      </c>
      <c r="AF734">
        <f t="shared" si="521"/>
        <v>2.2387551506170503E-3</v>
      </c>
      <c r="AG734">
        <f t="shared" si="522"/>
        <v>9.7012723193405509E-3</v>
      </c>
      <c r="AH734">
        <f t="shared" si="523"/>
        <v>8.2087688855958501E-3</v>
      </c>
      <c r="AI734">
        <f t="shared" si="524"/>
        <v>5.9700137349788006E-3</v>
      </c>
      <c r="AJ734">
        <f t="shared" si="525"/>
        <v>1.04475240362129E-2</v>
      </c>
      <c r="AK734">
        <f t="shared" si="526"/>
        <v>4.4775103012341007E-3</v>
      </c>
      <c r="AL734">
        <f t="shared" si="527"/>
        <v>1.1566901611521426E-2</v>
      </c>
      <c r="AM734">
        <f t="shared" si="528"/>
        <v>7.4625171687235006E-3</v>
      </c>
      <c r="AN734">
        <f t="shared" si="529"/>
        <v>1.5298160195883176E-2</v>
      </c>
      <c r="AO734">
        <f t="shared" si="530"/>
        <v>2.6118810090532251E-3</v>
      </c>
      <c r="AP734">
        <f t="shared" si="531"/>
        <v>7.8356430271596753E-3</v>
      </c>
      <c r="AQ734">
        <f t="shared" si="532"/>
        <v>6.716265451851151E-3</v>
      </c>
      <c r="AR734">
        <f t="shared" si="533"/>
        <v>8.5818947440320266E-3</v>
      </c>
      <c r="AS734">
        <f t="shared" si="534"/>
        <v>7.4625171687235006E-3</v>
      </c>
      <c r="AT734">
        <f t="shared" si="535"/>
        <v>9.7012723193405509E-3</v>
      </c>
      <c r="AU734">
        <f t="shared" si="536"/>
        <v>7.0893913102873258E-3</v>
      </c>
      <c r="AV734">
        <f t="shared" si="537"/>
        <v>8.5818947440320266E-3</v>
      </c>
      <c r="AW734">
        <f t="shared" si="538"/>
        <v>1.8656292921808751E-3</v>
      </c>
      <c r="AX734">
        <f t="shared" si="539"/>
        <v>3.7312585843617503E-3</v>
      </c>
      <c r="AY734">
        <f t="shared" si="540"/>
        <v>0.15186222438352323</v>
      </c>
    </row>
    <row r="735" spans="1:51" x14ac:dyDescent="0.2">
      <c r="A735" s="118" t="s">
        <v>5665</v>
      </c>
      <c r="B735" s="119">
        <v>63011</v>
      </c>
      <c r="C735" s="121" t="s">
        <v>7012</v>
      </c>
      <c r="D735" s="121" t="s">
        <v>4200</v>
      </c>
      <c r="E735" s="121">
        <v>0.35307388750769053</v>
      </c>
      <c r="F735">
        <f t="shared" si="516"/>
        <v>3.5307388750769052E-7</v>
      </c>
      <c r="G735">
        <f t="shared" si="517"/>
        <v>3.5307388750769053E-9</v>
      </c>
      <c r="H735">
        <f t="shared" si="518"/>
        <v>2.0323062905794052E-4</v>
      </c>
      <c r="I735" s="115">
        <f t="shared" si="496"/>
        <v>60</v>
      </c>
      <c r="J735" s="115">
        <f t="shared" si="497"/>
        <v>6</v>
      </c>
      <c r="K735" s="115">
        <f t="shared" si="498"/>
        <v>38</v>
      </c>
      <c r="L735" s="115">
        <f t="shared" si="499"/>
        <v>24</v>
      </c>
      <c r="M735" s="115">
        <f t="shared" si="500"/>
        <v>17</v>
      </c>
      <c r="N735" s="115">
        <f t="shared" si="501"/>
        <v>33</v>
      </c>
      <c r="O735" s="115">
        <f t="shared" si="502"/>
        <v>22</v>
      </c>
      <c r="P735" s="115">
        <f t="shared" si="503"/>
        <v>29</v>
      </c>
      <c r="Q735" s="115">
        <f t="shared" si="504"/>
        <v>25</v>
      </c>
      <c r="R735" s="115">
        <f t="shared" si="505"/>
        <v>50</v>
      </c>
      <c r="S735" s="115">
        <f t="shared" si="506"/>
        <v>14</v>
      </c>
      <c r="T735" s="115">
        <f t="shared" si="507"/>
        <v>21</v>
      </c>
      <c r="U735" s="115">
        <f t="shared" si="508"/>
        <v>40</v>
      </c>
      <c r="V735" s="115">
        <f t="shared" si="509"/>
        <v>22</v>
      </c>
      <c r="W735" s="115">
        <f t="shared" si="510"/>
        <v>29</v>
      </c>
      <c r="X735" s="115">
        <f t="shared" si="511"/>
        <v>46</v>
      </c>
      <c r="Y735" s="115">
        <f t="shared" si="512"/>
        <v>37</v>
      </c>
      <c r="Z735" s="115">
        <f t="shared" si="513"/>
        <v>40</v>
      </c>
      <c r="AA735" s="115">
        <f t="shared" si="514"/>
        <v>7</v>
      </c>
      <c r="AB735" s="115">
        <f t="shared" si="515"/>
        <v>16</v>
      </c>
      <c r="AC735" s="113">
        <f t="shared" si="519"/>
        <v>576</v>
      </c>
      <c r="AE735">
        <f t="shared" si="520"/>
        <v>1.219383774347643E-2</v>
      </c>
      <c r="AF735">
        <f t="shared" si="521"/>
        <v>1.2193837743476432E-3</v>
      </c>
      <c r="AG735">
        <f t="shared" si="522"/>
        <v>7.7227639042017401E-3</v>
      </c>
      <c r="AH735">
        <f t="shared" si="523"/>
        <v>4.8775350973905727E-3</v>
      </c>
      <c r="AI735">
        <f t="shared" si="524"/>
        <v>3.454920693984989E-3</v>
      </c>
      <c r="AJ735">
        <f t="shared" si="525"/>
        <v>6.7066107589120374E-3</v>
      </c>
      <c r="AK735">
        <f t="shared" si="526"/>
        <v>4.4710738392746913E-3</v>
      </c>
      <c r="AL735">
        <f t="shared" si="527"/>
        <v>5.8936882426802754E-3</v>
      </c>
      <c r="AM735">
        <f t="shared" si="528"/>
        <v>5.0807657264485134E-3</v>
      </c>
      <c r="AN735">
        <f t="shared" si="529"/>
        <v>1.0161531452897027E-2</v>
      </c>
      <c r="AO735">
        <f t="shared" si="530"/>
        <v>2.8452288068111673E-3</v>
      </c>
      <c r="AP735">
        <f t="shared" si="531"/>
        <v>4.2678432102167506E-3</v>
      </c>
      <c r="AQ735">
        <f t="shared" si="532"/>
        <v>8.1292251623176215E-3</v>
      </c>
      <c r="AR735">
        <f t="shared" si="533"/>
        <v>4.4710738392746913E-3</v>
      </c>
      <c r="AS735">
        <f t="shared" si="534"/>
        <v>5.8936882426802754E-3</v>
      </c>
      <c r="AT735">
        <f t="shared" si="535"/>
        <v>9.348608936665264E-3</v>
      </c>
      <c r="AU735">
        <f t="shared" si="536"/>
        <v>7.5195332751437994E-3</v>
      </c>
      <c r="AV735">
        <f t="shared" si="537"/>
        <v>8.1292251623176215E-3</v>
      </c>
      <c r="AW735">
        <f t="shared" si="538"/>
        <v>1.4226144034055837E-3</v>
      </c>
      <c r="AX735">
        <f t="shared" si="539"/>
        <v>3.2516900649270483E-3</v>
      </c>
      <c r="AY735">
        <f t="shared" si="540"/>
        <v>0.11706084233737377</v>
      </c>
    </row>
    <row r="736" spans="1:51" x14ac:dyDescent="0.2">
      <c r="A736" s="118" t="s">
        <v>5666</v>
      </c>
      <c r="B736" s="119">
        <v>47477</v>
      </c>
      <c r="C736" s="121" t="s">
        <v>6606</v>
      </c>
      <c r="D736" s="121" t="s">
        <v>3640</v>
      </c>
      <c r="E736" s="121">
        <v>0.102473266630401</v>
      </c>
      <c r="F736">
        <f t="shared" si="516"/>
        <v>1.0247326663040101E-7</v>
      </c>
      <c r="G736">
        <f t="shared" si="517"/>
        <v>1.0247326663040101E-9</v>
      </c>
      <c r="H736">
        <f t="shared" si="518"/>
        <v>5.8983989402118686E-5</v>
      </c>
      <c r="I736" s="115">
        <f t="shared" si="496"/>
        <v>48</v>
      </c>
      <c r="J736" s="115">
        <f t="shared" si="497"/>
        <v>7</v>
      </c>
      <c r="K736" s="115">
        <f t="shared" si="498"/>
        <v>29</v>
      </c>
      <c r="L736" s="115">
        <f t="shared" si="499"/>
        <v>23</v>
      </c>
      <c r="M736" s="115">
        <f t="shared" si="500"/>
        <v>25</v>
      </c>
      <c r="N736" s="115">
        <f t="shared" si="501"/>
        <v>37</v>
      </c>
      <c r="O736" s="115">
        <f t="shared" si="502"/>
        <v>9</v>
      </c>
      <c r="P736" s="115">
        <f t="shared" si="503"/>
        <v>28</v>
      </c>
      <c r="Q736" s="115">
        <f t="shared" si="504"/>
        <v>26</v>
      </c>
      <c r="R736" s="115">
        <f t="shared" si="505"/>
        <v>49</v>
      </c>
      <c r="S736" s="115">
        <f t="shared" si="506"/>
        <v>8</v>
      </c>
      <c r="T736" s="115">
        <f t="shared" si="507"/>
        <v>12</v>
      </c>
      <c r="U736" s="115">
        <f t="shared" si="508"/>
        <v>15</v>
      </c>
      <c r="V736" s="115">
        <f t="shared" si="509"/>
        <v>13</v>
      </c>
      <c r="W736" s="115">
        <f t="shared" si="510"/>
        <v>19</v>
      </c>
      <c r="X736" s="115">
        <f t="shared" si="511"/>
        <v>25</v>
      </c>
      <c r="Y736" s="115">
        <f t="shared" si="512"/>
        <v>26</v>
      </c>
      <c r="Z736" s="115">
        <f t="shared" si="513"/>
        <v>15</v>
      </c>
      <c r="AA736" s="115">
        <f t="shared" si="514"/>
        <v>2</v>
      </c>
      <c r="AB736" s="115">
        <f t="shared" si="515"/>
        <v>17</v>
      </c>
      <c r="AC736" s="113">
        <f t="shared" si="519"/>
        <v>433</v>
      </c>
      <c r="AE736">
        <f t="shared" si="520"/>
        <v>2.8312314913016968E-3</v>
      </c>
      <c r="AF736">
        <f t="shared" si="521"/>
        <v>4.128879258148308E-4</v>
      </c>
      <c r="AG736">
        <f t="shared" si="522"/>
        <v>1.7105356926614419E-3</v>
      </c>
      <c r="AH736">
        <f t="shared" si="523"/>
        <v>1.3566317562487297E-3</v>
      </c>
      <c r="AI736">
        <f t="shared" si="524"/>
        <v>1.4745997350529671E-3</v>
      </c>
      <c r="AJ736">
        <f t="shared" si="525"/>
        <v>2.1824076078783912E-3</v>
      </c>
      <c r="AK736">
        <f t="shared" si="526"/>
        <v>5.3085590461906813E-4</v>
      </c>
      <c r="AL736">
        <f t="shared" si="527"/>
        <v>1.6515517032593232E-3</v>
      </c>
      <c r="AM736">
        <f t="shared" si="528"/>
        <v>1.5335837244550858E-3</v>
      </c>
      <c r="AN736">
        <f t="shared" si="529"/>
        <v>2.8902154807038155E-3</v>
      </c>
      <c r="AO736">
        <f t="shared" si="530"/>
        <v>4.7187191521694949E-4</v>
      </c>
      <c r="AP736">
        <f t="shared" si="531"/>
        <v>7.0780787282542421E-4</v>
      </c>
      <c r="AQ736">
        <f t="shared" si="532"/>
        <v>8.8475984103178029E-4</v>
      </c>
      <c r="AR736">
        <f t="shared" si="533"/>
        <v>7.667918622275429E-4</v>
      </c>
      <c r="AS736">
        <f t="shared" si="534"/>
        <v>1.120695798640255E-3</v>
      </c>
      <c r="AT736">
        <f t="shared" si="535"/>
        <v>1.4745997350529671E-3</v>
      </c>
      <c r="AU736">
        <f t="shared" si="536"/>
        <v>1.5335837244550858E-3</v>
      </c>
      <c r="AV736">
        <f t="shared" si="537"/>
        <v>8.8475984103178029E-4</v>
      </c>
      <c r="AW736">
        <f t="shared" si="538"/>
        <v>1.1796797880423737E-4</v>
      </c>
      <c r="AX736">
        <f t="shared" si="539"/>
        <v>1.0027278198360176E-3</v>
      </c>
      <c r="AY736">
        <f t="shared" si="540"/>
        <v>2.554006741111739E-2</v>
      </c>
    </row>
    <row r="737" spans="1:51" x14ac:dyDescent="0.2">
      <c r="A737" s="118" t="s">
        <v>5667</v>
      </c>
      <c r="B737" s="119">
        <v>18697</v>
      </c>
      <c r="C737" s="121" t="s">
        <v>6666</v>
      </c>
      <c r="D737" s="121" t="s">
        <v>3702</v>
      </c>
      <c r="E737" s="121">
        <v>0.10162275148877963</v>
      </c>
      <c r="F737">
        <f t="shared" si="516"/>
        <v>1.0162275148877963E-7</v>
      </c>
      <c r="G737">
        <f t="shared" si="517"/>
        <v>1.0162275148877964E-9</v>
      </c>
      <c r="H737">
        <f t="shared" si="518"/>
        <v>5.8494429756472982E-5</v>
      </c>
      <c r="I737" s="115">
        <f t="shared" si="496"/>
        <v>14</v>
      </c>
      <c r="J737" s="115">
        <f t="shared" si="497"/>
        <v>1</v>
      </c>
      <c r="K737" s="115">
        <f t="shared" si="498"/>
        <v>11</v>
      </c>
      <c r="L737" s="115">
        <f t="shared" si="499"/>
        <v>10</v>
      </c>
      <c r="M737" s="115">
        <f t="shared" si="500"/>
        <v>6</v>
      </c>
      <c r="N737" s="115">
        <f t="shared" si="501"/>
        <v>12</v>
      </c>
      <c r="O737" s="115">
        <f t="shared" si="502"/>
        <v>2</v>
      </c>
      <c r="P737" s="115">
        <f t="shared" si="503"/>
        <v>13</v>
      </c>
      <c r="Q737" s="115">
        <f t="shared" si="504"/>
        <v>11</v>
      </c>
      <c r="R737" s="115">
        <f t="shared" si="505"/>
        <v>28</v>
      </c>
      <c r="S737" s="115">
        <f t="shared" si="506"/>
        <v>2</v>
      </c>
      <c r="T737" s="115">
        <f t="shared" si="507"/>
        <v>3</v>
      </c>
      <c r="U737" s="115">
        <f t="shared" si="508"/>
        <v>2</v>
      </c>
      <c r="V737" s="115">
        <f t="shared" si="509"/>
        <v>6</v>
      </c>
      <c r="W737" s="115">
        <f t="shared" si="510"/>
        <v>14</v>
      </c>
      <c r="X737" s="115">
        <f t="shared" si="511"/>
        <v>15</v>
      </c>
      <c r="Y737" s="115">
        <f t="shared" si="512"/>
        <v>7</v>
      </c>
      <c r="Z737" s="115">
        <f t="shared" si="513"/>
        <v>2</v>
      </c>
      <c r="AA737" s="115">
        <f t="shared" si="514"/>
        <v>1</v>
      </c>
      <c r="AB737" s="115">
        <f t="shared" si="515"/>
        <v>6</v>
      </c>
      <c r="AC737" s="113">
        <f t="shared" si="519"/>
        <v>166</v>
      </c>
      <c r="AE737">
        <f t="shared" si="520"/>
        <v>8.189220165906217E-4</v>
      </c>
      <c r="AF737">
        <f t="shared" si="521"/>
        <v>5.8494429756472982E-5</v>
      </c>
      <c r="AG737">
        <f t="shared" si="522"/>
        <v>6.4343872732120281E-4</v>
      </c>
      <c r="AH737">
        <f t="shared" si="523"/>
        <v>5.849442975647298E-4</v>
      </c>
      <c r="AI737">
        <f t="shared" si="524"/>
        <v>3.509665785388379E-4</v>
      </c>
      <c r="AJ737">
        <f t="shared" si="525"/>
        <v>7.0193315707767581E-4</v>
      </c>
      <c r="AK737">
        <f t="shared" si="526"/>
        <v>1.1698885951294596E-4</v>
      </c>
      <c r="AL737">
        <f t="shared" si="527"/>
        <v>7.6042758683414881E-4</v>
      </c>
      <c r="AM737">
        <f t="shared" si="528"/>
        <v>6.4343872732120281E-4</v>
      </c>
      <c r="AN737">
        <f t="shared" si="529"/>
        <v>1.6378440331812434E-3</v>
      </c>
      <c r="AO737">
        <f t="shared" si="530"/>
        <v>1.1698885951294596E-4</v>
      </c>
      <c r="AP737">
        <f t="shared" si="531"/>
        <v>1.7548328926941895E-4</v>
      </c>
      <c r="AQ737">
        <f t="shared" si="532"/>
        <v>1.1698885951294596E-4</v>
      </c>
      <c r="AR737">
        <f t="shared" si="533"/>
        <v>3.509665785388379E-4</v>
      </c>
      <c r="AS737">
        <f t="shared" si="534"/>
        <v>8.189220165906217E-4</v>
      </c>
      <c r="AT737">
        <f t="shared" si="535"/>
        <v>8.774164463470947E-4</v>
      </c>
      <c r="AU737">
        <f t="shared" si="536"/>
        <v>4.0946100829531085E-4</v>
      </c>
      <c r="AV737">
        <f t="shared" si="537"/>
        <v>1.1698885951294596E-4</v>
      </c>
      <c r="AW737">
        <f t="shared" si="538"/>
        <v>5.8494429756472982E-5</v>
      </c>
      <c r="AX737">
        <f t="shared" si="539"/>
        <v>3.509665785388379E-4</v>
      </c>
      <c r="AY737">
        <f t="shared" si="540"/>
        <v>9.7100753395745146E-3</v>
      </c>
    </row>
    <row r="738" spans="1:51" x14ac:dyDescent="0.2">
      <c r="A738" s="118" t="s">
        <v>5668</v>
      </c>
      <c r="B738" s="119">
        <v>37671</v>
      </c>
      <c r="C738" s="121" t="s">
        <v>6792</v>
      </c>
      <c r="D738" s="121" t="s">
        <v>3517</v>
      </c>
      <c r="E738" s="121">
        <v>1.2045974727493792E-2</v>
      </c>
      <c r="F738">
        <f t="shared" si="516"/>
        <v>1.2045974727493792E-8</v>
      </c>
      <c r="G738">
        <f t="shared" si="517"/>
        <v>1.2045974727493794E-10</v>
      </c>
      <c r="H738">
        <f t="shared" si="518"/>
        <v>6.933707385628436E-6</v>
      </c>
      <c r="I738" s="115">
        <f t="shared" si="496"/>
        <v>23</v>
      </c>
      <c r="J738" s="115">
        <f t="shared" si="497"/>
        <v>2</v>
      </c>
      <c r="K738" s="115">
        <f t="shared" si="498"/>
        <v>20</v>
      </c>
      <c r="L738" s="115">
        <f t="shared" si="499"/>
        <v>16</v>
      </c>
      <c r="M738" s="115">
        <f t="shared" si="500"/>
        <v>15</v>
      </c>
      <c r="N738" s="115">
        <f t="shared" si="501"/>
        <v>26</v>
      </c>
      <c r="O738" s="115">
        <f t="shared" si="502"/>
        <v>11</v>
      </c>
      <c r="P738" s="115">
        <f t="shared" si="503"/>
        <v>27</v>
      </c>
      <c r="Q738" s="115">
        <f t="shared" si="504"/>
        <v>22</v>
      </c>
      <c r="R738" s="115">
        <f t="shared" si="505"/>
        <v>37</v>
      </c>
      <c r="S738" s="115">
        <f t="shared" si="506"/>
        <v>8</v>
      </c>
      <c r="T738" s="115">
        <f t="shared" si="507"/>
        <v>19</v>
      </c>
      <c r="U738" s="115">
        <f t="shared" si="508"/>
        <v>15</v>
      </c>
      <c r="V738" s="115">
        <f t="shared" si="509"/>
        <v>8</v>
      </c>
      <c r="W738" s="115">
        <f t="shared" si="510"/>
        <v>17</v>
      </c>
      <c r="X738" s="115">
        <f t="shared" si="511"/>
        <v>21</v>
      </c>
      <c r="Y738" s="115">
        <f t="shared" si="512"/>
        <v>13</v>
      </c>
      <c r="Z738" s="115">
        <f t="shared" si="513"/>
        <v>12</v>
      </c>
      <c r="AA738" s="115">
        <f t="shared" si="514"/>
        <v>3</v>
      </c>
      <c r="AB738" s="115">
        <f t="shared" si="515"/>
        <v>18</v>
      </c>
      <c r="AC738" s="113">
        <f t="shared" si="519"/>
        <v>333</v>
      </c>
      <c r="AE738">
        <f t="shared" si="520"/>
        <v>1.5947526986945403E-4</v>
      </c>
      <c r="AF738">
        <f t="shared" si="521"/>
        <v>1.3867414771256872E-5</v>
      </c>
      <c r="AG738">
        <f t="shared" si="522"/>
        <v>1.3867414771256872E-4</v>
      </c>
      <c r="AH738">
        <f t="shared" si="523"/>
        <v>1.1093931817005498E-4</v>
      </c>
      <c r="AI738">
        <f t="shared" si="524"/>
        <v>1.0400561078442654E-4</v>
      </c>
      <c r="AJ738">
        <f t="shared" si="525"/>
        <v>1.8027639202633934E-4</v>
      </c>
      <c r="AK738">
        <f t="shared" si="526"/>
        <v>7.6270781241912796E-5</v>
      </c>
      <c r="AL738">
        <f t="shared" si="527"/>
        <v>1.8721009941196777E-4</v>
      </c>
      <c r="AM738">
        <f t="shared" si="528"/>
        <v>1.5254156248382559E-4</v>
      </c>
      <c r="AN738">
        <f t="shared" si="529"/>
        <v>2.5654717326825216E-4</v>
      </c>
      <c r="AO738">
        <f t="shared" si="530"/>
        <v>5.5469659085027488E-5</v>
      </c>
      <c r="AP738">
        <f t="shared" si="531"/>
        <v>1.3174044032694028E-4</v>
      </c>
      <c r="AQ738">
        <f t="shared" si="532"/>
        <v>1.0400561078442654E-4</v>
      </c>
      <c r="AR738">
        <f t="shared" si="533"/>
        <v>5.5469659085027488E-5</v>
      </c>
      <c r="AS738">
        <f t="shared" si="534"/>
        <v>1.1787302555568341E-4</v>
      </c>
      <c r="AT738">
        <f t="shared" si="535"/>
        <v>1.4560785509819716E-4</v>
      </c>
      <c r="AU738">
        <f t="shared" si="536"/>
        <v>9.0138196013169668E-5</v>
      </c>
      <c r="AV738">
        <f t="shared" si="537"/>
        <v>8.3204488627541232E-5</v>
      </c>
      <c r="AW738">
        <f t="shared" si="538"/>
        <v>2.0801122156885308E-5</v>
      </c>
      <c r="AX738">
        <f t="shared" si="539"/>
        <v>1.2480673294131185E-4</v>
      </c>
      <c r="AY738">
        <f t="shared" si="540"/>
        <v>2.3089245594142688E-3</v>
      </c>
    </row>
    <row r="739" spans="1:51" x14ac:dyDescent="0.2">
      <c r="A739" s="118" t="s">
        <v>5669</v>
      </c>
      <c r="B739" s="119">
        <v>58575</v>
      </c>
      <c r="C739" s="121" t="s">
        <v>6738</v>
      </c>
      <c r="D739" s="121" t="s">
        <v>4113</v>
      </c>
      <c r="E739" s="121">
        <v>6.3876429581715369E-2</v>
      </c>
      <c r="F739">
        <f t="shared" si="516"/>
        <v>6.3876429581715365E-8</v>
      </c>
      <c r="G739">
        <f t="shared" si="517"/>
        <v>6.3876429581715361E-10</v>
      </c>
      <c r="H739">
        <f t="shared" si="518"/>
        <v>3.6767507949974043E-5</v>
      </c>
      <c r="I739" s="115">
        <f t="shared" si="496"/>
        <v>31</v>
      </c>
      <c r="J739" s="115">
        <f t="shared" si="497"/>
        <v>8</v>
      </c>
      <c r="K739" s="115">
        <f t="shared" si="498"/>
        <v>36</v>
      </c>
      <c r="L739" s="115">
        <f t="shared" si="499"/>
        <v>27</v>
      </c>
      <c r="M739" s="115">
        <f t="shared" si="500"/>
        <v>30</v>
      </c>
      <c r="N739" s="115">
        <f t="shared" si="501"/>
        <v>37</v>
      </c>
      <c r="O739" s="115">
        <f t="shared" si="502"/>
        <v>14</v>
      </c>
      <c r="P739" s="115">
        <f t="shared" si="503"/>
        <v>29</v>
      </c>
      <c r="Q739" s="115">
        <f t="shared" si="504"/>
        <v>29</v>
      </c>
      <c r="R739" s="115">
        <f t="shared" si="505"/>
        <v>48</v>
      </c>
      <c r="S739" s="115">
        <f t="shared" si="506"/>
        <v>13</v>
      </c>
      <c r="T739" s="115">
        <f t="shared" si="507"/>
        <v>22</v>
      </c>
      <c r="U739" s="115">
        <f t="shared" si="508"/>
        <v>25</v>
      </c>
      <c r="V739" s="115">
        <f t="shared" si="509"/>
        <v>25</v>
      </c>
      <c r="W739" s="115">
        <f t="shared" si="510"/>
        <v>28</v>
      </c>
      <c r="X739" s="115">
        <f t="shared" si="511"/>
        <v>37</v>
      </c>
      <c r="Y739" s="115">
        <f t="shared" si="512"/>
        <v>18</v>
      </c>
      <c r="Z739" s="115">
        <f t="shared" si="513"/>
        <v>24</v>
      </c>
      <c r="AA739" s="115">
        <f t="shared" si="514"/>
        <v>14</v>
      </c>
      <c r="AB739" s="115">
        <f t="shared" si="515"/>
        <v>17</v>
      </c>
      <c r="AC739" s="113">
        <f t="shared" si="519"/>
        <v>512</v>
      </c>
      <c r="AE739">
        <f t="shared" si="520"/>
        <v>1.1397927464491954E-3</v>
      </c>
      <c r="AF739">
        <f t="shared" si="521"/>
        <v>2.9414006359979234E-4</v>
      </c>
      <c r="AG739">
        <f t="shared" si="522"/>
        <v>1.3236302861990654E-3</v>
      </c>
      <c r="AH739">
        <f t="shared" si="523"/>
        <v>9.9272271464929908E-4</v>
      </c>
      <c r="AI739">
        <f t="shared" si="524"/>
        <v>1.1030252384992213E-3</v>
      </c>
      <c r="AJ739">
        <f t="shared" si="525"/>
        <v>1.3603977941490397E-3</v>
      </c>
      <c r="AK739">
        <f t="shared" si="526"/>
        <v>5.1474511129963665E-4</v>
      </c>
      <c r="AL739">
        <f t="shared" si="527"/>
        <v>1.0662577305492473E-3</v>
      </c>
      <c r="AM739">
        <f t="shared" si="528"/>
        <v>1.0662577305492473E-3</v>
      </c>
      <c r="AN739">
        <f t="shared" si="529"/>
        <v>1.7648403815987541E-3</v>
      </c>
      <c r="AO739">
        <f t="shared" si="530"/>
        <v>4.7797760334966253E-4</v>
      </c>
      <c r="AP739">
        <f t="shared" si="531"/>
        <v>8.08885174899429E-4</v>
      </c>
      <c r="AQ739">
        <f t="shared" si="532"/>
        <v>9.1918769874935104E-4</v>
      </c>
      <c r="AR739">
        <f t="shared" si="533"/>
        <v>9.1918769874935104E-4</v>
      </c>
      <c r="AS739">
        <f t="shared" si="534"/>
        <v>1.0294902225992733E-3</v>
      </c>
      <c r="AT739">
        <f t="shared" si="535"/>
        <v>1.3603977941490397E-3</v>
      </c>
      <c r="AU739">
        <f t="shared" si="536"/>
        <v>6.6181514309953272E-4</v>
      </c>
      <c r="AV739">
        <f t="shared" si="537"/>
        <v>8.8242019079937703E-4</v>
      </c>
      <c r="AW739">
        <f t="shared" si="538"/>
        <v>5.1474511129963665E-4</v>
      </c>
      <c r="AX739">
        <f t="shared" si="539"/>
        <v>6.250476351495587E-4</v>
      </c>
      <c r="AY739">
        <f t="shared" si="540"/>
        <v>1.8824964070386713E-2</v>
      </c>
    </row>
    <row r="740" spans="1:51" x14ac:dyDescent="0.2">
      <c r="A740" s="118" t="s">
        <v>5670</v>
      </c>
      <c r="B740" s="119">
        <v>33073</v>
      </c>
      <c r="C740" s="121" t="s">
        <v>7013</v>
      </c>
      <c r="D740" s="121" t="s">
        <v>4306</v>
      </c>
      <c r="E740" s="121">
        <v>0.47457112381712607</v>
      </c>
      <c r="F740">
        <f t="shared" si="516"/>
        <v>4.7457112381712606E-7</v>
      </c>
      <c r="G740">
        <f t="shared" si="517"/>
        <v>4.7457112381712607E-9</v>
      </c>
      <c r="H740">
        <f t="shared" si="518"/>
        <v>2.7316488542072524E-4</v>
      </c>
      <c r="I740" s="115">
        <f t="shared" si="496"/>
        <v>20</v>
      </c>
      <c r="J740" s="115">
        <f t="shared" si="497"/>
        <v>2</v>
      </c>
      <c r="K740" s="115">
        <f t="shared" si="498"/>
        <v>27</v>
      </c>
      <c r="L740" s="115">
        <f t="shared" si="499"/>
        <v>16</v>
      </c>
      <c r="M740" s="115">
        <f t="shared" si="500"/>
        <v>17</v>
      </c>
      <c r="N740" s="115">
        <f t="shared" si="501"/>
        <v>22</v>
      </c>
      <c r="O740" s="115">
        <f t="shared" si="502"/>
        <v>7</v>
      </c>
      <c r="P740" s="115">
        <f t="shared" si="503"/>
        <v>24</v>
      </c>
      <c r="Q740" s="115">
        <f t="shared" si="504"/>
        <v>16</v>
      </c>
      <c r="R740" s="115">
        <f t="shared" si="505"/>
        <v>25</v>
      </c>
      <c r="S740" s="115">
        <f t="shared" si="506"/>
        <v>6</v>
      </c>
      <c r="T740" s="115">
        <f t="shared" si="507"/>
        <v>12</v>
      </c>
      <c r="U740" s="115">
        <f t="shared" si="508"/>
        <v>22</v>
      </c>
      <c r="V740" s="115">
        <f t="shared" si="509"/>
        <v>6</v>
      </c>
      <c r="W740" s="115">
        <f t="shared" si="510"/>
        <v>15</v>
      </c>
      <c r="X740" s="115">
        <f t="shared" si="511"/>
        <v>19</v>
      </c>
      <c r="Y740" s="115">
        <f t="shared" si="512"/>
        <v>11</v>
      </c>
      <c r="Z740" s="115">
        <f t="shared" si="513"/>
        <v>15</v>
      </c>
      <c r="AA740" s="115">
        <f t="shared" si="514"/>
        <v>7</v>
      </c>
      <c r="AB740" s="115">
        <f t="shared" si="515"/>
        <v>6</v>
      </c>
      <c r="AC740" s="113">
        <f t="shared" si="519"/>
        <v>295</v>
      </c>
      <c r="AE740">
        <f t="shared" si="520"/>
        <v>5.4632977084145048E-3</v>
      </c>
      <c r="AF740">
        <f t="shared" si="521"/>
        <v>5.4632977084145048E-4</v>
      </c>
      <c r="AG740">
        <f t="shared" si="522"/>
        <v>7.375451906359581E-3</v>
      </c>
      <c r="AH740">
        <f t="shared" si="523"/>
        <v>4.3706381667316038E-3</v>
      </c>
      <c r="AI740">
        <f t="shared" si="524"/>
        <v>4.6438030521523295E-3</v>
      </c>
      <c r="AJ740">
        <f t="shared" si="525"/>
        <v>6.0096274792559553E-3</v>
      </c>
      <c r="AK740">
        <f t="shared" si="526"/>
        <v>1.9121541979450767E-3</v>
      </c>
      <c r="AL740">
        <f t="shared" si="527"/>
        <v>6.5559572500974057E-3</v>
      </c>
      <c r="AM740">
        <f t="shared" si="528"/>
        <v>4.3706381667316038E-3</v>
      </c>
      <c r="AN740">
        <f t="shared" si="529"/>
        <v>6.8291221355181314E-3</v>
      </c>
      <c r="AO740">
        <f t="shared" si="530"/>
        <v>1.6389893125243514E-3</v>
      </c>
      <c r="AP740">
        <f t="shared" si="531"/>
        <v>3.2779786250487029E-3</v>
      </c>
      <c r="AQ740">
        <f t="shared" si="532"/>
        <v>6.0096274792559553E-3</v>
      </c>
      <c r="AR740">
        <f t="shared" si="533"/>
        <v>1.6389893125243514E-3</v>
      </c>
      <c r="AS740">
        <f t="shared" si="534"/>
        <v>4.0974732813108782E-3</v>
      </c>
      <c r="AT740">
        <f t="shared" si="535"/>
        <v>5.1901328229937791E-3</v>
      </c>
      <c r="AU740">
        <f t="shared" si="536"/>
        <v>3.0048137396279776E-3</v>
      </c>
      <c r="AV740">
        <f t="shared" si="537"/>
        <v>4.0974732813108782E-3</v>
      </c>
      <c r="AW740">
        <f t="shared" si="538"/>
        <v>1.9121541979450767E-3</v>
      </c>
      <c r="AX740">
        <f t="shared" si="539"/>
        <v>1.6389893125243514E-3</v>
      </c>
      <c r="AY740">
        <f t="shared" si="540"/>
        <v>8.0583641199113959E-2</v>
      </c>
    </row>
    <row r="741" spans="1:51" x14ac:dyDescent="0.2">
      <c r="A741" s="118" t="s">
        <v>5671</v>
      </c>
      <c r="B741" s="119">
        <v>55189</v>
      </c>
      <c r="C741" s="121" t="s">
        <v>6955</v>
      </c>
      <c r="D741" s="121" t="s">
        <v>4817</v>
      </c>
      <c r="E741" s="121">
        <v>8.5527261309943814</v>
      </c>
      <c r="F741">
        <f t="shared" si="516"/>
        <v>8.552726130994382E-6</v>
      </c>
      <c r="G741">
        <f t="shared" si="517"/>
        <v>8.5527261309943824E-8</v>
      </c>
      <c r="H741">
        <f t="shared" si="518"/>
        <v>4.9229806373727193E-3</v>
      </c>
      <c r="I741" s="115">
        <f t="shared" si="496"/>
        <v>52</v>
      </c>
      <c r="J741" s="115">
        <f t="shared" si="497"/>
        <v>0</v>
      </c>
      <c r="K741" s="115">
        <f t="shared" si="498"/>
        <v>41</v>
      </c>
      <c r="L741" s="115">
        <f t="shared" si="499"/>
        <v>59</v>
      </c>
      <c r="M741" s="115">
        <f t="shared" si="500"/>
        <v>16</v>
      </c>
      <c r="N741" s="115">
        <f t="shared" si="501"/>
        <v>26</v>
      </c>
      <c r="O741" s="115">
        <f t="shared" si="502"/>
        <v>8</v>
      </c>
      <c r="P741" s="115">
        <f t="shared" si="503"/>
        <v>18</v>
      </c>
      <c r="Q741" s="115">
        <f t="shared" si="504"/>
        <v>49</v>
      </c>
      <c r="R741" s="115">
        <f t="shared" si="505"/>
        <v>43</v>
      </c>
      <c r="S741" s="115">
        <f t="shared" si="506"/>
        <v>12</v>
      </c>
      <c r="T741" s="115">
        <f t="shared" si="507"/>
        <v>16</v>
      </c>
      <c r="U741" s="115">
        <f t="shared" si="508"/>
        <v>21</v>
      </c>
      <c r="V741" s="115">
        <f t="shared" si="509"/>
        <v>22</v>
      </c>
      <c r="W741" s="115">
        <f t="shared" si="510"/>
        <v>25</v>
      </c>
      <c r="X741" s="115">
        <f t="shared" si="511"/>
        <v>24</v>
      </c>
      <c r="Y741" s="115">
        <f t="shared" si="512"/>
        <v>14</v>
      </c>
      <c r="Z741" s="115">
        <f t="shared" si="513"/>
        <v>34</v>
      </c>
      <c r="AA741" s="115">
        <f t="shared" si="514"/>
        <v>1</v>
      </c>
      <c r="AB741" s="115">
        <f t="shared" si="515"/>
        <v>11</v>
      </c>
      <c r="AC741" s="113">
        <f t="shared" si="519"/>
        <v>492</v>
      </c>
      <c r="AE741">
        <f t="shared" si="520"/>
        <v>0.25599499314338142</v>
      </c>
      <c r="AF741">
        <f t="shared" si="521"/>
        <v>0</v>
      </c>
      <c r="AG741">
        <f t="shared" si="522"/>
        <v>0.20184220613228149</v>
      </c>
      <c r="AH741">
        <f t="shared" si="523"/>
        <v>0.29045585760499043</v>
      </c>
      <c r="AI741">
        <f t="shared" si="524"/>
        <v>7.8767690197963508E-2</v>
      </c>
      <c r="AJ741">
        <f t="shared" si="525"/>
        <v>0.12799749657169071</v>
      </c>
      <c r="AK741">
        <f t="shared" si="526"/>
        <v>3.9383845098981754E-2</v>
      </c>
      <c r="AL741">
        <f t="shared" si="527"/>
        <v>8.8613651472708943E-2</v>
      </c>
      <c r="AM741">
        <f t="shared" si="528"/>
        <v>0.24122605123126326</v>
      </c>
      <c r="AN741">
        <f t="shared" si="529"/>
        <v>0.21168816740702692</v>
      </c>
      <c r="AO741">
        <f t="shared" si="530"/>
        <v>5.9075767648472631E-2</v>
      </c>
      <c r="AP741">
        <f t="shared" si="531"/>
        <v>7.8767690197963508E-2</v>
      </c>
      <c r="AQ741">
        <f t="shared" si="532"/>
        <v>0.10338259338482711</v>
      </c>
      <c r="AR741">
        <f t="shared" si="533"/>
        <v>0.10830557402219983</v>
      </c>
      <c r="AS741">
        <f t="shared" si="534"/>
        <v>0.12307451593431798</v>
      </c>
      <c r="AT741">
        <f t="shared" si="535"/>
        <v>0.11815153529694526</v>
      </c>
      <c r="AU741">
        <f t="shared" si="536"/>
        <v>6.8921728923218073E-2</v>
      </c>
      <c r="AV741">
        <f t="shared" si="537"/>
        <v>0.16738134167067245</v>
      </c>
      <c r="AW741">
        <f t="shared" si="538"/>
        <v>4.9229806373727193E-3</v>
      </c>
      <c r="AX741">
        <f t="shared" si="539"/>
        <v>5.4152787011099913E-2</v>
      </c>
      <c r="AY741">
        <f t="shared" si="540"/>
        <v>2.4221064735873781</v>
      </c>
    </row>
    <row r="742" spans="1:51" x14ac:dyDescent="0.2">
      <c r="A742" s="118" t="s">
        <v>5672</v>
      </c>
      <c r="B742" s="119">
        <v>35633</v>
      </c>
      <c r="C742" s="121" t="s">
        <v>6975</v>
      </c>
      <c r="D742" s="121" t="s">
        <v>3635</v>
      </c>
      <c r="E742" s="121">
        <v>2.7526057957797084E-2</v>
      </c>
      <c r="F742">
        <f t="shared" si="516"/>
        <v>2.7526057957797083E-8</v>
      </c>
      <c r="G742">
        <f t="shared" si="517"/>
        <v>2.7526057957797084E-10</v>
      </c>
      <c r="H742">
        <f t="shared" si="518"/>
        <v>1.5844100263932945E-5</v>
      </c>
      <c r="I742" s="115">
        <f t="shared" si="496"/>
        <v>31</v>
      </c>
      <c r="J742" s="115">
        <f t="shared" si="497"/>
        <v>4</v>
      </c>
      <c r="K742" s="115">
        <f t="shared" si="498"/>
        <v>17</v>
      </c>
      <c r="L742" s="115">
        <f t="shared" si="499"/>
        <v>14</v>
      </c>
      <c r="M742" s="115">
        <f t="shared" si="500"/>
        <v>16</v>
      </c>
      <c r="N742" s="115">
        <f t="shared" si="501"/>
        <v>22</v>
      </c>
      <c r="O742" s="115">
        <f t="shared" si="502"/>
        <v>9</v>
      </c>
      <c r="P742" s="115">
        <f t="shared" si="503"/>
        <v>24</v>
      </c>
      <c r="Q742" s="115">
        <f t="shared" si="504"/>
        <v>11</v>
      </c>
      <c r="R742" s="115">
        <f t="shared" si="505"/>
        <v>39</v>
      </c>
      <c r="S742" s="115">
        <f t="shared" si="506"/>
        <v>10</v>
      </c>
      <c r="T742" s="115">
        <f t="shared" si="507"/>
        <v>8</v>
      </c>
      <c r="U742" s="115">
        <f t="shared" si="508"/>
        <v>11</v>
      </c>
      <c r="V742" s="115">
        <f t="shared" si="509"/>
        <v>8</v>
      </c>
      <c r="W742" s="115">
        <f t="shared" si="510"/>
        <v>22</v>
      </c>
      <c r="X742" s="115">
        <f t="shared" si="511"/>
        <v>21</v>
      </c>
      <c r="Y742" s="115">
        <f t="shared" si="512"/>
        <v>19</v>
      </c>
      <c r="Z742" s="115">
        <f t="shared" si="513"/>
        <v>22</v>
      </c>
      <c r="AA742" s="115">
        <f t="shared" si="514"/>
        <v>2</v>
      </c>
      <c r="AB742" s="115">
        <f t="shared" si="515"/>
        <v>11</v>
      </c>
      <c r="AC742" s="113">
        <f t="shared" si="519"/>
        <v>321</v>
      </c>
      <c r="AE742">
        <f t="shared" si="520"/>
        <v>4.9116710818192136E-4</v>
      </c>
      <c r="AF742">
        <f t="shared" si="521"/>
        <v>6.3376401055731781E-5</v>
      </c>
      <c r="AG742">
        <f t="shared" si="522"/>
        <v>2.6934970448686007E-4</v>
      </c>
      <c r="AH742">
        <f t="shared" si="523"/>
        <v>2.2181740369506123E-4</v>
      </c>
      <c r="AI742">
        <f t="shared" si="524"/>
        <v>2.5350560422292712E-4</v>
      </c>
      <c r="AJ742">
        <f t="shared" si="525"/>
        <v>3.485702058065248E-4</v>
      </c>
      <c r="AK742">
        <f t="shared" si="526"/>
        <v>1.4259690237539651E-4</v>
      </c>
      <c r="AL742">
        <f t="shared" si="527"/>
        <v>3.8025840633439069E-4</v>
      </c>
      <c r="AM742">
        <f t="shared" si="528"/>
        <v>1.742851029032624E-4</v>
      </c>
      <c r="AN742">
        <f t="shared" si="529"/>
        <v>6.1791991029338492E-4</v>
      </c>
      <c r="AO742">
        <f t="shared" si="530"/>
        <v>1.5844100263932945E-4</v>
      </c>
      <c r="AP742">
        <f t="shared" si="531"/>
        <v>1.2675280211146356E-4</v>
      </c>
      <c r="AQ742">
        <f t="shared" si="532"/>
        <v>1.742851029032624E-4</v>
      </c>
      <c r="AR742">
        <f t="shared" si="533"/>
        <v>1.2675280211146356E-4</v>
      </c>
      <c r="AS742">
        <f t="shared" si="534"/>
        <v>3.485702058065248E-4</v>
      </c>
      <c r="AT742">
        <f t="shared" si="535"/>
        <v>3.3272610554259185E-4</v>
      </c>
      <c r="AU742">
        <f t="shared" si="536"/>
        <v>3.0103790501472596E-4</v>
      </c>
      <c r="AV742">
        <f t="shared" si="537"/>
        <v>3.485702058065248E-4</v>
      </c>
      <c r="AW742">
        <f t="shared" si="538"/>
        <v>3.168820052786589E-5</v>
      </c>
      <c r="AX742">
        <f t="shared" si="539"/>
        <v>1.742851029032624E-4</v>
      </c>
      <c r="AY742">
        <f t="shared" si="540"/>
        <v>5.085956184722476E-3</v>
      </c>
    </row>
    <row r="743" spans="1:51" x14ac:dyDescent="0.2">
      <c r="A743" s="118" t="s">
        <v>5673</v>
      </c>
      <c r="B743" s="119">
        <v>23352</v>
      </c>
      <c r="C743" s="121" t="s">
        <v>6568</v>
      </c>
      <c r="D743" s="121" t="s">
        <v>4727</v>
      </c>
      <c r="E743" s="121">
        <v>1.982292451695592</v>
      </c>
      <c r="F743">
        <f t="shared" si="516"/>
        <v>1.9822924516955918E-6</v>
      </c>
      <c r="G743">
        <f t="shared" si="517"/>
        <v>1.9822924516955918E-8</v>
      </c>
      <c r="H743">
        <f t="shared" si="518"/>
        <v>1.1410148305745983E-3</v>
      </c>
      <c r="I743" s="115">
        <f t="shared" si="496"/>
        <v>23</v>
      </c>
      <c r="J743" s="115">
        <f t="shared" si="497"/>
        <v>2</v>
      </c>
      <c r="K743" s="115">
        <f t="shared" si="498"/>
        <v>12</v>
      </c>
      <c r="L743" s="115">
        <f t="shared" si="499"/>
        <v>17</v>
      </c>
      <c r="M743" s="115">
        <f t="shared" si="500"/>
        <v>8</v>
      </c>
      <c r="N743" s="115">
        <f t="shared" si="501"/>
        <v>14</v>
      </c>
      <c r="O743" s="115">
        <f t="shared" si="502"/>
        <v>5</v>
      </c>
      <c r="P743" s="115">
        <f t="shared" si="503"/>
        <v>19</v>
      </c>
      <c r="Q743" s="115">
        <f t="shared" si="504"/>
        <v>10</v>
      </c>
      <c r="R743" s="115">
        <f t="shared" si="505"/>
        <v>16</v>
      </c>
      <c r="S743" s="115">
        <f t="shared" si="506"/>
        <v>10</v>
      </c>
      <c r="T743" s="115">
        <f t="shared" si="507"/>
        <v>8</v>
      </c>
      <c r="U743" s="115">
        <f t="shared" si="508"/>
        <v>8</v>
      </c>
      <c r="V743" s="115">
        <f t="shared" si="509"/>
        <v>9</v>
      </c>
      <c r="W743" s="115">
        <f t="shared" si="510"/>
        <v>14</v>
      </c>
      <c r="X743" s="115">
        <f t="shared" si="511"/>
        <v>11</v>
      </c>
      <c r="Y743" s="115">
        <f t="shared" si="512"/>
        <v>7</v>
      </c>
      <c r="Z743" s="115">
        <f t="shared" si="513"/>
        <v>12</v>
      </c>
      <c r="AA743" s="115">
        <f t="shared" si="514"/>
        <v>0</v>
      </c>
      <c r="AB743" s="115">
        <f t="shared" si="515"/>
        <v>5</v>
      </c>
      <c r="AC743" s="113">
        <f t="shared" si="519"/>
        <v>210</v>
      </c>
      <c r="AE743">
        <f t="shared" si="520"/>
        <v>2.6243341103215762E-2</v>
      </c>
      <c r="AF743">
        <f t="shared" si="521"/>
        <v>2.2820296611491967E-3</v>
      </c>
      <c r="AG743">
        <f t="shared" si="522"/>
        <v>1.369217796689518E-2</v>
      </c>
      <c r="AH743">
        <f t="shared" si="523"/>
        <v>1.9397252119768171E-2</v>
      </c>
      <c r="AI743">
        <f t="shared" si="524"/>
        <v>9.1281186445967867E-3</v>
      </c>
      <c r="AJ743">
        <f t="shared" si="525"/>
        <v>1.5974207628044378E-2</v>
      </c>
      <c r="AK743">
        <f t="shared" si="526"/>
        <v>5.7050741528729913E-3</v>
      </c>
      <c r="AL743">
        <f t="shared" si="527"/>
        <v>2.1679281780917367E-2</v>
      </c>
      <c r="AM743">
        <f t="shared" si="528"/>
        <v>1.1410148305745983E-2</v>
      </c>
      <c r="AN743">
        <f t="shared" si="529"/>
        <v>1.8256237289193573E-2</v>
      </c>
      <c r="AO743">
        <f t="shared" si="530"/>
        <v>1.1410148305745983E-2</v>
      </c>
      <c r="AP743">
        <f t="shared" si="531"/>
        <v>9.1281186445967867E-3</v>
      </c>
      <c r="AQ743">
        <f t="shared" si="532"/>
        <v>9.1281186445967867E-3</v>
      </c>
      <c r="AR743">
        <f t="shared" si="533"/>
        <v>1.0269133475171385E-2</v>
      </c>
      <c r="AS743">
        <f t="shared" si="534"/>
        <v>1.5974207628044378E-2</v>
      </c>
      <c r="AT743">
        <f t="shared" si="535"/>
        <v>1.2551163136320582E-2</v>
      </c>
      <c r="AU743">
        <f t="shared" si="536"/>
        <v>7.9871038140221888E-3</v>
      </c>
      <c r="AV743">
        <f t="shared" si="537"/>
        <v>1.369217796689518E-2</v>
      </c>
      <c r="AW743">
        <f t="shared" si="538"/>
        <v>0</v>
      </c>
      <c r="AX743">
        <f t="shared" si="539"/>
        <v>5.7050741528729913E-3</v>
      </c>
      <c r="AY743">
        <f t="shared" si="540"/>
        <v>0.23961311442066563</v>
      </c>
    </row>
    <row r="744" spans="1:51" x14ac:dyDescent="0.2">
      <c r="A744" s="118" t="s">
        <v>5674</v>
      </c>
      <c r="B744" s="119">
        <v>45990</v>
      </c>
      <c r="C744" s="121" t="s">
        <v>6745</v>
      </c>
      <c r="D744" s="121" t="s">
        <v>4623</v>
      </c>
      <c r="E744" s="121">
        <v>1.8663792014751466</v>
      </c>
      <c r="F744">
        <f t="shared" si="516"/>
        <v>1.8663792014751466E-6</v>
      </c>
      <c r="G744">
        <f t="shared" si="517"/>
        <v>1.8663792014751467E-8</v>
      </c>
      <c r="H744">
        <f t="shared" si="518"/>
        <v>1.0742947371552333E-3</v>
      </c>
      <c r="I744" s="115">
        <f t="shared" si="496"/>
        <v>35</v>
      </c>
      <c r="J744" s="115">
        <f t="shared" si="497"/>
        <v>9</v>
      </c>
      <c r="K744" s="115">
        <f t="shared" si="498"/>
        <v>28</v>
      </c>
      <c r="L744" s="115">
        <f t="shared" si="499"/>
        <v>37</v>
      </c>
      <c r="M744" s="115">
        <f t="shared" si="500"/>
        <v>14</v>
      </c>
      <c r="N744" s="115">
        <f t="shared" si="501"/>
        <v>36</v>
      </c>
      <c r="O744" s="115">
        <f t="shared" si="502"/>
        <v>7</v>
      </c>
      <c r="P744" s="115">
        <f t="shared" si="503"/>
        <v>30</v>
      </c>
      <c r="Q744" s="115">
        <f t="shared" si="504"/>
        <v>30</v>
      </c>
      <c r="R744" s="115">
        <f t="shared" si="505"/>
        <v>46</v>
      </c>
      <c r="S744" s="115">
        <f t="shared" si="506"/>
        <v>4</v>
      </c>
      <c r="T744" s="115">
        <f t="shared" si="507"/>
        <v>9</v>
      </c>
      <c r="U744" s="115">
        <f t="shared" si="508"/>
        <v>17</v>
      </c>
      <c r="V744" s="115">
        <f t="shared" si="509"/>
        <v>17</v>
      </c>
      <c r="W744" s="115">
        <f t="shared" si="510"/>
        <v>21</v>
      </c>
      <c r="X744" s="115">
        <f t="shared" si="511"/>
        <v>21</v>
      </c>
      <c r="Y744" s="115">
        <f t="shared" si="512"/>
        <v>26</v>
      </c>
      <c r="Z744" s="115">
        <f t="shared" si="513"/>
        <v>28</v>
      </c>
      <c r="AA744" s="115">
        <f t="shared" si="514"/>
        <v>0</v>
      </c>
      <c r="AB744" s="115">
        <f t="shared" si="515"/>
        <v>7</v>
      </c>
      <c r="AC744" s="113">
        <f t="shared" si="519"/>
        <v>422</v>
      </c>
      <c r="AE744">
        <f t="shared" si="520"/>
        <v>3.7600315800433166E-2</v>
      </c>
      <c r="AF744">
        <f t="shared" si="521"/>
        <v>9.6686526343970989E-3</v>
      </c>
      <c r="AG744">
        <f t="shared" si="522"/>
        <v>3.0080252640346531E-2</v>
      </c>
      <c r="AH744">
        <f t="shared" si="523"/>
        <v>3.9748905274743632E-2</v>
      </c>
      <c r="AI744">
        <f t="shared" si="524"/>
        <v>1.5040126320173266E-2</v>
      </c>
      <c r="AJ744">
        <f t="shared" si="525"/>
        <v>3.8674610537588396E-2</v>
      </c>
      <c r="AK744">
        <f t="shared" si="526"/>
        <v>7.5200631600866328E-3</v>
      </c>
      <c r="AL744">
        <f t="shared" si="527"/>
        <v>3.2228842114657E-2</v>
      </c>
      <c r="AM744">
        <f t="shared" si="528"/>
        <v>3.2228842114657E-2</v>
      </c>
      <c r="AN744">
        <f t="shared" si="529"/>
        <v>4.9417557909140729E-2</v>
      </c>
      <c r="AO744">
        <f t="shared" si="530"/>
        <v>4.2971789486209331E-3</v>
      </c>
      <c r="AP744">
        <f t="shared" si="531"/>
        <v>9.6686526343970989E-3</v>
      </c>
      <c r="AQ744">
        <f t="shared" si="532"/>
        <v>1.8263010531638965E-2</v>
      </c>
      <c r="AR744">
        <f t="shared" si="533"/>
        <v>1.8263010531638965E-2</v>
      </c>
      <c r="AS744">
        <f t="shared" si="534"/>
        <v>2.2560189480259899E-2</v>
      </c>
      <c r="AT744">
        <f t="shared" si="535"/>
        <v>2.2560189480259899E-2</v>
      </c>
      <c r="AU744">
        <f t="shared" si="536"/>
        <v>2.7931663166036066E-2</v>
      </c>
      <c r="AV744">
        <f t="shared" si="537"/>
        <v>3.0080252640346531E-2</v>
      </c>
      <c r="AW744">
        <f t="shared" si="538"/>
        <v>0</v>
      </c>
      <c r="AX744">
        <f t="shared" si="539"/>
        <v>7.5200631600866328E-3</v>
      </c>
      <c r="AY744">
        <f t="shared" si="540"/>
        <v>0.45335237907950837</v>
      </c>
    </row>
    <row r="745" spans="1:51" x14ac:dyDescent="0.2">
      <c r="A745" s="118" t="s">
        <v>5675</v>
      </c>
      <c r="B745" s="119">
        <v>23871</v>
      </c>
      <c r="C745" s="121" t="s">
        <v>6638</v>
      </c>
      <c r="D745" s="121" t="s">
        <v>3474</v>
      </c>
      <c r="E745" s="121">
        <v>1.5091804139056163E-2</v>
      </c>
      <c r="F745">
        <f t="shared" si="516"/>
        <v>1.5091804139056162E-8</v>
      </c>
      <c r="G745">
        <f t="shared" si="517"/>
        <v>1.5091804139056163E-10</v>
      </c>
      <c r="H745">
        <f t="shared" si="518"/>
        <v>8.6868980044093682E-6</v>
      </c>
      <c r="I745" s="115">
        <f t="shared" si="496"/>
        <v>11</v>
      </c>
      <c r="J745" s="115">
        <f t="shared" si="497"/>
        <v>2</v>
      </c>
      <c r="K745" s="115">
        <f t="shared" si="498"/>
        <v>18</v>
      </c>
      <c r="L745" s="115">
        <f t="shared" si="499"/>
        <v>12</v>
      </c>
      <c r="M745" s="115">
        <f t="shared" si="500"/>
        <v>9</v>
      </c>
      <c r="N745" s="115">
        <f t="shared" si="501"/>
        <v>9</v>
      </c>
      <c r="O745" s="115">
        <f t="shared" si="502"/>
        <v>11</v>
      </c>
      <c r="P745" s="115">
        <f t="shared" si="503"/>
        <v>18</v>
      </c>
      <c r="Q745" s="115">
        <f t="shared" si="504"/>
        <v>14</v>
      </c>
      <c r="R745" s="115">
        <f t="shared" si="505"/>
        <v>24</v>
      </c>
      <c r="S745" s="115">
        <f t="shared" si="506"/>
        <v>5</v>
      </c>
      <c r="T745" s="115">
        <f t="shared" si="507"/>
        <v>6</v>
      </c>
      <c r="U745" s="115">
        <f t="shared" si="508"/>
        <v>13</v>
      </c>
      <c r="V745" s="115">
        <f t="shared" si="509"/>
        <v>6</v>
      </c>
      <c r="W745" s="115">
        <f t="shared" si="510"/>
        <v>11</v>
      </c>
      <c r="X745" s="115">
        <f t="shared" si="511"/>
        <v>8</v>
      </c>
      <c r="Y745" s="115">
        <f t="shared" si="512"/>
        <v>8</v>
      </c>
      <c r="Z745" s="115">
        <f t="shared" si="513"/>
        <v>5</v>
      </c>
      <c r="AA745" s="115">
        <f t="shared" si="514"/>
        <v>6</v>
      </c>
      <c r="AB745" s="115">
        <f t="shared" si="515"/>
        <v>7</v>
      </c>
      <c r="AC745" s="113">
        <f t="shared" si="519"/>
        <v>203</v>
      </c>
      <c r="AE745">
        <f t="shared" si="520"/>
        <v>9.5555878048503049E-5</v>
      </c>
      <c r="AF745">
        <f t="shared" si="521"/>
        <v>1.7373796008818736E-5</v>
      </c>
      <c r="AG745">
        <f t="shared" si="522"/>
        <v>1.5636416407936862E-4</v>
      </c>
      <c r="AH745">
        <f t="shared" si="523"/>
        <v>1.0424277605291241E-4</v>
      </c>
      <c r="AI745">
        <f t="shared" si="524"/>
        <v>7.8182082039684309E-5</v>
      </c>
      <c r="AJ745">
        <f t="shared" si="525"/>
        <v>7.8182082039684309E-5</v>
      </c>
      <c r="AK745">
        <f t="shared" si="526"/>
        <v>9.5555878048503049E-5</v>
      </c>
      <c r="AL745">
        <f t="shared" si="527"/>
        <v>1.5636416407936862E-4</v>
      </c>
      <c r="AM745">
        <f t="shared" si="528"/>
        <v>1.2161657206173115E-4</v>
      </c>
      <c r="AN745">
        <f t="shared" si="529"/>
        <v>2.0848555210582482E-4</v>
      </c>
      <c r="AO745">
        <f t="shared" si="530"/>
        <v>4.3434490022046843E-5</v>
      </c>
      <c r="AP745">
        <f t="shared" si="531"/>
        <v>5.2121388026456206E-5</v>
      </c>
      <c r="AQ745">
        <f t="shared" si="532"/>
        <v>1.1292967405732179E-4</v>
      </c>
      <c r="AR745">
        <f t="shared" si="533"/>
        <v>5.2121388026456206E-5</v>
      </c>
      <c r="AS745">
        <f t="shared" si="534"/>
        <v>9.5555878048503049E-5</v>
      </c>
      <c r="AT745">
        <f t="shared" si="535"/>
        <v>6.9495184035274946E-5</v>
      </c>
      <c r="AU745">
        <f t="shared" si="536"/>
        <v>6.9495184035274946E-5</v>
      </c>
      <c r="AV745">
        <f t="shared" si="537"/>
        <v>4.3434490022046843E-5</v>
      </c>
      <c r="AW745">
        <f t="shared" si="538"/>
        <v>5.2121388026456206E-5</v>
      </c>
      <c r="AX745">
        <f t="shared" si="539"/>
        <v>6.0808286030865576E-5</v>
      </c>
      <c r="AY745">
        <f t="shared" si="540"/>
        <v>1.7634402948951016E-3</v>
      </c>
    </row>
    <row r="746" spans="1:51" x14ac:dyDescent="0.2">
      <c r="A746" s="118" t="s">
        <v>5676</v>
      </c>
      <c r="B746" s="119">
        <v>32646</v>
      </c>
      <c r="C746" s="121" t="s">
        <v>6892</v>
      </c>
      <c r="D746" s="121" t="s">
        <v>4111</v>
      </c>
      <c r="E746" s="121">
        <v>0.25458352804303819</v>
      </c>
      <c r="F746">
        <f t="shared" si="516"/>
        <v>2.545835280430382E-7</v>
      </c>
      <c r="G746">
        <f t="shared" si="517"/>
        <v>2.5458352804303821E-9</v>
      </c>
      <c r="H746">
        <f t="shared" si="518"/>
        <v>1.4653921567861497E-4</v>
      </c>
      <c r="I746" s="115">
        <f t="shared" si="496"/>
        <v>21</v>
      </c>
      <c r="J746" s="115">
        <f t="shared" si="497"/>
        <v>4</v>
      </c>
      <c r="K746" s="115">
        <f t="shared" si="498"/>
        <v>21</v>
      </c>
      <c r="L746" s="115">
        <f t="shared" si="499"/>
        <v>14</v>
      </c>
      <c r="M746" s="115">
        <f t="shared" si="500"/>
        <v>22</v>
      </c>
      <c r="N746" s="115">
        <f t="shared" si="501"/>
        <v>21</v>
      </c>
      <c r="O746" s="115">
        <f t="shared" si="502"/>
        <v>9</v>
      </c>
      <c r="P746" s="115">
        <f t="shared" si="503"/>
        <v>15</v>
      </c>
      <c r="Q746" s="115">
        <f t="shared" si="504"/>
        <v>15</v>
      </c>
      <c r="R746" s="115">
        <f t="shared" si="505"/>
        <v>18</v>
      </c>
      <c r="S746" s="115">
        <f t="shared" si="506"/>
        <v>7</v>
      </c>
      <c r="T746" s="115">
        <f t="shared" si="507"/>
        <v>12</v>
      </c>
      <c r="U746" s="115">
        <f t="shared" si="508"/>
        <v>14</v>
      </c>
      <c r="V746" s="115">
        <f t="shared" si="509"/>
        <v>17</v>
      </c>
      <c r="W746" s="115">
        <f t="shared" si="510"/>
        <v>17</v>
      </c>
      <c r="X746" s="115">
        <f t="shared" si="511"/>
        <v>14</v>
      </c>
      <c r="Y746" s="115">
        <f t="shared" si="512"/>
        <v>17</v>
      </c>
      <c r="Z746" s="115">
        <f t="shared" si="513"/>
        <v>12</v>
      </c>
      <c r="AA746" s="115">
        <f t="shared" si="514"/>
        <v>5</v>
      </c>
      <c r="AB746" s="115">
        <f t="shared" si="515"/>
        <v>10</v>
      </c>
      <c r="AC746" s="113">
        <f t="shared" si="519"/>
        <v>285</v>
      </c>
      <c r="AE746">
        <f t="shared" si="520"/>
        <v>3.0773235292509142E-3</v>
      </c>
      <c r="AF746">
        <f t="shared" si="521"/>
        <v>5.8615686271445988E-4</v>
      </c>
      <c r="AG746">
        <f t="shared" si="522"/>
        <v>3.0773235292509142E-3</v>
      </c>
      <c r="AH746">
        <f t="shared" si="523"/>
        <v>2.0515490195006096E-3</v>
      </c>
      <c r="AI746">
        <f t="shared" si="524"/>
        <v>3.2238627449295292E-3</v>
      </c>
      <c r="AJ746">
        <f t="shared" si="525"/>
        <v>3.0773235292509142E-3</v>
      </c>
      <c r="AK746">
        <f t="shared" si="526"/>
        <v>1.3188529411075347E-3</v>
      </c>
      <c r="AL746">
        <f t="shared" si="527"/>
        <v>2.1980882351792246E-3</v>
      </c>
      <c r="AM746">
        <f t="shared" si="528"/>
        <v>2.1980882351792246E-3</v>
      </c>
      <c r="AN746">
        <f t="shared" si="529"/>
        <v>2.6377058822150694E-3</v>
      </c>
      <c r="AO746">
        <f t="shared" si="530"/>
        <v>1.0257745097503048E-3</v>
      </c>
      <c r="AP746">
        <f t="shared" si="531"/>
        <v>1.7584705881433797E-3</v>
      </c>
      <c r="AQ746">
        <f t="shared" si="532"/>
        <v>2.0515490195006096E-3</v>
      </c>
      <c r="AR746">
        <f t="shared" si="533"/>
        <v>2.4911666665364545E-3</v>
      </c>
      <c r="AS746">
        <f t="shared" si="534"/>
        <v>2.4911666665364545E-3</v>
      </c>
      <c r="AT746">
        <f t="shared" si="535"/>
        <v>2.0515490195006096E-3</v>
      </c>
      <c r="AU746">
        <f t="shared" si="536"/>
        <v>2.4911666665364545E-3</v>
      </c>
      <c r="AV746">
        <f t="shared" si="537"/>
        <v>1.7584705881433797E-3</v>
      </c>
      <c r="AW746">
        <f t="shared" si="538"/>
        <v>7.3269607839307482E-4</v>
      </c>
      <c r="AX746">
        <f t="shared" si="539"/>
        <v>1.4653921567861496E-3</v>
      </c>
      <c r="AY746">
        <f t="shared" si="540"/>
        <v>4.1763676468405266E-2</v>
      </c>
    </row>
    <row r="747" spans="1:51" x14ac:dyDescent="0.2">
      <c r="A747" s="118" t="s">
        <v>5677</v>
      </c>
      <c r="B747" s="119">
        <v>16415</v>
      </c>
      <c r="C747" s="121" t="s">
        <v>6717</v>
      </c>
      <c r="D747" s="121" t="s">
        <v>3634</v>
      </c>
      <c r="E747" s="121">
        <v>0.12103875232684935</v>
      </c>
      <c r="F747">
        <f t="shared" si="516"/>
        <v>1.2103875232684934E-7</v>
      </c>
      <c r="G747">
        <f t="shared" si="517"/>
        <v>1.2103875232684935E-9</v>
      </c>
      <c r="H747">
        <f t="shared" si="518"/>
        <v>6.9670351295061578E-5</v>
      </c>
      <c r="I747" s="115">
        <f t="shared" si="496"/>
        <v>21</v>
      </c>
      <c r="J747" s="115">
        <f t="shared" si="497"/>
        <v>2</v>
      </c>
      <c r="K747" s="115">
        <f t="shared" si="498"/>
        <v>10</v>
      </c>
      <c r="L747" s="115">
        <f t="shared" si="499"/>
        <v>6</v>
      </c>
      <c r="M747" s="115">
        <f t="shared" si="500"/>
        <v>10</v>
      </c>
      <c r="N747" s="115">
        <f t="shared" si="501"/>
        <v>12</v>
      </c>
      <c r="O747" s="115">
        <f t="shared" si="502"/>
        <v>4</v>
      </c>
      <c r="P747" s="115">
        <f t="shared" si="503"/>
        <v>11</v>
      </c>
      <c r="Q747" s="115">
        <f t="shared" si="504"/>
        <v>2</v>
      </c>
      <c r="R747" s="115">
        <f t="shared" si="505"/>
        <v>14</v>
      </c>
      <c r="S747" s="115">
        <f t="shared" si="506"/>
        <v>3</v>
      </c>
      <c r="T747" s="115">
        <f t="shared" si="507"/>
        <v>4</v>
      </c>
      <c r="U747" s="115">
        <f t="shared" si="508"/>
        <v>10</v>
      </c>
      <c r="V747" s="115">
        <f t="shared" si="509"/>
        <v>5</v>
      </c>
      <c r="W747" s="115">
        <f t="shared" si="510"/>
        <v>12</v>
      </c>
      <c r="X747" s="115">
        <f t="shared" si="511"/>
        <v>8</v>
      </c>
      <c r="Y747" s="115">
        <f t="shared" si="512"/>
        <v>7</v>
      </c>
      <c r="Z747" s="115">
        <f t="shared" si="513"/>
        <v>9</v>
      </c>
      <c r="AA747" s="115">
        <f t="shared" si="514"/>
        <v>1</v>
      </c>
      <c r="AB747" s="115">
        <f t="shared" si="515"/>
        <v>1</v>
      </c>
      <c r="AC747" s="113">
        <f t="shared" si="519"/>
        <v>152</v>
      </c>
      <c r="AE747">
        <f t="shared" si="520"/>
        <v>1.4630773771962932E-3</v>
      </c>
      <c r="AF747">
        <f t="shared" si="521"/>
        <v>1.3934070259012316E-4</v>
      </c>
      <c r="AG747">
        <f t="shared" si="522"/>
        <v>6.9670351295061581E-4</v>
      </c>
      <c r="AH747">
        <f t="shared" si="523"/>
        <v>4.1802210777036944E-4</v>
      </c>
      <c r="AI747">
        <f t="shared" si="524"/>
        <v>6.9670351295061581E-4</v>
      </c>
      <c r="AJ747">
        <f t="shared" si="525"/>
        <v>8.3604421554073888E-4</v>
      </c>
      <c r="AK747">
        <f t="shared" si="526"/>
        <v>2.7868140518024631E-4</v>
      </c>
      <c r="AL747">
        <f t="shared" si="527"/>
        <v>7.663738642456774E-4</v>
      </c>
      <c r="AM747">
        <f t="shared" si="528"/>
        <v>1.3934070259012316E-4</v>
      </c>
      <c r="AN747">
        <f t="shared" si="529"/>
        <v>9.7538491813086207E-4</v>
      </c>
      <c r="AO747">
        <f t="shared" si="530"/>
        <v>2.0901105388518472E-4</v>
      </c>
      <c r="AP747">
        <f t="shared" si="531"/>
        <v>2.7868140518024631E-4</v>
      </c>
      <c r="AQ747">
        <f t="shared" si="532"/>
        <v>6.9670351295061581E-4</v>
      </c>
      <c r="AR747">
        <f t="shared" si="533"/>
        <v>3.483517564753079E-4</v>
      </c>
      <c r="AS747">
        <f t="shared" si="534"/>
        <v>8.3604421554073888E-4</v>
      </c>
      <c r="AT747">
        <f t="shared" si="535"/>
        <v>5.5736281036049262E-4</v>
      </c>
      <c r="AU747">
        <f t="shared" si="536"/>
        <v>4.8769245906543103E-4</v>
      </c>
      <c r="AV747">
        <f t="shared" si="537"/>
        <v>6.2703316165555422E-4</v>
      </c>
      <c r="AW747">
        <f t="shared" si="538"/>
        <v>6.9670351295061578E-5</v>
      </c>
      <c r="AX747">
        <f t="shared" si="539"/>
        <v>6.9670351295061578E-5</v>
      </c>
      <c r="AY747">
        <f t="shared" si="540"/>
        <v>1.058989339684936E-2</v>
      </c>
    </row>
    <row r="748" spans="1:51" x14ac:dyDescent="0.2">
      <c r="A748" s="118" t="s">
        <v>5678</v>
      </c>
      <c r="B748" s="119">
        <v>21239</v>
      </c>
      <c r="C748" s="121" t="s">
        <v>6584</v>
      </c>
      <c r="D748" s="121" t="s">
        <v>3648</v>
      </c>
      <c r="E748" s="121">
        <v>4.0959979944467949E-2</v>
      </c>
      <c r="F748">
        <f t="shared" si="516"/>
        <v>4.0959979944467949E-8</v>
      </c>
      <c r="G748">
        <f t="shared" si="517"/>
        <v>4.0959979944467948E-10</v>
      </c>
      <c r="H748">
        <f t="shared" si="518"/>
        <v>2.3576715199969387E-5</v>
      </c>
      <c r="I748" s="115">
        <f t="shared" si="496"/>
        <v>17</v>
      </c>
      <c r="J748" s="115">
        <f t="shared" si="497"/>
        <v>5</v>
      </c>
      <c r="K748" s="115">
        <f t="shared" si="498"/>
        <v>13</v>
      </c>
      <c r="L748" s="115">
        <f t="shared" si="499"/>
        <v>11</v>
      </c>
      <c r="M748" s="115">
        <f t="shared" si="500"/>
        <v>6</v>
      </c>
      <c r="N748" s="115">
        <f t="shared" si="501"/>
        <v>19</v>
      </c>
      <c r="O748" s="115">
        <f t="shared" si="502"/>
        <v>5</v>
      </c>
      <c r="P748" s="115">
        <f t="shared" si="503"/>
        <v>13</v>
      </c>
      <c r="Q748" s="115">
        <f t="shared" si="504"/>
        <v>8</v>
      </c>
      <c r="R748" s="115">
        <f t="shared" si="505"/>
        <v>11</v>
      </c>
      <c r="S748" s="115">
        <f t="shared" si="506"/>
        <v>3</v>
      </c>
      <c r="T748" s="115">
        <f t="shared" si="507"/>
        <v>4</v>
      </c>
      <c r="U748" s="115">
        <f t="shared" si="508"/>
        <v>16</v>
      </c>
      <c r="V748" s="115">
        <f t="shared" si="509"/>
        <v>10</v>
      </c>
      <c r="W748" s="115">
        <f t="shared" si="510"/>
        <v>11</v>
      </c>
      <c r="X748" s="115">
        <f t="shared" si="511"/>
        <v>14</v>
      </c>
      <c r="Y748" s="115">
        <f t="shared" si="512"/>
        <v>13</v>
      </c>
      <c r="Z748" s="115">
        <f t="shared" si="513"/>
        <v>14</v>
      </c>
      <c r="AA748" s="115">
        <f t="shared" si="514"/>
        <v>2</v>
      </c>
      <c r="AB748" s="115">
        <f t="shared" si="515"/>
        <v>3</v>
      </c>
      <c r="AC748" s="113">
        <f t="shared" si="519"/>
        <v>198</v>
      </c>
      <c r="AE748">
        <f t="shared" si="520"/>
        <v>4.0080415839947956E-4</v>
      </c>
      <c r="AF748">
        <f t="shared" si="521"/>
        <v>1.1788357599984694E-4</v>
      </c>
      <c r="AG748">
        <f t="shared" si="522"/>
        <v>3.06497297599602E-4</v>
      </c>
      <c r="AH748">
        <f t="shared" si="523"/>
        <v>2.5934386719966325E-4</v>
      </c>
      <c r="AI748">
        <f t="shared" si="524"/>
        <v>1.4146029119981631E-4</v>
      </c>
      <c r="AJ748">
        <f t="shared" si="525"/>
        <v>4.4795758879941837E-4</v>
      </c>
      <c r="AK748">
        <f t="shared" si="526"/>
        <v>1.1788357599984694E-4</v>
      </c>
      <c r="AL748">
        <f t="shared" si="527"/>
        <v>3.06497297599602E-4</v>
      </c>
      <c r="AM748">
        <f t="shared" si="528"/>
        <v>1.8861372159975509E-4</v>
      </c>
      <c r="AN748">
        <f t="shared" si="529"/>
        <v>2.5934386719966325E-4</v>
      </c>
      <c r="AO748">
        <f t="shared" si="530"/>
        <v>7.0730145599908156E-5</v>
      </c>
      <c r="AP748">
        <f t="shared" si="531"/>
        <v>9.4306860799877546E-5</v>
      </c>
      <c r="AQ748">
        <f t="shared" si="532"/>
        <v>3.7722744319951018E-4</v>
      </c>
      <c r="AR748">
        <f t="shared" si="533"/>
        <v>2.3576715199969387E-4</v>
      </c>
      <c r="AS748">
        <f t="shared" si="534"/>
        <v>2.5934386719966325E-4</v>
      </c>
      <c r="AT748">
        <f t="shared" si="535"/>
        <v>3.3007401279957143E-4</v>
      </c>
      <c r="AU748">
        <f t="shared" si="536"/>
        <v>3.06497297599602E-4</v>
      </c>
      <c r="AV748">
        <f t="shared" si="537"/>
        <v>3.3007401279957143E-4</v>
      </c>
      <c r="AW748">
        <f t="shared" si="538"/>
        <v>4.7153430399938773E-5</v>
      </c>
      <c r="AX748">
        <f t="shared" si="539"/>
        <v>7.0730145599908156E-5</v>
      </c>
      <c r="AY748">
        <f t="shared" si="540"/>
        <v>4.6681896095939392E-3</v>
      </c>
    </row>
    <row r="749" spans="1:51" x14ac:dyDescent="0.2">
      <c r="A749" s="118" t="s">
        <v>5679</v>
      </c>
      <c r="B749" s="119">
        <v>47590</v>
      </c>
      <c r="C749" s="121" t="s">
        <v>6653</v>
      </c>
      <c r="D749" s="121" t="s">
        <v>3428</v>
      </c>
      <c r="E749" s="121">
        <v>2.4318769572954237E-2</v>
      </c>
      <c r="F749">
        <f t="shared" si="516"/>
        <v>2.4318769572954238E-8</v>
      </c>
      <c r="G749">
        <f t="shared" si="517"/>
        <v>2.4318769572954237E-10</v>
      </c>
      <c r="H749">
        <f t="shared" si="518"/>
        <v>1.3997973265918572E-5</v>
      </c>
      <c r="I749" s="115">
        <f t="shared" si="496"/>
        <v>35</v>
      </c>
      <c r="J749" s="115">
        <f t="shared" si="497"/>
        <v>4</v>
      </c>
      <c r="K749" s="115">
        <f t="shared" si="498"/>
        <v>9</v>
      </c>
      <c r="L749" s="115">
        <f t="shared" si="499"/>
        <v>14</v>
      </c>
      <c r="M749" s="115">
        <f t="shared" si="500"/>
        <v>35</v>
      </c>
      <c r="N749" s="115">
        <f t="shared" si="501"/>
        <v>31</v>
      </c>
      <c r="O749" s="115">
        <f t="shared" si="502"/>
        <v>8</v>
      </c>
      <c r="P749" s="115">
        <f t="shared" si="503"/>
        <v>26</v>
      </c>
      <c r="Q749" s="115">
        <f t="shared" si="504"/>
        <v>15</v>
      </c>
      <c r="R749" s="115">
        <f t="shared" si="505"/>
        <v>50</v>
      </c>
      <c r="S749" s="115">
        <f t="shared" si="506"/>
        <v>12</v>
      </c>
      <c r="T749" s="115">
        <f t="shared" si="507"/>
        <v>14</v>
      </c>
      <c r="U749" s="115">
        <f t="shared" si="508"/>
        <v>29</v>
      </c>
      <c r="V749" s="115">
        <f t="shared" si="509"/>
        <v>8</v>
      </c>
      <c r="W749" s="115">
        <f t="shared" si="510"/>
        <v>18</v>
      </c>
      <c r="X749" s="115">
        <f t="shared" si="511"/>
        <v>19</v>
      </c>
      <c r="Y749" s="115">
        <f t="shared" si="512"/>
        <v>14</v>
      </c>
      <c r="Z749" s="115">
        <f t="shared" si="513"/>
        <v>40</v>
      </c>
      <c r="AA749" s="115">
        <f t="shared" si="514"/>
        <v>17</v>
      </c>
      <c r="AB749" s="115">
        <f t="shared" si="515"/>
        <v>20</v>
      </c>
      <c r="AC749" s="113">
        <f t="shared" si="519"/>
        <v>418</v>
      </c>
      <c r="AE749">
        <f t="shared" si="520"/>
        <v>4.8992906430715005E-4</v>
      </c>
      <c r="AF749">
        <f t="shared" si="521"/>
        <v>5.5991893063674288E-5</v>
      </c>
      <c r="AG749">
        <f t="shared" si="522"/>
        <v>1.2598175939326715E-4</v>
      </c>
      <c r="AH749">
        <f t="shared" si="523"/>
        <v>1.9597162572286E-4</v>
      </c>
      <c r="AI749">
        <f t="shared" si="524"/>
        <v>4.8992906430715005E-4</v>
      </c>
      <c r="AJ749">
        <f t="shared" si="525"/>
        <v>4.3393717124347574E-4</v>
      </c>
      <c r="AK749">
        <f t="shared" si="526"/>
        <v>1.1198378612734858E-4</v>
      </c>
      <c r="AL749">
        <f t="shared" si="527"/>
        <v>3.6394730491388287E-4</v>
      </c>
      <c r="AM749">
        <f t="shared" si="528"/>
        <v>2.0996959898877859E-4</v>
      </c>
      <c r="AN749">
        <f t="shared" si="529"/>
        <v>6.9989866329592861E-4</v>
      </c>
      <c r="AO749">
        <f t="shared" si="530"/>
        <v>1.6797567919102287E-4</v>
      </c>
      <c r="AP749">
        <f t="shared" si="531"/>
        <v>1.9597162572286E-4</v>
      </c>
      <c r="AQ749">
        <f t="shared" si="532"/>
        <v>4.0594122471163861E-4</v>
      </c>
      <c r="AR749">
        <f t="shared" si="533"/>
        <v>1.1198378612734858E-4</v>
      </c>
      <c r="AS749">
        <f t="shared" si="534"/>
        <v>2.5196351878653431E-4</v>
      </c>
      <c r="AT749">
        <f t="shared" si="535"/>
        <v>2.6596149205245287E-4</v>
      </c>
      <c r="AU749">
        <f t="shared" si="536"/>
        <v>1.9597162572286E-4</v>
      </c>
      <c r="AV749">
        <f t="shared" si="537"/>
        <v>5.5991893063674287E-4</v>
      </c>
      <c r="AW749">
        <f t="shared" si="538"/>
        <v>2.3796554552061572E-4</v>
      </c>
      <c r="AX749">
        <f t="shared" si="539"/>
        <v>2.7995946531837143E-4</v>
      </c>
      <c r="AY749">
        <f t="shared" si="540"/>
        <v>5.8511528251539626E-3</v>
      </c>
    </row>
    <row r="750" spans="1:51" x14ac:dyDescent="0.2">
      <c r="A750" s="118" t="s">
        <v>5680</v>
      </c>
      <c r="B750" s="119">
        <v>31316</v>
      </c>
      <c r="C750" s="121" t="s">
        <v>7014</v>
      </c>
      <c r="D750" s="121" t="s">
        <v>3536</v>
      </c>
      <c r="E750" s="121">
        <v>2.5682325464520213E-2</v>
      </c>
      <c r="F750">
        <f t="shared" si="516"/>
        <v>2.5682325464520213E-8</v>
      </c>
      <c r="G750">
        <f t="shared" si="517"/>
        <v>2.5682325464520215E-10</v>
      </c>
      <c r="H750">
        <f t="shared" si="518"/>
        <v>1.4782841055362725E-5</v>
      </c>
      <c r="I750" s="115">
        <f t="shared" si="496"/>
        <v>23</v>
      </c>
      <c r="J750" s="115">
        <f t="shared" si="497"/>
        <v>6</v>
      </c>
      <c r="K750" s="115">
        <f t="shared" si="498"/>
        <v>12</v>
      </c>
      <c r="L750" s="115">
        <f t="shared" si="499"/>
        <v>15</v>
      </c>
      <c r="M750" s="115">
        <f t="shared" si="500"/>
        <v>10</v>
      </c>
      <c r="N750" s="115">
        <f t="shared" si="501"/>
        <v>21</v>
      </c>
      <c r="O750" s="115">
        <f t="shared" si="502"/>
        <v>4</v>
      </c>
      <c r="P750" s="115">
        <f t="shared" si="503"/>
        <v>17</v>
      </c>
      <c r="Q750" s="115">
        <f t="shared" si="504"/>
        <v>16</v>
      </c>
      <c r="R750" s="115">
        <f t="shared" si="505"/>
        <v>32</v>
      </c>
      <c r="S750" s="115">
        <f t="shared" si="506"/>
        <v>6</v>
      </c>
      <c r="T750" s="115">
        <f t="shared" si="507"/>
        <v>9</v>
      </c>
      <c r="U750" s="115">
        <f t="shared" si="508"/>
        <v>16</v>
      </c>
      <c r="V750" s="115">
        <f t="shared" si="509"/>
        <v>13</v>
      </c>
      <c r="W750" s="115">
        <f t="shared" si="510"/>
        <v>19</v>
      </c>
      <c r="X750" s="115">
        <f t="shared" si="511"/>
        <v>15</v>
      </c>
      <c r="Y750" s="115">
        <f t="shared" si="512"/>
        <v>14</v>
      </c>
      <c r="Z750" s="115">
        <f t="shared" si="513"/>
        <v>15</v>
      </c>
      <c r="AA750" s="115">
        <f t="shared" si="514"/>
        <v>4</v>
      </c>
      <c r="AB750" s="115">
        <f t="shared" si="515"/>
        <v>12</v>
      </c>
      <c r="AC750" s="113">
        <f t="shared" si="519"/>
        <v>279</v>
      </c>
      <c r="AE750">
        <f t="shared" si="520"/>
        <v>3.4000534427334268E-4</v>
      </c>
      <c r="AF750">
        <f t="shared" si="521"/>
        <v>8.8697046332176344E-5</v>
      </c>
      <c r="AG750">
        <f t="shared" si="522"/>
        <v>1.7739409266435269E-4</v>
      </c>
      <c r="AH750">
        <f t="shared" si="523"/>
        <v>2.2174261583044087E-4</v>
      </c>
      <c r="AI750">
        <f t="shared" si="524"/>
        <v>1.4782841055362725E-4</v>
      </c>
      <c r="AJ750">
        <f t="shared" si="525"/>
        <v>3.1043966216261719E-4</v>
      </c>
      <c r="AK750">
        <f t="shared" si="526"/>
        <v>5.9131364221450898E-5</v>
      </c>
      <c r="AL750">
        <f t="shared" si="527"/>
        <v>2.5130829794116631E-4</v>
      </c>
      <c r="AM750">
        <f t="shared" si="528"/>
        <v>2.3652545688580359E-4</v>
      </c>
      <c r="AN750">
        <f t="shared" si="529"/>
        <v>4.7305091377160719E-4</v>
      </c>
      <c r="AO750">
        <f t="shared" si="530"/>
        <v>8.8697046332176344E-5</v>
      </c>
      <c r="AP750">
        <f t="shared" si="531"/>
        <v>1.3304556949826453E-4</v>
      </c>
      <c r="AQ750">
        <f t="shared" si="532"/>
        <v>2.3652545688580359E-4</v>
      </c>
      <c r="AR750">
        <f t="shared" si="533"/>
        <v>1.9217693371971541E-4</v>
      </c>
      <c r="AS750">
        <f t="shared" si="534"/>
        <v>2.8087398005189175E-4</v>
      </c>
      <c r="AT750">
        <f t="shared" si="535"/>
        <v>2.2174261583044087E-4</v>
      </c>
      <c r="AU750">
        <f t="shared" si="536"/>
        <v>2.0695977477507815E-4</v>
      </c>
      <c r="AV750">
        <f t="shared" si="537"/>
        <v>2.2174261583044087E-4</v>
      </c>
      <c r="AW750">
        <f t="shared" si="538"/>
        <v>5.9131364221450898E-5</v>
      </c>
      <c r="AX750">
        <f t="shared" si="539"/>
        <v>1.7739409266435269E-4</v>
      </c>
      <c r="AY750">
        <f t="shared" si="540"/>
        <v>4.1244126544462004E-3</v>
      </c>
    </row>
    <row r="751" spans="1:51" x14ac:dyDescent="0.2">
      <c r="A751" s="118" t="s">
        <v>5681</v>
      </c>
      <c r="B751" s="119">
        <v>28308</v>
      </c>
      <c r="C751" s="121" t="s">
        <v>7015</v>
      </c>
      <c r="D751" s="121" t="s">
        <v>3342</v>
      </c>
      <c r="E751" s="121">
        <v>3.748888808570194E-3</v>
      </c>
      <c r="F751">
        <f t="shared" si="516"/>
        <v>3.7488888085701936E-9</v>
      </c>
      <c r="G751">
        <f t="shared" si="517"/>
        <v>3.7488888085701937E-11</v>
      </c>
      <c r="H751">
        <f t="shared" si="518"/>
        <v>2.1578741951495875E-6</v>
      </c>
      <c r="I751" s="115">
        <f t="shared" si="496"/>
        <v>20</v>
      </c>
      <c r="J751" s="115">
        <f t="shared" si="497"/>
        <v>2</v>
      </c>
      <c r="K751" s="115">
        <f t="shared" si="498"/>
        <v>6</v>
      </c>
      <c r="L751" s="115">
        <f t="shared" si="499"/>
        <v>8</v>
      </c>
      <c r="M751" s="115">
        <f t="shared" si="500"/>
        <v>18</v>
      </c>
      <c r="N751" s="115">
        <f t="shared" si="501"/>
        <v>19</v>
      </c>
      <c r="O751" s="115">
        <f t="shared" si="502"/>
        <v>10</v>
      </c>
      <c r="P751" s="115">
        <f t="shared" si="503"/>
        <v>22</v>
      </c>
      <c r="Q751" s="115">
        <f t="shared" si="504"/>
        <v>9</v>
      </c>
      <c r="R751" s="115">
        <f t="shared" si="505"/>
        <v>21</v>
      </c>
      <c r="S751" s="115">
        <f t="shared" si="506"/>
        <v>6</v>
      </c>
      <c r="T751" s="115">
        <f t="shared" si="507"/>
        <v>11</v>
      </c>
      <c r="U751" s="115">
        <f t="shared" si="508"/>
        <v>12</v>
      </c>
      <c r="V751" s="115">
        <f t="shared" si="509"/>
        <v>11</v>
      </c>
      <c r="W751" s="115">
        <f t="shared" si="510"/>
        <v>20</v>
      </c>
      <c r="X751" s="115">
        <f t="shared" si="511"/>
        <v>16</v>
      </c>
      <c r="Y751" s="115">
        <f t="shared" si="512"/>
        <v>12</v>
      </c>
      <c r="Z751" s="115">
        <f t="shared" si="513"/>
        <v>11</v>
      </c>
      <c r="AA751" s="115">
        <f t="shared" si="514"/>
        <v>4</v>
      </c>
      <c r="AB751" s="115">
        <f t="shared" si="515"/>
        <v>10</v>
      </c>
      <c r="AC751" s="113">
        <f t="shared" si="519"/>
        <v>248</v>
      </c>
      <c r="AE751">
        <f t="shared" si="520"/>
        <v>4.3157483902991754E-5</v>
      </c>
      <c r="AF751">
        <f t="shared" si="521"/>
        <v>4.315748390299175E-6</v>
      </c>
      <c r="AG751">
        <f t="shared" si="522"/>
        <v>1.2947245170897525E-5</v>
      </c>
      <c r="AH751">
        <f t="shared" si="523"/>
        <v>1.72629935611967E-5</v>
      </c>
      <c r="AI751">
        <f t="shared" si="524"/>
        <v>3.8841735512692577E-5</v>
      </c>
      <c r="AJ751">
        <f t="shared" si="525"/>
        <v>4.0999609707842162E-5</v>
      </c>
      <c r="AK751">
        <f t="shared" si="526"/>
        <v>2.1578741951495877E-5</v>
      </c>
      <c r="AL751">
        <f t="shared" si="527"/>
        <v>4.7473232293290924E-5</v>
      </c>
      <c r="AM751">
        <f t="shared" si="528"/>
        <v>1.9420867756346288E-5</v>
      </c>
      <c r="AN751">
        <f t="shared" si="529"/>
        <v>4.5315358098141339E-5</v>
      </c>
      <c r="AO751">
        <f t="shared" si="530"/>
        <v>1.2947245170897525E-5</v>
      </c>
      <c r="AP751">
        <f t="shared" si="531"/>
        <v>2.3736616146645462E-5</v>
      </c>
      <c r="AQ751">
        <f t="shared" si="532"/>
        <v>2.589449034179505E-5</v>
      </c>
      <c r="AR751">
        <f t="shared" si="533"/>
        <v>2.3736616146645462E-5</v>
      </c>
      <c r="AS751">
        <f t="shared" si="534"/>
        <v>4.3157483902991754E-5</v>
      </c>
      <c r="AT751">
        <f t="shared" si="535"/>
        <v>3.45259871223934E-5</v>
      </c>
      <c r="AU751">
        <f t="shared" si="536"/>
        <v>2.589449034179505E-5</v>
      </c>
      <c r="AV751">
        <f t="shared" si="537"/>
        <v>2.3736616146645462E-5</v>
      </c>
      <c r="AW751">
        <f t="shared" si="538"/>
        <v>8.63149678059835E-6</v>
      </c>
      <c r="AX751">
        <f t="shared" si="539"/>
        <v>2.1578741951495877E-5</v>
      </c>
      <c r="AY751">
        <f t="shared" si="540"/>
        <v>5.3515280039709778E-4</v>
      </c>
    </row>
    <row r="752" spans="1:51" x14ac:dyDescent="0.2">
      <c r="A752" s="118" t="s">
        <v>5682</v>
      </c>
      <c r="B752" s="119">
        <v>17615</v>
      </c>
      <c r="C752" s="121" t="s">
        <v>6818</v>
      </c>
      <c r="D752" s="121" t="s">
        <v>3810</v>
      </c>
      <c r="E752" s="121">
        <v>0.1263112022020767</v>
      </c>
      <c r="F752">
        <f t="shared" si="516"/>
        <v>1.2631120220207669E-7</v>
      </c>
      <c r="G752">
        <f t="shared" si="517"/>
        <v>1.263112022020767E-9</v>
      </c>
      <c r="H752">
        <f t="shared" si="518"/>
        <v>7.2705192847300631E-5</v>
      </c>
      <c r="I752" s="115">
        <f t="shared" si="496"/>
        <v>18</v>
      </c>
      <c r="J752" s="115">
        <f t="shared" si="497"/>
        <v>2</v>
      </c>
      <c r="K752" s="115">
        <f t="shared" si="498"/>
        <v>4</v>
      </c>
      <c r="L752" s="115">
        <f t="shared" si="499"/>
        <v>4</v>
      </c>
      <c r="M752" s="115">
        <f t="shared" si="500"/>
        <v>8</v>
      </c>
      <c r="N752" s="115">
        <f t="shared" si="501"/>
        <v>13</v>
      </c>
      <c r="O752" s="115">
        <f t="shared" si="502"/>
        <v>2</v>
      </c>
      <c r="P752" s="115">
        <f t="shared" si="503"/>
        <v>10</v>
      </c>
      <c r="Q752" s="115">
        <f t="shared" si="504"/>
        <v>12</v>
      </c>
      <c r="R752" s="115">
        <f t="shared" si="505"/>
        <v>12</v>
      </c>
      <c r="S752" s="115">
        <f t="shared" si="506"/>
        <v>10</v>
      </c>
      <c r="T752" s="115">
        <f t="shared" si="507"/>
        <v>8</v>
      </c>
      <c r="U752" s="115">
        <f t="shared" si="508"/>
        <v>12</v>
      </c>
      <c r="V752" s="115">
        <f t="shared" si="509"/>
        <v>7</v>
      </c>
      <c r="W752" s="115">
        <f t="shared" si="510"/>
        <v>6</v>
      </c>
      <c r="X752" s="115">
        <f t="shared" si="511"/>
        <v>14</v>
      </c>
      <c r="Y752" s="115">
        <f t="shared" si="512"/>
        <v>5</v>
      </c>
      <c r="Z752" s="115">
        <f t="shared" si="513"/>
        <v>13</v>
      </c>
      <c r="AA752" s="115">
        <f t="shared" si="514"/>
        <v>1</v>
      </c>
      <c r="AB752" s="115">
        <f t="shared" si="515"/>
        <v>3</v>
      </c>
      <c r="AC752" s="113">
        <f t="shared" si="519"/>
        <v>164</v>
      </c>
      <c r="AE752">
        <f t="shared" si="520"/>
        <v>1.3086934712514113E-3</v>
      </c>
      <c r="AF752">
        <f t="shared" si="521"/>
        <v>1.4541038569460126E-4</v>
      </c>
      <c r="AG752">
        <f t="shared" si="522"/>
        <v>2.9082077138920252E-4</v>
      </c>
      <c r="AH752">
        <f t="shared" si="523"/>
        <v>2.9082077138920252E-4</v>
      </c>
      <c r="AI752">
        <f t="shared" si="524"/>
        <v>5.8164154277840505E-4</v>
      </c>
      <c r="AJ752">
        <f t="shared" si="525"/>
        <v>9.4516750701490815E-4</v>
      </c>
      <c r="AK752">
        <f t="shared" si="526"/>
        <v>1.4541038569460126E-4</v>
      </c>
      <c r="AL752">
        <f t="shared" si="527"/>
        <v>7.2705192847300631E-4</v>
      </c>
      <c r="AM752">
        <f t="shared" si="528"/>
        <v>8.7246231416760757E-4</v>
      </c>
      <c r="AN752">
        <f t="shared" si="529"/>
        <v>8.7246231416760757E-4</v>
      </c>
      <c r="AO752">
        <f t="shared" si="530"/>
        <v>7.2705192847300631E-4</v>
      </c>
      <c r="AP752">
        <f t="shared" si="531"/>
        <v>5.8164154277840505E-4</v>
      </c>
      <c r="AQ752">
        <f t="shared" si="532"/>
        <v>8.7246231416760757E-4</v>
      </c>
      <c r="AR752">
        <f t="shared" si="533"/>
        <v>5.0893634993110447E-4</v>
      </c>
      <c r="AS752">
        <f t="shared" si="534"/>
        <v>4.3623115708380379E-4</v>
      </c>
      <c r="AT752">
        <f t="shared" si="535"/>
        <v>1.0178726998622089E-3</v>
      </c>
      <c r="AU752">
        <f t="shared" si="536"/>
        <v>3.6352596423650316E-4</v>
      </c>
      <c r="AV752">
        <f t="shared" si="537"/>
        <v>9.4516750701490815E-4</v>
      </c>
      <c r="AW752">
        <f t="shared" si="538"/>
        <v>7.2705192847300631E-5</v>
      </c>
      <c r="AX752">
        <f t="shared" si="539"/>
        <v>2.1811557854190189E-4</v>
      </c>
      <c r="AY752">
        <f t="shared" si="540"/>
        <v>1.1923651626957302E-2</v>
      </c>
    </row>
    <row r="753" spans="1:51" x14ac:dyDescent="0.2">
      <c r="A753" s="118" t="s">
        <v>5683</v>
      </c>
      <c r="B753" s="119">
        <v>41125</v>
      </c>
      <c r="C753" s="121" t="s">
        <v>6991</v>
      </c>
      <c r="D753" s="121" t="s">
        <v>3948</v>
      </c>
      <c r="E753" s="121">
        <v>0.11434993442546615</v>
      </c>
      <c r="F753">
        <f t="shared" si="516"/>
        <v>1.1434993442546615E-7</v>
      </c>
      <c r="G753">
        <f t="shared" si="517"/>
        <v>1.1434993442546616E-9</v>
      </c>
      <c r="H753">
        <f t="shared" si="518"/>
        <v>6.5820243094345357E-5</v>
      </c>
      <c r="I753" s="115">
        <f t="shared" si="496"/>
        <v>40</v>
      </c>
      <c r="J753" s="115">
        <f t="shared" si="497"/>
        <v>3</v>
      </c>
      <c r="K753" s="115">
        <f t="shared" si="498"/>
        <v>28</v>
      </c>
      <c r="L753" s="115">
        <f t="shared" si="499"/>
        <v>18</v>
      </c>
      <c r="M753" s="115">
        <f t="shared" si="500"/>
        <v>12</v>
      </c>
      <c r="N753" s="115">
        <f t="shared" si="501"/>
        <v>29</v>
      </c>
      <c r="O753" s="115">
        <f t="shared" si="502"/>
        <v>15</v>
      </c>
      <c r="P753" s="115">
        <f t="shared" si="503"/>
        <v>40</v>
      </c>
      <c r="Q753" s="115">
        <f t="shared" si="504"/>
        <v>17</v>
      </c>
      <c r="R753" s="115">
        <f t="shared" si="505"/>
        <v>36</v>
      </c>
      <c r="S753" s="115">
        <f t="shared" si="506"/>
        <v>12</v>
      </c>
      <c r="T753" s="115">
        <f t="shared" si="507"/>
        <v>14</v>
      </c>
      <c r="U753" s="115">
        <f t="shared" si="508"/>
        <v>13</v>
      </c>
      <c r="V753" s="115">
        <f t="shared" si="509"/>
        <v>11</v>
      </c>
      <c r="W753" s="115">
        <f t="shared" si="510"/>
        <v>15</v>
      </c>
      <c r="X753" s="115">
        <f t="shared" si="511"/>
        <v>26</v>
      </c>
      <c r="Y753" s="115">
        <f t="shared" si="512"/>
        <v>26</v>
      </c>
      <c r="Z753" s="115">
        <f t="shared" si="513"/>
        <v>19</v>
      </c>
      <c r="AA753" s="115">
        <f t="shared" si="514"/>
        <v>2</v>
      </c>
      <c r="AB753" s="115">
        <f t="shared" si="515"/>
        <v>5</v>
      </c>
      <c r="AC753" s="113">
        <f t="shared" si="519"/>
        <v>381</v>
      </c>
      <c r="AE753">
        <f t="shared" si="520"/>
        <v>2.6328097237738142E-3</v>
      </c>
      <c r="AF753">
        <f t="shared" si="521"/>
        <v>1.9746072928303608E-4</v>
      </c>
      <c r="AG753">
        <f t="shared" si="522"/>
        <v>1.84296680664167E-3</v>
      </c>
      <c r="AH753">
        <f t="shared" si="523"/>
        <v>1.1847643756982165E-3</v>
      </c>
      <c r="AI753">
        <f t="shared" si="524"/>
        <v>7.8984291713214434E-4</v>
      </c>
      <c r="AJ753">
        <f t="shared" si="525"/>
        <v>1.9087870497360153E-3</v>
      </c>
      <c r="AK753">
        <f t="shared" si="526"/>
        <v>9.8730364641518042E-4</v>
      </c>
      <c r="AL753">
        <f t="shared" si="527"/>
        <v>2.6328097237738142E-3</v>
      </c>
      <c r="AM753">
        <f t="shared" si="528"/>
        <v>1.118944132603871E-3</v>
      </c>
      <c r="AN753">
        <f t="shared" si="529"/>
        <v>2.369528751396433E-3</v>
      </c>
      <c r="AO753">
        <f t="shared" si="530"/>
        <v>7.8984291713214434E-4</v>
      </c>
      <c r="AP753">
        <f t="shared" si="531"/>
        <v>9.2148340332083502E-4</v>
      </c>
      <c r="AQ753">
        <f t="shared" si="532"/>
        <v>8.5566316022648962E-4</v>
      </c>
      <c r="AR753">
        <f t="shared" si="533"/>
        <v>7.2402267403779894E-4</v>
      </c>
      <c r="AS753">
        <f t="shared" si="534"/>
        <v>9.8730364641518042E-4</v>
      </c>
      <c r="AT753">
        <f t="shared" si="535"/>
        <v>1.7113263204529792E-3</v>
      </c>
      <c r="AU753">
        <f t="shared" si="536"/>
        <v>1.7113263204529792E-3</v>
      </c>
      <c r="AV753">
        <f t="shared" si="537"/>
        <v>1.2505846187925618E-3</v>
      </c>
      <c r="AW753">
        <f t="shared" si="538"/>
        <v>1.3164048618869071E-4</v>
      </c>
      <c r="AX753">
        <f t="shared" si="539"/>
        <v>3.2910121547172677E-4</v>
      </c>
      <c r="AY753">
        <f t="shared" si="540"/>
        <v>2.5077512618945579E-2</v>
      </c>
    </row>
    <row r="754" spans="1:51" x14ac:dyDescent="0.2">
      <c r="A754" s="118" t="s">
        <v>5684</v>
      </c>
      <c r="B754" s="119">
        <v>23828</v>
      </c>
      <c r="C754" s="121" t="s">
        <v>6577</v>
      </c>
      <c r="D754" s="121" t="s">
        <v>3829</v>
      </c>
      <c r="E754" s="121">
        <v>0.15619110755975707</v>
      </c>
      <c r="F754">
        <f t="shared" si="516"/>
        <v>1.5619110755975708E-7</v>
      </c>
      <c r="G754">
        <f t="shared" si="517"/>
        <v>1.5619110755975708E-9</v>
      </c>
      <c r="H754">
        <f t="shared" si="518"/>
        <v>8.9904176337408893E-5</v>
      </c>
      <c r="I754" s="115">
        <f t="shared" si="496"/>
        <v>26</v>
      </c>
      <c r="J754" s="115">
        <f t="shared" si="497"/>
        <v>4</v>
      </c>
      <c r="K754" s="115">
        <f t="shared" si="498"/>
        <v>5</v>
      </c>
      <c r="L754" s="115">
        <f t="shared" si="499"/>
        <v>21</v>
      </c>
      <c r="M754" s="115">
        <f t="shared" si="500"/>
        <v>13</v>
      </c>
      <c r="N754" s="115">
        <f t="shared" si="501"/>
        <v>10</v>
      </c>
      <c r="O754" s="115">
        <f t="shared" si="502"/>
        <v>4</v>
      </c>
      <c r="P754" s="115">
        <f t="shared" si="503"/>
        <v>16</v>
      </c>
      <c r="Q754" s="115">
        <f t="shared" si="504"/>
        <v>16</v>
      </c>
      <c r="R754" s="115">
        <f t="shared" si="505"/>
        <v>17</v>
      </c>
      <c r="S754" s="115">
        <f t="shared" si="506"/>
        <v>5</v>
      </c>
      <c r="T754" s="115">
        <f t="shared" si="507"/>
        <v>7</v>
      </c>
      <c r="U754" s="115">
        <f t="shared" si="508"/>
        <v>8</v>
      </c>
      <c r="V754" s="115">
        <f t="shared" si="509"/>
        <v>8</v>
      </c>
      <c r="W754" s="115">
        <f t="shared" si="510"/>
        <v>13</v>
      </c>
      <c r="X754" s="115">
        <f t="shared" si="511"/>
        <v>14</v>
      </c>
      <c r="Y754" s="115">
        <f t="shared" si="512"/>
        <v>4</v>
      </c>
      <c r="Z754" s="115">
        <f t="shared" si="513"/>
        <v>7</v>
      </c>
      <c r="AA754" s="115">
        <f t="shared" si="514"/>
        <v>2</v>
      </c>
      <c r="AB754" s="115">
        <f t="shared" si="515"/>
        <v>9</v>
      </c>
      <c r="AC754" s="113">
        <f t="shared" si="519"/>
        <v>209</v>
      </c>
      <c r="AE754">
        <f t="shared" si="520"/>
        <v>2.3375085847726312E-3</v>
      </c>
      <c r="AF754">
        <f t="shared" si="521"/>
        <v>3.5961670534963557E-4</v>
      </c>
      <c r="AG754">
        <f t="shared" si="522"/>
        <v>4.4952088168704447E-4</v>
      </c>
      <c r="AH754">
        <f t="shared" si="523"/>
        <v>1.8879877030855868E-3</v>
      </c>
      <c r="AI754">
        <f t="shared" si="524"/>
        <v>1.1687542923863156E-3</v>
      </c>
      <c r="AJ754">
        <f t="shared" si="525"/>
        <v>8.9904176337408893E-4</v>
      </c>
      <c r="AK754">
        <f t="shared" si="526"/>
        <v>3.5961670534963557E-4</v>
      </c>
      <c r="AL754">
        <f t="shared" si="527"/>
        <v>1.4384668213985423E-3</v>
      </c>
      <c r="AM754">
        <f t="shared" si="528"/>
        <v>1.4384668213985423E-3</v>
      </c>
      <c r="AN754">
        <f t="shared" si="529"/>
        <v>1.5283709977359512E-3</v>
      </c>
      <c r="AO754">
        <f t="shared" si="530"/>
        <v>4.4952088168704447E-4</v>
      </c>
      <c r="AP754">
        <f t="shared" si="531"/>
        <v>6.2932923436186225E-4</v>
      </c>
      <c r="AQ754">
        <f t="shared" si="532"/>
        <v>7.1923341069927114E-4</v>
      </c>
      <c r="AR754">
        <f t="shared" si="533"/>
        <v>7.1923341069927114E-4</v>
      </c>
      <c r="AS754">
        <f t="shared" si="534"/>
        <v>1.1687542923863156E-3</v>
      </c>
      <c r="AT754">
        <f t="shared" si="535"/>
        <v>1.2586584687237245E-3</v>
      </c>
      <c r="AU754">
        <f t="shared" si="536"/>
        <v>3.5961670534963557E-4</v>
      </c>
      <c r="AV754">
        <f t="shared" si="537"/>
        <v>6.2932923436186225E-4</v>
      </c>
      <c r="AW754">
        <f t="shared" si="538"/>
        <v>1.7980835267481779E-4</v>
      </c>
      <c r="AX754">
        <f t="shared" si="539"/>
        <v>8.0913758703668004E-4</v>
      </c>
      <c r="AY754">
        <f t="shared" si="540"/>
        <v>1.8789972854518461E-2</v>
      </c>
    </row>
    <row r="755" spans="1:51" x14ac:dyDescent="0.2">
      <c r="A755" s="118" t="s">
        <v>5685</v>
      </c>
      <c r="B755" s="119">
        <v>50920</v>
      </c>
      <c r="C755" s="121" t="s">
        <v>6726</v>
      </c>
      <c r="D755" s="121" t="s">
        <v>4272</v>
      </c>
      <c r="E755" s="121">
        <v>0.45803798689689468</v>
      </c>
      <c r="F755">
        <f t="shared" si="516"/>
        <v>4.580379868968947E-7</v>
      </c>
      <c r="G755">
        <f t="shared" si="517"/>
        <v>4.580379868968947E-9</v>
      </c>
      <c r="H755">
        <f t="shared" si="518"/>
        <v>2.636483509629724E-4</v>
      </c>
      <c r="I755" s="115">
        <f t="shared" si="496"/>
        <v>77</v>
      </c>
      <c r="J755" s="115">
        <f t="shared" si="497"/>
        <v>1</v>
      </c>
      <c r="K755" s="115">
        <f t="shared" si="498"/>
        <v>25</v>
      </c>
      <c r="L755" s="115">
        <f t="shared" si="499"/>
        <v>18</v>
      </c>
      <c r="M755" s="115">
        <f t="shared" si="500"/>
        <v>8</v>
      </c>
      <c r="N755" s="115">
        <f t="shared" si="501"/>
        <v>40</v>
      </c>
      <c r="O755" s="115">
        <f t="shared" si="502"/>
        <v>10</v>
      </c>
      <c r="P755" s="115">
        <f t="shared" si="503"/>
        <v>19</v>
      </c>
      <c r="Q755" s="115">
        <f t="shared" si="504"/>
        <v>19</v>
      </c>
      <c r="R755" s="115">
        <f t="shared" si="505"/>
        <v>59</v>
      </c>
      <c r="S755" s="115">
        <f t="shared" si="506"/>
        <v>8</v>
      </c>
      <c r="T755" s="115">
        <f t="shared" si="507"/>
        <v>18</v>
      </c>
      <c r="U755" s="115">
        <f t="shared" si="508"/>
        <v>13</v>
      </c>
      <c r="V755" s="115">
        <f t="shared" si="509"/>
        <v>29</v>
      </c>
      <c r="W755" s="115">
        <f t="shared" si="510"/>
        <v>29</v>
      </c>
      <c r="X755" s="115">
        <f t="shared" si="511"/>
        <v>30</v>
      </c>
      <c r="Y755" s="115">
        <f t="shared" si="512"/>
        <v>27</v>
      </c>
      <c r="Z755" s="115">
        <f t="shared" si="513"/>
        <v>27</v>
      </c>
      <c r="AA755" s="115">
        <f t="shared" si="514"/>
        <v>6</v>
      </c>
      <c r="AB755" s="115">
        <f t="shared" si="515"/>
        <v>14</v>
      </c>
      <c r="AC755" s="113">
        <f t="shared" si="519"/>
        <v>477</v>
      </c>
      <c r="AE755">
        <f t="shared" si="520"/>
        <v>2.0300923024148876E-2</v>
      </c>
      <c r="AF755">
        <f t="shared" si="521"/>
        <v>2.636483509629724E-4</v>
      </c>
      <c r="AG755">
        <f t="shared" si="522"/>
        <v>6.5912087740743102E-3</v>
      </c>
      <c r="AH755">
        <f t="shared" si="523"/>
        <v>4.7456703173335028E-3</v>
      </c>
      <c r="AI755">
        <f t="shared" si="524"/>
        <v>2.1091868077037792E-3</v>
      </c>
      <c r="AJ755">
        <f t="shared" si="525"/>
        <v>1.0545934038518896E-2</v>
      </c>
      <c r="AK755">
        <f t="shared" si="526"/>
        <v>2.6364835096297241E-3</v>
      </c>
      <c r="AL755">
        <f t="shared" si="527"/>
        <v>5.0093186682964759E-3</v>
      </c>
      <c r="AM755">
        <f t="shared" si="528"/>
        <v>5.0093186682964759E-3</v>
      </c>
      <c r="AN755">
        <f t="shared" si="529"/>
        <v>1.5555252706815372E-2</v>
      </c>
      <c r="AO755">
        <f t="shared" si="530"/>
        <v>2.1091868077037792E-3</v>
      </c>
      <c r="AP755">
        <f t="shared" si="531"/>
        <v>4.7456703173335028E-3</v>
      </c>
      <c r="AQ755">
        <f t="shared" si="532"/>
        <v>3.4274285625186412E-3</v>
      </c>
      <c r="AR755">
        <f t="shared" si="533"/>
        <v>7.6458021779261991E-3</v>
      </c>
      <c r="AS755">
        <f t="shared" si="534"/>
        <v>7.6458021779261991E-3</v>
      </c>
      <c r="AT755">
        <f t="shared" si="535"/>
        <v>7.9094505288891722E-3</v>
      </c>
      <c r="AU755">
        <f t="shared" si="536"/>
        <v>7.1185054760002546E-3</v>
      </c>
      <c r="AV755">
        <f t="shared" si="537"/>
        <v>7.1185054760002546E-3</v>
      </c>
      <c r="AW755">
        <f t="shared" si="538"/>
        <v>1.5818901057778343E-3</v>
      </c>
      <c r="AX755">
        <f t="shared" si="539"/>
        <v>3.6910769134816134E-3</v>
      </c>
      <c r="AY755">
        <f t="shared" si="540"/>
        <v>0.1257602634093378</v>
      </c>
    </row>
    <row r="756" spans="1:51" x14ac:dyDescent="0.2">
      <c r="A756" s="118" t="s">
        <v>5686</v>
      </c>
      <c r="B756" s="119">
        <v>43188</v>
      </c>
      <c r="C756" s="121" t="s">
        <v>7016</v>
      </c>
      <c r="D756" s="121" t="s">
        <v>4563</v>
      </c>
      <c r="E756" s="121">
        <v>1.0512238600761266</v>
      </c>
      <c r="F756">
        <f t="shared" si="516"/>
        <v>1.0512238600761266E-6</v>
      </c>
      <c r="G756">
        <f t="shared" si="517"/>
        <v>1.0512238600761266E-8</v>
      </c>
      <c r="H756">
        <f t="shared" si="518"/>
        <v>6.0508832265125873E-4</v>
      </c>
      <c r="I756" s="115">
        <f t="shared" si="496"/>
        <v>59</v>
      </c>
      <c r="J756" s="115">
        <f t="shared" si="497"/>
        <v>0</v>
      </c>
      <c r="K756" s="115">
        <f t="shared" si="498"/>
        <v>24</v>
      </c>
      <c r="L756" s="115">
        <f t="shared" si="499"/>
        <v>19</v>
      </c>
      <c r="M756" s="115">
        <f t="shared" si="500"/>
        <v>8</v>
      </c>
      <c r="N756" s="115">
        <f t="shared" si="501"/>
        <v>22</v>
      </c>
      <c r="O756" s="115">
        <f t="shared" si="502"/>
        <v>7</v>
      </c>
      <c r="P756" s="115">
        <f t="shared" si="503"/>
        <v>20</v>
      </c>
      <c r="Q756" s="115">
        <f t="shared" si="504"/>
        <v>19</v>
      </c>
      <c r="R756" s="115">
        <f t="shared" si="505"/>
        <v>31</v>
      </c>
      <c r="S756" s="115">
        <f t="shared" si="506"/>
        <v>5</v>
      </c>
      <c r="T756" s="115">
        <f t="shared" si="507"/>
        <v>22</v>
      </c>
      <c r="U756" s="115">
        <f t="shared" si="508"/>
        <v>11</v>
      </c>
      <c r="V756" s="115">
        <f t="shared" si="509"/>
        <v>31</v>
      </c>
      <c r="W756" s="115">
        <f t="shared" si="510"/>
        <v>22</v>
      </c>
      <c r="X756" s="115">
        <f t="shared" si="511"/>
        <v>31</v>
      </c>
      <c r="Y756" s="115">
        <f t="shared" si="512"/>
        <v>22</v>
      </c>
      <c r="Z756" s="115">
        <f t="shared" si="513"/>
        <v>36</v>
      </c>
      <c r="AA756" s="115">
        <f t="shared" si="514"/>
        <v>3</v>
      </c>
      <c r="AB756" s="115">
        <f t="shared" si="515"/>
        <v>9</v>
      </c>
      <c r="AC756" s="113">
        <f t="shared" si="519"/>
        <v>401</v>
      </c>
      <c r="AE756">
        <f t="shared" si="520"/>
        <v>3.5700211036424262E-2</v>
      </c>
      <c r="AF756">
        <f t="shared" si="521"/>
        <v>0</v>
      </c>
      <c r="AG756">
        <f t="shared" si="522"/>
        <v>1.4522119743630209E-2</v>
      </c>
      <c r="AH756">
        <f t="shared" si="523"/>
        <v>1.1496678130373916E-2</v>
      </c>
      <c r="AI756">
        <f t="shared" si="524"/>
        <v>4.8407065812100698E-3</v>
      </c>
      <c r="AJ756">
        <f t="shared" si="525"/>
        <v>1.3311943098327693E-2</v>
      </c>
      <c r="AK756">
        <f t="shared" si="526"/>
        <v>4.2356182585588115E-3</v>
      </c>
      <c r="AL756">
        <f t="shared" si="527"/>
        <v>1.2101766453025175E-2</v>
      </c>
      <c r="AM756">
        <f t="shared" si="528"/>
        <v>1.1496678130373916E-2</v>
      </c>
      <c r="AN756">
        <f t="shared" si="529"/>
        <v>1.8757738002189019E-2</v>
      </c>
      <c r="AO756">
        <f t="shared" si="530"/>
        <v>3.0254416132562936E-3</v>
      </c>
      <c r="AP756">
        <f t="shared" si="531"/>
        <v>1.3311943098327693E-2</v>
      </c>
      <c r="AQ756">
        <f t="shared" si="532"/>
        <v>6.6559715491638465E-3</v>
      </c>
      <c r="AR756">
        <f t="shared" si="533"/>
        <v>1.8757738002189019E-2</v>
      </c>
      <c r="AS756">
        <f t="shared" si="534"/>
        <v>1.3311943098327693E-2</v>
      </c>
      <c r="AT756">
        <f t="shared" si="535"/>
        <v>1.8757738002189019E-2</v>
      </c>
      <c r="AU756">
        <f t="shared" si="536"/>
        <v>1.3311943098327693E-2</v>
      </c>
      <c r="AV756">
        <f t="shared" si="537"/>
        <v>2.1783179615445313E-2</v>
      </c>
      <c r="AW756">
        <f t="shared" si="538"/>
        <v>1.8152649679537762E-3</v>
      </c>
      <c r="AX756">
        <f t="shared" si="539"/>
        <v>5.4457949038613281E-3</v>
      </c>
      <c r="AY756">
        <f t="shared" si="540"/>
        <v>0.24264041738315476</v>
      </c>
    </row>
    <row r="757" spans="1:51" x14ac:dyDescent="0.2">
      <c r="A757" s="118" t="s">
        <v>5687</v>
      </c>
      <c r="B757" s="119">
        <v>58563</v>
      </c>
      <c r="C757" s="121" t="s">
        <v>7017</v>
      </c>
      <c r="D757" s="121" t="s">
        <v>4095</v>
      </c>
      <c r="E757" s="121">
        <v>6.7358064067696316E-2</v>
      </c>
      <c r="F757">
        <f t="shared" si="516"/>
        <v>6.735806406769631E-8</v>
      </c>
      <c r="G757">
        <f t="shared" si="517"/>
        <v>6.7358064067696308E-10</v>
      </c>
      <c r="H757">
        <f t="shared" si="518"/>
        <v>3.8771549573472233E-5</v>
      </c>
      <c r="I757" s="115">
        <f t="shared" si="496"/>
        <v>46</v>
      </c>
      <c r="J757" s="115">
        <f t="shared" si="497"/>
        <v>9</v>
      </c>
      <c r="K757" s="115">
        <f t="shared" si="498"/>
        <v>17</v>
      </c>
      <c r="L757" s="115">
        <f t="shared" si="499"/>
        <v>11</v>
      </c>
      <c r="M757" s="115">
        <f t="shared" si="500"/>
        <v>41</v>
      </c>
      <c r="N757" s="115">
        <f t="shared" si="501"/>
        <v>41</v>
      </c>
      <c r="O757" s="115">
        <f t="shared" si="502"/>
        <v>10</v>
      </c>
      <c r="P757" s="115">
        <f t="shared" si="503"/>
        <v>50</v>
      </c>
      <c r="Q757" s="115">
        <f t="shared" si="504"/>
        <v>16</v>
      </c>
      <c r="R757" s="115">
        <f t="shared" si="505"/>
        <v>59</v>
      </c>
      <c r="S757" s="115">
        <f t="shared" si="506"/>
        <v>17</v>
      </c>
      <c r="T757" s="115">
        <f t="shared" si="507"/>
        <v>11</v>
      </c>
      <c r="U757" s="115">
        <f t="shared" si="508"/>
        <v>23</v>
      </c>
      <c r="V757" s="115">
        <f t="shared" si="509"/>
        <v>19</v>
      </c>
      <c r="W757" s="115">
        <f t="shared" si="510"/>
        <v>18</v>
      </c>
      <c r="X757" s="115">
        <f t="shared" si="511"/>
        <v>42</v>
      </c>
      <c r="Y757" s="115">
        <f t="shared" si="512"/>
        <v>40</v>
      </c>
      <c r="Z757" s="115">
        <f t="shared" si="513"/>
        <v>39</v>
      </c>
      <c r="AA757" s="115">
        <f t="shared" si="514"/>
        <v>17</v>
      </c>
      <c r="AB757" s="115">
        <f t="shared" si="515"/>
        <v>7</v>
      </c>
      <c r="AC757" s="113">
        <f t="shared" si="519"/>
        <v>533</v>
      </c>
      <c r="AE757">
        <f t="shared" si="520"/>
        <v>1.7834912803797228E-3</v>
      </c>
      <c r="AF757">
        <f t="shared" si="521"/>
        <v>3.4894394616125009E-4</v>
      </c>
      <c r="AG757">
        <f t="shared" si="522"/>
        <v>6.591163427490279E-4</v>
      </c>
      <c r="AH757">
        <f t="shared" si="523"/>
        <v>4.2648704530819456E-4</v>
      </c>
      <c r="AI757">
        <f t="shared" si="524"/>
        <v>1.5896335325123615E-3</v>
      </c>
      <c r="AJ757">
        <f t="shared" si="525"/>
        <v>1.5896335325123615E-3</v>
      </c>
      <c r="AK757">
        <f t="shared" si="526"/>
        <v>3.8771549573472233E-4</v>
      </c>
      <c r="AL757">
        <f t="shared" si="527"/>
        <v>1.9385774786736115E-3</v>
      </c>
      <c r="AM757">
        <f t="shared" si="528"/>
        <v>6.2034479317555572E-4</v>
      </c>
      <c r="AN757">
        <f t="shared" si="529"/>
        <v>2.2875214248348616E-3</v>
      </c>
      <c r="AO757">
        <f t="shared" si="530"/>
        <v>6.591163427490279E-4</v>
      </c>
      <c r="AP757">
        <f t="shared" si="531"/>
        <v>4.2648704530819456E-4</v>
      </c>
      <c r="AQ757">
        <f t="shared" si="532"/>
        <v>8.917456401898614E-4</v>
      </c>
      <c r="AR757">
        <f t="shared" si="533"/>
        <v>7.3665944189597247E-4</v>
      </c>
      <c r="AS757">
        <f t="shared" si="534"/>
        <v>6.9788789232250019E-4</v>
      </c>
      <c r="AT757">
        <f t="shared" si="535"/>
        <v>1.6284050820858337E-3</v>
      </c>
      <c r="AU757">
        <f t="shared" si="536"/>
        <v>1.5508619829388893E-3</v>
      </c>
      <c r="AV757">
        <f t="shared" si="537"/>
        <v>1.5120904333654171E-3</v>
      </c>
      <c r="AW757">
        <f t="shared" si="538"/>
        <v>6.591163427490279E-4</v>
      </c>
      <c r="AX757">
        <f t="shared" si="539"/>
        <v>2.7140084701430563E-4</v>
      </c>
      <c r="AY757">
        <f t="shared" si="540"/>
        <v>2.0665235922660698E-2</v>
      </c>
    </row>
    <row r="758" spans="1:51" x14ac:dyDescent="0.2">
      <c r="A758" s="118" t="s">
        <v>5688</v>
      </c>
      <c r="B758" s="119">
        <v>42373</v>
      </c>
      <c r="C758" s="121" t="s">
        <v>7018</v>
      </c>
      <c r="D758" s="121" t="s">
        <v>4400</v>
      </c>
      <c r="E758" s="121">
        <v>8.3580831724515248E-2</v>
      </c>
      <c r="F758">
        <f t="shared" si="516"/>
        <v>8.3580831724515251E-8</v>
      </c>
      <c r="G758">
        <f t="shared" si="517"/>
        <v>8.3580831724515251E-10</v>
      </c>
      <c r="H758">
        <f t="shared" si="518"/>
        <v>4.8109434340961055E-5</v>
      </c>
      <c r="I758" s="115">
        <f t="shared" si="496"/>
        <v>56</v>
      </c>
      <c r="J758" s="115">
        <f t="shared" si="497"/>
        <v>4</v>
      </c>
      <c r="K758" s="115">
        <f t="shared" si="498"/>
        <v>6</v>
      </c>
      <c r="L758" s="115">
        <f t="shared" si="499"/>
        <v>11</v>
      </c>
      <c r="M758" s="115">
        <f t="shared" si="500"/>
        <v>24</v>
      </c>
      <c r="N758" s="115">
        <f t="shared" si="501"/>
        <v>38</v>
      </c>
      <c r="O758" s="115">
        <f t="shared" si="502"/>
        <v>5</v>
      </c>
      <c r="P758" s="115">
        <f t="shared" si="503"/>
        <v>38</v>
      </c>
      <c r="Q758" s="115">
        <f t="shared" si="504"/>
        <v>9</v>
      </c>
      <c r="R758" s="115">
        <f t="shared" si="505"/>
        <v>43</v>
      </c>
      <c r="S758" s="115">
        <f t="shared" si="506"/>
        <v>29</v>
      </c>
      <c r="T758" s="115">
        <f t="shared" si="507"/>
        <v>13</v>
      </c>
      <c r="U758" s="115">
        <f t="shared" si="508"/>
        <v>17</v>
      </c>
      <c r="V758" s="115">
        <f t="shared" si="509"/>
        <v>17</v>
      </c>
      <c r="W758" s="115">
        <f t="shared" si="510"/>
        <v>12</v>
      </c>
      <c r="X758" s="115">
        <f t="shared" si="511"/>
        <v>24</v>
      </c>
      <c r="Y758" s="115">
        <f t="shared" si="512"/>
        <v>13</v>
      </c>
      <c r="Z758" s="115">
        <f t="shared" si="513"/>
        <v>27</v>
      </c>
      <c r="AA758" s="115">
        <f t="shared" si="514"/>
        <v>5</v>
      </c>
      <c r="AB758" s="115">
        <f t="shared" si="515"/>
        <v>7</v>
      </c>
      <c r="AC758" s="113">
        <f t="shared" si="519"/>
        <v>398</v>
      </c>
      <c r="AE758">
        <f t="shared" si="520"/>
        <v>2.6941283230938191E-3</v>
      </c>
      <c r="AF758">
        <f t="shared" si="521"/>
        <v>1.9243773736384422E-4</v>
      </c>
      <c r="AG758">
        <f t="shared" si="522"/>
        <v>2.8865660604576634E-4</v>
      </c>
      <c r="AH758">
        <f t="shared" si="523"/>
        <v>5.2920377775057164E-4</v>
      </c>
      <c r="AI758">
        <f t="shared" si="524"/>
        <v>1.1546264241830654E-3</v>
      </c>
      <c r="AJ758">
        <f t="shared" si="525"/>
        <v>1.82815850495652E-3</v>
      </c>
      <c r="AK758">
        <f t="shared" si="526"/>
        <v>2.4054717170480527E-4</v>
      </c>
      <c r="AL758">
        <f t="shared" si="527"/>
        <v>1.82815850495652E-3</v>
      </c>
      <c r="AM758">
        <f t="shared" si="528"/>
        <v>4.3298490906864949E-4</v>
      </c>
      <c r="AN758">
        <f t="shared" si="529"/>
        <v>2.0687056766613252E-3</v>
      </c>
      <c r="AO758">
        <f t="shared" si="530"/>
        <v>1.3951735958878705E-3</v>
      </c>
      <c r="AP758">
        <f t="shared" si="531"/>
        <v>6.2542264643249373E-4</v>
      </c>
      <c r="AQ758">
        <f t="shared" si="532"/>
        <v>8.1786038379633792E-4</v>
      </c>
      <c r="AR758">
        <f t="shared" si="533"/>
        <v>8.1786038379633792E-4</v>
      </c>
      <c r="AS758">
        <f t="shared" si="534"/>
        <v>5.7731321209153268E-4</v>
      </c>
      <c r="AT758">
        <f t="shared" si="535"/>
        <v>1.1546264241830654E-3</v>
      </c>
      <c r="AU758">
        <f t="shared" si="536"/>
        <v>6.2542264643249373E-4</v>
      </c>
      <c r="AV758">
        <f t="shared" si="537"/>
        <v>1.2989547272059484E-3</v>
      </c>
      <c r="AW758">
        <f t="shared" si="538"/>
        <v>2.4054717170480527E-4</v>
      </c>
      <c r="AX758">
        <f t="shared" si="539"/>
        <v>3.3676604038672739E-4</v>
      </c>
      <c r="AY758">
        <f t="shared" si="540"/>
        <v>1.9147554867702501E-2</v>
      </c>
    </row>
    <row r="759" spans="1:51" x14ac:dyDescent="0.2">
      <c r="A759" s="118" t="s">
        <v>5689</v>
      </c>
      <c r="B759" s="119">
        <v>46455</v>
      </c>
      <c r="C759" s="121" t="s">
        <v>6740</v>
      </c>
      <c r="D759" s="121" t="s">
        <v>3518</v>
      </c>
      <c r="E759" s="121">
        <v>0.12484219110158043</v>
      </c>
      <c r="F759">
        <f t="shared" si="516"/>
        <v>1.2484219110158043E-7</v>
      </c>
      <c r="G759">
        <f t="shared" si="517"/>
        <v>1.2484219110158044E-9</v>
      </c>
      <c r="H759">
        <f t="shared" si="518"/>
        <v>7.1859624651492184E-5</v>
      </c>
      <c r="I759" s="115">
        <f t="shared" si="496"/>
        <v>60</v>
      </c>
      <c r="J759" s="115">
        <f t="shared" si="497"/>
        <v>4</v>
      </c>
      <c r="K759" s="115">
        <f t="shared" si="498"/>
        <v>11</v>
      </c>
      <c r="L759" s="115">
        <f t="shared" si="499"/>
        <v>7</v>
      </c>
      <c r="M759" s="115">
        <f t="shared" si="500"/>
        <v>29</v>
      </c>
      <c r="N759" s="115">
        <f t="shared" si="501"/>
        <v>47</v>
      </c>
      <c r="O759" s="115">
        <f t="shared" si="502"/>
        <v>3</v>
      </c>
      <c r="P759" s="115">
        <f t="shared" si="503"/>
        <v>44</v>
      </c>
      <c r="Q759" s="115">
        <f t="shared" si="504"/>
        <v>10</v>
      </c>
      <c r="R759" s="115">
        <f t="shared" si="505"/>
        <v>67</v>
      </c>
      <c r="S759" s="115">
        <f t="shared" si="506"/>
        <v>14</v>
      </c>
      <c r="T759" s="115">
        <f t="shared" si="507"/>
        <v>12</v>
      </c>
      <c r="U759" s="115">
        <f t="shared" si="508"/>
        <v>15</v>
      </c>
      <c r="V759" s="115">
        <f t="shared" si="509"/>
        <v>10</v>
      </c>
      <c r="W759" s="115">
        <f t="shared" si="510"/>
        <v>14</v>
      </c>
      <c r="X759" s="115">
        <f t="shared" si="511"/>
        <v>22</v>
      </c>
      <c r="Y759" s="115">
        <f t="shared" si="512"/>
        <v>32</v>
      </c>
      <c r="Z759" s="115">
        <f t="shared" si="513"/>
        <v>24</v>
      </c>
      <c r="AA759" s="115">
        <f t="shared" si="514"/>
        <v>5</v>
      </c>
      <c r="AB759" s="115">
        <f t="shared" si="515"/>
        <v>11</v>
      </c>
      <c r="AC759" s="113">
        <f t="shared" si="519"/>
        <v>441</v>
      </c>
      <c r="AE759">
        <f t="shared" si="520"/>
        <v>4.3115774790895307E-3</v>
      </c>
      <c r="AF759">
        <f t="shared" si="521"/>
        <v>2.8743849860596874E-4</v>
      </c>
      <c r="AG759">
        <f t="shared" si="522"/>
        <v>7.9045587116641398E-4</v>
      </c>
      <c r="AH759">
        <f t="shared" si="523"/>
        <v>5.030173725604453E-4</v>
      </c>
      <c r="AI759">
        <f t="shared" si="524"/>
        <v>2.0839291148932733E-3</v>
      </c>
      <c r="AJ759">
        <f t="shared" si="525"/>
        <v>3.3774023586201326E-3</v>
      </c>
      <c r="AK759">
        <f t="shared" si="526"/>
        <v>2.1557887395447657E-4</v>
      </c>
      <c r="AL759">
        <f t="shared" si="527"/>
        <v>3.1618234846656559E-3</v>
      </c>
      <c r="AM759">
        <f t="shared" si="528"/>
        <v>7.1859624651492181E-4</v>
      </c>
      <c r="AN759">
        <f t="shared" si="529"/>
        <v>4.8145948516499764E-3</v>
      </c>
      <c r="AO759">
        <f t="shared" si="530"/>
        <v>1.0060347451208906E-3</v>
      </c>
      <c r="AP759">
        <f t="shared" si="531"/>
        <v>8.6231549581790626E-4</v>
      </c>
      <c r="AQ759">
        <f t="shared" si="532"/>
        <v>1.0778943697723827E-3</v>
      </c>
      <c r="AR759">
        <f t="shared" si="533"/>
        <v>7.1859624651492181E-4</v>
      </c>
      <c r="AS759">
        <f t="shared" si="534"/>
        <v>1.0060347451208906E-3</v>
      </c>
      <c r="AT759">
        <f t="shared" si="535"/>
        <v>1.580911742332828E-3</v>
      </c>
      <c r="AU759">
        <f t="shared" si="536"/>
        <v>2.2995079888477499E-3</v>
      </c>
      <c r="AV759">
        <f t="shared" si="537"/>
        <v>1.7246309916358125E-3</v>
      </c>
      <c r="AW759">
        <f t="shared" si="538"/>
        <v>3.5929812325746091E-4</v>
      </c>
      <c r="AX759">
        <f t="shared" si="539"/>
        <v>7.9045587116641398E-4</v>
      </c>
      <c r="AY759">
        <f t="shared" si="540"/>
        <v>3.1690094471308057E-2</v>
      </c>
    </row>
    <row r="760" spans="1:51" x14ac:dyDescent="0.2">
      <c r="A760" s="118" t="s">
        <v>5690</v>
      </c>
      <c r="B760" s="119">
        <v>40362</v>
      </c>
      <c r="C760" s="121" t="s">
        <v>6703</v>
      </c>
      <c r="D760" s="121" t="s">
        <v>4205</v>
      </c>
      <c r="E760" s="121">
        <v>0.22522200516695537</v>
      </c>
      <c r="F760">
        <f t="shared" si="516"/>
        <v>2.2522200516695538E-7</v>
      </c>
      <c r="G760">
        <f t="shared" si="517"/>
        <v>2.252220051669554E-9</v>
      </c>
      <c r="H760">
        <f t="shared" si="518"/>
        <v>1.2963861505270363E-4</v>
      </c>
      <c r="I760" s="115">
        <f t="shared" si="496"/>
        <v>48</v>
      </c>
      <c r="J760" s="115">
        <f t="shared" si="497"/>
        <v>2</v>
      </c>
      <c r="K760" s="115">
        <f t="shared" si="498"/>
        <v>21</v>
      </c>
      <c r="L760" s="115">
        <f t="shared" si="499"/>
        <v>15</v>
      </c>
      <c r="M760" s="115">
        <f t="shared" si="500"/>
        <v>12</v>
      </c>
      <c r="N760" s="115">
        <f t="shared" si="501"/>
        <v>32</v>
      </c>
      <c r="O760" s="115">
        <f t="shared" si="502"/>
        <v>8</v>
      </c>
      <c r="P760" s="115">
        <f t="shared" si="503"/>
        <v>21</v>
      </c>
      <c r="Q760" s="115">
        <f t="shared" si="504"/>
        <v>21</v>
      </c>
      <c r="R760" s="115">
        <f t="shared" si="505"/>
        <v>23</v>
      </c>
      <c r="S760" s="115">
        <f t="shared" si="506"/>
        <v>10</v>
      </c>
      <c r="T760" s="115">
        <f t="shared" si="507"/>
        <v>17</v>
      </c>
      <c r="U760" s="115">
        <f t="shared" si="508"/>
        <v>22</v>
      </c>
      <c r="V760" s="115">
        <f t="shared" si="509"/>
        <v>13</v>
      </c>
      <c r="W760" s="115">
        <f t="shared" si="510"/>
        <v>15</v>
      </c>
      <c r="X760" s="115">
        <f t="shared" si="511"/>
        <v>30</v>
      </c>
      <c r="Y760" s="115">
        <f t="shared" si="512"/>
        <v>16</v>
      </c>
      <c r="Z760" s="115">
        <f t="shared" si="513"/>
        <v>24</v>
      </c>
      <c r="AA760" s="115">
        <f t="shared" si="514"/>
        <v>11</v>
      </c>
      <c r="AB760" s="115">
        <f t="shared" si="515"/>
        <v>12</v>
      </c>
      <c r="AC760" s="113">
        <f t="shared" si="519"/>
        <v>373</v>
      </c>
      <c r="AE760">
        <f t="shared" si="520"/>
        <v>6.2226535225297745E-3</v>
      </c>
      <c r="AF760">
        <f t="shared" si="521"/>
        <v>2.5927723010540725E-4</v>
      </c>
      <c r="AG760">
        <f t="shared" si="522"/>
        <v>2.7224109161067761E-3</v>
      </c>
      <c r="AH760">
        <f t="shared" si="523"/>
        <v>1.9445792257905543E-3</v>
      </c>
      <c r="AI760">
        <f t="shared" si="524"/>
        <v>1.5556633806324436E-3</v>
      </c>
      <c r="AJ760">
        <f t="shared" si="525"/>
        <v>4.1484356816865161E-3</v>
      </c>
      <c r="AK760">
        <f t="shared" si="526"/>
        <v>1.037108920421629E-3</v>
      </c>
      <c r="AL760">
        <f t="shared" si="527"/>
        <v>2.7224109161067761E-3</v>
      </c>
      <c r="AM760">
        <f t="shared" si="528"/>
        <v>2.7224109161067761E-3</v>
      </c>
      <c r="AN760">
        <f t="shared" si="529"/>
        <v>2.9816881462121836E-3</v>
      </c>
      <c r="AO760">
        <f t="shared" si="530"/>
        <v>1.2963861505270362E-3</v>
      </c>
      <c r="AP760">
        <f t="shared" si="531"/>
        <v>2.2038564558959617E-3</v>
      </c>
      <c r="AQ760">
        <f t="shared" si="532"/>
        <v>2.8520495311594798E-3</v>
      </c>
      <c r="AR760">
        <f t="shared" si="533"/>
        <v>1.6853019956851471E-3</v>
      </c>
      <c r="AS760">
        <f t="shared" si="534"/>
        <v>1.9445792257905543E-3</v>
      </c>
      <c r="AT760">
        <f t="shared" si="535"/>
        <v>3.8891584515811086E-3</v>
      </c>
      <c r="AU760">
        <f t="shared" si="536"/>
        <v>2.074217840843258E-3</v>
      </c>
      <c r="AV760">
        <f t="shared" si="537"/>
        <v>3.1113267612648873E-3</v>
      </c>
      <c r="AW760">
        <f t="shared" si="538"/>
        <v>1.4260247655797399E-3</v>
      </c>
      <c r="AX760">
        <f t="shared" si="539"/>
        <v>1.5556633806324436E-3</v>
      </c>
      <c r="AY760">
        <f t="shared" si="540"/>
        <v>4.835520341465846E-2</v>
      </c>
    </row>
    <row r="761" spans="1:51" x14ac:dyDescent="0.2">
      <c r="A761" s="118" t="s">
        <v>5691</v>
      </c>
      <c r="B761" s="119">
        <v>37881</v>
      </c>
      <c r="C761" s="121" t="s">
        <v>6676</v>
      </c>
      <c r="D761" s="121" t="s">
        <v>4132</v>
      </c>
      <c r="E761" s="121">
        <v>0.47007903399062451</v>
      </c>
      <c r="F761">
        <f t="shared" si="516"/>
        <v>4.7007903399062448E-7</v>
      </c>
      <c r="G761">
        <f t="shared" si="517"/>
        <v>4.7007903399062446E-9</v>
      </c>
      <c r="H761">
        <f t="shared" si="518"/>
        <v>2.7057922198447124E-4</v>
      </c>
      <c r="I761" s="115">
        <f t="shared" si="496"/>
        <v>35</v>
      </c>
      <c r="J761" s="115">
        <f t="shared" si="497"/>
        <v>4</v>
      </c>
      <c r="K761" s="115">
        <f t="shared" si="498"/>
        <v>23</v>
      </c>
      <c r="L761" s="115">
        <f t="shared" si="499"/>
        <v>24</v>
      </c>
      <c r="M761" s="115">
        <f t="shared" si="500"/>
        <v>20</v>
      </c>
      <c r="N761" s="115">
        <f t="shared" si="501"/>
        <v>17</v>
      </c>
      <c r="O761" s="115">
        <f t="shared" si="502"/>
        <v>10</v>
      </c>
      <c r="P761" s="115">
        <f t="shared" si="503"/>
        <v>18</v>
      </c>
      <c r="Q761" s="115">
        <f t="shared" si="504"/>
        <v>16</v>
      </c>
      <c r="R761" s="115">
        <f t="shared" si="505"/>
        <v>42</v>
      </c>
      <c r="S761" s="115">
        <f t="shared" si="506"/>
        <v>8</v>
      </c>
      <c r="T761" s="115">
        <f t="shared" si="507"/>
        <v>19</v>
      </c>
      <c r="U761" s="115">
        <f t="shared" si="508"/>
        <v>15</v>
      </c>
      <c r="V761" s="115">
        <f t="shared" si="509"/>
        <v>9</v>
      </c>
      <c r="W761" s="115">
        <f t="shared" si="510"/>
        <v>17</v>
      </c>
      <c r="X761" s="115">
        <f t="shared" si="511"/>
        <v>16</v>
      </c>
      <c r="Y761" s="115">
        <f t="shared" si="512"/>
        <v>11</v>
      </c>
      <c r="Z761" s="115">
        <f t="shared" si="513"/>
        <v>20</v>
      </c>
      <c r="AA761" s="115">
        <f t="shared" si="514"/>
        <v>0</v>
      </c>
      <c r="AB761" s="115">
        <f t="shared" si="515"/>
        <v>13</v>
      </c>
      <c r="AC761" s="113">
        <f t="shared" si="519"/>
        <v>337</v>
      </c>
      <c r="AE761">
        <f t="shared" si="520"/>
        <v>9.4702727694564934E-3</v>
      </c>
      <c r="AF761">
        <f t="shared" si="521"/>
        <v>1.0823168879378849E-3</v>
      </c>
      <c r="AG761">
        <f t="shared" si="522"/>
        <v>6.2233221056428381E-3</v>
      </c>
      <c r="AH761">
        <f t="shared" si="523"/>
        <v>6.4939013276273097E-3</v>
      </c>
      <c r="AI761">
        <f t="shared" si="524"/>
        <v>5.4115844396894243E-3</v>
      </c>
      <c r="AJ761">
        <f t="shared" si="525"/>
        <v>4.5998467737360113E-3</v>
      </c>
      <c r="AK761">
        <f t="shared" si="526"/>
        <v>2.7057922198447121E-3</v>
      </c>
      <c r="AL761">
        <f t="shared" si="527"/>
        <v>4.870425995720482E-3</v>
      </c>
      <c r="AM761">
        <f t="shared" si="528"/>
        <v>4.3292675517515398E-3</v>
      </c>
      <c r="AN761">
        <f t="shared" si="529"/>
        <v>1.1364327323347792E-2</v>
      </c>
      <c r="AO761">
        <f t="shared" si="530"/>
        <v>2.1646337758757699E-3</v>
      </c>
      <c r="AP761">
        <f t="shared" si="531"/>
        <v>5.1410052177049536E-3</v>
      </c>
      <c r="AQ761">
        <f t="shared" si="532"/>
        <v>4.0586883297670682E-3</v>
      </c>
      <c r="AR761">
        <f t="shared" si="533"/>
        <v>2.435212997860241E-3</v>
      </c>
      <c r="AS761">
        <f t="shared" si="534"/>
        <v>4.5998467737360113E-3</v>
      </c>
      <c r="AT761">
        <f t="shared" si="535"/>
        <v>4.3292675517515398E-3</v>
      </c>
      <c r="AU761">
        <f t="shared" si="536"/>
        <v>2.9763714418291837E-3</v>
      </c>
      <c r="AV761">
        <f t="shared" si="537"/>
        <v>5.4115844396894243E-3</v>
      </c>
      <c r="AW761">
        <f t="shared" si="538"/>
        <v>0</v>
      </c>
      <c r="AX761">
        <f t="shared" si="539"/>
        <v>3.517529885798126E-3</v>
      </c>
      <c r="AY761">
        <f t="shared" si="540"/>
        <v>9.1185197808766813E-2</v>
      </c>
    </row>
    <row r="762" spans="1:51" x14ac:dyDescent="0.2">
      <c r="A762" s="118" t="s">
        <v>5692</v>
      </c>
      <c r="B762" s="119">
        <v>42271</v>
      </c>
      <c r="C762" s="121" t="s">
        <v>6993</v>
      </c>
      <c r="D762" s="121" t="s">
        <v>3831</v>
      </c>
      <c r="E762" s="121">
        <v>4.3603365377055781E-2</v>
      </c>
      <c r="F762">
        <f t="shared" si="516"/>
        <v>4.3603365377055781E-8</v>
      </c>
      <c r="G762">
        <f t="shared" si="517"/>
        <v>4.3603365377055783E-10</v>
      </c>
      <c r="H762">
        <f t="shared" si="518"/>
        <v>2.5098257583348618E-5</v>
      </c>
      <c r="I762" s="115">
        <f t="shared" si="496"/>
        <v>31</v>
      </c>
      <c r="J762" s="115">
        <f t="shared" si="497"/>
        <v>5</v>
      </c>
      <c r="K762" s="115">
        <f t="shared" si="498"/>
        <v>18</v>
      </c>
      <c r="L762" s="115">
        <f t="shared" si="499"/>
        <v>15</v>
      </c>
      <c r="M762" s="115">
        <f t="shared" si="500"/>
        <v>13</v>
      </c>
      <c r="N762" s="115">
        <f t="shared" si="501"/>
        <v>28</v>
      </c>
      <c r="O762" s="115">
        <f t="shared" si="502"/>
        <v>10</v>
      </c>
      <c r="P762" s="115">
        <f t="shared" si="503"/>
        <v>32</v>
      </c>
      <c r="Q762" s="115">
        <f t="shared" si="504"/>
        <v>13</v>
      </c>
      <c r="R762" s="115">
        <f t="shared" si="505"/>
        <v>48</v>
      </c>
      <c r="S762" s="115">
        <f t="shared" si="506"/>
        <v>9</v>
      </c>
      <c r="T762" s="115">
        <f t="shared" si="507"/>
        <v>15</v>
      </c>
      <c r="U762" s="115">
        <f t="shared" si="508"/>
        <v>15</v>
      </c>
      <c r="V762" s="115">
        <f t="shared" si="509"/>
        <v>8</v>
      </c>
      <c r="W762" s="115">
        <f t="shared" si="510"/>
        <v>20</v>
      </c>
      <c r="X762" s="115">
        <f t="shared" si="511"/>
        <v>31</v>
      </c>
      <c r="Y762" s="115">
        <f t="shared" si="512"/>
        <v>22</v>
      </c>
      <c r="Z762" s="115">
        <f t="shared" si="513"/>
        <v>32</v>
      </c>
      <c r="AA762" s="115">
        <f t="shared" si="514"/>
        <v>10</v>
      </c>
      <c r="AB762" s="115">
        <f t="shared" si="515"/>
        <v>9</v>
      </c>
      <c r="AC762" s="113">
        <f t="shared" si="519"/>
        <v>384</v>
      </c>
      <c r="AE762">
        <f t="shared" si="520"/>
        <v>7.7804598508380716E-4</v>
      </c>
      <c r="AF762">
        <f t="shared" si="521"/>
        <v>1.2549128791674308E-4</v>
      </c>
      <c r="AG762">
        <f t="shared" si="522"/>
        <v>4.5176863650027514E-4</v>
      </c>
      <c r="AH762">
        <f t="shared" si="523"/>
        <v>3.7647386375022927E-4</v>
      </c>
      <c r="AI762">
        <f t="shared" si="524"/>
        <v>3.2627734858353203E-4</v>
      </c>
      <c r="AJ762">
        <f t="shared" si="525"/>
        <v>7.027512123337613E-4</v>
      </c>
      <c r="AK762">
        <f t="shared" si="526"/>
        <v>2.5098257583348616E-4</v>
      </c>
      <c r="AL762">
        <f t="shared" si="527"/>
        <v>8.0314424266715579E-4</v>
      </c>
      <c r="AM762">
        <f t="shared" si="528"/>
        <v>3.2627734858353203E-4</v>
      </c>
      <c r="AN762">
        <f t="shared" si="529"/>
        <v>1.2047163640007336E-3</v>
      </c>
      <c r="AO762">
        <f t="shared" si="530"/>
        <v>2.2588431825013757E-4</v>
      </c>
      <c r="AP762">
        <f t="shared" si="531"/>
        <v>3.7647386375022927E-4</v>
      </c>
      <c r="AQ762">
        <f t="shared" si="532"/>
        <v>3.7647386375022927E-4</v>
      </c>
      <c r="AR762">
        <f t="shared" si="533"/>
        <v>2.0078606066678895E-4</v>
      </c>
      <c r="AS762">
        <f t="shared" si="534"/>
        <v>5.0196515166697233E-4</v>
      </c>
      <c r="AT762">
        <f t="shared" si="535"/>
        <v>7.7804598508380716E-4</v>
      </c>
      <c r="AU762">
        <f t="shared" si="536"/>
        <v>5.5216166683366957E-4</v>
      </c>
      <c r="AV762">
        <f t="shared" si="537"/>
        <v>8.0314424266715579E-4</v>
      </c>
      <c r="AW762">
        <f t="shared" si="538"/>
        <v>2.5098257583348616E-4</v>
      </c>
      <c r="AX762">
        <f t="shared" si="539"/>
        <v>2.2588431825013757E-4</v>
      </c>
      <c r="AY762">
        <f t="shared" si="540"/>
        <v>9.6377309120058673E-3</v>
      </c>
    </row>
    <row r="763" spans="1:51" x14ac:dyDescent="0.2">
      <c r="A763" s="118" t="s">
        <v>5693</v>
      </c>
      <c r="B763" s="119">
        <v>54252</v>
      </c>
      <c r="C763" s="121" t="s">
        <v>6569</v>
      </c>
      <c r="D763" s="121" t="s">
        <v>4713</v>
      </c>
      <c r="E763" s="121">
        <v>2.1874804866629423</v>
      </c>
      <c r="F763">
        <f t="shared" si="516"/>
        <v>2.1874804866629422E-6</v>
      </c>
      <c r="G763">
        <f t="shared" si="517"/>
        <v>2.1874804866629421E-8</v>
      </c>
      <c r="H763">
        <f t="shared" si="518"/>
        <v>1.2591218186499174E-3</v>
      </c>
      <c r="I763" s="115">
        <f t="shared" si="496"/>
        <v>36</v>
      </c>
      <c r="J763" s="115">
        <f t="shared" si="497"/>
        <v>7</v>
      </c>
      <c r="K763" s="115">
        <f t="shared" si="498"/>
        <v>30</v>
      </c>
      <c r="L763" s="115">
        <f t="shared" si="499"/>
        <v>34</v>
      </c>
      <c r="M763" s="115">
        <f t="shared" si="500"/>
        <v>28</v>
      </c>
      <c r="N763" s="115">
        <f t="shared" si="501"/>
        <v>31</v>
      </c>
      <c r="O763" s="115">
        <f t="shared" si="502"/>
        <v>15</v>
      </c>
      <c r="P763" s="115">
        <f t="shared" si="503"/>
        <v>33</v>
      </c>
      <c r="Q763" s="115">
        <f t="shared" si="504"/>
        <v>36</v>
      </c>
      <c r="R763" s="115">
        <f t="shared" si="505"/>
        <v>41</v>
      </c>
      <c r="S763" s="115">
        <f t="shared" si="506"/>
        <v>8</v>
      </c>
      <c r="T763" s="115">
        <f t="shared" si="507"/>
        <v>13</v>
      </c>
      <c r="U763" s="115">
        <f t="shared" si="508"/>
        <v>24</v>
      </c>
      <c r="V763" s="115">
        <f t="shared" si="509"/>
        <v>14</v>
      </c>
      <c r="W763" s="115">
        <f t="shared" si="510"/>
        <v>26</v>
      </c>
      <c r="X763" s="115">
        <f t="shared" si="511"/>
        <v>22</v>
      </c>
      <c r="Y763" s="115">
        <f t="shared" si="512"/>
        <v>24</v>
      </c>
      <c r="Z763" s="115">
        <f t="shared" si="513"/>
        <v>29</v>
      </c>
      <c r="AA763" s="115">
        <f t="shared" si="514"/>
        <v>7</v>
      </c>
      <c r="AB763" s="115">
        <f t="shared" si="515"/>
        <v>18</v>
      </c>
      <c r="AC763" s="113">
        <f t="shared" si="519"/>
        <v>476</v>
      </c>
      <c r="AE763">
        <f t="shared" si="520"/>
        <v>4.5328385471397024E-2</v>
      </c>
      <c r="AF763">
        <f t="shared" si="521"/>
        <v>8.8138527305494218E-3</v>
      </c>
      <c r="AG763">
        <f t="shared" si="522"/>
        <v>3.7773654559497521E-2</v>
      </c>
      <c r="AH763">
        <f t="shared" si="523"/>
        <v>4.281014183409719E-2</v>
      </c>
      <c r="AI763">
        <f t="shared" si="524"/>
        <v>3.5255410922197687E-2</v>
      </c>
      <c r="AJ763">
        <f t="shared" si="525"/>
        <v>3.9032776378147435E-2</v>
      </c>
      <c r="AK763">
        <f t="shared" si="526"/>
        <v>1.8886827279748761E-2</v>
      </c>
      <c r="AL763">
        <f t="shared" si="527"/>
        <v>4.1551020015447276E-2</v>
      </c>
      <c r="AM763">
        <f t="shared" si="528"/>
        <v>4.5328385471397024E-2</v>
      </c>
      <c r="AN763">
        <f t="shared" si="529"/>
        <v>5.1623994564646614E-2</v>
      </c>
      <c r="AO763">
        <f t="shared" si="530"/>
        <v>1.0072974549199339E-2</v>
      </c>
      <c r="AP763">
        <f t="shared" si="531"/>
        <v>1.6368583642448926E-2</v>
      </c>
      <c r="AQ763">
        <f t="shared" si="532"/>
        <v>3.0218923647598019E-2</v>
      </c>
      <c r="AR763">
        <f t="shared" si="533"/>
        <v>1.7627705461098844E-2</v>
      </c>
      <c r="AS763">
        <f t="shared" si="534"/>
        <v>3.2737167284897853E-2</v>
      </c>
      <c r="AT763">
        <f t="shared" si="535"/>
        <v>2.7700680010298181E-2</v>
      </c>
      <c r="AU763">
        <f t="shared" si="536"/>
        <v>3.0218923647598019E-2</v>
      </c>
      <c r="AV763">
        <f t="shared" si="537"/>
        <v>3.6514532740847601E-2</v>
      </c>
      <c r="AW763">
        <f t="shared" si="538"/>
        <v>8.8138527305494218E-3</v>
      </c>
      <c r="AX763">
        <f t="shared" si="539"/>
        <v>2.2664192735698512E-2</v>
      </c>
      <c r="AY763">
        <f t="shared" si="540"/>
        <v>0.59934198567736074</v>
      </c>
    </row>
    <row r="764" spans="1:51" x14ac:dyDescent="0.2">
      <c r="A764" s="118" t="s">
        <v>5694</v>
      </c>
      <c r="B764" s="119">
        <v>31169</v>
      </c>
      <c r="C764" s="121" t="s">
        <v>7019</v>
      </c>
      <c r="D764" s="121" t="s">
        <v>4390</v>
      </c>
      <c r="E764" s="121">
        <v>0.46495560885833731</v>
      </c>
      <c r="F764">
        <f t="shared" si="516"/>
        <v>4.649556088583373E-7</v>
      </c>
      <c r="G764">
        <f t="shared" si="517"/>
        <v>4.6495560885833734E-9</v>
      </c>
      <c r="H764">
        <f t="shared" si="518"/>
        <v>2.6763015962272041E-4</v>
      </c>
      <c r="I764" s="115">
        <f t="shared" si="496"/>
        <v>31</v>
      </c>
      <c r="J764" s="115">
        <f t="shared" si="497"/>
        <v>0</v>
      </c>
      <c r="K764" s="115">
        <f t="shared" si="498"/>
        <v>15</v>
      </c>
      <c r="L764" s="115">
        <f t="shared" si="499"/>
        <v>20</v>
      </c>
      <c r="M764" s="115">
        <f t="shared" si="500"/>
        <v>11</v>
      </c>
      <c r="N764" s="115">
        <f t="shared" si="501"/>
        <v>22</v>
      </c>
      <c r="O764" s="115">
        <f t="shared" si="502"/>
        <v>14</v>
      </c>
      <c r="P764" s="115">
        <f t="shared" si="503"/>
        <v>17</v>
      </c>
      <c r="Q764" s="115">
        <f t="shared" si="504"/>
        <v>12</v>
      </c>
      <c r="R764" s="115">
        <f t="shared" si="505"/>
        <v>29</v>
      </c>
      <c r="S764" s="115">
        <f t="shared" si="506"/>
        <v>8</v>
      </c>
      <c r="T764" s="115">
        <f t="shared" si="507"/>
        <v>8</v>
      </c>
      <c r="U764" s="115">
        <f t="shared" si="508"/>
        <v>17</v>
      </c>
      <c r="V764" s="115">
        <f t="shared" si="509"/>
        <v>5</v>
      </c>
      <c r="W764" s="115">
        <f t="shared" si="510"/>
        <v>20</v>
      </c>
      <c r="X764" s="115">
        <f t="shared" si="511"/>
        <v>8</v>
      </c>
      <c r="Y764" s="115">
        <f t="shared" si="512"/>
        <v>10</v>
      </c>
      <c r="Z764" s="115">
        <f t="shared" si="513"/>
        <v>25</v>
      </c>
      <c r="AA764" s="115">
        <f t="shared" si="514"/>
        <v>3</v>
      </c>
      <c r="AB764" s="115">
        <f t="shared" si="515"/>
        <v>6</v>
      </c>
      <c r="AC764" s="113">
        <f t="shared" si="519"/>
        <v>281</v>
      </c>
      <c r="AE764">
        <f t="shared" si="520"/>
        <v>8.2965349483043321E-3</v>
      </c>
      <c r="AF764">
        <f t="shared" si="521"/>
        <v>0</v>
      </c>
      <c r="AG764">
        <f t="shared" si="522"/>
        <v>4.0144523943408065E-3</v>
      </c>
      <c r="AH764">
        <f t="shared" si="523"/>
        <v>5.3526031924544084E-3</v>
      </c>
      <c r="AI764">
        <f t="shared" si="524"/>
        <v>2.9439317558499246E-3</v>
      </c>
      <c r="AJ764">
        <f t="shared" si="525"/>
        <v>5.8878635116998493E-3</v>
      </c>
      <c r="AK764">
        <f t="shared" si="526"/>
        <v>3.7468222347180856E-3</v>
      </c>
      <c r="AL764">
        <f t="shared" si="527"/>
        <v>4.5497127135862465E-3</v>
      </c>
      <c r="AM764">
        <f t="shared" si="528"/>
        <v>3.2115619154726447E-3</v>
      </c>
      <c r="AN764">
        <f t="shared" si="529"/>
        <v>7.7612746290588921E-3</v>
      </c>
      <c r="AO764">
        <f t="shared" si="530"/>
        <v>2.1410412769817633E-3</v>
      </c>
      <c r="AP764">
        <f t="shared" si="531"/>
        <v>2.1410412769817633E-3</v>
      </c>
      <c r="AQ764">
        <f t="shared" si="532"/>
        <v>4.5497127135862465E-3</v>
      </c>
      <c r="AR764">
        <f t="shared" si="533"/>
        <v>1.3381507981136021E-3</v>
      </c>
      <c r="AS764">
        <f t="shared" si="534"/>
        <v>5.3526031924544084E-3</v>
      </c>
      <c r="AT764">
        <f t="shared" si="535"/>
        <v>2.1410412769817633E-3</v>
      </c>
      <c r="AU764">
        <f t="shared" si="536"/>
        <v>2.6763015962272042E-3</v>
      </c>
      <c r="AV764">
        <f t="shared" si="537"/>
        <v>6.6907539905680102E-3</v>
      </c>
      <c r="AW764">
        <f t="shared" si="538"/>
        <v>8.0289047886816117E-4</v>
      </c>
      <c r="AX764">
        <f t="shared" si="539"/>
        <v>1.6057809577363223E-3</v>
      </c>
      <c r="AY764">
        <f t="shared" si="540"/>
        <v>7.5204074853984434E-2</v>
      </c>
    </row>
    <row r="765" spans="1:51" x14ac:dyDescent="0.2">
      <c r="A765" s="118" t="s">
        <v>5695</v>
      </c>
      <c r="B765" s="119">
        <v>35681</v>
      </c>
      <c r="C765" s="121" t="s">
        <v>6634</v>
      </c>
      <c r="D765" s="121" t="s">
        <v>7199</v>
      </c>
      <c r="E765" s="121">
        <v>9.1677341519626598E-3</v>
      </c>
      <c r="F765">
        <f t="shared" si="516"/>
        <v>9.1677341519626599E-9</v>
      </c>
      <c r="G765">
        <f t="shared" si="517"/>
        <v>9.1677341519626599E-11</v>
      </c>
      <c r="H765">
        <f t="shared" si="518"/>
        <v>5.2769815176398548E-6</v>
      </c>
      <c r="I765" s="115">
        <f t="shared" si="496"/>
        <v>36</v>
      </c>
      <c r="J765" s="115">
        <f t="shared" si="497"/>
        <v>1</v>
      </c>
      <c r="K765" s="115">
        <f t="shared" si="498"/>
        <v>5</v>
      </c>
      <c r="L765" s="115">
        <f t="shared" si="499"/>
        <v>10</v>
      </c>
      <c r="M765" s="115">
        <f t="shared" si="500"/>
        <v>24</v>
      </c>
      <c r="N765" s="115">
        <f t="shared" si="501"/>
        <v>30</v>
      </c>
      <c r="O765" s="115">
        <f t="shared" si="502"/>
        <v>3</v>
      </c>
      <c r="P765" s="115">
        <f t="shared" si="503"/>
        <v>33</v>
      </c>
      <c r="Q765" s="115">
        <f t="shared" si="504"/>
        <v>9</v>
      </c>
      <c r="R765" s="115">
        <f t="shared" si="505"/>
        <v>47</v>
      </c>
      <c r="S765" s="115">
        <f t="shared" si="506"/>
        <v>13</v>
      </c>
      <c r="T765" s="115">
        <f t="shared" si="507"/>
        <v>8</v>
      </c>
      <c r="U765" s="115">
        <f t="shared" si="508"/>
        <v>12</v>
      </c>
      <c r="V765" s="115">
        <f t="shared" si="509"/>
        <v>10</v>
      </c>
      <c r="W765" s="115">
        <f t="shared" si="510"/>
        <v>14</v>
      </c>
      <c r="X765" s="115">
        <f t="shared" si="511"/>
        <v>26</v>
      </c>
      <c r="Y765" s="115">
        <f t="shared" si="512"/>
        <v>14</v>
      </c>
      <c r="Z765" s="115">
        <f t="shared" si="513"/>
        <v>21</v>
      </c>
      <c r="AA765" s="115">
        <f t="shared" si="514"/>
        <v>6</v>
      </c>
      <c r="AB765" s="115">
        <f t="shared" si="515"/>
        <v>7</v>
      </c>
      <c r="AC765" s="113">
        <f t="shared" si="519"/>
        <v>329</v>
      </c>
      <c r="AE765">
        <f t="shared" si="520"/>
        <v>1.8997133463503478E-4</v>
      </c>
      <c r="AF765">
        <f t="shared" si="521"/>
        <v>5.2769815176398548E-6</v>
      </c>
      <c r="AG765">
        <f t="shared" si="522"/>
        <v>2.6384907588199273E-5</v>
      </c>
      <c r="AH765">
        <f t="shared" si="523"/>
        <v>5.2769815176398547E-5</v>
      </c>
      <c r="AI765">
        <f t="shared" si="524"/>
        <v>1.2664755642335652E-4</v>
      </c>
      <c r="AJ765">
        <f t="shared" si="525"/>
        <v>1.5830944552919565E-4</v>
      </c>
      <c r="AK765">
        <f t="shared" si="526"/>
        <v>1.5830944552919565E-5</v>
      </c>
      <c r="AL765">
        <f t="shared" si="527"/>
        <v>1.7414039008211522E-4</v>
      </c>
      <c r="AM765">
        <f t="shared" si="528"/>
        <v>4.7492833658758696E-5</v>
      </c>
      <c r="AN765">
        <f t="shared" si="529"/>
        <v>2.4801813132907318E-4</v>
      </c>
      <c r="AO765">
        <f t="shared" si="530"/>
        <v>6.8600759729318112E-5</v>
      </c>
      <c r="AP765">
        <f t="shared" si="531"/>
        <v>4.2215852141118839E-5</v>
      </c>
      <c r="AQ765">
        <f t="shared" si="532"/>
        <v>6.3323778211678262E-5</v>
      </c>
      <c r="AR765">
        <f t="shared" si="533"/>
        <v>5.2769815176398547E-5</v>
      </c>
      <c r="AS765">
        <f t="shared" si="534"/>
        <v>7.3877741246957963E-5</v>
      </c>
      <c r="AT765">
        <f t="shared" si="535"/>
        <v>1.3720151945863622E-4</v>
      </c>
      <c r="AU765">
        <f t="shared" si="536"/>
        <v>7.3877741246957963E-5</v>
      </c>
      <c r="AV765">
        <f t="shared" si="537"/>
        <v>1.1081661187043696E-4</v>
      </c>
      <c r="AW765">
        <f t="shared" si="538"/>
        <v>3.1661889105839131E-5</v>
      </c>
      <c r="AX765">
        <f t="shared" si="539"/>
        <v>3.6938870623478981E-5</v>
      </c>
      <c r="AY765">
        <f t="shared" si="540"/>
        <v>1.7361269193035122E-3</v>
      </c>
    </row>
    <row r="766" spans="1:51" x14ac:dyDescent="0.2">
      <c r="A766" s="118" t="s">
        <v>5696</v>
      </c>
      <c r="B766" s="119">
        <v>38144</v>
      </c>
      <c r="C766" s="121" t="s">
        <v>6992</v>
      </c>
      <c r="D766" s="121" t="s">
        <v>4643</v>
      </c>
      <c r="E766" s="121">
        <v>1.4814961780066414</v>
      </c>
      <c r="F766">
        <f t="shared" si="516"/>
        <v>1.4814961780066414E-6</v>
      </c>
      <c r="G766">
        <f t="shared" si="517"/>
        <v>1.4814961780066415E-8</v>
      </c>
      <c r="H766">
        <f t="shared" si="518"/>
        <v>8.5275465237192379E-4</v>
      </c>
      <c r="I766" s="115">
        <f t="shared" si="496"/>
        <v>31</v>
      </c>
      <c r="J766" s="115">
        <f t="shared" si="497"/>
        <v>1</v>
      </c>
      <c r="K766" s="115">
        <f t="shared" si="498"/>
        <v>28</v>
      </c>
      <c r="L766" s="115">
        <f t="shared" si="499"/>
        <v>21</v>
      </c>
      <c r="M766" s="115">
        <f t="shared" si="500"/>
        <v>8</v>
      </c>
      <c r="N766" s="115">
        <f t="shared" si="501"/>
        <v>25</v>
      </c>
      <c r="O766" s="115">
        <f t="shared" si="502"/>
        <v>6</v>
      </c>
      <c r="P766" s="115">
        <f t="shared" si="503"/>
        <v>30</v>
      </c>
      <c r="Q766" s="115">
        <f t="shared" si="504"/>
        <v>28</v>
      </c>
      <c r="R766" s="115">
        <f t="shared" si="505"/>
        <v>30</v>
      </c>
      <c r="S766" s="115">
        <f t="shared" si="506"/>
        <v>7</v>
      </c>
      <c r="T766" s="115">
        <f t="shared" si="507"/>
        <v>10</v>
      </c>
      <c r="U766" s="115">
        <f t="shared" si="508"/>
        <v>17</v>
      </c>
      <c r="V766" s="115">
        <f t="shared" si="509"/>
        <v>12</v>
      </c>
      <c r="W766" s="115">
        <f t="shared" si="510"/>
        <v>20</v>
      </c>
      <c r="X766" s="115">
        <f t="shared" si="511"/>
        <v>17</v>
      </c>
      <c r="Y766" s="115">
        <f t="shared" si="512"/>
        <v>17</v>
      </c>
      <c r="Z766" s="115">
        <f t="shared" si="513"/>
        <v>14</v>
      </c>
      <c r="AA766" s="115">
        <f t="shared" si="514"/>
        <v>8</v>
      </c>
      <c r="AB766" s="115">
        <f t="shared" si="515"/>
        <v>10</v>
      </c>
      <c r="AC766" s="113">
        <f t="shared" si="519"/>
        <v>340</v>
      </c>
      <c r="AE766">
        <f t="shared" si="520"/>
        <v>2.6435394223529637E-2</v>
      </c>
      <c r="AF766">
        <f t="shared" si="521"/>
        <v>8.5275465237192379E-4</v>
      </c>
      <c r="AG766">
        <f t="shared" si="522"/>
        <v>2.3877130266413867E-2</v>
      </c>
      <c r="AH766">
        <f t="shared" si="523"/>
        <v>1.7907847699810398E-2</v>
      </c>
      <c r="AI766">
        <f t="shared" si="524"/>
        <v>6.8220372189753903E-3</v>
      </c>
      <c r="AJ766">
        <f t="shared" si="525"/>
        <v>2.1318866309298096E-2</v>
      </c>
      <c r="AK766">
        <f t="shared" si="526"/>
        <v>5.116527914231543E-3</v>
      </c>
      <c r="AL766">
        <f t="shared" si="527"/>
        <v>2.5582639571157712E-2</v>
      </c>
      <c r="AM766">
        <f t="shared" si="528"/>
        <v>2.3877130266413867E-2</v>
      </c>
      <c r="AN766">
        <f t="shared" si="529"/>
        <v>2.5582639571157712E-2</v>
      </c>
      <c r="AO766">
        <f t="shared" si="530"/>
        <v>5.9692825666034666E-3</v>
      </c>
      <c r="AP766">
        <f t="shared" si="531"/>
        <v>8.5275465237192385E-3</v>
      </c>
      <c r="AQ766">
        <f t="shared" si="532"/>
        <v>1.4496829090322705E-2</v>
      </c>
      <c r="AR766">
        <f t="shared" si="533"/>
        <v>1.0233055828463086E-2</v>
      </c>
      <c r="AS766">
        <f t="shared" si="534"/>
        <v>1.7055093047438477E-2</v>
      </c>
      <c r="AT766">
        <f t="shared" si="535"/>
        <v>1.4496829090322705E-2</v>
      </c>
      <c r="AU766">
        <f t="shared" si="536"/>
        <v>1.4496829090322705E-2</v>
      </c>
      <c r="AV766">
        <f t="shared" si="537"/>
        <v>1.1938565133206933E-2</v>
      </c>
      <c r="AW766">
        <f t="shared" si="538"/>
        <v>6.8220372189753903E-3</v>
      </c>
      <c r="AX766">
        <f t="shared" si="539"/>
        <v>8.5275465237192385E-3</v>
      </c>
      <c r="AY766">
        <f t="shared" si="540"/>
        <v>0.28993658180645415</v>
      </c>
    </row>
    <row r="767" spans="1:51" x14ac:dyDescent="0.2">
      <c r="A767" s="118" t="s">
        <v>5697</v>
      </c>
      <c r="B767" s="119">
        <v>33298</v>
      </c>
      <c r="C767" s="121" t="s">
        <v>6966</v>
      </c>
      <c r="D767" s="121" t="s">
        <v>3417</v>
      </c>
      <c r="E767" s="121">
        <v>5.4596307929094846E-3</v>
      </c>
      <c r="F767">
        <f t="shared" si="516"/>
        <v>5.4596307929094842E-9</v>
      </c>
      <c r="G767">
        <f t="shared" si="517"/>
        <v>5.4596307929094846E-11</v>
      </c>
      <c r="H767">
        <f t="shared" si="518"/>
        <v>3.1425835773338778E-6</v>
      </c>
      <c r="I767" s="115">
        <f t="shared" si="496"/>
        <v>25</v>
      </c>
      <c r="J767" s="115">
        <f t="shared" si="497"/>
        <v>4</v>
      </c>
      <c r="K767" s="115">
        <f t="shared" si="498"/>
        <v>13</v>
      </c>
      <c r="L767" s="115">
        <f t="shared" si="499"/>
        <v>17</v>
      </c>
      <c r="M767" s="115">
        <f t="shared" si="500"/>
        <v>5</v>
      </c>
      <c r="N767" s="115">
        <f t="shared" si="501"/>
        <v>15</v>
      </c>
      <c r="O767" s="115">
        <f t="shared" si="502"/>
        <v>9</v>
      </c>
      <c r="P767" s="115">
        <f t="shared" si="503"/>
        <v>25</v>
      </c>
      <c r="Q767" s="115">
        <f t="shared" si="504"/>
        <v>13</v>
      </c>
      <c r="R767" s="115">
        <f t="shared" si="505"/>
        <v>45</v>
      </c>
      <c r="S767" s="115">
        <f t="shared" si="506"/>
        <v>8</v>
      </c>
      <c r="T767" s="115">
        <f t="shared" si="507"/>
        <v>11</v>
      </c>
      <c r="U767" s="115">
        <f t="shared" si="508"/>
        <v>21</v>
      </c>
      <c r="V767" s="115">
        <f t="shared" si="509"/>
        <v>12</v>
      </c>
      <c r="W767" s="115">
        <f t="shared" si="510"/>
        <v>18</v>
      </c>
      <c r="X767" s="115">
        <f t="shared" si="511"/>
        <v>27</v>
      </c>
      <c r="Y767" s="115">
        <f t="shared" si="512"/>
        <v>15</v>
      </c>
      <c r="Z767" s="115">
        <f t="shared" si="513"/>
        <v>8</v>
      </c>
      <c r="AA767" s="115">
        <f t="shared" si="514"/>
        <v>0</v>
      </c>
      <c r="AB767" s="115">
        <f t="shared" si="515"/>
        <v>10</v>
      </c>
      <c r="AC767" s="113">
        <f t="shared" si="519"/>
        <v>301</v>
      </c>
      <c r="AE767">
        <f t="shared" si="520"/>
        <v>7.8564589433346941E-5</v>
      </c>
      <c r="AF767">
        <f t="shared" si="521"/>
        <v>1.2570334309335511E-5</v>
      </c>
      <c r="AG767">
        <f t="shared" si="522"/>
        <v>4.0853586505340412E-5</v>
      </c>
      <c r="AH767">
        <f t="shared" si="523"/>
        <v>5.3423920814675919E-5</v>
      </c>
      <c r="AI767">
        <f t="shared" si="524"/>
        <v>1.571291788666939E-5</v>
      </c>
      <c r="AJ767">
        <f t="shared" si="525"/>
        <v>4.7138753660008169E-5</v>
      </c>
      <c r="AK767">
        <f t="shared" si="526"/>
        <v>2.8283252196004901E-5</v>
      </c>
      <c r="AL767">
        <f t="shared" si="527"/>
        <v>7.8564589433346941E-5</v>
      </c>
      <c r="AM767">
        <f t="shared" si="528"/>
        <v>4.0853586505340412E-5</v>
      </c>
      <c r="AN767">
        <f t="shared" si="529"/>
        <v>1.4141626098002449E-4</v>
      </c>
      <c r="AO767">
        <f t="shared" si="530"/>
        <v>2.5140668618671022E-5</v>
      </c>
      <c r="AP767">
        <f t="shared" si="531"/>
        <v>3.4568419350672654E-5</v>
      </c>
      <c r="AQ767">
        <f t="shared" si="532"/>
        <v>6.5994255124011427E-5</v>
      </c>
      <c r="AR767">
        <f t="shared" si="533"/>
        <v>3.771100292800653E-5</v>
      </c>
      <c r="AS767">
        <f t="shared" si="534"/>
        <v>5.6566504392009801E-5</v>
      </c>
      <c r="AT767">
        <f t="shared" si="535"/>
        <v>8.4849756588014705E-5</v>
      </c>
      <c r="AU767">
        <f t="shared" si="536"/>
        <v>4.7138753660008169E-5</v>
      </c>
      <c r="AV767">
        <f t="shared" si="537"/>
        <v>2.5140668618671022E-5</v>
      </c>
      <c r="AW767">
        <f t="shared" si="538"/>
        <v>0</v>
      </c>
      <c r="AX767">
        <f t="shared" si="539"/>
        <v>3.1425835773338779E-5</v>
      </c>
      <c r="AY767">
        <f t="shared" si="540"/>
        <v>9.459176567774973E-4</v>
      </c>
    </row>
    <row r="768" spans="1:51" x14ac:dyDescent="0.2">
      <c r="A768" s="118" t="s">
        <v>5698</v>
      </c>
      <c r="B768" s="119">
        <v>77883</v>
      </c>
      <c r="C768" s="121" t="s">
        <v>7020</v>
      </c>
      <c r="D768" s="121" t="s">
        <v>3900</v>
      </c>
      <c r="E768" s="121">
        <v>0.15809025058713541</v>
      </c>
      <c r="F768">
        <f t="shared" si="516"/>
        <v>1.5809025058713541E-7</v>
      </c>
      <c r="G768">
        <f t="shared" si="517"/>
        <v>1.5809025058713542E-9</v>
      </c>
      <c r="H768">
        <f t="shared" si="518"/>
        <v>9.0997330053333849E-5</v>
      </c>
      <c r="I768" s="115">
        <f t="shared" si="496"/>
        <v>48</v>
      </c>
      <c r="J768" s="115">
        <f t="shared" si="497"/>
        <v>2</v>
      </c>
      <c r="K768" s="115">
        <f t="shared" si="498"/>
        <v>41</v>
      </c>
      <c r="L768" s="115">
        <f t="shared" si="499"/>
        <v>28</v>
      </c>
      <c r="M768" s="115">
        <f t="shared" si="500"/>
        <v>23</v>
      </c>
      <c r="N768" s="115">
        <f t="shared" si="501"/>
        <v>73</v>
      </c>
      <c r="O768" s="115">
        <f t="shared" si="502"/>
        <v>16</v>
      </c>
      <c r="P768" s="115">
        <f t="shared" si="503"/>
        <v>33</v>
      </c>
      <c r="Q768" s="115">
        <f t="shared" si="504"/>
        <v>37</v>
      </c>
      <c r="R768" s="115">
        <f t="shared" si="505"/>
        <v>48</v>
      </c>
      <c r="S768" s="115">
        <f t="shared" si="506"/>
        <v>13</v>
      </c>
      <c r="T768" s="115">
        <f t="shared" si="507"/>
        <v>42</v>
      </c>
      <c r="U768" s="115">
        <f t="shared" si="508"/>
        <v>23</v>
      </c>
      <c r="V768" s="115">
        <f t="shared" si="509"/>
        <v>25</v>
      </c>
      <c r="W768" s="115">
        <f t="shared" si="510"/>
        <v>43</v>
      </c>
      <c r="X768" s="115">
        <f t="shared" si="511"/>
        <v>61</v>
      </c>
      <c r="Y768" s="115">
        <f t="shared" si="512"/>
        <v>51</v>
      </c>
      <c r="Z768" s="115">
        <f t="shared" si="513"/>
        <v>43</v>
      </c>
      <c r="AA768" s="115">
        <f t="shared" si="514"/>
        <v>10</v>
      </c>
      <c r="AB768" s="115">
        <f t="shared" si="515"/>
        <v>43</v>
      </c>
      <c r="AC768" s="113">
        <f t="shared" si="519"/>
        <v>703</v>
      </c>
      <c r="AE768">
        <f t="shared" si="520"/>
        <v>4.367871842560025E-3</v>
      </c>
      <c r="AF768">
        <f t="shared" si="521"/>
        <v>1.819946601066677E-4</v>
      </c>
      <c r="AG768">
        <f t="shared" si="522"/>
        <v>3.7308905321866877E-3</v>
      </c>
      <c r="AH768">
        <f t="shared" si="523"/>
        <v>2.5479252414933478E-3</v>
      </c>
      <c r="AI768">
        <f t="shared" si="524"/>
        <v>2.0929385912266786E-3</v>
      </c>
      <c r="AJ768">
        <f t="shared" si="525"/>
        <v>6.6428050938933713E-3</v>
      </c>
      <c r="AK768">
        <f t="shared" si="526"/>
        <v>1.4559572808533416E-3</v>
      </c>
      <c r="AL768">
        <f t="shared" si="527"/>
        <v>3.002911891760017E-3</v>
      </c>
      <c r="AM768">
        <f t="shared" si="528"/>
        <v>3.3669012119733523E-3</v>
      </c>
      <c r="AN768">
        <f t="shared" si="529"/>
        <v>4.367871842560025E-3</v>
      </c>
      <c r="AO768">
        <f t="shared" si="530"/>
        <v>1.1829652906933401E-3</v>
      </c>
      <c r="AP768">
        <f t="shared" si="531"/>
        <v>3.8218878622400215E-3</v>
      </c>
      <c r="AQ768">
        <f t="shared" si="532"/>
        <v>2.0929385912266786E-3</v>
      </c>
      <c r="AR768">
        <f t="shared" si="533"/>
        <v>2.2749332513333463E-3</v>
      </c>
      <c r="AS768">
        <f t="shared" si="534"/>
        <v>3.9128851922933553E-3</v>
      </c>
      <c r="AT768">
        <f t="shared" si="535"/>
        <v>5.5508371332533644E-3</v>
      </c>
      <c r="AU768">
        <f t="shared" si="536"/>
        <v>4.640863832720026E-3</v>
      </c>
      <c r="AV768">
        <f t="shared" si="537"/>
        <v>3.9128851922933553E-3</v>
      </c>
      <c r="AW768">
        <f t="shared" si="538"/>
        <v>9.0997330053333846E-4</v>
      </c>
      <c r="AX768">
        <f t="shared" si="539"/>
        <v>3.9128851922933553E-3</v>
      </c>
      <c r="AY768">
        <f t="shared" si="540"/>
        <v>6.3971123027493679E-2</v>
      </c>
    </row>
    <row r="769" spans="1:51" x14ac:dyDescent="0.2">
      <c r="A769" s="118" t="s">
        <v>5699</v>
      </c>
      <c r="B769" s="119">
        <v>40253</v>
      </c>
      <c r="C769" s="121" t="s">
        <v>6805</v>
      </c>
      <c r="D769" s="121" t="s">
        <v>4730</v>
      </c>
      <c r="E769" s="121">
        <v>2.271920364808921</v>
      </c>
      <c r="F769">
        <f t="shared" si="516"/>
        <v>2.2719203648089211E-6</v>
      </c>
      <c r="G769">
        <f t="shared" si="517"/>
        <v>2.2719203648089212E-8</v>
      </c>
      <c r="H769">
        <f t="shared" si="518"/>
        <v>1.3077257232725987E-3</v>
      </c>
      <c r="I769" s="115">
        <f t="shared" si="496"/>
        <v>37</v>
      </c>
      <c r="J769" s="115">
        <f t="shared" si="497"/>
        <v>5</v>
      </c>
      <c r="K769" s="115">
        <f t="shared" si="498"/>
        <v>28</v>
      </c>
      <c r="L769" s="115">
        <f t="shared" si="499"/>
        <v>26</v>
      </c>
      <c r="M769" s="115">
        <f t="shared" si="500"/>
        <v>9</v>
      </c>
      <c r="N769" s="115">
        <f t="shared" si="501"/>
        <v>16</v>
      </c>
      <c r="O769" s="115">
        <f t="shared" si="502"/>
        <v>7</v>
      </c>
      <c r="P769" s="115">
        <f t="shared" si="503"/>
        <v>29</v>
      </c>
      <c r="Q769" s="115">
        <f t="shared" si="504"/>
        <v>21</v>
      </c>
      <c r="R769" s="115">
        <f t="shared" si="505"/>
        <v>42</v>
      </c>
      <c r="S769" s="115">
        <f t="shared" si="506"/>
        <v>11</v>
      </c>
      <c r="T769" s="115">
        <f t="shared" si="507"/>
        <v>8</v>
      </c>
      <c r="U769" s="115">
        <f t="shared" si="508"/>
        <v>18</v>
      </c>
      <c r="V769" s="115">
        <f t="shared" si="509"/>
        <v>9</v>
      </c>
      <c r="W769" s="115">
        <f t="shared" si="510"/>
        <v>18</v>
      </c>
      <c r="X769" s="115">
        <f t="shared" si="511"/>
        <v>28</v>
      </c>
      <c r="Y769" s="115">
        <f t="shared" si="512"/>
        <v>23</v>
      </c>
      <c r="Z769" s="115">
        <f t="shared" si="513"/>
        <v>28</v>
      </c>
      <c r="AA769" s="115">
        <f t="shared" si="514"/>
        <v>0</v>
      </c>
      <c r="AB769" s="115">
        <f t="shared" si="515"/>
        <v>6</v>
      </c>
      <c r="AC769" s="113">
        <f t="shared" si="519"/>
        <v>369</v>
      </c>
      <c r="AE769">
        <f t="shared" si="520"/>
        <v>4.8385851761086153E-2</v>
      </c>
      <c r="AF769">
        <f t="shared" si="521"/>
        <v>6.538628616362994E-3</v>
      </c>
      <c r="AG769">
        <f t="shared" si="522"/>
        <v>3.6616320251632764E-2</v>
      </c>
      <c r="AH769">
        <f t="shared" si="523"/>
        <v>3.400086880508757E-2</v>
      </c>
      <c r="AI769">
        <f t="shared" si="524"/>
        <v>1.1769531509453389E-2</v>
      </c>
      <c r="AJ769">
        <f t="shared" si="525"/>
        <v>2.092361157236158E-2</v>
      </c>
      <c r="AK769">
        <f t="shared" si="526"/>
        <v>9.154080062908191E-3</v>
      </c>
      <c r="AL769">
        <f t="shared" si="527"/>
        <v>3.7924045974905361E-2</v>
      </c>
      <c r="AM769">
        <f t="shared" si="528"/>
        <v>2.7462240188724573E-2</v>
      </c>
      <c r="AN769">
        <f t="shared" si="529"/>
        <v>5.4924480377449146E-2</v>
      </c>
      <c r="AO769">
        <f t="shared" si="530"/>
        <v>1.4384982955998587E-2</v>
      </c>
      <c r="AP769">
        <f t="shared" si="531"/>
        <v>1.046180578618079E-2</v>
      </c>
      <c r="AQ769">
        <f t="shared" si="532"/>
        <v>2.3539063018906778E-2</v>
      </c>
      <c r="AR769">
        <f t="shared" si="533"/>
        <v>1.1769531509453389E-2</v>
      </c>
      <c r="AS769">
        <f t="shared" si="534"/>
        <v>2.3539063018906778E-2</v>
      </c>
      <c r="AT769">
        <f t="shared" si="535"/>
        <v>3.6616320251632764E-2</v>
      </c>
      <c r="AU769">
        <f t="shared" si="536"/>
        <v>3.0077691635269771E-2</v>
      </c>
      <c r="AV769">
        <f t="shared" si="537"/>
        <v>3.6616320251632764E-2</v>
      </c>
      <c r="AW769">
        <f t="shared" si="538"/>
        <v>0</v>
      </c>
      <c r="AX769">
        <f t="shared" si="539"/>
        <v>7.846354339635592E-3</v>
      </c>
      <c r="AY769">
        <f t="shared" si="540"/>
        <v>0.48255079188758893</v>
      </c>
    </row>
    <row r="770" spans="1:51" x14ac:dyDescent="0.2">
      <c r="A770" s="118" t="s">
        <v>5700</v>
      </c>
      <c r="B770" s="119">
        <v>59432</v>
      </c>
      <c r="C770" s="121" t="s">
        <v>6656</v>
      </c>
      <c r="D770" s="121" t="s">
        <v>3514</v>
      </c>
      <c r="E770" s="121">
        <v>2.9029042290775714E-2</v>
      </c>
      <c r="F770">
        <f t="shared" si="516"/>
        <v>2.9029042290775715E-8</v>
      </c>
      <c r="G770">
        <f t="shared" si="517"/>
        <v>2.9029042290775714E-10</v>
      </c>
      <c r="H770">
        <f t="shared" si="518"/>
        <v>1.6709223577389037E-5</v>
      </c>
      <c r="I770" s="115">
        <f t="shared" ref="I770:I833" si="541">LEN(D770)-LEN(SUBSTITUTE(D770,"A",""))</f>
        <v>52</v>
      </c>
      <c r="J770" s="115">
        <f t="shared" ref="J770:J833" si="542">LEN(D770)-LEN(SUBSTITUTE(D770,"C",""))</f>
        <v>1</v>
      </c>
      <c r="K770" s="115">
        <f t="shared" ref="K770:K833" si="543">LEN(D770)-LEN(SUBSTITUTE(D770,"D",""))</f>
        <v>23</v>
      </c>
      <c r="L770" s="115">
        <f t="shared" ref="L770:L833" si="544">LEN(D770)-LEN(SUBSTITUTE(D770,"E",""))</f>
        <v>32</v>
      </c>
      <c r="M770" s="115">
        <f t="shared" ref="M770:M833" si="545">LEN(D770)-LEN(SUBSTITUTE(D770,"F",""))</f>
        <v>14</v>
      </c>
      <c r="N770" s="115">
        <f t="shared" ref="N770:N833" si="546">LEN(D770)-LEN(SUBSTITUTE(D770,"G",""))</f>
        <v>27</v>
      </c>
      <c r="O770" s="115">
        <f t="shared" ref="O770:O833" si="547">LEN(D770)-LEN(SUBSTITUTE(D770,"H",""))</f>
        <v>12</v>
      </c>
      <c r="P770" s="115">
        <f t="shared" ref="P770:P833" si="548">LEN(D770)-LEN(SUBSTITUTE(D770,"I",""))</f>
        <v>38</v>
      </c>
      <c r="Q770" s="115">
        <f t="shared" ref="Q770:Q833" si="549">LEN(D770)-LEN(SUBSTITUTE(D770,"K",""))</f>
        <v>32</v>
      </c>
      <c r="R770" s="115">
        <f t="shared" ref="R770:R833" si="550">LEN(D770)-LEN(SUBSTITUTE(D770,"L",""))</f>
        <v>67</v>
      </c>
      <c r="S770" s="115">
        <f t="shared" ref="S770:S833" si="551">LEN(D770)-LEN(SUBSTITUTE(D770,"M",""))</f>
        <v>14</v>
      </c>
      <c r="T770" s="115">
        <f t="shared" ref="T770:T833" si="552">LEN(D770)-LEN(SUBSTITUTE(D770,"N",""))</f>
        <v>22</v>
      </c>
      <c r="U770" s="115">
        <f t="shared" ref="U770:U833" si="553">LEN(D770)-LEN(SUBSTITUTE(D770,"P",""))</f>
        <v>25</v>
      </c>
      <c r="V770" s="115">
        <f t="shared" ref="V770:V833" si="554">LEN(D770)-LEN(SUBSTITUTE(D770,"Q",""))</f>
        <v>35</v>
      </c>
      <c r="W770" s="115">
        <f t="shared" ref="W770:W833" si="555">LEN(D770)-LEN(SUBSTITUTE(D770,"R",""))</f>
        <v>33</v>
      </c>
      <c r="X770" s="115">
        <f t="shared" ref="X770:X833" si="556">LEN(D770)-LEN(SUBSTITUTE(D770,"S",""))</f>
        <v>40</v>
      </c>
      <c r="Y770" s="115">
        <f t="shared" ref="Y770:Y833" si="557">LEN(D770)-LEN(SUBSTITUTE(D770,"T",""))</f>
        <v>23</v>
      </c>
      <c r="Z770" s="115">
        <f t="shared" ref="Z770:Z833" si="558">LEN(D770)-LEN(SUBSTITUTE(D770,"V",""))</f>
        <v>20</v>
      </c>
      <c r="AA770" s="115">
        <f t="shared" ref="AA770:AA833" si="559">LEN(D770)-LEN(SUBSTITUTE(D770,"W",""))</f>
        <v>6</v>
      </c>
      <c r="AB770" s="115">
        <f t="shared" ref="AB770:AB833" si="560">LEN(D770)-LEN(SUBSTITUTE(D770,"Y",""))</f>
        <v>14</v>
      </c>
      <c r="AC770" s="113">
        <f t="shared" si="519"/>
        <v>530</v>
      </c>
      <c r="AE770">
        <f t="shared" si="520"/>
        <v>8.6887962602422988E-4</v>
      </c>
      <c r="AF770">
        <f t="shared" si="521"/>
        <v>1.6709223577389037E-5</v>
      </c>
      <c r="AG770">
        <f t="shared" si="522"/>
        <v>3.8431214227994785E-4</v>
      </c>
      <c r="AH770">
        <f t="shared" si="523"/>
        <v>5.3469515447644917E-4</v>
      </c>
      <c r="AI770">
        <f t="shared" si="524"/>
        <v>2.3392913008344653E-4</v>
      </c>
      <c r="AJ770">
        <f t="shared" si="525"/>
        <v>4.5114903658950397E-4</v>
      </c>
      <c r="AK770">
        <f t="shared" si="526"/>
        <v>2.0051068292866844E-4</v>
      </c>
      <c r="AL770">
        <f t="shared" si="527"/>
        <v>6.3495049594078335E-4</v>
      </c>
      <c r="AM770">
        <f t="shared" si="528"/>
        <v>5.3469515447644917E-4</v>
      </c>
      <c r="AN770">
        <f t="shared" si="529"/>
        <v>1.1195179796850655E-3</v>
      </c>
      <c r="AO770">
        <f t="shared" si="530"/>
        <v>2.3392913008344653E-4</v>
      </c>
      <c r="AP770">
        <f t="shared" si="531"/>
        <v>3.6760291870255882E-4</v>
      </c>
      <c r="AQ770">
        <f t="shared" si="532"/>
        <v>4.1773058943472591E-4</v>
      </c>
      <c r="AR770">
        <f t="shared" si="533"/>
        <v>5.8482282520861632E-4</v>
      </c>
      <c r="AS770">
        <f t="shared" si="534"/>
        <v>5.5140437805383826E-4</v>
      </c>
      <c r="AT770">
        <f t="shared" si="535"/>
        <v>6.6836894309556141E-4</v>
      </c>
      <c r="AU770">
        <f t="shared" si="536"/>
        <v>3.8431214227994785E-4</v>
      </c>
      <c r="AV770">
        <f t="shared" si="537"/>
        <v>3.3418447154778071E-4</v>
      </c>
      <c r="AW770">
        <f t="shared" si="538"/>
        <v>1.0025534146433422E-4</v>
      </c>
      <c r="AX770">
        <f t="shared" si="539"/>
        <v>2.3392913008344653E-4</v>
      </c>
      <c r="AY770">
        <f t="shared" si="540"/>
        <v>8.8558884960161909E-3</v>
      </c>
    </row>
    <row r="771" spans="1:51" ht="16.5" customHeight="1" x14ac:dyDescent="0.2">
      <c r="A771" s="118" t="s">
        <v>5701</v>
      </c>
      <c r="B771" s="120">
        <v>91639.95</v>
      </c>
      <c r="C771" s="123">
        <v>823</v>
      </c>
      <c r="D771" s="124" t="s">
        <v>7202</v>
      </c>
      <c r="E771" s="121">
        <v>3.4160462956829558E-3</v>
      </c>
      <c r="F771">
        <f t="shared" ref="F771:F834" si="561">E771/1000000</f>
        <v>3.4160462956829556E-9</v>
      </c>
      <c r="G771">
        <f t="shared" ref="G771:G834" si="562">F771*0.01</f>
        <v>3.4160462956829557E-11</v>
      </c>
      <c r="H771">
        <f t="shared" ref="H771:H834" si="563">G771/$G$1637</f>
        <v>1.9662888197801736E-6</v>
      </c>
      <c r="I771" s="115">
        <f t="shared" si="541"/>
        <v>95</v>
      </c>
      <c r="J771" s="115">
        <f t="shared" si="542"/>
        <v>2</v>
      </c>
      <c r="K771" s="115">
        <f t="shared" si="543"/>
        <v>41</v>
      </c>
      <c r="L771" s="115">
        <f t="shared" si="544"/>
        <v>22</v>
      </c>
      <c r="M771" s="115">
        <f t="shared" si="545"/>
        <v>57</v>
      </c>
      <c r="N771" s="115">
        <f t="shared" si="546"/>
        <v>47</v>
      </c>
      <c r="O771" s="115">
        <f t="shared" si="547"/>
        <v>23</v>
      </c>
      <c r="P771" s="115">
        <f t="shared" si="548"/>
        <v>56</v>
      </c>
      <c r="Q771" s="115">
        <f t="shared" si="549"/>
        <v>28</v>
      </c>
      <c r="R771" s="115">
        <f t="shared" si="550"/>
        <v>125</v>
      </c>
      <c r="S771" s="115">
        <f t="shared" si="551"/>
        <v>9</v>
      </c>
      <c r="T771" s="115">
        <f t="shared" si="552"/>
        <v>24</v>
      </c>
      <c r="U771" s="115">
        <f t="shared" si="553"/>
        <v>45</v>
      </c>
      <c r="V771" s="115">
        <f t="shared" si="554"/>
        <v>44</v>
      </c>
      <c r="W771" s="115">
        <f t="shared" si="555"/>
        <v>35</v>
      </c>
      <c r="X771" s="115">
        <f t="shared" si="556"/>
        <v>56</v>
      </c>
      <c r="Y771" s="115">
        <f t="shared" si="557"/>
        <v>38</v>
      </c>
      <c r="Z771" s="115">
        <f t="shared" si="558"/>
        <v>32</v>
      </c>
      <c r="AA771" s="115">
        <f t="shared" si="559"/>
        <v>15</v>
      </c>
      <c r="AB771" s="115">
        <f t="shared" si="560"/>
        <v>29</v>
      </c>
      <c r="AC771" s="113">
        <f t="shared" ref="AC771:AC834" si="564">SUM(I771:AB771)</f>
        <v>823</v>
      </c>
      <c r="AE771">
        <f t="shared" ref="AE771:AE834" si="565">I771*$H771</f>
        <v>1.8679743787911648E-4</v>
      </c>
      <c r="AF771">
        <f t="shared" ref="AF771:AF834" si="566">J771*$H771</f>
        <v>3.9325776395603472E-6</v>
      </c>
      <c r="AG771">
        <f t="shared" ref="AG771:AG834" si="567">K771*$H771</f>
        <v>8.0617841610987123E-5</v>
      </c>
      <c r="AH771">
        <f t="shared" ref="AH771:AH834" si="568">L771*$H771</f>
        <v>4.3258354035163821E-5</v>
      </c>
      <c r="AI771">
        <f t="shared" ref="AI771:AI834" si="569">M771*$H771</f>
        <v>1.120784627274699E-4</v>
      </c>
      <c r="AJ771">
        <f t="shared" ref="AJ771:AJ834" si="570">N771*$H771</f>
        <v>9.2415574529668159E-5</v>
      </c>
      <c r="AK771">
        <f t="shared" ref="AK771:AK834" si="571">O771*$H771</f>
        <v>4.5224642854943993E-5</v>
      </c>
      <c r="AL771">
        <f t="shared" ref="AL771:AL834" si="572">P771*$H771</f>
        <v>1.1011217390768973E-4</v>
      </c>
      <c r="AM771">
        <f t="shared" ref="AM771:AM834" si="573">Q771*$H771</f>
        <v>5.5056086953844864E-5</v>
      </c>
      <c r="AN771">
        <f t="shared" ref="AN771:AN834" si="574">R771*$H771</f>
        <v>2.4578610247252169E-4</v>
      </c>
      <c r="AO771">
        <f t="shared" ref="AO771:AO834" si="575">S771*$H771</f>
        <v>1.7696599378021561E-5</v>
      </c>
      <c r="AP771">
        <f t="shared" ref="AP771:AP834" si="576">T771*$H771</f>
        <v>4.7190931674724166E-5</v>
      </c>
      <c r="AQ771">
        <f t="shared" ref="AQ771:AQ834" si="577">U771*$H771</f>
        <v>8.8482996890107814E-5</v>
      </c>
      <c r="AR771">
        <f t="shared" ref="AR771:AR834" si="578">V771*$H771</f>
        <v>8.6516708070327641E-5</v>
      </c>
      <c r="AS771">
        <f t="shared" ref="AS771:AS834" si="579">W771*$H771</f>
        <v>6.8820108692306073E-5</v>
      </c>
      <c r="AT771">
        <f t="shared" ref="AT771:AT834" si="580">X771*$H771</f>
        <v>1.1011217390768973E-4</v>
      </c>
      <c r="AU771">
        <f t="shared" ref="AU771:AU834" si="581">Y771*$H771</f>
        <v>7.4718975151646591E-5</v>
      </c>
      <c r="AV771">
        <f t="shared" ref="AV771:AV834" si="582">Z771*$H771</f>
        <v>6.2921242232965555E-5</v>
      </c>
      <c r="AW771">
        <f t="shared" ref="AW771:AW834" si="583">AA771*$H771</f>
        <v>2.9494332296702605E-5</v>
      </c>
      <c r="AX771">
        <f t="shared" ref="AX771:AX834" si="584">AB771*$H771</f>
        <v>5.7022375773625036E-5</v>
      </c>
      <c r="AY771">
        <f t="shared" ref="AY771:AY834" si="585">SUM(AE771:AX771)</f>
        <v>1.618255698679083E-3</v>
      </c>
    </row>
    <row r="772" spans="1:51" x14ac:dyDescent="0.2">
      <c r="A772" s="118" t="s">
        <v>5702</v>
      </c>
      <c r="B772" s="119">
        <v>32001</v>
      </c>
      <c r="C772" s="121" t="s">
        <v>6804</v>
      </c>
      <c r="D772" s="121" t="s">
        <v>3811</v>
      </c>
      <c r="E772" s="121">
        <v>6.9724090699583366E-2</v>
      </c>
      <c r="F772">
        <f t="shared" si="561"/>
        <v>6.9724090699583363E-8</v>
      </c>
      <c r="G772">
        <f t="shared" si="562"/>
        <v>6.9724090699583365E-10</v>
      </c>
      <c r="H772">
        <f t="shared" si="563"/>
        <v>4.0133443210411816E-5</v>
      </c>
      <c r="I772" s="115">
        <f t="shared" si="541"/>
        <v>21</v>
      </c>
      <c r="J772" s="115">
        <f t="shared" si="542"/>
        <v>1</v>
      </c>
      <c r="K772" s="115">
        <f t="shared" si="543"/>
        <v>13</v>
      </c>
      <c r="L772" s="115">
        <f t="shared" si="544"/>
        <v>9</v>
      </c>
      <c r="M772" s="115">
        <f t="shared" si="545"/>
        <v>8</v>
      </c>
      <c r="N772" s="115">
        <f t="shared" si="546"/>
        <v>30</v>
      </c>
      <c r="O772" s="115">
        <f t="shared" si="547"/>
        <v>18</v>
      </c>
      <c r="P772" s="115">
        <f t="shared" si="548"/>
        <v>25</v>
      </c>
      <c r="Q772" s="115">
        <f t="shared" si="549"/>
        <v>14</v>
      </c>
      <c r="R772" s="115">
        <f t="shared" si="550"/>
        <v>30</v>
      </c>
      <c r="S772" s="115">
        <f t="shared" si="551"/>
        <v>3</v>
      </c>
      <c r="T772" s="115">
        <f t="shared" si="552"/>
        <v>12</v>
      </c>
      <c r="U772" s="115">
        <f t="shared" si="553"/>
        <v>14</v>
      </c>
      <c r="V772" s="115">
        <f t="shared" si="554"/>
        <v>14</v>
      </c>
      <c r="W772" s="115">
        <f t="shared" si="555"/>
        <v>18</v>
      </c>
      <c r="X772" s="115">
        <f t="shared" si="556"/>
        <v>25</v>
      </c>
      <c r="Y772" s="115">
        <f t="shared" si="557"/>
        <v>10</v>
      </c>
      <c r="Z772" s="115">
        <f t="shared" si="558"/>
        <v>14</v>
      </c>
      <c r="AA772" s="115">
        <f t="shared" si="559"/>
        <v>4</v>
      </c>
      <c r="AB772" s="115">
        <f t="shared" si="560"/>
        <v>8</v>
      </c>
      <c r="AC772" s="113">
        <f t="shared" si="564"/>
        <v>291</v>
      </c>
      <c r="AE772">
        <f t="shared" si="565"/>
        <v>8.4280230741864818E-4</v>
      </c>
      <c r="AF772">
        <f t="shared" si="566"/>
        <v>4.0133443210411816E-5</v>
      </c>
      <c r="AG772">
        <f t="shared" si="567"/>
        <v>5.2173476173535366E-4</v>
      </c>
      <c r="AH772">
        <f t="shared" si="568"/>
        <v>3.6120098889370634E-4</v>
      </c>
      <c r="AI772">
        <f t="shared" si="569"/>
        <v>3.2106754568329452E-4</v>
      </c>
      <c r="AJ772">
        <f t="shared" si="570"/>
        <v>1.2040032963123544E-3</v>
      </c>
      <c r="AK772">
        <f t="shared" si="571"/>
        <v>7.2240197778741268E-4</v>
      </c>
      <c r="AL772">
        <f t="shared" si="572"/>
        <v>1.0033360802602954E-3</v>
      </c>
      <c r="AM772">
        <f t="shared" si="573"/>
        <v>5.6186820494576542E-4</v>
      </c>
      <c r="AN772">
        <f t="shared" si="574"/>
        <v>1.2040032963123544E-3</v>
      </c>
      <c r="AO772">
        <f t="shared" si="575"/>
        <v>1.2040032963123545E-4</v>
      </c>
      <c r="AP772">
        <f t="shared" si="576"/>
        <v>4.8160131852494179E-4</v>
      </c>
      <c r="AQ772">
        <f t="shared" si="577"/>
        <v>5.6186820494576542E-4</v>
      </c>
      <c r="AR772">
        <f t="shared" si="578"/>
        <v>5.6186820494576542E-4</v>
      </c>
      <c r="AS772">
        <f t="shared" si="579"/>
        <v>7.2240197778741268E-4</v>
      </c>
      <c r="AT772">
        <f t="shared" si="580"/>
        <v>1.0033360802602954E-3</v>
      </c>
      <c r="AU772">
        <f t="shared" si="581"/>
        <v>4.0133443210411816E-4</v>
      </c>
      <c r="AV772">
        <f t="shared" si="582"/>
        <v>5.6186820494576542E-4</v>
      </c>
      <c r="AW772">
        <f t="shared" si="583"/>
        <v>1.6053377284164726E-4</v>
      </c>
      <c r="AX772">
        <f t="shared" si="584"/>
        <v>3.2106754568329452E-4</v>
      </c>
      <c r="AY772">
        <f t="shared" si="585"/>
        <v>1.1678831974229838E-2</v>
      </c>
    </row>
    <row r="773" spans="1:51" x14ac:dyDescent="0.2">
      <c r="A773" s="118" t="s">
        <v>5703</v>
      </c>
      <c r="B773" s="119">
        <v>27725</v>
      </c>
      <c r="C773" s="121" t="s">
        <v>7021</v>
      </c>
      <c r="D773" s="121" t="s">
        <v>4461</v>
      </c>
      <c r="E773" s="121">
        <v>1.3384683034833404</v>
      </c>
      <c r="F773">
        <f t="shared" si="561"/>
        <v>1.3384683034833404E-6</v>
      </c>
      <c r="G773">
        <f t="shared" si="562"/>
        <v>1.3384683034833405E-8</v>
      </c>
      <c r="H773">
        <f t="shared" si="563"/>
        <v>7.7042728141459829E-4</v>
      </c>
      <c r="I773" s="115">
        <f t="shared" si="541"/>
        <v>20</v>
      </c>
      <c r="J773" s="115">
        <f t="shared" si="542"/>
        <v>1</v>
      </c>
      <c r="K773" s="115">
        <f t="shared" si="543"/>
        <v>24</v>
      </c>
      <c r="L773" s="115">
        <f t="shared" si="544"/>
        <v>10</v>
      </c>
      <c r="M773" s="115">
        <f t="shared" si="545"/>
        <v>4</v>
      </c>
      <c r="N773" s="115">
        <f t="shared" si="546"/>
        <v>20</v>
      </c>
      <c r="O773" s="115">
        <f t="shared" si="547"/>
        <v>6</v>
      </c>
      <c r="P773" s="115">
        <f t="shared" si="548"/>
        <v>18</v>
      </c>
      <c r="Q773" s="115">
        <f t="shared" si="549"/>
        <v>13</v>
      </c>
      <c r="R773" s="115">
        <f t="shared" si="550"/>
        <v>24</v>
      </c>
      <c r="S773" s="115">
        <f t="shared" si="551"/>
        <v>5</v>
      </c>
      <c r="T773" s="115">
        <f t="shared" si="552"/>
        <v>14</v>
      </c>
      <c r="U773" s="115">
        <f t="shared" si="553"/>
        <v>12</v>
      </c>
      <c r="V773" s="115">
        <f t="shared" si="554"/>
        <v>6</v>
      </c>
      <c r="W773" s="115">
        <f t="shared" si="555"/>
        <v>11</v>
      </c>
      <c r="X773" s="115">
        <f t="shared" si="556"/>
        <v>21</v>
      </c>
      <c r="Y773" s="115">
        <f t="shared" si="557"/>
        <v>13</v>
      </c>
      <c r="Z773" s="115">
        <f t="shared" si="558"/>
        <v>21</v>
      </c>
      <c r="AA773" s="115">
        <f t="shared" si="559"/>
        <v>3</v>
      </c>
      <c r="AB773" s="115">
        <f t="shared" si="560"/>
        <v>9</v>
      </c>
      <c r="AC773" s="113">
        <f t="shared" si="564"/>
        <v>255</v>
      </c>
      <c r="AE773">
        <f t="shared" si="565"/>
        <v>1.5408545628291966E-2</v>
      </c>
      <c r="AF773">
        <f t="shared" si="566"/>
        <v>7.7042728141459829E-4</v>
      </c>
      <c r="AG773">
        <f t="shared" si="567"/>
        <v>1.8490254753950358E-2</v>
      </c>
      <c r="AH773">
        <f t="shared" si="568"/>
        <v>7.7042728141459831E-3</v>
      </c>
      <c r="AI773">
        <f t="shared" si="569"/>
        <v>3.0817091256583932E-3</v>
      </c>
      <c r="AJ773">
        <f t="shared" si="570"/>
        <v>1.5408545628291966E-2</v>
      </c>
      <c r="AK773">
        <f t="shared" si="571"/>
        <v>4.6225636884875895E-3</v>
      </c>
      <c r="AL773">
        <f t="shared" si="572"/>
        <v>1.3867691065462769E-2</v>
      </c>
      <c r="AM773">
        <f t="shared" si="573"/>
        <v>1.0015554658389778E-2</v>
      </c>
      <c r="AN773">
        <f t="shared" si="574"/>
        <v>1.8490254753950358E-2</v>
      </c>
      <c r="AO773">
        <f t="shared" si="575"/>
        <v>3.8521364070729916E-3</v>
      </c>
      <c r="AP773">
        <f t="shared" si="576"/>
        <v>1.0785981939804377E-2</v>
      </c>
      <c r="AQ773">
        <f t="shared" si="577"/>
        <v>9.2451273769751791E-3</v>
      </c>
      <c r="AR773">
        <f t="shared" si="578"/>
        <v>4.6225636884875895E-3</v>
      </c>
      <c r="AS773">
        <f t="shared" si="579"/>
        <v>8.474700095560582E-3</v>
      </c>
      <c r="AT773">
        <f t="shared" si="580"/>
        <v>1.6178972909706563E-2</v>
      </c>
      <c r="AU773">
        <f t="shared" si="581"/>
        <v>1.0015554658389778E-2</v>
      </c>
      <c r="AV773">
        <f t="shared" si="582"/>
        <v>1.6178972909706563E-2</v>
      </c>
      <c r="AW773">
        <f t="shared" si="583"/>
        <v>2.3112818442437948E-3</v>
      </c>
      <c r="AX773">
        <f t="shared" si="584"/>
        <v>6.9338455327313843E-3</v>
      </c>
      <c r="AY773">
        <f t="shared" si="585"/>
        <v>0.19645895676072256</v>
      </c>
    </row>
    <row r="774" spans="1:51" x14ac:dyDescent="0.2">
      <c r="A774" s="118" t="s">
        <v>5704</v>
      </c>
      <c r="B774" s="119">
        <v>47730</v>
      </c>
      <c r="C774" s="121" t="s">
        <v>6978</v>
      </c>
      <c r="D774" s="121" t="s">
        <v>4510</v>
      </c>
      <c r="E774" s="121">
        <v>1.3378199177367032</v>
      </c>
      <c r="F774">
        <f t="shared" si="561"/>
        <v>1.3378199177367032E-6</v>
      </c>
      <c r="G774">
        <f t="shared" si="562"/>
        <v>1.3378199177367031E-8</v>
      </c>
      <c r="H774">
        <f t="shared" si="563"/>
        <v>7.7005406819259691E-4</v>
      </c>
      <c r="I774" s="115">
        <f t="shared" si="541"/>
        <v>42</v>
      </c>
      <c r="J774" s="115">
        <f t="shared" si="542"/>
        <v>7</v>
      </c>
      <c r="K774" s="115">
        <f t="shared" si="543"/>
        <v>23</v>
      </c>
      <c r="L774" s="115">
        <f t="shared" si="544"/>
        <v>43</v>
      </c>
      <c r="M774" s="115">
        <f t="shared" si="545"/>
        <v>18</v>
      </c>
      <c r="N774" s="115">
        <f t="shared" si="546"/>
        <v>29</v>
      </c>
      <c r="O774" s="115">
        <f t="shared" si="547"/>
        <v>7</v>
      </c>
      <c r="P774" s="115">
        <f t="shared" si="548"/>
        <v>21</v>
      </c>
      <c r="Q774" s="115">
        <f t="shared" si="549"/>
        <v>22</v>
      </c>
      <c r="R774" s="115">
        <f t="shared" si="550"/>
        <v>42</v>
      </c>
      <c r="S774" s="115">
        <f t="shared" si="551"/>
        <v>15</v>
      </c>
      <c r="T774" s="115">
        <f t="shared" si="552"/>
        <v>14</v>
      </c>
      <c r="U774" s="115">
        <f t="shared" si="553"/>
        <v>19</v>
      </c>
      <c r="V774" s="115">
        <f t="shared" si="554"/>
        <v>20</v>
      </c>
      <c r="W774" s="115">
        <f t="shared" si="555"/>
        <v>32</v>
      </c>
      <c r="X774" s="115">
        <f t="shared" si="556"/>
        <v>15</v>
      </c>
      <c r="Y774" s="115">
        <f t="shared" si="557"/>
        <v>28</v>
      </c>
      <c r="Z774" s="115">
        <f t="shared" si="558"/>
        <v>18</v>
      </c>
      <c r="AA774" s="115">
        <f t="shared" si="559"/>
        <v>3</v>
      </c>
      <c r="AB774" s="115">
        <f t="shared" si="560"/>
        <v>7</v>
      </c>
      <c r="AC774" s="113">
        <f t="shared" si="564"/>
        <v>425</v>
      </c>
      <c r="AE774">
        <f t="shared" si="565"/>
        <v>3.234227086408907E-2</v>
      </c>
      <c r="AF774">
        <f t="shared" si="566"/>
        <v>5.3903784773481787E-3</v>
      </c>
      <c r="AG774">
        <f t="shared" si="567"/>
        <v>1.7711243568429728E-2</v>
      </c>
      <c r="AH774">
        <f t="shared" si="568"/>
        <v>3.3112324932281667E-2</v>
      </c>
      <c r="AI774">
        <f t="shared" si="569"/>
        <v>1.3860973227466744E-2</v>
      </c>
      <c r="AJ774">
        <f t="shared" si="570"/>
        <v>2.2331567977585311E-2</v>
      </c>
      <c r="AK774">
        <f t="shared" si="571"/>
        <v>5.3903784773481787E-3</v>
      </c>
      <c r="AL774">
        <f t="shared" si="572"/>
        <v>1.6171135432044535E-2</v>
      </c>
      <c r="AM774">
        <f t="shared" si="573"/>
        <v>1.6941189500237132E-2</v>
      </c>
      <c r="AN774">
        <f t="shared" si="574"/>
        <v>3.234227086408907E-2</v>
      </c>
      <c r="AO774">
        <f t="shared" si="575"/>
        <v>1.1550811022888954E-2</v>
      </c>
      <c r="AP774">
        <f t="shared" si="576"/>
        <v>1.0780756954696357E-2</v>
      </c>
      <c r="AQ774">
        <f t="shared" si="577"/>
        <v>1.4631027295659342E-2</v>
      </c>
      <c r="AR774">
        <f t="shared" si="578"/>
        <v>1.5401081363851939E-2</v>
      </c>
      <c r="AS774">
        <f t="shared" si="579"/>
        <v>2.4641730182163101E-2</v>
      </c>
      <c r="AT774">
        <f t="shared" si="580"/>
        <v>1.1550811022888954E-2</v>
      </c>
      <c r="AU774">
        <f t="shared" si="581"/>
        <v>2.1561513909392715E-2</v>
      </c>
      <c r="AV774">
        <f t="shared" si="582"/>
        <v>1.3860973227466744E-2</v>
      </c>
      <c r="AW774">
        <f t="shared" si="583"/>
        <v>2.3101622045777906E-3</v>
      </c>
      <c r="AX774">
        <f t="shared" si="584"/>
        <v>5.3903784773481787E-3</v>
      </c>
      <c r="AY774">
        <f t="shared" si="585"/>
        <v>0.32727297898185376</v>
      </c>
    </row>
    <row r="775" spans="1:51" x14ac:dyDescent="0.2">
      <c r="A775" s="118" t="s">
        <v>5705</v>
      </c>
      <c r="B775" s="119">
        <v>18454</v>
      </c>
      <c r="C775" s="121" t="s">
        <v>6765</v>
      </c>
      <c r="D775" s="121" t="s">
        <v>4694</v>
      </c>
      <c r="E775" s="121">
        <v>1.6752033826486594</v>
      </c>
      <c r="F775">
        <f t="shared" si="561"/>
        <v>1.6752033826486594E-6</v>
      </c>
      <c r="G775">
        <f t="shared" si="562"/>
        <v>1.6752033826486595E-8</v>
      </c>
      <c r="H775">
        <f t="shared" si="563"/>
        <v>9.6425323225938456E-4</v>
      </c>
      <c r="I775" s="115">
        <f t="shared" si="541"/>
        <v>17</v>
      </c>
      <c r="J775" s="115">
        <f t="shared" si="542"/>
        <v>1</v>
      </c>
      <c r="K775" s="115">
        <f t="shared" si="543"/>
        <v>10</v>
      </c>
      <c r="L775" s="115">
        <f t="shared" si="544"/>
        <v>21</v>
      </c>
      <c r="M775" s="115">
        <f t="shared" si="545"/>
        <v>3</v>
      </c>
      <c r="N775" s="115">
        <f t="shared" si="546"/>
        <v>5</v>
      </c>
      <c r="O775" s="115">
        <f t="shared" si="547"/>
        <v>2</v>
      </c>
      <c r="P775" s="115">
        <f t="shared" si="548"/>
        <v>9</v>
      </c>
      <c r="Q775" s="115">
        <f t="shared" si="549"/>
        <v>11</v>
      </c>
      <c r="R775" s="115">
        <f t="shared" si="550"/>
        <v>14</v>
      </c>
      <c r="S775" s="115">
        <f t="shared" si="551"/>
        <v>3</v>
      </c>
      <c r="T775" s="115">
        <f t="shared" si="552"/>
        <v>3</v>
      </c>
      <c r="U775" s="115">
        <f t="shared" si="553"/>
        <v>7</v>
      </c>
      <c r="V775" s="115">
        <f t="shared" si="554"/>
        <v>6</v>
      </c>
      <c r="W775" s="115">
        <f t="shared" si="555"/>
        <v>16</v>
      </c>
      <c r="X775" s="115">
        <f t="shared" si="556"/>
        <v>13</v>
      </c>
      <c r="Y775" s="115">
        <f t="shared" si="557"/>
        <v>10</v>
      </c>
      <c r="Z775" s="115">
        <f t="shared" si="558"/>
        <v>4</v>
      </c>
      <c r="AA775" s="115">
        <f t="shared" si="559"/>
        <v>2</v>
      </c>
      <c r="AB775" s="115">
        <f t="shared" si="560"/>
        <v>4</v>
      </c>
      <c r="AC775" s="113">
        <f t="shared" si="564"/>
        <v>161</v>
      </c>
      <c r="AE775">
        <f t="shared" si="565"/>
        <v>1.6392304948409538E-2</v>
      </c>
      <c r="AF775">
        <f t="shared" si="566"/>
        <v>9.6425323225938456E-4</v>
      </c>
      <c r="AG775">
        <f t="shared" si="567"/>
        <v>9.6425323225938463E-3</v>
      </c>
      <c r="AH775">
        <f t="shared" si="568"/>
        <v>2.0249317877447076E-2</v>
      </c>
      <c r="AI775">
        <f t="shared" si="569"/>
        <v>2.8927596967781538E-3</v>
      </c>
      <c r="AJ775">
        <f t="shared" si="570"/>
        <v>4.8212661612969231E-3</v>
      </c>
      <c r="AK775">
        <f t="shared" si="571"/>
        <v>1.9285064645187691E-3</v>
      </c>
      <c r="AL775">
        <f t="shared" si="572"/>
        <v>8.6782790903344609E-3</v>
      </c>
      <c r="AM775">
        <f t="shared" si="573"/>
        <v>1.060678555485323E-2</v>
      </c>
      <c r="AN775">
        <f t="shared" si="574"/>
        <v>1.3499545251631384E-2</v>
      </c>
      <c r="AO775">
        <f t="shared" si="575"/>
        <v>2.8927596967781538E-3</v>
      </c>
      <c r="AP775">
        <f t="shared" si="576"/>
        <v>2.8927596967781538E-3</v>
      </c>
      <c r="AQ775">
        <f t="shared" si="577"/>
        <v>6.749772625815692E-3</v>
      </c>
      <c r="AR775">
        <f t="shared" si="578"/>
        <v>5.7855193935563076E-3</v>
      </c>
      <c r="AS775">
        <f t="shared" si="579"/>
        <v>1.5428051716150153E-2</v>
      </c>
      <c r="AT775">
        <f t="shared" si="580"/>
        <v>1.2535292019371999E-2</v>
      </c>
      <c r="AU775">
        <f t="shared" si="581"/>
        <v>9.6425323225938463E-3</v>
      </c>
      <c r="AV775">
        <f t="shared" si="582"/>
        <v>3.8570129290375382E-3</v>
      </c>
      <c r="AW775">
        <f t="shared" si="583"/>
        <v>1.9285064645187691E-3</v>
      </c>
      <c r="AX775">
        <f t="shared" si="584"/>
        <v>3.8570129290375382E-3</v>
      </c>
      <c r="AY775">
        <f t="shared" si="585"/>
        <v>0.15524477039376092</v>
      </c>
    </row>
    <row r="776" spans="1:51" x14ac:dyDescent="0.2">
      <c r="A776" s="118" t="s">
        <v>5706</v>
      </c>
      <c r="B776" s="119">
        <v>18216</v>
      </c>
      <c r="C776" s="121" t="s">
        <v>7022</v>
      </c>
      <c r="D776" s="121" t="s">
        <v>3896</v>
      </c>
      <c r="E776" s="121">
        <v>0.25022464893663271</v>
      </c>
      <c r="F776">
        <f t="shared" si="561"/>
        <v>2.5022464893663273E-7</v>
      </c>
      <c r="G776">
        <f t="shared" si="562"/>
        <v>2.5022464893663271E-9</v>
      </c>
      <c r="H776">
        <f t="shared" si="563"/>
        <v>1.4403022882310016E-4</v>
      </c>
      <c r="I776" s="115">
        <f t="shared" si="541"/>
        <v>14</v>
      </c>
      <c r="J776" s="115">
        <f t="shared" si="542"/>
        <v>1</v>
      </c>
      <c r="K776" s="115">
        <f t="shared" si="543"/>
        <v>11</v>
      </c>
      <c r="L776" s="115">
        <f t="shared" si="544"/>
        <v>16</v>
      </c>
      <c r="M776" s="115">
        <f t="shared" si="545"/>
        <v>7</v>
      </c>
      <c r="N776" s="115">
        <f t="shared" si="546"/>
        <v>11</v>
      </c>
      <c r="O776" s="115">
        <f t="shared" si="547"/>
        <v>1</v>
      </c>
      <c r="P776" s="115">
        <f t="shared" si="548"/>
        <v>11</v>
      </c>
      <c r="Q776" s="115">
        <f t="shared" si="549"/>
        <v>13</v>
      </c>
      <c r="R776" s="115">
        <f t="shared" si="550"/>
        <v>13</v>
      </c>
      <c r="S776" s="115">
        <f t="shared" si="551"/>
        <v>2</v>
      </c>
      <c r="T776" s="115">
        <f t="shared" si="552"/>
        <v>7</v>
      </c>
      <c r="U776" s="115">
        <f t="shared" si="553"/>
        <v>6</v>
      </c>
      <c r="V776" s="115">
        <f t="shared" si="554"/>
        <v>6</v>
      </c>
      <c r="W776" s="115">
        <f t="shared" si="555"/>
        <v>13</v>
      </c>
      <c r="X776" s="115">
        <f t="shared" si="556"/>
        <v>8</v>
      </c>
      <c r="Y776" s="115">
        <f t="shared" si="557"/>
        <v>7</v>
      </c>
      <c r="Z776" s="115">
        <f t="shared" si="558"/>
        <v>11</v>
      </c>
      <c r="AA776" s="115">
        <f t="shared" si="559"/>
        <v>0</v>
      </c>
      <c r="AB776" s="115">
        <f t="shared" si="560"/>
        <v>4</v>
      </c>
      <c r="AC776" s="113">
        <f t="shared" si="564"/>
        <v>162</v>
      </c>
      <c r="AE776">
        <f t="shared" si="565"/>
        <v>2.0164232035234024E-3</v>
      </c>
      <c r="AF776">
        <f t="shared" si="566"/>
        <v>1.4403022882310016E-4</v>
      </c>
      <c r="AG776">
        <f t="shared" si="567"/>
        <v>1.5843325170541017E-3</v>
      </c>
      <c r="AH776">
        <f t="shared" si="568"/>
        <v>2.3044836611696025E-3</v>
      </c>
      <c r="AI776">
        <f t="shared" si="569"/>
        <v>1.0082116017617012E-3</v>
      </c>
      <c r="AJ776">
        <f t="shared" si="570"/>
        <v>1.5843325170541017E-3</v>
      </c>
      <c r="AK776">
        <f t="shared" si="571"/>
        <v>1.4403022882310016E-4</v>
      </c>
      <c r="AL776">
        <f t="shared" si="572"/>
        <v>1.5843325170541017E-3</v>
      </c>
      <c r="AM776">
        <f t="shared" si="573"/>
        <v>1.8723929747003021E-3</v>
      </c>
      <c r="AN776">
        <f t="shared" si="574"/>
        <v>1.8723929747003021E-3</v>
      </c>
      <c r="AO776">
        <f t="shared" si="575"/>
        <v>2.8806045764620032E-4</v>
      </c>
      <c r="AP776">
        <f t="shared" si="576"/>
        <v>1.0082116017617012E-3</v>
      </c>
      <c r="AQ776">
        <f t="shared" si="577"/>
        <v>8.641813729386009E-4</v>
      </c>
      <c r="AR776">
        <f t="shared" si="578"/>
        <v>8.641813729386009E-4</v>
      </c>
      <c r="AS776">
        <f t="shared" si="579"/>
        <v>1.8723929747003021E-3</v>
      </c>
      <c r="AT776">
        <f t="shared" si="580"/>
        <v>1.1522418305848013E-3</v>
      </c>
      <c r="AU776">
        <f t="shared" si="581"/>
        <v>1.0082116017617012E-3</v>
      </c>
      <c r="AV776">
        <f t="shared" si="582"/>
        <v>1.5843325170541017E-3</v>
      </c>
      <c r="AW776">
        <f t="shared" si="583"/>
        <v>0</v>
      </c>
      <c r="AX776">
        <f t="shared" si="584"/>
        <v>5.7612091529240063E-4</v>
      </c>
      <c r="AY776">
        <f t="shared" si="585"/>
        <v>2.3332897069342228E-2</v>
      </c>
    </row>
    <row r="777" spans="1:51" x14ac:dyDescent="0.2">
      <c r="A777" s="118" t="s">
        <v>5707</v>
      </c>
      <c r="B777" s="119">
        <v>59171</v>
      </c>
      <c r="C777" s="121" t="s">
        <v>7023</v>
      </c>
      <c r="D777" s="121" t="s">
        <v>4548</v>
      </c>
      <c r="E777" s="121">
        <v>0.90082781466250261</v>
      </c>
      <c r="F777">
        <f t="shared" si="561"/>
        <v>9.008278146625026E-7</v>
      </c>
      <c r="G777">
        <f t="shared" si="562"/>
        <v>9.0082781466250258E-9</v>
      </c>
      <c r="H777">
        <f t="shared" si="563"/>
        <v>5.1851980541257827E-4</v>
      </c>
      <c r="I777" s="115">
        <f t="shared" si="541"/>
        <v>53</v>
      </c>
      <c r="J777" s="115">
        <f t="shared" si="542"/>
        <v>0</v>
      </c>
      <c r="K777" s="115">
        <f t="shared" si="543"/>
        <v>39</v>
      </c>
      <c r="L777" s="115">
        <f t="shared" si="544"/>
        <v>21</v>
      </c>
      <c r="M777" s="115">
        <f t="shared" si="545"/>
        <v>25</v>
      </c>
      <c r="N777" s="115">
        <f t="shared" si="546"/>
        <v>36</v>
      </c>
      <c r="O777" s="115">
        <f t="shared" si="547"/>
        <v>14</v>
      </c>
      <c r="P777" s="115">
        <f t="shared" si="548"/>
        <v>18</v>
      </c>
      <c r="Q777" s="115">
        <f t="shared" si="549"/>
        <v>30</v>
      </c>
      <c r="R777" s="115">
        <f t="shared" si="550"/>
        <v>47</v>
      </c>
      <c r="S777" s="115">
        <f t="shared" si="551"/>
        <v>12</v>
      </c>
      <c r="T777" s="115">
        <f t="shared" si="552"/>
        <v>25</v>
      </c>
      <c r="U777" s="115">
        <f t="shared" si="553"/>
        <v>29</v>
      </c>
      <c r="V777" s="115">
        <f t="shared" si="554"/>
        <v>18</v>
      </c>
      <c r="W777" s="115">
        <f t="shared" si="555"/>
        <v>24</v>
      </c>
      <c r="X777" s="115">
        <f t="shared" si="556"/>
        <v>42</v>
      </c>
      <c r="Y777" s="115">
        <f t="shared" si="557"/>
        <v>34</v>
      </c>
      <c r="Z777" s="115">
        <f t="shared" si="558"/>
        <v>26</v>
      </c>
      <c r="AA777" s="115">
        <f t="shared" si="559"/>
        <v>7</v>
      </c>
      <c r="AB777" s="115">
        <f t="shared" si="560"/>
        <v>31</v>
      </c>
      <c r="AC777" s="113">
        <f t="shared" si="564"/>
        <v>531</v>
      </c>
      <c r="AE777">
        <f t="shared" si="565"/>
        <v>2.7481549686866648E-2</v>
      </c>
      <c r="AF777">
        <f t="shared" si="566"/>
        <v>0</v>
      </c>
      <c r="AG777">
        <f t="shared" si="567"/>
        <v>2.0222272411090553E-2</v>
      </c>
      <c r="AH777">
        <f t="shared" si="568"/>
        <v>1.0888915913664143E-2</v>
      </c>
      <c r="AI777">
        <f t="shared" si="569"/>
        <v>1.2962995135314457E-2</v>
      </c>
      <c r="AJ777">
        <f t="shared" si="570"/>
        <v>1.8666712994852817E-2</v>
      </c>
      <c r="AK777">
        <f t="shared" si="571"/>
        <v>7.2592772757760961E-3</v>
      </c>
      <c r="AL777">
        <f t="shared" si="572"/>
        <v>9.3333564974264083E-3</v>
      </c>
      <c r="AM777">
        <f t="shared" si="573"/>
        <v>1.5555594162377348E-2</v>
      </c>
      <c r="AN777">
        <f t="shared" si="574"/>
        <v>2.4370430854391178E-2</v>
      </c>
      <c r="AO777">
        <f t="shared" si="575"/>
        <v>6.2222376649509392E-3</v>
      </c>
      <c r="AP777">
        <f t="shared" si="576"/>
        <v>1.2962995135314457E-2</v>
      </c>
      <c r="AQ777">
        <f t="shared" si="577"/>
        <v>1.5037074356964769E-2</v>
      </c>
      <c r="AR777">
        <f t="shared" si="578"/>
        <v>9.3333564974264083E-3</v>
      </c>
      <c r="AS777">
        <f t="shared" si="579"/>
        <v>1.2444475329901878E-2</v>
      </c>
      <c r="AT777">
        <f t="shared" si="580"/>
        <v>2.1777831827328287E-2</v>
      </c>
      <c r="AU777">
        <f t="shared" si="581"/>
        <v>1.7629673384027662E-2</v>
      </c>
      <c r="AV777">
        <f t="shared" si="582"/>
        <v>1.3481514940727034E-2</v>
      </c>
      <c r="AW777">
        <f t="shared" si="583"/>
        <v>3.6296386378880481E-3</v>
      </c>
      <c r="AX777">
        <f t="shared" si="584"/>
        <v>1.6074113967789926E-2</v>
      </c>
      <c r="AY777">
        <f t="shared" si="585"/>
        <v>0.27533401667407909</v>
      </c>
    </row>
    <row r="778" spans="1:51" x14ac:dyDescent="0.2">
      <c r="A778" s="118" t="s">
        <v>5708</v>
      </c>
      <c r="B778" s="119">
        <v>17571</v>
      </c>
      <c r="C778" s="121" t="s">
        <v>7024</v>
      </c>
      <c r="D778" s="121" t="s">
        <v>4803</v>
      </c>
      <c r="E778" s="121">
        <v>4.7730503137781737</v>
      </c>
      <c r="F778">
        <f t="shared" si="561"/>
        <v>4.773050313778174E-6</v>
      </c>
      <c r="G778">
        <f t="shared" si="562"/>
        <v>4.7730503137781744E-8</v>
      </c>
      <c r="H778">
        <f t="shared" si="563"/>
        <v>2.7473853267418707E-3</v>
      </c>
      <c r="I778" s="115">
        <f t="shared" si="541"/>
        <v>30</v>
      </c>
      <c r="J778" s="115">
        <f t="shared" si="542"/>
        <v>0</v>
      </c>
      <c r="K778" s="115">
        <f t="shared" si="543"/>
        <v>13</v>
      </c>
      <c r="L778" s="115">
        <f t="shared" si="544"/>
        <v>4</v>
      </c>
      <c r="M778" s="115">
        <f t="shared" si="545"/>
        <v>4</v>
      </c>
      <c r="N778" s="115">
        <f t="shared" si="546"/>
        <v>19</v>
      </c>
      <c r="O778" s="115">
        <f t="shared" si="547"/>
        <v>3</v>
      </c>
      <c r="P778" s="115">
        <f t="shared" si="548"/>
        <v>5</v>
      </c>
      <c r="Q778" s="115">
        <f t="shared" si="549"/>
        <v>23</v>
      </c>
      <c r="R778" s="115">
        <f t="shared" si="550"/>
        <v>6</v>
      </c>
      <c r="S778" s="115">
        <f t="shared" si="551"/>
        <v>1</v>
      </c>
      <c r="T778" s="115">
        <f t="shared" si="552"/>
        <v>11</v>
      </c>
      <c r="U778" s="115">
        <f t="shared" si="553"/>
        <v>2</v>
      </c>
      <c r="V778" s="115">
        <f t="shared" si="554"/>
        <v>3</v>
      </c>
      <c r="W778" s="115">
        <f t="shared" si="555"/>
        <v>4</v>
      </c>
      <c r="X778" s="115">
        <f t="shared" si="556"/>
        <v>15</v>
      </c>
      <c r="Y778" s="115">
        <f t="shared" si="557"/>
        <v>18</v>
      </c>
      <c r="Z778" s="115">
        <f t="shared" si="558"/>
        <v>7</v>
      </c>
      <c r="AA778" s="115">
        <f t="shared" si="559"/>
        <v>3</v>
      </c>
      <c r="AB778" s="115">
        <f t="shared" si="560"/>
        <v>1</v>
      </c>
      <c r="AC778" s="113">
        <f t="shared" si="564"/>
        <v>172</v>
      </c>
      <c r="AE778">
        <f t="shared" si="565"/>
        <v>8.2421559802256128E-2</v>
      </c>
      <c r="AF778">
        <f t="shared" si="566"/>
        <v>0</v>
      </c>
      <c r="AG778">
        <f t="shared" si="567"/>
        <v>3.5716009247644322E-2</v>
      </c>
      <c r="AH778">
        <f t="shared" si="568"/>
        <v>1.0989541306967483E-2</v>
      </c>
      <c r="AI778">
        <f t="shared" si="569"/>
        <v>1.0989541306967483E-2</v>
      </c>
      <c r="AJ778">
        <f t="shared" si="570"/>
        <v>5.2200321208095542E-2</v>
      </c>
      <c r="AK778">
        <f t="shared" si="571"/>
        <v>8.2421559802256118E-3</v>
      </c>
      <c r="AL778">
        <f t="shared" si="572"/>
        <v>1.3736926633709354E-2</v>
      </c>
      <c r="AM778">
        <f t="shared" si="573"/>
        <v>6.3189862515063033E-2</v>
      </c>
      <c r="AN778">
        <f t="shared" si="574"/>
        <v>1.6484311960451224E-2</v>
      </c>
      <c r="AO778">
        <f t="shared" si="575"/>
        <v>2.7473853267418707E-3</v>
      </c>
      <c r="AP778">
        <f t="shared" si="576"/>
        <v>3.0221238594160579E-2</v>
      </c>
      <c r="AQ778">
        <f t="shared" si="577"/>
        <v>5.4947706534837415E-3</v>
      </c>
      <c r="AR778">
        <f t="shared" si="578"/>
        <v>8.2421559802256118E-3</v>
      </c>
      <c r="AS778">
        <f t="shared" si="579"/>
        <v>1.0989541306967483E-2</v>
      </c>
      <c r="AT778">
        <f t="shared" si="580"/>
        <v>4.1210779901128064E-2</v>
      </c>
      <c r="AU778">
        <f t="shared" si="581"/>
        <v>4.9452935881353674E-2</v>
      </c>
      <c r="AV778">
        <f t="shared" si="582"/>
        <v>1.9231697287193095E-2</v>
      </c>
      <c r="AW778">
        <f t="shared" si="583"/>
        <v>8.2421559802256118E-3</v>
      </c>
      <c r="AX778">
        <f t="shared" si="584"/>
        <v>2.7473853267418707E-3</v>
      </c>
      <c r="AY778">
        <f t="shared" si="585"/>
        <v>0.47255027619960172</v>
      </c>
    </row>
    <row r="779" spans="1:51" x14ac:dyDescent="0.2">
      <c r="A779" s="118" t="s">
        <v>5709</v>
      </c>
      <c r="B779" s="119">
        <v>42969</v>
      </c>
      <c r="C779" s="121" t="s">
        <v>6749</v>
      </c>
      <c r="D779" s="121" t="s">
        <v>3395</v>
      </c>
      <c r="E779" s="121">
        <v>9.4287533816409218E-3</v>
      </c>
      <c r="F779">
        <f t="shared" si="561"/>
        <v>9.4287533816409219E-9</v>
      </c>
      <c r="G779">
        <f t="shared" si="562"/>
        <v>9.4287533816409218E-11</v>
      </c>
      <c r="H779">
        <f t="shared" si="563"/>
        <v>5.4272251468648476E-6</v>
      </c>
      <c r="I779" s="115">
        <f t="shared" si="541"/>
        <v>32</v>
      </c>
      <c r="J779" s="115">
        <f t="shared" si="542"/>
        <v>4</v>
      </c>
      <c r="K779" s="115">
        <f t="shared" si="543"/>
        <v>18</v>
      </c>
      <c r="L779" s="115">
        <f t="shared" si="544"/>
        <v>20</v>
      </c>
      <c r="M779" s="115">
        <f t="shared" si="545"/>
        <v>13</v>
      </c>
      <c r="N779" s="115">
        <f t="shared" si="546"/>
        <v>20</v>
      </c>
      <c r="O779" s="115">
        <f t="shared" si="547"/>
        <v>3</v>
      </c>
      <c r="P779" s="115">
        <f t="shared" si="548"/>
        <v>39</v>
      </c>
      <c r="Q779" s="115">
        <f t="shared" si="549"/>
        <v>17</v>
      </c>
      <c r="R779" s="115">
        <f t="shared" si="550"/>
        <v>44</v>
      </c>
      <c r="S779" s="115">
        <f t="shared" si="551"/>
        <v>16</v>
      </c>
      <c r="T779" s="115">
        <f t="shared" si="552"/>
        <v>10</v>
      </c>
      <c r="U779" s="115">
        <f t="shared" si="553"/>
        <v>16</v>
      </c>
      <c r="V779" s="115">
        <f t="shared" si="554"/>
        <v>11</v>
      </c>
      <c r="W779" s="115">
        <f t="shared" si="555"/>
        <v>31</v>
      </c>
      <c r="X779" s="115">
        <f t="shared" si="556"/>
        <v>22</v>
      </c>
      <c r="Y779" s="115">
        <f t="shared" si="557"/>
        <v>18</v>
      </c>
      <c r="Z779" s="115">
        <f t="shared" si="558"/>
        <v>30</v>
      </c>
      <c r="AA779" s="115">
        <f t="shared" si="559"/>
        <v>9</v>
      </c>
      <c r="AB779" s="115">
        <f t="shared" si="560"/>
        <v>7</v>
      </c>
      <c r="AC779" s="113">
        <f t="shared" si="564"/>
        <v>380</v>
      </c>
      <c r="AE779">
        <f t="shared" si="565"/>
        <v>1.7367120469967512E-4</v>
      </c>
      <c r="AF779">
        <f t="shared" si="566"/>
        <v>2.170890058745939E-5</v>
      </c>
      <c r="AG779">
        <f t="shared" si="567"/>
        <v>9.7690052643567262E-5</v>
      </c>
      <c r="AH779">
        <f t="shared" si="568"/>
        <v>1.0854450293729695E-4</v>
      </c>
      <c r="AI779">
        <f t="shared" si="569"/>
        <v>7.0553926909243018E-5</v>
      </c>
      <c r="AJ779">
        <f t="shared" si="570"/>
        <v>1.0854450293729695E-4</v>
      </c>
      <c r="AK779">
        <f t="shared" si="571"/>
        <v>1.6281675440594544E-5</v>
      </c>
      <c r="AL779">
        <f t="shared" si="572"/>
        <v>2.1166178072772905E-4</v>
      </c>
      <c r="AM779">
        <f t="shared" si="573"/>
        <v>9.2262827496702405E-5</v>
      </c>
      <c r="AN779">
        <f t="shared" si="574"/>
        <v>2.387979064620533E-4</v>
      </c>
      <c r="AO779">
        <f t="shared" si="575"/>
        <v>8.6835602349837561E-5</v>
      </c>
      <c r="AP779">
        <f t="shared" si="576"/>
        <v>5.4272251468648474E-5</v>
      </c>
      <c r="AQ779">
        <f t="shared" si="577"/>
        <v>8.6835602349837561E-5</v>
      </c>
      <c r="AR779">
        <f t="shared" si="578"/>
        <v>5.9699476615513324E-5</v>
      </c>
      <c r="AS779">
        <f t="shared" si="579"/>
        <v>1.6824397955281028E-4</v>
      </c>
      <c r="AT779">
        <f t="shared" si="580"/>
        <v>1.1939895323102665E-4</v>
      </c>
      <c r="AU779">
        <f t="shared" si="581"/>
        <v>9.7690052643567262E-5</v>
      </c>
      <c r="AV779">
        <f t="shared" si="582"/>
        <v>1.6281675440594544E-4</v>
      </c>
      <c r="AW779">
        <f t="shared" si="583"/>
        <v>4.8845026321783631E-5</v>
      </c>
      <c r="AX779">
        <f t="shared" si="584"/>
        <v>3.7990576028053931E-5</v>
      </c>
      <c r="AY779">
        <f t="shared" si="585"/>
        <v>2.0623455558086423E-3</v>
      </c>
    </row>
    <row r="780" spans="1:51" x14ac:dyDescent="0.2">
      <c r="A780" s="118" t="s">
        <v>5710</v>
      </c>
      <c r="B780" s="119">
        <v>21505</v>
      </c>
      <c r="C780" s="121" t="s">
        <v>6768</v>
      </c>
      <c r="D780" s="121" t="s">
        <v>4832</v>
      </c>
      <c r="E780" s="121">
        <v>8.9329286973296114</v>
      </c>
      <c r="F780">
        <f t="shared" si="561"/>
        <v>8.9329286973296117E-6</v>
      </c>
      <c r="G780">
        <f t="shared" si="562"/>
        <v>8.9329286973296123E-8</v>
      </c>
      <c r="H780">
        <f t="shared" si="563"/>
        <v>5.141826633804753E-3</v>
      </c>
      <c r="I780" s="115">
        <f t="shared" si="541"/>
        <v>34</v>
      </c>
      <c r="J780" s="115">
        <f t="shared" si="542"/>
        <v>4</v>
      </c>
      <c r="K780" s="115">
        <f t="shared" si="543"/>
        <v>10</v>
      </c>
      <c r="L780" s="115">
        <f t="shared" si="544"/>
        <v>10</v>
      </c>
      <c r="M780" s="115">
        <f t="shared" si="545"/>
        <v>8</v>
      </c>
      <c r="N780" s="115">
        <f t="shared" si="546"/>
        <v>18</v>
      </c>
      <c r="O780" s="115">
        <f t="shared" si="547"/>
        <v>1</v>
      </c>
      <c r="P780" s="115">
        <f t="shared" si="548"/>
        <v>10</v>
      </c>
      <c r="Q780" s="115">
        <f t="shared" si="549"/>
        <v>13</v>
      </c>
      <c r="R780" s="115">
        <f t="shared" si="550"/>
        <v>22</v>
      </c>
      <c r="S780" s="115">
        <f t="shared" si="551"/>
        <v>7</v>
      </c>
      <c r="T780" s="115">
        <f t="shared" si="552"/>
        <v>5</v>
      </c>
      <c r="U780" s="115">
        <f t="shared" si="553"/>
        <v>15</v>
      </c>
      <c r="V780" s="115">
        <f t="shared" si="554"/>
        <v>4</v>
      </c>
      <c r="W780" s="115">
        <f t="shared" si="555"/>
        <v>7</v>
      </c>
      <c r="X780" s="115">
        <f t="shared" si="556"/>
        <v>8</v>
      </c>
      <c r="Y780" s="115">
        <f t="shared" si="557"/>
        <v>8</v>
      </c>
      <c r="Z780" s="115">
        <f t="shared" si="558"/>
        <v>22</v>
      </c>
      <c r="AA780" s="115">
        <f t="shared" si="559"/>
        <v>1</v>
      </c>
      <c r="AB780" s="115">
        <f t="shared" si="560"/>
        <v>1</v>
      </c>
      <c r="AC780" s="113">
        <f t="shared" si="564"/>
        <v>208</v>
      </c>
      <c r="AE780">
        <f t="shared" si="565"/>
        <v>0.17482210554936159</v>
      </c>
      <c r="AF780">
        <f t="shared" si="566"/>
        <v>2.0567306535219012E-2</v>
      </c>
      <c r="AG780">
        <f t="shared" si="567"/>
        <v>5.1418266338047532E-2</v>
      </c>
      <c r="AH780">
        <f t="shared" si="568"/>
        <v>5.1418266338047532E-2</v>
      </c>
      <c r="AI780">
        <f t="shared" si="569"/>
        <v>4.1134613070438024E-2</v>
      </c>
      <c r="AJ780">
        <f t="shared" si="570"/>
        <v>9.2552879408485556E-2</v>
      </c>
      <c r="AK780">
        <f t="shared" si="571"/>
        <v>5.141826633804753E-3</v>
      </c>
      <c r="AL780">
        <f t="shared" si="572"/>
        <v>5.1418266338047532E-2</v>
      </c>
      <c r="AM780">
        <f t="shared" si="573"/>
        <v>6.6843746239461793E-2</v>
      </c>
      <c r="AN780">
        <f t="shared" si="574"/>
        <v>0.11312018594370457</v>
      </c>
      <c r="AO780">
        <f t="shared" si="575"/>
        <v>3.599278643663327E-2</v>
      </c>
      <c r="AP780">
        <f t="shared" si="576"/>
        <v>2.5709133169023766E-2</v>
      </c>
      <c r="AQ780">
        <f t="shared" si="577"/>
        <v>7.7127399507071301E-2</v>
      </c>
      <c r="AR780">
        <f t="shared" si="578"/>
        <v>2.0567306535219012E-2</v>
      </c>
      <c r="AS780">
        <f t="shared" si="579"/>
        <v>3.599278643663327E-2</v>
      </c>
      <c r="AT780">
        <f t="shared" si="580"/>
        <v>4.1134613070438024E-2</v>
      </c>
      <c r="AU780">
        <f t="shared" si="581"/>
        <v>4.1134613070438024E-2</v>
      </c>
      <c r="AV780">
        <f t="shared" si="582"/>
        <v>0.11312018594370457</v>
      </c>
      <c r="AW780">
        <f t="shared" si="583"/>
        <v>5.141826633804753E-3</v>
      </c>
      <c r="AX780">
        <f t="shared" si="584"/>
        <v>5.141826633804753E-3</v>
      </c>
      <c r="AY780">
        <f t="shared" si="585"/>
        <v>1.0694999398313887</v>
      </c>
    </row>
    <row r="781" spans="1:51" x14ac:dyDescent="0.2">
      <c r="A781" s="118" t="s">
        <v>5711</v>
      </c>
      <c r="B781" s="119">
        <v>20216</v>
      </c>
      <c r="C781" s="121" t="s">
        <v>7025</v>
      </c>
      <c r="D781" s="121" t="s">
        <v>4410</v>
      </c>
      <c r="E781" s="121">
        <v>5.64710388694801E-2</v>
      </c>
      <c r="F781">
        <f t="shared" si="561"/>
        <v>5.6471038869480103E-8</v>
      </c>
      <c r="G781">
        <f t="shared" si="562"/>
        <v>5.64710388694801E-10</v>
      </c>
      <c r="H781">
        <f t="shared" si="563"/>
        <v>3.2504937802147352E-5</v>
      </c>
      <c r="I781" s="115">
        <f t="shared" si="541"/>
        <v>18</v>
      </c>
      <c r="J781" s="115">
        <f t="shared" si="542"/>
        <v>4</v>
      </c>
      <c r="K781" s="115">
        <f t="shared" si="543"/>
        <v>13</v>
      </c>
      <c r="L781" s="115">
        <f t="shared" si="544"/>
        <v>11</v>
      </c>
      <c r="M781" s="115">
        <f t="shared" si="545"/>
        <v>9</v>
      </c>
      <c r="N781" s="115">
        <f t="shared" si="546"/>
        <v>11</v>
      </c>
      <c r="O781" s="115">
        <f t="shared" si="547"/>
        <v>5</v>
      </c>
      <c r="P781" s="115">
        <f t="shared" si="548"/>
        <v>20</v>
      </c>
      <c r="Q781" s="115">
        <f t="shared" si="549"/>
        <v>15</v>
      </c>
      <c r="R781" s="115">
        <f t="shared" si="550"/>
        <v>6</v>
      </c>
      <c r="S781" s="115">
        <f t="shared" si="551"/>
        <v>1</v>
      </c>
      <c r="T781" s="115">
        <f t="shared" si="552"/>
        <v>3</v>
      </c>
      <c r="U781" s="115">
        <f t="shared" si="553"/>
        <v>9</v>
      </c>
      <c r="V781" s="115">
        <f t="shared" si="554"/>
        <v>14</v>
      </c>
      <c r="W781" s="115">
        <f t="shared" si="555"/>
        <v>6</v>
      </c>
      <c r="X781" s="115">
        <f t="shared" si="556"/>
        <v>11</v>
      </c>
      <c r="Y781" s="115">
        <f t="shared" si="557"/>
        <v>4</v>
      </c>
      <c r="Z781" s="115">
        <f t="shared" si="558"/>
        <v>10</v>
      </c>
      <c r="AA781" s="115">
        <f t="shared" si="559"/>
        <v>1</v>
      </c>
      <c r="AB781" s="115">
        <f t="shared" si="560"/>
        <v>9</v>
      </c>
      <c r="AC781" s="113">
        <f t="shared" si="564"/>
        <v>180</v>
      </c>
      <c r="AE781">
        <f t="shared" si="565"/>
        <v>5.8508888043865232E-4</v>
      </c>
      <c r="AF781">
        <f t="shared" si="566"/>
        <v>1.3001975120858941E-4</v>
      </c>
      <c r="AG781">
        <f t="shared" si="567"/>
        <v>4.2256419142791557E-4</v>
      </c>
      <c r="AH781">
        <f t="shared" si="568"/>
        <v>3.5755431582362089E-4</v>
      </c>
      <c r="AI781">
        <f t="shared" si="569"/>
        <v>2.9254444021932616E-4</v>
      </c>
      <c r="AJ781">
        <f t="shared" si="570"/>
        <v>3.5755431582362089E-4</v>
      </c>
      <c r="AK781">
        <f t="shared" si="571"/>
        <v>1.6252468901073675E-4</v>
      </c>
      <c r="AL781">
        <f t="shared" si="572"/>
        <v>6.5009875604294699E-4</v>
      </c>
      <c r="AM781">
        <f t="shared" si="573"/>
        <v>4.875740670322103E-4</v>
      </c>
      <c r="AN781">
        <f t="shared" si="574"/>
        <v>1.9502962681288411E-4</v>
      </c>
      <c r="AO781">
        <f t="shared" si="575"/>
        <v>3.2504937802147352E-5</v>
      </c>
      <c r="AP781">
        <f t="shared" si="576"/>
        <v>9.7514813406442057E-5</v>
      </c>
      <c r="AQ781">
        <f t="shared" si="577"/>
        <v>2.9254444021932616E-4</v>
      </c>
      <c r="AR781">
        <f t="shared" si="578"/>
        <v>4.5506912923006296E-4</v>
      </c>
      <c r="AS781">
        <f t="shared" si="579"/>
        <v>1.9502962681288411E-4</v>
      </c>
      <c r="AT781">
        <f t="shared" si="580"/>
        <v>3.5755431582362089E-4</v>
      </c>
      <c r="AU781">
        <f t="shared" si="581"/>
        <v>1.3001975120858941E-4</v>
      </c>
      <c r="AV781">
        <f t="shared" si="582"/>
        <v>3.250493780214735E-4</v>
      </c>
      <c r="AW781">
        <f t="shared" si="583"/>
        <v>3.2504937802147352E-5</v>
      </c>
      <c r="AX781">
        <f t="shared" si="584"/>
        <v>2.9254444021932616E-4</v>
      </c>
      <c r="AY781">
        <f t="shared" si="585"/>
        <v>5.8508888043865229E-3</v>
      </c>
    </row>
    <row r="782" spans="1:51" x14ac:dyDescent="0.2">
      <c r="A782" s="118" t="s">
        <v>5712</v>
      </c>
      <c r="B782" s="119">
        <v>34844</v>
      </c>
      <c r="C782" s="121" t="s">
        <v>6634</v>
      </c>
      <c r="D782" s="121" t="s">
        <v>3930</v>
      </c>
      <c r="E782" s="121">
        <v>9.2643657837288909E-2</v>
      </c>
      <c r="F782">
        <f t="shared" si="561"/>
        <v>9.2643657837288911E-8</v>
      </c>
      <c r="G782">
        <f t="shared" si="562"/>
        <v>9.2643657837288913E-10</v>
      </c>
      <c r="H782">
        <f t="shared" si="563"/>
        <v>5.3326030405153429E-5</v>
      </c>
      <c r="I782" s="115">
        <f t="shared" si="541"/>
        <v>44</v>
      </c>
      <c r="J782" s="115">
        <f t="shared" si="542"/>
        <v>1</v>
      </c>
      <c r="K782" s="115">
        <f t="shared" si="543"/>
        <v>16</v>
      </c>
      <c r="L782" s="115">
        <f t="shared" si="544"/>
        <v>20</v>
      </c>
      <c r="M782" s="115">
        <f t="shared" si="545"/>
        <v>9</v>
      </c>
      <c r="N782" s="115">
        <f t="shared" si="546"/>
        <v>27</v>
      </c>
      <c r="O782" s="115">
        <f t="shared" si="547"/>
        <v>8</v>
      </c>
      <c r="P782" s="115">
        <f t="shared" si="548"/>
        <v>29</v>
      </c>
      <c r="Q782" s="115">
        <f t="shared" si="549"/>
        <v>17</v>
      </c>
      <c r="R782" s="115">
        <f t="shared" si="550"/>
        <v>29</v>
      </c>
      <c r="S782" s="115">
        <f t="shared" si="551"/>
        <v>4</v>
      </c>
      <c r="T782" s="115">
        <f t="shared" si="552"/>
        <v>11</v>
      </c>
      <c r="U782" s="115">
        <f t="shared" si="553"/>
        <v>25</v>
      </c>
      <c r="V782" s="115">
        <f t="shared" si="554"/>
        <v>12</v>
      </c>
      <c r="W782" s="115">
        <f t="shared" si="555"/>
        <v>13</v>
      </c>
      <c r="X782" s="115">
        <f t="shared" si="556"/>
        <v>25</v>
      </c>
      <c r="Y782" s="115">
        <f t="shared" si="557"/>
        <v>13</v>
      </c>
      <c r="Z782" s="115">
        <f t="shared" si="558"/>
        <v>17</v>
      </c>
      <c r="AA782" s="115">
        <f t="shared" si="559"/>
        <v>2</v>
      </c>
      <c r="AB782" s="115">
        <f t="shared" si="560"/>
        <v>7</v>
      </c>
      <c r="AC782" s="113">
        <f t="shared" si="564"/>
        <v>329</v>
      </c>
      <c r="AE782">
        <f t="shared" si="565"/>
        <v>2.3463453378267511E-3</v>
      </c>
      <c r="AF782">
        <f t="shared" si="566"/>
        <v>5.3326030405153429E-5</v>
      </c>
      <c r="AG782">
        <f t="shared" si="567"/>
        <v>8.5321648648245486E-4</v>
      </c>
      <c r="AH782">
        <f t="shared" si="568"/>
        <v>1.0665206081030686E-3</v>
      </c>
      <c r="AI782">
        <f t="shared" si="569"/>
        <v>4.7993427364638084E-4</v>
      </c>
      <c r="AJ782">
        <f t="shared" si="570"/>
        <v>1.4398028209391426E-3</v>
      </c>
      <c r="AK782">
        <f t="shared" si="571"/>
        <v>4.2660824324122743E-4</v>
      </c>
      <c r="AL782">
        <f t="shared" si="572"/>
        <v>1.5464548817494493E-3</v>
      </c>
      <c r="AM782">
        <f t="shared" si="573"/>
        <v>9.0654251688760833E-4</v>
      </c>
      <c r="AN782">
        <f t="shared" si="574"/>
        <v>1.5464548817494493E-3</v>
      </c>
      <c r="AO782">
        <f t="shared" si="575"/>
        <v>2.1330412162061372E-4</v>
      </c>
      <c r="AP782">
        <f t="shared" si="576"/>
        <v>5.8658633445668777E-4</v>
      </c>
      <c r="AQ782">
        <f t="shared" si="577"/>
        <v>1.3331507601288357E-3</v>
      </c>
      <c r="AR782">
        <f t="shared" si="578"/>
        <v>6.3991236486184112E-4</v>
      </c>
      <c r="AS782">
        <f t="shared" si="579"/>
        <v>6.9323839526699458E-4</v>
      </c>
      <c r="AT782">
        <f t="shared" si="580"/>
        <v>1.3331507601288357E-3</v>
      </c>
      <c r="AU782">
        <f t="shared" si="581"/>
        <v>6.9323839526699458E-4</v>
      </c>
      <c r="AV782">
        <f t="shared" si="582"/>
        <v>9.0654251688760833E-4</v>
      </c>
      <c r="AW782">
        <f t="shared" si="583"/>
        <v>1.0665206081030686E-4</v>
      </c>
      <c r="AX782">
        <f t="shared" si="584"/>
        <v>3.7328221283607402E-4</v>
      </c>
      <c r="AY782">
        <f t="shared" si="585"/>
        <v>1.7544264003295482E-2</v>
      </c>
    </row>
    <row r="783" spans="1:51" x14ac:dyDescent="0.2">
      <c r="A783" s="118" t="s">
        <v>5713</v>
      </c>
      <c r="B783" s="119">
        <v>84929</v>
      </c>
      <c r="C783" s="121" t="s">
        <v>7026</v>
      </c>
      <c r="D783" s="121" t="s">
        <v>4814</v>
      </c>
      <c r="E783" s="121">
        <v>7.7825914104143568</v>
      </c>
      <c r="F783">
        <f t="shared" si="561"/>
        <v>7.7825914104143573E-6</v>
      </c>
      <c r="G783">
        <f t="shared" si="562"/>
        <v>7.7825914104143578E-8</v>
      </c>
      <c r="H783">
        <f t="shared" si="563"/>
        <v>4.4796882579003616E-3</v>
      </c>
      <c r="I783" s="115">
        <f t="shared" si="541"/>
        <v>83</v>
      </c>
      <c r="J783" s="115">
        <f t="shared" si="542"/>
        <v>6</v>
      </c>
      <c r="K783" s="115">
        <f t="shared" si="543"/>
        <v>49</v>
      </c>
      <c r="L783" s="115">
        <f t="shared" si="544"/>
        <v>50</v>
      </c>
      <c r="M783" s="115">
        <f t="shared" si="545"/>
        <v>26</v>
      </c>
      <c r="N783" s="115">
        <f t="shared" si="546"/>
        <v>40</v>
      </c>
      <c r="O783" s="115">
        <f t="shared" si="547"/>
        <v>9</v>
      </c>
      <c r="P783" s="115">
        <f t="shared" si="548"/>
        <v>31</v>
      </c>
      <c r="Q783" s="115">
        <f t="shared" si="549"/>
        <v>42</v>
      </c>
      <c r="R783" s="115">
        <f t="shared" si="550"/>
        <v>80</v>
      </c>
      <c r="S783" s="115">
        <f t="shared" si="551"/>
        <v>17</v>
      </c>
      <c r="T783" s="115">
        <f t="shared" si="552"/>
        <v>25</v>
      </c>
      <c r="U783" s="115">
        <f t="shared" si="553"/>
        <v>37</v>
      </c>
      <c r="V783" s="115">
        <f t="shared" si="554"/>
        <v>30</v>
      </c>
      <c r="W783" s="115">
        <f t="shared" si="555"/>
        <v>49</v>
      </c>
      <c r="X783" s="115">
        <f t="shared" si="556"/>
        <v>45</v>
      </c>
      <c r="Y783" s="115">
        <f t="shared" si="557"/>
        <v>44</v>
      </c>
      <c r="Z783" s="115">
        <f t="shared" si="558"/>
        <v>56</v>
      </c>
      <c r="AA783" s="115">
        <f t="shared" si="559"/>
        <v>17</v>
      </c>
      <c r="AB783" s="115">
        <f t="shared" si="560"/>
        <v>23</v>
      </c>
      <c r="AC783" s="113">
        <f t="shared" si="564"/>
        <v>759</v>
      </c>
      <c r="AE783">
        <f t="shared" si="565"/>
        <v>0.37181412540573</v>
      </c>
      <c r="AF783">
        <f t="shared" si="566"/>
        <v>2.6878129547402169E-2</v>
      </c>
      <c r="AG783">
        <f t="shared" si="567"/>
        <v>0.2195047246371177</v>
      </c>
      <c r="AH783">
        <f t="shared" si="568"/>
        <v>0.22398441289501808</v>
      </c>
      <c r="AI783">
        <f t="shared" si="569"/>
        <v>0.1164718947054094</v>
      </c>
      <c r="AJ783">
        <f t="shared" si="570"/>
        <v>0.17918753031601448</v>
      </c>
      <c r="AK783">
        <f t="shared" si="571"/>
        <v>4.0317194321103256E-2</v>
      </c>
      <c r="AL783">
        <f t="shared" si="572"/>
        <v>0.13887033599491122</v>
      </c>
      <c r="AM783">
        <f t="shared" si="573"/>
        <v>0.18814690683181517</v>
      </c>
      <c r="AN783">
        <f t="shared" si="574"/>
        <v>0.35837506063202895</v>
      </c>
      <c r="AO783">
        <f t="shared" si="575"/>
        <v>7.6154700384306148E-2</v>
      </c>
      <c r="AP783">
        <f t="shared" si="576"/>
        <v>0.11199220644750904</v>
      </c>
      <c r="AQ783">
        <f t="shared" si="577"/>
        <v>0.16574846554231337</v>
      </c>
      <c r="AR783">
        <f t="shared" si="578"/>
        <v>0.13439064773701084</v>
      </c>
      <c r="AS783">
        <f t="shared" si="579"/>
        <v>0.2195047246371177</v>
      </c>
      <c r="AT783">
        <f t="shared" si="580"/>
        <v>0.20158597160551628</v>
      </c>
      <c r="AU783">
        <f t="shared" si="581"/>
        <v>0.1971062833476159</v>
      </c>
      <c r="AV783">
        <f t="shared" si="582"/>
        <v>0.25086254244242023</v>
      </c>
      <c r="AW783">
        <f t="shared" si="583"/>
        <v>7.6154700384306148E-2</v>
      </c>
      <c r="AX783">
        <f t="shared" si="584"/>
        <v>0.10303282993170831</v>
      </c>
      <c r="AY783">
        <f t="shared" si="585"/>
        <v>3.4000833877463736</v>
      </c>
    </row>
    <row r="784" spans="1:51" x14ac:dyDescent="0.2">
      <c r="A784" s="118" t="s">
        <v>5714</v>
      </c>
      <c r="B784" s="119">
        <v>47895</v>
      </c>
      <c r="C784" s="121" t="s">
        <v>6615</v>
      </c>
      <c r="D784" s="121" t="s">
        <v>4290</v>
      </c>
      <c r="E784" s="121">
        <v>0.50136164558660623</v>
      </c>
      <c r="F784">
        <f t="shared" si="561"/>
        <v>5.0136164558660618E-7</v>
      </c>
      <c r="G784">
        <f t="shared" si="562"/>
        <v>5.0136164558660618E-9</v>
      </c>
      <c r="H784">
        <f t="shared" si="563"/>
        <v>2.8858560834768847E-4</v>
      </c>
      <c r="I784" s="115">
        <f t="shared" si="541"/>
        <v>45</v>
      </c>
      <c r="J784" s="115">
        <f t="shared" si="542"/>
        <v>5</v>
      </c>
      <c r="K784" s="115">
        <f t="shared" si="543"/>
        <v>31</v>
      </c>
      <c r="L784" s="115">
        <f t="shared" si="544"/>
        <v>27</v>
      </c>
      <c r="M784" s="115">
        <f t="shared" si="545"/>
        <v>8</v>
      </c>
      <c r="N784" s="115">
        <f t="shared" si="546"/>
        <v>42</v>
      </c>
      <c r="O784" s="115">
        <f t="shared" si="547"/>
        <v>11</v>
      </c>
      <c r="P784" s="115">
        <f t="shared" si="548"/>
        <v>25</v>
      </c>
      <c r="Q784" s="115">
        <f t="shared" si="549"/>
        <v>20</v>
      </c>
      <c r="R784" s="115">
        <f t="shared" si="550"/>
        <v>50</v>
      </c>
      <c r="S784" s="115">
        <f t="shared" si="551"/>
        <v>12</v>
      </c>
      <c r="T784" s="115">
        <f t="shared" si="552"/>
        <v>12</v>
      </c>
      <c r="U784" s="115">
        <f t="shared" si="553"/>
        <v>18</v>
      </c>
      <c r="V784" s="115">
        <f t="shared" si="554"/>
        <v>16</v>
      </c>
      <c r="W784" s="115">
        <f t="shared" si="555"/>
        <v>28</v>
      </c>
      <c r="X784" s="115">
        <f t="shared" si="556"/>
        <v>27</v>
      </c>
      <c r="Y784" s="115">
        <f t="shared" si="557"/>
        <v>21</v>
      </c>
      <c r="Z784" s="115">
        <f t="shared" si="558"/>
        <v>36</v>
      </c>
      <c r="AA784" s="115">
        <f t="shared" si="559"/>
        <v>1</v>
      </c>
      <c r="AB784" s="115">
        <f t="shared" si="560"/>
        <v>10</v>
      </c>
      <c r="AC784" s="113">
        <f t="shared" si="564"/>
        <v>445</v>
      </c>
      <c r="AE784">
        <f t="shared" si="565"/>
        <v>1.2986352375645981E-2</v>
      </c>
      <c r="AF784">
        <f t="shared" si="566"/>
        <v>1.4429280417384424E-3</v>
      </c>
      <c r="AG784">
        <f t="shared" si="567"/>
        <v>8.9461538587783419E-3</v>
      </c>
      <c r="AH784">
        <f t="shared" si="568"/>
        <v>7.7918114253875889E-3</v>
      </c>
      <c r="AI784">
        <f t="shared" si="569"/>
        <v>2.3086848667815078E-3</v>
      </c>
      <c r="AJ784">
        <f t="shared" si="570"/>
        <v>1.2120595550602915E-2</v>
      </c>
      <c r="AK784">
        <f t="shared" si="571"/>
        <v>3.1744416918245734E-3</v>
      </c>
      <c r="AL784">
        <f t="shared" si="572"/>
        <v>7.2146402086922115E-3</v>
      </c>
      <c r="AM784">
        <f t="shared" si="573"/>
        <v>5.7717121669537694E-3</v>
      </c>
      <c r="AN784">
        <f t="shared" si="574"/>
        <v>1.4429280417384423E-2</v>
      </c>
      <c r="AO784">
        <f t="shared" si="575"/>
        <v>3.4630273001722616E-3</v>
      </c>
      <c r="AP784">
        <f t="shared" si="576"/>
        <v>3.4630273001722616E-3</v>
      </c>
      <c r="AQ784">
        <f t="shared" si="577"/>
        <v>5.194540950258392E-3</v>
      </c>
      <c r="AR784">
        <f t="shared" si="578"/>
        <v>4.6173697335630155E-3</v>
      </c>
      <c r="AS784">
        <f t="shared" si="579"/>
        <v>8.080397033735278E-3</v>
      </c>
      <c r="AT784">
        <f t="shared" si="580"/>
        <v>7.7918114253875889E-3</v>
      </c>
      <c r="AU784">
        <f t="shared" si="581"/>
        <v>6.0602977753014577E-3</v>
      </c>
      <c r="AV784">
        <f t="shared" si="582"/>
        <v>1.0389081900516784E-2</v>
      </c>
      <c r="AW784">
        <f t="shared" si="583"/>
        <v>2.8858560834768847E-4</v>
      </c>
      <c r="AX784">
        <f t="shared" si="584"/>
        <v>2.8858560834768847E-3</v>
      </c>
      <c r="AY784">
        <f t="shared" si="585"/>
        <v>0.12842059571472136</v>
      </c>
    </row>
    <row r="785" spans="1:51" x14ac:dyDescent="0.2">
      <c r="A785" s="118" t="s">
        <v>5715</v>
      </c>
      <c r="B785" s="119">
        <v>29638</v>
      </c>
      <c r="C785" s="121" t="s">
        <v>6786</v>
      </c>
      <c r="D785" s="121" t="s">
        <v>4406</v>
      </c>
      <c r="E785" s="121">
        <v>0.62568923966422063</v>
      </c>
      <c r="F785">
        <f t="shared" si="561"/>
        <v>6.2568923966422061E-7</v>
      </c>
      <c r="G785">
        <f t="shared" si="562"/>
        <v>6.2568923966422065E-9</v>
      </c>
      <c r="H785">
        <f t="shared" si="563"/>
        <v>3.6014902905832805E-4</v>
      </c>
      <c r="I785" s="115">
        <f t="shared" si="541"/>
        <v>32</v>
      </c>
      <c r="J785" s="115">
        <f t="shared" si="542"/>
        <v>3</v>
      </c>
      <c r="K785" s="115">
        <f t="shared" si="543"/>
        <v>18</v>
      </c>
      <c r="L785" s="115">
        <f t="shared" si="544"/>
        <v>12</v>
      </c>
      <c r="M785" s="115">
        <f t="shared" si="545"/>
        <v>3</v>
      </c>
      <c r="N785" s="115">
        <f t="shared" si="546"/>
        <v>27</v>
      </c>
      <c r="O785" s="115">
        <f t="shared" si="547"/>
        <v>6</v>
      </c>
      <c r="P785" s="115">
        <f t="shared" si="548"/>
        <v>30</v>
      </c>
      <c r="Q785" s="115">
        <f t="shared" si="549"/>
        <v>9</v>
      </c>
      <c r="R785" s="115">
        <f t="shared" si="550"/>
        <v>24</v>
      </c>
      <c r="S785" s="115">
        <f t="shared" si="551"/>
        <v>7</v>
      </c>
      <c r="T785" s="115">
        <f t="shared" si="552"/>
        <v>6</v>
      </c>
      <c r="U785" s="115">
        <f t="shared" si="553"/>
        <v>15</v>
      </c>
      <c r="V785" s="115">
        <f t="shared" si="554"/>
        <v>15</v>
      </c>
      <c r="W785" s="115">
        <f t="shared" si="555"/>
        <v>11</v>
      </c>
      <c r="X785" s="115">
        <f t="shared" si="556"/>
        <v>22</v>
      </c>
      <c r="Y785" s="115">
        <f t="shared" si="557"/>
        <v>19</v>
      </c>
      <c r="Z785" s="115">
        <f t="shared" si="558"/>
        <v>18</v>
      </c>
      <c r="AA785" s="115">
        <f t="shared" si="559"/>
        <v>2</v>
      </c>
      <c r="AB785" s="115">
        <f t="shared" si="560"/>
        <v>4</v>
      </c>
      <c r="AC785" s="113">
        <f t="shared" si="564"/>
        <v>283</v>
      </c>
      <c r="AE785">
        <f t="shared" si="565"/>
        <v>1.1524768929866498E-2</v>
      </c>
      <c r="AF785">
        <f t="shared" si="566"/>
        <v>1.0804470871749842E-3</v>
      </c>
      <c r="AG785">
        <f t="shared" si="567"/>
        <v>6.4826825230499046E-3</v>
      </c>
      <c r="AH785">
        <f t="shared" si="568"/>
        <v>4.321788348699937E-3</v>
      </c>
      <c r="AI785">
        <f t="shared" si="569"/>
        <v>1.0804470871749842E-3</v>
      </c>
      <c r="AJ785">
        <f t="shared" si="570"/>
        <v>9.7240237845748565E-3</v>
      </c>
      <c r="AK785">
        <f t="shared" si="571"/>
        <v>2.1608941743499685E-3</v>
      </c>
      <c r="AL785">
        <f t="shared" si="572"/>
        <v>1.0804470871749841E-2</v>
      </c>
      <c r="AM785">
        <f t="shared" si="573"/>
        <v>3.2413412615249523E-3</v>
      </c>
      <c r="AN785">
        <f t="shared" si="574"/>
        <v>8.643576697399874E-3</v>
      </c>
      <c r="AO785">
        <f t="shared" si="575"/>
        <v>2.5210432034082964E-3</v>
      </c>
      <c r="AP785">
        <f t="shared" si="576"/>
        <v>2.1608941743499685E-3</v>
      </c>
      <c r="AQ785">
        <f t="shared" si="577"/>
        <v>5.4022354358749204E-3</v>
      </c>
      <c r="AR785">
        <f t="shared" si="578"/>
        <v>5.4022354358749204E-3</v>
      </c>
      <c r="AS785">
        <f t="shared" si="579"/>
        <v>3.9616393196416086E-3</v>
      </c>
      <c r="AT785">
        <f t="shared" si="580"/>
        <v>7.9232786392832173E-3</v>
      </c>
      <c r="AU785">
        <f t="shared" si="581"/>
        <v>6.842831552108233E-3</v>
      </c>
      <c r="AV785">
        <f t="shared" si="582"/>
        <v>6.4826825230499046E-3</v>
      </c>
      <c r="AW785">
        <f t="shared" si="583"/>
        <v>7.2029805811665609E-4</v>
      </c>
      <c r="AX785">
        <f t="shared" si="584"/>
        <v>1.4405961162333122E-3</v>
      </c>
      <c r="AY785">
        <f t="shared" si="585"/>
        <v>0.10192217522350684</v>
      </c>
    </row>
    <row r="786" spans="1:51" x14ac:dyDescent="0.2">
      <c r="A786" s="118" t="s">
        <v>5716</v>
      </c>
      <c r="B786" s="119">
        <v>24193</v>
      </c>
      <c r="C786" s="121" t="s">
        <v>6610</v>
      </c>
      <c r="D786" s="121" t="s">
        <v>3642</v>
      </c>
      <c r="E786" s="121">
        <v>4.0140174256853275E-2</v>
      </c>
      <c r="F786">
        <f t="shared" si="561"/>
        <v>4.0140174256853275E-8</v>
      </c>
      <c r="G786">
        <f t="shared" si="562"/>
        <v>4.0140174256853278E-10</v>
      </c>
      <c r="H786">
        <f t="shared" si="563"/>
        <v>2.3104832029069138E-5</v>
      </c>
      <c r="I786" s="115">
        <f t="shared" si="541"/>
        <v>18</v>
      </c>
      <c r="J786" s="115">
        <f t="shared" si="542"/>
        <v>1</v>
      </c>
      <c r="K786" s="115">
        <f t="shared" si="543"/>
        <v>15</v>
      </c>
      <c r="L786" s="115">
        <f t="shared" si="544"/>
        <v>15</v>
      </c>
      <c r="M786" s="115">
        <f t="shared" si="545"/>
        <v>4</v>
      </c>
      <c r="N786" s="115">
        <f t="shared" si="546"/>
        <v>15</v>
      </c>
      <c r="O786" s="115">
        <f t="shared" si="547"/>
        <v>8</v>
      </c>
      <c r="P786" s="115">
        <f t="shared" si="548"/>
        <v>17</v>
      </c>
      <c r="Q786" s="115">
        <f t="shared" si="549"/>
        <v>13</v>
      </c>
      <c r="R786" s="115">
        <f t="shared" si="550"/>
        <v>16</v>
      </c>
      <c r="S786" s="115">
        <f t="shared" si="551"/>
        <v>7</v>
      </c>
      <c r="T786" s="115">
        <f t="shared" si="552"/>
        <v>5</v>
      </c>
      <c r="U786" s="115">
        <f t="shared" si="553"/>
        <v>14</v>
      </c>
      <c r="V786" s="115">
        <f t="shared" si="554"/>
        <v>6</v>
      </c>
      <c r="W786" s="115">
        <f t="shared" si="555"/>
        <v>17</v>
      </c>
      <c r="X786" s="115">
        <f t="shared" si="556"/>
        <v>14</v>
      </c>
      <c r="Y786" s="115">
        <f t="shared" si="557"/>
        <v>6</v>
      </c>
      <c r="Z786" s="115">
        <f t="shared" si="558"/>
        <v>14</v>
      </c>
      <c r="AA786" s="115">
        <f t="shared" si="559"/>
        <v>3</v>
      </c>
      <c r="AB786" s="115">
        <f t="shared" si="560"/>
        <v>7</v>
      </c>
      <c r="AC786" s="113">
        <f t="shared" si="564"/>
        <v>215</v>
      </c>
      <c r="AE786">
        <f t="shared" si="565"/>
        <v>4.1588697652324451E-4</v>
      </c>
      <c r="AF786">
        <f t="shared" si="566"/>
        <v>2.3104832029069138E-5</v>
      </c>
      <c r="AG786">
        <f t="shared" si="567"/>
        <v>3.4657248043603705E-4</v>
      </c>
      <c r="AH786">
        <f t="shared" si="568"/>
        <v>3.4657248043603705E-4</v>
      </c>
      <c r="AI786">
        <f t="shared" si="569"/>
        <v>9.2419328116276551E-5</v>
      </c>
      <c r="AJ786">
        <f t="shared" si="570"/>
        <v>3.4657248043603705E-4</v>
      </c>
      <c r="AK786">
        <f t="shared" si="571"/>
        <v>1.848386562325531E-4</v>
      </c>
      <c r="AL786">
        <f t="shared" si="572"/>
        <v>3.9278214449417535E-4</v>
      </c>
      <c r="AM786">
        <f t="shared" si="573"/>
        <v>3.003628163778988E-4</v>
      </c>
      <c r="AN786">
        <f t="shared" si="574"/>
        <v>3.696773124651062E-4</v>
      </c>
      <c r="AO786">
        <f t="shared" si="575"/>
        <v>1.6173382420348395E-4</v>
      </c>
      <c r="AP786">
        <f t="shared" si="576"/>
        <v>1.1552416014534569E-4</v>
      </c>
      <c r="AQ786">
        <f t="shared" si="577"/>
        <v>3.234676484069679E-4</v>
      </c>
      <c r="AR786">
        <f t="shared" si="578"/>
        <v>1.3862899217441483E-4</v>
      </c>
      <c r="AS786">
        <f t="shared" si="579"/>
        <v>3.9278214449417535E-4</v>
      </c>
      <c r="AT786">
        <f t="shared" si="580"/>
        <v>3.234676484069679E-4</v>
      </c>
      <c r="AU786">
        <f t="shared" si="581"/>
        <v>1.3862899217441483E-4</v>
      </c>
      <c r="AV786">
        <f t="shared" si="582"/>
        <v>3.234676484069679E-4</v>
      </c>
      <c r="AW786">
        <f t="shared" si="583"/>
        <v>6.9314496087207413E-5</v>
      </c>
      <c r="AX786">
        <f t="shared" si="584"/>
        <v>1.6173382420348395E-4</v>
      </c>
      <c r="AY786">
        <f t="shared" si="585"/>
        <v>4.9675388862498648E-3</v>
      </c>
    </row>
    <row r="787" spans="1:51" x14ac:dyDescent="0.2">
      <c r="A787" s="118" t="s">
        <v>5717</v>
      </c>
      <c r="B787" s="119">
        <v>43534</v>
      </c>
      <c r="C787" s="121" t="s">
        <v>6604</v>
      </c>
      <c r="D787" s="121" t="s">
        <v>3902</v>
      </c>
      <c r="E787" s="121">
        <v>0.22452475914379988</v>
      </c>
      <c r="F787">
        <f t="shared" si="561"/>
        <v>2.2452475914379989E-7</v>
      </c>
      <c r="G787">
        <f t="shared" si="562"/>
        <v>2.245247591437999E-9</v>
      </c>
      <c r="H787">
        <f t="shared" si="563"/>
        <v>1.2923727767571918E-4</v>
      </c>
      <c r="I787" s="115">
        <f t="shared" si="541"/>
        <v>27</v>
      </c>
      <c r="J787" s="115">
        <f t="shared" si="542"/>
        <v>5</v>
      </c>
      <c r="K787" s="115">
        <f t="shared" si="543"/>
        <v>27</v>
      </c>
      <c r="L787" s="115">
        <f t="shared" si="544"/>
        <v>20</v>
      </c>
      <c r="M787" s="115">
        <f t="shared" si="545"/>
        <v>19</v>
      </c>
      <c r="N787" s="115">
        <f t="shared" si="546"/>
        <v>26</v>
      </c>
      <c r="O787" s="115">
        <f t="shared" si="547"/>
        <v>10</v>
      </c>
      <c r="P787" s="115">
        <f t="shared" si="548"/>
        <v>28</v>
      </c>
      <c r="Q787" s="115">
        <f t="shared" si="549"/>
        <v>18</v>
      </c>
      <c r="R787" s="115">
        <f t="shared" si="550"/>
        <v>38</v>
      </c>
      <c r="S787" s="115">
        <f t="shared" si="551"/>
        <v>6</v>
      </c>
      <c r="T787" s="115">
        <f t="shared" si="552"/>
        <v>22</v>
      </c>
      <c r="U787" s="115">
        <f t="shared" si="553"/>
        <v>18</v>
      </c>
      <c r="V787" s="115">
        <f t="shared" si="554"/>
        <v>15</v>
      </c>
      <c r="W787" s="115">
        <f t="shared" si="555"/>
        <v>28</v>
      </c>
      <c r="X787" s="115">
        <f t="shared" si="556"/>
        <v>24</v>
      </c>
      <c r="Y787" s="115">
        <f t="shared" si="557"/>
        <v>16</v>
      </c>
      <c r="Z787" s="115">
        <f t="shared" si="558"/>
        <v>16</v>
      </c>
      <c r="AA787" s="115">
        <f t="shared" si="559"/>
        <v>10</v>
      </c>
      <c r="AB787" s="115">
        <f t="shared" si="560"/>
        <v>9</v>
      </c>
      <c r="AC787" s="113">
        <f t="shared" si="564"/>
        <v>382</v>
      </c>
      <c r="AE787">
        <f t="shared" si="565"/>
        <v>3.489406497244418E-3</v>
      </c>
      <c r="AF787">
        <f t="shared" si="566"/>
        <v>6.4618638837859587E-4</v>
      </c>
      <c r="AG787">
        <f t="shared" si="567"/>
        <v>3.489406497244418E-3</v>
      </c>
      <c r="AH787">
        <f t="shared" si="568"/>
        <v>2.5847455535143835E-3</v>
      </c>
      <c r="AI787">
        <f t="shared" si="569"/>
        <v>2.4555082758386643E-3</v>
      </c>
      <c r="AJ787">
        <f t="shared" si="570"/>
        <v>3.3601692195686988E-3</v>
      </c>
      <c r="AK787">
        <f t="shared" si="571"/>
        <v>1.2923727767571917E-3</v>
      </c>
      <c r="AL787">
        <f t="shared" si="572"/>
        <v>3.6186437749201371E-3</v>
      </c>
      <c r="AM787">
        <f t="shared" si="573"/>
        <v>2.3262709981629452E-3</v>
      </c>
      <c r="AN787">
        <f t="shared" si="574"/>
        <v>4.9110165516773286E-3</v>
      </c>
      <c r="AO787">
        <f t="shared" si="575"/>
        <v>7.7542366605431513E-4</v>
      </c>
      <c r="AP787">
        <f t="shared" si="576"/>
        <v>2.8432201088658218E-3</v>
      </c>
      <c r="AQ787">
        <f t="shared" si="577"/>
        <v>2.3262709981629452E-3</v>
      </c>
      <c r="AR787">
        <f t="shared" si="578"/>
        <v>1.9385591651357877E-3</v>
      </c>
      <c r="AS787">
        <f t="shared" si="579"/>
        <v>3.6186437749201371E-3</v>
      </c>
      <c r="AT787">
        <f t="shared" si="580"/>
        <v>3.1016946642172605E-3</v>
      </c>
      <c r="AU787">
        <f t="shared" si="581"/>
        <v>2.0677964428115069E-3</v>
      </c>
      <c r="AV787">
        <f t="shared" si="582"/>
        <v>2.0677964428115069E-3</v>
      </c>
      <c r="AW787">
        <f t="shared" si="583"/>
        <v>1.2923727767571917E-3</v>
      </c>
      <c r="AX787">
        <f t="shared" si="584"/>
        <v>1.1631354990814726E-3</v>
      </c>
      <c r="AY787">
        <f t="shared" si="585"/>
        <v>4.9368640072124735E-2</v>
      </c>
    </row>
    <row r="788" spans="1:51" x14ac:dyDescent="0.2">
      <c r="A788" s="118" t="s">
        <v>5718</v>
      </c>
      <c r="B788" s="119">
        <v>40156</v>
      </c>
      <c r="C788" s="121" t="s">
        <v>6774</v>
      </c>
      <c r="D788" s="121" t="s">
        <v>3971</v>
      </c>
      <c r="E788" s="121">
        <v>0.12543442972297519</v>
      </c>
      <c r="F788">
        <f t="shared" si="561"/>
        <v>1.2543442972297518E-7</v>
      </c>
      <c r="G788">
        <f t="shared" si="562"/>
        <v>1.2543442972297518E-9</v>
      </c>
      <c r="H788">
        <f t="shared" si="563"/>
        <v>7.220051938156718E-5</v>
      </c>
      <c r="I788" s="115">
        <f t="shared" si="541"/>
        <v>38</v>
      </c>
      <c r="J788" s="115">
        <f t="shared" si="542"/>
        <v>3</v>
      </c>
      <c r="K788" s="115">
        <f t="shared" si="543"/>
        <v>21</v>
      </c>
      <c r="L788" s="115">
        <f t="shared" si="544"/>
        <v>22</v>
      </c>
      <c r="M788" s="115">
        <f t="shared" si="545"/>
        <v>14</v>
      </c>
      <c r="N788" s="115">
        <f t="shared" si="546"/>
        <v>27</v>
      </c>
      <c r="O788" s="115">
        <f t="shared" si="547"/>
        <v>9</v>
      </c>
      <c r="P788" s="115">
        <f t="shared" si="548"/>
        <v>33</v>
      </c>
      <c r="Q788" s="115">
        <f t="shared" si="549"/>
        <v>17</v>
      </c>
      <c r="R788" s="115">
        <f t="shared" si="550"/>
        <v>33</v>
      </c>
      <c r="S788" s="115">
        <f t="shared" si="551"/>
        <v>11</v>
      </c>
      <c r="T788" s="115">
        <f t="shared" si="552"/>
        <v>11</v>
      </c>
      <c r="U788" s="115">
        <f t="shared" si="553"/>
        <v>14</v>
      </c>
      <c r="V788" s="115">
        <f t="shared" si="554"/>
        <v>13</v>
      </c>
      <c r="W788" s="115">
        <f t="shared" si="555"/>
        <v>18</v>
      </c>
      <c r="X788" s="115">
        <f t="shared" si="556"/>
        <v>32</v>
      </c>
      <c r="Y788" s="115">
        <f t="shared" si="557"/>
        <v>14</v>
      </c>
      <c r="Z788" s="115">
        <f t="shared" si="558"/>
        <v>26</v>
      </c>
      <c r="AA788" s="115">
        <f t="shared" si="559"/>
        <v>5</v>
      </c>
      <c r="AB788" s="115">
        <f t="shared" si="560"/>
        <v>7</v>
      </c>
      <c r="AC788" s="113">
        <f t="shared" si="564"/>
        <v>368</v>
      </c>
      <c r="AE788">
        <f t="shared" si="565"/>
        <v>2.7436197364995528E-3</v>
      </c>
      <c r="AF788">
        <f t="shared" si="566"/>
        <v>2.1660155814470154E-4</v>
      </c>
      <c r="AG788">
        <f t="shared" si="567"/>
        <v>1.5162109070129108E-3</v>
      </c>
      <c r="AH788">
        <f t="shared" si="568"/>
        <v>1.588411426394478E-3</v>
      </c>
      <c r="AI788">
        <f t="shared" si="569"/>
        <v>1.0108072713419405E-3</v>
      </c>
      <c r="AJ788">
        <f t="shared" si="570"/>
        <v>1.9494140233023139E-3</v>
      </c>
      <c r="AK788">
        <f t="shared" si="571"/>
        <v>6.4980467443410462E-4</v>
      </c>
      <c r="AL788">
        <f t="shared" si="572"/>
        <v>2.3826171395917167E-3</v>
      </c>
      <c r="AM788">
        <f t="shared" si="573"/>
        <v>1.2274088294866421E-3</v>
      </c>
      <c r="AN788">
        <f t="shared" si="574"/>
        <v>2.3826171395917167E-3</v>
      </c>
      <c r="AO788">
        <f t="shared" si="575"/>
        <v>7.9420571319723898E-4</v>
      </c>
      <c r="AP788">
        <f t="shared" si="576"/>
        <v>7.9420571319723898E-4</v>
      </c>
      <c r="AQ788">
        <f t="shared" si="577"/>
        <v>1.0108072713419405E-3</v>
      </c>
      <c r="AR788">
        <f t="shared" si="578"/>
        <v>9.3860675196037334E-4</v>
      </c>
      <c r="AS788">
        <f t="shared" si="579"/>
        <v>1.2996093488682092E-3</v>
      </c>
      <c r="AT788">
        <f t="shared" si="580"/>
        <v>2.3104166202101498E-3</v>
      </c>
      <c r="AU788">
        <f t="shared" si="581"/>
        <v>1.0108072713419405E-3</v>
      </c>
      <c r="AV788">
        <f t="shared" si="582"/>
        <v>1.8772135039207467E-3</v>
      </c>
      <c r="AW788">
        <f t="shared" si="583"/>
        <v>3.610025969078359E-4</v>
      </c>
      <c r="AX788">
        <f t="shared" si="584"/>
        <v>5.0540363567097026E-4</v>
      </c>
      <c r="AY788">
        <f t="shared" si="585"/>
        <v>2.6569791132416722E-2</v>
      </c>
    </row>
    <row r="789" spans="1:51" x14ac:dyDescent="0.2">
      <c r="A789" s="118" t="s">
        <v>5719</v>
      </c>
      <c r="B789" s="119">
        <v>32737</v>
      </c>
      <c r="C789" s="121" t="s">
        <v>6891</v>
      </c>
      <c r="D789" s="121" t="s">
        <v>3873</v>
      </c>
      <c r="E789" s="121">
        <v>0.1720463225030448</v>
      </c>
      <c r="F789">
        <f t="shared" si="561"/>
        <v>1.720463225030448E-7</v>
      </c>
      <c r="G789">
        <f t="shared" si="562"/>
        <v>1.720463225030448E-9</v>
      </c>
      <c r="H789">
        <f t="shared" si="563"/>
        <v>9.903049641029459E-5</v>
      </c>
      <c r="I789" s="115">
        <f t="shared" si="541"/>
        <v>19</v>
      </c>
      <c r="J789" s="115">
        <f t="shared" si="542"/>
        <v>5</v>
      </c>
      <c r="K789" s="115">
        <f t="shared" si="543"/>
        <v>12</v>
      </c>
      <c r="L789" s="115">
        <f t="shared" si="544"/>
        <v>17</v>
      </c>
      <c r="M789" s="115">
        <f t="shared" si="545"/>
        <v>15</v>
      </c>
      <c r="N789" s="115">
        <f t="shared" si="546"/>
        <v>14</v>
      </c>
      <c r="O789" s="115">
        <f t="shared" si="547"/>
        <v>4</v>
      </c>
      <c r="P789" s="115">
        <f t="shared" si="548"/>
        <v>23</v>
      </c>
      <c r="Q789" s="115">
        <f t="shared" si="549"/>
        <v>11</v>
      </c>
      <c r="R789" s="115">
        <f t="shared" si="550"/>
        <v>36</v>
      </c>
      <c r="S789" s="115">
        <f t="shared" si="551"/>
        <v>9</v>
      </c>
      <c r="T789" s="115">
        <f t="shared" si="552"/>
        <v>13</v>
      </c>
      <c r="U789" s="115">
        <f t="shared" si="553"/>
        <v>14</v>
      </c>
      <c r="V789" s="115">
        <f t="shared" si="554"/>
        <v>12</v>
      </c>
      <c r="W789" s="115">
        <f t="shared" si="555"/>
        <v>17</v>
      </c>
      <c r="X789" s="115">
        <f t="shared" si="556"/>
        <v>18</v>
      </c>
      <c r="Y789" s="115">
        <f t="shared" si="557"/>
        <v>18</v>
      </c>
      <c r="Z789" s="115">
        <f t="shared" si="558"/>
        <v>16</v>
      </c>
      <c r="AA789" s="115">
        <f t="shared" si="559"/>
        <v>7</v>
      </c>
      <c r="AB789" s="115">
        <f t="shared" si="560"/>
        <v>7</v>
      </c>
      <c r="AC789" s="113">
        <f t="shared" si="564"/>
        <v>287</v>
      </c>
      <c r="AE789">
        <f t="shared" si="565"/>
        <v>1.8815794317955973E-3</v>
      </c>
      <c r="AF789">
        <f t="shared" si="566"/>
        <v>4.9515248205147296E-4</v>
      </c>
      <c r="AG789">
        <f t="shared" si="567"/>
        <v>1.188365956923535E-3</v>
      </c>
      <c r="AH789">
        <f t="shared" si="568"/>
        <v>1.683518438975008E-3</v>
      </c>
      <c r="AI789">
        <f t="shared" si="569"/>
        <v>1.4854574461544189E-3</v>
      </c>
      <c r="AJ789">
        <f t="shared" si="570"/>
        <v>1.3864269497441243E-3</v>
      </c>
      <c r="AK789">
        <f t="shared" si="571"/>
        <v>3.9612198564117836E-4</v>
      </c>
      <c r="AL789">
        <f t="shared" si="572"/>
        <v>2.2777014174367757E-3</v>
      </c>
      <c r="AM789">
        <f t="shared" si="573"/>
        <v>1.0893354605132405E-3</v>
      </c>
      <c r="AN789">
        <f t="shared" si="574"/>
        <v>3.5650978707706051E-3</v>
      </c>
      <c r="AO789">
        <f t="shared" si="575"/>
        <v>8.9127446769265127E-4</v>
      </c>
      <c r="AP789">
        <f t="shared" si="576"/>
        <v>1.2873964533338296E-3</v>
      </c>
      <c r="AQ789">
        <f t="shared" si="577"/>
        <v>1.3864269497441243E-3</v>
      </c>
      <c r="AR789">
        <f t="shared" si="578"/>
        <v>1.188365956923535E-3</v>
      </c>
      <c r="AS789">
        <f t="shared" si="579"/>
        <v>1.683518438975008E-3</v>
      </c>
      <c r="AT789">
        <f t="shared" si="580"/>
        <v>1.7825489353853025E-3</v>
      </c>
      <c r="AU789">
        <f t="shared" si="581"/>
        <v>1.7825489353853025E-3</v>
      </c>
      <c r="AV789">
        <f t="shared" si="582"/>
        <v>1.5844879425647134E-3</v>
      </c>
      <c r="AW789">
        <f t="shared" si="583"/>
        <v>6.9321347487206217E-4</v>
      </c>
      <c r="AX789">
        <f t="shared" si="584"/>
        <v>6.9321347487206217E-4</v>
      </c>
      <c r="AY789">
        <f t="shared" si="585"/>
        <v>2.8421752469754546E-2</v>
      </c>
    </row>
    <row r="790" spans="1:51" x14ac:dyDescent="0.2">
      <c r="A790" s="118" t="s">
        <v>5720</v>
      </c>
      <c r="B790" s="119">
        <v>51775</v>
      </c>
      <c r="C790" s="121" t="s">
        <v>7006</v>
      </c>
      <c r="D790" s="121" t="s">
        <v>4293</v>
      </c>
      <c r="E790" s="121">
        <v>0.41113223067791338</v>
      </c>
      <c r="F790">
        <f t="shared" si="561"/>
        <v>4.1113223067791339E-7</v>
      </c>
      <c r="G790">
        <f t="shared" si="562"/>
        <v>4.1113223067791336E-9</v>
      </c>
      <c r="H790">
        <f t="shared" si="563"/>
        <v>2.3664922505730953E-4</v>
      </c>
      <c r="I790" s="115">
        <f t="shared" si="541"/>
        <v>56</v>
      </c>
      <c r="J790" s="115">
        <f t="shared" si="542"/>
        <v>2</v>
      </c>
      <c r="K790" s="115">
        <f t="shared" si="543"/>
        <v>18</v>
      </c>
      <c r="L790" s="115">
        <f t="shared" si="544"/>
        <v>42</v>
      </c>
      <c r="M790" s="115">
        <f t="shared" si="545"/>
        <v>15</v>
      </c>
      <c r="N790" s="115">
        <f t="shared" si="546"/>
        <v>37</v>
      </c>
      <c r="O790" s="115">
        <f t="shared" si="547"/>
        <v>10</v>
      </c>
      <c r="P790" s="115">
        <f t="shared" si="548"/>
        <v>30</v>
      </c>
      <c r="Q790" s="115">
        <f t="shared" si="549"/>
        <v>30</v>
      </c>
      <c r="R790" s="115">
        <f t="shared" si="550"/>
        <v>53</v>
      </c>
      <c r="S790" s="115">
        <f t="shared" si="551"/>
        <v>12</v>
      </c>
      <c r="T790" s="115">
        <f t="shared" si="552"/>
        <v>15</v>
      </c>
      <c r="U790" s="115">
        <f t="shared" si="553"/>
        <v>26</v>
      </c>
      <c r="V790" s="115">
        <f t="shared" si="554"/>
        <v>16</v>
      </c>
      <c r="W790" s="115">
        <f t="shared" si="555"/>
        <v>18</v>
      </c>
      <c r="X790" s="115">
        <f t="shared" si="556"/>
        <v>33</v>
      </c>
      <c r="Y790" s="115">
        <f t="shared" si="557"/>
        <v>21</v>
      </c>
      <c r="Z790" s="115">
        <f t="shared" si="558"/>
        <v>36</v>
      </c>
      <c r="AA790" s="115">
        <f t="shared" si="559"/>
        <v>5</v>
      </c>
      <c r="AB790" s="115">
        <f t="shared" si="560"/>
        <v>6</v>
      </c>
      <c r="AC790" s="113">
        <f t="shared" si="564"/>
        <v>481</v>
      </c>
      <c r="AE790">
        <f t="shared" si="565"/>
        <v>1.3252356603209333E-2</v>
      </c>
      <c r="AF790">
        <f t="shared" si="566"/>
        <v>4.7329845011461906E-4</v>
      </c>
      <c r="AG790">
        <f t="shared" si="567"/>
        <v>4.2596860510315717E-3</v>
      </c>
      <c r="AH790">
        <f t="shared" si="568"/>
        <v>9.9392674524070006E-3</v>
      </c>
      <c r="AI790">
        <f t="shared" si="569"/>
        <v>3.5497383758596431E-3</v>
      </c>
      <c r="AJ790">
        <f t="shared" si="570"/>
        <v>8.7560213271204532E-3</v>
      </c>
      <c r="AK790">
        <f t="shared" si="571"/>
        <v>2.3664922505730952E-3</v>
      </c>
      <c r="AL790">
        <f t="shared" si="572"/>
        <v>7.0994767517192862E-3</v>
      </c>
      <c r="AM790">
        <f t="shared" si="573"/>
        <v>7.0994767517192862E-3</v>
      </c>
      <c r="AN790">
        <f t="shared" si="574"/>
        <v>1.2542408928037405E-2</v>
      </c>
      <c r="AO790">
        <f t="shared" si="575"/>
        <v>2.8397907006877145E-3</v>
      </c>
      <c r="AP790">
        <f t="shared" si="576"/>
        <v>3.5497383758596431E-3</v>
      </c>
      <c r="AQ790">
        <f t="shared" si="577"/>
        <v>6.1528798514900477E-3</v>
      </c>
      <c r="AR790">
        <f t="shared" si="578"/>
        <v>3.7863876009169525E-3</v>
      </c>
      <c r="AS790">
        <f t="shared" si="579"/>
        <v>4.2596860510315717E-3</v>
      </c>
      <c r="AT790">
        <f t="shared" si="580"/>
        <v>7.8094244268912148E-3</v>
      </c>
      <c r="AU790">
        <f t="shared" si="581"/>
        <v>4.9696337262035003E-3</v>
      </c>
      <c r="AV790">
        <f t="shared" si="582"/>
        <v>8.5193721020631434E-3</v>
      </c>
      <c r="AW790">
        <f t="shared" si="583"/>
        <v>1.1832461252865476E-3</v>
      </c>
      <c r="AX790">
        <f t="shared" si="584"/>
        <v>1.4198953503438572E-3</v>
      </c>
      <c r="AY790">
        <f t="shared" si="585"/>
        <v>0.11382827725256588</v>
      </c>
    </row>
    <row r="791" spans="1:51" x14ac:dyDescent="0.2">
      <c r="A791" s="118" t="s">
        <v>5721</v>
      </c>
      <c r="B791" s="119">
        <v>29761</v>
      </c>
      <c r="C791" s="121" t="s">
        <v>7027</v>
      </c>
      <c r="D791" s="121" t="s">
        <v>4683</v>
      </c>
      <c r="E791" s="121">
        <v>1.3950096944156756</v>
      </c>
      <c r="F791">
        <f t="shared" si="561"/>
        <v>1.3950096944156755E-6</v>
      </c>
      <c r="G791">
        <f t="shared" si="562"/>
        <v>1.3950096944156756E-8</v>
      </c>
      <c r="H791">
        <f t="shared" si="563"/>
        <v>8.0297271412303989E-4</v>
      </c>
      <c r="I791" s="115">
        <f t="shared" si="541"/>
        <v>16</v>
      </c>
      <c r="J791" s="115">
        <f t="shared" si="542"/>
        <v>3</v>
      </c>
      <c r="K791" s="115">
        <f t="shared" si="543"/>
        <v>14</v>
      </c>
      <c r="L791" s="115">
        <f t="shared" si="544"/>
        <v>23</v>
      </c>
      <c r="M791" s="115">
        <f t="shared" si="545"/>
        <v>16</v>
      </c>
      <c r="N791" s="115">
        <f t="shared" si="546"/>
        <v>14</v>
      </c>
      <c r="O791" s="115">
        <f t="shared" si="547"/>
        <v>7</v>
      </c>
      <c r="P791" s="115">
        <f t="shared" si="548"/>
        <v>16</v>
      </c>
      <c r="Q791" s="115">
        <f t="shared" si="549"/>
        <v>10</v>
      </c>
      <c r="R791" s="115">
        <f t="shared" si="550"/>
        <v>28</v>
      </c>
      <c r="S791" s="115">
        <f t="shared" si="551"/>
        <v>10</v>
      </c>
      <c r="T791" s="115">
        <f t="shared" si="552"/>
        <v>13</v>
      </c>
      <c r="U791" s="115">
        <f t="shared" si="553"/>
        <v>22</v>
      </c>
      <c r="V791" s="115">
        <f t="shared" si="554"/>
        <v>10</v>
      </c>
      <c r="W791" s="115">
        <f t="shared" si="555"/>
        <v>15</v>
      </c>
      <c r="X791" s="115">
        <f t="shared" si="556"/>
        <v>18</v>
      </c>
      <c r="Y791" s="115">
        <f t="shared" si="557"/>
        <v>3</v>
      </c>
      <c r="Z791" s="115">
        <f t="shared" si="558"/>
        <v>16</v>
      </c>
      <c r="AA791" s="115">
        <f t="shared" si="559"/>
        <v>1</v>
      </c>
      <c r="AB791" s="115">
        <f t="shared" si="560"/>
        <v>7</v>
      </c>
      <c r="AC791" s="113">
        <f t="shared" si="564"/>
        <v>262</v>
      </c>
      <c r="AE791">
        <f t="shared" si="565"/>
        <v>1.2847563425968638E-2</v>
      </c>
      <c r="AF791">
        <f t="shared" si="566"/>
        <v>2.4089181423691194E-3</v>
      </c>
      <c r="AG791">
        <f t="shared" si="567"/>
        <v>1.1241617997722558E-2</v>
      </c>
      <c r="AH791">
        <f t="shared" si="568"/>
        <v>1.8468372424829918E-2</v>
      </c>
      <c r="AI791">
        <f t="shared" si="569"/>
        <v>1.2847563425968638E-2</v>
      </c>
      <c r="AJ791">
        <f t="shared" si="570"/>
        <v>1.1241617997722558E-2</v>
      </c>
      <c r="AK791">
        <f t="shared" si="571"/>
        <v>5.620808998861279E-3</v>
      </c>
      <c r="AL791">
        <f t="shared" si="572"/>
        <v>1.2847563425968638E-2</v>
      </c>
      <c r="AM791">
        <f t="shared" si="573"/>
        <v>8.0297271412303993E-3</v>
      </c>
      <c r="AN791">
        <f t="shared" si="574"/>
        <v>2.2483235995445116E-2</v>
      </c>
      <c r="AO791">
        <f t="shared" si="575"/>
        <v>8.0297271412303993E-3</v>
      </c>
      <c r="AP791">
        <f t="shared" si="576"/>
        <v>1.0438645283599519E-2</v>
      </c>
      <c r="AQ791">
        <f t="shared" si="577"/>
        <v>1.7665399710706877E-2</v>
      </c>
      <c r="AR791">
        <f t="shared" si="578"/>
        <v>8.0297271412303993E-3</v>
      </c>
      <c r="AS791">
        <f t="shared" si="579"/>
        <v>1.2044590711845599E-2</v>
      </c>
      <c r="AT791">
        <f t="shared" si="580"/>
        <v>1.4453508854214718E-2</v>
      </c>
      <c r="AU791">
        <f t="shared" si="581"/>
        <v>2.4089181423691194E-3</v>
      </c>
      <c r="AV791">
        <f t="shared" si="582"/>
        <v>1.2847563425968638E-2</v>
      </c>
      <c r="AW791">
        <f t="shared" si="583"/>
        <v>8.0297271412303989E-4</v>
      </c>
      <c r="AX791">
        <f t="shared" si="584"/>
        <v>5.620808998861279E-3</v>
      </c>
      <c r="AY791">
        <f t="shared" si="585"/>
        <v>0.21037885110023649</v>
      </c>
    </row>
    <row r="792" spans="1:51" x14ac:dyDescent="0.2">
      <c r="A792" s="118" t="s">
        <v>5722</v>
      </c>
      <c r="B792" s="119">
        <v>19737</v>
      </c>
      <c r="C792" s="121" t="s">
        <v>6908</v>
      </c>
      <c r="D792" s="121" t="s">
        <v>4243</v>
      </c>
      <c r="E792" s="121">
        <v>3.3856571512278555E-2</v>
      </c>
      <c r="F792">
        <f t="shared" si="561"/>
        <v>3.3856571512278554E-8</v>
      </c>
      <c r="G792">
        <f t="shared" si="562"/>
        <v>3.3856571512278554E-10</v>
      </c>
      <c r="H792">
        <f t="shared" si="563"/>
        <v>1.9487967163914513E-5</v>
      </c>
      <c r="I792" s="115">
        <f t="shared" si="541"/>
        <v>14</v>
      </c>
      <c r="J792" s="115">
        <f t="shared" si="542"/>
        <v>6</v>
      </c>
      <c r="K792" s="115">
        <f t="shared" si="543"/>
        <v>6</v>
      </c>
      <c r="L792" s="115">
        <f t="shared" si="544"/>
        <v>15</v>
      </c>
      <c r="M792" s="115">
        <f t="shared" si="545"/>
        <v>9</v>
      </c>
      <c r="N792" s="115">
        <f t="shared" si="546"/>
        <v>11</v>
      </c>
      <c r="O792" s="115">
        <f t="shared" si="547"/>
        <v>5</v>
      </c>
      <c r="P792" s="115">
        <f t="shared" si="548"/>
        <v>9</v>
      </c>
      <c r="Q792" s="115">
        <f t="shared" si="549"/>
        <v>16</v>
      </c>
      <c r="R792" s="115">
        <f t="shared" si="550"/>
        <v>18</v>
      </c>
      <c r="S792" s="115">
        <f t="shared" si="551"/>
        <v>3</v>
      </c>
      <c r="T792" s="115">
        <f t="shared" si="552"/>
        <v>4</v>
      </c>
      <c r="U792" s="115">
        <f t="shared" si="553"/>
        <v>9</v>
      </c>
      <c r="V792" s="115">
        <f t="shared" si="554"/>
        <v>10</v>
      </c>
      <c r="W792" s="115">
        <f t="shared" si="555"/>
        <v>11</v>
      </c>
      <c r="X792" s="115">
        <f t="shared" si="556"/>
        <v>9</v>
      </c>
      <c r="Y792" s="115">
        <f t="shared" si="557"/>
        <v>6</v>
      </c>
      <c r="Z792" s="115">
        <f t="shared" si="558"/>
        <v>6</v>
      </c>
      <c r="AA792" s="115">
        <f t="shared" si="559"/>
        <v>2</v>
      </c>
      <c r="AB792" s="115">
        <f t="shared" si="560"/>
        <v>4</v>
      </c>
      <c r="AC792" s="113">
        <f t="shared" si="564"/>
        <v>173</v>
      </c>
      <c r="AE792">
        <f t="shared" si="565"/>
        <v>2.7283154029480316E-4</v>
      </c>
      <c r="AF792">
        <f t="shared" si="566"/>
        <v>1.1692780298348708E-4</v>
      </c>
      <c r="AG792">
        <f t="shared" si="567"/>
        <v>1.1692780298348708E-4</v>
      </c>
      <c r="AH792">
        <f t="shared" si="568"/>
        <v>2.9231950745871771E-4</v>
      </c>
      <c r="AI792">
        <f t="shared" si="569"/>
        <v>1.7539170447523062E-4</v>
      </c>
      <c r="AJ792">
        <f t="shared" si="570"/>
        <v>2.1436763880305963E-4</v>
      </c>
      <c r="AK792">
        <f t="shared" si="571"/>
        <v>9.743983581957257E-5</v>
      </c>
      <c r="AL792">
        <f t="shared" si="572"/>
        <v>1.7539170447523062E-4</v>
      </c>
      <c r="AM792">
        <f t="shared" si="573"/>
        <v>3.118074746226322E-4</v>
      </c>
      <c r="AN792">
        <f t="shared" si="574"/>
        <v>3.5078340895046124E-4</v>
      </c>
      <c r="AO792">
        <f t="shared" si="575"/>
        <v>5.8463901491743538E-5</v>
      </c>
      <c r="AP792">
        <f t="shared" si="576"/>
        <v>7.7951868655658051E-5</v>
      </c>
      <c r="AQ792">
        <f t="shared" si="577"/>
        <v>1.7539170447523062E-4</v>
      </c>
      <c r="AR792">
        <f t="shared" si="578"/>
        <v>1.9487967163914514E-4</v>
      </c>
      <c r="AS792">
        <f t="shared" si="579"/>
        <v>2.1436763880305963E-4</v>
      </c>
      <c r="AT792">
        <f t="shared" si="580"/>
        <v>1.7539170447523062E-4</v>
      </c>
      <c r="AU792">
        <f t="shared" si="581"/>
        <v>1.1692780298348708E-4</v>
      </c>
      <c r="AV792">
        <f t="shared" si="582"/>
        <v>1.1692780298348708E-4</v>
      </c>
      <c r="AW792">
        <f t="shared" si="583"/>
        <v>3.8975934327829025E-5</v>
      </c>
      <c r="AX792">
        <f t="shared" si="584"/>
        <v>7.7951868655658051E-5</v>
      </c>
      <c r="AY792">
        <f t="shared" si="585"/>
        <v>3.371418319357211E-3</v>
      </c>
    </row>
    <row r="793" spans="1:51" x14ac:dyDescent="0.2">
      <c r="A793" s="118" t="s">
        <v>5723</v>
      </c>
      <c r="B793" s="119">
        <v>36764</v>
      </c>
      <c r="C793" s="121" t="s">
        <v>6676</v>
      </c>
      <c r="D793" s="121" t="s">
        <v>3568</v>
      </c>
      <c r="E793" s="121">
        <v>0.12091255791420732</v>
      </c>
      <c r="F793">
        <f t="shared" si="561"/>
        <v>1.2091255791420732E-7</v>
      </c>
      <c r="G793">
        <f t="shared" si="562"/>
        <v>1.2091255791420732E-9</v>
      </c>
      <c r="H793">
        <f t="shared" si="563"/>
        <v>6.9597713326714867E-5</v>
      </c>
      <c r="I793" s="115">
        <f t="shared" si="541"/>
        <v>39</v>
      </c>
      <c r="J793" s="115">
        <f t="shared" si="542"/>
        <v>4</v>
      </c>
      <c r="K793" s="115">
        <f t="shared" si="543"/>
        <v>22</v>
      </c>
      <c r="L793" s="115">
        <f t="shared" si="544"/>
        <v>22</v>
      </c>
      <c r="M793" s="115">
        <f t="shared" si="545"/>
        <v>10</v>
      </c>
      <c r="N793" s="115">
        <f t="shared" si="546"/>
        <v>27</v>
      </c>
      <c r="O793" s="115">
        <f t="shared" si="547"/>
        <v>7</v>
      </c>
      <c r="P793" s="115">
        <f t="shared" si="548"/>
        <v>27</v>
      </c>
      <c r="Q793" s="115">
        <f t="shared" si="549"/>
        <v>15</v>
      </c>
      <c r="R793" s="115">
        <f t="shared" si="550"/>
        <v>35</v>
      </c>
      <c r="S793" s="115">
        <f t="shared" si="551"/>
        <v>4</v>
      </c>
      <c r="T793" s="115">
        <f t="shared" si="552"/>
        <v>4</v>
      </c>
      <c r="U793" s="115">
        <f t="shared" si="553"/>
        <v>22</v>
      </c>
      <c r="V793" s="115">
        <f t="shared" si="554"/>
        <v>14</v>
      </c>
      <c r="W793" s="115">
        <f t="shared" si="555"/>
        <v>26</v>
      </c>
      <c r="X793" s="115">
        <f t="shared" si="556"/>
        <v>20</v>
      </c>
      <c r="Y793" s="115">
        <f t="shared" si="557"/>
        <v>15</v>
      </c>
      <c r="Z793" s="115">
        <f t="shared" si="558"/>
        <v>15</v>
      </c>
      <c r="AA793" s="115">
        <f t="shared" si="559"/>
        <v>4</v>
      </c>
      <c r="AB793" s="115">
        <f t="shared" si="560"/>
        <v>5</v>
      </c>
      <c r="AC793" s="113">
        <f t="shared" si="564"/>
        <v>337</v>
      </c>
      <c r="AE793">
        <f t="shared" si="565"/>
        <v>2.71431081974188E-3</v>
      </c>
      <c r="AF793">
        <f t="shared" si="566"/>
        <v>2.7839085330685947E-4</v>
      </c>
      <c r="AG793">
        <f t="shared" si="567"/>
        <v>1.5311496931877271E-3</v>
      </c>
      <c r="AH793">
        <f t="shared" si="568"/>
        <v>1.5311496931877271E-3</v>
      </c>
      <c r="AI793">
        <f t="shared" si="569"/>
        <v>6.9597713326714869E-4</v>
      </c>
      <c r="AJ793">
        <f t="shared" si="570"/>
        <v>1.8791382598213014E-3</v>
      </c>
      <c r="AK793">
        <f t="shared" si="571"/>
        <v>4.8718399328700405E-4</v>
      </c>
      <c r="AL793">
        <f t="shared" si="572"/>
        <v>1.8791382598213014E-3</v>
      </c>
      <c r="AM793">
        <f t="shared" si="573"/>
        <v>1.0439656999007231E-3</v>
      </c>
      <c r="AN793">
        <f t="shared" si="574"/>
        <v>2.4359199664350205E-3</v>
      </c>
      <c r="AO793">
        <f t="shared" si="575"/>
        <v>2.7839085330685947E-4</v>
      </c>
      <c r="AP793">
        <f t="shared" si="576"/>
        <v>2.7839085330685947E-4</v>
      </c>
      <c r="AQ793">
        <f t="shared" si="577"/>
        <v>1.5311496931877271E-3</v>
      </c>
      <c r="AR793">
        <f t="shared" si="578"/>
        <v>9.7436798657400811E-4</v>
      </c>
      <c r="AS793">
        <f t="shared" si="579"/>
        <v>1.8095405464945865E-3</v>
      </c>
      <c r="AT793">
        <f t="shared" si="580"/>
        <v>1.3919542665342974E-3</v>
      </c>
      <c r="AU793">
        <f t="shared" si="581"/>
        <v>1.0439656999007231E-3</v>
      </c>
      <c r="AV793">
        <f t="shared" si="582"/>
        <v>1.0439656999007231E-3</v>
      </c>
      <c r="AW793">
        <f t="shared" si="583"/>
        <v>2.7839085330685947E-4</v>
      </c>
      <c r="AX793">
        <f t="shared" si="584"/>
        <v>3.4798856663357435E-4</v>
      </c>
      <c r="AY793">
        <f t="shared" si="585"/>
        <v>2.3454429391102906E-2</v>
      </c>
    </row>
    <row r="794" spans="1:51" x14ac:dyDescent="0.2">
      <c r="A794" s="118" t="s">
        <v>5724</v>
      </c>
      <c r="B794" s="119">
        <v>22170</v>
      </c>
      <c r="C794" s="121" t="s">
        <v>6694</v>
      </c>
      <c r="D794" s="121" t="s">
        <v>4014</v>
      </c>
      <c r="E794" s="121">
        <v>0.19473392027144612</v>
      </c>
      <c r="F794">
        <f t="shared" si="561"/>
        <v>1.9473392027144611E-7</v>
      </c>
      <c r="G794">
        <f t="shared" si="562"/>
        <v>1.9473392027144612E-9</v>
      </c>
      <c r="H794">
        <f t="shared" si="563"/>
        <v>1.1208956118235394E-4</v>
      </c>
      <c r="I794" s="115">
        <f t="shared" si="541"/>
        <v>26</v>
      </c>
      <c r="J794" s="115">
        <f t="shared" si="542"/>
        <v>1</v>
      </c>
      <c r="K794" s="115">
        <f t="shared" si="543"/>
        <v>7</v>
      </c>
      <c r="L794" s="115">
        <f t="shared" si="544"/>
        <v>16</v>
      </c>
      <c r="M794" s="115">
        <f t="shared" si="545"/>
        <v>4</v>
      </c>
      <c r="N794" s="115">
        <f t="shared" si="546"/>
        <v>12</v>
      </c>
      <c r="O794" s="115">
        <f t="shared" si="547"/>
        <v>5</v>
      </c>
      <c r="P794" s="115">
        <f t="shared" si="548"/>
        <v>11</v>
      </c>
      <c r="Q794" s="115">
        <f t="shared" si="549"/>
        <v>11</v>
      </c>
      <c r="R794" s="115">
        <f t="shared" si="550"/>
        <v>21</v>
      </c>
      <c r="S794" s="115">
        <f t="shared" si="551"/>
        <v>5</v>
      </c>
      <c r="T794" s="115">
        <f t="shared" si="552"/>
        <v>2</v>
      </c>
      <c r="U794" s="115">
        <f t="shared" si="553"/>
        <v>10</v>
      </c>
      <c r="V794" s="115">
        <f t="shared" si="554"/>
        <v>4</v>
      </c>
      <c r="W794" s="115">
        <f t="shared" si="555"/>
        <v>15</v>
      </c>
      <c r="X794" s="115">
        <f t="shared" si="556"/>
        <v>21</v>
      </c>
      <c r="Y794" s="115">
        <f t="shared" si="557"/>
        <v>9</v>
      </c>
      <c r="Z794" s="115">
        <f t="shared" si="558"/>
        <v>12</v>
      </c>
      <c r="AA794" s="115">
        <f t="shared" si="559"/>
        <v>3</v>
      </c>
      <c r="AB794" s="115">
        <f t="shared" si="560"/>
        <v>7</v>
      </c>
      <c r="AC794" s="113">
        <f t="shared" si="564"/>
        <v>202</v>
      </c>
      <c r="AE794">
        <f t="shared" si="565"/>
        <v>2.9143285907412024E-3</v>
      </c>
      <c r="AF794">
        <f t="shared" si="566"/>
        <v>1.1208956118235394E-4</v>
      </c>
      <c r="AG794">
        <f t="shared" si="567"/>
        <v>7.8462692827647757E-4</v>
      </c>
      <c r="AH794">
        <f t="shared" si="568"/>
        <v>1.793432978917663E-3</v>
      </c>
      <c r="AI794">
        <f t="shared" si="569"/>
        <v>4.4835824472941576E-4</v>
      </c>
      <c r="AJ794">
        <f t="shared" si="570"/>
        <v>1.3450747341882472E-3</v>
      </c>
      <c r="AK794">
        <f t="shared" si="571"/>
        <v>5.6044780591176966E-4</v>
      </c>
      <c r="AL794">
        <f t="shared" si="572"/>
        <v>1.2329851730058933E-3</v>
      </c>
      <c r="AM794">
        <f t="shared" si="573"/>
        <v>1.2329851730058933E-3</v>
      </c>
      <c r="AN794">
        <f t="shared" si="574"/>
        <v>2.3538807848294328E-3</v>
      </c>
      <c r="AO794">
        <f t="shared" si="575"/>
        <v>5.6044780591176966E-4</v>
      </c>
      <c r="AP794">
        <f t="shared" si="576"/>
        <v>2.2417912236470788E-4</v>
      </c>
      <c r="AQ794">
        <f t="shared" si="577"/>
        <v>1.1208956118235393E-3</v>
      </c>
      <c r="AR794">
        <f t="shared" si="578"/>
        <v>4.4835824472941576E-4</v>
      </c>
      <c r="AS794">
        <f t="shared" si="579"/>
        <v>1.6813434177353091E-3</v>
      </c>
      <c r="AT794">
        <f t="shared" si="580"/>
        <v>2.3538807848294328E-3</v>
      </c>
      <c r="AU794">
        <f t="shared" si="581"/>
        <v>1.0088060506411854E-3</v>
      </c>
      <c r="AV794">
        <f t="shared" si="582"/>
        <v>1.3450747341882472E-3</v>
      </c>
      <c r="AW794">
        <f t="shared" si="583"/>
        <v>3.3626868354706181E-4</v>
      </c>
      <c r="AX794">
        <f t="shared" si="584"/>
        <v>7.8462692827647757E-4</v>
      </c>
      <c r="AY794">
        <f t="shared" si="585"/>
        <v>2.2642091358835499E-2</v>
      </c>
    </row>
    <row r="795" spans="1:51" x14ac:dyDescent="0.2">
      <c r="A795" s="118" t="s">
        <v>5725</v>
      </c>
      <c r="B795" s="119">
        <v>8439</v>
      </c>
      <c r="C795" s="121" t="s">
        <v>7028</v>
      </c>
      <c r="D795" s="121" t="s">
        <v>4693</v>
      </c>
      <c r="E795" s="121">
        <v>2.8354944268335096</v>
      </c>
      <c r="F795">
        <f t="shared" si="561"/>
        <v>2.8354944268335098E-6</v>
      </c>
      <c r="G795">
        <f t="shared" si="562"/>
        <v>2.8354944268335098E-8</v>
      </c>
      <c r="H795">
        <f t="shared" si="563"/>
        <v>1.632121027480705E-3</v>
      </c>
      <c r="I795" s="115">
        <f t="shared" si="541"/>
        <v>3</v>
      </c>
      <c r="J795" s="115">
        <f t="shared" si="542"/>
        <v>0</v>
      </c>
      <c r="K795" s="115">
        <f t="shared" si="543"/>
        <v>3</v>
      </c>
      <c r="L795" s="115">
        <f t="shared" si="544"/>
        <v>8</v>
      </c>
      <c r="M795" s="115">
        <f t="shared" si="545"/>
        <v>2</v>
      </c>
      <c r="N795" s="115">
        <f t="shared" si="546"/>
        <v>5</v>
      </c>
      <c r="O795" s="115">
        <f t="shared" si="547"/>
        <v>2</v>
      </c>
      <c r="P795" s="115">
        <f t="shared" si="548"/>
        <v>3</v>
      </c>
      <c r="Q795" s="115">
        <f t="shared" si="549"/>
        <v>5</v>
      </c>
      <c r="R795" s="115">
        <f t="shared" si="550"/>
        <v>10</v>
      </c>
      <c r="S795" s="115">
        <f t="shared" si="551"/>
        <v>4</v>
      </c>
      <c r="T795" s="115">
        <f t="shared" si="552"/>
        <v>3</v>
      </c>
      <c r="U795" s="115">
        <f t="shared" si="553"/>
        <v>2</v>
      </c>
      <c r="V795" s="115">
        <f t="shared" si="554"/>
        <v>1</v>
      </c>
      <c r="W795" s="115">
        <f t="shared" si="555"/>
        <v>8</v>
      </c>
      <c r="X795" s="115">
        <f t="shared" si="556"/>
        <v>0</v>
      </c>
      <c r="Y795" s="115">
        <f t="shared" si="557"/>
        <v>4</v>
      </c>
      <c r="Z795" s="115">
        <f t="shared" si="558"/>
        <v>7</v>
      </c>
      <c r="AA795" s="115">
        <f t="shared" si="559"/>
        <v>0</v>
      </c>
      <c r="AB795" s="115">
        <f t="shared" si="560"/>
        <v>2</v>
      </c>
      <c r="AC795" s="113">
        <f t="shared" si="564"/>
        <v>72</v>
      </c>
      <c r="AE795">
        <f t="shared" si="565"/>
        <v>4.8963630824421147E-3</v>
      </c>
      <c r="AF795">
        <f t="shared" si="566"/>
        <v>0</v>
      </c>
      <c r="AG795">
        <f t="shared" si="567"/>
        <v>4.8963630824421147E-3</v>
      </c>
      <c r="AH795">
        <f t="shared" si="568"/>
        <v>1.305696821984564E-2</v>
      </c>
      <c r="AI795">
        <f t="shared" si="569"/>
        <v>3.2642420549614101E-3</v>
      </c>
      <c r="AJ795">
        <f t="shared" si="570"/>
        <v>8.1606051374035257E-3</v>
      </c>
      <c r="AK795">
        <f t="shared" si="571"/>
        <v>3.2642420549614101E-3</v>
      </c>
      <c r="AL795">
        <f t="shared" si="572"/>
        <v>4.8963630824421147E-3</v>
      </c>
      <c r="AM795">
        <f t="shared" si="573"/>
        <v>8.1606051374035257E-3</v>
      </c>
      <c r="AN795">
        <f t="shared" si="574"/>
        <v>1.6321210274807051E-2</v>
      </c>
      <c r="AO795">
        <f t="shared" si="575"/>
        <v>6.5284841099228202E-3</v>
      </c>
      <c r="AP795">
        <f t="shared" si="576"/>
        <v>4.8963630824421147E-3</v>
      </c>
      <c r="AQ795">
        <f t="shared" si="577"/>
        <v>3.2642420549614101E-3</v>
      </c>
      <c r="AR795">
        <f t="shared" si="578"/>
        <v>1.632121027480705E-3</v>
      </c>
      <c r="AS795">
        <f t="shared" si="579"/>
        <v>1.305696821984564E-2</v>
      </c>
      <c r="AT795">
        <f t="shared" si="580"/>
        <v>0</v>
      </c>
      <c r="AU795">
        <f t="shared" si="581"/>
        <v>6.5284841099228202E-3</v>
      </c>
      <c r="AV795">
        <f t="shared" si="582"/>
        <v>1.1424847192364935E-2</v>
      </c>
      <c r="AW795">
        <f t="shared" si="583"/>
        <v>0</v>
      </c>
      <c r="AX795">
        <f t="shared" si="584"/>
        <v>3.2642420549614101E-3</v>
      </c>
      <c r="AY795">
        <f t="shared" si="585"/>
        <v>0.11751271397861077</v>
      </c>
    </row>
    <row r="796" spans="1:51" x14ac:dyDescent="0.2">
      <c r="A796" s="118" t="s">
        <v>5726</v>
      </c>
      <c r="B796" s="119">
        <v>22299</v>
      </c>
      <c r="C796" s="121" t="s">
        <v>6768</v>
      </c>
      <c r="D796" s="121" t="s">
        <v>4501</v>
      </c>
      <c r="E796" s="121">
        <v>0.48384517339956573</v>
      </c>
      <c r="F796">
        <f t="shared" si="561"/>
        <v>4.8384517339956576E-7</v>
      </c>
      <c r="G796">
        <f t="shared" si="562"/>
        <v>4.8384517339956575E-9</v>
      </c>
      <c r="H796">
        <f t="shared" si="563"/>
        <v>2.7850306249141752E-4</v>
      </c>
      <c r="I796" s="115">
        <f t="shared" si="541"/>
        <v>29</v>
      </c>
      <c r="J796" s="115">
        <f t="shared" si="542"/>
        <v>1</v>
      </c>
      <c r="K796" s="115">
        <f t="shared" si="543"/>
        <v>10</v>
      </c>
      <c r="L796" s="115">
        <f t="shared" si="544"/>
        <v>3</v>
      </c>
      <c r="M796" s="115">
        <f t="shared" si="545"/>
        <v>5</v>
      </c>
      <c r="N796" s="115">
        <f t="shared" si="546"/>
        <v>8</v>
      </c>
      <c r="O796" s="115">
        <f t="shared" si="547"/>
        <v>7</v>
      </c>
      <c r="P796" s="115">
        <f t="shared" si="548"/>
        <v>6</v>
      </c>
      <c r="Q796" s="115">
        <f t="shared" si="549"/>
        <v>6</v>
      </c>
      <c r="R796" s="115">
        <f t="shared" si="550"/>
        <v>24</v>
      </c>
      <c r="S796" s="115">
        <f t="shared" si="551"/>
        <v>3</v>
      </c>
      <c r="T796" s="115">
        <f t="shared" si="552"/>
        <v>14</v>
      </c>
      <c r="U796" s="115">
        <f t="shared" si="553"/>
        <v>13</v>
      </c>
      <c r="V796" s="115">
        <f t="shared" si="554"/>
        <v>10</v>
      </c>
      <c r="W796" s="115">
        <f t="shared" si="555"/>
        <v>8</v>
      </c>
      <c r="X796" s="115">
        <f t="shared" si="556"/>
        <v>14</v>
      </c>
      <c r="Y796" s="115">
        <f t="shared" si="557"/>
        <v>21</v>
      </c>
      <c r="Z796" s="115">
        <f t="shared" si="558"/>
        <v>18</v>
      </c>
      <c r="AA796" s="115">
        <f t="shared" si="559"/>
        <v>2</v>
      </c>
      <c r="AB796" s="115">
        <f t="shared" si="560"/>
        <v>6</v>
      </c>
      <c r="AC796" s="113">
        <f t="shared" si="564"/>
        <v>208</v>
      </c>
      <c r="AE796">
        <f t="shared" si="565"/>
        <v>8.0765888122511075E-3</v>
      </c>
      <c r="AF796">
        <f t="shared" si="566"/>
        <v>2.7850306249141752E-4</v>
      </c>
      <c r="AG796">
        <f t="shared" si="567"/>
        <v>2.7850306249141751E-3</v>
      </c>
      <c r="AH796">
        <f t="shared" si="568"/>
        <v>8.3550918747425261E-4</v>
      </c>
      <c r="AI796">
        <f t="shared" si="569"/>
        <v>1.3925153124570875E-3</v>
      </c>
      <c r="AJ796">
        <f t="shared" si="570"/>
        <v>2.2280244999313401E-3</v>
      </c>
      <c r="AK796">
        <f t="shared" si="571"/>
        <v>1.9495214374399227E-3</v>
      </c>
      <c r="AL796">
        <f t="shared" si="572"/>
        <v>1.6710183749485052E-3</v>
      </c>
      <c r="AM796">
        <f t="shared" si="573"/>
        <v>1.6710183749485052E-3</v>
      </c>
      <c r="AN796">
        <f t="shared" si="574"/>
        <v>6.6840734997940209E-3</v>
      </c>
      <c r="AO796">
        <f t="shared" si="575"/>
        <v>8.3550918747425261E-4</v>
      </c>
      <c r="AP796">
        <f t="shared" si="576"/>
        <v>3.8990428748798454E-3</v>
      </c>
      <c r="AQ796">
        <f t="shared" si="577"/>
        <v>3.6205398123884277E-3</v>
      </c>
      <c r="AR796">
        <f t="shared" si="578"/>
        <v>2.7850306249141751E-3</v>
      </c>
      <c r="AS796">
        <f t="shared" si="579"/>
        <v>2.2280244999313401E-3</v>
      </c>
      <c r="AT796">
        <f t="shared" si="580"/>
        <v>3.8990428748798454E-3</v>
      </c>
      <c r="AU796">
        <f t="shared" si="581"/>
        <v>5.8485643123197678E-3</v>
      </c>
      <c r="AV796">
        <f t="shared" si="582"/>
        <v>5.0130551248455156E-3</v>
      </c>
      <c r="AW796">
        <f t="shared" si="583"/>
        <v>5.5700612498283503E-4</v>
      </c>
      <c r="AX796">
        <f t="shared" si="584"/>
        <v>1.6710183749485052E-3</v>
      </c>
      <c r="AY796">
        <f t="shared" si="585"/>
        <v>5.7928636998214857E-2</v>
      </c>
    </row>
    <row r="797" spans="1:51" x14ac:dyDescent="0.2">
      <c r="A797" s="118" t="s">
        <v>5727</v>
      </c>
      <c r="B797" s="119">
        <v>34087</v>
      </c>
      <c r="C797" s="121" t="s">
        <v>6588</v>
      </c>
      <c r="D797" s="121" t="s">
        <v>4423</v>
      </c>
      <c r="E797" s="121">
        <v>0.7234490532499771</v>
      </c>
      <c r="F797">
        <f t="shared" si="561"/>
        <v>7.2344905324997709E-7</v>
      </c>
      <c r="G797">
        <f t="shared" si="562"/>
        <v>7.2344905324997712E-9</v>
      </c>
      <c r="H797">
        <f t="shared" si="563"/>
        <v>4.1641993754115242E-4</v>
      </c>
      <c r="I797" s="115">
        <f t="shared" si="541"/>
        <v>21</v>
      </c>
      <c r="J797" s="115">
        <f t="shared" si="542"/>
        <v>0</v>
      </c>
      <c r="K797" s="115">
        <f t="shared" si="543"/>
        <v>20</v>
      </c>
      <c r="L797" s="115">
        <f t="shared" si="544"/>
        <v>11</v>
      </c>
      <c r="M797" s="115">
        <f t="shared" si="545"/>
        <v>7</v>
      </c>
      <c r="N797" s="115">
        <f t="shared" si="546"/>
        <v>24</v>
      </c>
      <c r="O797" s="115">
        <f t="shared" si="547"/>
        <v>12</v>
      </c>
      <c r="P797" s="115">
        <f t="shared" si="548"/>
        <v>20</v>
      </c>
      <c r="Q797" s="115">
        <f t="shared" si="549"/>
        <v>11</v>
      </c>
      <c r="R797" s="115">
        <f t="shared" si="550"/>
        <v>36</v>
      </c>
      <c r="S797" s="115">
        <f t="shared" si="551"/>
        <v>12</v>
      </c>
      <c r="T797" s="115">
        <f t="shared" si="552"/>
        <v>19</v>
      </c>
      <c r="U797" s="115">
        <f t="shared" si="553"/>
        <v>16</v>
      </c>
      <c r="V797" s="115">
        <f t="shared" si="554"/>
        <v>18</v>
      </c>
      <c r="W797" s="115">
        <f t="shared" si="555"/>
        <v>12</v>
      </c>
      <c r="X797" s="115">
        <f t="shared" si="556"/>
        <v>28</v>
      </c>
      <c r="Y797" s="115">
        <f t="shared" si="557"/>
        <v>23</v>
      </c>
      <c r="Z797" s="115">
        <f t="shared" si="558"/>
        <v>20</v>
      </c>
      <c r="AA797" s="115">
        <f t="shared" si="559"/>
        <v>1</v>
      </c>
      <c r="AB797" s="115">
        <f t="shared" si="560"/>
        <v>4</v>
      </c>
      <c r="AC797" s="113">
        <f t="shared" si="564"/>
        <v>315</v>
      </c>
      <c r="AE797">
        <f t="shared" si="565"/>
        <v>8.7448186883642004E-3</v>
      </c>
      <c r="AF797">
        <f t="shared" si="566"/>
        <v>0</v>
      </c>
      <c r="AG797">
        <f t="shared" si="567"/>
        <v>8.3283987508230486E-3</v>
      </c>
      <c r="AH797">
        <f t="shared" si="568"/>
        <v>4.580619312952677E-3</v>
      </c>
      <c r="AI797">
        <f t="shared" si="569"/>
        <v>2.9149395627880671E-3</v>
      </c>
      <c r="AJ797">
        <f t="shared" si="570"/>
        <v>9.9940785009876576E-3</v>
      </c>
      <c r="AK797">
        <f t="shared" si="571"/>
        <v>4.9970392504938288E-3</v>
      </c>
      <c r="AL797">
        <f t="shared" si="572"/>
        <v>8.3283987508230486E-3</v>
      </c>
      <c r="AM797">
        <f t="shared" si="573"/>
        <v>4.580619312952677E-3</v>
      </c>
      <c r="AN797">
        <f t="shared" si="574"/>
        <v>1.4991117751481486E-2</v>
      </c>
      <c r="AO797">
        <f t="shared" si="575"/>
        <v>4.9970392504938288E-3</v>
      </c>
      <c r="AP797">
        <f t="shared" si="576"/>
        <v>7.9119788132818968E-3</v>
      </c>
      <c r="AQ797">
        <f t="shared" si="577"/>
        <v>6.6627190006584387E-3</v>
      </c>
      <c r="AR797">
        <f t="shared" si="578"/>
        <v>7.4955588757407432E-3</v>
      </c>
      <c r="AS797">
        <f t="shared" si="579"/>
        <v>4.9970392504938288E-3</v>
      </c>
      <c r="AT797">
        <f t="shared" si="580"/>
        <v>1.1659758251152268E-2</v>
      </c>
      <c r="AU797">
        <f t="shared" si="581"/>
        <v>9.5776585634465058E-3</v>
      </c>
      <c r="AV797">
        <f t="shared" si="582"/>
        <v>8.3283987508230486E-3</v>
      </c>
      <c r="AW797">
        <f t="shared" si="583"/>
        <v>4.1641993754115242E-4</v>
      </c>
      <c r="AX797">
        <f t="shared" si="584"/>
        <v>1.6656797501646097E-3</v>
      </c>
      <c r="AY797">
        <f t="shared" si="585"/>
        <v>0.13117228032546302</v>
      </c>
    </row>
    <row r="798" spans="1:51" x14ac:dyDescent="0.2">
      <c r="A798" s="118" t="s">
        <v>5728</v>
      </c>
      <c r="B798" s="119">
        <v>28658</v>
      </c>
      <c r="C798" s="121" t="s">
        <v>6895</v>
      </c>
      <c r="D798" s="121" t="s">
        <v>4039</v>
      </c>
      <c r="E798" s="121">
        <v>0.30119886145987901</v>
      </c>
      <c r="F798">
        <f t="shared" si="561"/>
        <v>3.0119886145987898E-7</v>
      </c>
      <c r="G798">
        <f t="shared" si="562"/>
        <v>3.0119886145987899E-9</v>
      </c>
      <c r="H798">
        <f t="shared" si="563"/>
        <v>1.7337117315053034E-4</v>
      </c>
      <c r="I798" s="115">
        <f t="shared" si="541"/>
        <v>19</v>
      </c>
      <c r="J798" s="115">
        <f t="shared" si="542"/>
        <v>1</v>
      </c>
      <c r="K798" s="115">
        <f t="shared" si="543"/>
        <v>22</v>
      </c>
      <c r="L798" s="115">
        <f t="shared" si="544"/>
        <v>12</v>
      </c>
      <c r="M798" s="115">
        <f t="shared" si="545"/>
        <v>8</v>
      </c>
      <c r="N798" s="115">
        <f t="shared" si="546"/>
        <v>25</v>
      </c>
      <c r="O798" s="115">
        <f t="shared" si="547"/>
        <v>5</v>
      </c>
      <c r="P798" s="115">
        <f t="shared" si="548"/>
        <v>17</v>
      </c>
      <c r="Q798" s="115">
        <f t="shared" si="549"/>
        <v>15</v>
      </c>
      <c r="R798" s="115">
        <f t="shared" si="550"/>
        <v>36</v>
      </c>
      <c r="S798" s="115">
        <f t="shared" si="551"/>
        <v>8</v>
      </c>
      <c r="T798" s="115">
        <f t="shared" si="552"/>
        <v>8</v>
      </c>
      <c r="U798" s="115">
        <f t="shared" si="553"/>
        <v>10</v>
      </c>
      <c r="V798" s="115">
        <f t="shared" si="554"/>
        <v>6</v>
      </c>
      <c r="W798" s="115">
        <f t="shared" si="555"/>
        <v>15</v>
      </c>
      <c r="X798" s="115">
        <f t="shared" si="556"/>
        <v>18</v>
      </c>
      <c r="Y798" s="115">
        <f t="shared" si="557"/>
        <v>11</v>
      </c>
      <c r="Z798" s="115">
        <f t="shared" si="558"/>
        <v>20</v>
      </c>
      <c r="AA798" s="115">
        <f t="shared" si="559"/>
        <v>2</v>
      </c>
      <c r="AB798" s="115">
        <f t="shared" si="560"/>
        <v>5</v>
      </c>
      <c r="AC798" s="113">
        <f t="shared" si="564"/>
        <v>263</v>
      </c>
      <c r="AE798">
        <f t="shared" si="565"/>
        <v>3.2940522898600765E-3</v>
      </c>
      <c r="AF798">
        <f t="shared" si="566"/>
        <v>1.7337117315053034E-4</v>
      </c>
      <c r="AG798">
        <f t="shared" si="567"/>
        <v>3.8141658093116676E-3</v>
      </c>
      <c r="AH798">
        <f t="shared" si="568"/>
        <v>2.080454077806364E-3</v>
      </c>
      <c r="AI798">
        <f t="shared" si="569"/>
        <v>1.3869693852042427E-3</v>
      </c>
      <c r="AJ798">
        <f t="shared" si="570"/>
        <v>4.3342793287632587E-3</v>
      </c>
      <c r="AK798">
        <f t="shared" si="571"/>
        <v>8.6685586575265168E-4</v>
      </c>
      <c r="AL798">
        <f t="shared" si="572"/>
        <v>2.9473099435590156E-3</v>
      </c>
      <c r="AM798">
        <f t="shared" si="573"/>
        <v>2.6005675972579551E-3</v>
      </c>
      <c r="AN798">
        <f t="shared" si="574"/>
        <v>6.2413622334190916E-3</v>
      </c>
      <c r="AO798">
        <f t="shared" si="575"/>
        <v>1.3869693852042427E-3</v>
      </c>
      <c r="AP798">
        <f t="shared" si="576"/>
        <v>1.3869693852042427E-3</v>
      </c>
      <c r="AQ798">
        <f t="shared" si="577"/>
        <v>1.7337117315053034E-3</v>
      </c>
      <c r="AR798">
        <f t="shared" si="578"/>
        <v>1.040227038903182E-3</v>
      </c>
      <c r="AS798">
        <f t="shared" si="579"/>
        <v>2.6005675972579551E-3</v>
      </c>
      <c r="AT798">
        <f t="shared" si="580"/>
        <v>3.1206811167095458E-3</v>
      </c>
      <c r="AU798">
        <f t="shared" si="581"/>
        <v>1.9070829046558338E-3</v>
      </c>
      <c r="AV798">
        <f t="shared" si="582"/>
        <v>3.4674234630106067E-3</v>
      </c>
      <c r="AW798">
        <f t="shared" si="583"/>
        <v>3.4674234630106067E-4</v>
      </c>
      <c r="AX798">
        <f t="shared" si="584"/>
        <v>8.6685586575265168E-4</v>
      </c>
      <c r="AY798">
        <f t="shared" si="585"/>
        <v>4.5596618538589484E-2</v>
      </c>
    </row>
    <row r="799" spans="1:51" x14ac:dyDescent="0.2">
      <c r="A799" s="118" t="s">
        <v>5729</v>
      </c>
      <c r="B799" s="119">
        <v>39355</v>
      </c>
      <c r="C799" s="121" t="s">
        <v>6928</v>
      </c>
      <c r="D799" s="121" t="s">
        <v>3781</v>
      </c>
      <c r="E799" s="121">
        <v>7.7316310867953625E-2</v>
      </c>
      <c r="F799">
        <f t="shared" si="561"/>
        <v>7.7316310867953631E-8</v>
      </c>
      <c r="G799">
        <f t="shared" si="562"/>
        <v>7.7316310867953627E-10</v>
      </c>
      <c r="H799">
        <f t="shared" si="563"/>
        <v>4.4503553080773336E-5</v>
      </c>
      <c r="I799" s="115">
        <f t="shared" si="541"/>
        <v>36</v>
      </c>
      <c r="J799" s="115">
        <f t="shared" si="542"/>
        <v>5</v>
      </c>
      <c r="K799" s="115">
        <f t="shared" si="543"/>
        <v>14</v>
      </c>
      <c r="L799" s="115">
        <f t="shared" si="544"/>
        <v>12</v>
      </c>
      <c r="M799" s="115">
        <f t="shared" si="545"/>
        <v>18</v>
      </c>
      <c r="N799" s="115">
        <f t="shared" si="546"/>
        <v>31</v>
      </c>
      <c r="O799" s="115">
        <f t="shared" si="547"/>
        <v>9</v>
      </c>
      <c r="P799" s="115">
        <f t="shared" si="548"/>
        <v>32</v>
      </c>
      <c r="Q799" s="115">
        <f t="shared" si="549"/>
        <v>8</v>
      </c>
      <c r="R799" s="115">
        <f t="shared" si="550"/>
        <v>44</v>
      </c>
      <c r="S799" s="115">
        <f t="shared" si="551"/>
        <v>11</v>
      </c>
      <c r="T799" s="115">
        <f t="shared" si="552"/>
        <v>12</v>
      </c>
      <c r="U799" s="115">
        <f t="shared" si="553"/>
        <v>13</v>
      </c>
      <c r="V799" s="115">
        <f t="shared" si="554"/>
        <v>14</v>
      </c>
      <c r="W799" s="115">
        <f t="shared" si="555"/>
        <v>12</v>
      </c>
      <c r="X799" s="115">
        <f t="shared" si="556"/>
        <v>22</v>
      </c>
      <c r="Y799" s="115">
        <f t="shared" si="557"/>
        <v>23</v>
      </c>
      <c r="Z799" s="115">
        <f t="shared" si="558"/>
        <v>38</v>
      </c>
      <c r="AA799" s="115">
        <f t="shared" si="559"/>
        <v>5</v>
      </c>
      <c r="AB799" s="115">
        <f t="shared" si="560"/>
        <v>7</v>
      </c>
      <c r="AC799" s="113">
        <f t="shared" si="564"/>
        <v>366</v>
      </c>
      <c r="AE799">
        <f t="shared" si="565"/>
        <v>1.6021279109078401E-3</v>
      </c>
      <c r="AF799">
        <f t="shared" si="566"/>
        <v>2.2251776540386668E-4</v>
      </c>
      <c r="AG799">
        <f t="shared" si="567"/>
        <v>6.2304974313082671E-4</v>
      </c>
      <c r="AH799">
        <f t="shared" si="568"/>
        <v>5.3404263696928004E-4</v>
      </c>
      <c r="AI799">
        <f t="shared" si="569"/>
        <v>8.0106395545392005E-4</v>
      </c>
      <c r="AJ799">
        <f t="shared" si="570"/>
        <v>1.3796101455039733E-3</v>
      </c>
      <c r="AK799">
        <f t="shared" si="571"/>
        <v>4.0053197772696003E-4</v>
      </c>
      <c r="AL799">
        <f t="shared" si="572"/>
        <v>1.4241136985847468E-3</v>
      </c>
      <c r="AM799">
        <f t="shared" si="573"/>
        <v>3.5602842464618669E-4</v>
      </c>
      <c r="AN799">
        <f t="shared" si="574"/>
        <v>1.9581563355540268E-3</v>
      </c>
      <c r="AO799">
        <f t="shared" si="575"/>
        <v>4.895390838885067E-4</v>
      </c>
      <c r="AP799">
        <f t="shared" si="576"/>
        <v>5.3404263696928004E-4</v>
      </c>
      <c r="AQ799">
        <f t="shared" si="577"/>
        <v>5.7854619005005337E-4</v>
      </c>
      <c r="AR799">
        <f t="shared" si="578"/>
        <v>6.2304974313082671E-4</v>
      </c>
      <c r="AS799">
        <f t="shared" si="579"/>
        <v>5.3404263696928004E-4</v>
      </c>
      <c r="AT799">
        <f t="shared" si="580"/>
        <v>9.790781677770134E-4</v>
      </c>
      <c r="AU799">
        <f t="shared" si="581"/>
        <v>1.0235817208577866E-3</v>
      </c>
      <c r="AV799">
        <f t="shared" si="582"/>
        <v>1.6911350170693868E-3</v>
      </c>
      <c r="AW799">
        <f t="shared" si="583"/>
        <v>2.2251776540386668E-4</v>
      </c>
      <c r="AX799">
        <f t="shared" si="584"/>
        <v>3.1152487156541335E-4</v>
      </c>
      <c r="AY799">
        <f t="shared" si="585"/>
        <v>1.6288300427563043E-2</v>
      </c>
    </row>
    <row r="800" spans="1:51" x14ac:dyDescent="0.2">
      <c r="A800" s="118" t="s">
        <v>5730</v>
      </c>
      <c r="B800" s="119">
        <v>38951</v>
      </c>
      <c r="C800" s="121" t="s">
        <v>7029</v>
      </c>
      <c r="D800" s="121" t="s">
        <v>4805</v>
      </c>
      <c r="E800" s="121">
        <v>5.5269071868173727</v>
      </c>
      <c r="F800">
        <f t="shared" si="561"/>
        <v>5.5269071868173724E-6</v>
      </c>
      <c r="G800">
        <f t="shared" si="562"/>
        <v>5.5269071868173728E-8</v>
      </c>
      <c r="H800">
        <f t="shared" si="563"/>
        <v>3.1813081172627957E-3</v>
      </c>
      <c r="I800" s="115">
        <f t="shared" si="541"/>
        <v>34</v>
      </c>
      <c r="J800" s="115">
        <f t="shared" si="542"/>
        <v>6</v>
      </c>
      <c r="K800" s="115">
        <f t="shared" si="543"/>
        <v>32</v>
      </c>
      <c r="L800" s="115">
        <f t="shared" si="544"/>
        <v>21</v>
      </c>
      <c r="M800" s="115">
        <f t="shared" si="545"/>
        <v>13</v>
      </c>
      <c r="N800" s="115">
        <f t="shared" si="546"/>
        <v>24</v>
      </c>
      <c r="O800" s="115">
        <f t="shared" si="547"/>
        <v>9</v>
      </c>
      <c r="P800" s="115">
        <f t="shared" si="548"/>
        <v>22</v>
      </c>
      <c r="Q800" s="115">
        <f t="shared" si="549"/>
        <v>21</v>
      </c>
      <c r="R800" s="115">
        <f t="shared" si="550"/>
        <v>28</v>
      </c>
      <c r="S800" s="115">
        <f t="shared" si="551"/>
        <v>13</v>
      </c>
      <c r="T800" s="115">
        <f t="shared" si="552"/>
        <v>8</v>
      </c>
      <c r="U800" s="115">
        <f t="shared" si="553"/>
        <v>10</v>
      </c>
      <c r="V800" s="115">
        <f t="shared" si="554"/>
        <v>10</v>
      </c>
      <c r="W800" s="115">
        <f t="shared" si="555"/>
        <v>18</v>
      </c>
      <c r="X800" s="115">
        <f t="shared" si="556"/>
        <v>24</v>
      </c>
      <c r="Y800" s="115">
        <f t="shared" si="557"/>
        <v>17</v>
      </c>
      <c r="Z800" s="115">
        <f t="shared" si="558"/>
        <v>23</v>
      </c>
      <c r="AA800" s="115">
        <f t="shared" si="559"/>
        <v>4</v>
      </c>
      <c r="AB800" s="115">
        <f t="shared" si="560"/>
        <v>13</v>
      </c>
      <c r="AC800" s="113">
        <f t="shared" si="564"/>
        <v>350</v>
      </c>
      <c r="AE800">
        <f t="shared" si="565"/>
        <v>0.10816447598693506</v>
      </c>
      <c r="AF800">
        <f t="shared" si="566"/>
        <v>1.9087848703576774E-2</v>
      </c>
      <c r="AG800">
        <f t="shared" si="567"/>
        <v>0.10180185975240946</v>
      </c>
      <c r="AH800">
        <f t="shared" si="568"/>
        <v>6.6807470462518712E-2</v>
      </c>
      <c r="AI800">
        <f t="shared" si="569"/>
        <v>4.1357005524416346E-2</v>
      </c>
      <c r="AJ800">
        <f t="shared" si="570"/>
        <v>7.6351394814307097E-2</v>
      </c>
      <c r="AK800">
        <f t="shared" si="571"/>
        <v>2.8631773055365163E-2</v>
      </c>
      <c r="AL800">
        <f t="shared" si="572"/>
        <v>6.9988778579781502E-2</v>
      </c>
      <c r="AM800">
        <f t="shared" si="573"/>
        <v>6.6807470462518712E-2</v>
      </c>
      <c r="AN800">
        <f t="shared" si="574"/>
        <v>8.9076627283358273E-2</v>
      </c>
      <c r="AO800">
        <f t="shared" si="575"/>
        <v>4.1357005524416346E-2</v>
      </c>
      <c r="AP800">
        <f t="shared" si="576"/>
        <v>2.5450464938102366E-2</v>
      </c>
      <c r="AQ800">
        <f t="shared" si="577"/>
        <v>3.1813081172627961E-2</v>
      </c>
      <c r="AR800">
        <f t="shared" si="578"/>
        <v>3.1813081172627961E-2</v>
      </c>
      <c r="AS800">
        <f t="shared" si="579"/>
        <v>5.7263546110730326E-2</v>
      </c>
      <c r="AT800">
        <f t="shared" si="580"/>
        <v>7.6351394814307097E-2</v>
      </c>
      <c r="AU800">
        <f t="shared" si="581"/>
        <v>5.4082237993467529E-2</v>
      </c>
      <c r="AV800">
        <f t="shared" si="582"/>
        <v>7.3170086697044306E-2</v>
      </c>
      <c r="AW800">
        <f t="shared" si="583"/>
        <v>1.2725232469051183E-2</v>
      </c>
      <c r="AX800">
        <f t="shared" si="584"/>
        <v>4.1357005524416346E-2</v>
      </c>
      <c r="AY800">
        <f t="shared" si="585"/>
        <v>1.1134578410419786</v>
      </c>
    </row>
    <row r="801" spans="1:51" x14ac:dyDescent="0.2">
      <c r="A801" s="118" t="s">
        <v>5731</v>
      </c>
      <c r="B801" s="119">
        <v>43424</v>
      </c>
      <c r="C801" s="121" t="s">
        <v>6576</v>
      </c>
      <c r="D801" s="121" t="s">
        <v>3714</v>
      </c>
      <c r="E801" s="121">
        <v>0.13351971719071223</v>
      </c>
      <c r="F801">
        <f t="shared" si="561"/>
        <v>1.3351971719071222E-7</v>
      </c>
      <c r="G801">
        <f t="shared" si="562"/>
        <v>1.3351971719071223E-9</v>
      </c>
      <c r="H801">
        <f t="shared" si="563"/>
        <v>7.6854440604066788E-5</v>
      </c>
      <c r="I801" s="115">
        <f t="shared" si="541"/>
        <v>50</v>
      </c>
      <c r="J801" s="115">
        <f t="shared" si="542"/>
        <v>4</v>
      </c>
      <c r="K801" s="115">
        <f t="shared" si="543"/>
        <v>28</v>
      </c>
      <c r="L801" s="115">
        <f t="shared" si="544"/>
        <v>20</v>
      </c>
      <c r="M801" s="115">
        <f t="shared" si="545"/>
        <v>18</v>
      </c>
      <c r="N801" s="115">
        <f t="shared" si="546"/>
        <v>23</v>
      </c>
      <c r="O801" s="115">
        <f t="shared" si="547"/>
        <v>14</v>
      </c>
      <c r="P801" s="115">
        <f t="shared" si="548"/>
        <v>21</v>
      </c>
      <c r="Q801" s="115">
        <f t="shared" si="549"/>
        <v>10</v>
      </c>
      <c r="R801" s="115">
        <f t="shared" si="550"/>
        <v>36</v>
      </c>
      <c r="S801" s="115">
        <f t="shared" si="551"/>
        <v>14</v>
      </c>
      <c r="T801" s="115">
        <f t="shared" si="552"/>
        <v>13</v>
      </c>
      <c r="U801" s="115">
        <f t="shared" si="553"/>
        <v>21</v>
      </c>
      <c r="V801" s="115">
        <f t="shared" si="554"/>
        <v>12</v>
      </c>
      <c r="W801" s="115">
        <f t="shared" si="555"/>
        <v>24</v>
      </c>
      <c r="X801" s="115">
        <f t="shared" si="556"/>
        <v>30</v>
      </c>
      <c r="Y801" s="115">
        <f t="shared" si="557"/>
        <v>13</v>
      </c>
      <c r="Z801" s="115">
        <f t="shared" si="558"/>
        <v>23</v>
      </c>
      <c r="AA801" s="115">
        <f t="shared" si="559"/>
        <v>3</v>
      </c>
      <c r="AB801" s="115">
        <f t="shared" si="560"/>
        <v>16</v>
      </c>
      <c r="AC801" s="113">
        <f t="shared" si="564"/>
        <v>393</v>
      </c>
      <c r="AE801">
        <f t="shared" si="565"/>
        <v>3.8427220302033392E-3</v>
      </c>
      <c r="AF801">
        <f t="shared" si="566"/>
        <v>3.0741776241626715E-4</v>
      </c>
      <c r="AG801">
        <f t="shared" si="567"/>
        <v>2.15192433691387E-3</v>
      </c>
      <c r="AH801">
        <f t="shared" si="568"/>
        <v>1.5370888120813358E-3</v>
      </c>
      <c r="AI801">
        <f t="shared" si="569"/>
        <v>1.3833799308732022E-3</v>
      </c>
      <c r="AJ801">
        <f t="shared" si="570"/>
        <v>1.7676521338935362E-3</v>
      </c>
      <c r="AK801">
        <f t="shared" si="571"/>
        <v>1.075962168456935E-3</v>
      </c>
      <c r="AL801">
        <f t="shared" si="572"/>
        <v>1.6139432526854026E-3</v>
      </c>
      <c r="AM801">
        <f t="shared" si="573"/>
        <v>7.6854440604066791E-4</v>
      </c>
      <c r="AN801">
        <f t="shared" si="574"/>
        <v>2.7667598617464044E-3</v>
      </c>
      <c r="AO801">
        <f t="shared" si="575"/>
        <v>1.075962168456935E-3</v>
      </c>
      <c r="AP801">
        <f t="shared" si="576"/>
        <v>9.991077278528682E-4</v>
      </c>
      <c r="AQ801">
        <f t="shared" si="577"/>
        <v>1.6139432526854026E-3</v>
      </c>
      <c r="AR801">
        <f t="shared" si="578"/>
        <v>9.222532872488014E-4</v>
      </c>
      <c r="AS801">
        <f t="shared" si="579"/>
        <v>1.8445065744976028E-3</v>
      </c>
      <c r="AT801">
        <f t="shared" si="580"/>
        <v>2.3056332181220036E-3</v>
      </c>
      <c r="AU801">
        <f t="shared" si="581"/>
        <v>9.991077278528682E-4</v>
      </c>
      <c r="AV801">
        <f t="shared" si="582"/>
        <v>1.7676521338935362E-3</v>
      </c>
      <c r="AW801">
        <f t="shared" si="583"/>
        <v>2.3056332181220035E-4</v>
      </c>
      <c r="AX801">
        <f t="shared" si="584"/>
        <v>1.2296710496650686E-3</v>
      </c>
      <c r="AY801">
        <f t="shared" si="585"/>
        <v>3.0203795157398249E-2</v>
      </c>
    </row>
    <row r="802" spans="1:51" x14ac:dyDescent="0.2">
      <c r="A802" s="118" t="s">
        <v>5732</v>
      </c>
      <c r="B802" s="119">
        <v>23811</v>
      </c>
      <c r="C802" s="121" t="s">
        <v>6691</v>
      </c>
      <c r="D802" s="121" t="s">
        <v>4797</v>
      </c>
      <c r="E802" s="121">
        <v>2.8493672217390369</v>
      </c>
      <c r="F802">
        <f t="shared" si="561"/>
        <v>2.8493672217390369E-6</v>
      </c>
      <c r="G802">
        <f t="shared" si="562"/>
        <v>2.8493672217390369E-8</v>
      </c>
      <c r="H802">
        <f t="shared" si="563"/>
        <v>1.6401062592840076E-3</v>
      </c>
      <c r="I802" s="115">
        <f t="shared" si="541"/>
        <v>19</v>
      </c>
      <c r="J802" s="115">
        <f t="shared" si="542"/>
        <v>1</v>
      </c>
      <c r="K802" s="115">
        <f t="shared" si="543"/>
        <v>11</v>
      </c>
      <c r="L802" s="115">
        <f t="shared" si="544"/>
        <v>9</v>
      </c>
      <c r="M802" s="115">
        <f t="shared" si="545"/>
        <v>14</v>
      </c>
      <c r="N802" s="115">
        <f t="shared" si="546"/>
        <v>22</v>
      </c>
      <c r="O802" s="115">
        <f t="shared" si="547"/>
        <v>6</v>
      </c>
      <c r="P802" s="115">
        <f t="shared" si="548"/>
        <v>16</v>
      </c>
      <c r="Q802" s="115">
        <f t="shared" si="549"/>
        <v>6</v>
      </c>
      <c r="R802" s="115">
        <f t="shared" si="550"/>
        <v>16</v>
      </c>
      <c r="S802" s="115">
        <f t="shared" si="551"/>
        <v>9</v>
      </c>
      <c r="T802" s="115">
        <f t="shared" si="552"/>
        <v>7</v>
      </c>
      <c r="U802" s="115">
        <f t="shared" si="553"/>
        <v>16</v>
      </c>
      <c r="V802" s="115">
        <f t="shared" si="554"/>
        <v>12</v>
      </c>
      <c r="W802" s="115">
        <f t="shared" si="555"/>
        <v>13</v>
      </c>
      <c r="X802" s="115">
        <f t="shared" si="556"/>
        <v>13</v>
      </c>
      <c r="Y802" s="115">
        <f t="shared" si="557"/>
        <v>10</v>
      </c>
      <c r="Z802" s="115">
        <f t="shared" si="558"/>
        <v>11</v>
      </c>
      <c r="AA802" s="115">
        <f t="shared" si="559"/>
        <v>3</v>
      </c>
      <c r="AB802" s="115">
        <f t="shared" si="560"/>
        <v>3</v>
      </c>
      <c r="AC802" s="113">
        <f t="shared" si="564"/>
        <v>217</v>
      </c>
      <c r="AE802">
        <f t="shared" si="565"/>
        <v>3.1162018926396143E-2</v>
      </c>
      <c r="AF802">
        <f t="shared" si="566"/>
        <v>1.6401062592840076E-3</v>
      </c>
      <c r="AG802">
        <f t="shared" si="567"/>
        <v>1.8041168852124083E-2</v>
      </c>
      <c r="AH802">
        <f t="shared" si="568"/>
        <v>1.4760956333556069E-2</v>
      </c>
      <c r="AI802">
        <f t="shared" si="569"/>
        <v>2.2961487629976105E-2</v>
      </c>
      <c r="AJ802">
        <f t="shared" si="570"/>
        <v>3.6082337704248166E-2</v>
      </c>
      <c r="AK802">
        <f t="shared" si="571"/>
        <v>9.8406375557040446E-3</v>
      </c>
      <c r="AL802">
        <f t="shared" si="572"/>
        <v>2.6241700148544121E-2</v>
      </c>
      <c r="AM802">
        <f t="shared" si="573"/>
        <v>9.8406375557040446E-3</v>
      </c>
      <c r="AN802">
        <f t="shared" si="574"/>
        <v>2.6241700148544121E-2</v>
      </c>
      <c r="AO802">
        <f t="shared" si="575"/>
        <v>1.4760956333556069E-2</v>
      </c>
      <c r="AP802">
        <f t="shared" si="576"/>
        <v>1.1480743814988053E-2</v>
      </c>
      <c r="AQ802">
        <f t="shared" si="577"/>
        <v>2.6241700148544121E-2</v>
      </c>
      <c r="AR802">
        <f t="shared" si="578"/>
        <v>1.9681275111408089E-2</v>
      </c>
      <c r="AS802">
        <f t="shared" si="579"/>
        <v>2.1321381370692099E-2</v>
      </c>
      <c r="AT802">
        <f t="shared" si="580"/>
        <v>2.1321381370692099E-2</v>
      </c>
      <c r="AU802">
        <f t="shared" si="581"/>
        <v>1.6401062592840077E-2</v>
      </c>
      <c r="AV802">
        <f t="shared" si="582"/>
        <v>1.8041168852124083E-2</v>
      </c>
      <c r="AW802">
        <f t="shared" si="583"/>
        <v>4.9203187778520223E-3</v>
      </c>
      <c r="AX802">
        <f t="shared" si="584"/>
        <v>4.9203187778520223E-3</v>
      </c>
      <c r="AY802">
        <f t="shared" si="585"/>
        <v>0.35590305826462976</v>
      </c>
    </row>
    <row r="803" spans="1:51" x14ac:dyDescent="0.2">
      <c r="A803" s="118" t="s">
        <v>5733</v>
      </c>
      <c r="B803" s="119">
        <v>38074</v>
      </c>
      <c r="C803" s="121" t="s">
        <v>6772</v>
      </c>
      <c r="D803" s="121" t="s">
        <v>3978</v>
      </c>
      <c r="E803" s="121">
        <v>0.19650339000558709</v>
      </c>
      <c r="F803">
        <f t="shared" si="561"/>
        <v>1.9650339000558709E-7</v>
      </c>
      <c r="G803">
        <f t="shared" si="562"/>
        <v>1.9650339000558709E-9</v>
      </c>
      <c r="H803">
        <f t="shared" si="563"/>
        <v>1.1310807447345827E-4</v>
      </c>
      <c r="I803" s="115">
        <f t="shared" si="541"/>
        <v>44</v>
      </c>
      <c r="J803" s="115">
        <f t="shared" si="542"/>
        <v>2</v>
      </c>
      <c r="K803" s="115">
        <f t="shared" si="543"/>
        <v>19</v>
      </c>
      <c r="L803" s="115">
        <f t="shared" si="544"/>
        <v>23</v>
      </c>
      <c r="M803" s="115">
        <f t="shared" si="545"/>
        <v>11</v>
      </c>
      <c r="N803" s="115">
        <f t="shared" si="546"/>
        <v>24</v>
      </c>
      <c r="O803" s="115">
        <f t="shared" si="547"/>
        <v>6</v>
      </c>
      <c r="P803" s="115">
        <f t="shared" si="548"/>
        <v>32</v>
      </c>
      <c r="Q803" s="115">
        <f t="shared" si="549"/>
        <v>19</v>
      </c>
      <c r="R803" s="115">
        <f t="shared" si="550"/>
        <v>26</v>
      </c>
      <c r="S803" s="115">
        <f t="shared" si="551"/>
        <v>9</v>
      </c>
      <c r="T803" s="115">
        <f t="shared" si="552"/>
        <v>11</v>
      </c>
      <c r="U803" s="115">
        <f t="shared" si="553"/>
        <v>17</v>
      </c>
      <c r="V803" s="115">
        <f t="shared" si="554"/>
        <v>17</v>
      </c>
      <c r="W803" s="115">
        <f t="shared" si="555"/>
        <v>19</v>
      </c>
      <c r="X803" s="115">
        <f t="shared" si="556"/>
        <v>28</v>
      </c>
      <c r="Y803" s="115">
        <f t="shared" si="557"/>
        <v>14</v>
      </c>
      <c r="Z803" s="115">
        <f t="shared" si="558"/>
        <v>14</v>
      </c>
      <c r="AA803" s="115">
        <f t="shared" si="559"/>
        <v>7</v>
      </c>
      <c r="AB803" s="115">
        <f t="shared" si="560"/>
        <v>6</v>
      </c>
      <c r="AC803" s="113">
        <f t="shared" si="564"/>
        <v>348</v>
      </c>
      <c r="AE803">
        <f t="shared" si="565"/>
        <v>4.9767552768321642E-3</v>
      </c>
      <c r="AF803">
        <f t="shared" si="566"/>
        <v>2.2621614894691654E-4</v>
      </c>
      <c r="AG803">
        <f t="shared" si="567"/>
        <v>2.1490534149957072E-3</v>
      </c>
      <c r="AH803">
        <f t="shared" si="568"/>
        <v>2.6014857128895401E-3</v>
      </c>
      <c r="AI803">
        <f t="shared" si="569"/>
        <v>1.2441888192080411E-3</v>
      </c>
      <c r="AJ803">
        <f t="shared" si="570"/>
        <v>2.7145937873629985E-3</v>
      </c>
      <c r="AK803">
        <f t="shared" si="571"/>
        <v>6.7864844684074963E-4</v>
      </c>
      <c r="AL803">
        <f t="shared" si="572"/>
        <v>3.6194583831506647E-3</v>
      </c>
      <c r="AM803">
        <f t="shared" si="573"/>
        <v>2.1490534149957072E-3</v>
      </c>
      <c r="AN803">
        <f t="shared" si="574"/>
        <v>2.940809936309915E-3</v>
      </c>
      <c r="AO803">
        <f t="shared" si="575"/>
        <v>1.0179726702611244E-3</v>
      </c>
      <c r="AP803">
        <f t="shared" si="576"/>
        <v>1.2441888192080411E-3</v>
      </c>
      <c r="AQ803">
        <f t="shared" si="577"/>
        <v>1.9228372660487906E-3</v>
      </c>
      <c r="AR803">
        <f t="shared" si="578"/>
        <v>1.9228372660487906E-3</v>
      </c>
      <c r="AS803">
        <f t="shared" si="579"/>
        <v>2.1490534149957072E-3</v>
      </c>
      <c r="AT803">
        <f t="shared" si="580"/>
        <v>3.1670260852568318E-3</v>
      </c>
      <c r="AU803">
        <f t="shared" si="581"/>
        <v>1.5835130426284159E-3</v>
      </c>
      <c r="AV803">
        <f t="shared" si="582"/>
        <v>1.5835130426284159E-3</v>
      </c>
      <c r="AW803">
        <f t="shared" si="583"/>
        <v>7.9175652131420796E-4</v>
      </c>
      <c r="AX803">
        <f t="shared" si="584"/>
        <v>6.7864844684074963E-4</v>
      </c>
      <c r="AY803">
        <f t="shared" si="585"/>
        <v>3.9361609916763476E-2</v>
      </c>
    </row>
    <row r="804" spans="1:51" x14ac:dyDescent="0.2">
      <c r="A804" s="118" t="s">
        <v>5734</v>
      </c>
      <c r="B804" s="119">
        <v>28617</v>
      </c>
      <c r="C804" s="121" t="s">
        <v>6626</v>
      </c>
      <c r="D804" s="121" t="s">
        <v>4229</v>
      </c>
      <c r="E804" s="121">
        <v>0.41739887112933194</v>
      </c>
      <c r="F804">
        <f t="shared" si="561"/>
        <v>4.1739887112933192E-7</v>
      </c>
      <c r="G804">
        <f t="shared" si="562"/>
        <v>4.1739887112933194E-9</v>
      </c>
      <c r="H804">
        <f t="shared" si="563"/>
        <v>2.4025632636409761E-4</v>
      </c>
      <c r="I804" s="115">
        <f t="shared" si="541"/>
        <v>19</v>
      </c>
      <c r="J804" s="115">
        <f t="shared" si="542"/>
        <v>10</v>
      </c>
      <c r="K804" s="115">
        <f t="shared" si="543"/>
        <v>15</v>
      </c>
      <c r="L804" s="115">
        <f t="shared" si="544"/>
        <v>21</v>
      </c>
      <c r="M804" s="115">
        <f t="shared" si="545"/>
        <v>9</v>
      </c>
      <c r="N804" s="115">
        <f t="shared" si="546"/>
        <v>22</v>
      </c>
      <c r="O804" s="115">
        <f t="shared" si="547"/>
        <v>10</v>
      </c>
      <c r="P804" s="115">
        <f t="shared" si="548"/>
        <v>12</v>
      </c>
      <c r="Q804" s="115">
        <f t="shared" si="549"/>
        <v>9</v>
      </c>
      <c r="R804" s="115">
        <f t="shared" si="550"/>
        <v>26</v>
      </c>
      <c r="S804" s="115">
        <f t="shared" si="551"/>
        <v>5</v>
      </c>
      <c r="T804" s="115">
        <f t="shared" si="552"/>
        <v>7</v>
      </c>
      <c r="U804" s="115">
        <f t="shared" si="553"/>
        <v>7</v>
      </c>
      <c r="V804" s="115">
        <f t="shared" si="554"/>
        <v>11</v>
      </c>
      <c r="W804" s="115">
        <f t="shared" si="555"/>
        <v>16</v>
      </c>
      <c r="X804" s="115">
        <f t="shared" si="556"/>
        <v>15</v>
      </c>
      <c r="Y804" s="115">
        <f t="shared" si="557"/>
        <v>13</v>
      </c>
      <c r="Z804" s="115">
        <f t="shared" si="558"/>
        <v>13</v>
      </c>
      <c r="AA804" s="115">
        <f t="shared" si="559"/>
        <v>6</v>
      </c>
      <c r="AB804" s="115">
        <f t="shared" si="560"/>
        <v>8</v>
      </c>
      <c r="AC804" s="113">
        <f t="shared" si="564"/>
        <v>254</v>
      </c>
      <c r="AE804">
        <f t="shared" si="565"/>
        <v>4.5648702009178548E-3</v>
      </c>
      <c r="AF804">
        <f t="shared" si="566"/>
        <v>2.4025632636409762E-3</v>
      </c>
      <c r="AG804">
        <f t="shared" si="567"/>
        <v>3.6038448954614642E-3</v>
      </c>
      <c r="AH804">
        <f t="shared" si="568"/>
        <v>5.0453828536460498E-3</v>
      </c>
      <c r="AI804">
        <f t="shared" si="569"/>
        <v>2.1623069372768786E-3</v>
      </c>
      <c r="AJ804">
        <f t="shared" si="570"/>
        <v>5.2856391800101474E-3</v>
      </c>
      <c r="AK804">
        <f t="shared" si="571"/>
        <v>2.4025632636409762E-3</v>
      </c>
      <c r="AL804">
        <f t="shared" si="572"/>
        <v>2.8830759163691712E-3</v>
      </c>
      <c r="AM804">
        <f t="shared" si="573"/>
        <v>2.1623069372768786E-3</v>
      </c>
      <c r="AN804">
        <f t="shared" si="574"/>
        <v>6.2466644854665375E-3</v>
      </c>
      <c r="AO804">
        <f t="shared" si="575"/>
        <v>1.2012816318204881E-3</v>
      </c>
      <c r="AP804">
        <f t="shared" si="576"/>
        <v>1.6817942845486834E-3</v>
      </c>
      <c r="AQ804">
        <f t="shared" si="577"/>
        <v>1.6817942845486834E-3</v>
      </c>
      <c r="AR804">
        <f t="shared" si="578"/>
        <v>2.6428195900050737E-3</v>
      </c>
      <c r="AS804">
        <f t="shared" si="579"/>
        <v>3.8441012218255618E-3</v>
      </c>
      <c r="AT804">
        <f t="shared" si="580"/>
        <v>3.6038448954614642E-3</v>
      </c>
      <c r="AU804">
        <f t="shared" si="581"/>
        <v>3.1233322427332687E-3</v>
      </c>
      <c r="AV804">
        <f t="shared" si="582"/>
        <v>3.1233322427332687E-3</v>
      </c>
      <c r="AW804">
        <f t="shared" si="583"/>
        <v>1.4415379581845856E-3</v>
      </c>
      <c r="AX804">
        <f t="shared" si="584"/>
        <v>1.9220506109127809E-3</v>
      </c>
      <c r="AY804">
        <f t="shared" si="585"/>
        <v>6.1025106896480788E-2</v>
      </c>
    </row>
    <row r="805" spans="1:51" x14ac:dyDescent="0.2">
      <c r="A805" s="118" t="s">
        <v>5735</v>
      </c>
      <c r="B805" s="119">
        <v>76108</v>
      </c>
      <c r="C805" s="121" t="s">
        <v>7030</v>
      </c>
      <c r="D805" s="121" t="s">
        <v>4379</v>
      </c>
      <c r="E805" s="121">
        <v>0.65309361377718</v>
      </c>
      <c r="F805">
        <f t="shared" si="561"/>
        <v>6.5309361377718E-7</v>
      </c>
      <c r="G805">
        <f t="shared" si="562"/>
        <v>6.5309361377718E-9</v>
      </c>
      <c r="H805">
        <f t="shared" si="563"/>
        <v>3.759230876533425E-4</v>
      </c>
      <c r="I805" s="115">
        <f t="shared" si="541"/>
        <v>55</v>
      </c>
      <c r="J805" s="115">
        <f t="shared" si="542"/>
        <v>10</v>
      </c>
      <c r="K805" s="115">
        <f t="shared" si="543"/>
        <v>36</v>
      </c>
      <c r="L805" s="115">
        <f t="shared" si="544"/>
        <v>46</v>
      </c>
      <c r="M805" s="115">
        <f t="shared" si="545"/>
        <v>34</v>
      </c>
      <c r="N805" s="115">
        <f t="shared" si="546"/>
        <v>47</v>
      </c>
      <c r="O805" s="115">
        <f t="shared" si="547"/>
        <v>16</v>
      </c>
      <c r="P805" s="115">
        <f t="shared" si="548"/>
        <v>39</v>
      </c>
      <c r="Q805" s="115">
        <f t="shared" si="549"/>
        <v>36</v>
      </c>
      <c r="R805" s="115">
        <f t="shared" si="550"/>
        <v>58</v>
      </c>
      <c r="S805" s="115">
        <f t="shared" si="551"/>
        <v>18</v>
      </c>
      <c r="T805" s="115">
        <f t="shared" si="552"/>
        <v>35</v>
      </c>
      <c r="U805" s="115">
        <f t="shared" si="553"/>
        <v>30</v>
      </c>
      <c r="V805" s="115">
        <f t="shared" si="554"/>
        <v>28</v>
      </c>
      <c r="W805" s="115">
        <f t="shared" si="555"/>
        <v>41</v>
      </c>
      <c r="X805" s="115">
        <f t="shared" si="556"/>
        <v>34</v>
      </c>
      <c r="Y805" s="115">
        <f t="shared" si="557"/>
        <v>41</v>
      </c>
      <c r="Z805" s="115">
        <f t="shared" si="558"/>
        <v>32</v>
      </c>
      <c r="AA805" s="115">
        <f t="shared" si="559"/>
        <v>8</v>
      </c>
      <c r="AB805" s="115">
        <f t="shared" si="560"/>
        <v>28</v>
      </c>
      <c r="AC805" s="113">
        <f t="shared" si="564"/>
        <v>672</v>
      </c>
      <c r="AE805">
        <f t="shared" si="565"/>
        <v>2.0675769820933838E-2</v>
      </c>
      <c r="AF805">
        <f t="shared" si="566"/>
        <v>3.759230876533425E-3</v>
      </c>
      <c r="AG805">
        <f t="shared" si="567"/>
        <v>1.3533231155520329E-2</v>
      </c>
      <c r="AH805">
        <f t="shared" si="568"/>
        <v>1.7292462032053754E-2</v>
      </c>
      <c r="AI805">
        <f t="shared" si="569"/>
        <v>1.2781384980213644E-2</v>
      </c>
      <c r="AJ805">
        <f t="shared" si="570"/>
        <v>1.7668385119707097E-2</v>
      </c>
      <c r="AK805">
        <f t="shared" si="571"/>
        <v>6.0147694024534799E-3</v>
      </c>
      <c r="AL805">
        <f t="shared" si="572"/>
        <v>1.4661000418480357E-2</v>
      </c>
      <c r="AM805">
        <f t="shared" si="573"/>
        <v>1.3533231155520329E-2</v>
      </c>
      <c r="AN805">
        <f t="shared" si="574"/>
        <v>2.1803539083893864E-2</v>
      </c>
      <c r="AO805">
        <f t="shared" si="575"/>
        <v>6.7666155777601645E-3</v>
      </c>
      <c r="AP805">
        <f t="shared" si="576"/>
        <v>1.3157308067866988E-2</v>
      </c>
      <c r="AQ805">
        <f t="shared" si="577"/>
        <v>1.1277692629600275E-2</v>
      </c>
      <c r="AR805">
        <f t="shared" si="578"/>
        <v>1.0525846454293591E-2</v>
      </c>
      <c r="AS805">
        <f t="shared" si="579"/>
        <v>1.5412846593787043E-2</v>
      </c>
      <c r="AT805">
        <f t="shared" si="580"/>
        <v>1.2781384980213644E-2</v>
      </c>
      <c r="AU805">
        <f t="shared" si="581"/>
        <v>1.5412846593787043E-2</v>
      </c>
      <c r="AV805">
        <f t="shared" si="582"/>
        <v>1.202953880490696E-2</v>
      </c>
      <c r="AW805">
        <f t="shared" si="583"/>
        <v>3.00738470122674E-3</v>
      </c>
      <c r="AX805">
        <f t="shared" si="584"/>
        <v>1.0525846454293591E-2</v>
      </c>
      <c r="AY805">
        <f t="shared" si="585"/>
        <v>0.25262031490304615</v>
      </c>
    </row>
    <row r="806" spans="1:51" x14ac:dyDescent="0.2">
      <c r="A806" s="118" t="s">
        <v>5736</v>
      </c>
      <c r="B806" s="119">
        <v>7392</v>
      </c>
      <c r="C806" s="121" t="s">
        <v>7031</v>
      </c>
      <c r="D806" s="121" t="s">
        <v>3637</v>
      </c>
      <c r="E806" s="121">
        <v>6.8419668353790722E-2</v>
      </c>
      <c r="F806">
        <f t="shared" si="561"/>
        <v>6.841966835379072E-8</v>
      </c>
      <c r="G806">
        <f t="shared" si="562"/>
        <v>6.8419668353790718E-10</v>
      </c>
      <c r="H806">
        <f t="shared" si="563"/>
        <v>3.9382612907542424E-5</v>
      </c>
      <c r="I806" s="115">
        <f t="shared" si="541"/>
        <v>1</v>
      </c>
      <c r="J806" s="115">
        <f t="shared" si="542"/>
        <v>3</v>
      </c>
      <c r="K806" s="115">
        <f t="shared" si="543"/>
        <v>3</v>
      </c>
      <c r="L806" s="115">
        <f t="shared" si="544"/>
        <v>8</v>
      </c>
      <c r="M806" s="115">
        <f t="shared" si="545"/>
        <v>4</v>
      </c>
      <c r="N806" s="115">
        <f t="shared" si="546"/>
        <v>6</v>
      </c>
      <c r="O806" s="115">
        <f t="shared" si="547"/>
        <v>1</v>
      </c>
      <c r="P806" s="115">
        <f t="shared" si="548"/>
        <v>3</v>
      </c>
      <c r="Q806" s="115">
        <f t="shared" si="549"/>
        <v>5</v>
      </c>
      <c r="R806" s="115">
        <f t="shared" si="550"/>
        <v>1</v>
      </c>
      <c r="S806" s="115">
        <f t="shared" si="551"/>
        <v>3</v>
      </c>
      <c r="T806" s="115">
        <f t="shared" si="552"/>
        <v>2</v>
      </c>
      <c r="U806" s="115">
        <f t="shared" si="553"/>
        <v>2</v>
      </c>
      <c r="V806" s="115">
        <f t="shared" si="554"/>
        <v>4</v>
      </c>
      <c r="W806" s="115">
        <f t="shared" si="555"/>
        <v>6</v>
      </c>
      <c r="X806" s="115">
        <f t="shared" si="556"/>
        <v>2</v>
      </c>
      <c r="Y806" s="115">
        <f t="shared" si="557"/>
        <v>3</v>
      </c>
      <c r="Z806" s="115">
        <f t="shared" si="558"/>
        <v>2</v>
      </c>
      <c r="AA806" s="115">
        <f t="shared" si="559"/>
        <v>1</v>
      </c>
      <c r="AB806" s="115">
        <f t="shared" si="560"/>
        <v>2</v>
      </c>
      <c r="AC806" s="113">
        <f t="shared" si="564"/>
        <v>62</v>
      </c>
      <c r="AE806">
        <f t="shared" si="565"/>
        <v>3.9382612907542424E-5</v>
      </c>
      <c r="AF806">
        <f t="shared" si="566"/>
        <v>1.1814783872262727E-4</v>
      </c>
      <c r="AG806">
        <f t="shared" si="567"/>
        <v>1.1814783872262727E-4</v>
      </c>
      <c r="AH806">
        <f t="shared" si="568"/>
        <v>3.1506090326033939E-4</v>
      </c>
      <c r="AI806">
        <f t="shared" si="569"/>
        <v>1.575304516301697E-4</v>
      </c>
      <c r="AJ806">
        <f t="shared" si="570"/>
        <v>2.3629567744525454E-4</v>
      </c>
      <c r="AK806">
        <f t="shared" si="571"/>
        <v>3.9382612907542424E-5</v>
      </c>
      <c r="AL806">
        <f t="shared" si="572"/>
        <v>1.1814783872262727E-4</v>
      </c>
      <c r="AM806">
        <f t="shared" si="573"/>
        <v>1.9691306453771212E-4</v>
      </c>
      <c r="AN806">
        <f t="shared" si="574"/>
        <v>3.9382612907542424E-5</v>
      </c>
      <c r="AO806">
        <f t="shared" si="575"/>
        <v>1.1814783872262727E-4</v>
      </c>
      <c r="AP806">
        <f t="shared" si="576"/>
        <v>7.8765225815084848E-5</v>
      </c>
      <c r="AQ806">
        <f t="shared" si="577"/>
        <v>7.8765225815084848E-5</v>
      </c>
      <c r="AR806">
        <f t="shared" si="578"/>
        <v>1.575304516301697E-4</v>
      </c>
      <c r="AS806">
        <f t="shared" si="579"/>
        <v>2.3629567744525454E-4</v>
      </c>
      <c r="AT806">
        <f t="shared" si="580"/>
        <v>7.8765225815084848E-5</v>
      </c>
      <c r="AU806">
        <f t="shared" si="581"/>
        <v>1.1814783872262727E-4</v>
      </c>
      <c r="AV806">
        <f t="shared" si="582"/>
        <v>7.8765225815084848E-5</v>
      </c>
      <c r="AW806">
        <f t="shared" si="583"/>
        <v>3.9382612907542424E-5</v>
      </c>
      <c r="AX806">
        <f t="shared" si="584"/>
        <v>7.8765225815084848E-5</v>
      </c>
      <c r="AY806">
        <f t="shared" si="585"/>
        <v>2.4417220002676296E-3</v>
      </c>
    </row>
    <row r="807" spans="1:51" x14ac:dyDescent="0.2">
      <c r="A807" s="118" t="s">
        <v>5737</v>
      </c>
      <c r="B807" s="119">
        <v>22090</v>
      </c>
      <c r="C807" s="121" t="s">
        <v>6594</v>
      </c>
      <c r="D807" s="121" t="s">
        <v>3691</v>
      </c>
      <c r="E807" s="121">
        <v>2.5513737861296539E-2</v>
      </c>
      <c r="F807">
        <f t="shared" si="561"/>
        <v>2.551373786129654E-8</v>
      </c>
      <c r="G807">
        <f t="shared" si="562"/>
        <v>2.5513737861296543E-10</v>
      </c>
      <c r="H807">
        <f t="shared" si="563"/>
        <v>1.468580141049867E-5</v>
      </c>
      <c r="I807" s="115">
        <f t="shared" si="541"/>
        <v>18</v>
      </c>
      <c r="J807" s="115">
        <f t="shared" si="542"/>
        <v>5</v>
      </c>
      <c r="K807" s="115">
        <f t="shared" si="543"/>
        <v>13</v>
      </c>
      <c r="L807" s="115">
        <f t="shared" si="544"/>
        <v>12</v>
      </c>
      <c r="M807" s="115">
        <f t="shared" si="545"/>
        <v>7</v>
      </c>
      <c r="N807" s="115">
        <f t="shared" si="546"/>
        <v>16</v>
      </c>
      <c r="O807" s="115">
        <f t="shared" si="547"/>
        <v>2</v>
      </c>
      <c r="P807" s="115">
        <f t="shared" si="548"/>
        <v>11</v>
      </c>
      <c r="Q807" s="115">
        <f t="shared" si="549"/>
        <v>7</v>
      </c>
      <c r="R807" s="115">
        <f t="shared" si="550"/>
        <v>22</v>
      </c>
      <c r="S807" s="115">
        <f t="shared" si="551"/>
        <v>6</v>
      </c>
      <c r="T807" s="115">
        <f t="shared" si="552"/>
        <v>4</v>
      </c>
      <c r="U807" s="115">
        <f t="shared" si="553"/>
        <v>13</v>
      </c>
      <c r="V807" s="115">
        <f t="shared" si="554"/>
        <v>7</v>
      </c>
      <c r="W807" s="115">
        <f t="shared" si="555"/>
        <v>11</v>
      </c>
      <c r="X807" s="115">
        <f t="shared" si="556"/>
        <v>10</v>
      </c>
      <c r="Y807" s="115">
        <f t="shared" si="557"/>
        <v>13</v>
      </c>
      <c r="Z807" s="115">
        <f t="shared" si="558"/>
        <v>12</v>
      </c>
      <c r="AA807" s="115">
        <f t="shared" si="559"/>
        <v>4</v>
      </c>
      <c r="AB807" s="115">
        <f t="shared" si="560"/>
        <v>7</v>
      </c>
      <c r="AC807" s="113">
        <f t="shared" si="564"/>
        <v>200</v>
      </c>
      <c r="AE807">
        <f t="shared" si="565"/>
        <v>2.6434442538897607E-4</v>
      </c>
      <c r="AF807">
        <f t="shared" si="566"/>
        <v>7.3429007052493346E-5</v>
      </c>
      <c r="AG807">
        <f t="shared" si="567"/>
        <v>1.9091541833648272E-4</v>
      </c>
      <c r="AH807">
        <f t="shared" si="568"/>
        <v>1.7622961692598404E-4</v>
      </c>
      <c r="AI807">
        <f t="shared" si="569"/>
        <v>1.0280060987349069E-4</v>
      </c>
      <c r="AJ807">
        <f t="shared" si="570"/>
        <v>2.3497282256797872E-4</v>
      </c>
      <c r="AK807">
        <f t="shared" si="571"/>
        <v>2.937160282099734E-5</v>
      </c>
      <c r="AL807">
        <f t="shared" si="572"/>
        <v>1.6154381551548538E-4</v>
      </c>
      <c r="AM807">
        <f t="shared" si="573"/>
        <v>1.0280060987349069E-4</v>
      </c>
      <c r="AN807">
        <f t="shared" si="574"/>
        <v>3.2308763103097075E-4</v>
      </c>
      <c r="AO807">
        <f t="shared" si="575"/>
        <v>8.8114808462992018E-5</v>
      </c>
      <c r="AP807">
        <f t="shared" si="576"/>
        <v>5.8743205641994681E-5</v>
      </c>
      <c r="AQ807">
        <f t="shared" si="577"/>
        <v>1.9091541833648272E-4</v>
      </c>
      <c r="AR807">
        <f t="shared" si="578"/>
        <v>1.0280060987349069E-4</v>
      </c>
      <c r="AS807">
        <f t="shared" si="579"/>
        <v>1.6154381551548538E-4</v>
      </c>
      <c r="AT807">
        <f t="shared" si="580"/>
        <v>1.4685801410498669E-4</v>
      </c>
      <c r="AU807">
        <f t="shared" si="581"/>
        <v>1.9091541833648272E-4</v>
      </c>
      <c r="AV807">
        <f t="shared" si="582"/>
        <v>1.7622961692598404E-4</v>
      </c>
      <c r="AW807">
        <f t="shared" si="583"/>
        <v>5.8743205641994681E-5</v>
      </c>
      <c r="AX807">
        <f t="shared" si="584"/>
        <v>1.0280060987349069E-4</v>
      </c>
      <c r="AY807">
        <f t="shared" si="585"/>
        <v>2.9371602820997354E-3</v>
      </c>
    </row>
    <row r="808" spans="1:51" x14ac:dyDescent="0.2">
      <c r="A808" s="118" t="s">
        <v>5738</v>
      </c>
      <c r="B808" s="119">
        <v>33851</v>
      </c>
      <c r="C808" s="121" t="s">
        <v>6685</v>
      </c>
      <c r="D808" s="121" t="s">
        <v>3905</v>
      </c>
      <c r="E808" s="121">
        <v>0.36417678009132709</v>
      </c>
      <c r="F808">
        <f t="shared" si="561"/>
        <v>3.6417678009132708E-7</v>
      </c>
      <c r="G808">
        <f t="shared" si="562"/>
        <v>3.6417678009132707E-9</v>
      </c>
      <c r="H808">
        <f t="shared" si="563"/>
        <v>2.0962149489076439E-4</v>
      </c>
      <c r="I808" s="115">
        <f t="shared" si="541"/>
        <v>25</v>
      </c>
      <c r="J808" s="115">
        <f t="shared" si="542"/>
        <v>3</v>
      </c>
      <c r="K808" s="115">
        <f t="shared" si="543"/>
        <v>15</v>
      </c>
      <c r="L808" s="115">
        <f t="shared" si="544"/>
        <v>20</v>
      </c>
      <c r="M808" s="115">
        <f t="shared" si="545"/>
        <v>11</v>
      </c>
      <c r="N808" s="115">
        <f t="shared" si="546"/>
        <v>19</v>
      </c>
      <c r="O808" s="115">
        <f t="shared" si="547"/>
        <v>8</v>
      </c>
      <c r="P808" s="115">
        <f t="shared" si="548"/>
        <v>18</v>
      </c>
      <c r="Q808" s="115">
        <f t="shared" si="549"/>
        <v>15</v>
      </c>
      <c r="R808" s="115">
        <f t="shared" si="550"/>
        <v>43</v>
      </c>
      <c r="S808" s="115">
        <f t="shared" si="551"/>
        <v>7</v>
      </c>
      <c r="T808" s="115">
        <f t="shared" si="552"/>
        <v>11</v>
      </c>
      <c r="U808" s="115">
        <f t="shared" si="553"/>
        <v>12</v>
      </c>
      <c r="V808" s="115">
        <f t="shared" si="554"/>
        <v>16</v>
      </c>
      <c r="W808" s="115">
        <f t="shared" si="555"/>
        <v>16</v>
      </c>
      <c r="X808" s="115">
        <f t="shared" si="556"/>
        <v>21</v>
      </c>
      <c r="Y808" s="115">
        <f t="shared" si="557"/>
        <v>18</v>
      </c>
      <c r="Z808" s="115">
        <f t="shared" si="558"/>
        <v>18</v>
      </c>
      <c r="AA808" s="115">
        <f t="shared" si="559"/>
        <v>1</v>
      </c>
      <c r="AB808" s="115">
        <f t="shared" si="560"/>
        <v>8</v>
      </c>
      <c r="AC808" s="113">
        <f t="shared" si="564"/>
        <v>305</v>
      </c>
      <c r="AE808">
        <f t="shared" si="565"/>
        <v>5.2405373722691096E-3</v>
      </c>
      <c r="AF808">
        <f t="shared" si="566"/>
        <v>6.2886448467229321E-4</v>
      </c>
      <c r="AG808">
        <f t="shared" si="567"/>
        <v>3.1443224233614659E-3</v>
      </c>
      <c r="AH808">
        <f t="shared" si="568"/>
        <v>4.1924298978152875E-3</v>
      </c>
      <c r="AI808">
        <f t="shared" si="569"/>
        <v>2.3058364437984081E-3</v>
      </c>
      <c r="AJ808">
        <f t="shared" si="570"/>
        <v>3.9828084029245236E-3</v>
      </c>
      <c r="AK808">
        <f t="shared" si="571"/>
        <v>1.6769719591261151E-3</v>
      </c>
      <c r="AL808">
        <f t="shared" si="572"/>
        <v>3.7731869080337588E-3</v>
      </c>
      <c r="AM808">
        <f t="shared" si="573"/>
        <v>3.1443224233614659E-3</v>
      </c>
      <c r="AN808">
        <f t="shared" si="574"/>
        <v>9.0137242803028685E-3</v>
      </c>
      <c r="AO808">
        <f t="shared" si="575"/>
        <v>1.4673504642353508E-3</v>
      </c>
      <c r="AP808">
        <f t="shared" si="576"/>
        <v>2.3058364437984081E-3</v>
      </c>
      <c r="AQ808">
        <f t="shared" si="577"/>
        <v>2.5154579386891729E-3</v>
      </c>
      <c r="AR808">
        <f t="shared" si="578"/>
        <v>3.3539439182522302E-3</v>
      </c>
      <c r="AS808">
        <f t="shared" si="579"/>
        <v>3.3539439182522302E-3</v>
      </c>
      <c r="AT808">
        <f t="shared" si="580"/>
        <v>4.4020513927060523E-3</v>
      </c>
      <c r="AU808">
        <f t="shared" si="581"/>
        <v>3.7731869080337588E-3</v>
      </c>
      <c r="AV808">
        <f t="shared" si="582"/>
        <v>3.7731869080337588E-3</v>
      </c>
      <c r="AW808">
        <f t="shared" si="583"/>
        <v>2.0962149489076439E-4</v>
      </c>
      <c r="AX808">
        <f t="shared" si="584"/>
        <v>1.6769719591261151E-3</v>
      </c>
      <c r="AY808">
        <f t="shared" si="585"/>
        <v>6.3934555941683138E-2</v>
      </c>
    </row>
    <row r="809" spans="1:51" x14ac:dyDescent="0.2">
      <c r="A809" s="118" t="s">
        <v>5739</v>
      </c>
      <c r="B809" s="119">
        <v>43772</v>
      </c>
      <c r="C809" s="121" t="s">
        <v>6731</v>
      </c>
      <c r="D809" s="121" t="s">
        <v>4172</v>
      </c>
      <c r="E809" s="121">
        <v>0.44132479565858068</v>
      </c>
      <c r="F809">
        <f t="shared" si="561"/>
        <v>4.4132479565858068E-7</v>
      </c>
      <c r="G809">
        <f t="shared" si="562"/>
        <v>4.4132479565858069E-9</v>
      </c>
      <c r="H809">
        <f t="shared" si="563"/>
        <v>2.5402817657708206E-4</v>
      </c>
      <c r="I809" s="115">
        <f t="shared" si="541"/>
        <v>32</v>
      </c>
      <c r="J809" s="115">
        <f t="shared" si="542"/>
        <v>7</v>
      </c>
      <c r="K809" s="115">
        <f t="shared" si="543"/>
        <v>27</v>
      </c>
      <c r="L809" s="115">
        <f t="shared" si="544"/>
        <v>22</v>
      </c>
      <c r="M809" s="115">
        <f t="shared" si="545"/>
        <v>9</v>
      </c>
      <c r="N809" s="115">
        <f t="shared" si="546"/>
        <v>25</v>
      </c>
      <c r="O809" s="115">
        <f t="shared" si="547"/>
        <v>4</v>
      </c>
      <c r="P809" s="115">
        <f t="shared" si="548"/>
        <v>24</v>
      </c>
      <c r="Q809" s="115">
        <f t="shared" si="549"/>
        <v>21</v>
      </c>
      <c r="R809" s="115">
        <f t="shared" si="550"/>
        <v>36</v>
      </c>
      <c r="S809" s="115">
        <f t="shared" si="551"/>
        <v>17</v>
      </c>
      <c r="T809" s="115">
        <f t="shared" si="552"/>
        <v>16</v>
      </c>
      <c r="U809" s="115">
        <f t="shared" si="553"/>
        <v>17</v>
      </c>
      <c r="V809" s="115">
        <f t="shared" si="554"/>
        <v>10</v>
      </c>
      <c r="W809" s="115">
        <f t="shared" si="555"/>
        <v>32</v>
      </c>
      <c r="X809" s="115">
        <f t="shared" si="556"/>
        <v>24</v>
      </c>
      <c r="Y809" s="115">
        <f t="shared" si="557"/>
        <v>25</v>
      </c>
      <c r="Z809" s="115">
        <f t="shared" si="558"/>
        <v>27</v>
      </c>
      <c r="AA809" s="115">
        <f t="shared" si="559"/>
        <v>6</v>
      </c>
      <c r="AB809" s="115">
        <f t="shared" si="560"/>
        <v>10</v>
      </c>
      <c r="AC809" s="113">
        <f t="shared" si="564"/>
        <v>391</v>
      </c>
      <c r="AE809">
        <f t="shared" si="565"/>
        <v>8.1289016504666259E-3</v>
      </c>
      <c r="AF809">
        <f t="shared" si="566"/>
        <v>1.7781972360395744E-3</v>
      </c>
      <c r="AG809">
        <f t="shared" si="567"/>
        <v>6.8587607675812158E-3</v>
      </c>
      <c r="AH809">
        <f t="shared" si="568"/>
        <v>5.5886198846958057E-3</v>
      </c>
      <c r="AI809">
        <f t="shared" si="569"/>
        <v>2.2862535891937383E-3</v>
      </c>
      <c r="AJ809">
        <f t="shared" si="570"/>
        <v>6.3507044144270513E-3</v>
      </c>
      <c r="AK809">
        <f t="shared" si="571"/>
        <v>1.0161127063083282E-3</v>
      </c>
      <c r="AL809">
        <f t="shared" si="572"/>
        <v>6.0966762378499694E-3</v>
      </c>
      <c r="AM809">
        <f t="shared" si="573"/>
        <v>5.334591708118723E-3</v>
      </c>
      <c r="AN809">
        <f t="shared" si="574"/>
        <v>9.1450143567749533E-3</v>
      </c>
      <c r="AO809">
        <f t="shared" si="575"/>
        <v>4.3184790018103948E-3</v>
      </c>
      <c r="AP809">
        <f t="shared" si="576"/>
        <v>4.0644508252333129E-3</v>
      </c>
      <c r="AQ809">
        <f t="shared" si="577"/>
        <v>4.3184790018103948E-3</v>
      </c>
      <c r="AR809">
        <f t="shared" si="578"/>
        <v>2.5402817657708206E-3</v>
      </c>
      <c r="AS809">
        <f t="shared" si="579"/>
        <v>8.1289016504666259E-3</v>
      </c>
      <c r="AT809">
        <f t="shared" si="580"/>
        <v>6.0966762378499694E-3</v>
      </c>
      <c r="AU809">
        <f t="shared" si="581"/>
        <v>6.3507044144270513E-3</v>
      </c>
      <c r="AV809">
        <f t="shared" si="582"/>
        <v>6.8587607675812158E-3</v>
      </c>
      <c r="AW809">
        <f t="shared" si="583"/>
        <v>1.5241690594624924E-3</v>
      </c>
      <c r="AX809">
        <f t="shared" si="584"/>
        <v>2.5402817657708206E-3</v>
      </c>
      <c r="AY809">
        <f t="shared" si="585"/>
        <v>9.9325017041639097E-2</v>
      </c>
    </row>
    <row r="810" spans="1:51" x14ac:dyDescent="0.2">
      <c r="A810" s="118" t="s">
        <v>5740</v>
      </c>
      <c r="B810" s="119">
        <v>47880</v>
      </c>
      <c r="C810" s="121" t="s">
        <v>7032</v>
      </c>
      <c r="D810" s="121" t="s">
        <v>4228</v>
      </c>
      <c r="E810" s="121">
        <v>0.31562299856196274</v>
      </c>
      <c r="F810">
        <f t="shared" si="561"/>
        <v>3.1562299856196272E-7</v>
      </c>
      <c r="G810">
        <f t="shared" si="562"/>
        <v>3.1562299856196271E-9</v>
      </c>
      <c r="H810">
        <f t="shared" si="563"/>
        <v>1.8167375955126098E-4</v>
      </c>
      <c r="I810" s="115">
        <f t="shared" si="541"/>
        <v>24</v>
      </c>
      <c r="J810" s="115">
        <f t="shared" si="542"/>
        <v>5</v>
      </c>
      <c r="K810" s="115">
        <f t="shared" si="543"/>
        <v>32</v>
      </c>
      <c r="L810" s="115">
        <f t="shared" si="544"/>
        <v>22</v>
      </c>
      <c r="M810" s="115">
        <f t="shared" si="545"/>
        <v>17</v>
      </c>
      <c r="N810" s="115">
        <f t="shared" si="546"/>
        <v>31</v>
      </c>
      <c r="O810" s="115">
        <f t="shared" si="547"/>
        <v>13</v>
      </c>
      <c r="P810" s="115">
        <f t="shared" si="548"/>
        <v>24</v>
      </c>
      <c r="Q810" s="115">
        <f t="shared" si="549"/>
        <v>21</v>
      </c>
      <c r="R810" s="115">
        <f t="shared" si="550"/>
        <v>49</v>
      </c>
      <c r="S810" s="115">
        <f t="shared" si="551"/>
        <v>12</v>
      </c>
      <c r="T810" s="115">
        <f t="shared" si="552"/>
        <v>16</v>
      </c>
      <c r="U810" s="115">
        <f t="shared" si="553"/>
        <v>14</v>
      </c>
      <c r="V810" s="115">
        <f t="shared" si="554"/>
        <v>19</v>
      </c>
      <c r="W810" s="115">
        <f t="shared" si="555"/>
        <v>30</v>
      </c>
      <c r="X810" s="115">
        <f t="shared" si="556"/>
        <v>21</v>
      </c>
      <c r="Y810" s="115">
        <f t="shared" si="557"/>
        <v>14</v>
      </c>
      <c r="Z810" s="115">
        <f t="shared" si="558"/>
        <v>23</v>
      </c>
      <c r="AA810" s="115">
        <f t="shared" si="559"/>
        <v>6</v>
      </c>
      <c r="AB810" s="115">
        <f t="shared" si="560"/>
        <v>22</v>
      </c>
      <c r="AC810" s="113">
        <f t="shared" si="564"/>
        <v>415</v>
      </c>
      <c r="AE810">
        <f t="shared" si="565"/>
        <v>4.3601702292302633E-3</v>
      </c>
      <c r="AF810">
        <f t="shared" si="566"/>
        <v>9.0836879775630492E-4</v>
      </c>
      <c r="AG810">
        <f t="shared" si="567"/>
        <v>5.8135603056403513E-3</v>
      </c>
      <c r="AH810">
        <f t="shared" si="568"/>
        <v>3.9968227101277419E-3</v>
      </c>
      <c r="AI810">
        <f t="shared" si="569"/>
        <v>3.0884539123714368E-3</v>
      </c>
      <c r="AJ810">
        <f t="shared" si="570"/>
        <v>5.6318865460890906E-3</v>
      </c>
      <c r="AK810">
        <f t="shared" si="571"/>
        <v>2.3617588741663927E-3</v>
      </c>
      <c r="AL810">
        <f t="shared" si="572"/>
        <v>4.3601702292302633E-3</v>
      </c>
      <c r="AM810">
        <f t="shared" si="573"/>
        <v>3.8151489505764804E-3</v>
      </c>
      <c r="AN810">
        <f t="shared" si="574"/>
        <v>8.9020142180117872E-3</v>
      </c>
      <c r="AO810">
        <f t="shared" si="575"/>
        <v>2.1800851146151316E-3</v>
      </c>
      <c r="AP810">
        <f t="shared" si="576"/>
        <v>2.9067801528201757E-3</v>
      </c>
      <c r="AQ810">
        <f t="shared" si="577"/>
        <v>2.5434326337176539E-3</v>
      </c>
      <c r="AR810">
        <f t="shared" si="578"/>
        <v>3.4518014314739586E-3</v>
      </c>
      <c r="AS810">
        <f t="shared" si="579"/>
        <v>5.4502127865378291E-3</v>
      </c>
      <c r="AT810">
        <f t="shared" si="580"/>
        <v>3.8151489505764804E-3</v>
      </c>
      <c r="AU810">
        <f t="shared" si="581"/>
        <v>2.5434326337176539E-3</v>
      </c>
      <c r="AV810">
        <f t="shared" si="582"/>
        <v>4.1784964696790026E-3</v>
      </c>
      <c r="AW810">
        <f t="shared" si="583"/>
        <v>1.0900425573075658E-3</v>
      </c>
      <c r="AX810">
        <f t="shared" si="584"/>
        <v>3.9968227101277419E-3</v>
      </c>
      <c r="AY810">
        <f t="shared" si="585"/>
        <v>7.5394610213773319E-2</v>
      </c>
    </row>
    <row r="811" spans="1:51" x14ac:dyDescent="0.2">
      <c r="A811" s="118" t="s">
        <v>5741</v>
      </c>
      <c r="B811" s="119">
        <v>22428</v>
      </c>
      <c r="C811" s="121" t="s">
        <v>6575</v>
      </c>
      <c r="D811" s="121" t="s">
        <v>4736</v>
      </c>
      <c r="E811" s="121">
        <v>2.6551305131159202</v>
      </c>
      <c r="F811">
        <f t="shared" si="561"/>
        <v>2.6551305131159201E-6</v>
      </c>
      <c r="G811">
        <f t="shared" si="562"/>
        <v>2.6551305131159202E-8</v>
      </c>
      <c r="H811">
        <f t="shared" si="563"/>
        <v>1.5283028949563068E-3</v>
      </c>
      <c r="I811" s="115">
        <f t="shared" si="541"/>
        <v>22</v>
      </c>
      <c r="J811" s="115">
        <f t="shared" si="542"/>
        <v>2</v>
      </c>
      <c r="K811" s="115">
        <f t="shared" si="543"/>
        <v>14</v>
      </c>
      <c r="L811" s="115">
        <f t="shared" si="544"/>
        <v>10</v>
      </c>
      <c r="M811" s="115">
        <f t="shared" si="545"/>
        <v>9</v>
      </c>
      <c r="N811" s="115">
        <f t="shared" si="546"/>
        <v>13</v>
      </c>
      <c r="O811" s="115">
        <f t="shared" si="547"/>
        <v>11</v>
      </c>
      <c r="P811" s="115">
        <f t="shared" si="548"/>
        <v>6</v>
      </c>
      <c r="Q811" s="115">
        <f t="shared" si="549"/>
        <v>18</v>
      </c>
      <c r="R811" s="115">
        <f t="shared" si="550"/>
        <v>11</v>
      </c>
      <c r="S811" s="115">
        <f t="shared" si="551"/>
        <v>6</v>
      </c>
      <c r="T811" s="115">
        <f t="shared" si="552"/>
        <v>9</v>
      </c>
      <c r="U811" s="115">
        <f t="shared" si="553"/>
        <v>20</v>
      </c>
      <c r="V811" s="115">
        <f t="shared" si="554"/>
        <v>13</v>
      </c>
      <c r="W811" s="115">
        <f t="shared" si="555"/>
        <v>5</v>
      </c>
      <c r="X811" s="115">
        <f t="shared" si="556"/>
        <v>11</v>
      </c>
      <c r="Y811" s="115">
        <f t="shared" si="557"/>
        <v>13</v>
      </c>
      <c r="Z811" s="115">
        <f t="shared" si="558"/>
        <v>6</v>
      </c>
      <c r="AA811" s="115">
        <f t="shared" si="559"/>
        <v>2</v>
      </c>
      <c r="AB811" s="115">
        <f t="shared" si="560"/>
        <v>3</v>
      </c>
      <c r="AC811" s="113">
        <f t="shared" si="564"/>
        <v>204</v>
      </c>
      <c r="AE811">
        <f t="shared" si="565"/>
        <v>3.3622663689038747E-2</v>
      </c>
      <c r="AF811">
        <f t="shared" si="566"/>
        <v>3.0566057899126136E-3</v>
      </c>
      <c r="AG811">
        <f t="shared" si="567"/>
        <v>2.1396240529388294E-2</v>
      </c>
      <c r="AH811">
        <f t="shared" si="568"/>
        <v>1.5283028949563068E-2</v>
      </c>
      <c r="AI811">
        <f t="shared" si="569"/>
        <v>1.3754726054606762E-2</v>
      </c>
      <c r="AJ811">
        <f t="shared" si="570"/>
        <v>1.9867937634431988E-2</v>
      </c>
      <c r="AK811">
        <f t="shared" si="571"/>
        <v>1.6811331844519373E-2</v>
      </c>
      <c r="AL811">
        <f t="shared" si="572"/>
        <v>9.1698173697378413E-3</v>
      </c>
      <c r="AM811">
        <f t="shared" si="573"/>
        <v>2.7509452109213524E-2</v>
      </c>
      <c r="AN811">
        <f t="shared" si="574"/>
        <v>1.6811331844519373E-2</v>
      </c>
      <c r="AO811">
        <f t="shared" si="575"/>
        <v>9.1698173697378413E-3</v>
      </c>
      <c r="AP811">
        <f t="shared" si="576"/>
        <v>1.3754726054606762E-2</v>
      </c>
      <c r="AQ811">
        <f t="shared" si="577"/>
        <v>3.0566057899126135E-2</v>
      </c>
      <c r="AR811">
        <f t="shared" si="578"/>
        <v>1.9867937634431988E-2</v>
      </c>
      <c r="AS811">
        <f t="shared" si="579"/>
        <v>7.6415144747815338E-3</v>
      </c>
      <c r="AT811">
        <f t="shared" si="580"/>
        <v>1.6811331844519373E-2</v>
      </c>
      <c r="AU811">
        <f t="shared" si="581"/>
        <v>1.9867937634431988E-2</v>
      </c>
      <c r="AV811">
        <f t="shared" si="582"/>
        <v>9.1698173697378413E-3</v>
      </c>
      <c r="AW811">
        <f t="shared" si="583"/>
        <v>3.0566057899126136E-3</v>
      </c>
      <c r="AX811">
        <f t="shared" si="584"/>
        <v>4.5849086848689206E-3</v>
      </c>
      <c r="AY811">
        <f t="shared" si="585"/>
        <v>0.31177379057108662</v>
      </c>
    </row>
    <row r="812" spans="1:51" x14ac:dyDescent="0.2">
      <c r="A812" s="118" t="s">
        <v>5742</v>
      </c>
      <c r="B812" s="119">
        <v>45703</v>
      </c>
      <c r="C812" s="121" t="s">
        <v>6883</v>
      </c>
      <c r="D812" s="121" t="s">
        <v>4785</v>
      </c>
      <c r="E812" s="121">
        <v>3.6056699962872156</v>
      </c>
      <c r="F812">
        <f t="shared" si="561"/>
        <v>3.6056699962872158E-6</v>
      </c>
      <c r="G812">
        <f t="shared" si="562"/>
        <v>3.6056699962872157E-8</v>
      </c>
      <c r="H812">
        <f t="shared" si="563"/>
        <v>2.0754369197150888E-3</v>
      </c>
      <c r="I812" s="115">
        <f t="shared" si="541"/>
        <v>36</v>
      </c>
      <c r="J812" s="115">
        <f t="shared" si="542"/>
        <v>1</v>
      </c>
      <c r="K812" s="115">
        <f t="shared" si="543"/>
        <v>23</v>
      </c>
      <c r="L812" s="115">
        <f t="shared" si="544"/>
        <v>35</v>
      </c>
      <c r="M812" s="115">
        <f t="shared" si="545"/>
        <v>11</v>
      </c>
      <c r="N812" s="115">
        <f t="shared" si="546"/>
        <v>35</v>
      </c>
      <c r="O812" s="115">
        <f t="shared" si="547"/>
        <v>8</v>
      </c>
      <c r="P812" s="115">
        <f t="shared" si="548"/>
        <v>27</v>
      </c>
      <c r="Q812" s="115">
        <f t="shared" si="549"/>
        <v>23</v>
      </c>
      <c r="R812" s="115">
        <f t="shared" si="550"/>
        <v>41</v>
      </c>
      <c r="S812" s="115">
        <f t="shared" si="551"/>
        <v>11</v>
      </c>
      <c r="T812" s="115">
        <f t="shared" si="552"/>
        <v>15</v>
      </c>
      <c r="U812" s="115">
        <f t="shared" si="553"/>
        <v>18</v>
      </c>
      <c r="V812" s="115">
        <f t="shared" si="554"/>
        <v>14</v>
      </c>
      <c r="W812" s="115">
        <f t="shared" si="555"/>
        <v>28</v>
      </c>
      <c r="X812" s="115">
        <f t="shared" si="556"/>
        <v>21</v>
      </c>
      <c r="Y812" s="115">
        <f t="shared" si="557"/>
        <v>16</v>
      </c>
      <c r="Z812" s="115">
        <f t="shared" si="558"/>
        <v>23</v>
      </c>
      <c r="AA812" s="115">
        <f t="shared" si="559"/>
        <v>5</v>
      </c>
      <c r="AB812" s="115">
        <f t="shared" si="560"/>
        <v>17</v>
      </c>
      <c r="AC812" s="113">
        <f t="shared" si="564"/>
        <v>408</v>
      </c>
      <c r="AE812">
        <f t="shared" si="565"/>
        <v>7.4715729109743195E-2</v>
      </c>
      <c r="AF812">
        <f t="shared" si="566"/>
        <v>2.0754369197150888E-3</v>
      </c>
      <c r="AG812">
        <f t="shared" si="567"/>
        <v>4.7735049153447041E-2</v>
      </c>
      <c r="AH812">
        <f t="shared" si="568"/>
        <v>7.26402921900281E-2</v>
      </c>
      <c r="AI812">
        <f t="shared" si="569"/>
        <v>2.2829806116865976E-2</v>
      </c>
      <c r="AJ812">
        <f t="shared" si="570"/>
        <v>7.26402921900281E-2</v>
      </c>
      <c r="AK812">
        <f t="shared" si="571"/>
        <v>1.660349535772071E-2</v>
      </c>
      <c r="AL812">
        <f t="shared" si="572"/>
        <v>5.6036796832307396E-2</v>
      </c>
      <c r="AM812">
        <f t="shared" si="573"/>
        <v>4.7735049153447041E-2</v>
      </c>
      <c r="AN812">
        <f t="shared" si="574"/>
        <v>8.5092913708318646E-2</v>
      </c>
      <c r="AO812">
        <f t="shared" si="575"/>
        <v>2.2829806116865976E-2</v>
      </c>
      <c r="AP812">
        <f t="shared" si="576"/>
        <v>3.1131553795726331E-2</v>
      </c>
      <c r="AQ812">
        <f t="shared" si="577"/>
        <v>3.7357864554871598E-2</v>
      </c>
      <c r="AR812">
        <f t="shared" si="578"/>
        <v>2.9056116876011243E-2</v>
      </c>
      <c r="AS812">
        <f t="shared" si="579"/>
        <v>5.8112233752022485E-2</v>
      </c>
      <c r="AT812">
        <f t="shared" si="580"/>
        <v>4.3584175314016864E-2</v>
      </c>
      <c r="AU812">
        <f t="shared" si="581"/>
        <v>3.320699071544142E-2</v>
      </c>
      <c r="AV812">
        <f t="shared" si="582"/>
        <v>4.7735049153447041E-2</v>
      </c>
      <c r="AW812">
        <f t="shared" si="583"/>
        <v>1.0377184598575444E-2</v>
      </c>
      <c r="AX812">
        <f t="shared" si="584"/>
        <v>3.5282427635156509E-2</v>
      </c>
      <c r="AY812">
        <f t="shared" si="585"/>
        <v>0.84677826324375616</v>
      </c>
    </row>
    <row r="813" spans="1:51" x14ac:dyDescent="0.2">
      <c r="A813" s="118" t="s">
        <v>5743</v>
      </c>
      <c r="B813" s="119">
        <v>68652</v>
      </c>
      <c r="C813" s="121" t="s">
        <v>6771</v>
      </c>
      <c r="D813" s="121" t="s">
        <v>4523</v>
      </c>
      <c r="E813" s="121">
        <v>1.0108504861987988</v>
      </c>
      <c r="F813">
        <f t="shared" si="561"/>
        <v>1.0108504861987987E-6</v>
      </c>
      <c r="G813">
        <f t="shared" si="562"/>
        <v>1.0108504861987988E-8</v>
      </c>
      <c r="H813">
        <f t="shared" si="563"/>
        <v>5.8184926006240602E-4</v>
      </c>
      <c r="I813" s="115">
        <f t="shared" si="541"/>
        <v>52</v>
      </c>
      <c r="J813" s="115">
        <f t="shared" si="542"/>
        <v>11</v>
      </c>
      <c r="K813" s="115">
        <f t="shared" si="543"/>
        <v>42</v>
      </c>
      <c r="L813" s="115">
        <f t="shared" si="544"/>
        <v>34</v>
      </c>
      <c r="M813" s="115">
        <f t="shared" si="545"/>
        <v>24</v>
      </c>
      <c r="N813" s="115">
        <f t="shared" si="546"/>
        <v>41</v>
      </c>
      <c r="O813" s="115">
        <f t="shared" si="547"/>
        <v>15</v>
      </c>
      <c r="P813" s="115">
        <f t="shared" si="548"/>
        <v>36</v>
      </c>
      <c r="Q813" s="115">
        <f t="shared" si="549"/>
        <v>30</v>
      </c>
      <c r="R813" s="115">
        <f t="shared" si="550"/>
        <v>60</v>
      </c>
      <c r="S813" s="115">
        <f t="shared" si="551"/>
        <v>18</v>
      </c>
      <c r="T813" s="115">
        <f t="shared" si="552"/>
        <v>28</v>
      </c>
      <c r="U813" s="115">
        <f t="shared" si="553"/>
        <v>24</v>
      </c>
      <c r="V813" s="115">
        <f t="shared" si="554"/>
        <v>23</v>
      </c>
      <c r="W813" s="115">
        <f t="shared" si="555"/>
        <v>39</v>
      </c>
      <c r="X813" s="115">
        <f t="shared" si="556"/>
        <v>47</v>
      </c>
      <c r="Y813" s="115">
        <f t="shared" si="557"/>
        <v>28</v>
      </c>
      <c r="Z813" s="115">
        <f t="shared" si="558"/>
        <v>33</v>
      </c>
      <c r="AA813" s="115">
        <f t="shared" si="559"/>
        <v>11</v>
      </c>
      <c r="AB813" s="115">
        <f t="shared" si="560"/>
        <v>17</v>
      </c>
      <c r="AC813" s="113">
        <f t="shared" si="564"/>
        <v>613</v>
      </c>
      <c r="AE813">
        <f t="shared" si="565"/>
        <v>3.0256161523245114E-2</v>
      </c>
      <c r="AF813">
        <f t="shared" si="566"/>
        <v>6.400341860686466E-3</v>
      </c>
      <c r="AG813">
        <f t="shared" si="567"/>
        <v>2.4437668922621052E-2</v>
      </c>
      <c r="AH813">
        <f t="shared" si="568"/>
        <v>1.9782874842121805E-2</v>
      </c>
      <c r="AI813">
        <f t="shared" si="569"/>
        <v>1.3964382241497745E-2</v>
      </c>
      <c r="AJ813">
        <f t="shared" si="570"/>
        <v>2.3855819662558647E-2</v>
      </c>
      <c r="AK813">
        <f t="shared" si="571"/>
        <v>8.7277389009360901E-3</v>
      </c>
      <c r="AL813">
        <f t="shared" si="572"/>
        <v>2.0946573362246618E-2</v>
      </c>
      <c r="AM813">
        <f t="shared" si="573"/>
        <v>1.745547780187218E-2</v>
      </c>
      <c r="AN813">
        <f t="shared" si="574"/>
        <v>3.4910955603744361E-2</v>
      </c>
      <c r="AO813">
        <f t="shared" si="575"/>
        <v>1.0473286681123309E-2</v>
      </c>
      <c r="AP813">
        <f t="shared" si="576"/>
        <v>1.6291779281747368E-2</v>
      </c>
      <c r="AQ813">
        <f t="shared" si="577"/>
        <v>1.3964382241497745E-2</v>
      </c>
      <c r="AR813">
        <f t="shared" si="578"/>
        <v>1.3382532981435338E-2</v>
      </c>
      <c r="AS813">
        <f t="shared" si="579"/>
        <v>2.2692121142433835E-2</v>
      </c>
      <c r="AT813">
        <f t="shared" si="580"/>
        <v>2.7346915222933085E-2</v>
      </c>
      <c r="AU813">
        <f t="shared" si="581"/>
        <v>1.6291779281747368E-2</v>
      </c>
      <c r="AV813">
        <f t="shared" si="582"/>
        <v>1.9201025582059397E-2</v>
      </c>
      <c r="AW813">
        <f t="shared" si="583"/>
        <v>6.400341860686466E-3</v>
      </c>
      <c r="AX813">
        <f t="shared" si="584"/>
        <v>9.8914374210609026E-3</v>
      </c>
      <c r="AY813">
        <f t="shared" si="585"/>
        <v>0.35667359641825486</v>
      </c>
    </row>
    <row r="814" spans="1:51" x14ac:dyDescent="0.2">
      <c r="A814" s="118" t="s">
        <v>5744</v>
      </c>
      <c r="B814" s="119">
        <v>116918</v>
      </c>
      <c r="C814" s="121" t="s">
        <v>7033</v>
      </c>
      <c r="D814" s="121" t="s">
        <v>4648</v>
      </c>
      <c r="E814" s="121">
        <v>1.3321189886298355</v>
      </c>
      <c r="F814">
        <f t="shared" si="561"/>
        <v>1.3321189886298355E-6</v>
      </c>
      <c r="G814">
        <f t="shared" si="562"/>
        <v>1.3321189886298355E-8</v>
      </c>
      <c r="H814">
        <f t="shared" si="563"/>
        <v>7.6677259241770494E-4</v>
      </c>
      <c r="I814" s="115">
        <f t="shared" si="541"/>
        <v>81</v>
      </c>
      <c r="J814" s="115">
        <f t="shared" si="542"/>
        <v>6</v>
      </c>
      <c r="K814" s="115">
        <f t="shared" si="543"/>
        <v>61</v>
      </c>
      <c r="L814" s="115">
        <f t="shared" si="544"/>
        <v>29</v>
      </c>
      <c r="M814" s="115">
        <f t="shared" si="545"/>
        <v>47</v>
      </c>
      <c r="N814" s="115">
        <f t="shared" si="546"/>
        <v>104</v>
      </c>
      <c r="O814" s="115">
        <f t="shared" si="547"/>
        <v>21</v>
      </c>
      <c r="P814" s="115">
        <f t="shared" si="548"/>
        <v>53</v>
      </c>
      <c r="Q814" s="115">
        <f t="shared" si="549"/>
        <v>38</v>
      </c>
      <c r="R814" s="115">
        <f t="shared" si="550"/>
        <v>68</v>
      </c>
      <c r="S814" s="115">
        <f t="shared" si="551"/>
        <v>25</v>
      </c>
      <c r="T814" s="115">
        <f t="shared" si="552"/>
        <v>76</v>
      </c>
      <c r="U814" s="115">
        <f t="shared" si="553"/>
        <v>47</v>
      </c>
      <c r="V814" s="115">
        <f t="shared" si="554"/>
        <v>48</v>
      </c>
      <c r="W814" s="115">
        <f t="shared" si="555"/>
        <v>48</v>
      </c>
      <c r="X814" s="115">
        <f t="shared" si="556"/>
        <v>102</v>
      </c>
      <c r="Y814" s="115">
        <f t="shared" si="557"/>
        <v>93</v>
      </c>
      <c r="Z814" s="115">
        <f t="shared" si="558"/>
        <v>52</v>
      </c>
      <c r="AA814" s="115">
        <f t="shared" si="559"/>
        <v>12</v>
      </c>
      <c r="AB814" s="115">
        <f t="shared" si="560"/>
        <v>59</v>
      </c>
      <c r="AC814" s="113">
        <f t="shared" si="564"/>
        <v>1070</v>
      </c>
      <c r="AE814">
        <f t="shared" si="565"/>
        <v>6.2108579985834099E-2</v>
      </c>
      <c r="AF814">
        <f t="shared" si="566"/>
        <v>4.6006355545062296E-3</v>
      </c>
      <c r="AG814">
        <f t="shared" si="567"/>
        <v>4.6773128137480004E-2</v>
      </c>
      <c r="AH814">
        <f t="shared" si="568"/>
        <v>2.2236405180113442E-2</v>
      </c>
      <c r="AI814">
        <f t="shared" si="569"/>
        <v>3.6038311843632133E-2</v>
      </c>
      <c r="AJ814">
        <f t="shared" si="570"/>
        <v>7.9744349611441306E-2</v>
      </c>
      <c r="AK814">
        <f t="shared" si="571"/>
        <v>1.6102224440771803E-2</v>
      </c>
      <c r="AL814">
        <f t="shared" si="572"/>
        <v>4.0638947398138364E-2</v>
      </c>
      <c r="AM814">
        <f t="shared" si="573"/>
        <v>2.9137358511872789E-2</v>
      </c>
      <c r="AN814">
        <f t="shared" si="574"/>
        <v>5.2140536284403932E-2</v>
      </c>
      <c r="AO814">
        <f t="shared" si="575"/>
        <v>1.9169314810442623E-2</v>
      </c>
      <c r="AP814">
        <f t="shared" si="576"/>
        <v>5.8274717023745579E-2</v>
      </c>
      <c r="AQ814">
        <f t="shared" si="577"/>
        <v>3.6038311843632133E-2</v>
      </c>
      <c r="AR814">
        <f t="shared" si="578"/>
        <v>3.6805084436049837E-2</v>
      </c>
      <c r="AS814">
        <f t="shared" si="579"/>
        <v>3.6805084436049837E-2</v>
      </c>
      <c r="AT814">
        <f t="shared" si="580"/>
        <v>7.8210804426605898E-2</v>
      </c>
      <c r="AU814">
        <f t="shared" si="581"/>
        <v>7.1309851094846555E-2</v>
      </c>
      <c r="AV814">
        <f t="shared" si="582"/>
        <v>3.9872174805720653E-2</v>
      </c>
      <c r="AW814">
        <f t="shared" si="583"/>
        <v>9.2012711090124592E-3</v>
      </c>
      <c r="AX814">
        <f t="shared" si="584"/>
        <v>4.5239582952644589E-2</v>
      </c>
      <c r="AY814">
        <f t="shared" si="585"/>
        <v>0.82044667388694414</v>
      </c>
    </row>
    <row r="815" spans="1:51" x14ac:dyDescent="0.2">
      <c r="A815" s="118" t="s">
        <v>5745</v>
      </c>
      <c r="B815" s="119">
        <v>20265</v>
      </c>
      <c r="C815" s="121" t="s">
        <v>6700</v>
      </c>
      <c r="D815" s="121" t="s">
        <v>4038</v>
      </c>
      <c r="E815" s="121">
        <v>0.11742559161147442</v>
      </c>
      <c r="F815">
        <f t="shared" si="561"/>
        <v>1.1742559161147443E-7</v>
      </c>
      <c r="G815">
        <f t="shared" si="562"/>
        <v>1.1742559161147443E-9</v>
      </c>
      <c r="H815">
        <f t="shared" si="563"/>
        <v>6.7590602689871718E-5</v>
      </c>
      <c r="I815" s="115">
        <f t="shared" si="541"/>
        <v>13</v>
      </c>
      <c r="J815" s="115">
        <f t="shared" si="542"/>
        <v>0</v>
      </c>
      <c r="K815" s="115">
        <f t="shared" si="543"/>
        <v>8</v>
      </c>
      <c r="L815" s="115">
        <f t="shared" si="544"/>
        <v>19</v>
      </c>
      <c r="M815" s="115">
        <f t="shared" si="545"/>
        <v>7</v>
      </c>
      <c r="N815" s="115">
        <f t="shared" si="546"/>
        <v>15</v>
      </c>
      <c r="O815" s="115">
        <f t="shared" si="547"/>
        <v>5</v>
      </c>
      <c r="P815" s="115">
        <f t="shared" si="548"/>
        <v>14</v>
      </c>
      <c r="Q815" s="115">
        <f t="shared" si="549"/>
        <v>7</v>
      </c>
      <c r="R815" s="115">
        <f t="shared" si="550"/>
        <v>22</v>
      </c>
      <c r="S815" s="115">
        <f t="shared" si="551"/>
        <v>3</v>
      </c>
      <c r="T815" s="115">
        <f t="shared" si="552"/>
        <v>5</v>
      </c>
      <c r="U815" s="115">
        <f t="shared" si="553"/>
        <v>8</v>
      </c>
      <c r="V815" s="115">
        <f t="shared" si="554"/>
        <v>8</v>
      </c>
      <c r="W815" s="115">
        <f t="shared" si="555"/>
        <v>9</v>
      </c>
      <c r="X815" s="115">
        <f t="shared" si="556"/>
        <v>16</v>
      </c>
      <c r="Y815" s="115">
        <f t="shared" si="557"/>
        <v>10</v>
      </c>
      <c r="Z815" s="115">
        <f t="shared" si="558"/>
        <v>10</v>
      </c>
      <c r="AA815" s="115">
        <f t="shared" si="559"/>
        <v>1</v>
      </c>
      <c r="AB815" s="115">
        <f t="shared" si="560"/>
        <v>4</v>
      </c>
      <c r="AC815" s="113">
        <f t="shared" si="564"/>
        <v>184</v>
      </c>
      <c r="AE815">
        <f t="shared" si="565"/>
        <v>8.7867783496833234E-4</v>
      </c>
      <c r="AF815">
        <f t="shared" si="566"/>
        <v>0</v>
      </c>
      <c r="AG815">
        <f t="shared" si="567"/>
        <v>5.4072482151897375E-4</v>
      </c>
      <c r="AH815">
        <f t="shared" si="568"/>
        <v>1.2842214511075626E-3</v>
      </c>
      <c r="AI815">
        <f t="shared" si="569"/>
        <v>4.7313421882910203E-4</v>
      </c>
      <c r="AJ815">
        <f t="shared" si="570"/>
        <v>1.0138590403480758E-3</v>
      </c>
      <c r="AK815">
        <f t="shared" si="571"/>
        <v>3.3795301344935859E-4</v>
      </c>
      <c r="AL815">
        <f t="shared" si="572"/>
        <v>9.4626843765820406E-4</v>
      </c>
      <c r="AM815">
        <f t="shared" si="573"/>
        <v>4.7313421882910203E-4</v>
      </c>
      <c r="AN815">
        <f t="shared" si="574"/>
        <v>1.4869932591771778E-3</v>
      </c>
      <c r="AO815">
        <f t="shared" si="575"/>
        <v>2.0277180806961516E-4</v>
      </c>
      <c r="AP815">
        <f t="shared" si="576"/>
        <v>3.3795301344935859E-4</v>
      </c>
      <c r="AQ815">
        <f t="shared" si="577"/>
        <v>5.4072482151897375E-4</v>
      </c>
      <c r="AR815">
        <f t="shared" si="578"/>
        <v>5.4072482151897375E-4</v>
      </c>
      <c r="AS815">
        <f t="shared" si="579"/>
        <v>6.0831542420884547E-4</v>
      </c>
      <c r="AT815">
        <f t="shared" si="580"/>
        <v>1.0814496430379475E-3</v>
      </c>
      <c r="AU815">
        <f t="shared" si="581"/>
        <v>6.7590602689871718E-4</v>
      </c>
      <c r="AV815">
        <f t="shared" si="582"/>
        <v>6.7590602689871718E-4</v>
      </c>
      <c r="AW815">
        <f t="shared" si="583"/>
        <v>6.7590602689871718E-5</v>
      </c>
      <c r="AX815">
        <f t="shared" si="584"/>
        <v>2.7036241075948687E-4</v>
      </c>
      <c r="AY815">
        <f t="shared" si="585"/>
        <v>1.2436670894936393E-2</v>
      </c>
    </row>
    <row r="816" spans="1:51" x14ac:dyDescent="0.2">
      <c r="A816" s="118" t="s">
        <v>5746</v>
      </c>
      <c r="B816" s="119">
        <v>38031</v>
      </c>
      <c r="C816" s="121" t="s">
        <v>7029</v>
      </c>
      <c r="D816" s="121" t="s">
        <v>3766</v>
      </c>
      <c r="E816" s="121">
        <v>0.10329714334945495</v>
      </c>
      <c r="F816">
        <f t="shared" si="561"/>
        <v>1.0329714334945495E-7</v>
      </c>
      <c r="G816">
        <f t="shared" si="562"/>
        <v>1.0329714334945496E-9</v>
      </c>
      <c r="H816">
        <f t="shared" si="563"/>
        <v>5.945821587369789E-5</v>
      </c>
      <c r="I816" s="115">
        <f t="shared" si="541"/>
        <v>22</v>
      </c>
      <c r="J816" s="115">
        <f t="shared" si="542"/>
        <v>1</v>
      </c>
      <c r="K816" s="115">
        <f t="shared" si="543"/>
        <v>23</v>
      </c>
      <c r="L816" s="115">
        <f t="shared" si="544"/>
        <v>7</v>
      </c>
      <c r="M816" s="115">
        <f t="shared" si="545"/>
        <v>21</v>
      </c>
      <c r="N816" s="115">
        <f t="shared" si="546"/>
        <v>43</v>
      </c>
      <c r="O816" s="115">
        <f t="shared" si="547"/>
        <v>8</v>
      </c>
      <c r="P816" s="115">
        <f t="shared" si="548"/>
        <v>21</v>
      </c>
      <c r="Q816" s="115">
        <f t="shared" si="549"/>
        <v>20</v>
      </c>
      <c r="R816" s="115">
        <f t="shared" si="550"/>
        <v>38</v>
      </c>
      <c r="S816" s="115">
        <f t="shared" si="551"/>
        <v>7</v>
      </c>
      <c r="T816" s="115">
        <f t="shared" si="552"/>
        <v>12</v>
      </c>
      <c r="U816" s="115">
        <f t="shared" si="553"/>
        <v>17</v>
      </c>
      <c r="V816" s="115">
        <f t="shared" si="554"/>
        <v>16</v>
      </c>
      <c r="W816" s="115">
        <f t="shared" si="555"/>
        <v>14</v>
      </c>
      <c r="X816" s="115">
        <f t="shared" si="556"/>
        <v>28</v>
      </c>
      <c r="Y816" s="115">
        <f t="shared" si="557"/>
        <v>15</v>
      </c>
      <c r="Z816" s="115">
        <f t="shared" si="558"/>
        <v>21</v>
      </c>
      <c r="AA816" s="115">
        <f t="shared" si="559"/>
        <v>4</v>
      </c>
      <c r="AB816" s="115">
        <f t="shared" si="560"/>
        <v>12</v>
      </c>
      <c r="AC816" s="113">
        <f t="shared" si="564"/>
        <v>350</v>
      </c>
      <c r="AE816">
        <f t="shared" si="565"/>
        <v>1.3080807492213537E-3</v>
      </c>
      <c r="AF816">
        <f t="shared" si="566"/>
        <v>5.945821587369789E-5</v>
      </c>
      <c r="AG816">
        <f t="shared" si="567"/>
        <v>1.3675389650950516E-3</v>
      </c>
      <c r="AH816">
        <f t="shared" si="568"/>
        <v>4.1620751111588522E-4</v>
      </c>
      <c r="AI816">
        <f t="shared" si="569"/>
        <v>1.2486225333476558E-3</v>
      </c>
      <c r="AJ816">
        <f t="shared" si="570"/>
        <v>2.5567032825690094E-3</v>
      </c>
      <c r="AK816">
        <f t="shared" si="571"/>
        <v>4.7566572698958312E-4</v>
      </c>
      <c r="AL816">
        <f t="shared" si="572"/>
        <v>1.2486225333476558E-3</v>
      </c>
      <c r="AM816">
        <f t="shared" si="573"/>
        <v>1.1891643174739579E-3</v>
      </c>
      <c r="AN816">
        <f t="shared" si="574"/>
        <v>2.2594122032005199E-3</v>
      </c>
      <c r="AO816">
        <f t="shared" si="575"/>
        <v>4.1620751111588522E-4</v>
      </c>
      <c r="AP816">
        <f t="shared" si="576"/>
        <v>7.1349859048437463E-4</v>
      </c>
      <c r="AQ816">
        <f t="shared" si="577"/>
        <v>1.0107896698528642E-3</v>
      </c>
      <c r="AR816">
        <f t="shared" si="578"/>
        <v>9.5133145397916625E-4</v>
      </c>
      <c r="AS816">
        <f t="shared" si="579"/>
        <v>8.3241502223177044E-4</v>
      </c>
      <c r="AT816">
        <f t="shared" si="580"/>
        <v>1.6648300444635409E-3</v>
      </c>
      <c r="AU816">
        <f t="shared" si="581"/>
        <v>8.9187323810546834E-4</v>
      </c>
      <c r="AV816">
        <f t="shared" si="582"/>
        <v>1.2486225333476558E-3</v>
      </c>
      <c r="AW816">
        <f t="shared" si="583"/>
        <v>2.3783286349479156E-4</v>
      </c>
      <c r="AX816">
        <f t="shared" si="584"/>
        <v>7.1349859048437463E-4</v>
      </c>
      <c r="AY816">
        <f t="shared" si="585"/>
        <v>2.0810375555794257E-2</v>
      </c>
    </row>
    <row r="817" spans="1:51" x14ac:dyDescent="0.2">
      <c r="A817" s="118" t="s">
        <v>5747</v>
      </c>
      <c r="B817" s="119">
        <v>22677</v>
      </c>
      <c r="C817" s="121" t="s">
        <v>6768</v>
      </c>
      <c r="D817" s="121" t="s">
        <v>4194</v>
      </c>
      <c r="E817" s="121">
        <v>0.56426319230492827</v>
      </c>
      <c r="F817">
        <f t="shared" si="561"/>
        <v>5.642631923049283E-7</v>
      </c>
      <c r="G817">
        <f t="shared" si="562"/>
        <v>5.6426319230492833E-9</v>
      </c>
      <c r="H817">
        <f t="shared" si="563"/>
        <v>3.2479197013365771E-4</v>
      </c>
      <c r="I817" s="115">
        <f t="shared" si="541"/>
        <v>35</v>
      </c>
      <c r="J817" s="115">
        <f t="shared" si="542"/>
        <v>1</v>
      </c>
      <c r="K817" s="115">
        <f t="shared" si="543"/>
        <v>8</v>
      </c>
      <c r="L817" s="115">
        <f t="shared" si="544"/>
        <v>11</v>
      </c>
      <c r="M817" s="115">
        <f t="shared" si="545"/>
        <v>6</v>
      </c>
      <c r="N817" s="115">
        <f t="shared" si="546"/>
        <v>7</v>
      </c>
      <c r="O817" s="115">
        <f t="shared" si="547"/>
        <v>2</v>
      </c>
      <c r="P817" s="115">
        <f t="shared" si="548"/>
        <v>9</v>
      </c>
      <c r="Q817" s="115">
        <f t="shared" si="549"/>
        <v>8</v>
      </c>
      <c r="R817" s="115">
        <f t="shared" si="550"/>
        <v>16</v>
      </c>
      <c r="S817" s="115">
        <f t="shared" si="551"/>
        <v>5</v>
      </c>
      <c r="T817" s="115">
        <f t="shared" si="552"/>
        <v>15</v>
      </c>
      <c r="U817" s="115">
        <f t="shared" si="553"/>
        <v>13</v>
      </c>
      <c r="V817" s="115">
        <f t="shared" si="554"/>
        <v>15</v>
      </c>
      <c r="W817" s="115">
        <f t="shared" si="555"/>
        <v>12</v>
      </c>
      <c r="X817" s="115">
        <f t="shared" si="556"/>
        <v>11</v>
      </c>
      <c r="Y817" s="115">
        <f t="shared" si="557"/>
        <v>13</v>
      </c>
      <c r="Z817" s="115">
        <f t="shared" si="558"/>
        <v>13</v>
      </c>
      <c r="AA817" s="115">
        <f t="shared" si="559"/>
        <v>1</v>
      </c>
      <c r="AB817" s="115">
        <f t="shared" si="560"/>
        <v>7</v>
      </c>
      <c r="AC817" s="113">
        <f t="shared" si="564"/>
        <v>208</v>
      </c>
      <c r="AE817">
        <f t="shared" si="565"/>
        <v>1.136771895467802E-2</v>
      </c>
      <c r="AF817">
        <f t="shared" si="566"/>
        <v>3.2479197013365771E-4</v>
      </c>
      <c r="AG817">
        <f t="shared" si="567"/>
        <v>2.5983357610692617E-3</v>
      </c>
      <c r="AH817">
        <f t="shared" si="568"/>
        <v>3.5727116714702346E-3</v>
      </c>
      <c r="AI817">
        <f t="shared" si="569"/>
        <v>1.9487518208019462E-3</v>
      </c>
      <c r="AJ817">
        <f t="shared" si="570"/>
        <v>2.2735437909356037E-3</v>
      </c>
      <c r="AK817">
        <f t="shared" si="571"/>
        <v>6.4958394026731541E-4</v>
      </c>
      <c r="AL817">
        <f t="shared" si="572"/>
        <v>2.9231277312029196E-3</v>
      </c>
      <c r="AM817">
        <f t="shared" si="573"/>
        <v>2.5983357610692617E-3</v>
      </c>
      <c r="AN817">
        <f t="shared" si="574"/>
        <v>5.1966715221385233E-3</v>
      </c>
      <c r="AO817">
        <f t="shared" si="575"/>
        <v>1.6239598506682885E-3</v>
      </c>
      <c r="AP817">
        <f t="shared" si="576"/>
        <v>4.8718795520048654E-3</v>
      </c>
      <c r="AQ817">
        <f t="shared" si="577"/>
        <v>4.2222956117375504E-3</v>
      </c>
      <c r="AR817">
        <f t="shared" si="578"/>
        <v>4.8718795520048654E-3</v>
      </c>
      <c r="AS817">
        <f t="shared" si="579"/>
        <v>3.8975036416038925E-3</v>
      </c>
      <c r="AT817">
        <f t="shared" si="580"/>
        <v>3.5727116714702346E-3</v>
      </c>
      <c r="AU817">
        <f t="shared" si="581"/>
        <v>4.2222956117375504E-3</v>
      </c>
      <c r="AV817">
        <f t="shared" si="582"/>
        <v>4.2222956117375504E-3</v>
      </c>
      <c r="AW817">
        <f t="shared" si="583"/>
        <v>3.2479197013365771E-4</v>
      </c>
      <c r="AX817">
        <f t="shared" si="584"/>
        <v>2.2735437909356037E-3</v>
      </c>
      <c r="AY817">
        <f t="shared" si="585"/>
        <v>6.7556729787800793E-2</v>
      </c>
    </row>
    <row r="818" spans="1:51" x14ac:dyDescent="0.2">
      <c r="A818" s="118" t="s">
        <v>5748</v>
      </c>
      <c r="B818" s="119">
        <v>16679</v>
      </c>
      <c r="C818" s="121" t="s">
        <v>7034</v>
      </c>
      <c r="D818" s="121" t="s">
        <v>4677</v>
      </c>
      <c r="E818" s="121">
        <v>2.753299905980092</v>
      </c>
      <c r="F818">
        <f t="shared" si="561"/>
        <v>2.753299905980092E-6</v>
      </c>
      <c r="G818">
        <f t="shared" si="562"/>
        <v>2.7532999059800922E-8</v>
      </c>
      <c r="H818">
        <f t="shared" si="563"/>
        <v>1.5848095587791509E-3</v>
      </c>
      <c r="I818" s="115">
        <f t="shared" si="541"/>
        <v>13</v>
      </c>
      <c r="J818" s="115">
        <f t="shared" si="542"/>
        <v>0</v>
      </c>
      <c r="K818" s="115">
        <f t="shared" si="543"/>
        <v>8</v>
      </c>
      <c r="L818" s="115">
        <f t="shared" si="544"/>
        <v>8</v>
      </c>
      <c r="M818" s="115">
        <f t="shared" si="545"/>
        <v>12</v>
      </c>
      <c r="N818" s="115">
        <f t="shared" si="546"/>
        <v>16</v>
      </c>
      <c r="O818" s="115">
        <f t="shared" si="547"/>
        <v>0</v>
      </c>
      <c r="P818" s="115">
        <f t="shared" si="548"/>
        <v>15</v>
      </c>
      <c r="Q818" s="115">
        <f t="shared" si="549"/>
        <v>14</v>
      </c>
      <c r="R818" s="115">
        <f t="shared" si="550"/>
        <v>17</v>
      </c>
      <c r="S818" s="115">
        <f t="shared" si="551"/>
        <v>5</v>
      </c>
      <c r="T818" s="115">
        <f t="shared" si="552"/>
        <v>5</v>
      </c>
      <c r="U818" s="115">
        <f t="shared" si="553"/>
        <v>5</v>
      </c>
      <c r="V818" s="115">
        <f t="shared" si="554"/>
        <v>2</v>
      </c>
      <c r="W818" s="115">
        <f t="shared" si="555"/>
        <v>4</v>
      </c>
      <c r="X818" s="115">
        <f t="shared" si="556"/>
        <v>7</v>
      </c>
      <c r="Y818" s="115">
        <f t="shared" si="557"/>
        <v>7</v>
      </c>
      <c r="Z818" s="115">
        <f t="shared" si="558"/>
        <v>13</v>
      </c>
      <c r="AA818" s="115">
        <f t="shared" si="559"/>
        <v>0</v>
      </c>
      <c r="AB818" s="115">
        <f t="shared" si="560"/>
        <v>3</v>
      </c>
      <c r="AC818" s="113">
        <f t="shared" si="564"/>
        <v>154</v>
      </c>
      <c r="AE818">
        <f t="shared" si="565"/>
        <v>2.0602524264128962E-2</v>
      </c>
      <c r="AF818">
        <f t="shared" si="566"/>
        <v>0</v>
      </c>
      <c r="AG818">
        <f t="shared" si="567"/>
        <v>1.2678476470233208E-2</v>
      </c>
      <c r="AH818">
        <f t="shared" si="568"/>
        <v>1.2678476470233208E-2</v>
      </c>
      <c r="AI818">
        <f t="shared" si="569"/>
        <v>1.9017714705349811E-2</v>
      </c>
      <c r="AJ818">
        <f t="shared" si="570"/>
        <v>2.5356952940466415E-2</v>
      </c>
      <c r="AK818">
        <f t="shared" si="571"/>
        <v>0</v>
      </c>
      <c r="AL818">
        <f t="shared" si="572"/>
        <v>2.3772143381687264E-2</v>
      </c>
      <c r="AM818">
        <f t="shared" si="573"/>
        <v>2.2187333822908113E-2</v>
      </c>
      <c r="AN818">
        <f t="shared" si="574"/>
        <v>2.6941762499245566E-2</v>
      </c>
      <c r="AO818">
        <f t="shared" si="575"/>
        <v>7.9240477938957547E-3</v>
      </c>
      <c r="AP818">
        <f t="shared" si="576"/>
        <v>7.9240477938957547E-3</v>
      </c>
      <c r="AQ818">
        <f t="shared" si="577"/>
        <v>7.9240477938957547E-3</v>
      </c>
      <c r="AR818">
        <f t="shared" si="578"/>
        <v>3.1696191175583019E-3</v>
      </c>
      <c r="AS818">
        <f t="shared" si="579"/>
        <v>6.3392382351166038E-3</v>
      </c>
      <c r="AT818">
        <f t="shared" si="580"/>
        <v>1.1093666911454057E-2</v>
      </c>
      <c r="AU818">
        <f t="shared" si="581"/>
        <v>1.1093666911454057E-2</v>
      </c>
      <c r="AV818">
        <f t="shared" si="582"/>
        <v>2.0602524264128962E-2</v>
      </c>
      <c r="AW818">
        <f t="shared" si="583"/>
        <v>0</v>
      </c>
      <c r="AX818">
        <f t="shared" si="584"/>
        <v>4.7544286763374528E-3</v>
      </c>
      <c r="AY818">
        <f t="shared" si="585"/>
        <v>0.24406067205198922</v>
      </c>
    </row>
    <row r="819" spans="1:51" x14ac:dyDescent="0.2">
      <c r="A819" s="118" t="s">
        <v>5749</v>
      </c>
      <c r="B819" s="119">
        <v>37306</v>
      </c>
      <c r="C819" s="121" t="s">
        <v>6802</v>
      </c>
      <c r="D819" s="121" t="s">
        <v>4142</v>
      </c>
      <c r="E819" s="121">
        <v>0.34856566914858145</v>
      </c>
      <c r="F819">
        <f t="shared" si="561"/>
        <v>3.4856566914858145E-7</v>
      </c>
      <c r="G819">
        <f t="shared" si="562"/>
        <v>3.4856566914858146E-9</v>
      </c>
      <c r="H819">
        <f t="shared" si="563"/>
        <v>2.0063568197896024E-4</v>
      </c>
      <c r="I819" s="115">
        <f t="shared" si="541"/>
        <v>34</v>
      </c>
      <c r="J819" s="115">
        <f t="shared" si="542"/>
        <v>0</v>
      </c>
      <c r="K819" s="115">
        <f t="shared" si="543"/>
        <v>15</v>
      </c>
      <c r="L819" s="115">
        <f t="shared" si="544"/>
        <v>9</v>
      </c>
      <c r="M819" s="115">
        <f t="shared" si="545"/>
        <v>13</v>
      </c>
      <c r="N819" s="115">
        <f t="shared" si="546"/>
        <v>35</v>
      </c>
      <c r="O819" s="115">
        <f t="shared" si="547"/>
        <v>5</v>
      </c>
      <c r="P819" s="115">
        <f t="shared" si="548"/>
        <v>25</v>
      </c>
      <c r="Q819" s="115">
        <f t="shared" si="549"/>
        <v>20</v>
      </c>
      <c r="R819" s="115">
        <f t="shared" si="550"/>
        <v>25</v>
      </c>
      <c r="S819" s="115">
        <f t="shared" si="551"/>
        <v>2</v>
      </c>
      <c r="T819" s="115">
        <f t="shared" si="552"/>
        <v>14</v>
      </c>
      <c r="U819" s="115">
        <f t="shared" si="553"/>
        <v>22</v>
      </c>
      <c r="V819" s="115">
        <f t="shared" si="554"/>
        <v>14</v>
      </c>
      <c r="W819" s="115">
        <f t="shared" si="555"/>
        <v>13</v>
      </c>
      <c r="X819" s="115">
        <f t="shared" si="556"/>
        <v>30</v>
      </c>
      <c r="Y819" s="115">
        <f t="shared" si="557"/>
        <v>25</v>
      </c>
      <c r="Z819" s="115">
        <f t="shared" si="558"/>
        <v>21</v>
      </c>
      <c r="AA819" s="115">
        <f t="shared" si="559"/>
        <v>9</v>
      </c>
      <c r="AB819" s="115">
        <f t="shared" si="560"/>
        <v>15</v>
      </c>
      <c r="AC819" s="113">
        <f t="shared" si="564"/>
        <v>346</v>
      </c>
      <c r="AE819">
        <f t="shared" si="565"/>
        <v>6.8216131872846477E-3</v>
      </c>
      <c r="AF819">
        <f t="shared" si="566"/>
        <v>0</v>
      </c>
      <c r="AG819">
        <f t="shared" si="567"/>
        <v>3.0095352296844037E-3</v>
      </c>
      <c r="AH819">
        <f t="shared" si="568"/>
        <v>1.8057211378106422E-3</v>
      </c>
      <c r="AI819">
        <f t="shared" si="569"/>
        <v>2.6082638657264831E-3</v>
      </c>
      <c r="AJ819">
        <f t="shared" si="570"/>
        <v>7.0222488692636082E-3</v>
      </c>
      <c r="AK819">
        <f t="shared" si="571"/>
        <v>1.0031784098948012E-3</v>
      </c>
      <c r="AL819">
        <f t="shared" si="572"/>
        <v>5.0158920494740057E-3</v>
      </c>
      <c r="AM819">
        <f t="shared" si="573"/>
        <v>4.0127136395792049E-3</v>
      </c>
      <c r="AN819">
        <f t="shared" si="574"/>
        <v>5.0158920494740057E-3</v>
      </c>
      <c r="AO819">
        <f t="shared" si="575"/>
        <v>4.0127136395792047E-4</v>
      </c>
      <c r="AP819">
        <f t="shared" si="576"/>
        <v>2.8088995477054432E-3</v>
      </c>
      <c r="AQ819">
        <f t="shared" si="577"/>
        <v>4.4139850035371251E-3</v>
      </c>
      <c r="AR819">
        <f t="shared" si="578"/>
        <v>2.8088995477054432E-3</v>
      </c>
      <c r="AS819">
        <f t="shared" si="579"/>
        <v>2.6082638657264831E-3</v>
      </c>
      <c r="AT819">
        <f t="shared" si="580"/>
        <v>6.0190704593688074E-3</v>
      </c>
      <c r="AU819">
        <f t="shared" si="581"/>
        <v>5.0158920494740057E-3</v>
      </c>
      <c r="AV819">
        <f t="shared" si="582"/>
        <v>4.2133493215581646E-3</v>
      </c>
      <c r="AW819">
        <f t="shared" si="583"/>
        <v>1.8057211378106422E-3</v>
      </c>
      <c r="AX819">
        <f t="shared" si="584"/>
        <v>3.0095352296844037E-3</v>
      </c>
      <c r="AY819">
        <f t="shared" si="585"/>
        <v>6.9419945964720231E-2</v>
      </c>
    </row>
    <row r="820" spans="1:51" x14ac:dyDescent="0.2">
      <c r="A820" s="118" t="s">
        <v>5750</v>
      </c>
      <c r="B820" s="119">
        <v>34042</v>
      </c>
      <c r="C820" s="121" t="s">
        <v>6647</v>
      </c>
      <c r="D820" s="121" t="s">
        <v>3453</v>
      </c>
      <c r="E820" s="121">
        <v>4.0185031405753927E-2</v>
      </c>
      <c r="F820">
        <f t="shared" si="561"/>
        <v>4.0185031405753927E-8</v>
      </c>
      <c r="G820">
        <f t="shared" si="562"/>
        <v>4.0185031405753928E-10</v>
      </c>
      <c r="H820">
        <f t="shared" si="563"/>
        <v>2.3130651969062935E-5</v>
      </c>
      <c r="I820" s="115">
        <f t="shared" si="541"/>
        <v>39</v>
      </c>
      <c r="J820" s="115">
        <f t="shared" si="542"/>
        <v>3</v>
      </c>
      <c r="K820" s="115">
        <f t="shared" si="543"/>
        <v>3</v>
      </c>
      <c r="L820" s="115">
        <f t="shared" si="544"/>
        <v>12</v>
      </c>
      <c r="M820" s="115">
        <f t="shared" si="545"/>
        <v>23</v>
      </c>
      <c r="N820" s="115">
        <f t="shared" si="546"/>
        <v>27</v>
      </c>
      <c r="O820" s="115">
        <f t="shared" si="547"/>
        <v>5</v>
      </c>
      <c r="P820" s="115">
        <f t="shared" si="548"/>
        <v>30</v>
      </c>
      <c r="Q820" s="115">
        <f t="shared" si="549"/>
        <v>2</v>
      </c>
      <c r="R820" s="115">
        <f t="shared" si="550"/>
        <v>44</v>
      </c>
      <c r="S820" s="115">
        <f t="shared" si="551"/>
        <v>12</v>
      </c>
      <c r="T820" s="115">
        <f t="shared" si="552"/>
        <v>7</v>
      </c>
      <c r="U820" s="115">
        <f t="shared" si="553"/>
        <v>18</v>
      </c>
      <c r="V820" s="115">
        <f t="shared" si="554"/>
        <v>3</v>
      </c>
      <c r="W820" s="115">
        <f t="shared" si="555"/>
        <v>13</v>
      </c>
      <c r="X820" s="115">
        <f t="shared" si="556"/>
        <v>26</v>
      </c>
      <c r="Y820" s="115">
        <f t="shared" si="557"/>
        <v>16</v>
      </c>
      <c r="Z820" s="115">
        <f t="shared" si="558"/>
        <v>25</v>
      </c>
      <c r="AA820" s="115">
        <f t="shared" si="559"/>
        <v>5</v>
      </c>
      <c r="AB820" s="115">
        <f t="shared" si="560"/>
        <v>6</v>
      </c>
      <c r="AC820" s="113">
        <f t="shared" si="564"/>
        <v>319</v>
      </c>
      <c r="AE820">
        <f t="shared" si="565"/>
        <v>9.0209542679345453E-4</v>
      </c>
      <c r="AF820">
        <f t="shared" si="566"/>
        <v>6.93919559071888E-5</v>
      </c>
      <c r="AG820">
        <f t="shared" si="567"/>
        <v>6.93919559071888E-5</v>
      </c>
      <c r="AH820">
        <f t="shared" si="568"/>
        <v>2.775678236287552E-4</v>
      </c>
      <c r="AI820">
        <f t="shared" si="569"/>
        <v>5.3200499528844756E-4</v>
      </c>
      <c r="AJ820">
        <f t="shared" si="570"/>
        <v>6.2452760316469922E-4</v>
      </c>
      <c r="AK820">
        <f t="shared" si="571"/>
        <v>1.1565325984531468E-4</v>
      </c>
      <c r="AL820">
        <f t="shared" si="572"/>
        <v>6.9391955907188805E-4</v>
      </c>
      <c r="AM820">
        <f t="shared" si="573"/>
        <v>4.6261303938125871E-5</v>
      </c>
      <c r="AN820">
        <f t="shared" si="574"/>
        <v>1.0177486866387692E-3</v>
      </c>
      <c r="AO820">
        <f t="shared" si="575"/>
        <v>2.775678236287552E-4</v>
      </c>
      <c r="AP820">
        <f t="shared" si="576"/>
        <v>1.6191456378344054E-4</v>
      </c>
      <c r="AQ820">
        <f t="shared" si="577"/>
        <v>4.1635173544313285E-4</v>
      </c>
      <c r="AR820">
        <f t="shared" si="578"/>
        <v>6.93919559071888E-5</v>
      </c>
      <c r="AS820">
        <f t="shared" si="579"/>
        <v>3.0069847559781814E-4</v>
      </c>
      <c r="AT820">
        <f t="shared" si="580"/>
        <v>6.0139695119563628E-4</v>
      </c>
      <c r="AU820">
        <f t="shared" si="581"/>
        <v>3.7009043150500697E-4</v>
      </c>
      <c r="AV820">
        <f t="shared" si="582"/>
        <v>5.7826629922657334E-4</v>
      </c>
      <c r="AW820">
        <f t="shared" si="583"/>
        <v>1.1565325984531468E-4</v>
      </c>
      <c r="AX820">
        <f t="shared" si="584"/>
        <v>1.387839118143776E-4</v>
      </c>
      <c r="AY820">
        <f t="shared" si="585"/>
        <v>7.3786779781310772E-3</v>
      </c>
    </row>
    <row r="821" spans="1:51" x14ac:dyDescent="0.2">
      <c r="A821" s="118" t="s">
        <v>5751</v>
      </c>
      <c r="B821" s="119">
        <v>29566</v>
      </c>
      <c r="C821" s="121" t="s">
        <v>6639</v>
      </c>
      <c r="D821" s="121" t="s">
        <v>3964</v>
      </c>
      <c r="E821" s="121">
        <v>0.14211884206967201</v>
      </c>
      <c r="F821">
        <f t="shared" si="561"/>
        <v>1.4211884206967202E-7</v>
      </c>
      <c r="G821">
        <f t="shared" si="562"/>
        <v>1.4211884206967203E-9</v>
      </c>
      <c r="H821">
        <f t="shared" si="563"/>
        <v>8.1804128531528497E-5</v>
      </c>
      <c r="I821" s="115">
        <f t="shared" si="541"/>
        <v>29</v>
      </c>
      <c r="J821" s="115">
        <f t="shared" si="542"/>
        <v>2</v>
      </c>
      <c r="K821" s="115">
        <f t="shared" si="543"/>
        <v>5</v>
      </c>
      <c r="L821" s="115">
        <f t="shared" si="544"/>
        <v>5</v>
      </c>
      <c r="M821" s="115">
        <f t="shared" si="545"/>
        <v>13</v>
      </c>
      <c r="N821" s="115">
        <f t="shared" si="546"/>
        <v>30</v>
      </c>
      <c r="O821" s="115">
        <f t="shared" si="547"/>
        <v>3</v>
      </c>
      <c r="P821" s="115">
        <f t="shared" si="548"/>
        <v>22</v>
      </c>
      <c r="Q821" s="115">
        <f t="shared" si="549"/>
        <v>5</v>
      </c>
      <c r="R821" s="115">
        <f t="shared" si="550"/>
        <v>42</v>
      </c>
      <c r="S821" s="115">
        <f t="shared" si="551"/>
        <v>15</v>
      </c>
      <c r="T821" s="115">
        <f t="shared" si="552"/>
        <v>11</v>
      </c>
      <c r="U821" s="115">
        <f t="shared" si="553"/>
        <v>10</v>
      </c>
      <c r="V821" s="115">
        <f t="shared" si="554"/>
        <v>8</v>
      </c>
      <c r="W821" s="115">
        <f t="shared" si="555"/>
        <v>13</v>
      </c>
      <c r="X821" s="115">
        <f t="shared" si="556"/>
        <v>21</v>
      </c>
      <c r="Y821" s="115">
        <f t="shared" si="557"/>
        <v>16</v>
      </c>
      <c r="Z821" s="115">
        <f t="shared" si="558"/>
        <v>19</v>
      </c>
      <c r="AA821" s="115">
        <f t="shared" si="559"/>
        <v>4</v>
      </c>
      <c r="AB821" s="115">
        <f t="shared" si="560"/>
        <v>5</v>
      </c>
      <c r="AC821" s="113">
        <f t="shared" si="564"/>
        <v>278</v>
      </c>
      <c r="AE821">
        <f t="shared" si="565"/>
        <v>2.3723197274143266E-3</v>
      </c>
      <c r="AF821">
        <f t="shared" si="566"/>
        <v>1.6360825706305699E-4</v>
      </c>
      <c r="AG821">
        <f t="shared" si="567"/>
        <v>4.090206426576425E-4</v>
      </c>
      <c r="AH821">
        <f t="shared" si="568"/>
        <v>4.090206426576425E-4</v>
      </c>
      <c r="AI821">
        <f t="shared" si="569"/>
        <v>1.0634536709098704E-3</v>
      </c>
      <c r="AJ821">
        <f t="shared" si="570"/>
        <v>2.4541238559458549E-3</v>
      </c>
      <c r="AK821">
        <f t="shared" si="571"/>
        <v>2.4541238559458548E-4</v>
      </c>
      <c r="AL821">
        <f t="shared" si="572"/>
        <v>1.799690827693627E-3</v>
      </c>
      <c r="AM821">
        <f t="shared" si="573"/>
        <v>4.090206426576425E-4</v>
      </c>
      <c r="AN821">
        <f t="shared" si="574"/>
        <v>3.435773398324197E-3</v>
      </c>
      <c r="AO821">
        <f t="shared" si="575"/>
        <v>1.2270619279729274E-3</v>
      </c>
      <c r="AP821">
        <f t="shared" si="576"/>
        <v>8.9984541384681351E-4</v>
      </c>
      <c r="AQ821">
        <f t="shared" si="577"/>
        <v>8.18041285315285E-4</v>
      </c>
      <c r="AR821">
        <f t="shared" si="578"/>
        <v>6.5443302825222798E-4</v>
      </c>
      <c r="AS821">
        <f t="shared" si="579"/>
        <v>1.0634536709098704E-3</v>
      </c>
      <c r="AT821">
        <f t="shared" si="580"/>
        <v>1.7178866991620985E-3</v>
      </c>
      <c r="AU821">
        <f t="shared" si="581"/>
        <v>1.308866056504456E-3</v>
      </c>
      <c r="AV821">
        <f t="shared" si="582"/>
        <v>1.5542784420990415E-3</v>
      </c>
      <c r="AW821">
        <f t="shared" si="583"/>
        <v>3.2721651412611399E-4</v>
      </c>
      <c r="AX821">
        <f t="shared" si="584"/>
        <v>4.090206426576425E-4</v>
      </c>
      <c r="AY821">
        <f t="shared" si="585"/>
        <v>2.2741547731764924E-2</v>
      </c>
    </row>
    <row r="822" spans="1:51" x14ac:dyDescent="0.2">
      <c r="A822" s="118" t="s">
        <v>5752</v>
      </c>
      <c r="B822" s="119">
        <v>32751</v>
      </c>
      <c r="C822" s="121" t="s">
        <v>6620</v>
      </c>
      <c r="D822" s="121" t="s">
        <v>4436</v>
      </c>
      <c r="E822" s="121">
        <v>0.71466861960345596</v>
      </c>
      <c r="F822">
        <f t="shared" si="561"/>
        <v>7.1466861960345592E-7</v>
      </c>
      <c r="G822">
        <f t="shared" si="562"/>
        <v>7.1466861960345593E-9</v>
      </c>
      <c r="H822">
        <f t="shared" si="563"/>
        <v>4.1136588761981648E-4</v>
      </c>
      <c r="I822" s="115">
        <f t="shared" si="541"/>
        <v>20</v>
      </c>
      <c r="J822" s="115">
        <f t="shared" si="542"/>
        <v>3</v>
      </c>
      <c r="K822" s="115">
        <f t="shared" si="543"/>
        <v>21</v>
      </c>
      <c r="L822" s="115">
        <f t="shared" si="544"/>
        <v>17</v>
      </c>
      <c r="M822" s="115">
        <f t="shared" si="545"/>
        <v>10</v>
      </c>
      <c r="N822" s="115">
        <f t="shared" si="546"/>
        <v>18</v>
      </c>
      <c r="O822" s="115">
        <f t="shared" si="547"/>
        <v>6</v>
      </c>
      <c r="P822" s="115">
        <f t="shared" si="548"/>
        <v>15</v>
      </c>
      <c r="Q822" s="115">
        <f t="shared" si="549"/>
        <v>13</v>
      </c>
      <c r="R822" s="115">
        <f t="shared" si="550"/>
        <v>39</v>
      </c>
      <c r="S822" s="115">
        <f t="shared" si="551"/>
        <v>6</v>
      </c>
      <c r="T822" s="115">
        <f t="shared" si="552"/>
        <v>13</v>
      </c>
      <c r="U822" s="115">
        <f t="shared" si="553"/>
        <v>13</v>
      </c>
      <c r="V822" s="115">
        <f t="shared" si="554"/>
        <v>12</v>
      </c>
      <c r="W822" s="115">
        <f t="shared" si="555"/>
        <v>23</v>
      </c>
      <c r="X822" s="115">
        <f t="shared" si="556"/>
        <v>15</v>
      </c>
      <c r="Y822" s="115">
        <f t="shared" si="557"/>
        <v>18</v>
      </c>
      <c r="Z822" s="115">
        <f t="shared" si="558"/>
        <v>17</v>
      </c>
      <c r="AA822" s="115">
        <f t="shared" si="559"/>
        <v>1</v>
      </c>
      <c r="AB822" s="115">
        <f t="shared" si="560"/>
        <v>10</v>
      </c>
      <c r="AC822" s="113">
        <f t="shared" si="564"/>
        <v>290</v>
      </c>
      <c r="AE822">
        <f t="shared" si="565"/>
        <v>8.2273177523963289E-3</v>
      </c>
      <c r="AF822">
        <f t="shared" si="566"/>
        <v>1.2340976628594494E-3</v>
      </c>
      <c r="AG822">
        <f t="shared" si="567"/>
        <v>8.6386836400161454E-3</v>
      </c>
      <c r="AH822">
        <f t="shared" si="568"/>
        <v>6.9932200895368802E-3</v>
      </c>
      <c r="AI822">
        <f t="shared" si="569"/>
        <v>4.1136588761981644E-3</v>
      </c>
      <c r="AJ822">
        <f t="shared" si="570"/>
        <v>7.4045859771566967E-3</v>
      </c>
      <c r="AK822">
        <f t="shared" si="571"/>
        <v>2.4681953257188988E-3</v>
      </c>
      <c r="AL822">
        <f t="shared" si="572"/>
        <v>6.1704883142972471E-3</v>
      </c>
      <c r="AM822">
        <f t="shared" si="573"/>
        <v>5.347756539057614E-3</v>
      </c>
      <c r="AN822">
        <f t="shared" si="574"/>
        <v>1.6043269617172843E-2</v>
      </c>
      <c r="AO822">
        <f t="shared" si="575"/>
        <v>2.4681953257188988E-3</v>
      </c>
      <c r="AP822">
        <f t="shared" si="576"/>
        <v>5.347756539057614E-3</v>
      </c>
      <c r="AQ822">
        <f t="shared" si="577"/>
        <v>5.347756539057614E-3</v>
      </c>
      <c r="AR822">
        <f t="shared" si="578"/>
        <v>4.9363906514377975E-3</v>
      </c>
      <c r="AS822">
        <f t="shared" si="579"/>
        <v>9.4614154152557785E-3</v>
      </c>
      <c r="AT822">
        <f t="shared" si="580"/>
        <v>6.1704883142972471E-3</v>
      </c>
      <c r="AU822">
        <f t="shared" si="581"/>
        <v>7.4045859771566967E-3</v>
      </c>
      <c r="AV822">
        <f t="shared" si="582"/>
        <v>6.9932200895368802E-3</v>
      </c>
      <c r="AW822">
        <f t="shared" si="583"/>
        <v>4.1136588761981648E-4</v>
      </c>
      <c r="AX822">
        <f t="shared" si="584"/>
        <v>4.1136588761981644E-3</v>
      </c>
      <c r="AY822">
        <f t="shared" si="585"/>
        <v>0.11929610740974676</v>
      </c>
    </row>
    <row r="823" spans="1:51" x14ac:dyDescent="0.2">
      <c r="A823" s="118" t="s">
        <v>5753</v>
      </c>
      <c r="B823" s="119">
        <v>29611</v>
      </c>
      <c r="C823" s="121" t="s">
        <v>6686</v>
      </c>
      <c r="D823" s="121" t="s">
        <v>4742</v>
      </c>
      <c r="E823" s="121">
        <v>3.0712573066489188</v>
      </c>
      <c r="F823">
        <f t="shared" si="561"/>
        <v>3.0712573066489188E-6</v>
      </c>
      <c r="G823">
        <f t="shared" si="562"/>
        <v>3.0712573066489186E-8</v>
      </c>
      <c r="H823">
        <f t="shared" si="563"/>
        <v>1.7678270087743613E-3</v>
      </c>
      <c r="I823" s="115">
        <f t="shared" si="541"/>
        <v>18</v>
      </c>
      <c r="J823" s="115">
        <f t="shared" si="542"/>
        <v>2</v>
      </c>
      <c r="K823" s="115">
        <f t="shared" si="543"/>
        <v>19</v>
      </c>
      <c r="L823" s="115">
        <f t="shared" si="544"/>
        <v>23</v>
      </c>
      <c r="M823" s="115">
        <f t="shared" si="545"/>
        <v>10</v>
      </c>
      <c r="N823" s="115">
        <f t="shared" si="546"/>
        <v>19</v>
      </c>
      <c r="O823" s="115">
        <f t="shared" si="547"/>
        <v>5</v>
      </c>
      <c r="P823" s="115">
        <f t="shared" si="548"/>
        <v>24</v>
      </c>
      <c r="Q823" s="115">
        <f t="shared" si="549"/>
        <v>13</v>
      </c>
      <c r="R823" s="115">
        <f t="shared" si="550"/>
        <v>23</v>
      </c>
      <c r="S823" s="115">
        <f t="shared" si="551"/>
        <v>8</v>
      </c>
      <c r="T823" s="115">
        <f t="shared" si="552"/>
        <v>11</v>
      </c>
      <c r="U823" s="115">
        <f t="shared" si="553"/>
        <v>10</v>
      </c>
      <c r="V823" s="115">
        <f t="shared" si="554"/>
        <v>8</v>
      </c>
      <c r="W823" s="115">
        <f t="shared" si="555"/>
        <v>21</v>
      </c>
      <c r="X823" s="115">
        <f t="shared" si="556"/>
        <v>9</v>
      </c>
      <c r="Y823" s="115">
        <f t="shared" si="557"/>
        <v>9</v>
      </c>
      <c r="Z823" s="115">
        <f t="shared" si="558"/>
        <v>16</v>
      </c>
      <c r="AA823" s="115">
        <f t="shared" si="559"/>
        <v>3</v>
      </c>
      <c r="AB823" s="115">
        <f t="shared" si="560"/>
        <v>8</v>
      </c>
      <c r="AC823" s="113">
        <f t="shared" si="564"/>
        <v>259</v>
      </c>
      <c r="AE823">
        <f t="shared" si="565"/>
        <v>3.1820886157938502E-2</v>
      </c>
      <c r="AF823">
        <f t="shared" si="566"/>
        <v>3.5356540175487225E-3</v>
      </c>
      <c r="AG823">
        <f t="shared" si="567"/>
        <v>3.3588713166712865E-2</v>
      </c>
      <c r="AH823">
        <f t="shared" si="568"/>
        <v>4.0660021201810309E-2</v>
      </c>
      <c r="AI823">
        <f t="shared" si="569"/>
        <v>1.7678270087743614E-2</v>
      </c>
      <c r="AJ823">
        <f t="shared" si="570"/>
        <v>3.3588713166712865E-2</v>
      </c>
      <c r="AK823">
        <f t="shared" si="571"/>
        <v>8.8391350438718069E-3</v>
      </c>
      <c r="AL823">
        <f t="shared" si="572"/>
        <v>4.2427848210584672E-2</v>
      </c>
      <c r="AM823">
        <f t="shared" si="573"/>
        <v>2.2981751114066695E-2</v>
      </c>
      <c r="AN823">
        <f t="shared" si="574"/>
        <v>4.0660021201810309E-2</v>
      </c>
      <c r="AO823">
        <f t="shared" si="575"/>
        <v>1.414261607019489E-2</v>
      </c>
      <c r="AP823">
        <f t="shared" si="576"/>
        <v>1.9446097096517973E-2</v>
      </c>
      <c r="AQ823">
        <f t="shared" si="577"/>
        <v>1.7678270087743614E-2</v>
      </c>
      <c r="AR823">
        <f t="shared" si="578"/>
        <v>1.414261607019489E-2</v>
      </c>
      <c r="AS823">
        <f t="shared" si="579"/>
        <v>3.7124367184261584E-2</v>
      </c>
      <c r="AT823">
        <f t="shared" si="580"/>
        <v>1.5910443078969251E-2</v>
      </c>
      <c r="AU823">
        <f t="shared" si="581"/>
        <v>1.5910443078969251E-2</v>
      </c>
      <c r="AV823">
        <f t="shared" si="582"/>
        <v>2.828523214038978E-2</v>
      </c>
      <c r="AW823">
        <f t="shared" si="583"/>
        <v>5.303481026323084E-3</v>
      </c>
      <c r="AX823">
        <f t="shared" si="584"/>
        <v>1.414261607019489E-2</v>
      </c>
      <c r="AY823">
        <f t="shared" si="585"/>
        <v>0.45786719527255965</v>
      </c>
    </row>
    <row r="824" spans="1:51" x14ac:dyDescent="0.2">
      <c r="A824" s="118" t="s">
        <v>5754</v>
      </c>
      <c r="B824" s="119">
        <v>84040</v>
      </c>
      <c r="C824" s="121" t="s">
        <v>6867</v>
      </c>
      <c r="D824" s="121" t="s">
        <v>3957</v>
      </c>
      <c r="E824" s="121">
        <v>0.16909501255353621</v>
      </c>
      <c r="F824">
        <f t="shared" si="561"/>
        <v>1.690950125535362E-7</v>
      </c>
      <c r="G824">
        <f t="shared" si="562"/>
        <v>1.6909501255353621E-9</v>
      </c>
      <c r="H824">
        <f t="shared" si="563"/>
        <v>9.7331711541729298E-5</v>
      </c>
      <c r="I824" s="115">
        <f t="shared" si="541"/>
        <v>60</v>
      </c>
      <c r="J824" s="115">
        <f t="shared" si="542"/>
        <v>4</v>
      </c>
      <c r="K824" s="115">
        <f t="shared" si="543"/>
        <v>48</v>
      </c>
      <c r="L824" s="115">
        <f t="shared" si="544"/>
        <v>61</v>
      </c>
      <c r="M824" s="115">
        <f t="shared" si="545"/>
        <v>22</v>
      </c>
      <c r="N824" s="115">
        <f t="shared" si="546"/>
        <v>51</v>
      </c>
      <c r="O824" s="115">
        <f t="shared" si="547"/>
        <v>17</v>
      </c>
      <c r="P824" s="115">
        <f t="shared" si="548"/>
        <v>50</v>
      </c>
      <c r="Q824" s="115">
        <f t="shared" si="549"/>
        <v>39</v>
      </c>
      <c r="R824" s="115">
        <f t="shared" si="550"/>
        <v>90</v>
      </c>
      <c r="S824" s="115">
        <f t="shared" si="551"/>
        <v>21</v>
      </c>
      <c r="T824" s="115">
        <f t="shared" si="552"/>
        <v>23</v>
      </c>
      <c r="U824" s="115">
        <f t="shared" si="553"/>
        <v>34</v>
      </c>
      <c r="V824" s="115">
        <f t="shared" si="554"/>
        <v>20</v>
      </c>
      <c r="W824" s="115">
        <f t="shared" si="555"/>
        <v>61</v>
      </c>
      <c r="X824" s="115">
        <f t="shared" si="556"/>
        <v>46</v>
      </c>
      <c r="Y824" s="115">
        <f t="shared" si="557"/>
        <v>37</v>
      </c>
      <c r="Z824" s="115">
        <f t="shared" si="558"/>
        <v>39</v>
      </c>
      <c r="AA824" s="115">
        <f t="shared" si="559"/>
        <v>7</v>
      </c>
      <c r="AB824" s="115">
        <f t="shared" si="560"/>
        <v>18</v>
      </c>
      <c r="AC824" s="113">
        <f t="shared" si="564"/>
        <v>748</v>
      </c>
      <c r="AE824">
        <f t="shared" si="565"/>
        <v>5.8399026925037576E-3</v>
      </c>
      <c r="AF824">
        <f t="shared" si="566"/>
        <v>3.8932684616691719E-4</v>
      </c>
      <c r="AG824">
        <f t="shared" si="567"/>
        <v>4.6719221540030068E-3</v>
      </c>
      <c r="AH824">
        <f t="shared" si="568"/>
        <v>5.9372344040454876E-3</v>
      </c>
      <c r="AI824">
        <f t="shared" si="569"/>
        <v>2.1412976539180446E-3</v>
      </c>
      <c r="AJ824">
        <f t="shared" si="570"/>
        <v>4.9639172886281942E-3</v>
      </c>
      <c r="AK824">
        <f t="shared" si="571"/>
        <v>1.6546390962093982E-3</v>
      </c>
      <c r="AL824">
        <f t="shared" si="572"/>
        <v>4.8665855770864651E-3</v>
      </c>
      <c r="AM824">
        <f t="shared" si="573"/>
        <v>3.7959367501274426E-3</v>
      </c>
      <c r="AN824">
        <f t="shared" si="574"/>
        <v>8.7598540387556368E-3</v>
      </c>
      <c r="AO824">
        <f t="shared" si="575"/>
        <v>2.0439659423763155E-3</v>
      </c>
      <c r="AP824">
        <f t="shared" si="576"/>
        <v>2.2386293654597738E-3</v>
      </c>
      <c r="AQ824">
        <f t="shared" si="577"/>
        <v>3.3092781924187963E-3</v>
      </c>
      <c r="AR824">
        <f t="shared" si="578"/>
        <v>1.9466342308345859E-3</v>
      </c>
      <c r="AS824">
        <f t="shared" si="579"/>
        <v>5.9372344040454876E-3</v>
      </c>
      <c r="AT824">
        <f t="shared" si="580"/>
        <v>4.4772587309195476E-3</v>
      </c>
      <c r="AU824">
        <f t="shared" si="581"/>
        <v>3.6012733270439842E-3</v>
      </c>
      <c r="AV824">
        <f t="shared" si="582"/>
        <v>3.7959367501274426E-3</v>
      </c>
      <c r="AW824">
        <f t="shared" si="583"/>
        <v>6.8132198079210512E-4</v>
      </c>
      <c r="AX824">
        <f t="shared" si="584"/>
        <v>1.7519708077511273E-3</v>
      </c>
      <c r="AY824">
        <f t="shared" si="585"/>
        <v>7.2804120233213504E-2</v>
      </c>
    </row>
    <row r="825" spans="1:51" x14ac:dyDescent="0.2">
      <c r="A825" s="118" t="s">
        <v>5755</v>
      </c>
      <c r="B825" s="119">
        <v>64595</v>
      </c>
      <c r="C825" s="121" t="s">
        <v>7035</v>
      </c>
      <c r="D825" s="121" t="s">
        <v>3844</v>
      </c>
      <c r="E825" s="121">
        <v>0.11682165711773498</v>
      </c>
      <c r="F825">
        <f t="shared" si="561"/>
        <v>1.1682165711773498E-7</v>
      </c>
      <c r="G825">
        <f t="shared" si="562"/>
        <v>1.1682165711773499E-9</v>
      </c>
      <c r="H825">
        <f t="shared" si="563"/>
        <v>6.7242975772631116E-5</v>
      </c>
      <c r="I825" s="115">
        <f t="shared" si="541"/>
        <v>40</v>
      </c>
      <c r="J825" s="115">
        <f t="shared" si="542"/>
        <v>6</v>
      </c>
      <c r="K825" s="115">
        <f t="shared" si="543"/>
        <v>35</v>
      </c>
      <c r="L825" s="115">
        <f t="shared" si="544"/>
        <v>31</v>
      </c>
      <c r="M825" s="115">
        <f t="shared" si="545"/>
        <v>21</v>
      </c>
      <c r="N825" s="115">
        <f t="shared" si="546"/>
        <v>34</v>
      </c>
      <c r="O825" s="115">
        <f t="shared" si="547"/>
        <v>10</v>
      </c>
      <c r="P825" s="115">
        <f t="shared" si="548"/>
        <v>44</v>
      </c>
      <c r="Q825" s="115">
        <f t="shared" si="549"/>
        <v>30</v>
      </c>
      <c r="R825" s="115">
        <f t="shared" si="550"/>
        <v>62</v>
      </c>
      <c r="S825" s="115">
        <f t="shared" si="551"/>
        <v>21</v>
      </c>
      <c r="T825" s="115">
        <f t="shared" si="552"/>
        <v>24</v>
      </c>
      <c r="U825" s="115">
        <f t="shared" si="553"/>
        <v>29</v>
      </c>
      <c r="V825" s="115">
        <f t="shared" si="554"/>
        <v>24</v>
      </c>
      <c r="W825" s="115">
        <f t="shared" si="555"/>
        <v>31</v>
      </c>
      <c r="X825" s="115">
        <f t="shared" si="556"/>
        <v>43</v>
      </c>
      <c r="Y825" s="115">
        <f t="shared" si="557"/>
        <v>35</v>
      </c>
      <c r="Z825" s="115">
        <f t="shared" si="558"/>
        <v>38</v>
      </c>
      <c r="AA825" s="115">
        <f t="shared" si="559"/>
        <v>6</v>
      </c>
      <c r="AB825" s="115">
        <f t="shared" si="560"/>
        <v>15</v>
      </c>
      <c r="AC825" s="113">
        <f t="shared" si="564"/>
        <v>579</v>
      </c>
      <c r="AE825">
        <f t="shared" si="565"/>
        <v>2.6897190309052446E-3</v>
      </c>
      <c r="AF825">
        <f t="shared" si="566"/>
        <v>4.034578546357867E-4</v>
      </c>
      <c r="AG825">
        <f t="shared" si="567"/>
        <v>2.3535041520420892E-3</v>
      </c>
      <c r="AH825">
        <f t="shared" si="568"/>
        <v>2.0845322489515647E-3</v>
      </c>
      <c r="AI825">
        <f t="shared" si="569"/>
        <v>1.4121024912252533E-3</v>
      </c>
      <c r="AJ825">
        <f t="shared" si="570"/>
        <v>2.2862611762694577E-3</v>
      </c>
      <c r="AK825">
        <f t="shared" si="571"/>
        <v>6.7242975772631116E-4</v>
      </c>
      <c r="AL825">
        <f t="shared" si="572"/>
        <v>2.9586909339957691E-3</v>
      </c>
      <c r="AM825">
        <f t="shared" si="573"/>
        <v>2.0172892731789337E-3</v>
      </c>
      <c r="AN825">
        <f t="shared" si="574"/>
        <v>4.1690644979031294E-3</v>
      </c>
      <c r="AO825">
        <f t="shared" si="575"/>
        <v>1.4121024912252533E-3</v>
      </c>
      <c r="AP825">
        <f t="shared" si="576"/>
        <v>1.6138314185431468E-3</v>
      </c>
      <c r="AQ825">
        <f t="shared" si="577"/>
        <v>1.9500462974063023E-3</v>
      </c>
      <c r="AR825">
        <f t="shared" si="578"/>
        <v>1.6138314185431468E-3</v>
      </c>
      <c r="AS825">
        <f t="shared" si="579"/>
        <v>2.0845322489515647E-3</v>
      </c>
      <c r="AT825">
        <f t="shared" si="580"/>
        <v>2.8914479582231381E-3</v>
      </c>
      <c r="AU825">
        <f t="shared" si="581"/>
        <v>2.3535041520420892E-3</v>
      </c>
      <c r="AV825">
        <f t="shared" si="582"/>
        <v>2.5552330793599826E-3</v>
      </c>
      <c r="AW825">
        <f t="shared" si="583"/>
        <v>4.034578546357867E-4</v>
      </c>
      <c r="AX825">
        <f t="shared" si="584"/>
        <v>1.0086446365894669E-3</v>
      </c>
      <c r="AY825">
        <f t="shared" si="585"/>
        <v>3.893368297235341E-2</v>
      </c>
    </row>
    <row r="826" spans="1:51" x14ac:dyDescent="0.2">
      <c r="A826" s="118" t="s">
        <v>5756</v>
      </c>
      <c r="B826" s="119">
        <v>44959</v>
      </c>
      <c r="C826" s="121" t="s">
        <v>7036</v>
      </c>
      <c r="D826" s="121" t="s">
        <v>3888</v>
      </c>
      <c r="E826" s="121">
        <v>0.16404322765026363</v>
      </c>
      <c r="F826">
        <f t="shared" si="561"/>
        <v>1.6404322765026363E-7</v>
      </c>
      <c r="G826">
        <f t="shared" si="562"/>
        <v>1.6404322765026364E-9</v>
      </c>
      <c r="H826">
        <f t="shared" si="563"/>
        <v>9.4423885559454895E-5</v>
      </c>
      <c r="I826" s="115">
        <f t="shared" si="541"/>
        <v>50</v>
      </c>
      <c r="J826" s="115">
        <f t="shared" si="542"/>
        <v>2</v>
      </c>
      <c r="K826" s="115">
        <f t="shared" si="543"/>
        <v>23</v>
      </c>
      <c r="L826" s="115">
        <f t="shared" si="544"/>
        <v>29</v>
      </c>
      <c r="M826" s="115">
        <f t="shared" si="545"/>
        <v>16</v>
      </c>
      <c r="N826" s="115">
        <f t="shared" si="546"/>
        <v>23</v>
      </c>
      <c r="O826" s="115">
        <f t="shared" si="547"/>
        <v>10</v>
      </c>
      <c r="P826" s="115">
        <f t="shared" si="548"/>
        <v>31</v>
      </c>
      <c r="Q826" s="115">
        <f t="shared" si="549"/>
        <v>21</v>
      </c>
      <c r="R826" s="115">
        <f t="shared" si="550"/>
        <v>51</v>
      </c>
      <c r="S826" s="115">
        <f t="shared" si="551"/>
        <v>7</v>
      </c>
      <c r="T826" s="115">
        <f t="shared" si="552"/>
        <v>12</v>
      </c>
      <c r="U826" s="115">
        <f t="shared" si="553"/>
        <v>21</v>
      </c>
      <c r="V826" s="115">
        <f t="shared" si="554"/>
        <v>12</v>
      </c>
      <c r="W826" s="115">
        <f t="shared" si="555"/>
        <v>28</v>
      </c>
      <c r="X826" s="115">
        <f t="shared" si="556"/>
        <v>23</v>
      </c>
      <c r="Y826" s="115">
        <f t="shared" si="557"/>
        <v>19</v>
      </c>
      <c r="Z826" s="115">
        <f t="shared" si="558"/>
        <v>17</v>
      </c>
      <c r="AA826" s="115">
        <f t="shared" si="559"/>
        <v>6</v>
      </c>
      <c r="AB826" s="115">
        <f t="shared" si="560"/>
        <v>5</v>
      </c>
      <c r="AC826" s="113">
        <f t="shared" si="564"/>
        <v>406</v>
      </c>
      <c r="AE826">
        <f t="shared" si="565"/>
        <v>4.7211942779727444E-3</v>
      </c>
      <c r="AF826">
        <f t="shared" si="566"/>
        <v>1.8884777111890979E-4</v>
      </c>
      <c r="AG826">
        <f t="shared" si="567"/>
        <v>2.1717493678674628E-3</v>
      </c>
      <c r="AH826">
        <f t="shared" si="568"/>
        <v>2.7382926812241919E-3</v>
      </c>
      <c r="AI826">
        <f t="shared" si="569"/>
        <v>1.5107821689512783E-3</v>
      </c>
      <c r="AJ826">
        <f t="shared" si="570"/>
        <v>2.1717493678674628E-3</v>
      </c>
      <c r="AK826">
        <f t="shared" si="571"/>
        <v>9.4423885559454901E-4</v>
      </c>
      <c r="AL826">
        <f t="shared" si="572"/>
        <v>2.9271404523431017E-3</v>
      </c>
      <c r="AM826">
        <f t="shared" si="573"/>
        <v>1.9829015967485529E-3</v>
      </c>
      <c r="AN826">
        <f t="shared" si="574"/>
        <v>4.8156181635321997E-3</v>
      </c>
      <c r="AO826">
        <f t="shared" si="575"/>
        <v>6.6096719891618424E-4</v>
      </c>
      <c r="AP826">
        <f t="shared" si="576"/>
        <v>1.1330866267134586E-3</v>
      </c>
      <c r="AQ826">
        <f t="shared" si="577"/>
        <v>1.9829015967485529E-3</v>
      </c>
      <c r="AR826">
        <f t="shared" si="578"/>
        <v>1.1330866267134586E-3</v>
      </c>
      <c r="AS826">
        <f t="shared" si="579"/>
        <v>2.643868795664737E-3</v>
      </c>
      <c r="AT826">
        <f t="shared" si="580"/>
        <v>2.1717493678674628E-3</v>
      </c>
      <c r="AU826">
        <f t="shared" si="581"/>
        <v>1.7940538256296431E-3</v>
      </c>
      <c r="AV826">
        <f t="shared" si="582"/>
        <v>1.6052060545107332E-3</v>
      </c>
      <c r="AW826">
        <f t="shared" si="583"/>
        <v>5.6654331335672932E-4</v>
      </c>
      <c r="AX826">
        <f t="shared" si="584"/>
        <v>4.721194277972745E-4</v>
      </c>
      <c r="AY826">
        <f t="shared" si="585"/>
        <v>3.8336097537138694E-2</v>
      </c>
    </row>
    <row r="827" spans="1:51" x14ac:dyDescent="0.2">
      <c r="A827" s="118" t="s">
        <v>5757</v>
      </c>
      <c r="B827" s="119">
        <v>19558</v>
      </c>
      <c r="C827" s="121" t="s">
        <v>6616</v>
      </c>
      <c r="D827" s="121" t="s">
        <v>3979</v>
      </c>
      <c r="E827" s="121">
        <v>0.29434363026803267</v>
      </c>
      <c r="F827">
        <f t="shared" si="561"/>
        <v>2.9434363026803268E-7</v>
      </c>
      <c r="G827">
        <f t="shared" si="562"/>
        <v>2.943436302680327E-9</v>
      </c>
      <c r="H827">
        <f t="shared" si="563"/>
        <v>1.6942527684737709E-4</v>
      </c>
      <c r="I827" s="115">
        <f t="shared" si="541"/>
        <v>12</v>
      </c>
      <c r="J827" s="115">
        <f t="shared" si="542"/>
        <v>2</v>
      </c>
      <c r="K827" s="115">
        <f t="shared" si="543"/>
        <v>16</v>
      </c>
      <c r="L827" s="115">
        <f t="shared" si="544"/>
        <v>8</v>
      </c>
      <c r="M827" s="115">
        <f t="shared" si="545"/>
        <v>5</v>
      </c>
      <c r="N827" s="115">
        <f t="shared" si="546"/>
        <v>18</v>
      </c>
      <c r="O827" s="115">
        <f t="shared" si="547"/>
        <v>5</v>
      </c>
      <c r="P827" s="115">
        <f t="shared" si="548"/>
        <v>12</v>
      </c>
      <c r="Q827" s="115">
        <f t="shared" si="549"/>
        <v>6</v>
      </c>
      <c r="R827" s="115">
        <f t="shared" si="550"/>
        <v>21</v>
      </c>
      <c r="S827" s="115">
        <f t="shared" si="551"/>
        <v>4</v>
      </c>
      <c r="T827" s="115">
        <f t="shared" si="552"/>
        <v>3</v>
      </c>
      <c r="U827" s="115">
        <f t="shared" si="553"/>
        <v>11</v>
      </c>
      <c r="V827" s="115">
        <f t="shared" si="554"/>
        <v>8</v>
      </c>
      <c r="W827" s="115">
        <f t="shared" si="555"/>
        <v>14</v>
      </c>
      <c r="X827" s="115">
        <f t="shared" si="556"/>
        <v>9</v>
      </c>
      <c r="Y827" s="115">
        <f t="shared" si="557"/>
        <v>7</v>
      </c>
      <c r="Z827" s="115">
        <f t="shared" si="558"/>
        <v>10</v>
      </c>
      <c r="AA827" s="115">
        <f t="shared" si="559"/>
        <v>2</v>
      </c>
      <c r="AB827" s="115">
        <f t="shared" si="560"/>
        <v>4</v>
      </c>
      <c r="AC827" s="113">
        <f t="shared" si="564"/>
        <v>177</v>
      </c>
      <c r="AE827">
        <f t="shared" si="565"/>
        <v>2.033103322168525E-3</v>
      </c>
      <c r="AF827">
        <f t="shared" si="566"/>
        <v>3.3885055369475419E-4</v>
      </c>
      <c r="AG827">
        <f t="shared" si="567"/>
        <v>2.7108044295580335E-3</v>
      </c>
      <c r="AH827">
        <f t="shared" si="568"/>
        <v>1.3554022147790167E-3</v>
      </c>
      <c r="AI827">
        <f t="shared" si="569"/>
        <v>8.4712638423688549E-4</v>
      </c>
      <c r="AJ827">
        <f t="shared" si="570"/>
        <v>3.0496549832527875E-3</v>
      </c>
      <c r="AK827">
        <f t="shared" si="571"/>
        <v>8.4712638423688549E-4</v>
      </c>
      <c r="AL827">
        <f t="shared" si="572"/>
        <v>2.033103322168525E-3</v>
      </c>
      <c r="AM827">
        <f t="shared" si="573"/>
        <v>1.0165516610842625E-3</v>
      </c>
      <c r="AN827">
        <f t="shared" si="574"/>
        <v>3.557930813794919E-3</v>
      </c>
      <c r="AO827">
        <f t="shared" si="575"/>
        <v>6.7770110738950837E-4</v>
      </c>
      <c r="AP827">
        <f t="shared" si="576"/>
        <v>5.0827583054213125E-4</v>
      </c>
      <c r="AQ827">
        <f t="shared" si="577"/>
        <v>1.863678045321148E-3</v>
      </c>
      <c r="AR827">
        <f t="shared" si="578"/>
        <v>1.3554022147790167E-3</v>
      </c>
      <c r="AS827">
        <f t="shared" si="579"/>
        <v>2.3719538758632795E-3</v>
      </c>
      <c r="AT827">
        <f t="shared" si="580"/>
        <v>1.5248274916263938E-3</v>
      </c>
      <c r="AU827">
        <f t="shared" si="581"/>
        <v>1.1859769379316397E-3</v>
      </c>
      <c r="AV827">
        <f t="shared" si="582"/>
        <v>1.694252768473771E-3</v>
      </c>
      <c r="AW827">
        <f t="shared" si="583"/>
        <v>3.3885055369475419E-4</v>
      </c>
      <c r="AX827">
        <f t="shared" si="584"/>
        <v>6.7770110738950837E-4</v>
      </c>
      <c r="AY827">
        <f t="shared" si="585"/>
        <v>2.9988274001985751E-2</v>
      </c>
    </row>
    <row r="828" spans="1:51" x14ac:dyDescent="0.2">
      <c r="A828" s="118" t="s">
        <v>5758</v>
      </c>
      <c r="B828" s="119">
        <v>16264</v>
      </c>
      <c r="C828" s="121" t="s">
        <v>6863</v>
      </c>
      <c r="D828" s="121" t="s">
        <v>4635</v>
      </c>
      <c r="E828" s="121">
        <v>0.18611558363416786</v>
      </c>
      <c r="F828">
        <f t="shared" si="561"/>
        <v>1.8611558363416787E-7</v>
      </c>
      <c r="G828">
        <f t="shared" si="562"/>
        <v>1.8611558363416786E-9</v>
      </c>
      <c r="H828">
        <f t="shared" si="563"/>
        <v>1.0712881489609961E-4</v>
      </c>
      <c r="I828" s="115">
        <f t="shared" si="541"/>
        <v>10</v>
      </c>
      <c r="J828" s="115">
        <f t="shared" si="542"/>
        <v>1</v>
      </c>
      <c r="K828" s="115">
        <f t="shared" si="543"/>
        <v>12</v>
      </c>
      <c r="L828" s="115">
        <f t="shared" si="544"/>
        <v>9</v>
      </c>
      <c r="M828" s="115">
        <f t="shared" si="545"/>
        <v>6</v>
      </c>
      <c r="N828" s="115">
        <f t="shared" si="546"/>
        <v>3</v>
      </c>
      <c r="O828" s="115">
        <f t="shared" si="547"/>
        <v>6</v>
      </c>
      <c r="P828" s="115">
        <f t="shared" si="548"/>
        <v>9</v>
      </c>
      <c r="Q828" s="115">
        <f t="shared" si="549"/>
        <v>5</v>
      </c>
      <c r="R828" s="115">
        <f t="shared" si="550"/>
        <v>16</v>
      </c>
      <c r="S828" s="115">
        <f t="shared" si="551"/>
        <v>3</v>
      </c>
      <c r="T828" s="115">
        <f t="shared" si="552"/>
        <v>7</v>
      </c>
      <c r="U828" s="115">
        <f t="shared" si="553"/>
        <v>6</v>
      </c>
      <c r="V828" s="115">
        <f t="shared" si="554"/>
        <v>7</v>
      </c>
      <c r="W828" s="115">
        <f t="shared" si="555"/>
        <v>10</v>
      </c>
      <c r="X828" s="115">
        <f t="shared" si="556"/>
        <v>7</v>
      </c>
      <c r="Y828" s="115">
        <f t="shared" si="557"/>
        <v>6</v>
      </c>
      <c r="Z828" s="115">
        <f t="shared" si="558"/>
        <v>11</v>
      </c>
      <c r="AA828" s="115">
        <f t="shared" si="559"/>
        <v>1</v>
      </c>
      <c r="AB828" s="115">
        <f t="shared" si="560"/>
        <v>5</v>
      </c>
      <c r="AC828" s="113">
        <f t="shared" si="564"/>
        <v>140</v>
      </c>
      <c r="AE828">
        <f t="shared" si="565"/>
        <v>1.071288148960996E-3</v>
      </c>
      <c r="AF828">
        <f t="shared" si="566"/>
        <v>1.0712881489609961E-4</v>
      </c>
      <c r="AG828">
        <f t="shared" si="567"/>
        <v>1.2855457787531953E-3</v>
      </c>
      <c r="AH828">
        <f t="shared" si="568"/>
        <v>9.6415933406489643E-4</v>
      </c>
      <c r="AI828">
        <f t="shared" si="569"/>
        <v>6.4277288937659766E-4</v>
      </c>
      <c r="AJ828">
        <f t="shared" si="570"/>
        <v>3.2138644468829883E-4</v>
      </c>
      <c r="AK828">
        <f t="shared" si="571"/>
        <v>6.4277288937659766E-4</v>
      </c>
      <c r="AL828">
        <f t="shared" si="572"/>
        <v>9.6415933406489643E-4</v>
      </c>
      <c r="AM828">
        <f t="shared" si="573"/>
        <v>5.3564407448049799E-4</v>
      </c>
      <c r="AN828">
        <f t="shared" si="574"/>
        <v>1.7140610383375937E-3</v>
      </c>
      <c r="AO828">
        <f t="shared" si="575"/>
        <v>3.2138644468829883E-4</v>
      </c>
      <c r="AP828">
        <f t="shared" si="576"/>
        <v>7.4990170427269732E-4</v>
      </c>
      <c r="AQ828">
        <f t="shared" si="577"/>
        <v>6.4277288937659766E-4</v>
      </c>
      <c r="AR828">
        <f t="shared" si="578"/>
        <v>7.4990170427269732E-4</v>
      </c>
      <c r="AS828">
        <f t="shared" si="579"/>
        <v>1.071288148960996E-3</v>
      </c>
      <c r="AT828">
        <f t="shared" si="580"/>
        <v>7.4990170427269732E-4</v>
      </c>
      <c r="AU828">
        <f t="shared" si="581"/>
        <v>6.4277288937659766E-4</v>
      </c>
      <c r="AV828">
        <f t="shared" si="582"/>
        <v>1.1784169638570958E-3</v>
      </c>
      <c r="AW828">
        <f t="shared" si="583"/>
        <v>1.0712881489609961E-4</v>
      </c>
      <c r="AX828">
        <f t="shared" si="584"/>
        <v>5.3564407448049799E-4</v>
      </c>
      <c r="AY828">
        <f t="shared" si="585"/>
        <v>1.4998034085453946E-2</v>
      </c>
    </row>
    <row r="829" spans="1:51" x14ac:dyDescent="0.2">
      <c r="A829" s="118" t="s">
        <v>5759</v>
      </c>
      <c r="B829" s="119">
        <v>23082</v>
      </c>
      <c r="C829" s="121" t="s">
        <v>6768</v>
      </c>
      <c r="D829" s="121" t="s">
        <v>4734</v>
      </c>
      <c r="E829" s="121">
        <v>2.2483202760883176</v>
      </c>
      <c r="F829">
        <f t="shared" si="561"/>
        <v>2.2483202760883176E-6</v>
      </c>
      <c r="G829">
        <f t="shared" si="562"/>
        <v>2.2483202760883177E-8</v>
      </c>
      <c r="H829">
        <f t="shared" si="563"/>
        <v>1.2941414253502355E-3</v>
      </c>
      <c r="I829" s="115">
        <f t="shared" si="541"/>
        <v>25</v>
      </c>
      <c r="J829" s="115">
        <f t="shared" si="542"/>
        <v>0</v>
      </c>
      <c r="K829" s="115">
        <f t="shared" si="543"/>
        <v>12</v>
      </c>
      <c r="L829" s="115">
        <f t="shared" si="544"/>
        <v>15</v>
      </c>
      <c r="M829" s="115">
        <f t="shared" si="545"/>
        <v>8</v>
      </c>
      <c r="N829" s="115">
        <f t="shared" si="546"/>
        <v>16</v>
      </c>
      <c r="O829" s="115">
        <f t="shared" si="547"/>
        <v>10</v>
      </c>
      <c r="P829" s="115">
        <f t="shared" si="548"/>
        <v>6</v>
      </c>
      <c r="Q829" s="115">
        <f t="shared" si="549"/>
        <v>21</v>
      </c>
      <c r="R829" s="115">
        <f t="shared" si="550"/>
        <v>24</v>
      </c>
      <c r="S829" s="115">
        <f t="shared" si="551"/>
        <v>2</v>
      </c>
      <c r="T829" s="115">
        <f t="shared" si="552"/>
        <v>10</v>
      </c>
      <c r="U829" s="115">
        <f t="shared" si="553"/>
        <v>7</v>
      </c>
      <c r="V829" s="115">
        <f t="shared" si="554"/>
        <v>3</v>
      </c>
      <c r="W829" s="115">
        <f t="shared" si="555"/>
        <v>3</v>
      </c>
      <c r="X829" s="115">
        <f t="shared" si="556"/>
        <v>12</v>
      </c>
      <c r="Y829" s="115">
        <f t="shared" si="557"/>
        <v>6</v>
      </c>
      <c r="Z829" s="115">
        <f t="shared" si="558"/>
        <v>14</v>
      </c>
      <c r="AA829" s="115">
        <f t="shared" si="559"/>
        <v>7</v>
      </c>
      <c r="AB829" s="115">
        <f t="shared" si="560"/>
        <v>7</v>
      </c>
      <c r="AC829" s="113">
        <f t="shared" si="564"/>
        <v>208</v>
      </c>
      <c r="AE829">
        <f t="shared" si="565"/>
        <v>3.2353535633755884E-2</v>
      </c>
      <c r="AF829">
        <f t="shared" si="566"/>
        <v>0</v>
      </c>
      <c r="AG829">
        <f t="shared" si="567"/>
        <v>1.5529697104202825E-2</v>
      </c>
      <c r="AH829">
        <f t="shared" si="568"/>
        <v>1.9412121380253531E-2</v>
      </c>
      <c r="AI829">
        <f t="shared" si="569"/>
        <v>1.0353131402801884E-2</v>
      </c>
      <c r="AJ829">
        <f t="shared" si="570"/>
        <v>2.0706262805603767E-2</v>
      </c>
      <c r="AK829">
        <f t="shared" si="571"/>
        <v>1.2941414253502355E-2</v>
      </c>
      <c r="AL829">
        <f t="shared" si="572"/>
        <v>7.7648485521014127E-3</v>
      </c>
      <c r="AM829">
        <f t="shared" si="573"/>
        <v>2.7176969932354945E-2</v>
      </c>
      <c r="AN829">
        <f t="shared" si="574"/>
        <v>3.1059394208405651E-2</v>
      </c>
      <c r="AO829">
        <f t="shared" si="575"/>
        <v>2.5882828507004709E-3</v>
      </c>
      <c r="AP829">
        <f t="shared" si="576"/>
        <v>1.2941414253502355E-2</v>
      </c>
      <c r="AQ829">
        <f t="shared" si="577"/>
        <v>9.0589899774516473E-3</v>
      </c>
      <c r="AR829">
        <f t="shared" si="578"/>
        <v>3.8824242760507064E-3</v>
      </c>
      <c r="AS829">
        <f t="shared" si="579"/>
        <v>3.8824242760507064E-3</v>
      </c>
      <c r="AT829">
        <f t="shared" si="580"/>
        <v>1.5529697104202825E-2</v>
      </c>
      <c r="AU829">
        <f t="shared" si="581"/>
        <v>7.7648485521014127E-3</v>
      </c>
      <c r="AV829">
        <f t="shared" si="582"/>
        <v>1.8117979954903295E-2</v>
      </c>
      <c r="AW829">
        <f t="shared" si="583"/>
        <v>9.0589899774516473E-3</v>
      </c>
      <c r="AX829">
        <f t="shared" si="584"/>
        <v>9.0589899774516473E-3</v>
      </c>
      <c r="AY829">
        <f t="shared" si="585"/>
        <v>0.26918141647284888</v>
      </c>
    </row>
    <row r="830" spans="1:51" x14ac:dyDescent="0.2">
      <c r="A830" s="118" t="s">
        <v>5760</v>
      </c>
      <c r="B830" s="119">
        <v>40191</v>
      </c>
      <c r="C830" s="121" t="s">
        <v>7037</v>
      </c>
      <c r="D830" s="121" t="s">
        <v>3423</v>
      </c>
      <c r="E830" s="121">
        <v>2.6797557696825812E-2</v>
      </c>
      <c r="F830">
        <f t="shared" si="561"/>
        <v>2.6797557696825813E-8</v>
      </c>
      <c r="G830">
        <f t="shared" si="562"/>
        <v>2.6797557696825815E-10</v>
      </c>
      <c r="H830">
        <f t="shared" si="563"/>
        <v>1.5424772832637594E-5</v>
      </c>
      <c r="I830" s="115">
        <f t="shared" si="541"/>
        <v>35</v>
      </c>
      <c r="J830" s="115">
        <f t="shared" si="542"/>
        <v>4</v>
      </c>
      <c r="K830" s="115">
        <f t="shared" si="543"/>
        <v>18</v>
      </c>
      <c r="L830" s="115">
        <f t="shared" si="544"/>
        <v>27</v>
      </c>
      <c r="M830" s="115">
        <f t="shared" si="545"/>
        <v>12</v>
      </c>
      <c r="N830" s="115">
        <f t="shared" si="546"/>
        <v>22</v>
      </c>
      <c r="O830" s="115">
        <f t="shared" si="547"/>
        <v>8</v>
      </c>
      <c r="P830" s="115">
        <f t="shared" si="548"/>
        <v>18</v>
      </c>
      <c r="Q830" s="115">
        <f t="shared" si="549"/>
        <v>15</v>
      </c>
      <c r="R830" s="115">
        <f t="shared" si="550"/>
        <v>44</v>
      </c>
      <c r="S830" s="115">
        <f t="shared" si="551"/>
        <v>4</v>
      </c>
      <c r="T830" s="115">
        <f t="shared" si="552"/>
        <v>14</v>
      </c>
      <c r="U830" s="115">
        <f t="shared" si="553"/>
        <v>16</v>
      </c>
      <c r="V830" s="115">
        <f t="shared" si="554"/>
        <v>14</v>
      </c>
      <c r="W830" s="115">
        <f t="shared" si="555"/>
        <v>30</v>
      </c>
      <c r="X830" s="115">
        <f t="shared" si="556"/>
        <v>22</v>
      </c>
      <c r="Y830" s="115">
        <f t="shared" si="557"/>
        <v>18</v>
      </c>
      <c r="Z830" s="115">
        <f t="shared" si="558"/>
        <v>22</v>
      </c>
      <c r="AA830" s="115">
        <f t="shared" si="559"/>
        <v>6</v>
      </c>
      <c r="AB830" s="115">
        <f t="shared" si="560"/>
        <v>9</v>
      </c>
      <c r="AC830" s="113">
        <f t="shared" si="564"/>
        <v>358</v>
      </c>
      <c r="AE830">
        <f t="shared" si="565"/>
        <v>5.3986704914231573E-4</v>
      </c>
      <c r="AF830">
        <f t="shared" si="566"/>
        <v>6.1699091330550375E-5</v>
      </c>
      <c r="AG830">
        <f t="shared" si="567"/>
        <v>2.7764591098747667E-4</v>
      </c>
      <c r="AH830">
        <f t="shared" si="568"/>
        <v>4.1646886648121504E-4</v>
      </c>
      <c r="AI830">
        <f t="shared" si="569"/>
        <v>1.8509727399165112E-4</v>
      </c>
      <c r="AJ830">
        <f t="shared" si="570"/>
        <v>3.3934500231802707E-4</v>
      </c>
      <c r="AK830">
        <f t="shared" si="571"/>
        <v>1.2339818266110075E-4</v>
      </c>
      <c r="AL830">
        <f t="shared" si="572"/>
        <v>2.7764591098747667E-4</v>
      </c>
      <c r="AM830">
        <f t="shared" si="573"/>
        <v>2.3137159248956391E-4</v>
      </c>
      <c r="AN830">
        <f t="shared" si="574"/>
        <v>6.7869000463605415E-4</v>
      </c>
      <c r="AO830">
        <f t="shared" si="575"/>
        <v>6.1699091330550375E-5</v>
      </c>
      <c r="AP830">
        <f t="shared" si="576"/>
        <v>2.1594681965692633E-4</v>
      </c>
      <c r="AQ830">
        <f t="shared" si="577"/>
        <v>2.467963653222015E-4</v>
      </c>
      <c r="AR830">
        <f t="shared" si="578"/>
        <v>2.1594681965692633E-4</v>
      </c>
      <c r="AS830">
        <f t="shared" si="579"/>
        <v>4.6274318497912782E-4</v>
      </c>
      <c r="AT830">
        <f t="shared" si="580"/>
        <v>3.3934500231802707E-4</v>
      </c>
      <c r="AU830">
        <f t="shared" si="581"/>
        <v>2.7764591098747667E-4</v>
      </c>
      <c r="AV830">
        <f t="shared" si="582"/>
        <v>3.3934500231802707E-4</v>
      </c>
      <c r="AW830">
        <f t="shared" si="583"/>
        <v>9.2548636995825562E-5</v>
      </c>
      <c r="AX830">
        <f t="shared" si="584"/>
        <v>1.3882295549373834E-4</v>
      </c>
      <c r="AY830">
        <f t="shared" si="585"/>
        <v>5.5220686740842587E-3</v>
      </c>
    </row>
    <row r="831" spans="1:51" x14ac:dyDescent="0.2">
      <c r="A831" s="118" t="s">
        <v>5761</v>
      </c>
      <c r="B831" s="119">
        <v>25072</v>
      </c>
      <c r="C831" s="121" t="s">
        <v>6808</v>
      </c>
      <c r="D831" s="121" t="s">
        <v>4078</v>
      </c>
      <c r="E831" s="121">
        <v>0.21969729166201418</v>
      </c>
      <c r="F831">
        <f t="shared" si="561"/>
        <v>2.1969729166201417E-7</v>
      </c>
      <c r="G831">
        <f t="shared" si="562"/>
        <v>2.196972916620142E-9</v>
      </c>
      <c r="H831">
        <f t="shared" si="563"/>
        <v>1.2645856962680211E-4</v>
      </c>
      <c r="I831" s="115">
        <f t="shared" si="541"/>
        <v>28</v>
      </c>
      <c r="J831" s="115">
        <f t="shared" si="542"/>
        <v>0</v>
      </c>
      <c r="K831" s="115">
        <f t="shared" si="543"/>
        <v>14</v>
      </c>
      <c r="L831" s="115">
        <f t="shared" si="544"/>
        <v>27</v>
      </c>
      <c r="M831" s="115">
        <f t="shared" si="545"/>
        <v>3</v>
      </c>
      <c r="N831" s="115">
        <f t="shared" si="546"/>
        <v>9</v>
      </c>
      <c r="O831" s="115">
        <f t="shared" si="547"/>
        <v>2</v>
      </c>
      <c r="P831" s="115">
        <f t="shared" si="548"/>
        <v>17</v>
      </c>
      <c r="Q831" s="115">
        <f t="shared" si="549"/>
        <v>18</v>
      </c>
      <c r="R831" s="115">
        <f t="shared" si="550"/>
        <v>25</v>
      </c>
      <c r="S831" s="115">
        <f t="shared" si="551"/>
        <v>6</v>
      </c>
      <c r="T831" s="115">
        <f t="shared" si="552"/>
        <v>9</v>
      </c>
      <c r="U831" s="115">
        <f t="shared" si="553"/>
        <v>1</v>
      </c>
      <c r="V831" s="115">
        <f t="shared" si="554"/>
        <v>12</v>
      </c>
      <c r="W831" s="115">
        <f t="shared" si="555"/>
        <v>20</v>
      </c>
      <c r="X831" s="115">
        <f t="shared" si="556"/>
        <v>16</v>
      </c>
      <c r="Y831" s="115">
        <f t="shared" si="557"/>
        <v>5</v>
      </c>
      <c r="Z831" s="115">
        <f t="shared" si="558"/>
        <v>7</v>
      </c>
      <c r="AA831" s="115">
        <f t="shared" si="559"/>
        <v>1</v>
      </c>
      <c r="AB831" s="115">
        <f t="shared" si="560"/>
        <v>2</v>
      </c>
      <c r="AC831" s="113">
        <f t="shared" si="564"/>
        <v>222</v>
      </c>
      <c r="AE831">
        <f t="shared" si="565"/>
        <v>3.5408399495504591E-3</v>
      </c>
      <c r="AF831">
        <f t="shared" si="566"/>
        <v>0</v>
      </c>
      <c r="AG831">
        <f t="shared" si="567"/>
        <v>1.7704199747752296E-3</v>
      </c>
      <c r="AH831">
        <f t="shared" si="568"/>
        <v>3.414381379923657E-3</v>
      </c>
      <c r="AI831">
        <f t="shared" si="569"/>
        <v>3.7937570888040635E-4</v>
      </c>
      <c r="AJ831">
        <f t="shared" si="570"/>
        <v>1.1381271266412191E-3</v>
      </c>
      <c r="AK831">
        <f t="shared" si="571"/>
        <v>2.5291713925360422E-4</v>
      </c>
      <c r="AL831">
        <f t="shared" si="572"/>
        <v>2.1497956836556359E-3</v>
      </c>
      <c r="AM831">
        <f t="shared" si="573"/>
        <v>2.2762542532824381E-3</v>
      </c>
      <c r="AN831">
        <f t="shared" si="574"/>
        <v>3.1614642406700526E-3</v>
      </c>
      <c r="AO831">
        <f t="shared" si="575"/>
        <v>7.5875141776081271E-4</v>
      </c>
      <c r="AP831">
        <f t="shared" si="576"/>
        <v>1.1381271266412191E-3</v>
      </c>
      <c r="AQ831">
        <f t="shared" si="577"/>
        <v>1.2645856962680211E-4</v>
      </c>
      <c r="AR831">
        <f t="shared" si="578"/>
        <v>1.5175028355216254E-3</v>
      </c>
      <c r="AS831">
        <f t="shared" si="579"/>
        <v>2.5291713925360421E-3</v>
      </c>
      <c r="AT831">
        <f t="shared" si="580"/>
        <v>2.0233371140288337E-3</v>
      </c>
      <c r="AU831">
        <f t="shared" si="581"/>
        <v>6.3229284813401052E-4</v>
      </c>
      <c r="AV831">
        <f t="shared" si="582"/>
        <v>8.8520998738761479E-4</v>
      </c>
      <c r="AW831">
        <f t="shared" si="583"/>
        <v>1.2645856962680211E-4</v>
      </c>
      <c r="AX831">
        <f t="shared" si="584"/>
        <v>2.5291713925360422E-4</v>
      </c>
      <c r="AY831">
        <f t="shared" si="585"/>
        <v>2.807380245715007E-2</v>
      </c>
    </row>
    <row r="832" spans="1:51" x14ac:dyDescent="0.2">
      <c r="A832" s="118" t="s">
        <v>5762</v>
      </c>
      <c r="B832" s="119">
        <v>10182</v>
      </c>
      <c r="C832" s="121" t="s">
        <v>6944</v>
      </c>
      <c r="D832" s="121" t="s">
        <v>3870</v>
      </c>
      <c r="E832" s="121">
        <v>0.23186028909214138</v>
      </c>
      <c r="F832">
        <f t="shared" si="561"/>
        <v>2.3186028909214138E-7</v>
      </c>
      <c r="G832">
        <f t="shared" si="562"/>
        <v>2.3186028909214139E-9</v>
      </c>
      <c r="H832">
        <f t="shared" si="563"/>
        <v>1.3345963571074188E-4</v>
      </c>
      <c r="I832" s="115">
        <f t="shared" si="541"/>
        <v>8</v>
      </c>
      <c r="J832" s="115">
        <f t="shared" si="542"/>
        <v>1</v>
      </c>
      <c r="K832" s="115">
        <f t="shared" si="543"/>
        <v>4</v>
      </c>
      <c r="L832" s="115">
        <f t="shared" si="544"/>
        <v>9</v>
      </c>
      <c r="M832" s="115">
        <f t="shared" si="545"/>
        <v>2</v>
      </c>
      <c r="N832" s="115">
        <f t="shared" si="546"/>
        <v>1</v>
      </c>
      <c r="O832" s="115">
        <f t="shared" si="547"/>
        <v>2</v>
      </c>
      <c r="P832" s="115">
        <f t="shared" si="548"/>
        <v>11</v>
      </c>
      <c r="Q832" s="115">
        <f t="shared" si="549"/>
        <v>5</v>
      </c>
      <c r="R832" s="115">
        <f t="shared" si="550"/>
        <v>10</v>
      </c>
      <c r="S832" s="115">
        <f t="shared" si="551"/>
        <v>1</v>
      </c>
      <c r="T832" s="115">
        <f t="shared" si="552"/>
        <v>4</v>
      </c>
      <c r="U832" s="115">
        <f t="shared" si="553"/>
        <v>3</v>
      </c>
      <c r="V832" s="115">
        <f t="shared" si="554"/>
        <v>2</v>
      </c>
      <c r="W832" s="115">
        <f t="shared" si="555"/>
        <v>3</v>
      </c>
      <c r="X832" s="115">
        <f t="shared" si="556"/>
        <v>11</v>
      </c>
      <c r="Y832" s="115">
        <f t="shared" si="557"/>
        <v>5</v>
      </c>
      <c r="Z832" s="115">
        <f t="shared" si="558"/>
        <v>3</v>
      </c>
      <c r="AA832" s="115">
        <f t="shared" si="559"/>
        <v>2</v>
      </c>
      <c r="AB832" s="115">
        <f t="shared" si="560"/>
        <v>3</v>
      </c>
      <c r="AC832" s="113">
        <f t="shared" si="564"/>
        <v>90</v>
      </c>
      <c r="AE832">
        <f t="shared" si="565"/>
        <v>1.0676770856859351E-3</v>
      </c>
      <c r="AF832">
        <f t="shared" si="566"/>
        <v>1.3345963571074188E-4</v>
      </c>
      <c r="AG832">
        <f t="shared" si="567"/>
        <v>5.3383854284296754E-4</v>
      </c>
      <c r="AH832">
        <f t="shared" si="568"/>
        <v>1.201136721396677E-3</v>
      </c>
      <c r="AI832">
        <f t="shared" si="569"/>
        <v>2.6691927142148377E-4</v>
      </c>
      <c r="AJ832">
        <f t="shared" si="570"/>
        <v>1.3345963571074188E-4</v>
      </c>
      <c r="AK832">
        <f t="shared" si="571"/>
        <v>2.6691927142148377E-4</v>
      </c>
      <c r="AL832">
        <f t="shared" si="572"/>
        <v>1.4680559928181608E-3</v>
      </c>
      <c r="AM832">
        <f t="shared" si="573"/>
        <v>6.6729817855370945E-4</v>
      </c>
      <c r="AN832">
        <f t="shared" si="574"/>
        <v>1.3345963571074189E-3</v>
      </c>
      <c r="AO832">
        <f t="shared" si="575"/>
        <v>1.3345963571074188E-4</v>
      </c>
      <c r="AP832">
        <f t="shared" si="576"/>
        <v>5.3383854284296754E-4</v>
      </c>
      <c r="AQ832">
        <f t="shared" si="577"/>
        <v>4.0037890713222563E-4</v>
      </c>
      <c r="AR832">
        <f t="shared" si="578"/>
        <v>2.6691927142148377E-4</v>
      </c>
      <c r="AS832">
        <f t="shared" si="579"/>
        <v>4.0037890713222563E-4</v>
      </c>
      <c r="AT832">
        <f t="shared" si="580"/>
        <v>1.4680559928181608E-3</v>
      </c>
      <c r="AU832">
        <f t="shared" si="581"/>
        <v>6.6729817855370945E-4</v>
      </c>
      <c r="AV832">
        <f t="shared" si="582"/>
        <v>4.0037890713222563E-4</v>
      </c>
      <c r="AW832">
        <f t="shared" si="583"/>
        <v>2.6691927142148377E-4</v>
      </c>
      <c r="AX832">
        <f t="shared" si="584"/>
        <v>4.0037890713222563E-4</v>
      </c>
      <c r="AY832">
        <f t="shared" si="585"/>
        <v>1.2011367213966766E-2</v>
      </c>
    </row>
    <row r="833" spans="1:51" x14ac:dyDescent="0.2">
      <c r="A833" s="118" t="s">
        <v>5763</v>
      </c>
      <c r="B833" s="119">
        <v>14756</v>
      </c>
      <c r="C833" s="121" t="s">
        <v>7038</v>
      </c>
      <c r="D833" s="121" t="s">
        <v>3804</v>
      </c>
      <c r="E833" s="121">
        <v>7.9227685311720683E-2</v>
      </c>
      <c r="F833">
        <f t="shared" si="561"/>
        <v>7.922768531172068E-8</v>
      </c>
      <c r="G833">
        <f t="shared" si="562"/>
        <v>7.9227685311720678E-10</v>
      </c>
      <c r="H833">
        <f t="shared" si="563"/>
        <v>4.5603747244986594E-5</v>
      </c>
      <c r="I833" s="115">
        <f t="shared" si="541"/>
        <v>8</v>
      </c>
      <c r="J833" s="115">
        <f t="shared" si="542"/>
        <v>1</v>
      </c>
      <c r="K833" s="115">
        <f t="shared" si="543"/>
        <v>10</v>
      </c>
      <c r="L833" s="115">
        <f t="shared" si="544"/>
        <v>6</v>
      </c>
      <c r="M833" s="115">
        <f t="shared" si="545"/>
        <v>6</v>
      </c>
      <c r="N833" s="115">
        <f t="shared" si="546"/>
        <v>7</v>
      </c>
      <c r="O833" s="115">
        <f t="shared" si="547"/>
        <v>1</v>
      </c>
      <c r="P833" s="115">
        <f t="shared" si="548"/>
        <v>6</v>
      </c>
      <c r="Q833" s="115">
        <f t="shared" si="549"/>
        <v>8</v>
      </c>
      <c r="R833" s="115">
        <f t="shared" si="550"/>
        <v>11</v>
      </c>
      <c r="S833" s="115">
        <f t="shared" si="551"/>
        <v>3</v>
      </c>
      <c r="T833" s="115">
        <f t="shared" si="552"/>
        <v>4</v>
      </c>
      <c r="U833" s="115">
        <f t="shared" si="553"/>
        <v>3</v>
      </c>
      <c r="V833" s="115">
        <f t="shared" si="554"/>
        <v>3</v>
      </c>
      <c r="W833" s="115">
        <f t="shared" si="555"/>
        <v>14</v>
      </c>
      <c r="X833" s="115">
        <f t="shared" si="556"/>
        <v>4</v>
      </c>
      <c r="Y833" s="115">
        <f t="shared" si="557"/>
        <v>11</v>
      </c>
      <c r="Z833" s="115">
        <f t="shared" si="558"/>
        <v>14</v>
      </c>
      <c r="AA833" s="115">
        <f t="shared" si="559"/>
        <v>3</v>
      </c>
      <c r="AB833" s="115">
        <f t="shared" si="560"/>
        <v>4</v>
      </c>
      <c r="AC833" s="113">
        <f t="shared" si="564"/>
        <v>127</v>
      </c>
      <c r="AE833">
        <f t="shared" si="565"/>
        <v>3.6482997795989275E-4</v>
      </c>
      <c r="AF833">
        <f t="shared" si="566"/>
        <v>4.5603747244986594E-5</v>
      </c>
      <c r="AG833">
        <f t="shared" si="567"/>
        <v>4.5603747244986597E-4</v>
      </c>
      <c r="AH833">
        <f t="shared" si="568"/>
        <v>2.7362248346991954E-4</v>
      </c>
      <c r="AI833">
        <f t="shared" si="569"/>
        <v>2.7362248346991954E-4</v>
      </c>
      <c r="AJ833">
        <f t="shared" si="570"/>
        <v>3.1922623071490615E-4</v>
      </c>
      <c r="AK833">
        <f t="shared" si="571"/>
        <v>4.5603747244986594E-5</v>
      </c>
      <c r="AL833">
        <f t="shared" si="572"/>
        <v>2.7362248346991954E-4</v>
      </c>
      <c r="AM833">
        <f t="shared" si="573"/>
        <v>3.6482997795989275E-4</v>
      </c>
      <c r="AN833">
        <f t="shared" si="574"/>
        <v>5.0164121969485252E-4</v>
      </c>
      <c r="AO833">
        <f t="shared" si="575"/>
        <v>1.3681124173495977E-4</v>
      </c>
      <c r="AP833">
        <f t="shared" si="576"/>
        <v>1.8241498897994638E-4</v>
      </c>
      <c r="AQ833">
        <f t="shared" si="577"/>
        <v>1.3681124173495977E-4</v>
      </c>
      <c r="AR833">
        <f t="shared" si="578"/>
        <v>1.3681124173495977E-4</v>
      </c>
      <c r="AS833">
        <f t="shared" si="579"/>
        <v>6.3845246142981229E-4</v>
      </c>
      <c r="AT833">
        <f t="shared" si="580"/>
        <v>1.8241498897994638E-4</v>
      </c>
      <c r="AU833">
        <f t="shared" si="581"/>
        <v>5.0164121969485252E-4</v>
      </c>
      <c r="AV833">
        <f t="shared" si="582"/>
        <v>6.3845246142981229E-4</v>
      </c>
      <c r="AW833">
        <f t="shared" si="583"/>
        <v>1.3681124173495977E-4</v>
      </c>
      <c r="AX833">
        <f t="shared" si="584"/>
        <v>1.8241498897994638E-4</v>
      </c>
      <c r="AY833">
        <f t="shared" si="585"/>
        <v>5.7916759001132969E-3</v>
      </c>
    </row>
    <row r="834" spans="1:51" x14ac:dyDescent="0.2">
      <c r="A834" s="118" t="s">
        <v>5764</v>
      </c>
      <c r="B834" s="119">
        <v>16476</v>
      </c>
      <c r="C834" s="121" t="s">
        <v>6942</v>
      </c>
      <c r="D834" s="121" t="s">
        <v>4175</v>
      </c>
      <c r="E834" s="121">
        <v>0.57857544385476489</v>
      </c>
      <c r="F834">
        <f t="shared" si="561"/>
        <v>5.785754438547649E-7</v>
      </c>
      <c r="G834">
        <f t="shared" si="562"/>
        <v>5.7857544385476488E-9</v>
      </c>
      <c r="H834">
        <f t="shared" si="563"/>
        <v>3.3303015479874544E-4</v>
      </c>
      <c r="I834" s="115">
        <f t="shared" ref="I834:I897" si="586">LEN(D834)-LEN(SUBSTITUTE(D834,"A",""))</f>
        <v>14</v>
      </c>
      <c r="J834" s="115">
        <f t="shared" ref="J834:J897" si="587">LEN(D834)-LEN(SUBSTITUTE(D834,"C",""))</f>
        <v>2</v>
      </c>
      <c r="K834" s="115">
        <f t="shared" ref="K834:K897" si="588">LEN(D834)-LEN(SUBSTITUTE(D834,"D",""))</f>
        <v>11</v>
      </c>
      <c r="L834" s="115">
        <f t="shared" ref="L834:L897" si="589">LEN(D834)-LEN(SUBSTITUTE(D834,"E",""))</f>
        <v>12</v>
      </c>
      <c r="M834" s="115">
        <f t="shared" ref="M834:M897" si="590">LEN(D834)-LEN(SUBSTITUTE(D834,"F",""))</f>
        <v>3</v>
      </c>
      <c r="N834" s="115">
        <f t="shared" ref="N834:N897" si="591">LEN(D834)-LEN(SUBSTITUTE(D834,"G",""))</f>
        <v>5</v>
      </c>
      <c r="O834" s="115">
        <f t="shared" ref="O834:O897" si="592">LEN(D834)-LEN(SUBSTITUTE(D834,"H",""))</f>
        <v>2</v>
      </c>
      <c r="P834" s="115">
        <f t="shared" ref="P834:P897" si="593">LEN(D834)-LEN(SUBSTITUTE(D834,"I",""))</f>
        <v>11</v>
      </c>
      <c r="Q834" s="115">
        <f t="shared" ref="Q834:Q897" si="594">LEN(D834)-LEN(SUBSTITUTE(D834,"K",""))</f>
        <v>9</v>
      </c>
      <c r="R834" s="115">
        <f t="shared" ref="R834:R897" si="595">LEN(D834)-LEN(SUBSTITUTE(D834,"L",""))</f>
        <v>18</v>
      </c>
      <c r="S834" s="115">
        <f t="shared" ref="S834:S897" si="596">LEN(D834)-LEN(SUBSTITUTE(D834,"M",""))</f>
        <v>5</v>
      </c>
      <c r="T834" s="115">
        <f t="shared" ref="T834:T897" si="597">LEN(D834)-LEN(SUBSTITUTE(D834,"N",""))</f>
        <v>6</v>
      </c>
      <c r="U834" s="115">
        <f t="shared" ref="U834:U897" si="598">LEN(D834)-LEN(SUBSTITUTE(D834,"P",""))</f>
        <v>6</v>
      </c>
      <c r="V834" s="115">
        <f t="shared" ref="V834:V897" si="599">LEN(D834)-LEN(SUBSTITUTE(D834,"Q",""))</f>
        <v>5</v>
      </c>
      <c r="W834" s="115">
        <f t="shared" ref="W834:W897" si="600">LEN(D834)-LEN(SUBSTITUTE(D834,"R",""))</f>
        <v>8</v>
      </c>
      <c r="X834" s="115">
        <f t="shared" ref="X834:X897" si="601">LEN(D834)-LEN(SUBSTITUTE(D834,"S",""))</f>
        <v>9</v>
      </c>
      <c r="Y834" s="115">
        <f t="shared" ref="Y834:Y897" si="602">LEN(D834)-LEN(SUBSTITUTE(D834,"T",""))</f>
        <v>9</v>
      </c>
      <c r="Z834" s="115">
        <f t="shared" ref="Z834:Z897" si="603">LEN(D834)-LEN(SUBSTITUTE(D834,"V",""))</f>
        <v>5</v>
      </c>
      <c r="AA834" s="115">
        <f t="shared" ref="AA834:AA897" si="604">LEN(D834)-LEN(SUBSTITUTE(D834,"W",""))</f>
        <v>1</v>
      </c>
      <c r="AB834" s="115">
        <f t="shared" ref="AB834:AB897" si="605">LEN(D834)-LEN(SUBSTITUTE(D834,"Y",""))</f>
        <v>5</v>
      </c>
      <c r="AC834" s="113">
        <f t="shared" si="564"/>
        <v>146</v>
      </c>
      <c r="AE834">
        <f t="shared" si="565"/>
        <v>4.6624221671824357E-3</v>
      </c>
      <c r="AF834">
        <f t="shared" si="566"/>
        <v>6.6606030959749088E-4</v>
      </c>
      <c r="AG834">
        <f t="shared" si="567"/>
        <v>3.6633317027861996E-3</v>
      </c>
      <c r="AH834">
        <f t="shared" si="568"/>
        <v>3.9963618575849453E-3</v>
      </c>
      <c r="AI834">
        <f t="shared" si="569"/>
        <v>9.9909046439623631E-4</v>
      </c>
      <c r="AJ834">
        <f t="shared" si="570"/>
        <v>1.6651507739937272E-3</v>
      </c>
      <c r="AK834">
        <f t="shared" si="571"/>
        <v>6.6606030959749088E-4</v>
      </c>
      <c r="AL834">
        <f t="shared" si="572"/>
        <v>3.6633317027861996E-3</v>
      </c>
      <c r="AM834">
        <f t="shared" si="573"/>
        <v>2.9972713931887092E-3</v>
      </c>
      <c r="AN834">
        <f t="shared" si="574"/>
        <v>5.9945427863774183E-3</v>
      </c>
      <c r="AO834">
        <f t="shared" si="575"/>
        <v>1.6651507739937272E-3</v>
      </c>
      <c r="AP834">
        <f t="shared" si="576"/>
        <v>1.9981809287924726E-3</v>
      </c>
      <c r="AQ834">
        <f t="shared" si="577"/>
        <v>1.9981809287924726E-3</v>
      </c>
      <c r="AR834">
        <f t="shared" si="578"/>
        <v>1.6651507739937272E-3</v>
      </c>
      <c r="AS834">
        <f t="shared" si="579"/>
        <v>2.6642412383899635E-3</v>
      </c>
      <c r="AT834">
        <f t="shared" si="580"/>
        <v>2.9972713931887092E-3</v>
      </c>
      <c r="AU834">
        <f t="shared" si="581"/>
        <v>2.9972713931887092E-3</v>
      </c>
      <c r="AV834">
        <f t="shared" si="582"/>
        <v>1.6651507739937272E-3</v>
      </c>
      <c r="AW834">
        <f t="shared" si="583"/>
        <v>3.3303015479874544E-4</v>
      </c>
      <c r="AX834">
        <f t="shared" si="584"/>
        <v>1.6651507739937272E-3</v>
      </c>
      <c r="AY834">
        <f t="shared" si="585"/>
        <v>4.8622402600616836E-2</v>
      </c>
    </row>
    <row r="835" spans="1:51" x14ac:dyDescent="0.2">
      <c r="A835" s="118" t="s">
        <v>5765</v>
      </c>
      <c r="B835" s="119">
        <v>15528</v>
      </c>
      <c r="C835" s="121" t="s">
        <v>6593</v>
      </c>
      <c r="D835" s="121" t="s">
        <v>3689</v>
      </c>
      <c r="E835" s="121">
        <v>0.22786363240390153</v>
      </c>
      <c r="F835">
        <f t="shared" ref="F835:F898" si="606">E835/1000000</f>
        <v>2.2786363240390154E-7</v>
      </c>
      <c r="G835">
        <f t="shared" ref="G835:G898" si="607">F835*0.01</f>
        <v>2.2786363240390154E-9</v>
      </c>
      <c r="H835">
        <f t="shared" ref="H835:H898" si="608">G835/$G$1637</f>
        <v>1.3115914541220086E-4</v>
      </c>
      <c r="I835" s="115">
        <f t="shared" si="586"/>
        <v>12</v>
      </c>
      <c r="J835" s="115">
        <f t="shared" si="587"/>
        <v>0</v>
      </c>
      <c r="K835" s="115">
        <f t="shared" si="588"/>
        <v>5</v>
      </c>
      <c r="L835" s="115">
        <f t="shared" si="589"/>
        <v>10</v>
      </c>
      <c r="M835" s="115">
        <f t="shared" si="590"/>
        <v>4</v>
      </c>
      <c r="N835" s="115">
        <f t="shared" si="591"/>
        <v>11</v>
      </c>
      <c r="O835" s="115">
        <f t="shared" si="592"/>
        <v>0</v>
      </c>
      <c r="P835" s="115">
        <f t="shared" si="593"/>
        <v>14</v>
      </c>
      <c r="Q835" s="115">
        <f t="shared" si="594"/>
        <v>10</v>
      </c>
      <c r="R835" s="115">
        <f t="shared" si="595"/>
        <v>16</v>
      </c>
      <c r="S835" s="115">
        <f t="shared" si="596"/>
        <v>4</v>
      </c>
      <c r="T835" s="115">
        <f t="shared" si="597"/>
        <v>5</v>
      </c>
      <c r="U835" s="115">
        <f t="shared" si="598"/>
        <v>11</v>
      </c>
      <c r="V835" s="115">
        <f t="shared" si="599"/>
        <v>8</v>
      </c>
      <c r="W835" s="115">
        <f t="shared" si="600"/>
        <v>5</v>
      </c>
      <c r="X835" s="115">
        <f t="shared" si="601"/>
        <v>8</v>
      </c>
      <c r="Y835" s="115">
        <f t="shared" si="602"/>
        <v>11</v>
      </c>
      <c r="Z835" s="115">
        <f t="shared" si="603"/>
        <v>8</v>
      </c>
      <c r="AA835" s="115">
        <f t="shared" si="604"/>
        <v>0</v>
      </c>
      <c r="AB835" s="115">
        <f t="shared" si="605"/>
        <v>2</v>
      </c>
      <c r="AC835" s="113">
        <f t="shared" ref="AC835:AC898" si="609">SUM(I835:AB835)</f>
        <v>144</v>
      </c>
      <c r="AE835">
        <f t="shared" ref="AE835:AE898" si="610">I835*$H835</f>
        <v>1.5739097449464102E-3</v>
      </c>
      <c r="AF835">
        <f t="shared" ref="AF835:AF898" si="611">J835*$H835</f>
        <v>0</v>
      </c>
      <c r="AG835">
        <f t="shared" ref="AG835:AG898" si="612">K835*$H835</f>
        <v>6.5579572706100432E-4</v>
      </c>
      <c r="AH835">
        <f t="shared" ref="AH835:AH898" si="613">L835*$H835</f>
        <v>1.3115914541220086E-3</v>
      </c>
      <c r="AI835">
        <f t="shared" ref="AI835:AI898" si="614">M835*$H835</f>
        <v>5.2463658164880343E-4</v>
      </c>
      <c r="AJ835">
        <f t="shared" ref="AJ835:AJ898" si="615">N835*$H835</f>
        <v>1.4427505995342094E-3</v>
      </c>
      <c r="AK835">
        <f t="shared" ref="AK835:AK898" si="616">O835*$H835</f>
        <v>0</v>
      </c>
      <c r="AL835">
        <f t="shared" ref="AL835:AL898" si="617">P835*$H835</f>
        <v>1.836228035770812E-3</v>
      </c>
      <c r="AM835">
        <f t="shared" ref="AM835:AM898" si="618">Q835*$H835</f>
        <v>1.3115914541220086E-3</v>
      </c>
      <c r="AN835">
        <f t="shared" ref="AN835:AN898" si="619">R835*$H835</f>
        <v>2.0985463265952137E-3</v>
      </c>
      <c r="AO835">
        <f t="shared" ref="AO835:AO898" si="620">S835*$H835</f>
        <v>5.2463658164880343E-4</v>
      </c>
      <c r="AP835">
        <f t="shared" ref="AP835:AP898" si="621">T835*$H835</f>
        <v>6.5579572706100432E-4</v>
      </c>
      <c r="AQ835">
        <f t="shared" ref="AQ835:AQ898" si="622">U835*$H835</f>
        <v>1.4427505995342094E-3</v>
      </c>
      <c r="AR835">
        <f t="shared" ref="AR835:AR898" si="623">V835*$H835</f>
        <v>1.0492731632976069E-3</v>
      </c>
      <c r="AS835">
        <f t="shared" ref="AS835:AS898" si="624">W835*$H835</f>
        <v>6.5579572706100432E-4</v>
      </c>
      <c r="AT835">
        <f t="shared" ref="AT835:AT898" si="625">X835*$H835</f>
        <v>1.0492731632976069E-3</v>
      </c>
      <c r="AU835">
        <f t="shared" ref="AU835:AU898" si="626">Y835*$H835</f>
        <v>1.4427505995342094E-3</v>
      </c>
      <c r="AV835">
        <f t="shared" ref="AV835:AV898" si="627">Z835*$H835</f>
        <v>1.0492731632976069E-3</v>
      </c>
      <c r="AW835">
        <f t="shared" ref="AW835:AW898" si="628">AA835*$H835</f>
        <v>0</v>
      </c>
      <c r="AX835">
        <f t="shared" ref="AX835:AX898" si="629">AB835*$H835</f>
        <v>2.6231829082440172E-4</v>
      </c>
      <c r="AY835">
        <f t="shared" ref="AY835:AY898" si="630">SUM(AE835:AX835)</f>
        <v>1.8886916939356926E-2</v>
      </c>
    </row>
    <row r="836" spans="1:51" x14ac:dyDescent="0.2">
      <c r="A836" s="118" t="s">
        <v>5766</v>
      </c>
      <c r="B836" s="119">
        <v>20472</v>
      </c>
      <c r="C836" s="121" t="s">
        <v>6918</v>
      </c>
      <c r="D836" s="121" t="s">
        <v>3595</v>
      </c>
      <c r="E836" s="121">
        <v>2.5288752526060353E-2</v>
      </c>
      <c r="F836">
        <f t="shared" si="606"/>
        <v>2.5288752526060353E-8</v>
      </c>
      <c r="G836">
        <f t="shared" si="607"/>
        <v>2.5288752526060354E-10</v>
      </c>
      <c r="H836">
        <f t="shared" si="608"/>
        <v>1.4556299023529126E-5</v>
      </c>
      <c r="I836" s="115">
        <f t="shared" si="586"/>
        <v>17</v>
      </c>
      <c r="J836" s="115">
        <f t="shared" si="587"/>
        <v>3</v>
      </c>
      <c r="K836" s="115">
        <f t="shared" si="588"/>
        <v>13</v>
      </c>
      <c r="L836" s="115">
        <f t="shared" si="589"/>
        <v>16</v>
      </c>
      <c r="M836" s="115">
        <f t="shared" si="590"/>
        <v>8</v>
      </c>
      <c r="N836" s="115">
        <f t="shared" si="591"/>
        <v>8</v>
      </c>
      <c r="O836" s="115">
        <f t="shared" si="592"/>
        <v>4</v>
      </c>
      <c r="P836" s="115">
        <f t="shared" si="593"/>
        <v>4</v>
      </c>
      <c r="Q836" s="115">
        <f t="shared" si="594"/>
        <v>13</v>
      </c>
      <c r="R836" s="115">
        <f t="shared" si="595"/>
        <v>9</v>
      </c>
      <c r="S836" s="115">
        <f t="shared" si="596"/>
        <v>2</v>
      </c>
      <c r="T836" s="115">
        <f t="shared" si="597"/>
        <v>12</v>
      </c>
      <c r="U836" s="115">
        <f t="shared" si="598"/>
        <v>7</v>
      </c>
      <c r="V836" s="115">
        <f t="shared" si="599"/>
        <v>8</v>
      </c>
      <c r="W836" s="115">
        <f t="shared" si="600"/>
        <v>15</v>
      </c>
      <c r="X836" s="115">
        <f t="shared" si="601"/>
        <v>13</v>
      </c>
      <c r="Y836" s="115">
        <f t="shared" si="602"/>
        <v>2</v>
      </c>
      <c r="Z836" s="115">
        <f t="shared" si="603"/>
        <v>6</v>
      </c>
      <c r="AA836" s="115">
        <f t="shared" si="604"/>
        <v>7</v>
      </c>
      <c r="AB836" s="115">
        <f t="shared" si="605"/>
        <v>7</v>
      </c>
      <c r="AC836" s="113">
        <f t="shared" si="609"/>
        <v>174</v>
      </c>
      <c r="AE836">
        <f t="shared" si="610"/>
        <v>2.4745708339999516E-4</v>
      </c>
      <c r="AF836">
        <f t="shared" si="611"/>
        <v>4.3668897070587379E-5</v>
      </c>
      <c r="AG836">
        <f t="shared" si="612"/>
        <v>1.8923188730587864E-4</v>
      </c>
      <c r="AH836">
        <f t="shared" si="613"/>
        <v>2.3290078437646601E-4</v>
      </c>
      <c r="AI836">
        <f t="shared" si="614"/>
        <v>1.1645039218823301E-4</v>
      </c>
      <c r="AJ836">
        <f t="shared" si="615"/>
        <v>1.1645039218823301E-4</v>
      </c>
      <c r="AK836">
        <f t="shared" si="616"/>
        <v>5.8225196094116503E-5</v>
      </c>
      <c r="AL836">
        <f t="shared" si="617"/>
        <v>5.8225196094116503E-5</v>
      </c>
      <c r="AM836">
        <f t="shared" si="618"/>
        <v>1.8923188730587864E-4</v>
      </c>
      <c r="AN836">
        <f t="shared" si="619"/>
        <v>1.3100669121176214E-4</v>
      </c>
      <c r="AO836">
        <f t="shared" si="620"/>
        <v>2.9112598047058251E-5</v>
      </c>
      <c r="AP836">
        <f t="shared" si="621"/>
        <v>1.7467558828234951E-4</v>
      </c>
      <c r="AQ836">
        <f t="shared" si="622"/>
        <v>1.0189409316470388E-4</v>
      </c>
      <c r="AR836">
        <f t="shared" si="623"/>
        <v>1.1645039218823301E-4</v>
      </c>
      <c r="AS836">
        <f t="shared" si="624"/>
        <v>2.1834448535293689E-4</v>
      </c>
      <c r="AT836">
        <f t="shared" si="625"/>
        <v>1.8923188730587864E-4</v>
      </c>
      <c r="AU836">
        <f t="shared" si="626"/>
        <v>2.9112598047058251E-5</v>
      </c>
      <c r="AV836">
        <f t="shared" si="627"/>
        <v>8.7337794141174757E-5</v>
      </c>
      <c r="AW836">
        <f t="shared" si="628"/>
        <v>1.0189409316470388E-4</v>
      </c>
      <c r="AX836">
        <f t="shared" si="629"/>
        <v>1.0189409316470388E-4</v>
      </c>
      <c r="AY836">
        <f t="shared" si="630"/>
        <v>2.5327960300940682E-3</v>
      </c>
    </row>
    <row r="837" spans="1:51" x14ac:dyDescent="0.2">
      <c r="A837" s="118" t="s">
        <v>5767</v>
      </c>
      <c r="B837" s="119">
        <v>33190</v>
      </c>
      <c r="C837" s="121" t="s">
        <v>6974</v>
      </c>
      <c r="D837" s="121" t="s">
        <v>4169</v>
      </c>
      <c r="E837" s="121">
        <v>0.34337674414606628</v>
      </c>
      <c r="F837">
        <f t="shared" si="606"/>
        <v>3.4337674414606627E-7</v>
      </c>
      <c r="G837">
        <f t="shared" si="607"/>
        <v>3.4337674414606628E-9</v>
      </c>
      <c r="H837">
        <f t="shared" si="608"/>
        <v>1.976489176508487E-4</v>
      </c>
      <c r="I837" s="115">
        <f t="shared" si="586"/>
        <v>37</v>
      </c>
      <c r="J837" s="115">
        <f t="shared" si="587"/>
        <v>1</v>
      </c>
      <c r="K837" s="115">
        <f t="shared" si="588"/>
        <v>16</v>
      </c>
      <c r="L837" s="115">
        <f t="shared" si="589"/>
        <v>27</v>
      </c>
      <c r="M837" s="115">
        <f t="shared" si="590"/>
        <v>8</v>
      </c>
      <c r="N837" s="115">
        <f t="shared" si="591"/>
        <v>30</v>
      </c>
      <c r="O837" s="115">
        <f t="shared" si="592"/>
        <v>4</v>
      </c>
      <c r="P837" s="115">
        <f t="shared" si="593"/>
        <v>26</v>
      </c>
      <c r="Q837" s="115">
        <f t="shared" si="594"/>
        <v>18</v>
      </c>
      <c r="R837" s="115">
        <f t="shared" si="595"/>
        <v>32</v>
      </c>
      <c r="S837" s="115">
        <f t="shared" si="596"/>
        <v>6</v>
      </c>
      <c r="T837" s="115">
        <f t="shared" si="597"/>
        <v>7</v>
      </c>
      <c r="U837" s="115">
        <f t="shared" si="598"/>
        <v>14</v>
      </c>
      <c r="V837" s="115">
        <f t="shared" si="599"/>
        <v>11</v>
      </c>
      <c r="W837" s="115">
        <f t="shared" si="600"/>
        <v>15</v>
      </c>
      <c r="X837" s="115">
        <f t="shared" si="601"/>
        <v>11</v>
      </c>
      <c r="Y837" s="115">
        <f t="shared" si="602"/>
        <v>18</v>
      </c>
      <c r="Z837" s="115">
        <f t="shared" si="603"/>
        <v>23</v>
      </c>
      <c r="AA837" s="115">
        <f t="shared" si="604"/>
        <v>3</v>
      </c>
      <c r="AB837" s="115">
        <f t="shared" si="605"/>
        <v>3</v>
      </c>
      <c r="AC837" s="113">
        <f t="shared" si="609"/>
        <v>310</v>
      </c>
      <c r="AE837">
        <f t="shared" si="610"/>
        <v>7.3130099530814016E-3</v>
      </c>
      <c r="AF837">
        <f t="shared" si="611"/>
        <v>1.976489176508487E-4</v>
      </c>
      <c r="AG837">
        <f t="shared" si="612"/>
        <v>3.1623826824135792E-3</v>
      </c>
      <c r="AH837">
        <f t="shared" si="613"/>
        <v>5.3365207765729153E-3</v>
      </c>
      <c r="AI837">
        <f t="shared" si="614"/>
        <v>1.5811913412067896E-3</v>
      </c>
      <c r="AJ837">
        <f t="shared" si="615"/>
        <v>5.9294675295254607E-3</v>
      </c>
      <c r="AK837">
        <f t="shared" si="616"/>
        <v>7.9059567060339481E-4</v>
      </c>
      <c r="AL837">
        <f t="shared" si="617"/>
        <v>5.138871858922066E-3</v>
      </c>
      <c r="AM837">
        <f t="shared" si="618"/>
        <v>3.5576805177152766E-3</v>
      </c>
      <c r="AN837">
        <f t="shared" si="619"/>
        <v>6.3247653648271585E-3</v>
      </c>
      <c r="AO837">
        <f t="shared" si="620"/>
        <v>1.1858935059050923E-3</v>
      </c>
      <c r="AP837">
        <f t="shared" si="621"/>
        <v>1.3835424235559409E-3</v>
      </c>
      <c r="AQ837">
        <f t="shared" si="622"/>
        <v>2.7670848471118819E-3</v>
      </c>
      <c r="AR837">
        <f t="shared" si="623"/>
        <v>2.1741380941593356E-3</v>
      </c>
      <c r="AS837">
        <f t="shared" si="624"/>
        <v>2.9647337647627304E-3</v>
      </c>
      <c r="AT837">
        <f t="shared" si="625"/>
        <v>2.1741380941593356E-3</v>
      </c>
      <c r="AU837">
        <f t="shared" si="626"/>
        <v>3.5576805177152766E-3</v>
      </c>
      <c r="AV837">
        <f t="shared" si="627"/>
        <v>4.5459251059695198E-3</v>
      </c>
      <c r="AW837">
        <f t="shared" si="628"/>
        <v>5.9294675295254614E-4</v>
      </c>
      <c r="AX837">
        <f t="shared" si="629"/>
        <v>5.9294675295254614E-4</v>
      </c>
      <c r="AY837">
        <f t="shared" si="630"/>
        <v>6.1271164471763083E-2</v>
      </c>
    </row>
    <row r="838" spans="1:51" x14ac:dyDescent="0.2">
      <c r="A838" s="118" t="s">
        <v>5768</v>
      </c>
      <c r="B838" s="119">
        <v>46164</v>
      </c>
      <c r="C838" s="121" t="s">
        <v>7039</v>
      </c>
      <c r="D838" s="121" t="s">
        <v>3833</v>
      </c>
      <c r="E838" s="121">
        <v>0.12522714303736798</v>
      </c>
      <c r="F838">
        <f t="shared" si="606"/>
        <v>1.2522714303736797E-7</v>
      </c>
      <c r="G838">
        <f t="shared" si="607"/>
        <v>1.2522714303736797E-9</v>
      </c>
      <c r="H838">
        <f t="shared" si="608"/>
        <v>7.2081204402459941E-5</v>
      </c>
      <c r="I838" s="115">
        <f t="shared" si="586"/>
        <v>39</v>
      </c>
      <c r="J838" s="115">
        <f t="shared" si="587"/>
        <v>8</v>
      </c>
      <c r="K838" s="115">
        <f t="shared" si="588"/>
        <v>24</v>
      </c>
      <c r="L838" s="115">
        <f t="shared" si="589"/>
        <v>30</v>
      </c>
      <c r="M838" s="115">
        <f t="shared" si="590"/>
        <v>12</v>
      </c>
      <c r="N838" s="115">
        <f t="shared" si="591"/>
        <v>27</v>
      </c>
      <c r="O838" s="115">
        <f t="shared" si="592"/>
        <v>12</v>
      </c>
      <c r="P838" s="115">
        <f t="shared" si="593"/>
        <v>36</v>
      </c>
      <c r="Q838" s="115">
        <f t="shared" si="594"/>
        <v>21</v>
      </c>
      <c r="R838" s="115">
        <f t="shared" si="595"/>
        <v>40</v>
      </c>
      <c r="S838" s="115">
        <f t="shared" si="596"/>
        <v>9</v>
      </c>
      <c r="T838" s="115">
        <f t="shared" si="597"/>
        <v>16</v>
      </c>
      <c r="U838" s="115">
        <f t="shared" si="598"/>
        <v>19</v>
      </c>
      <c r="V838" s="115">
        <f t="shared" si="599"/>
        <v>19</v>
      </c>
      <c r="W838" s="115">
        <f t="shared" si="600"/>
        <v>33</v>
      </c>
      <c r="X838" s="115">
        <f t="shared" si="601"/>
        <v>30</v>
      </c>
      <c r="Y838" s="115">
        <f t="shared" si="602"/>
        <v>20</v>
      </c>
      <c r="Z838" s="115">
        <f t="shared" si="603"/>
        <v>21</v>
      </c>
      <c r="AA838" s="115">
        <f t="shared" si="604"/>
        <v>1</v>
      </c>
      <c r="AB838" s="115">
        <f t="shared" si="605"/>
        <v>2</v>
      </c>
      <c r="AC838" s="113">
        <f t="shared" si="609"/>
        <v>419</v>
      </c>
      <c r="AE838">
        <f t="shared" si="610"/>
        <v>2.8111669716959376E-3</v>
      </c>
      <c r="AF838">
        <f t="shared" si="611"/>
        <v>5.7664963521967952E-4</v>
      </c>
      <c r="AG838">
        <f t="shared" si="612"/>
        <v>1.7299489056590385E-3</v>
      </c>
      <c r="AH838">
        <f t="shared" si="613"/>
        <v>2.1624361320737983E-3</v>
      </c>
      <c r="AI838">
        <f t="shared" si="614"/>
        <v>8.6497445282951923E-4</v>
      </c>
      <c r="AJ838">
        <f t="shared" si="615"/>
        <v>1.9461925188664184E-3</v>
      </c>
      <c r="AK838">
        <f t="shared" si="616"/>
        <v>8.6497445282951923E-4</v>
      </c>
      <c r="AL838">
        <f t="shared" si="617"/>
        <v>2.5949233584885577E-3</v>
      </c>
      <c r="AM838">
        <f t="shared" si="618"/>
        <v>1.5137052924516588E-3</v>
      </c>
      <c r="AN838">
        <f t="shared" si="619"/>
        <v>2.8832481760983977E-3</v>
      </c>
      <c r="AO838">
        <f t="shared" si="620"/>
        <v>6.4873083962213942E-4</v>
      </c>
      <c r="AP838">
        <f t="shared" si="621"/>
        <v>1.153299270439359E-3</v>
      </c>
      <c r="AQ838">
        <f t="shared" si="622"/>
        <v>1.369542883646739E-3</v>
      </c>
      <c r="AR838">
        <f t="shared" si="623"/>
        <v>1.369542883646739E-3</v>
      </c>
      <c r="AS838">
        <f t="shared" si="624"/>
        <v>2.3786797452811782E-3</v>
      </c>
      <c r="AT838">
        <f t="shared" si="625"/>
        <v>2.1624361320737983E-3</v>
      </c>
      <c r="AU838">
        <f t="shared" si="626"/>
        <v>1.4416240880491989E-3</v>
      </c>
      <c r="AV838">
        <f t="shared" si="627"/>
        <v>1.5137052924516588E-3</v>
      </c>
      <c r="AW838">
        <f t="shared" si="628"/>
        <v>7.2081204402459941E-5</v>
      </c>
      <c r="AX838">
        <f t="shared" si="629"/>
        <v>1.4416240880491988E-4</v>
      </c>
      <c r="AY838">
        <f t="shared" si="630"/>
        <v>3.0202024644630714E-2</v>
      </c>
    </row>
    <row r="839" spans="1:51" x14ac:dyDescent="0.2">
      <c r="A839" s="118" t="s">
        <v>5769</v>
      </c>
      <c r="B839" s="119">
        <v>29297</v>
      </c>
      <c r="C839" s="121" t="s">
        <v>6632</v>
      </c>
      <c r="D839" s="121" t="s">
        <v>4267</v>
      </c>
      <c r="E839" s="121">
        <v>0.47732736017716954</v>
      </c>
      <c r="F839">
        <f t="shared" si="606"/>
        <v>4.7732736017716955E-7</v>
      </c>
      <c r="G839">
        <f t="shared" si="607"/>
        <v>4.7732736017716955E-9</v>
      </c>
      <c r="H839">
        <f t="shared" si="608"/>
        <v>2.7475138521327024E-4</v>
      </c>
      <c r="I839" s="115">
        <f t="shared" si="586"/>
        <v>26</v>
      </c>
      <c r="J839" s="115">
        <f t="shared" si="587"/>
        <v>6</v>
      </c>
      <c r="K839" s="115">
        <f t="shared" si="588"/>
        <v>21</v>
      </c>
      <c r="L839" s="115">
        <f t="shared" si="589"/>
        <v>13</v>
      </c>
      <c r="M839" s="115">
        <f t="shared" si="590"/>
        <v>10</v>
      </c>
      <c r="N839" s="115">
        <f t="shared" si="591"/>
        <v>26</v>
      </c>
      <c r="O839" s="115">
        <f t="shared" si="592"/>
        <v>7</v>
      </c>
      <c r="P839" s="115">
        <f t="shared" si="593"/>
        <v>16</v>
      </c>
      <c r="Q839" s="115">
        <f t="shared" si="594"/>
        <v>9</v>
      </c>
      <c r="R839" s="115">
        <f t="shared" si="595"/>
        <v>21</v>
      </c>
      <c r="S839" s="115">
        <f t="shared" si="596"/>
        <v>12</v>
      </c>
      <c r="T839" s="115">
        <f t="shared" si="597"/>
        <v>14</v>
      </c>
      <c r="U839" s="115">
        <f t="shared" si="598"/>
        <v>11</v>
      </c>
      <c r="V839" s="115">
        <f t="shared" si="599"/>
        <v>6</v>
      </c>
      <c r="W839" s="115">
        <f t="shared" si="600"/>
        <v>17</v>
      </c>
      <c r="X839" s="115">
        <f t="shared" si="601"/>
        <v>12</v>
      </c>
      <c r="Y839" s="115">
        <f t="shared" si="602"/>
        <v>13</v>
      </c>
      <c r="Z839" s="115">
        <f t="shared" si="603"/>
        <v>22</v>
      </c>
      <c r="AA839" s="115">
        <f t="shared" si="604"/>
        <v>5</v>
      </c>
      <c r="AB839" s="115">
        <f t="shared" si="605"/>
        <v>2</v>
      </c>
      <c r="AC839" s="113">
        <f t="shared" si="609"/>
        <v>269</v>
      </c>
      <c r="AE839">
        <f t="shared" si="610"/>
        <v>7.143536015545026E-3</v>
      </c>
      <c r="AF839">
        <f t="shared" si="611"/>
        <v>1.6485083112796214E-3</v>
      </c>
      <c r="AG839">
        <f t="shared" si="612"/>
        <v>5.7697790894786754E-3</v>
      </c>
      <c r="AH839">
        <f t="shared" si="613"/>
        <v>3.571768007772513E-3</v>
      </c>
      <c r="AI839">
        <f t="shared" si="614"/>
        <v>2.7475138521327025E-3</v>
      </c>
      <c r="AJ839">
        <f t="shared" si="615"/>
        <v>7.143536015545026E-3</v>
      </c>
      <c r="AK839">
        <f t="shared" si="616"/>
        <v>1.9232596964928917E-3</v>
      </c>
      <c r="AL839">
        <f t="shared" si="617"/>
        <v>4.3960221634123239E-3</v>
      </c>
      <c r="AM839">
        <f t="shared" si="618"/>
        <v>2.4727624669194322E-3</v>
      </c>
      <c r="AN839">
        <f t="shared" si="619"/>
        <v>5.7697790894786754E-3</v>
      </c>
      <c r="AO839">
        <f t="shared" si="620"/>
        <v>3.2970166225592427E-3</v>
      </c>
      <c r="AP839">
        <f t="shared" si="621"/>
        <v>3.8465193929857833E-3</v>
      </c>
      <c r="AQ839">
        <f t="shared" si="622"/>
        <v>3.0222652373459728E-3</v>
      </c>
      <c r="AR839">
        <f t="shared" si="623"/>
        <v>1.6485083112796214E-3</v>
      </c>
      <c r="AS839">
        <f t="shared" si="624"/>
        <v>4.6707735486255942E-3</v>
      </c>
      <c r="AT839">
        <f t="shared" si="625"/>
        <v>3.2970166225592427E-3</v>
      </c>
      <c r="AU839">
        <f t="shared" si="626"/>
        <v>3.571768007772513E-3</v>
      </c>
      <c r="AV839">
        <f t="shared" si="627"/>
        <v>6.0445304746919457E-3</v>
      </c>
      <c r="AW839">
        <f t="shared" si="628"/>
        <v>1.3737569260663513E-3</v>
      </c>
      <c r="AX839">
        <f t="shared" si="629"/>
        <v>5.4950277042654049E-4</v>
      </c>
      <c r="AY839">
        <f t="shared" si="630"/>
        <v>7.3908122622369676E-2</v>
      </c>
    </row>
    <row r="840" spans="1:51" x14ac:dyDescent="0.2">
      <c r="A840" s="118" t="s">
        <v>5770</v>
      </c>
      <c r="B840" s="119">
        <v>50828</v>
      </c>
      <c r="C840" s="121" t="s">
        <v>6727</v>
      </c>
      <c r="D840" s="121" t="s">
        <v>4607</v>
      </c>
      <c r="E840" s="121">
        <v>1.4825153233528792</v>
      </c>
      <c r="F840">
        <f t="shared" si="606"/>
        <v>1.4825153233528792E-6</v>
      </c>
      <c r="G840">
        <f t="shared" si="607"/>
        <v>1.4825153233528793E-8</v>
      </c>
      <c r="H840">
        <f t="shared" si="608"/>
        <v>8.5334127618395209E-4</v>
      </c>
      <c r="I840" s="115">
        <f t="shared" si="586"/>
        <v>47</v>
      </c>
      <c r="J840" s="115">
        <f t="shared" si="587"/>
        <v>0</v>
      </c>
      <c r="K840" s="115">
        <f t="shared" si="588"/>
        <v>31</v>
      </c>
      <c r="L840" s="115">
        <f t="shared" si="589"/>
        <v>23</v>
      </c>
      <c r="M840" s="115">
        <f t="shared" si="590"/>
        <v>11</v>
      </c>
      <c r="N840" s="115">
        <f t="shared" si="591"/>
        <v>49</v>
      </c>
      <c r="O840" s="115">
        <f t="shared" si="592"/>
        <v>6</v>
      </c>
      <c r="P840" s="115">
        <f t="shared" si="593"/>
        <v>26</v>
      </c>
      <c r="Q840" s="115">
        <f t="shared" si="594"/>
        <v>36</v>
      </c>
      <c r="R840" s="115">
        <f t="shared" si="595"/>
        <v>50</v>
      </c>
      <c r="S840" s="115">
        <f t="shared" si="596"/>
        <v>28</v>
      </c>
      <c r="T840" s="115">
        <f t="shared" si="597"/>
        <v>10</v>
      </c>
      <c r="U840" s="115">
        <f t="shared" si="598"/>
        <v>22</v>
      </c>
      <c r="V840" s="115">
        <f t="shared" si="599"/>
        <v>22</v>
      </c>
      <c r="W840" s="115">
        <f t="shared" si="600"/>
        <v>29</v>
      </c>
      <c r="X840" s="115">
        <f t="shared" si="601"/>
        <v>26</v>
      </c>
      <c r="Y840" s="115">
        <f t="shared" si="602"/>
        <v>20</v>
      </c>
      <c r="Z840" s="115">
        <f t="shared" si="603"/>
        <v>36</v>
      </c>
      <c r="AA840" s="115">
        <f t="shared" si="604"/>
        <v>0</v>
      </c>
      <c r="AB840" s="115">
        <f t="shared" si="605"/>
        <v>2</v>
      </c>
      <c r="AC840" s="113">
        <f t="shared" si="609"/>
        <v>474</v>
      </c>
      <c r="AE840">
        <f t="shared" si="610"/>
        <v>4.0107039980645749E-2</v>
      </c>
      <c r="AF840">
        <f t="shared" si="611"/>
        <v>0</v>
      </c>
      <c r="AG840">
        <f t="shared" si="612"/>
        <v>2.6453579561702516E-2</v>
      </c>
      <c r="AH840">
        <f t="shared" si="613"/>
        <v>1.9626849352230899E-2</v>
      </c>
      <c r="AI840">
        <f t="shared" si="614"/>
        <v>9.3867540380234739E-3</v>
      </c>
      <c r="AJ840">
        <f t="shared" si="615"/>
        <v>4.1813722533013652E-2</v>
      </c>
      <c r="AK840">
        <f t="shared" si="616"/>
        <v>5.1200476571037126E-3</v>
      </c>
      <c r="AL840">
        <f t="shared" si="617"/>
        <v>2.2186873180782753E-2</v>
      </c>
      <c r="AM840">
        <f t="shared" si="618"/>
        <v>3.0720285942622275E-2</v>
      </c>
      <c r="AN840">
        <f t="shared" si="619"/>
        <v>4.2667063809197603E-2</v>
      </c>
      <c r="AO840">
        <f t="shared" si="620"/>
        <v>2.3893555733150659E-2</v>
      </c>
      <c r="AP840">
        <f t="shared" si="621"/>
        <v>8.5334127618395209E-3</v>
      </c>
      <c r="AQ840">
        <f t="shared" si="622"/>
        <v>1.8773508076046948E-2</v>
      </c>
      <c r="AR840">
        <f t="shared" si="623"/>
        <v>1.8773508076046948E-2</v>
      </c>
      <c r="AS840">
        <f t="shared" si="624"/>
        <v>2.474689700933461E-2</v>
      </c>
      <c r="AT840">
        <f t="shared" si="625"/>
        <v>2.2186873180782753E-2</v>
      </c>
      <c r="AU840">
        <f t="shared" si="626"/>
        <v>1.7066825523679042E-2</v>
      </c>
      <c r="AV840">
        <f t="shared" si="627"/>
        <v>3.0720285942622275E-2</v>
      </c>
      <c r="AW840">
        <f t="shared" si="628"/>
        <v>0</v>
      </c>
      <c r="AX840">
        <f t="shared" si="629"/>
        <v>1.7066825523679042E-3</v>
      </c>
      <c r="AY840">
        <f t="shared" si="630"/>
        <v>0.40448376491119326</v>
      </c>
    </row>
    <row r="841" spans="1:51" x14ac:dyDescent="0.2">
      <c r="A841" s="118" t="s">
        <v>5771</v>
      </c>
      <c r="B841" s="119">
        <v>15516</v>
      </c>
      <c r="C841" s="121" t="s">
        <v>6823</v>
      </c>
      <c r="D841" s="121" t="s">
        <v>4837</v>
      </c>
      <c r="E841" s="121">
        <v>12.551031795363759</v>
      </c>
      <c r="F841">
        <f t="shared" si="606"/>
        <v>1.2551031795363758E-5</v>
      </c>
      <c r="G841">
        <f t="shared" si="607"/>
        <v>1.2551031795363758E-7</v>
      </c>
      <c r="H841">
        <f t="shared" si="608"/>
        <v>7.2244200926425903E-3</v>
      </c>
      <c r="I841" s="115">
        <f t="shared" si="586"/>
        <v>30</v>
      </c>
      <c r="J841" s="115">
        <f t="shared" si="587"/>
        <v>0</v>
      </c>
      <c r="K841" s="115">
        <f t="shared" si="588"/>
        <v>7</v>
      </c>
      <c r="L841" s="115">
        <f t="shared" si="589"/>
        <v>15</v>
      </c>
      <c r="M841" s="115">
        <f t="shared" si="590"/>
        <v>3</v>
      </c>
      <c r="N841" s="115">
        <f t="shared" si="591"/>
        <v>7</v>
      </c>
      <c r="O841" s="115">
        <f t="shared" si="592"/>
        <v>1</v>
      </c>
      <c r="P841" s="115">
        <f t="shared" si="593"/>
        <v>6</v>
      </c>
      <c r="Q841" s="115">
        <f t="shared" si="594"/>
        <v>9</v>
      </c>
      <c r="R841" s="115">
        <f t="shared" si="595"/>
        <v>7</v>
      </c>
      <c r="S841" s="115">
        <f t="shared" si="596"/>
        <v>1</v>
      </c>
      <c r="T841" s="115">
        <f t="shared" si="597"/>
        <v>8</v>
      </c>
      <c r="U841" s="115">
        <f t="shared" si="598"/>
        <v>9</v>
      </c>
      <c r="V841" s="115">
        <f t="shared" si="599"/>
        <v>4</v>
      </c>
      <c r="W841" s="115">
        <f t="shared" si="600"/>
        <v>16</v>
      </c>
      <c r="X841" s="115">
        <f t="shared" si="601"/>
        <v>9</v>
      </c>
      <c r="Y841" s="115">
        <f t="shared" si="602"/>
        <v>1</v>
      </c>
      <c r="Z841" s="115">
        <f t="shared" si="603"/>
        <v>7</v>
      </c>
      <c r="AA841" s="115">
        <f t="shared" si="604"/>
        <v>1</v>
      </c>
      <c r="AB841" s="115">
        <f t="shared" si="605"/>
        <v>2</v>
      </c>
      <c r="AC841" s="113">
        <f t="shared" si="609"/>
        <v>143</v>
      </c>
      <c r="AE841">
        <f t="shared" si="610"/>
        <v>0.21673260277927769</v>
      </c>
      <c r="AF841">
        <f t="shared" si="611"/>
        <v>0</v>
      </c>
      <c r="AG841">
        <f t="shared" si="612"/>
        <v>5.0570940648498132E-2</v>
      </c>
      <c r="AH841">
        <f t="shared" si="613"/>
        <v>0.10836630138963885</v>
      </c>
      <c r="AI841">
        <f t="shared" si="614"/>
        <v>2.1673260277927771E-2</v>
      </c>
      <c r="AJ841">
        <f t="shared" si="615"/>
        <v>5.0570940648498132E-2</v>
      </c>
      <c r="AK841">
        <f t="shared" si="616"/>
        <v>7.2244200926425903E-3</v>
      </c>
      <c r="AL841">
        <f t="shared" si="617"/>
        <v>4.3346520555855542E-2</v>
      </c>
      <c r="AM841">
        <f t="shared" si="618"/>
        <v>6.5019780833783319E-2</v>
      </c>
      <c r="AN841">
        <f t="shared" si="619"/>
        <v>5.0570940648498132E-2</v>
      </c>
      <c r="AO841">
        <f t="shared" si="620"/>
        <v>7.2244200926425903E-3</v>
      </c>
      <c r="AP841">
        <f t="shared" si="621"/>
        <v>5.7795360741140722E-2</v>
      </c>
      <c r="AQ841">
        <f t="shared" si="622"/>
        <v>6.5019780833783319E-2</v>
      </c>
      <c r="AR841">
        <f t="shared" si="623"/>
        <v>2.8897680370570361E-2</v>
      </c>
      <c r="AS841">
        <f t="shared" si="624"/>
        <v>0.11559072148228144</v>
      </c>
      <c r="AT841">
        <f t="shared" si="625"/>
        <v>6.5019780833783319E-2</v>
      </c>
      <c r="AU841">
        <f t="shared" si="626"/>
        <v>7.2244200926425903E-3</v>
      </c>
      <c r="AV841">
        <f t="shared" si="627"/>
        <v>5.0570940648498132E-2</v>
      </c>
      <c r="AW841">
        <f t="shared" si="628"/>
        <v>7.2244200926425903E-3</v>
      </c>
      <c r="AX841">
        <f t="shared" si="629"/>
        <v>1.4448840185285181E-2</v>
      </c>
      <c r="AY841">
        <f t="shared" si="630"/>
        <v>1.0330920732478905</v>
      </c>
    </row>
    <row r="842" spans="1:51" x14ac:dyDescent="0.2">
      <c r="A842" s="118" t="s">
        <v>5772</v>
      </c>
      <c r="B842" s="119">
        <v>17633</v>
      </c>
      <c r="C842" s="121" t="s">
        <v>6859</v>
      </c>
      <c r="D842" s="121" t="s">
        <v>4176</v>
      </c>
      <c r="E842" s="121">
        <v>0.19192293462517479</v>
      </c>
      <c r="F842">
        <f t="shared" si="606"/>
        <v>1.9192293462517479E-7</v>
      </c>
      <c r="G842">
        <f t="shared" si="607"/>
        <v>1.9192293462517477E-9</v>
      </c>
      <c r="H842">
        <f t="shared" si="608"/>
        <v>1.1047154749916384E-4</v>
      </c>
      <c r="I842" s="115">
        <f t="shared" si="586"/>
        <v>21</v>
      </c>
      <c r="J842" s="115">
        <f t="shared" si="587"/>
        <v>1</v>
      </c>
      <c r="K842" s="115">
        <f t="shared" si="588"/>
        <v>14</v>
      </c>
      <c r="L842" s="115">
        <f t="shared" si="589"/>
        <v>10</v>
      </c>
      <c r="M842" s="115">
        <f t="shared" si="590"/>
        <v>6</v>
      </c>
      <c r="N842" s="115">
        <f t="shared" si="591"/>
        <v>12</v>
      </c>
      <c r="O842" s="115">
        <f t="shared" si="592"/>
        <v>3</v>
      </c>
      <c r="P842" s="115">
        <f t="shared" si="593"/>
        <v>12</v>
      </c>
      <c r="Q842" s="115">
        <f t="shared" si="594"/>
        <v>8</v>
      </c>
      <c r="R842" s="115">
        <f t="shared" si="595"/>
        <v>14</v>
      </c>
      <c r="S842" s="115">
        <f t="shared" si="596"/>
        <v>2</v>
      </c>
      <c r="T842" s="115">
        <f t="shared" si="597"/>
        <v>3</v>
      </c>
      <c r="U842" s="115">
        <f t="shared" si="598"/>
        <v>11</v>
      </c>
      <c r="V842" s="115">
        <f t="shared" si="599"/>
        <v>4</v>
      </c>
      <c r="W842" s="115">
        <f t="shared" si="600"/>
        <v>8</v>
      </c>
      <c r="X842" s="115">
        <f t="shared" si="601"/>
        <v>5</v>
      </c>
      <c r="Y842" s="115">
        <f t="shared" si="602"/>
        <v>9</v>
      </c>
      <c r="Z842" s="115">
        <f t="shared" si="603"/>
        <v>14</v>
      </c>
      <c r="AA842" s="115">
        <f t="shared" si="604"/>
        <v>1</v>
      </c>
      <c r="AB842" s="115">
        <f t="shared" si="605"/>
        <v>5</v>
      </c>
      <c r="AC842" s="113">
        <f t="shared" si="609"/>
        <v>163</v>
      </c>
      <c r="AE842">
        <f t="shared" si="610"/>
        <v>2.3199024974824406E-3</v>
      </c>
      <c r="AF842">
        <f t="shared" si="611"/>
        <v>1.1047154749916384E-4</v>
      </c>
      <c r="AG842">
        <f t="shared" si="612"/>
        <v>1.5466016649882937E-3</v>
      </c>
      <c r="AH842">
        <f t="shared" si="613"/>
        <v>1.1047154749916383E-3</v>
      </c>
      <c r="AI842">
        <f t="shared" si="614"/>
        <v>6.62829284994983E-4</v>
      </c>
      <c r="AJ842">
        <f t="shared" si="615"/>
        <v>1.325658569989966E-3</v>
      </c>
      <c r="AK842">
        <f t="shared" si="616"/>
        <v>3.314146424974915E-4</v>
      </c>
      <c r="AL842">
        <f t="shared" si="617"/>
        <v>1.325658569989966E-3</v>
      </c>
      <c r="AM842">
        <f t="shared" si="618"/>
        <v>8.837723799933107E-4</v>
      </c>
      <c r="AN842">
        <f t="shared" si="619"/>
        <v>1.5466016649882937E-3</v>
      </c>
      <c r="AO842">
        <f t="shared" si="620"/>
        <v>2.2094309499832767E-4</v>
      </c>
      <c r="AP842">
        <f t="shared" si="621"/>
        <v>3.314146424974915E-4</v>
      </c>
      <c r="AQ842">
        <f t="shared" si="622"/>
        <v>1.2151870224908021E-3</v>
      </c>
      <c r="AR842">
        <f t="shared" si="623"/>
        <v>4.4188618999665535E-4</v>
      </c>
      <c r="AS842">
        <f t="shared" si="624"/>
        <v>8.837723799933107E-4</v>
      </c>
      <c r="AT842">
        <f t="shared" si="625"/>
        <v>5.5235773749581914E-4</v>
      </c>
      <c r="AU842">
        <f t="shared" si="626"/>
        <v>9.9424392749247444E-4</v>
      </c>
      <c r="AV842">
        <f t="shared" si="627"/>
        <v>1.5466016649882937E-3</v>
      </c>
      <c r="AW842">
        <f t="shared" si="628"/>
        <v>1.1047154749916384E-4</v>
      </c>
      <c r="AX842">
        <f t="shared" si="629"/>
        <v>5.5235773749581914E-4</v>
      </c>
      <c r="AY842">
        <f t="shared" si="630"/>
        <v>1.8006862242363704E-2</v>
      </c>
    </row>
    <row r="843" spans="1:51" x14ac:dyDescent="0.2">
      <c r="A843" s="118" t="s">
        <v>5773</v>
      </c>
      <c r="B843" s="119">
        <v>27821</v>
      </c>
      <c r="C843" s="121" t="s">
        <v>6660</v>
      </c>
      <c r="D843" s="121" t="s">
        <v>3941</v>
      </c>
      <c r="E843" s="121">
        <v>7.2089507605991116E-2</v>
      </c>
      <c r="F843">
        <f t="shared" si="606"/>
        <v>7.2089507605991118E-8</v>
      </c>
      <c r="G843">
        <f t="shared" si="607"/>
        <v>7.2089507605991123E-10</v>
      </c>
      <c r="H843">
        <f t="shared" si="608"/>
        <v>4.149498588712156E-5</v>
      </c>
      <c r="I843" s="115">
        <f t="shared" si="586"/>
        <v>22</v>
      </c>
      <c r="J843" s="115">
        <f t="shared" si="587"/>
        <v>3</v>
      </c>
      <c r="K843" s="115">
        <f t="shared" si="588"/>
        <v>14</v>
      </c>
      <c r="L843" s="115">
        <f t="shared" si="589"/>
        <v>20</v>
      </c>
      <c r="M843" s="115">
        <f t="shared" si="590"/>
        <v>6</v>
      </c>
      <c r="N843" s="115">
        <f t="shared" si="591"/>
        <v>21</v>
      </c>
      <c r="O843" s="115">
        <f t="shared" si="592"/>
        <v>7</v>
      </c>
      <c r="P843" s="115">
        <f t="shared" si="593"/>
        <v>15</v>
      </c>
      <c r="Q843" s="115">
        <f t="shared" si="594"/>
        <v>8</v>
      </c>
      <c r="R843" s="115">
        <f t="shared" si="595"/>
        <v>25</v>
      </c>
      <c r="S843" s="115">
        <f t="shared" si="596"/>
        <v>9</v>
      </c>
      <c r="T843" s="115">
        <f t="shared" si="597"/>
        <v>7</v>
      </c>
      <c r="U843" s="115">
        <f t="shared" si="598"/>
        <v>16</v>
      </c>
      <c r="V843" s="115">
        <f t="shared" si="599"/>
        <v>5</v>
      </c>
      <c r="W843" s="115">
        <f t="shared" si="600"/>
        <v>24</v>
      </c>
      <c r="X843" s="115">
        <f t="shared" si="601"/>
        <v>16</v>
      </c>
      <c r="Y843" s="115">
        <f t="shared" si="602"/>
        <v>11</v>
      </c>
      <c r="Z843" s="115">
        <f t="shared" si="603"/>
        <v>10</v>
      </c>
      <c r="AA843" s="115">
        <f t="shared" si="604"/>
        <v>4</v>
      </c>
      <c r="AB843" s="115">
        <f t="shared" si="605"/>
        <v>6</v>
      </c>
      <c r="AC843" s="113">
        <f t="shared" si="609"/>
        <v>249</v>
      </c>
      <c r="AE843">
        <f t="shared" si="610"/>
        <v>9.1288968951667429E-4</v>
      </c>
      <c r="AF843">
        <f t="shared" si="611"/>
        <v>1.2448495766136469E-4</v>
      </c>
      <c r="AG843">
        <f t="shared" si="612"/>
        <v>5.8092980241970186E-4</v>
      </c>
      <c r="AH843">
        <f t="shared" si="613"/>
        <v>8.2989971774243118E-4</v>
      </c>
      <c r="AI843">
        <f t="shared" si="614"/>
        <v>2.4896991532272938E-4</v>
      </c>
      <c r="AJ843">
        <f t="shared" si="615"/>
        <v>8.7139470362955279E-4</v>
      </c>
      <c r="AK843">
        <f t="shared" si="616"/>
        <v>2.9046490120985093E-4</v>
      </c>
      <c r="AL843">
        <f t="shared" si="617"/>
        <v>6.2242478830682336E-4</v>
      </c>
      <c r="AM843">
        <f t="shared" si="618"/>
        <v>3.3195988709697248E-4</v>
      </c>
      <c r="AN843">
        <f t="shared" si="619"/>
        <v>1.037374647178039E-3</v>
      </c>
      <c r="AO843">
        <f t="shared" si="620"/>
        <v>3.7345487298409404E-4</v>
      </c>
      <c r="AP843">
        <f t="shared" si="621"/>
        <v>2.9046490120985093E-4</v>
      </c>
      <c r="AQ843">
        <f t="shared" si="622"/>
        <v>6.6391977419394497E-4</v>
      </c>
      <c r="AR843">
        <f t="shared" si="623"/>
        <v>2.074749294356078E-4</v>
      </c>
      <c r="AS843">
        <f t="shared" si="624"/>
        <v>9.958796612909175E-4</v>
      </c>
      <c r="AT843">
        <f t="shared" si="625"/>
        <v>6.6391977419394497E-4</v>
      </c>
      <c r="AU843">
        <f t="shared" si="626"/>
        <v>4.5644484475833714E-4</v>
      </c>
      <c r="AV843">
        <f t="shared" si="627"/>
        <v>4.1494985887121559E-4</v>
      </c>
      <c r="AW843">
        <f t="shared" si="628"/>
        <v>1.6597994354848624E-4</v>
      </c>
      <c r="AX843">
        <f t="shared" si="629"/>
        <v>2.4896991532272938E-4</v>
      </c>
      <c r="AY843">
        <f t="shared" si="630"/>
        <v>1.0332251485893267E-2</v>
      </c>
    </row>
    <row r="844" spans="1:51" x14ac:dyDescent="0.2">
      <c r="A844" s="118" t="s">
        <v>5774</v>
      </c>
      <c r="B844" s="119">
        <v>14122</v>
      </c>
      <c r="C844" s="121" t="s">
        <v>6901</v>
      </c>
      <c r="D844" s="121" t="s">
        <v>4864</v>
      </c>
      <c r="E844" s="121">
        <v>18.340537344287881</v>
      </c>
      <c r="F844">
        <f t="shared" si="606"/>
        <v>1.8340537344287881E-5</v>
      </c>
      <c r="G844">
        <f t="shared" si="607"/>
        <v>1.8340537344287882E-7</v>
      </c>
      <c r="H844">
        <f t="shared" si="608"/>
        <v>1.0556880793567857E-2</v>
      </c>
      <c r="I844" s="115">
        <f t="shared" si="586"/>
        <v>9</v>
      </c>
      <c r="J844" s="115">
        <f t="shared" si="587"/>
        <v>1</v>
      </c>
      <c r="K844" s="115">
        <f t="shared" si="588"/>
        <v>4</v>
      </c>
      <c r="L844" s="115">
        <f t="shared" si="589"/>
        <v>10</v>
      </c>
      <c r="M844" s="115">
        <f t="shared" si="590"/>
        <v>5</v>
      </c>
      <c r="N844" s="115">
        <f t="shared" si="591"/>
        <v>10</v>
      </c>
      <c r="O844" s="115">
        <f t="shared" si="592"/>
        <v>0</v>
      </c>
      <c r="P844" s="115">
        <f t="shared" si="593"/>
        <v>10</v>
      </c>
      <c r="Q844" s="115">
        <f t="shared" si="594"/>
        <v>8</v>
      </c>
      <c r="R844" s="115">
        <f t="shared" si="595"/>
        <v>7</v>
      </c>
      <c r="S844" s="115">
        <f t="shared" si="596"/>
        <v>1</v>
      </c>
      <c r="T844" s="115">
        <f t="shared" si="597"/>
        <v>3</v>
      </c>
      <c r="U844" s="115">
        <f t="shared" si="598"/>
        <v>4</v>
      </c>
      <c r="V844" s="115">
        <f t="shared" si="599"/>
        <v>5</v>
      </c>
      <c r="W844" s="115">
        <f t="shared" si="600"/>
        <v>18</v>
      </c>
      <c r="X844" s="115">
        <f t="shared" si="601"/>
        <v>8</v>
      </c>
      <c r="Y844" s="115">
        <f t="shared" si="602"/>
        <v>3</v>
      </c>
      <c r="Z844" s="115">
        <f t="shared" si="603"/>
        <v>14</v>
      </c>
      <c r="AA844" s="115">
        <f t="shared" si="604"/>
        <v>0</v>
      </c>
      <c r="AB844" s="115">
        <f t="shared" si="605"/>
        <v>4</v>
      </c>
      <c r="AC844" s="113">
        <f t="shared" si="609"/>
        <v>124</v>
      </c>
      <c r="AE844">
        <f t="shared" si="610"/>
        <v>9.5011927142110708E-2</v>
      </c>
      <c r="AF844">
        <f t="shared" si="611"/>
        <v>1.0556880793567857E-2</v>
      </c>
      <c r="AG844">
        <f t="shared" si="612"/>
        <v>4.2227523174271427E-2</v>
      </c>
      <c r="AH844">
        <f t="shared" si="613"/>
        <v>0.10556880793567856</v>
      </c>
      <c r="AI844">
        <f t="shared" si="614"/>
        <v>5.2784403967839282E-2</v>
      </c>
      <c r="AJ844">
        <f t="shared" si="615"/>
        <v>0.10556880793567856</v>
      </c>
      <c r="AK844">
        <f t="shared" si="616"/>
        <v>0</v>
      </c>
      <c r="AL844">
        <f t="shared" si="617"/>
        <v>0.10556880793567856</v>
      </c>
      <c r="AM844">
        <f t="shared" si="618"/>
        <v>8.4455046348542853E-2</v>
      </c>
      <c r="AN844">
        <f t="shared" si="619"/>
        <v>7.3898165554974998E-2</v>
      </c>
      <c r="AO844">
        <f t="shared" si="620"/>
        <v>1.0556880793567857E-2</v>
      </c>
      <c r="AP844">
        <f t="shared" si="621"/>
        <v>3.1670642380703572E-2</v>
      </c>
      <c r="AQ844">
        <f t="shared" si="622"/>
        <v>4.2227523174271427E-2</v>
      </c>
      <c r="AR844">
        <f t="shared" si="623"/>
        <v>5.2784403967839282E-2</v>
      </c>
      <c r="AS844">
        <f t="shared" si="624"/>
        <v>0.19002385428422142</v>
      </c>
      <c r="AT844">
        <f t="shared" si="625"/>
        <v>8.4455046348542853E-2</v>
      </c>
      <c r="AU844">
        <f t="shared" si="626"/>
        <v>3.1670642380703572E-2</v>
      </c>
      <c r="AV844">
        <f t="shared" si="627"/>
        <v>0.14779633110995</v>
      </c>
      <c r="AW844">
        <f t="shared" si="628"/>
        <v>0</v>
      </c>
      <c r="AX844">
        <f t="shared" si="629"/>
        <v>4.2227523174271427E-2</v>
      </c>
      <c r="AY844">
        <f t="shared" si="630"/>
        <v>1.3090532184024144</v>
      </c>
    </row>
    <row r="845" spans="1:51" x14ac:dyDescent="0.2">
      <c r="A845" s="118" t="s">
        <v>5775</v>
      </c>
      <c r="B845" s="119">
        <v>7345</v>
      </c>
      <c r="C845" s="121" t="s">
        <v>7040</v>
      </c>
      <c r="D845" s="121" t="s">
        <v>3490</v>
      </c>
      <c r="E845" s="121">
        <v>5.0726459428993141E-2</v>
      </c>
      <c r="F845">
        <f t="shared" si="606"/>
        <v>5.0726459428993142E-8</v>
      </c>
      <c r="G845">
        <f t="shared" si="607"/>
        <v>5.0726459428993147E-10</v>
      </c>
      <c r="H845">
        <f t="shared" si="608"/>
        <v>2.9198336734578891E-5</v>
      </c>
      <c r="I845" s="115">
        <f t="shared" si="586"/>
        <v>3</v>
      </c>
      <c r="J845" s="115">
        <f t="shared" si="587"/>
        <v>0</v>
      </c>
      <c r="K845" s="115">
        <f t="shared" si="588"/>
        <v>5</v>
      </c>
      <c r="L845" s="115">
        <f t="shared" si="589"/>
        <v>3</v>
      </c>
      <c r="M845" s="115">
        <f t="shared" si="590"/>
        <v>1</v>
      </c>
      <c r="N845" s="115">
        <f t="shared" si="591"/>
        <v>0</v>
      </c>
      <c r="O845" s="115">
        <f t="shared" si="592"/>
        <v>1</v>
      </c>
      <c r="P845" s="115">
        <f t="shared" si="593"/>
        <v>4</v>
      </c>
      <c r="Q845" s="115">
        <f t="shared" si="594"/>
        <v>7</v>
      </c>
      <c r="R845" s="115">
        <f t="shared" si="595"/>
        <v>5</v>
      </c>
      <c r="S845" s="115">
        <f t="shared" si="596"/>
        <v>1</v>
      </c>
      <c r="T845" s="115">
        <f t="shared" si="597"/>
        <v>9</v>
      </c>
      <c r="U845" s="115">
        <f t="shared" si="598"/>
        <v>4</v>
      </c>
      <c r="V845" s="115">
        <f t="shared" si="599"/>
        <v>3</v>
      </c>
      <c r="W845" s="115">
        <f t="shared" si="600"/>
        <v>2</v>
      </c>
      <c r="X845" s="115">
        <f t="shared" si="601"/>
        <v>3</v>
      </c>
      <c r="Y845" s="115">
        <f t="shared" si="602"/>
        <v>1</v>
      </c>
      <c r="Z845" s="115">
        <f t="shared" si="603"/>
        <v>3</v>
      </c>
      <c r="AA845" s="115">
        <f t="shared" si="604"/>
        <v>3</v>
      </c>
      <c r="AB845" s="115">
        <f t="shared" si="605"/>
        <v>3</v>
      </c>
      <c r="AC845" s="113">
        <f t="shared" si="609"/>
        <v>61</v>
      </c>
      <c r="AE845">
        <f t="shared" si="610"/>
        <v>8.7595010203736677E-5</v>
      </c>
      <c r="AF845">
        <f t="shared" si="611"/>
        <v>0</v>
      </c>
      <c r="AG845">
        <f t="shared" si="612"/>
        <v>1.4599168367289447E-4</v>
      </c>
      <c r="AH845">
        <f t="shared" si="613"/>
        <v>8.7595010203736677E-5</v>
      </c>
      <c r="AI845">
        <f t="shared" si="614"/>
        <v>2.9198336734578891E-5</v>
      </c>
      <c r="AJ845">
        <f t="shared" si="615"/>
        <v>0</v>
      </c>
      <c r="AK845">
        <f t="shared" si="616"/>
        <v>2.9198336734578891E-5</v>
      </c>
      <c r="AL845">
        <f t="shared" si="617"/>
        <v>1.1679334693831556E-4</v>
      </c>
      <c r="AM845">
        <f t="shared" si="618"/>
        <v>2.0438835714205224E-4</v>
      </c>
      <c r="AN845">
        <f t="shared" si="619"/>
        <v>1.4599168367289447E-4</v>
      </c>
      <c r="AO845">
        <f t="shared" si="620"/>
        <v>2.9198336734578891E-5</v>
      </c>
      <c r="AP845">
        <f t="shared" si="621"/>
        <v>2.6278503061121004E-4</v>
      </c>
      <c r="AQ845">
        <f t="shared" si="622"/>
        <v>1.1679334693831556E-4</v>
      </c>
      <c r="AR845">
        <f t="shared" si="623"/>
        <v>8.7595010203736677E-5</v>
      </c>
      <c r="AS845">
        <f t="shared" si="624"/>
        <v>5.8396673469157782E-5</v>
      </c>
      <c r="AT845">
        <f t="shared" si="625"/>
        <v>8.7595010203736677E-5</v>
      </c>
      <c r="AU845">
        <f t="shared" si="626"/>
        <v>2.9198336734578891E-5</v>
      </c>
      <c r="AV845">
        <f t="shared" si="627"/>
        <v>8.7595010203736677E-5</v>
      </c>
      <c r="AW845">
        <f t="shared" si="628"/>
        <v>8.7595010203736677E-5</v>
      </c>
      <c r="AX845">
        <f t="shared" si="629"/>
        <v>8.7595010203736677E-5</v>
      </c>
      <c r="AY845">
        <f t="shared" si="630"/>
        <v>1.7810985408093128E-3</v>
      </c>
    </row>
    <row r="846" spans="1:51" x14ac:dyDescent="0.2">
      <c r="A846" s="118" t="s">
        <v>5776</v>
      </c>
      <c r="B846" s="119">
        <v>22883</v>
      </c>
      <c r="C846" s="121" t="s">
        <v>6783</v>
      </c>
      <c r="D846" s="121" t="s">
        <v>4193</v>
      </c>
      <c r="E846" s="121">
        <v>0.16716194382166438</v>
      </c>
      <c r="F846">
        <f t="shared" si="606"/>
        <v>1.6716194382166439E-7</v>
      </c>
      <c r="G846">
        <f t="shared" si="607"/>
        <v>1.6716194382166439E-9</v>
      </c>
      <c r="H846">
        <f t="shared" si="608"/>
        <v>9.621903006544202E-5</v>
      </c>
      <c r="I846" s="115">
        <f t="shared" si="586"/>
        <v>21</v>
      </c>
      <c r="J846" s="115">
        <f t="shared" si="587"/>
        <v>2</v>
      </c>
      <c r="K846" s="115">
        <f t="shared" si="588"/>
        <v>12</v>
      </c>
      <c r="L846" s="115">
        <f t="shared" si="589"/>
        <v>13</v>
      </c>
      <c r="M846" s="115">
        <f t="shared" si="590"/>
        <v>10</v>
      </c>
      <c r="N846" s="115">
        <f t="shared" si="591"/>
        <v>9</v>
      </c>
      <c r="O846" s="115">
        <f t="shared" si="592"/>
        <v>8</v>
      </c>
      <c r="P846" s="115">
        <f t="shared" si="593"/>
        <v>17</v>
      </c>
      <c r="Q846" s="115">
        <f t="shared" si="594"/>
        <v>7</v>
      </c>
      <c r="R846" s="115">
        <f t="shared" si="595"/>
        <v>23</v>
      </c>
      <c r="S846" s="115">
        <f t="shared" si="596"/>
        <v>6</v>
      </c>
      <c r="T846" s="115">
        <f t="shared" si="597"/>
        <v>12</v>
      </c>
      <c r="U846" s="115">
        <f t="shared" si="598"/>
        <v>7</v>
      </c>
      <c r="V846" s="115">
        <f t="shared" si="599"/>
        <v>13</v>
      </c>
      <c r="W846" s="115">
        <f t="shared" si="600"/>
        <v>7</v>
      </c>
      <c r="X846" s="115">
        <f t="shared" si="601"/>
        <v>16</v>
      </c>
      <c r="Y846" s="115">
        <f t="shared" si="602"/>
        <v>6</v>
      </c>
      <c r="Z846" s="115">
        <f t="shared" si="603"/>
        <v>12</v>
      </c>
      <c r="AA846" s="115">
        <f t="shared" si="604"/>
        <v>0</v>
      </c>
      <c r="AB846" s="115">
        <f t="shared" si="605"/>
        <v>5</v>
      </c>
      <c r="AC846" s="113">
        <f t="shared" si="609"/>
        <v>206</v>
      </c>
      <c r="AE846">
        <f t="shared" si="610"/>
        <v>2.0205996313742824E-3</v>
      </c>
      <c r="AF846">
        <f t="shared" si="611"/>
        <v>1.9243806013088404E-4</v>
      </c>
      <c r="AG846">
        <f t="shared" si="612"/>
        <v>1.1546283607853042E-3</v>
      </c>
      <c r="AH846">
        <f t="shared" si="613"/>
        <v>1.2508473908507463E-3</v>
      </c>
      <c r="AI846">
        <f t="shared" si="614"/>
        <v>9.6219030065442023E-4</v>
      </c>
      <c r="AJ846">
        <f t="shared" si="615"/>
        <v>8.6597127058897819E-4</v>
      </c>
      <c r="AK846">
        <f t="shared" si="616"/>
        <v>7.6975224052353616E-4</v>
      </c>
      <c r="AL846">
        <f t="shared" si="617"/>
        <v>1.6357235111125142E-3</v>
      </c>
      <c r="AM846">
        <f t="shared" si="618"/>
        <v>6.7353321045809413E-4</v>
      </c>
      <c r="AN846">
        <f t="shared" si="619"/>
        <v>2.2130376915051667E-3</v>
      </c>
      <c r="AO846">
        <f t="shared" si="620"/>
        <v>5.7731418039265209E-4</v>
      </c>
      <c r="AP846">
        <f t="shared" si="621"/>
        <v>1.1546283607853042E-3</v>
      </c>
      <c r="AQ846">
        <f t="shared" si="622"/>
        <v>6.7353321045809413E-4</v>
      </c>
      <c r="AR846">
        <f t="shared" si="623"/>
        <v>1.2508473908507463E-3</v>
      </c>
      <c r="AS846">
        <f t="shared" si="624"/>
        <v>6.7353321045809413E-4</v>
      </c>
      <c r="AT846">
        <f t="shared" si="625"/>
        <v>1.5395044810470723E-3</v>
      </c>
      <c r="AU846">
        <f t="shared" si="626"/>
        <v>5.7731418039265209E-4</v>
      </c>
      <c r="AV846">
        <f t="shared" si="627"/>
        <v>1.1546283607853042E-3</v>
      </c>
      <c r="AW846">
        <f t="shared" si="628"/>
        <v>0</v>
      </c>
      <c r="AX846">
        <f t="shared" si="629"/>
        <v>4.8109515032721011E-4</v>
      </c>
      <c r="AY846">
        <f t="shared" si="630"/>
        <v>1.9821120193481059E-2</v>
      </c>
    </row>
    <row r="847" spans="1:51" x14ac:dyDescent="0.2">
      <c r="A847" s="118" t="s">
        <v>5777</v>
      </c>
      <c r="B847" s="119">
        <v>84629</v>
      </c>
      <c r="C847" s="121" t="s">
        <v>7041</v>
      </c>
      <c r="D847" s="121" t="s">
        <v>3762</v>
      </c>
      <c r="E847" s="121">
        <v>8.0111760100854593E-2</v>
      </c>
      <c r="F847">
        <f t="shared" si="606"/>
        <v>8.0111760100854598E-8</v>
      </c>
      <c r="G847">
        <f t="shared" si="607"/>
        <v>8.0111760100854604E-10</v>
      </c>
      <c r="H847">
        <f t="shared" si="608"/>
        <v>4.6112623947249202E-5</v>
      </c>
      <c r="I847" s="115">
        <f t="shared" si="586"/>
        <v>65</v>
      </c>
      <c r="J847" s="115">
        <f t="shared" si="587"/>
        <v>3</v>
      </c>
      <c r="K847" s="115">
        <f t="shared" si="588"/>
        <v>46</v>
      </c>
      <c r="L847" s="115">
        <f t="shared" si="589"/>
        <v>33</v>
      </c>
      <c r="M847" s="115">
        <f t="shared" si="590"/>
        <v>30</v>
      </c>
      <c r="N847" s="115">
        <f t="shared" si="591"/>
        <v>56</v>
      </c>
      <c r="O847" s="115">
        <f t="shared" si="592"/>
        <v>18</v>
      </c>
      <c r="P847" s="115">
        <f t="shared" si="593"/>
        <v>42</v>
      </c>
      <c r="Q847" s="115">
        <f t="shared" si="594"/>
        <v>30</v>
      </c>
      <c r="R847" s="115">
        <f t="shared" si="595"/>
        <v>87</v>
      </c>
      <c r="S847" s="115">
        <f t="shared" si="596"/>
        <v>17</v>
      </c>
      <c r="T847" s="115">
        <f t="shared" si="597"/>
        <v>39</v>
      </c>
      <c r="U847" s="115">
        <f t="shared" si="598"/>
        <v>49</v>
      </c>
      <c r="V847" s="115">
        <f t="shared" si="599"/>
        <v>23</v>
      </c>
      <c r="W847" s="115">
        <f t="shared" si="600"/>
        <v>45</v>
      </c>
      <c r="X847" s="115">
        <f t="shared" si="601"/>
        <v>60</v>
      </c>
      <c r="Y847" s="115">
        <f t="shared" si="602"/>
        <v>40</v>
      </c>
      <c r="Z847" s="115">
        <f t="shared" si="603"/>
        <v>58</v>
      </c>
      <c r="AA847" s="115">
        <f t="shared" si="604"/>
        <v>12</v>
      </c>
      <c r="AB847" s="115">
        <f t="shared" si="605"/>
        <v>18</v>
      </c>
      <c r="AC847" s="113">
        <f t="shared" si="609"/>
        <v>771</v>
      </c>
      <c r="AE847">
        <f t="shared" si="610"/>
        <v>2.9973205565711983E-3</v>
      </c>
      <c r="AF847">
        <f t="shared" si="611"/>
        <v>1.383378718417476E-4</v>
      </c>
      <c r="AG847">
        <f t="shared" si="612"/>
        <v>2.1211807015734632E-3</v>
      </c>
      <c r="AH847">
        <f t="shared" si="613"/>
        <v>1.5217165902592237E-3</v>
      </c>
      <c r="AI847">
        <f t="shared" si="614"/>
        <v>1.3833787184174761E-3</v>
      </c>
      <c r="AJ847">
        <f t="shared" si="615"/>
        <v>2.5823069410459555E-3</v>
      </c>
      <c r="AK847">
        <f t="shared" si="616"/>
        <v>8.300272310504856E-4</v>
      </c>
      <c r="AL847">
        <f t="shared" si="617"/>
        <v>1.9367302057844665E-3</v>
      </c>
      <c r="AM847">
        <f t="shared" si="618"/>
        <v>1.3833787184174761E-3</v>
      </c>
      <c r="AN847">
        <f t="shared" si="619"/>
        <v>4.0117982834106808E-3</v>
      </c>
      <c r="AO847">
        <f t="shared" si="620"/>
        <v>7.8391460710323642E-4</v>
      </c>
      <c r="AP847">
        <f t="shared" si="621"/>
        <v>1.798392333942719E-3</v>
      </c>
      <c r="AQ847">
        <f t="shared" si="622"/>
        <v>2.259518573415211E-3</v>
      </c>
      <c r="AR847">
        <f t="shared" si="623"/>
        <v>1.0605903507867316E-3</v>
      </c>
      <c r="AS847">
        <f t="shared" si="624"/>
        <v>2.0750680776262143E-3</v>
      </c>
      <c r="AT847">
        <f t="shared" si="625"/>
        <v>2.7667574368349522E-3</v>
      </c>
      <c r="AU847">
        <f t="shared" si="626"/>
        <v>1.8445049578899681E-3</v>
      </c>
      <c r="AV847">
        <f t="shared" si="627"/>
        <v>2.6745321889404539E-3</v>
      </c>
      <c r="AW847">
        <f t="shared" si="628"/>
        <v>5.533514873669904E-4</v>
      </c>
      <c r="AX847">
        <f t="shared" si="629"/>
        <v>8.300272310504856E-4</v>
      </c>
      <c r="AY847">
        <f t="shared" si="630"/>
        <v>3.5552833063329133E-2</v>
      </c>
    </row>
    <row r="848" spans="1:51" x14ac:dyDescent="0.2">
      <c r="A848" s="118" t="s">
        <v>5778</v>
      </c>
      <c r="B848" s="119">
        <v>147076</v>
      </c>
      <c r="C848" s="121" t="s">
        <v>7042</v>
      </c>
      <c r="D848" s="121" t="s">
        <v>4048</v>
      </c>
      <c r="E848" s="121">
        <v>0.17616046293913934</v>
      </c>
      <c r="F848">
        <f t="shared" si="606"/>
        <v>1.7616046293913933E-7</v>
      </c>
      <c r="G848">
        <f t="shared" si="607"/>
        <v>1.7616046293913933E-9</v>
      </c>
      <c r="H848">
        <f t="shared" si="608"/>
        <v>1.0139861078647312E-4</v>
      </c>
      <c r="I848" s="115">
        <f t="shared" si="586"/>
        <v>151</v>
      </c>
      <c r="J848" s="115">
        <f t="shared" si="587"/>
        <v>0</v>
      </c>
      <c r="K848" s="115">
        <f t="shared" si="588"/>
        <v>90</v>
      </c>
      <c r="L848" s="115">
        <f t="shared" si="589"/>
        <v>56</v>
      </c>
      <c r="M848" s="115">
        <f t="shared" si="590"/>
        <v>46</v>
      </c>
      <c r="N848" s="115">
        <f t="shared" si="591"/>
        <v>102</v>
      </c>
      <c r="O848" s="115">
        <f t="shared" si="592"/>
        <v>33</v>
      </c>
      <c r="P848" s="115">
        <f t="shared" si="593"/>
        <v>59</v>
      </c>
      <c r="Q848" s="115">
        <f t="shared" si="594"/>
        <v>50</v>
      </c>
      <c r="R848" s="115">
        <f t="shared" si="595"/>
        <v>118</v>
      </c>
      <c r="S848" s="115">
        <f t="shared" si="596"/>
        <v>25</v>
      </c>
      <c r="T848" s="115">
        <f t="shared" si="597"/>
        <v>89</v>
      </c>
      <c r="U848" s="115">
        <f t="shared" si="598"/>
        <v>58</v>
      </c>
      <c r="V848" s="115">
        <f t="shared" si="599"/>
        <v>72</v>
      </c>
      <c r="W848" s="115">
        <f t="shared" si="600"/>
        <v>92</v>
      </c>
      <c r="X848" s="115">
        <f t="shared" si="601"/>
        <v>123</v>
      </c>
      <c r="Y848" s="115">
        <f t="shared" si="602"/>
        <v>56</v>
      </c>
      <c r="Z848" s="115">
        <f t="shared" si="603"/>
        <v>47</v>
      </c>
      <c r="AA848" s="115">
        <f t="shared" si="604"/>
        <v>10</v>
      </c>
      <c r="AB848" s="115">
        <f t="shared" si="605"/>
        <v>59</v>
      </c>
      <c r="AC848" s="113">
        <f t="shared" si="609"/>
        <v>1336</v>
      </c>
      <c r="AE848">
        <f t="shared" si="610"/>
        <v>1.5311190228757442E-2</v>
      </c>
      <c r="AF848">
        <f t="shared" si="611"/>
        <v>0</v>
      </c>
      <c r="AG848">
        <f t="shared" si="612"/>
        <v>9.1258749707825819E-3</v>
      </c>
      <c r="AH848">
        <f t="shared" si="613"/>
        <v>5.6783222040424951E-3</v>
      </c>
      <c r="AI848">
        <f t="shared" si="614"/>
        <v>4.6643360961777635E-3</v>
      </c>
      <c r="AJ848">
        <f t="shared" si="615"/>
        <v>1.0342658300220258E-2</v>
      </c>
      <c r="AK848">
        <f t="shared" si="616"/>
        <v>3.3461541559536129E-3</v>
      </c>
      <c r="AL848">
        <f t="shared" si="617"/>
        <v>5.9825180364019145E-3</v>
      </c>
      <c r="AM848">
        <f t="shared" si="618"/>
        <v>5.0699305393236563E-3</v>
      </c>
      <c r="AN848">
        <f t="shared" si="619"/>
        <v>1.1965036072803829E-2</v>
      </c>
      <c r="AO848">
        <f t="shared" si="620"/>
        <v>2.5349652696618282E-3</v>
      </c>
      <c r="AP848">
        <f t="shared" si="621"/>
        <v>9.0244763599961076E-3</v>
      </c>
      <c r="AQ848">
        <f t="shared" si="622"/>
        <v>5.8811194256154411E-3</v>
      </c>
      <c r="AR848">
        <f t="shared" si="623"/>
        <v>7.3006999766260646E-3</v>
      </c>
      <c r="AS848">
        <f t="shared" si="624"/>
        <v>9.328672192355527E-3</v>
      </c>
      <c r="AT848">
        <f t="shared" si="625"/>
        <v>1.2472029126736194E-2</v>
      </c>
      <c r="AU848">
        <f t="shared" si="626"/>
        <v>5.6783222040424951E-3</v>
      </c>
      <c r="AV848">
        <f t="shared" si="627"/>
        <v>4.7657347069642369E-3</v>
      </c>
      <c r="AW848">
        <f t="shared" si="628"/>
        <v>1.0139861078647312E-3</v>
      </c>
      <c r="AX848">
        <f t="shared" si="629"/>
        <v>5.9825180364019145E-3</v>
      </c>
      <c r="AY848">
        <f t="shared" si="630"/>
        <v>0.13546854401072808</v>
      </c>
    </row>
    <row r="849" spans="1:51" x14ac:dyDescent="0.2">
      <c r="A849" s="118" t="s">
        <v>5779</v>
      </c>
      <c r="B849" s="119">
        <v>37578</v>
      </c>
      <c r="C849" s="121" t="s">
        <v>6689</v>
      </c>
      <c r="D849" s="121" t="s">
        <v>4245</v>
      </c>
      <c r="E849" s="121">
        <v>0.38537499287956156</v>
      </c>
      <c r="F849">
        <f t="shared" si="606"/>
        <v>3.8537499287956157E-7</v>
      </c>
      <c r="G849">
        <f t="shared" si="607"/>
        <v>3.8537499287956161E-9</v>
      </c>
      <c r="H849">
        <f t="shared" si="608"/>
        <v>2.2182326418689548E-4</v>
      </c>
      <c r="I849" s="115">
        <f t="shared" si="586"/>
        <v>41</v>
      </c>
      <c r="J849" s="115">
        <f t="shared" si="587"/>
        <v>1</v>
      </c>
      <c r="K849" s="115">
        <f t="shared" si="588"/>
        <v>22</v>
      </c>
      <c r="L849" s="115">
        <f t="shared" si="589"/>
        <v>12</v>
      </c>
      <c r="M849" s="115">
        <f t="shared" si="590"/>
        <v>15</v>
      </c>
      <c r="N849" s="115">
        <f t="shared" si="591"/>
        <v>26</v>
      </c>
      <c r="O849" s="115">
        <f t="shared" si="592"/>
        <v>6</v>
      </c>
      <c r="P849" s="115">
        <f t="shared" si="593"/>
        <v>20</v>
      </c>
      <c r="Q849" s="115">
        <f t="shared" si="594"/>
        <v>22</v>
      </c>
      <c r="R849" s="115">
        <f t="shared" si="595"/>
        <v>33</v>
      </c>
      <c r="S849" s="115">
        <f t="shared" si="596"/>
        <v>6</v>
      </c>
      <c r="T849" s="115">
        <f t="shared" si="597"/>
        <v>19</v>
      </c>
      <c r="U849" s="115">
        <f t="shared" si="598"/>
        <v>19</v>
      </c>
      <c r="V849" s="115">
        <f t="shared" si="599"/>
        <v>12</v>
      </c>
      <c r="W849" s="115">
        <f t="shared" si="600"/>
        <v>13</v>
      </c>
      <c r="X849" s="115">
        <f t="shared" si="601"/>
        <v>23</v>
      </c>
      <c r="Y849" s="115">
        <f t="shared" si="602"/>
        <v>12</v>
      </c>
      <c r="Z849" s="115">
        <f t="shared" si="603"/>
        <v>12</v>
      </c>
      <c r="AA849" s="115">
        <f t="shared" si="604"/>
        <v>12</v>
      </c>
      <c r="AB849" s="115">
        <f t="shared" si="605"/>
        <v>13</v>
      </c>
      <c r="AC849" s="113">
        <f t="shared" si="609"/>
        <v>339</v>
      </c>
      <c r="AE849">
        <f t="shared" si="610"/>
        <v>9.0947538316627149E-3</v>
      </c>
      <c r="AF849">
        <f t="shared" si="611"/>
        <v>2.2182326418689548E-4</v>
      </c>
      <c r="AG849">
        <f t="shared" si="612"/>
        <v>4.8801118121117003E-3</v>
      </c>
      <c r="AH849">
        <f t="shared" si="613"/>
        <v>2.6618791702427459E-3</v>
      </c>
      <c r="AI849">
        <f t="shared" si="614"/>
        <v>3.3273489628034324E-3</v>
      </c>
      <c r="AJ849">
        <f t="shared" si="615"/>
        <v>5.7674048688592825E-3</v>
      </c>
      <c r="AK849">
        <f t="shared" si="616"/>
        <v>1.330939585121373E-3</v>
      </c>
      <c r="AL849">
        <f t="shared" si="617"/>
        <v>4.4364652837379096E-3</v>
      </c>
      <c r="AM849">
        <f t="shared" si="618"/>
        <v>4.8801118121117003E-3</v>
      </c>
      <c r="AN849">
        <f t="shared" si="619"/>
        <v>7.3201677181675513E-3</v>
      </c>
      <c r="AO849">
        <f t="shared" si="620"/>
        <v>1.330939585121373E-3</v>
      </c>
      <c r="AP849">
        <f t="shared" si="621"/>
        <v>4.2146420195510138E-3</v>
      </c>
      <c r="AQ849">
        <f t="shared" si="622"/>
        <v>4.2146420195510138E-3</v>
      </c>
      <c r="AR849">
        <f t="shared" si="623"/>
        <v>2.6618791702427459E-3</v>
      </c>
      <c r="AS849">
        <f t="shared" si="624"/>
        <v>2.8837024344296413E-3</v>
      </c>
      <c r="AT849">
        <f t="shared" si="625"/>
        <v>5.1019350762985961E-3</v>
      </c>
      <c r="AU849">
        <f t="shared" si="626"/>
        <v>2.6618791702427459E-3</v>
      </c>
      <c r="AV849">
        <f t="shared" si="627"/>
        <v>2.6618791702427459E-3</v>
      </c>
      <c r="AW849">
        <f t="shared" si="628"/>
        <v>2.6618791702427459E-3</v>
      </c>
      <c r="AX849">
        <f t="shared" si="629"/>
        <v>2.8837024344296413E-3</v>
      </c>
      <c r="AY849">
        <f t="shared" si="630"/>
        <v>7.5198086559357558E-2</v>
      </c>
    </row>
    <row r="850" spans="1:51" x14ac:dyDescent="0.2">
      <c r="A850" s="118" t="s">
        <v>5780</v>
      </c>
      <c r="B850" s="119">
        <v>39538</v>
      </c>
      <c r="C850" s="121" t="s">
        <v>7043</v>
      </c>
      <c r="D850" s="121" t="s">
        <v>4040</v>
      </c>
      <c r="E850" s="121">
        <v>0.23612120940329165</v>
      </c>
      <c r="F850">
        <f t="shared" si="606"/>
        <v>2.3612120940329165E-7</v>
      </c>
      <c r="G850">
        <f t="shared" si="607"/>
        <v>2.3612120940329166E-9</v>
      </c>
      <c r="H850">
        <f t="shared" si="608"/>
        <v>1.359122371231926E-4</v>
      </c>
      <c r="I850" s="115">
        <f t="shared" si="586"/>
        <v>40</v>
      </c>
      <c r="J850" s="115">
        <f t="shared" si="587"/>
        <v>2</v>
      </c>
      <c r="K850" s="115">
        <f t="shared" si="588"/>
        <v>22</v>
      </c>
      <c r="L850" s="115">
        <f t="shared" si="589"/>
        <v>13</v>
      </c>
      <c r="M850" s="115">
        <f t="shared" si="590"/>
        <v>12</v>
      </c>
      <c r="N850" s="115">
        <f t="shared" si="591"/>
        <v>24</v>
      </c>
      <c r="O850" s="115">
        <f t="shared" si="592"/>
        <v>4</v>
      </c>
      <c r="P850" s="115">
        <f t="shared" si="593"/>
        <v>21</v>
      </c>
      <c r="Q850" s="115">
        <f t="shared" si="594"/>
        <v>12</v>
      </c>
      <c r="R850" s="115">
        <f t="shared" si="595"/>
        <v>36</v>
      </c>
      <c r="S850" s="115">
        <f t="shared" si="596"/>
        <v>8</v>
      </c>
      <c r="T850" s="115">
        <f t="shared" si="597"/>
        <v>20</v>
      </c>
      <c r="U850" s="115">
        <f t="shared" si="598"/>
        <v>24</v>
      </c>
      <c r="V850" s="115">
        <f t="shared" si="599"/>
        <v>16</v>
      </c>
      <c r="W850" s="115">
        <f t="shared" si="600"/>
        <v>21</v>
      </c>
      <c r="X850" s="115">
        <f t="shared" si="601"/>
        <v>33</v>
      </c>
      <c r="Y850" s="115">
        <f t="shared" si="602"/>
        <v>13</v>
      </c>
      <c r="Z850" s="115">
        <f t="shared" si="603"/>
        <v>20</v>
      </c>
      <c r="AA850" s="115">
        <f t="shared" si="604"/>
        <v>7</v>
      </c>
      <c r="AB850" s="115">
        <f t="shared" si="605"/>
        <v>13</v>
      </c>
      <c r="AC850" s="113">
        <f t="shared" si="609"/>
        <v>361</v>
      </c>
      <c r="AE850">
        <f t="shared" si="610"/>
        <v>5.436489484927704E-3</v>
      </c>
      <c r="AF850">
        <f t="shared" si="611"/>
        <v>2.7182447424638521E-4</v>
      </c>
      <c r="AG850">
        <f t="shared" si="612"/>
        <v>2.9900692167102371E-3</v>
      </c>
      <c r="AH850">
        <f t="shared" si="613"/>
        <v>1.7668590826015039E-3</v>
      </c>
      <c r="AI850">
        <f t="shared" si="614"/>
        <v>1.6309468454783114E-3</v>
      </c>
      <c r="AJ850">
        <f t="shared" si="615"/>
        <v>3.2618936909566227E-3</v>
      </c>
      <c r="AK850">
        <f t="shared" si="616"/>
        <v>5.4364894849277042E-4</v>
      </c>
      <c r="AL850">
        <f t="shared" si="617"/>
        <v>2.8541569795870448E-3</v>
      </c>
      <c r="AM850">
        <f t="shared" si="618"/>
        <v>1.6309468454783114E-3</v>
      </c>
      <c r="AN850">
        <f t="shared" si="619"/>
        <v>4.8928405364349337E-3</v>
      </c>
      <c r="AO850">
        <f t="shared" si="620"/>
        <v>1.0872978969855408E-3</v>
      </c>
      <c r="AP850">
        <f t="shared" si="621"/>
        <v>2.718244742463852E-3</v>
      </c>
      <c r="AQ850">
        <f t="shared" si="622"/>
        <v>3.2618936909566227E-3</v>
      </c>
      <c r="AR850">
        <f t="shared" si="623"/>
        <v>2.1745957939710817E-3</v>
      </c>
      <c r="AS850">
        <f t="shared" si="624"/>
        <v>2.8541569795870448E-3</v>
      </c>
      <c r="AT850">
        <f t="shared" si="625"/>
        <v>4.4851038250653561E-3</v>
      </c>
      <c r="AU850">
        <f t="shared" si="626"/>
        <v>1.7668590826015039E-3</v>
      </c>
      <c r="AV850">
        <f t="shared" si="627"/>
        <v>2.718244742463852E-3</v>
      </c>
      <c r="AW850">
        <f t="shared" si="628"/>
        <v>9.5138565986234826E-4</v>
      </c>
      <c r="AX850">
        <f t="shared" si="629"/>
        <v>1.7668590826015039E-3</v>
      </c>
      <c r="AY850">
        <f t="shared" si="630"/>
        <v>4.9064317601472535E-2</v>
      </c>
    </row>
    <row r="851" spans="1:51" x14ac:dyDescent="0.2">
      <c r="A851" s="118" t="s">
        <v>5781</v>
      </c>
      <c r="B851" s="119">
        <v>17337</v>
      </c>
      <c r="C851" s="121" t="s">
        <v>6646</v>
      </c>
      <c r="D851" s="121" t="s">
        <v>3628</v>
      </c>
      <c r="E851" s="121">
        <v>0.11783082581140365</v>
      </c>
      <c r="F851">
        <f t="shared" si="606"/>
        <v>1.1783082581140365E-7</v>
      </c>
      <c r="G851">
        <f t="shared" si="607"/>
        <v>1.1783082581140366E-9</v>
      </c>
      <c r="H851">
        <f t="shared" si="608"/>
        <v>6.7823856986723723E-5</v>
      </c>
      <c r="I851" s="115">
        <f t="shared" si="586"/>
        <v>15</v>
      </c>
      <c r="J851" s="115">
        <f t="shared" si="587"/>
        <v>2</v>
      </c>
      <c r="K851" s="115">
        <f t="shared" si="588"/>
        <v>6</v>
      </c>
      <c r="L851" s="115">
        <f t="shared" si="589"/>
        <v>5</v>
      </c>
      <c r="M851" s="115">
        <f t="shared" si="590"/>
        <v>7</v>
      </c>
      <c r="N851" s="115">
        <f t="shared" si="591"/>
        <v>13</v>
      </c>
      <c r="O851" s="115">
        <f t="shared" si="592"/>
        <v>6</v>
      </c>
      <c r="P851" s="115">
        <f t="shared" si="593"/>
        <v>5</v>
      </c>
      <c r="Q851" s="115">
        <f t="shared" si="594"/>
        <v>8</v>
      </c>
      <c r="R851" s="115">
        <f t="shared" si="595"/>
        <v>10</v>
      </c>
      <c r="S851" s="115">
        <f t="shared" si="596"/>
        <v>1</v>
      </c>
      <c r="T851" s="115">
        <f t="shared" si="597"/>
        <v>5</v>
      </c>
      <c r="U851" s="115">
        <f t="shared" si="598"/>
        <v>13</v>
      </c>
      <c r="V851" s="115">
        <f t="shared" si="599"/>
        <v>4</v>
      </c>
      <c r="W851" s="115">
        <f t="shared" si="600"/>
        <v>13</v>
      </c>
      <c r="X851" s="115">
        <f t="shared" si="601"/>
        <v>10</v>
      </c>
      <c r="Y851" s="115">
        <f t="shared" si="602"/>
        <v>11</v>
      </c>
      <c r="Z851" s="115">
        <f t="shared" si="603"/>
        <v>14</v>
      </c>
      <c r="AA851" s="115">
        <f t="shared" si="604"/>
        <v>2</v>
      </c>
      <c r="AB851" s="115">
        <f t="shared" si="605"/>
        <v>7</v>
      </c>
      <c r="AC851" s="113">
        <f t="shared" si="609"/>
        <v>157</v>
      </c>
      <c r="AE851">
        <f t="shared" si="610"/>
        <v>1.0173578548008559E-3</v>
      </c>
      <c r="AF851">
        <f t="shared" si="611"/>
        <v>1.3564771397344745E-4</v>
      </c>
      <c r="AG851">
        <f t="shared" si="612"/>
        <v>4.0694314192034234E-4</v>
      </c>
      <c r="AH851">
        <f t="shared" si="613"/>
        <v>3.3911928493361861E-4</v>
      </c>
      <c r="AI851">
        <f t="shared" si="614"/>
        <v>4.7476699890706606E-4</v>
      </c>
      <c r="AJ851">
        <f t="shared" si="615"/>
        <v>8.817101408274084E-4</v>
      </c>
      <c r="AK851">
        <f t="shared" si="616"/>
        <v>4.0694314192034234E-4</v>
      </c>
      <c r="AL851">
        <f t="shared" si="617"/>
        <v>3.3911928493361861E-4</v>
      </c>
      <c r="AM851">
        <f t="shared" si="618"/>
        <v>5.4259085589378978E-4</v>
      </c>
      <c r="AN851">
        <f t="shared" si="619"/>
        <v>6.7823856986723723E-4</v>
      </c>
      <c r="AO851">
        <f t="shared" si="620"/>
        <v>6.7823856986723723E-5</v>
      </c>
      <c r="AP851">
        <f t="shared" si="621"/>
        <v>3.3911928493361861E-4</v>
      </c>
      <c r="AQ851">
        <f t="shared" si="622"/>
        <v>8.817101408274084E-4</v>
      </c>
      <c r="AR851">
        <f t="shared" si="623"/>
        <v>2.7129542794689489E-4</v>
      </c>
      <c r="AS851">
        <f t="shared" si="624"/>
        <v>8.817101408274084E-4</v>
      </c>
      <c r="AT851">
        <f t="shared" si="625"/>
        <v>6.7823856986723723E-4</v>
      </c>
      <c r="AU851">
        <f t="shared" si="626"/>
        <v>7.4606242685396095E-4</v>
      </c>
      <c r="AV851">
        <f t="shared" si="627"/>
        <v>9.4953399781413212E-4</v>
      </c>
      <c r="AW851">
        <f t="shared" si="628"/>
        <v>1.3564771397344745E-4</v>
      </c>
      <c r="AX851">
        <f t="shared" si="629"/>
        <v>4.7476699890706606E-4</v>
      </c>
      <c r="AY851">
        <f t="shared" si="630"/>
        <v>1.0648345546915626E-2</v>
      </c>
    </row>
    <row r="852" spans="1:51" x14ac:dyDescent="0.2">
      <c r="A852" s="118" t="s">
        <v>5782</v>
      </c>
      <c r="B852" s="119">
        <v>43009</v>
      </c>
      <c r="C852" s="121" t="s">
        <v>6762</v>
      </c>
      <c r="D852" s="121" t="s">
        <v>4580</v>
      </c>
      <c r="E852" s="121">
        <v>1.0838726653744346</v>
      </c>
      <c r="F852">
        <f t="shared" si="606"/>
        <v>1.0838726653744347E-6</v>
      </c>
      <c r="G852">
        <f t="shared" si="607"/>
        <v>1.0838726653744347E-8</v>
      </c>
      <c r="H852">
        <f t="shared" si="608"/>
        <v>6.2388109513750168E-4</v>
      </c>
      <c r="I852" s="115">
        <f t="shared" si="586"/>
        <v>47</v>
      </c>
      <c r="J852" s="115">
        <f t="shared" si="587"/>
        <v>2</v>
      </c>
      <c r="K852" s="115">
        <f t="shared" si="588"/>
        <v>20</v>
      </c>
      <c r="L852" s="115">
        <f t="shared" si="589"/>
        <v>16</v>
      </c>
      <c r="M852" s="115">
        <f t="shared" si="590"/>
        <v>16</v>
      </c>
      <c r="N852" s="115">
        <f t="shared" si="591"/>
        <v>39</v>
      </c>
      <c r="O852" s="115">
        <f t="shared" si="592"/>
        <v>6</v>
      </c>
      <c r="P852" s="115">
        <f t="shared" si="593"/>
        <v>19</v>
      </c>
      <c r="Q852" s="115">
        <f t="shared" si="594"/>
        <v>22</v>
      </c>
      <c r="R852" s="115">
        <f t="shared" si="595"/>
        <v>31</v>
      </c>
      <c r="S852" s="115">
        <f t="shared" si="596"/>
        <v>14</v>
      </c>
      <c r="T852" s="115">
        <f t="shared" si="597"/>
        <v>9</v>
      </c>
      <c r="U852" s="115">
        <f t="shared" si="598"/>
        <v>23</v>
      </c>
      <c r="V852" s="115">
        <f t="shared" si="599"/>
        <v>18</v>
      </c>
      <c r="W852" s="115">
        <f t="shared" si="600"/>
        <v>18</v>
      </c>
      <c r="X852" s="115">
        <f t="shared" si="601"/>
        <v>25</v>
      </c>
      <c r="Y852" s="115">
        <f t="shared" si="602"/>
        <v>28</v>
      </c>
      <c r="Z852" s="115">
        <f t="shared" si="603"/>
        <v>29</v>
      </c>
      <c r="AA852" s="115">
        <f t="shared" si="604"/>
        <v>7</v>
      </c>
      <c r="AB852" s="115">
        <f t="shared" si="605"/>
        <v>11</v>
      </c>
      <c r="AC852" s="113">
        <f t="shared" si="609"/>
        <v>400</v>
      </c>
      <c r="AE852">
        <f t="shared" si="610"/>
        <v>2.932241147146258E-2</v>
      </c>
      <c r="AF852">
        <f t="shared" si="611"/>
        <v>1.2477621902750034E-3</v>
      </c>
      <c r="AG852">
        <f t="shared" si="612"/>
        <v>1.2477621902750034E-2</v>
      </c>
      <c r="AH852">
        <f t="shared" si="613"/>
        <v>9.9820975222000268E-3</v>
      </c>
      <c r="AI852">
        <f t="shared" si="614"/>
        <v>9.9820975222000268E-3</v>
      </c>
      <c r="AJ852">
        <f t="shared" si="615"/>
        <v>2.4331362710362566E-2</v>
      </c>
      <c r="AK852">
        <f t="shared" si="616"/>
        <v>3.7432865708250098E-3</v>
      </c>
      <c r="AL852">
        <f t="shared" si="617"/>
        <v>1.1853740807612532E-2</v>
      </c>
      <c r="AM852">
        <f t="shared" si="618"/>
        <v>1.3725384093025038E-2</v>
      </c>
      <c r="AN852">
        <f t="shared" si="619"/>
        <v>1.9340313949262552E-2</v>
      </c>
      <c r="AO852">
        <f t="shared" si="620"/>
        <v>8.7343353319250232E-3</v>
      </c>
      <c r="AP852">
        <f t="shared" si="621"/>
        <v>5.6149298562375152E-3</v>
      </c>
      <c r="AQ852">
        <f t="shared" si="622"/>
        <v>1.4349265188162539E-2</v>
      </c>
      <c r="AR852">
        <f t="shared" si="623"/>
        <v>1.122985971247503E-2</v>
      </c>
      <c r="AS852">
        <f t="shared" si="624"/>
        <v>1.122985971247503E-2</v>
      </c>
      <c r="AT852">
        <f t="shared" si="625"/>
        <v>1.5597027378437541E-2</v>
      </c>
      <c r="AU852">
        <f t="shared" si="626"/>
        <v>1.7468670663850046E-2</v>
      </c>
      <c r="AV852">
        <f t="shared" si="627"/>
        <v>1.8092551758987548E-2</v>
      </c>
      <c r="AW852">
        <f t="shared" si="628"/>
        <v>4.3671676659625116E-3</v>
      </c>
      <c r="AX852">
        <f t="shared" si="629"/>
        <v>6.8626920465125188E-3</v>
      </c>
      <c r="AY852">
        <f t="shared" si="630"/>
        <v>0.24955243805500069</v>
      </c>
    </row>
    <row r="853" spans="1:51" x14ac:dyDescent="0.2">
      <c r="A853" s="118" t="s">
        <v>5783</v>
      </c>
      <c r="B853" s="119">
        <v>23785</v>
      </c>
      <c r="C853" s="121" t="s">
        <v>6697</v>
      </c>
      <c r="D853" s="121" t="s">
        <v>3931</v>
      </c>
      <c r="E853" s="121">
        <v>0.22742388401677199</v>
      </c>
      <c r="F853">
        <f t="shared" si="606"/>
        <v>2.2742388401677198E-7</v>
      </c>
      <c r="G853">
        <f t="shared" si="607"/>
        <v>2.27423884016772E-9</v>
      </c>
      <c r="H853">
        <f t="shared" si="608"/>
        <v>1.3090602462217471E-4</v>
      </c>
      <c r="I853" s="115">
        <f t="shared" si="586"/>
        <v>21</v>
      </c>
      <c r="J853" s="115">
        <f t="shared" si="587"/>
        <v>3</v>
      </c>
      <c r="K853" s="115">
        <f t="shared" si="588"/>
        <v>14</v>
      </c>
      <c r="L853" s="115">
        <f t="shared" si="589"/>
        <v>17</v>
      </c>
      <c r="M853" s="115">
        <f t="shared" si="590"/>
        <v>7</v>
      </c>
      <c r="N853" s="115">
        <f t="shared" si="591"/>
        <v>22</v>
      </c>
      <c r="O853" s="115">
        <f t="shared" si="592"/>
        <v>8</v>
      </c>
      <c r="P853" s="115">
        <f t="shared" si="593"/>
        <v>13</v>
      </c>
      <c r="Q853" s="115">
        <f t="shared" si="594"/>
        <v>11</v>
      </c>
      <c r="R853" s="115">
        <f t="shared" si="595"/>
        <v>26</v>
      </c>
      <c r="S853" s="115">
        <f t="shared" si="596"/>
        <v>1</v>
      </c>
      <c r="T853" s="115">
        <f t="shared" si="597"/>
        <v>5</v>
      </c>
      <c r="U853" s="115">
        <f t="shared" si="598"/>
        <v>7</v>
      </c>
      <c r="V853" s="115">
        <f t="shared" si="599"/>
        <v>8</v>
      </c>
      <c r="W853" s="115">
        <f t="shared" si="600"/>
        <v>18</v>
      </c>
      <c r="X853" s="115">
        <f t="shared" si="601"/>
        <v>10</v>
      </c>
      <c r="Y853" s="115">
        <f t="shared" si="602"/>
        <v>10</v>
      </c>
      <c r="Z853" s="115">
        <f t="shared" si="603"/>
        <v>10</v>
      </c>
      <c r="AA853" s="115">
        <f t="shared" si="604"/>
        <v>2</v>
      </c>
      <c r="AB853" s="115">
        <f t="shared" si="605"/>
        <v>3</v>
      </c>
      <c r="AC853" s="113">
        <f t="shared" si="609"/>
        <v>216</v>
      </c>
      <c r="AE853">
        <f t="shared" si="610"/>
        <v>2.7490265170656688E-3</v>
      </c>
      <c r="AF853">
        <f t="shared" si="611"/>
        <v>3.9271807386652413E-4</v>
      </c>
      <c r="AG853">
        <f t="shared" si="612"/>
        <v>1.832684344710446E-3</v>
      </c>
      <c r="AH853">
        <f t="shared" si="613"/>
        <v>2.22540241857697E-3</v>
      </c>
      <c r="AI853">
        <f t="shared" si="614"/>
        <v>9.1634217235522298E-4</v>
      </c>
      <c r="AJ853">
        <f t="shared" si="615"/>
        <v>2.8799325416878439E-3</v>
      </c>
      <c r="AK853">
        <f t="shared" si="616"/>
        <v>1.0472481969773977E-3</v>
      </c>
      <c r="AL853">
        <f t="shared" si="617"/>
        <v>1.7017783200882711E-3</v>
      </c>
      <c r="AM853">
        <f t="shared" si="618"/>
        <v>1.4399662708439219E-3</v>
      </c>
      <c r="AN853">
        <f t="shared" si="619"/>
        <v>3.4035566401765423E-3</v>
      </c>
      <c r="AO853">
        <f t="shared" si="620"/>
        <v>1.3090602462217471E-4</v>
      </c>
      <c r="AP853">
        <f t="shared" si="621"/>
        <v>6.5453012311087356E-4</v>
      </c>
      <c r="AQ853">
        <f t="shared" si="622"/>
        <v>9.1634217235522298E-4</v>
      </c>
      <c r="AR853">
        <f t="shared" si="623"/>
        <v>1.0472481969773977E-3</v>
      </c>
      <c r="AS853">
        <f t="shared" si="624"/>
        <v>2.3563084431991446E-3</v>
      </c>
      <c r="AT853">
        <f t="shared" si="625"/>
        <v>1.3090602462217471E-3</v>
      </c>
      <c r="AU853">
        <f t="shared" si="626"/>
        <v>1.3090602462217471E-3</v>
      </c>
      <c r="AV853">
        <f t="shared" si="627"/>
        <v>1.3090602462217471E-3</v>
      </c>
      <c r="AW853">
        <f t="shared" si="628"/>
        <v>2.6181204924434942E-4</v>
      </c>
      <c r="AX853">
        <f t="shared" si="629"/>
        <v>3.9271807386652413E-4</v>
      </c>
      <c r="AY853">
        <f t="shared" si="630"/>
        <v>2.8275701318389742E-2</v>
      </c>
    </row>
    <row r="854" spans="1:51" x14ac:dyDescent="0.2">
      <c r="A854" s="118" t="s">
        <v>5784</v>
      </c>
      <c r="B854" s="119">
        <v>36416</v>
      </c>
      <c r="C854" s="121" t="s">
        <v>7044</v>
      </c>
      <c r="D854" s="121" t="s">
        <v>3480</v>
      </c>
      <c r="E854" s="121">
        <v>1.6273962887565111E-2</v>
      </c>
      <c r="F854">
        <f t="shared" si="606"/>
        <v>1.627396288756511E-8</v>
      </c>
      <c r="G854">
        <f t="shared" si="607"/>
        <v>1.6273962887565111E-10</v>
      </c>
      <c r="H854">
        <f t="shared" si="608"/>
        <v>9.367352930718774E-6</v>
      </c>
      <c r="I854" s="115">
        <f t="shared" si="586"/>
        <v>44</v>
      </c>
      <c r="J854" s="115">
        <f t="shared" si="587"/>
        <v>1</v>
      </c>
      <c r="K854" s="115">
        <f t="shared" si="588"/>
        <v>19</v>
      </c>
      <c r="L854" s="115">
        <f t="shared" si="589"/>
        <v>19</v>
      </c>
      <c r="M854" s="115">
        <f t="shared" si="590"/>
        <v>14</v>
      </c>
      <c r="N854" s="115">
        <f t="shared" si="591"/>
        <v>18</v>
      </c>
      <c r="O854" s="115">
        <f t="shared" si="592"/>
        <v>11</v>
      </c>
      <c r="P854" s="115">
        <f t="shared" si="593"/>
        <v>21</v>
      </c>
      <c r="Q854" s="115">
        <f t="shared" si="594"/>
        <v>15</v>
      </c>
      <c r="R854" s="115">
        <f t="shared" si="595"/>
        <v>51</v>
      </c>
      <c r="S854" s="115">
        <f t="shared" si="596"/>
        <v>2</v>
      </c>
      <c r="T854" s="115">
        <f t="shared" si="597"/>
        <v>11</v>
      </c>
      <c r="U854" s="115">
        <f t="shared" si="598"/>
        <v>12</v>
      </c>
      <c r="V854" s="115">
        <f t="shared" si="599"/>
        <v>11</v>
      </c>
      <c r="W854" s="115">
        <f t="shared" si="600"/>
        <v>28</v>
      </c>
      <c r="X854" s="115">
        <f t="shared" si="601"/>
        <v>23</v>
      </c>
      <c r="Y854" s="115">
        <f t="shared" si="602"/>
        <v>15</v>
      </c>
      <c r="Z854" s="115">
        <f t="shared" si="603"/>
        <v>10</v>
      </c>
      <c r="AA854" s="115">
        <f t="shared" si="604"/>
        <v>3</v>
      </c>
      <c r="AB854" s="115">
        <f t="shared" si="605"/>
        <v>2</v>
      </c>
      <c r="AC854" s="113">
        <f t="shared" si="609"/>
        <v>330</v>
      </c>
      <c r="AE854">
        <f t="shared" si="610"/>
        <v>4.1216352895162605E-4</v>
      </c>
      <c r="AF854">
        <f t="shared" si="611"/>
        <v>9.367352930718774E-6</v>
      </c>
      <c r="AG854">
        <f t="shared" si="612"/>
        <v>1.779797056836567E-4</v>
      </c>
      <c r="AH854">
        <f t="shared" si="613"/>
        <v>1.779797056836567E-4</v>
      </c>
      <c r="AI854">
        <f t="shared" si="614"/>
        <v>1.3114294103006285E-4</v>
      </c>
      <c r="AJ854">
        <f t="shared" si="615"/>
        <v>1.6861235275293792E-4</v>
      </c>
      <c r="AK854">
        <f t="shared" si="616"/>
        <v>1.0304088223790651E-4</v>
      </c>
      <c r="AL854">
        <f t="shared" si="617"/>
        <v>1.9671441154509424E-4</v>
      </c>
      <c r="AM854">
        <f t="shared" si="618"/>
        <v>1.405102939607816E-4</v>
      </c>
      <c r="AN854">
        <f t="shared" si="619"/>
        <v>4.777349994666575E-4</v>
      </c>
      <c r="AO854">
        <f t="shared" si="620"/>
        <v>1.8734705861437548E-5</v>
      </c>
      <c r="AP854">
        <f t="shared" si="621"/>
        <v>1.0304088223790651E-4</v>
      </c>
      <c r="AQ854">
        <f t="shared" si="622"/>
        <v>1.1240823516862528E-4</v>
      </c>
      <c r="AR854">
        <f t="shared" si="623"/>
        <v>1.0304088223790651E-4</v>
      </c>
      <c r="AS854">
        <f t="shared" si="624"/>
        <v>2.6228588206012569E-4</v>
      </c>
      <c r="AT854">
        <f t="shared" si="625"/>
        <v>2.1544911740653181E-4</v>
      </c>
      <c r="AU854">
        <f t="shared" si="626"/>
        <v>1.405102939607816E-4</v>
      </c>
      <c r="AV854">
        <f t="shared" si="627"/>
        <v>9.3673529307187743E-5</v>
      </c>
      <c r="AW854">
        <f t="shared" si="628"/>
        <v>2.810205879215632E-5</v>
      </c>
      <c r="AX854">
        <f t="shared" si="629"/>
        <v>1.8734705861437548E-5</v>
      </c>
      <c r="AY854">
        <f t="shared" si="630"/>
        <v>3.0912264671371955E-3</v>
      </c>
    </row>
    <row r="855" spans="1:51" x14ac:dyDescent="0.2">
      <c r="A855" s="118" t="s">
        <v>5785</v>
      </c>
      <c r="B855" s="119">
        <v>58598</v>
      </c>
      <c r="C855" s="121" t="s">
        <v>6813</v>
      </c>
      <c r="D855" s="121" t="s">
        <v>4482</v>
      </c>
      <c r="E855" s="121">
        <v>0.79437213005358243</v>
      </c>
      <c r="F855">
        <f t="shared" si="606"/>
        <v>7.9437213005358244E-7</v>
      </c>
      <c r="G855">
        <f t="shared" si="607"/>
        <v>7.9437213005358248E-9</v>
      </c>
      <c r="H855">
        <f t="shared" si="608"/>
        <v>4.5724352156563619E-4</v>
      </c>
      <c r="I855" s="115">
        <f t="shared" si="586"/>
        <v>59</v>
      </c>
      <c r="J855" s="115">
        <f t="shared" si="587"/>
        <v>2</v>
      </c>
      <c r="K855" s="115">
        <f t="shared" si="588"/>
        <v>40</v>
      </c>
      <c r="L855" s="115">
        <f t="shared" si="589"/>
        <v>30</v>
      </c>
      <c r="M855" s="115">
        <f t="shared" si="590"/>
        <v>22</v>
      </c>
      <c r="N855" s="115">
        <f t="shared" si="591"/>
        <v>32</v>
      </c>
      <c r="O855" s="115">
        <f t="shared" si="592"/>
        <v>14</v>
      </c>
      <c r="P855" s="115">
        <f t="shared" si="593"/>
        <v>33</v>
      </c>
      <c r="Q855" s="115">
        <f t="shared" si="594"/>
        <v>26</v>
      </c>
      <c r="R855" s="115">
        <f t="shared" si="595"/>
        <v>40</v>
      </c>
      <c r="S855" s="115">
        <f t="shared" si="596"/>
        <v>11</v>
      </c>
      <c r="T855" s="115">
        <f t="shared" si="597"/>
        <v>21</v>
      </c>
      <c r="U855" s="115">
        <f t="shared" si="598"/>
        <v>28</v>
      </c>
      <c r="V855" s="115">
        <f t="shared" si="599"/>
        <v>17</v>
      </c>
      <c r="W855" s="115">
        <f t="shared" si="600"/>
        <v>29</v>
      </c>
      <c r="X855" s="115">
        <f t="shared" si="601"/>
        <v>30</v>
      </c>
      <c r="Y855" s="115">
        <f t="shared" si="602"/>
        <v>21</v>
      </c>
      <c r="Z855" s="115">
        <f t="shared" si="603"/>
        <v>30</v>
      </c>
      <c r="AA855" s="115">
        <f t="shared" si="604"/>
        <v>12</v>
      </c>
      <c r="AB855" s="115">
        <f t="shared" si="605"/>
        <v>24</v>
      </c>
      <c r="AC855" s="113">
        <f t="shared" si="609"/>
        <v>521</v>
      </c>
      <c r="AE855">
        <f t="shared" si="610"/>
        <v>2.6977367772372536E-2</v>
      </c>
      <c r="AF855">
        <f t="shared" si="611"/>
        <v>9.1448704313127239E-4</v>
      </c>
      <c r="AG855">
        <f t="shared" si="612"/>
        <v>1.8289740862625449E-2</v>
      </c>
      <c r="AH855">
        <f t="shared" si="613"/>
        <v>1.3717305646969085E-2</v>
      </c>
      <c r="AI855">
        <f t="shared" si="614"/>
        <v>1.0059357474443996E-2</v>
      </c>
      <c r="AJ855">
        <f t="shared" si="615"/>
        <v>1.4631792690100358E-2</v>
      </c>
      <c r="AK855">
        <f t="shared" si="616"/>
        <v>6.4014093019189068E-3</v>
      </c>
      <c r="AL855">
        <f t="shared" si="617"/>
        <v>1.5089036211665994E-2</v>
      </c>
      <c r="AM855">
        <f t="shared" si="618"/>
        <v>1.188833156070654E-2</v>
      </c>
      <c r="AN855">
        <f t="shared" si="619"/>
        <v>1.8289740862625449E-2</v>
      </c>
      <c r="AO855">
        <f t="shared" si="620"/>
        <v>5.029678737221998E-3</v>
      </c>
      <c r="AP855">
        <f t="shared" si="621"/>
        <v>9.6021139528783602E-3</v>
      </c>
      <c r="AQ855">
        <f t="shared" si="622"/>
        <v>1.2802818603837814E-2</v>
      </c>
      <c r="AR855">
        <f t="shared" si="623"/>
        <v>7.7731398666158157E-3</v>
      </c>
      <c r="AS855">
        <f t="shared" si="624"/>
        <v>1.3260062125403449E-2</v>
      </c>
      <c r="AT855">
        <f t="shared" si="625"/>
        <v>1.3717305646969085E-2</v>
      </c>
      <c r="AU855">
        <f t="shared" si="626"/>
        <v>9.6021139528783602E-3</v>
      </c>
      <c r="AV855">
        <f t="shared" si="627"/>
        <v>1.3717305646969085E-2</v>
      </c>
      <c r="AW855">
        <f t="shared" si="628"/>
        <v>5.4869222587876345E-3</v>
      </c>
      <c r="AX855">
        <f t="shared" si="629"/>
        <v>1.0973844517575269E-2</v>
      </c>
      <c r="AY855">
        <f t="shared" si="630"/>
        <v>0.23822387473569642</v>
      </c>
    </row>
    <row r="856" spans="1:51" x14ac:dyDescent="0.2">
      <c r="A856" s="118" t="s">
        <v>5786</v>
      </c>
      <c r="B856" s="119">
        <v>29121</v>
      </c>
      <c r="C856" s="121" t="s">
        <v>6735</v>
      </c>
      <c r="D856" s="121" t="s">
        <v>4152</v>
      </c>
      <c r="E856" s="121">
        <v>0.1989315261271207</v>
      </c>
      <c r="F856">
        <f t="shared" si="606"/>
        <v>1.9893152612712069E-7</v>
      </c>
      <c r="G856">
        <f t="shared" si="607"/>
        <v>1.9893152612712069E-9</v>
      </c>
      <c r="H856">
        <f t="shared" si="608"/>
        <v>1.1450571856121833E-4</v>
      </c>
      <c r="I856" s="115">
        <f t="shared" si="586"/>
        <v>27</v>
      </c>
      <c r="J856" s="115">
        <f t="shared" si="587"/>
        <v>2</v>
      </c>
      <c r="K856" s="115">
        <f t="shared" si="588"/>
        <v>16</v>
      </c>
      <c r="L856" s="115">
        <f t="shared" si="589"/>
        <v>25</v>
      </c>
      <c r="M856" s="115">
        <f t="shared" si="590"/>
        <v>14</v>
      </c>
      <c r="N856" s="115">
        <f t="shared" si="591"/>
        <v>13</v>
      </c>
      <c r="O856" s="115">
        <f t="shared" si="592"/>
        <v>11</v>
      </c>
      <c r="P856" s="115">
        <f t="shared" si="593"/>
        <v>17</v>
      </c>
      <c r="Q856" s="115">
        <f t="shared" si="594"/>
        <v>14</v>
      </c>
      <c r="R856" s="115">
        <f t="shared" si="595"/>
        <v>21</v>
      </c>
      <c r="S856" s="115">
        <f t="shared" si="596"/>
        <v>11</v>
      </c>
      <c r="T856" s="115">
        <f t="shared" si="597"/>
        <v>7</v>
      </c>
      <c r="U856" s="115">
        <f t="shared" si="598"/>
        <v>12</v>
      </c>
      <c r="V856" s="115">
        <f t="shared" si="599"/>
        <v>7</v>
      </c>
      <c r="W856" s="115">
        <f t="shared" si="600"/>
        <v>14</v>
      </c>
      <c r="X856" s="115">
        <f t="shared" si="601"/>
        <v>14</v>
      </c>
      <c r="Y856" s="115">
        <f t="shared" si="602"/>
        <v>14</v>
      </c>
      <c r="Z856" s="115">
        <f t="shared" si="603"/>
        <v>12</v>
      </c>
      <c r="AA856" s="115">
        <f t="shared" si="604"/>
        <v>2</v>
      </c>
      <c r="AB856" s="115">
        <f t="shared" si="605"/>
        <v>5</v>
      </c>
      <c r="AC856" s="113">
        <f t="shared" si="609"/>
        <v>258</v>
      </c>
      <c r="AE856">
        <f t="shared" si="610"/>
        <v>3.0916544011528949E-3</v>
      </c>
      <c r="AF856">
        <f t="shared" si="611"/>
        <v>2.2901143712243666E-4</v>
      </c>
      <c r="AG856">
        <f t="shared" si="612"/>
        <v>1.8320914969794933E-3</v>
      </c>
      <c r="AH856">
        <f t="shared" si="613"/>
        <v>2.8626429640304582E-3</v>
      </c>
      <c r="AI856">
        <f t="shared" si="614"/>
        <v>1.6030800598570566E-3</v>
      </c>
      <c r="AJ856">
        <f t="shared" si="615"/>
        <v>1.4885743412958383E-3</v>
      </c>
      <c r="AK856">
        <f t="shared" si="616"/>
        <v>1.2595629041734016E-3</v>
      </c>
      <c r="AL856">
        <f t="shared" si="617"/>
        <v>1.9465972155407116E-3</v>
      </c>
      <c r="AM856">
        <f t="shared" si="618"/>
        <v>1.6030800598570566E-3</v>
      </c>
      <c r="AN856">
        <f t="shared" si="619"/>
        <v>2.4046200897855849E-3</v>
      </c>
      <c r="AO856">
        <f t="shared" si="620"/>
        <v>1.2595629041734016E-3</v>
      </c>
      <c r="AP856">
        <f t="shared" si="621"/>
        <v>8.015400299285283E-4</v>
      </c>
      <c r="AQ856">
        <f t="shared" si="622"/>
        <v>1.3740686227346199E-3</v>
      </c>
      <c r="AR856">
        <f t="shared" si="623"/>
        <v>8.015400299285283E-4</v>
      </c>
      <c r="AS856">
        <f t="shared" si="624"/>
        <v>1.6030800598570566E-3</v>
      </c>
      <c r="AT856">
        <f t="shared" si="625"/>
        <v>1.6030800598570566E-3</v>
      </c>
      <c r="AU856">
        <f t="shared" si="626"/>
        <v>1.6030800598570566E-3</v>
      </c>
      <c r="AV856">
        <f t="shared" si="627"/>
        <v>1.3740686227346199E-3</v>
      </c>
      <c r="AW856">
        <f t="shared" si="628"/>
        <v>2.2901143712243666E-4</v>
      </c>
      <c r="AX856">
        <f t="shared" si="629"/>
        <v>5.7252859280609164E-4</v>
      </c>
      <c r="AY856">
        <f t="shared" si="630"/>
        <v>2.9542475388794329E-2</v>
      </c>
    </row>
    <row r="857" spans="1:51" x14ac:dyDescent="0.2">
      <c r="A857" s="118" t="s">
        <v>5787</v>
      </c>
      <c r="B857" s="119">
        <v>28844</v>
      </c>
      <c r="C857" s="121" t="s">
        <v>6626</v>
      </c>
      <c r="D857" s="121" t="s">
        <v>3733</v>
      </c>
      <c r="E857" s="121">
        <v>9.032503339551487E-2</v>
      </c>
      <c r="F857">
        <f t="shared" si="606"/>
        <v>9.0325033395514872E-8</v>
      </c>
      <c r="G857">
        <f t="shared" si="607"/>
        <v>9.0325033395514878E-10</v>
      </c>
      <c r="H857">
        <f t="shared" si="608"/>
        <v>5.1991421643295932E-5</v>
      </c>
      <c r="I857" s="115">
        <f t="shared" si="586"/>
        <v>14</v>
      </c>
      <c r="J857" s="115">
        <f t="shared" si="587"/>
        <v>4</v>
      </c>
      <c r="K857" s="115">
        <f t="shared" si="588"/>
        <v>22</v>
      </c>
      <c r="L857" s="115">
        <f t="shared" si="589"/>
        <v>12</v>
      </c>
      <c r="M857" s="115">
        <f t="shared" si="590"/>
        <v>7</v>
      </c>
      <c r="N857" s="115">
        <f t="shared" si="591"/>
        <v>17</v>
      </c>
      <c r="O857" s="115">
        <f t="shared" si="592"/>
        <v>12</v>
      </c>
      <c r="P857" s="115">
        <f t="shared" si="593"/>
        <v>16</v>
      </c>
      <c r="Q857" s="115">
        <f t="shared" si="594"/>
        <v>9</v>
      </c>
      <c r="R857" s="115">
        <f t="shared" si="595"/>
        <v>23</v>
      </c>
      <c r="S857" s="115">
        <f t="shared" si="596"/>
        <v>7</v>
      </c>
      <c r="T857" s="115">
        <f t="shared" si="597"/>
        <v>11</v>
      </c>
      <c r="U857" s="115">
        <f t="shared" si="598"/>
        <v>15</v>
      </c>
      <c r="V857" s="115">
        <f t="shared" si="599"/>
        <v>7</v>
      </c>
      <c r="W857" s="115">
        <f t="shared" si="600"/>
        <v>17</v>
      </c>
      <c r="X857" s="115">
        <f t="shared" si="601"/>
        <v>13</v>
      </c>
      <c r="Y857" s="115">
        <f t="shared" si="602"/>
        <v>20</v>
      </c>
      <c r="Z857" s="115">
        <f t="shared" si="603"/>
        <v>14</v>
      </c>
      <c r="AA857" s="115">
        <f t="shared" si="604"/>
        <v>5</v>
      </c>
      <c r="AB857" s="115">
        <f t="shared" si="605"/>
        <v>9</v>
      </c>
      <c r="AC857" s="113">
        <f t="shared" si="609"/>
        <v>254</v>
      </c>
      <c r="AE857">
        <f t="shared" si="610"/>
        <v>7.2787990300614302E-4</v>
      </c>
      <c r="AF857">
        <f t="shared" si="611"/>
        <v>2.0796568657318373E-4</v>
      </c>
      <c r="AG857">
        <f t="shared" si="612"/>
        <v>1.1438112761525106E-3</v>
      </c>
      <c r="AH857">
        <f t="shared" si="613"/>
        <v>6.2389705971955113E-4</v>
      </c>
      <c r="AI857">
        <f t="shared" si="614"/>
        <v>3.6393995150307151E-4</v>
      </c>
      <c r="AJ857">
        <f t="shared" si="615"/>
        <v>8.8385416793603086E-4</v>
      </c>
      <c r="AK857">
        <f t="shared" si="616"/>
        <v>6.2389705971955113E-4</v>
      </c>
      <c r="AL857">
        <f t="shared" si="617"/>
        <v>8.3186274629273491E-4</v>
      </c>
      <c r="AM857">
        <f t="shared" si="618"/>
        <v>4.679227947896634E-4</v>
      </c>
      <c r="AN857">
        <f t="shared" si="619"/>
        <v>1.1958026977958065E-3</v>
      </c>
      <c r="AO857">
        <f t="shared" si="620"/>
        <v>3.6393995150307151E-4</v>
      </c>
      <c r="AP857">
        <f t="shared" si="621"/>
        <v>5.7190563807625529E-4</v>
      </c>
      <c r="AQ857">
        <f t="shared" si="622"/>
        <v>7.7987132464943897E-4</v>
      </c>
      <c r="AR857">
        <f t="shared" si="623"/>
        <v>3.6393995150307151E-4</v>
      </c>
      <c r="AS857">
        <f t="shared" si="624"/>
        <v>8.8385416793603086E-4</v>
      </c>
      <c r="AT857">
        <f t="shared" si="625"/>
        <v>6.7588848136284707E-4</v>
      </c>
      <c r="AU857">
        <f t="shared" si="626"/>
        <v>1.0398284328659187E-3</v>
      </c>
      <c r="AV857">
        <f t="shared" si="627"/>
        <v>7.2787990300614302E-4</v>
      </c>
      <c r="AW857">
        <f t="shared" si="628"/>
        <v>2.5995710821647967E-4</v>
      </c>
      <c r="AX857">
        <f t="shared" si="629"/>
        <v>4.679227947896634E-4</v>
      </c>
      <c r="AY857">
        <f t="shared" si="630"/>
        <v>1.3205821097397166E-2</v>
      </c>
    </row>
    <row r="858" spans="1:51" x14ac:dyDescent="0.2">
      <c r="A858" s="118" t="s">
        <v>5788</v>
      </c>
      <c r="B858" s="119">
        <v>30917</v>
      </c>
      <c r="C858" s="121" t="s">
        <v>6797</v>
      </c>
      <c r="D858" s="121" t="s">
        <v>4041</v>
      </c>
      <c r="E858" s="121">
        <v>0.18025058848276637</v>
      </c>
      <c r="F858">
        <f t="shared" si="606"/>
        <v>1.8025058848276638E-7</v>
      </c>
      <c r="G858">
        <f t="shared" si="607"/>
        <v>1.8025058848276639E-9</v>
      </c>
      <c r="H858">
        <f t="shared" si="608"/>
        <v>1.0375290210216599E-4</v>
      </c>
      <c r="I858" s="115">
        <f t="shared" si="586"/>
        <v>30</v>
      </c>
      <c r="J858" s="115">
        <f t="shared" si="587"/>
        <v>2</v>
      </c>
      <c r="K858" s="115">
        <f t="shared" si="588"/>
        <v>25</v>
      </c>
      <c r="L858" s="115">
        <f t="shared" si="589"/>
        <v>28</v>
      </c>
      <c r="M858" s="115">
        <f t="shared" si="590"/>
        <v>11</v>
      </c>
      <c r="N858" s="115">
        <f t="shared" si="591"/>
        <v>11</v>
      </c>
      <c r="O858" s="115">
        <f t="shared" si="592"/>
        <v>7</v>
      </c>
      <c r="P858" s="115">
        <f t="shared" si="593"/>
        <v>20</v>
      </c>
      <c r="Q858" s="115">
        <f t="shared" si="594"/>
        <v>26</v>
      </c>
      <c r="R858" s="115">
        <f t="shared" si="595"/>
        <v>19</v>
      </c>
      <c r="S858" s="115">
        <f t="shared" si="596"/>
        <v>6</v>
      </c>
      <c r="T858" s="115">
        <f t="shared" si="597"/>
        <v>12</v>
      </c>
      <c r="U858" s="115">
        <f t="shared" si="598"/>
        <v>8</v>
      </c>
      <c r="V858" s="115">
        <f t="shared" si="599"/>
        <v>9</v>
      </c>
      <c r="W858" s="115">
        <f t="shared" si="600"/>
        <v>14</v>
      </c>
      <c r="X858" s="115">
        <f t="shared" si="601"/>
        <v>15</v>
      </c>
      <c r="Y858" s="115">
        <f t="shared" si="602"/>
        <v>11</v>
      </c>
      <c r="Z858" s="115">
        <f t="shared" si="603"/>
        <v>12</v>
      </c>
      <c r="AA858" s="115">
        <f t="shared" si="604"/>
        <v>4</v>
      </c>
      <c r="AB858" s="115">
        <f t="shared" si="605"/>
        <v>3</v>
      </c>
      <c r="AC858" s="113">
        <f t="shared" si="609"/>
        <v>273</v>
      </c>
      <c r="AE858">
        <f t="shared" si="610"/>
        <v>3.1125870630649799E-3</v>
      </c>
      <c r="AF858">
        <f t="shared" si="611"/>
        <v>2.0750580420433198E-4</v>
      </c>
      <c r="AG858">
        <f t="shared" si="612"/>
        <v>2.5938225525541495E-3</v>
      </c>
      <c r="AH858">
        <f t="shared" si="613"/>
        <v>2.9050812588606477E-3</v>
      </c>
      <c r="AI858">
        <f t="shared" si="614"/>
        <v>1.1412819231238259E-3</v>
      </c>
      <c r="AJ858">
        <f t="shared" si="615"/>
        <v>1.1412819231238259E-3</v>
      </c>
      <c r="AK858">
        <f t="shared" si="616"/>
        <v>7.2627031471516191E-4</v>
      </c>
      <c r="AL858">
        <f t="shared" si="617"/>
        <v>2.0750580420433196E-3</v>
      </c>
      <c r="AM858">
        <f t="shared" si="618"/>
        <v>2.6975754546563159E-3</v>
      </c>
      <c r="AN858">
        <f t="shared" si="619"/>
        <v>1.9713051399411537E-3</v>
      </c>
      <c r="AO858">
        <f t="shared" si="620"/>
        <v>6.2251741261299591E-4</v>
      </c>
      <c r="AP858">
        <f t="shared" si="621"/>
        <v>1.2450348252259918E-3</v>
      </c>
      <c r="AQ858">
        <f t="shared" si="622"/>
        <v>8.3002321681732792E-4</v>
      </c>
      <c r="AR858">
        <f t="shared" si="623"/>
        <v>9.3377611891949392E-4</v>
      </c>
      <c r="AS858">
        <f t="shared" si="624"/>
        <v>1.4525406294303238E-3</v>
      </c>
      <c r="AT858">
        <f t="shared" si="625"/>
        <v>1.5562935315324899E-3</v>
      </c>
      <c r="AU858">
        <f t="shared" si="626"/>
        <v>1.1412819231238259E-3</v>
      </c>
      <c r="AV858">
        <f t="shared" si="627"/>
        <v>1.2450348252259918E-3</v>
      </c>
      <c r="AW858">
        <f t="shared" si="628"/>
        <v>4.1501160840866396E-4</v>
      </c>
      <c r="AX858">
        <f t="shared" si="629"/>
        <v>3.1125870630649796E-4</v>
      </c>
      <c r="AY858">
        <f t="shared" si="630"/>
        <v>2.8324542273891307E-2</v>
      </c>
    </row>
    <row r="859" spans="1:51" x14ac:dyDescent="0.2">
      <c r="A859" s="118" t="s">
        <v>5789</v>
      </c>
      <c r="B859" s="119">
        <v>84588</v>
      </c>
      <c r="C859" s="121" t="s">
        <v>7045</v>
      </c>
      <c r="D859" s="121" t="s">
        <v>4010</v>
      </c>
      <c r="E859" s="121">
        <v>0.18511232784576115</v>
      </c>
      <c r="F859">
        <f t="shared" si="606"/>
        <v>1.8511232784576115E-7</v>
      </c>
      <c r="G859">
        <f t="shared" si="607"/>
        <v>1.8511232784576116E-9</v>
      </c>
      <c r="H859">
        <f t="shared" si="608"/>
        <v>1.065513371720369E-4</v>
      </c>
      <c r="I859" s="115">
        <f t="shared" si="586"/>
        <v>76</v>
      </c>
      <c r="J859" s="115">
        <f t="shared" si="587"/>
        <v>4</v>
      </c>
      <c r="K859" s="115">
        <f t="shared" si="588"/>
        <v>50</v>
      </c>
      <c r="L859" s="115">
        <f t="shared" si="589"/>
        <v>52</v>
      </c>
      <c r="M859" s="115">
        <f t="shared" si="590"/>
        <v>22</v>
      </c>
      <c r="N859" s="115">
        <f t="shared" si="591"/>
        <v>54</v>
      </c>
      <c r="O859" s="115">
        <f t="shared" si="592"/>
        <v>23</v>
      </c>
      <c r="P859" s="115">
        <f t="shared" si="593"/>
        <v>49</v>
      </c>
      <c r="Q859" s="115">
        <f t="shared" si="594"/>
        <v>52</v>
      </c>
      <c r="R859" s="115">
        <f t="shared" si="595"/>
        <v>75</v>
      </c>
      <c r="S859" s="115">
        <f t="shared" si="596"/>
        <v>13</v>
      </c>
      <c r="T859" s="115">
        <f t="shared" si="597"/>
        <v>20</v>
      </c>
      <c r="U859" s="115">
        <f t="shared" si="598"/>
        <v>45</v>
      </c>
      <c r="V859" s="115">
        <f t="shared" si="599"/>
        <v>25</v>
      </c>
      <c r="W859" s="115">
        <f t="shared" si="600"/>
        <v>56</v>
      </c>
      <c r="X859" s="115">
        <f t="shared" si="601"/>
        <v>47</v>
      </c>
      <c r="Y859" s="115">
        <f t="shared" si="602"/>
        <v>27</v>
      </c>
      <c r="Z859" s="115">
        <f t="shared" si="603"/>
        <v>46</v>
      </c>
      <c r="AA859" s="115">
        <f t="shared" si="604"/>
        <v>8</v>
      </c>
      <c r="AB859" s="115">
        <f t="shared" si="605"/>
        <v>18</v>
      </c>
      <c r="AC859" s="113">
        <f t="shared" si="609"/>
        <v>762</v>
      </c>
      <c r="AE859">
        <f t="shared" si="610"/>
        <v>8.0979016250748055E-3</v>
      </c>
      <c r="AF859">
        <f t="shared" si="611"/>
        <v>4.2620534868814761E-4</v>
      </c>
      <c r="AG859">
        <f t="shared" si="612"/>
        <v>5.3275668586018447E-3</v>
      </c>
      <c r="AH859">
        <f t="shared" si="613"/>
        <v>5.540669532945919E-3</v>
      </c>
      <c r="AI859">
        <f t="shared" si="614"/>
        <v>2.3441294177848119E-3</v>
      </c>
      <c r="AJ859">
        <f t="shared" si="615"/>
        <v>5.7537722072899932E-3</v>
      </c>
      <c r="AK859">
        <f t="shared" si="616"/>
        <v>2.450680754956849E-3</v>
      </c>
      <c r="AL859">
        <f t="shared" si="617"/>
        <v>5.221015521429808E-3</v>
      </c>
      <c r="AM859">
        <f t="shared" si="618"/>
        <v>5.540669532945919E-3</v>
      </c>
      <c r="AN859">
        <f t="shared" si="619"/>
        <v>7.9913502879027671E-3</v>
      </c>
      <c r="AO859">
        <f t="shared" si="620"/>
        <v>1.3851673832364797E-3</v>
      </c>
      <c r="AP859">
        <f t="shared" si="621"/>
        <v>2.1310267434407381E-3</v>
      </c>
      <c r="AQ859">
        <f t="shared" si="622"/>
        <v>4.7948101727416604E-3</v>
      </c>
      <c r="AR859">
        <f t="shared" si="623"/>
        <v>2.6637834293009224E-3</v>
      </c>
      <c r="AS859">
        <f t="shared" si="624"/>
        <v>5.9668748816340666E-3</v>
      </c>
      <c r="AT859">
        <f t="shared" si="625"/>
        <v>5.0079128470857347E-3</v>
      </c>
      <c r="AU859">
        <f t="shared" si="626"/>
        <v>2.8768861036449966E-3</v>
      </c>
      <c r="AV859">
        <f t="shared" si="627"/>
        <v>4.901361509913698E-3</v>
      </c>
      <c r="AW859">
        <f t="shared" si="628"/>
        <v>8.5241069737629523E-4</v>
      </c>
      <c r="AX859">
        <f t="shared" si="629"/>
        <v>1.9179240690966643E-3</v>
      </c>
      <c r="AY859">
        <f t="shared" si="630"/>
        <v>8.1192118925092108E-2</v>
      </c>
    </row>
    <row r="860" spans="1:51" x14ac:dyDescent="0.2">
      <c r="A860" s="118" t="s">
        <v>5790</v>
      </c>
      <c r="B860" s="119">
        <v>11461</v>
      </c>
      <c r="C860" s="121" t="s">
        <v>7046</v>
      </c>
      <c r="D860" s="121" t="s">
        <v>4371</v>
      </c>
      <c r="E860" s="121">
        <v>1.1071789922223108</v>
      </c>
      <c r="F860">
        <f t="shared" si="606"/>
        <v>1.1071789922223108E-6</v>
      </c>
      <c r="G860">
        <f t="shared" si="607"/>
        <v>1.1071789922223108E-8</v>
      </c>
      <c r="H860">
        <f t="shared" si="608"/>
        <v>6.3729630264479896E-4</v>
      </c>
      <c r="I860" s="115">
        <f t="shared" si="586"/>
        <v>10</v>
      </c>
      <c r="J860" s="115">
        <f t="shared" si="587"/>
        <v>2</v>
      </c>
      <c r="K860" s="115">
        <f t="shared" si="588"/>
        <v>4</v>
      </c>
      <c r="L860" s="115">
        <f t="shared" si="589"/>
        <v>9</v>
      </c>
      <c r="M860" s="115">
        <f t="shared" si="590"/>
        <v>4</v>
      </c>
      <c r="N860" s="115">
        <f t="shared" si="591"/>
        <v>7</v>
      </c>
      <c r="O860" s="115">
        <f t="shared" si="592"/>
        <v>0</v>
      </c>
      <c r="P860" s="115">
        <f t="shared" si="593"/>
        <v>7</v>
      </c>
      <c r="Q860" s="115">
        <f t="shared" si="594"/>
        <v>6</v>
      </c>
      <c r="R860" s="115">
        <f t="shared" si="595"/>
        <v>9</v>
      </c>
      <c r="S860" s="115">
        <f t="shared" si="596"/>
        <v>2</v>
      </c>
      <c r="T860" s="115">
        <f t="shared" si="597"/>
        <v>5</v>
      </c>
      <c r="U860" s="115">
        <f t="shared" si="598"/>
        <v>6</v>
      </c>
      <c r="V860" s="115">
        <f t="shared" si="599"/>
        <v>2</v>
      </c>
      <c r="W860" s="115">
        <f t="shared" si="600"/>
        <v>4</v>
      </c>
      <c r="X860" s="115">
        <f t="shared" si="601"/>
        <v>9</v>
      </c>
      <c r="Y860" s="115">
        <f t="shared" si="602"/>
        <v>6</v>
      </c>
      <c r="Z860" s="115">
        <f t="shared" si="603"/>
        <v>11</v>
      </c>
      <c r="AA860" s="115">
        <f t="shared" si="604"/>
        <v>3</v>
      </c>
      <c r="AB860" s="115">
        <f t="shared" si="605"/>
        <v>0</v>
      </c>
      <c r="AC860" s="113">
        <f t="shared" si="609"/>
        <v>106</v>
      </c>
      <c r="AE860">
        <f t="shared" si="610"/>
        <v>6.3729630264479894E-3</v>
      </c>
      <c r="AF860">
        <f t="shared" si="611"/>
        <v>1.2745926052895979E-3</v>
      </c>
      <c r="AG860">
        <f t="shared" si="612"/>
        <v>2.5491852105791958E-3</v>
      </c>
      <c r="AH860">
        <f t="shared" si="613"/>
        <v>5.7356667238031905E-3</v>
      </c>
      <c r="AI860">
        <f t="shared" si="614"/>
        <v>2.5491852105791958E-3</v>
      </c>
      <c r="AJ860">
        <f t="shared" si="615"/>
        <v>4.4610741185135928E-3</v>
      </c>
      <c r="AK860">
        <f t="shared" si="616"/>
        <v>0</v>
      </c>
      <c r="AL860">
        <f t="shared" si="617"/>
        <v>4.4610741185135928E-3</v>
      </c>
      <c r="AM860">
        <f t="shared" si="618"/>
        <v>3.823777815868794E-3</v>
      </c>
      <c r="AN860">
        <f t="shared" si="619"/>
        <v>5.7356667238031905E-3</v>
      </c>
      <c r="AO860">
        <f t="shared" si="620"/>
        <v>1.2745926052895979E-3</v>
      </c>
      <c r="AP860">
        <f t="shared" si="621"/>
        <v>3.1864815132239947E-3</v>
      </c>
      <c r="AQ860">
        <f t="shared" si="622"/>
        <v>3.823777815868794E-3</v>
      </c>
      <c r="AR860">
        <f t="shared" si="623"/>
        <v>1.2745926052895979E-3</v>
      </c>
      <c r="AS860">
        <f t="shared" si="624"/>
        <v>2.5491852105791958E-3</v>
      </c>
      <c r="AT860">
        <f t="shared" si="625"/>
        <v>5.7356667238031905E-3</v>
      </c>
      <c r="AU860">
        <f t="shared" si="626"/>
        <v>3.823777815868794E-3</v>
      </c>
      <c r="AV860">
        <f t="shared" si="627"/>
        <v>7.0102593290927882E-3</v>
      </c>
      <c r="AW860">
        <f t="shared" si="628"/>
        <v>1.911888907934397E-3</v>
      </c>
      <c r="AX860">
        <f t="shared" si="629"/>
        <v>0</v>
      </c>
      <c r="AY860">
        <f t="shared" si="630"/>
        <v>6.7553408080348695E-2</v>
      </c>
    </row>
    <row r="861" spans="1:51" x14ac:dyDescent="0.2">
      <c r="A861" s="118" t="s">
        <v>5791</v>
      </c>
      <c r="B861" s="119">
        <v>130215</v>
      </c>
      <c r="C861" s="121" t="s">
        <v>7047</v>
      </c>
      <c r="D861" s="121" t="s">
        <v>3646</v>
      </c>
      <c r="E861" s="121">
        <v>7.1303095820696841E-2</v>
      </c>
      <c r="F861">
        <f t="shared" si="606"/>
        <v>7.1303095820696841E-8</v>
      </c>
      <c r="G861">
        <f t="shared" si="607"/>
        <v>7.1303095820696846E-10</v>
      </c>
      <c r="H861">
        <f t="shared" si="608"/>
        <v>4.1042324369295629E-5</v>
      </c>
      <c r="I861" s="115">
        <f t="shared" si="586"/>
        <v>129</v>
      </c>
      <c r="J861" s="115">
        <f t="shared" si="587"/>
        <v>9</v>
      </c>
      <c r="K861" s="115">
        <f t="shared" si="588"/>
        <v>81</v>
      </c>
      <c r="L861" s="115">
        <f t="shared" si="589"/>
        <v>87</v>
      </c>
      <c r="M861" s="115">
        <f t="shared" si="590"/>
        <v>42</v>
      </c>
      <c r="N861" s="115">
        <f t="shared" si="591"/>
        <v>60</v>
      </c>
      <c r="O861" s="115">
        <f t="shared" si="592"/>
        <v>22</v>
      </c>
      <c r="P861" s="115">
        <f t="shared" si="593"/>
        <v>78</v>
      </c>
      <c r="Q861" s="115">
        <f t="shared" si="594"/>
        <v>65</v>
      </c>
      <c r="R861" s="115">
        <f t="shared" si="595"/>
        <v>130</v>
      </c>
      <c r="S861" s="115">
        <f t="shared" si="596"/>
        <v>15</v>
      </c>
      <c r="T861" s="115">
        <f t="shared" si="597"/>
        <v>33</v>
      </c>
      <c r="U861" s="115">
        <f t="shared" si="598"/>
        <v>59</v>
      </c>
      <c r="V861" s="115">
        <f t="shared" si="599"/>
        <v>57</v>
      </c>
      <c r="W861" s="115">
        <f t="shared" si="600"/>
        <v>74</v>
      </c>
      <c r="X861" s="115">
        <f t="shared" si="601"/>
        <v>67</v>
      </c>
      <c r="Y861" s="115">
        <f t="shared" si="602"/>
        <v>57</v>
      </c>
      <c r="Z861" s="115">
        <f t="shared" si="603"/>
        <v>50</v>
      </c>
      <c r="AA861" s="115">
        <f t="shared" si="604"/>
        <v>22</v>
      </c>
      <c r="AB861" s="115">
        <f t="shared" si="605"/>
        <v>25</v>
      </c>
      <c r="AC861" s="113">
        <f t="shared" si="609"/>
        <v>1162</v>
      </c>
      <c r="AE861">
        <f t="shared" si="610"/>
        <v>5.2944598436391365E-3</v>
      </c>
      <c r="AF861">
        <f t="shared" si="611"/>
        <v>3.6938091932366064E-4</v>
      </c>
      <c r="AG861">
        <f t="shared" si="612"/>
        <v>3.3244282739129461E-3</v>
      </c>
      <c r="AH861">
        <f t="shared" si="613"/>
        <v>3.5706822201287199E-3</v>
      </c>
      <c r="AI861">
        <f t="shared" si="614"/>
        <v>1.7237776235104164E-3</v>
      </c>
      <c r="AJ861">
        <f t="shared" si="615"/>
        <v>2.4625394621577376E-3</v>
      </c>
      <c r="AK861">
        <f t="shared" si="616"/>
        <v>9.0293113612450386E-4</v>
      </c>
      <c r="AL861">
        <f t="shared" si="617"/>
        <v>3.201301300805059E-3</v>
      </c>
      <c r="AM861">
        <f t="shared" si="618"/>
        <v>2.6677510840042158E-3</v>
      </c>
      <c r="AN861">
        <f t="shared" si="619"/>
        <v>5.3355021680084316E-3</v>
      </c>
      <c r="AO861">
        <f t="shared" si="620"/>
        <v>6.1563486553943439E-4</v>
      </c>
      <c r="AP861">
        <f t="shared" si="621"/>
        <v>1.3543967041867557E-3</v>
      </c>
      <c r="AQ861">
        <f t="shared" si="622"/>
        <v>2.421497137788442E-3</v>
      </c>
      <c r="AR861">
        <f t="shared" si="623"/>
        <v>2.3394124890498509E-3</v>
      </c>
      <c r="AS861">
        <f t="shared" si="624"/>
        <v>3.0371320033278767E-3</v>
      </c>
      <c r="AT861">
        <f t="shared" si="625"/>
        <v>2.7498357327428069E-3</v>
      </c>
      <c r="AU861">
        <f t="shared" si="626"/>
        <v>2.3394124890498509E-3</v>
      </c>
      <c r="AV861">
        <f t="shared" si="627"/>
        <v>2.0521162184647815E-3</v>
      </c>
      <c r="AW861">
        <f t="shared" si="628"/>
        <v>9.0293113612450386E-4</v>
      </c>
      <c r="AX861">
        <f t="shared" si="629"/>
        <v>1.0260581092323908E-3</v>
      </c>
      <c r="AY861">
        <f t="shared" si="630"/>
        <v>4.7691180917121517E-2</v>
      </c>
    </row>
    <row r="862" spans="1:51" x14ac:dyDescent="0.2">
      <c r="A862" s="118" t="s">
        <v>5792</v>
      </c>
      <c r="B862" s="119">
        <v>111951</v>
      </c>
      <c r="C862" s="121" t="s">
        <v>7048</v>
      </c>
      <c r="D862" s="121" t="s">
        <v>3790</v>
      </c>
      <c r="E862" s="121">
        <v>7.5765997547360311E-2</v>
      </c>
      <c r="F862">
        <f t="shared" si="606"/>
        <v>7.5765997547360308E-8</v>
      </c>
      <c r="G862">
        <f t="shared" si="607"/>
        <v>7.5765997547360313E-10</v>
      </c>
      <c r="H862">
        <f t="shared" si="608"/>
        <v>4.3611187027862611E-5</v>
      </c>
      <c r="I862" s="115">
        <f t="shared" si="586"/>
        <v>103</v>
      </c>
      <c r="J862" s="115">
        <f t="shared" si="587"/>
        <v>1</v>
      </c>
      <c r="K862" s="115">
        <f t="shared" si="588"/>
        <v>67</v>
      </c>
      <c r="L862" s="115">
        <f t="shared" si="589"/>
        <v>71</v>
      </c>
      <c r="M862" s="115">
        <f t="shared" si="590"/>
        <v>28</v>
      </c>
      <c r="N862" s="115">
        <f t="shared" si="591"/>
        <v>50</v>
      </c>
      <c r="O862" s="115">
        <f t="shared" si="592"/>
        <v>26</v>
      </c>
      <c r="P862" s="115">
        <f t="shared" si="593"/>
        <v>63</v>
      </c>
      <c r="Q862" s="115">
        <f t="shared" si="594"/>
        <v>46</v>
      </c>
      <c r="R862" s="115">
        <f t="shared" si="595"/>
        <v>130</v>
      </c>
      <c r="S862" s="115">
        <f t="shared" si="596"/>
        <v>22</v>
      </c>
      <c r="T862" s="115">
        <f t="shared" si="597"/>
        <v>29</v>
      </c>
      <c r="U862" s="115">
        <f t="shared" si="598"/>
        <v>69</v>
      </c>
      <c r="V862" s="115">
        <f t="shared" si="599"/>
        <v>42</v>
      </c>
      <c r="W862" s="115">
        <f t="shared" si="600"/>
        <v>79</v>
      </c>
      <c r="X862" s="115">
        <f t="shared" si="601"/>
        <v>51</v>
      </c>
      <c r="Y862" s="115">
        <f t="shared" si="602"/>
        <v>37</v>
      </c>
      <c r="Z862" s="115">
        <f t="shared" si="603"/>
        <v>44</v>
      </c>
      <c r="AA862" s="115">
        <f t="shared" si="604"/>
        <v>21</v>
      </c>
      <c r="AB862" s="115">
        <f t="shared" si="605"/>
        <v>14</v>
      </c>
      <c r="AC862" s="113">
        <f t="shared" si="609"/>
        <v>993</v>
      </c>
      <c r="AE862">
        <f t="shared" si="610"/>
        <v>4.4919522638698492E-3</v>
      </c>
      <c r="AF862">
        <f t="shared" si="611"/>
        <v>4.3611187027862611E-5</v>
      </c>
      <c r="AG862">
        <f t="shared" si="612"/>
        <v>2.921949530866795E-3</v>
      </c>
      <c r="AH862">
        <f t="shared" si="613"/>
        <v>3.0963942789782456E-3</v>
      </c>
      <c r="AI862">
        <f t="shared" si="614"/>
        <v>1.221113236780153E-3</v>
      </c>
      <c r="AJ862">
        <f t="shared" si="615"/>
        <v>2.1805593513931306E-3</v>
      </c>
      <c r="AK862">
        <f t="shared" si="616"/>
        <v>1.1338908627244279E-3</v>
      </c>
      <c r="AL862">
        <f t="shared" si="617"/>
        <v>2.7475047827553445E-3</v>
      </c>
      <c r="AM862">
        <f t="shared" si="618"/>
        <v>2.0061146032816801E-3</v>
      </c>
      <c r="AN862">
        <f t="shared" si="619"/>
        <v>5.6694543136221395E-3</v>
      </c>
      <c r="AO862">
        <f t="shared" si="620"/>
        <v>9.594461146129774E-4</v>
      </c>
      <c r="AP862">
        <f t="shared" si="621"/>
        <v>1.2647244238080156E-3</v>
      </c>
      <c r="AQ862">
        <f t="shared" si="622"/>
        <v>3.0091719049225203E-3</v>
      </c>
      <c r="AR862">
        <f t="shared" si="623"/>
        <v>1.8316698551702297E-3</v>
      </c>
      <c r="AS862">
        <f t="shared" si="624"/>
        <v>3.4452837752011463E-3</v>
      </c>
      <c r="AT862">
        <f t="shared" si="625"/>
        <v>2.2241705384209933E-3</v>
      </c>
      <c r="AU862">
        <f t="shared" si="626"/>
        <v>1.6136139200309165E-3</v>
      </c>
      <c r="AV862">
        <f t="shared" si="627"/>
        <v>1.9188922292259548E-3</v>
      </c>
      <c r="AW862">
        <f t="shared" si="628"/>
        <v>9.1583492758511487E-4</v>
      </c>
      <c r="AX862">
        <f t="shared" si="629"/>
        <v>6.105566183900765E-4</v>
      </c>
      <c r="AY862">
        <f t="shared" si="630"/>
        <v>4.3305908718667574E-2</v>
      </c>
    </row>
    <row r="863" spans="1:51" x14ac:dyDescent="0.2">
      <c r="A863" s="118" t="s">
        <v>5793</v>
      </c>
      <c r="B863" s="119">
        <v>28299</v>
      </c>
      <c r="C863" s="121" t="s">
        <v>6702</v>
      </c>
      <c r="D863" s="121" t="s">
        <v>4576</v>
      </c>
      <c r="E863" s="121">
        <v>0.69958233103100387</v>
      </c>
      <c r="F863">
        <f t="shared" si="606"/>
        <v>6.9958233103100385E-7</v>
      </c>
      <c r="G863">
        <f t="shared" si="607"/>
        <v>6.9958233103100389E-9</v>
      </c>
      <c r="H863">
        <f t="shared" si="608"/>
        <v>4.0268216439584326E-4</v>
      </c>
      <c r="I863" s="115">
        <f t="shared" si="586"/>
        <v>15</v>
      </c>
      <c r="J863" s="115">
        <f t="shared" si="587"/>
        <v>1</v>
      </c>
      <c r="K863" s="115">
        <f t="shared" si="588"/>
        <v>19</v>
      </c>
      <c r="L863" s="115">
        <f t="shared" si="589"/>
        <v>10</v>
      </c>
      <c r="M863" s="115">
        <f t="shared" si="590"/>
        <v>10</v>
      </c>
      <c r="N863" s="115">
        <f t="shared" si="591"/>
        <v>20</v>
      </c>
      <c r="O863" s="115">
        <f t="shared" si="592"/>
        <v>9</v>
      </c>
      <c r="P863" s="115">
        <f t="shared" si="593"/>
        <v>17</v>
      </c>
      <c r="Q863" s="115">
        <f t="shared" si="594"/>
        <v>19</v>
      </c>
      <c r="R863" s="115">
        <f t="shared" si="595"/>
        <v>30</v>
      </c>
      <c r="S863" s="115">
        <f t="shared" si="596"/>
        <v>9</v>
      </c>
      <c r="T863" s="115">
        <f t="shared" si="597"/>
        <v>8</v>
      </c>
      <c r="U863" s="115">
        <f t="shared" si="598"/>
        <v>13</v>
      </c>
      <c r="V863" s="115">
        <f t="shared" si="599"/>
        <v>9</v>
      </c>
      <c r="W863" s="115">
        <f t="shared" si="600"/>
        <v>14</v>
      </c>
      <c r="X863" s="115">
        <f t="shared" si="601"/>
        <v>14</v>
      </c>
      <c r="Y863" s="115">
        <f t="shared" si="602"/>
        <v>16</v>
      </c>
      <c r="Z863" s="115">
        <f t="shared" si="603"/>
        <v>13</v>
      </c>
      <c r="AA863" s="115">
        <f t="shared" si="604"/>
        <v>3</v>
      </c>
      <c r="AB863" s="115">
        <f t="shared" si="605"/>
        <v>4</v>
      </c>
      <c r="AC863" s="113">
        <f t="shared" si="609"/>
        <v>253</v>
      </c>
      <c r="AE863">
        <f t="shared" si="610"/>
        <v>6.0402324659376491E-3</v>
      </c>
      <c r="AF863">
        <f t="shared" si="611"/>
        <v>4.0268216439584326E-4</v>
      </c>
      <c r="AG863">
        <f t="shared" si="612"/>
        <v>7.6509611235210219E-3</v>
      </c>
      <c r="AH863">
        <f t="shared" si="613"/>
        <v>4.0268216439584325E-3</v>
      </c>
      <c r="AI863">
        <f t="shared" si="614"/>
        <v>4.0268216439584325E-3</v>
      </c>
      <c r="AJ863">
        <f t="shared" si="615"/>
        <v>8.0536432879168649E-3</v>
      </c>
      <c r="AK863">
        <f t="shared" si="616"/>
        <v>3.6241394795625895E-3</v>
      </c>
      <c r="AL863">
        <f t="shared" si="617"/>
        <v>6.8455967947293351E-3</v>
      </c>
      <c r="AM863">
        <f t="shared" si="618"/>
        <v>7.6509611235210219E-3</v>
      </c>
      <c r="AN863">
        <f t="shared" si="619"/>
        <v>1.2080464931875298E-2</v>
      </c>
      <c r="AO863">
        <f t="shared" si="620"/>
        <v>3.6241394795625895E-3</v>
      </c>
      <c r="AP863">
        <f t="shared" si="621"/>
        <v>3.2214573151667461E-3</v>
      </c>
      <c r="AQ863">
        <f t="shared" si="622"/>
        <v>5.2348681371459623E-3</v>
      </c>
      <c r="AR863">
        <f t="shared" si="623"/>
        <v>3.6241394795625895E-3</v>
      </c>
      <c r="AS863">
        <f t="shared" si="624"/>
        <v>5.6375503015418053E-3</v>
      </c>
      <c r="AT863">
        <f t="shared" si="625"/>
        <v>5.6375503015418053E-3</v>
      </c>
      <c r="AU863">
        <f t="shared" si="626"/>
        <v>6.4429146303334921E-3</v>
      </c>
      <c r="AV863">
        <f t="shared" si="627"/>
        <v>5.2348681371459623E-3</v>
      </c>
      <c r="AW863">
        <f t="shared" si="628"/>
        <v>1.2080464931875298E-3</v>
      </c>
      <c r="AX863">
        <f t="shared" si="629"/>
        <v>1.610728657583373E-3</v>
      </c>
      <c r="AY863">
        <f t="shared" si="630"/>
        <v>0.10187858759214836</v>
      </c>
    </row>
    <row r="864" spans="1:51" x14ac:dyDescent="0.2">
      <c r="A864" s="118" t="s">
        <v>5794</v>
      </c>
      <c r="B864" s="119">
        <v>19867</v>
      </c>
      <c r="C864" s="121" t="s">
        <v>6918</v>
      </c>
      <c r="D864" s="121" t="s">
        <v>3601</v>
      </c>
      <c r="E864" s="121">
        <v>4.9834242437670311E-2</v>
      </c>
      <c r="F864">
        <f t="shared" si="606"/>
        <v>4.9834242437670307E-8</v>
      </c>
      <c r="G864">
        <f t="shared" si="607"/>
        <v>4.9834242437670308E-10</v>
      </c>
      <c r="H864">
        <f t="shared" si="608"/>
        <v>2.868477335077081E-5</v>
      </c>
      <c r="I864" s="115">
        <f t="shared" si="586"/>
        <v>13</v>
      </c>
      <c r="J864" s="115">
        <f t="shared" si="587"/>
        <v>2</v>
      </c>
      <c r="K864" s="115">
        <f t="shared" si="588"/>
        <v>13</v>
      </c>
      <c r="L864" s="115">
        <f t="shared" si="589"/>
        <v>16</v>
      </c>
      <c r="M864" s="115">
        <f t="shared" si="590"/>
        <v>5</v>
      </c>
      <c r="N864" s="115">
        <f t="shared" si="591"/>
        <v>11</v>
      </c>
      <c r="O864" s="115">
        <f t="shared" si="592"/>
        <v>2</v>
      </c>
      <c r="P864" s="115">
        <f t="shared" si="593"/>
        <v>11</v>
      </c>
      <c r="Q864" s="115">
        <f t="shared" si="594"/>
        <v>5</v>
      </c>
      <c r="R864" s="115">
        <f t="shared" si="595"/>
        <v>26</v>
      </c>
      <c r="S864" s="115">
        <f t="shared" si="596"/>
        <v>3</v>
      </c>
      <c r="T864" s="115">
        <f t="shared" si="597"/>
        <v>4</v>
      </c>
      <c r="U864" s="115">
        <f t="shared" si="598"/>
        <v>11</v>
      </c>
      <c r="V864" s="115">
        <f t="shared" si="599"/>
        <v>7</v>
      </c>
      <c r="W864" s="115">
        <f t="shared" si="600"/>
        <v>11</v>
      </c>
      <c r="X864" s="115">
        <f t="shared" si="601"/>
        <v>9</v>
      </c>
      <c r="Y864" s="115">
        <f t="shared" si="602"/>
        <v>6</v>
      </c>
      <c r="Z864" s="115">
        <f t="shared" si="603"/>
        <v>7</v>
      </c>
      <c r="AA864" s="115">
        <f t="shared" si="604"/>
        <v>5</v>
      </c>
      <c r="AB864" s="115">
        <f t="shared" si="605"/>
        <v>7</v>
      </c>
      <c r="AC864" s="113">
        <f t="shared" si="609"/>
        <v>174</v>
      </c>
      <c r="AE864">
        <f t="shared" si="610"/>
        <v>3.7290205356002056E-4</v>
      </c>
      <c r="AF864">
        <f t="shared" si="611"/>
        <v>5.7369546701541621E-5</v>
      </c>
      <c r="AG864">
        <f t="shared" si="612"/>
        <v>3.7290205356002056E-4</v>
      </c>
      <c r="AH864">
        <f t="shared" si="613"/>
        <v>4.5895637361233297E-4</v>
      </c>
      <c r="AI864">
        <f t="shared" si="614"/>
        <v>1.4342386675385405E-4</v>
      </c>
      <c r="AJ864">
        <f t="shared" si="615"/>
        <v>3.1553250685847889E-4</v>
      </c>
      <c r="AK864">
        <f t="shared" si="616"/>
        <v>5.7369546701541621E-5</v>
      </c>
      <c r="AL864">
        <f t="shared" si="617"/>
        <v>3.1553250685847889E-4</v>
      </c>
      <c r="AM864">
        <f t="shared" si="618"/>
        <v>1.4342386675385405E-4</v>
      </c>
      <c r="AN864">
        <f t="shared" si="619"/>
        <v>7.4580410712004111E-4</v>
      </c>
      <c r="AO864">
        <f t="shared" si="620"/>
        <v>8.6054320052312438E-5</v>
      </c>
      <c r="AP864">
        <f t="shared" si="621"/>
        <v>1.1473909340308324E-4</v>
      </c>
      <c r="AQ864">
        <f t="shared" si="622"/>
        <v>3.1553250685847889E-4</v>
      </c>
      <c r="AR864">
        <f t="shared" si="623"/>
        <v>2.0079341345539568E-4</v>
      </c>
      <c r="AS864">
        <f t="shared" si="624"/>
        <v>3.1553250685847889E-4</v>
      </c>
      <c r="AT864">
        <f t="shared" si="625"/>
        <v>2.5816296015693729E-4</v>
      </c>
      <c r="AU864">
        <f t="shared" si="626"/>
        <v>1.7210864010462488E-4</v>
      </c>
      <c r="AV864">
        <f t="shared" si="627"/>
        <v>2.0079341345539568E-4</v>
      </c>
      <c r="AW864">
        <f t="shared" si="628"/>
        <v>1.4342386675385405E-4</v>
      </c>
      <c r="AX864">
        <f t="shared" si="629"/>
        <v>2.0079341345539568E-4</v>
      </c>
      <c r="AY864">
        <f t="shared" si="630"/>
        <v>4.9911505630341208E-3</v>
      </c>
    </row>
    <row r="865" spans="1:51" x14ac:dyDescent="0.2">
      <c r="A865" s="118" t="s">
        <v>5795</v>
      </c>
      <c r="B865" s="119">
        <v>89516</v>
      </c>
      <c r="C865" s="121" t="s">
        <v>7049</v>
      </c>
      <c r="D865" s="121" t="s">
        <v>3487</v>
      </c>
      <c r="E865" s="121">
        <v>2.2373225043648848E-2</v>
      </c>
      <c r="F865">
        <f t="shared" si="606"/>
        <v>2.2373225043648849E-8</v>
      </c>
      <c r="G865">
        <f t="shared" si="607"/>
        <v>2.2373225043648848E-10</v>
      </c>
      <c r="H865">
        <f t="shared" si="608"/>
        <v>1.2878110674714184E-5</v>
      </c>
      <c r="I865" s="115">
        <f t="shared" si="586"/>
        <v>78</v>
      </c>
      <c r="J865" s="115">
        <f t="shared" si="587"/>
        <v>2</v>
      </c>
      <c r="K865" s="115">
        <f t="shared" si="588"/>
        <v>54</v>
      </c>
      <c r="L865" s="115">
        <f t="shared" si="589"/>
        <v>45</v>
      </c>
      <c r="M865" s="115">
        <f t="shared" si="590"/>
        <v>34</v>
      </c>
      <c r="N865" s="115">
        <f t="shared" si="591"/>
        <v>40</v>
      </c>
      <c r="O865" s="115">
        <f t="shared" si="592"/>
        <v>33</v>
      </c>
      <c r="P865" s="115">
        <f t="shared" si="593"/>
        <v>60</v>
      </c>
      <c r="Q865" s="115">
        <f t="shared" si="594"/>
        <v>25</v>
      </c>
      <c r="R865" s="115">
        <f t="shared" si="595"/>
        <v>98</v>
      </c>
      <c r="S865" s="115">
        <f t="shared" si="596"/>
        <v>22</v>
      </c>
      <c r="T865" s="115">
        <f t="shared" si="597"/>
        <v>32</v>
      </c>
      <c r="U865" s="115">
        <f t="shared" si="598"/>
        <v>30</v>
      </c>
      <c r="V865" s="115">
        <f t="shared" si="599"/>
        <v>40</v>
      </c>
      <c r="W865" s="115">
        <f t="shared" si="600"/>
        <v>52</v>
      </c>
      <c r="X865" s="115">
        <f t="shared" si="601"/>
        <v>57</v>
      </c>
      <c r="Y865" s="115">
        <f t="shared" si="602"/>
        <v>35</v>
      </c>
      <c r="Z865" s="115">
        <f t="shared" si="603"/>
        <v>33</v>
      </c>
      <c r="AA865" s="115">
        <f t="shared" si="604"/>
        <v>12</v>
      </c>
      <c r="AB865" s="115">
        <f t="shared" si="605"/>
        <v>13</v>
      </c>
      <c r="AC865" s="113">
        <f t="shared" si="609"/>
        <v>795</v>
      </c>
      <c r="AE865">
        <f t="shared" si="610"/>
        <v>1.0044926326277064E-3</v>
      </c>
      <c r="AF865">
        <f t="shared" si="611"/>
        <v>2.5756221349428369E-5</v>
      </c>
      <c r="AG865">
        <f t="shared" si="612"/>
        <v>6.9541797643456595E-4</v>
      </c>
      <c r="AH865">
        <f t="shared" si="613"/>
        <v>5.7951498036213831E-4</v>
      </c>
      <c r="AI865">
        <f t="shared" si="614"/>
        <v>4.3785576294028225E-4</v>
      </c>
      <c r="AJ865">
        <f t="shared" si="615"/>
        <v>5.1512442698856738E-4</v>
      </c>
      <c r="AK865">
        <f t="shared" si="616"/>
        <v>4.249776522655681E-4</v>
      </c>
      <c r="AL865">
        <f t="shared" si="617"/>
        <v>7.7268664048285108E-4</v>
      </c>
      <c r="AM865">
        <f t="shared" si="618"/>
        <v>3.2195276686785462E-4</v>
      </c>
      <c r="AN865">
        <f t="shared" si="619"/>
        <v>1.26205484612199E-3</v>
      </c>
      <c r="AO865">
        <f t="shared" si="620"/>
        <v>2.8331843484371205E-4</v>
      </c>
      <c r="AP865">
        <f t="shared" si="621"/>
        <v>4.120995415908539E-4</v>
      </c>
      <c r="AQ865">
        <f t="shared" si="622"/>
        <v>3.8634332024142554E-4</v>
      </c>
      <c r="AR865">
        <f t="shared" si="623"/>
        <v>5.1512442698856738E-4</v>
      </c>
      <c r="AS865">
        <f t="shared" si="624"/>
        <v>6.6966175508513753E-4</v>
      </c>
      <c r="AT865">
        <f t="shared" si="625"/>
        <v>7.3405230845870846E-4</v>
      </c>
      <c r="AU865">
        <f t="shared" si="626"/>
        <v>4.5073387361499646E-4</v>
      </c>
      <c r="AV865">
        <f t="shared" si="627"/>
        <v>4.249776522655681E-4</v>
      </c>
      <c r="AW865">
        <f t="shared" si="628"/>
        <v>1.545373280965702E-4</v>
      </c>
      <c r="AX865">
        <f t="shared" si="629"/>
        <v>1.6741543877128438E-4</v>
      </c>
      <c r="AY865">
        <f t="shared" si="630"/>
        <v>1.0238097986397774E-2</v>
      </c>
    </row>
    <row r="866" spans="1:51" x14ac:dyDescent="0.2">
      <c r="A866" s="118" t="s">
        <v>5796</v>
      </c>
      <c r="B866" s="119">
        <v>84303</v>
      </c>
      <c r="C866" s="121" t="s">
        <v>7050</v>
      </c>
      <c r="D866" s="121" t="s">
        <v>3939</v>
      </c>
      <c r="E866" s="121">
        <v>0.10213854967473002</v>
      </c>
      <c r="F866">
        <f t="shared" si="606"/>
        <v>1.0213854967473001E-7</v>
      </c>
      <c r="G866">
        <f t="shared" si="607"/>
        <v>1.0213854967473002E-9</v>
      </c>
      <c r="H866">
        <f t="shared" si="608"/>
        <v>5.8791325090584477E-5</v>
      </c>
      <c r="I866" s="115">
        <f t="shared" si="586"/>
        <v>68</v>
      </c>
      <c r="J866" s="115">
        <f t="shared" si="587"/>
        <v>2</v>
      </c>
      <c r="K866" s="115">
        <f t="shared" si="588"/>
        <v>48</v>
      </c>
      <c r="L866" s="115">
        <f t="shared" si="589"/>
        <v>63</v>
      </c>
      <c r="M866" s="115">
        <f t="shared" si="590"/>
        <v>27</v>
      </c>
      <c r="N866" s="115">
        <f t="shared" si="591"/>
        <v>37</v>
      </c>
      <c r="O866" s="115">
        <f t="shared" si="592"/>
        <v>18</v>
      </c>
      <c r="P866" s="115">
        <f t="shared" si="593"/>
        <v>48</v>
      </c>
      <c r="Q866" s="115">
        <f t="shared" si="594"/>
        <v>36</v>
      </c>
      <c r="R866" s="115">
        <f t="shared" si="595"/>
        <v>73</v>
      </c>
      <c r="S866" s="115">
        <f t="shared" si="596"/>
        <v>15</v>
      </c>
      <c r="T866" s="115">
        <f t="shared" si="597"/>
        <v>25</v>
      </c>
      <c r="U866" s="115">
        <f t="shared" si="598"/>
        <v>52</v>
      </c>
      <c r="V866" s="115">
        <f t="shared" si="599"/>
        <v>45</v>
      </c>
      <c r="W866" s="115">
        <f t="shared" si="600"/>
        <v>48</v>
      </c>
      <c r="X866" s="115">
        <f t="shared" si="601"/>
        <v>55</v>
      </c>
      <c r="Y866" s="115">
        <f t="shared" si="602"/>
        <v>34</v>
      </c>
      <c r="Z866" s="115">
        <f t="shared" si="603"/>
        <v>40</v>
      </c>
      <c r="AA866" s="115">
        <f t="shared" si="604"/>
        <v>6</v>
      </c>
      <c r="AB866" s="115">
        <f t="shared" si="605"/>
        <v>14</v>
      </c>
      <c r="AC866" s="113">
        <f t="shared" si="609"/>
        <v>754</v>
      </c>
      <c r="AE866">
        <f t="shared" si="610"/>
        <v>3.9978101061597443E-3</v>
      </c>
      <c r="AF866">
        <f t="shared" si="611"/>
        <v>1.1758265018116895E-4</v>
      </c>
      <c r="AG866">
        <f t="shared" si="612"/>
        <v>2.8219836043480548E-3</v>
      </c>
      <c r="AH866">
        <f t="shared" si="613"/>
        <v>3.703853480706822E-3</v>
      </c>
      <c r="AI866">
        <f t="shared" si="614"/>
        <v>1.5873657774457808E-3</v>
      </c>
      <c r="AJ866">
        <f t="shared" si="615"/>
        <v>2.1752790283516257E-3</v>
      </c>
      <c r="AK866">
        <f t="shared" si="616"/>
        <v>1.0582438516305206E-3</v>
      </c>
      <c r="AL866">
        <f t="shared" si="617"/>
        <v>2.8219836043480548E-3</v>
      </c>
      <c r="AM866">
        <f t="shared" si="618"/>
        <v>2.1164877032610412E-3</v>
      </c>
      <c r="AN866">
        <f t="shared" si="619"/>
        <v>4.291766731612667E-3</v>
      </c>
      <c r="AO866">
        <f t="shared" si="620"/>
        <v>8.8186987635876721E-4</v>
      </c>
      <c r="AP866">
        <f t="shared" si="621"/>
        <v>1.4697831272646119E-3</v>
      </c>
      <c r="AQ866">
        <f t="shared" si="622"/>
        <v>3.057148904710393E-3</v>
      </c>
      <c r="AR866">
        <f t="shared" si="623"/>
        <v>2.6456096290763016E-3</v>
      </c>
      <c r="AS866">
        <f t="shared" si="624"/>
        <v>2.8219836043480548E-3</v>
      </c>
      <c r="AT866">
        <f t="shared" si="625"/>
        <v>3.2335228799821461E-3</v>
      </c>
      <c r="AU866">
        <f t="shared" si="626"/>
        <v>1.9989050530798721E-3</v>
      </c>
      <c r="AV866">
        <f t="shared" si="627"/>
        <v>2.3516530036233789E-3</v>
      </c>
      <c r="AW866">
        <f t="shared" si="628"/>
        <v>3.5274795054350685E-4</v>
      </c>
      <c r="AX866">
        <f t="shared" si="629"/>
        <v>8.2307855126818267E-4</v>
      </c>
      <c r="AY866">
        <f t="shared" si="630"/>
        <v>4.4328659118300688E-2</v>
      </c>
    </row>
    <row r="867" spans="1:51" x14ac:dyDescent="0.2">
      <c r="A867" s="118" t="s">
        <v>5797</v>
      </c>
      <c r="B867" s="119">
        <v>17677</v>
      </c>
      <c r="C867" s="121" t="s">
        <v>6624</v>
      </c>
      <c r="D867" s="121" t="s">
        <v>4667</v>
      </c>
      <c r="E867" s="121">
        <v>1.7319636019434186</v>
      </c>
      <c r="F867">
        <f t="shared" si="606"/>
        <v>1.7319636019434186E-6</v>
      </c>
      <c r="G867">
        <f t="shared" si="607"/>
        <v>1.7319636019434187E-8</v>
      </c>
      <c r="H867">
        <f t="shared" si="608"/>
        <v>9.9692462337858567E-4</v>
      </c>
      <c r="I867" s="115">
        <f t="shared" si="586"/>
        <v>15</v>
      </c>
      <c r="J867" s="115">
        <f t="shared" si="587"/>
        <v>2</v>
      </c>
      <c r="K867" s="115">
        <f t="shared" si="588"/>
        <v>11</v>
      </c>
      <c r="L867" s="115">
        <f t="shared" si="589"/>
        <v>11</v>
      </c>
      <c r="M867" s="115">
        <f t="shared" si="590"/>
        <v>4</v>
      </c>
      <c r="N867" s="115">
        <f t="shared" si="591"/>
        <v>8</v>
      </c>
      <c r="O867" s="115">
        <f t="shared" si="592"/>
        <v>5</v>
      </c>
      <c r="P867" s="115">
        <f t="shared" si="593"/>
        <v>10</v>
      </c>
      <c r="Q867" s="115">
        <f t="shared" si="594"/>
        <v>6</v>
      </c>
      <c r="R867" s="115">
        <f t="shared" si="595"/>
        <v>21</v>
      </c>
      <c r="S867" s="115">
        <f t="shared" si="596"/>
        <v>4</v>
      </c>
      <c r="T867" s="115">
        <f t="shared" si="597"/>
        <v>7</v>
      </c>
      <c r="U867" s="115">
        <f t="shared" si="598"/>
        <v>7</v>
      </c>
      <c r="V867" s="115">
        <f t="shared" si="599"/>
        <v>7</v>
      </c>
      <c r="W867" s="115">
        <f t="shared" si="600"/>
        <v>9</v>
      </c>
      <c r="X867" s="115">
        <f t="shared" si="601"/>
        <v>8</v>
      </c>
      <c r="Y867" s="115">
        <f t="shared" si="602"/>
        <v>10</v>
      </c>
      <c r="Z867" s="115">
        <f t="shared" si="603"/>
        <v>12</v>
      </c>
      <c r="AA867" s="115">
        <f t="shared" si="604"/>
        <v>0</v>
      </c>
      <c r="AB867" s="115">
        <f t="shared" si="605"/>
        <v>3</v>
      </c>
      <c r="AC867" s="113">
        <f t="shared" si="609"/>
        <v>160</v>
      </c>
      <c r="AE867">
        <f t="shared" si="610"/>
        <v>1.4953869350678784E-2</v>
      </c>
      <c r="AF867">
        <f t="shared" si="611"/>
        <v>1.9938492467571713E-3</v>
      </c>
      <c r="AG867">
        <f t="shared" si="612"/>
        <v>1.0966170857164443E-2</v>
      </c>
      <c r="AH867">
        <f t="shared" si="613"/>
        <v>1.0966170857164443E-2</v>
      </c>
      <c r="AI867">
        <f t="shared" si="614"/>
        <v>3.9876984935143427E-3</v>
      </c>
      <c r="AJ867">
        <f t="shared" si="615"/>
        <v>7.9753969870286854E-3</v>
      </c>
      <c r="AK867">
        <f t="shared" si="616"/>
        <v>4.9846231168929282E-3</v>
      </c>
      <c r="AL867">
        <f t="shared" si="617"/>
        <v>9.9692462337858563E-3</v>
      </c>
      <c r="AM867">
        <f t="shared" si="618"/>
        <v>5.9815477402715145E-3</v>
      </c>
      <c r="AN867">
        <f t="shared" si="619"/>
        <v>2.0935417090950301E-2</v>
      </c>
      <c r="AO867">
        <f t="shared" si="620"/>
        <v>3.9876984935143427E-3</v>
      </c>
      <c r="AP867">
        <f t="shared" si="621"/>
        <v>6.9784723636500999E-3</v>
      </c>
      <c r="AQ867">
        <f t="shared" si="622"/>
        <v>6.9784723636500999E-3</v>
      </c>
      <c r="AR867">
        <f t="shared" si="623"/>
        <v>6.9784723636500999E-3</v>
      </c>
      <c r="AS867">
        <f t="shared" si="624"/>
        <v>8.9723216104072717E-3</v>
      </c>
      <c r="AT867">
        <f t="shared" si="625"/>
        <v>7.9753969870286854E-3</v>
      </c>
      <c r="AU867">
        <f t="shared" si="626"/>
        <v>9.9692462337858563E-3</v>
      </c>
      <c r="AV867">
        <f t="shared" si="627"/>
        <v>1.1963095480543029E-2</v>
      </c>
      <c r="AW867">
        <f t="shared" si="628"/>
        <v>0</v>
      </c>
      <c r="AX867">
        <f t="shared" si="629"/>
        <v>2.9907738701357572E-3</v>
      </c>
      <c r="AY867">
        <f t="shared" si="630"/>
        <v>0.1595079397405737</v>
      </c>
    </row>
    <row r="868" spans="1:51" x14ac:dyDescent="0.2">
      <c r="A868" s="118" t="s">
        <v>5798</v>
      </c>
      <c r="B868" s="119">
        <v>46260</v>
      </c>
      <c r="C868" s="121" t="s">
        <v>6911</v>
      </c>
      <c r="D868" s="121" t="s">
        <v>4759</v>
      </c>
      <c r="E868" s="121">
        <v>4.3154268585336224</v>
      </c>
      <c r="F868">
        <f t="shared" si="606"/>
        <v>4.3154268585336223E-6</v>
      </c>
      <c r="G868">
        <f t="shared" si="607"/>
        <v>4.3154268585336225E-8</v>
      </c>
      <c r="H868">
        <f t="shared" si="608"/>
        <v>2.4839755817235767E-3</v>
      </c>
      <c r="I868" s="115">
        <f t="shared" si="586"/>
        <v>77</v>
      </c>
      <c r="J868" s="115">
        <f t="shared" si="587"/>
        <v>1</v>
      </c>
      <c r="K868" s="115">
        <f t="shared" si="588"/>
        <v>27</v>
      </c>
      <c r="L868" s="115">
        <f t="shared" si="589"/>
        <v>17</v>
      </c>
      <c r="M868" s="115">
        <f t="shared" si="590"/>
        <v>8</v>
      </c>
      <c r="N868" s="115">
        <f t="shared" si="591"/>
        <v>23</v>
      </c>
      <c r="O868" s="115">
        <f t="shared" si="592"/>
        <v>2</v>
      </c>
      <c r="P868" s="115">
        <f t="shared" si="593"/>
        <v>21</v>
      </c>
      <c r="Q868" s="115">
        <f t="shared" si="594"/>
        <v>33</v>
      </c>
      <c r="R868" s="115">
        <f t="shared" si="595"/>
        <v>46</v>
      </c>
      <c r="S868" s="115">
        <f t="shared" si="596"/>
        <v>9</v>
      </c>
      <c r="T868" s="115">
        <f t="shared" si="597"/>
        <v>14</v>
      </c>
      <c r="U868" s="115">
        <f t="shared" si="598"/>
        <v>13</v>
      </c>
      <c r="V868" s="115">
        <f t="shared" si="599"/>
        <v>30</v>
      </c>
      <c r="W868" s="115">
        <f t="shared" si="600"/>
        <v>13</v>
      </c>
      <c r="X868" s="115">
        <f t="shared" si="601"/>
        <v>24</v>
      </c>
      <c r="Y868" s="115">
        <f t="shared" si="602"/>
        <v>32</v>
      </c>
      <c r="Z868" s="115">
        <f t="shared" si="603"/>
        <v>20</v>
      </c>
      <c r="AA868" s="115">
        <f t="shared" si="604"/>
        <v>6</v>
      </c>
      <c r="AB868" s="115">
        <f t="shared" si="605"/>
        <v>15</v>
      </c>
      <c r="AC868" s="113">
        <f t="shared" si="609"/>
        <v>431</v>
      </c>
      <c r="AE868">
        <f t="shared" si="610"/>
        <v>0.19126611979271541</v>
      </c>
      <c r="AF868">
        <f t="shared" si="611"/>
        <v>2.4839755817235767E-3</v>
      </c>
      <c r="AG868">
        <f t="shared" si="612"/>
        <v>6.7067340706536568E-2</v>
      </c>
      <c r="AH868">
        <f t="shared" si="613"/>
        <v>4.2227584889300805E-2</v>
      </c>
      <c r="AI868">
        <f t="shared" si="614"/>
        <v>1.9871804653788613E-2</v>
      </c>
      <c r="AJ868">
        <f t="shared" si="615"/>
        <v>5.7131438379642262E-2</v>
      </c>
      <c r="AK868">
        <f t="shared" si="616"/>
        <v>4.9679511634471533E-3</v>
      </c>
      <c r="AL868">
        <f t="shared" si="617"/>
        <v>5.2163487216195112E-2</v>
      </c>
      <c r="AM868">
        <f t="shared" si="618"/>
        <v>8.1971194196878025E-2</v>
      </c>
      <c r="AN868">
        <f t="shared" si="619"/>
        <v>0.11426287675928452</v>
      </c>
      <c r="AO868">
        <f t="shared" si="620"/>
        <v>2.2355780235512192E-2</v>
      </c>
      <c r="AP868">
        <f t="shared" si="621"/>
        <v>3.477565814413007E-2</v>
      </c>
      <c r="AQ868">
        <f t="shared" si="622"/>
        <v>3.2291682562406498E-2</v>
      </c>
      <c r="AR868">
        <f t="shared" si="623"/>
        <v>7.4519267451707297E-2</v>
      </c>
      <c r="AS868">
        <f t="shared" si="624"/>
        <v>3.2291682562406498E-2</v>
      </c>
      <c r="AT868">
        <f t="shared" si="625"/>
        <v>5.961541396136584E-2</v>
      </c>
      <c r="AU868">
        <f t="shared" si="626"/>
        <v>7.9487218615154454E-2</v>
      </c>
      <c r="AV868">
        <f t="shared" si="627"/>
        <v>4.9679511634471533E-2</v>
      </c>
      <c r="AW868">
        <f t="shared" si="628"/>
        <v>1.490385349034146E-2</v>
      </c>
      <c r="AX868">
        <f t="shared" si="629"/>
        <v>3.7259633725853648E-2</v>
      </c>
      <c r="AY868">
        <f t="shared" si="630"/>
        <v>1.0705934757228617</v>
      </c>
    </row>
    <row r="869" spans="1:51" x14ac:dyDescent="0.2">
      <c r="A869" s="118" t="s">
        <v>5799</v>
      </c>
      <c r="B869" s="119">
        <v>22784</v>
      </c>
      <c r="C869" s="121" t="s">
        <v>6594</v>
      </c>
      <c r="D869" s="121" t="s">
        <v>3365</v>
      </c>
      <c r="E869" s="121">
        <v>2.0248374876281897E-2</v>
      </c>
      <c r="F869">
        <f t="shared" si="606"/>
        <v>2.0248374876281899E-8</v>
      </c>
      <c r="G869">
        <f t="shared" si="607"/>
        <v>2.0248374876281898E-10</v>
      </c>
      <c r="H869">
        <f t="shared" si="608"/>
        <v>1.1655039098347751E-5</v>
      </c>
      <c r="I869" s="115">
        <f t="shared" si="586"/>
        <v>11</v>
      </c>
      <c r="J869" s="115">
        <f t="shared" si="587"/>
        <v>1</v>
      </c>
      <c r="K869" s="115">
        <f t="shared" si="588"/>
        <v>6</v>
      </c>
      <c r="L869" s="115">
        <f t="shared" si="589"/>
        <v>4</v>
      </c>
      <c r="M869" s="115">
        <f t="shared" si="590"/>
        <v>21</v>
      </c>
      <c r="N869" s="115">
        <f t="shared" si="591"/>
        <v>16</v>
      </c>
      <c r="O869" s="115">
        <f t="shared" si="592"/>
        <v>3</v>
      </c>
      <c r="P869" s="115">
        <f t="shared" si="593"/>
        <v>15</v>
      </c>
      <c r="Q869" s="115">
        <f t="shared" si="594"/>
        <v>12</v>
      </c>
      <c r="R869" s="115">
        <f t="shared" si="595"/>
        <v>25</v>
      </c>
      <c r="S869" s="115">
        <f t="shared" si="596"/>
        <v>12</v>
      </c>
      <c r="T869" s="115">
        <f t="shared" si="597"/>
        <v>8</v>
      </c>
      <c r="U869" s="115">
        <f t="shared" si="598"/>
        <v>6</v>
      </c>
      <c r="V869" s="115">
        <f t="shared" si="599"/>
        <v>3</v>
      </c>
      <c r="W869" s="115">
        <f t="shared" si="600"/>
        <v>6</v>
      </c>
      <c r="X869" s="115">
        <f t="shared" si="601"/>
        <v>15</v>
      </c>
      <c r="Y869" s="115">
        <f t="shared" si="602"/>
        <v>11</v>
      </c>
      <c r="Z869" s="115">
        <f t="shared" si="603"/>
        <v>13</v>
      </c>
      <c r="AA869" s="115">
        <f t="shared" si="604"/>
        <v>6</v>
      </c>
      <c r="AB869" s="115">
        <f t="shared" si="605"/>
        <v>6</v>
      </c>
      <c r="AC869" s="113">
        <f t="shared" si="609"/>
        <v>200</v>
      </c>
      <c r="AE869">
        <f t="shared" si="610"/>
        <v>1.2820543008182527E-4</v>
      </c>
      <c r="AF869">
        <f t="shared" si="611"/>
        <v>1.1655039098347751E-5</v>
      </c>
      <c r="AG869">
        <f t="shared" si="612"/>
        <v>6.9930234590086509E-5</v>
      </c>
      <c r="AH869">
        <f t="shared" si="613"/>
        <v>4.6620156393391006E-5</v>
      </c>
      <c r="AI869">
        <f t="shared" si="614"/>
        <v>2.4475582106530281E-4</v>
      </c>
      <c r="AJ869">
        <f t="shared" si="615"/>
        <v>1.8648062557356402E-4</v>
      </c>
      <c r="AK869">
        <f t="shared" si="616"/>
        <v>3.4965117295043254E-5</v>
      </c>
      <c r="AL869">
        <f t="shared" si="617"/>
        <v>1.7482558647521627E-4</v>
      </c>
      <c r="AM869">
        <f t="shared" si="618"/>
        <v>1.3986046918017302E-4</v>
      </c>
      <c r="AN869">
        <f t="shared" si="619"/>
        <v>2.9137597745869381E-4</v>
      </c>
      <c r="AO869">
        <f t="shared" si="620"/>
        <v>1.3986046918017302E-4</v>
      </c>
      <c r="AP869">
        <f t="shared" si="621"/>
        <v>9.3240312786782012E-5</v>
      </c>
      <c r="AQ869">
        <f t="shared" si="622"/>
        <v>6.9930234590086509E-5</v>
      </c>
      <c r="AR869">
        <f t="shared" si="623"/>
        <v>3.4965117295043254E-5</v>
      </c>
      <c r="AS869">
        <f t="shared" si="624"/>
        <v>6.9930234590086509E-5</v>
      </c>
      <c r="AT869">
        <f t="shared" si="625"/>
        <v>1.7482558647521627E-4</v>
      </c>
      <c r="AU869">
        <f t="shared" si="626"/>
        <v>1.2820543008182527E-4</v>
      </c>
      <c r="AV869">
        <f t="shared" si="627"/>
        <v>1.5151550827852077E-4</v>
      </c>
      <c r="AW869">
        <f t="shared" si="628"/>
        <v>6.9930234590086509E-5</v>
      </c>
      <c r="AX869">
        <f t="shared" si="629"/>
        <v>6.9930234590086509E-5</v>
      </c>
      <c r="AY869">
        <f t="shared" si="630"/>
        <v>2.3310078196695505E-3</v>
      </c>
    </row>
    <row r="870" spans="1:51" x14ac:dyDescent="0.2">
      <c r="A870" s="118" t="s">
        <v>5800</v>
      </c>
      <c r="B870" s="119">
        <v>48671</v>
      </c>
      <c r="C870" s="121" t="s">
        <v>6740</v>
      </c>
      <c r="D870" s="121" t="s">
        <v>4678</v>
      </c>
      <c r="E870" s="121">
        <v>1.5264180569419159</v>
      </c>
      <c r="F870">
        <f t="shared" si="606"/>
        <v>1.5264180569419159E-6</v>
      </c>
      <c r="G870">
        <f t="shared" si="607"/>
        <v>1.5264180569419157E-8</v>
      </c>
      <c r="H870">
        <f t="shared" si="608"/>
        <v>8.7861185121187373E-4</v>
      </c>
      <c r="I870" s="115">
        <f t="shared" si="586"/>
        <v>45</v>
      </c>
      <c r="J870" s="115">
        <f t="shared" si="587"/>
        <v>6</v>
      </c>
      <c r="K870" s="115">
        <f t="shared" si="588"/>
        <v>27</v>
      </c>
      <c r="L870" s="115">
        <f t="shared" si="589"/>
        <v>29</v>
      </c>
      <c r="M870" s="115">
        <f t="shared" si="590"/>
        <v>17</v>
      </c>
      <c r="N870" s="115">
        <f t="shared" si="591"/>
        <v>37</v>
      </c>
      <c r="O870" s="115">
        <f t="shared" si="592"/>
        <v>13</v>
      </c>
      <c r="P870" s="115">
        <f t="shared" si="593"/>
        <v>21</v>
      </c>
      <c r="Q870" s="115">
        <f t="shared" si="594"/>
        <v>24</v>
      </c>
      <c r="R870" s="115">
        <f t="shared" si="595"/>
        <v>45</v>
      </c>
      <c r="S870" s="115">
        <f t="shared" si="596"/>
        <v>10</v>
      </c>
      <c r="T870" s="115">
        <f t="shared" si="597"/>
        <v>13</v>
      </c>
      <c r="U870" s="115">
        <f t="shared" si="598"/>
        <v>18</v>
      </c>
      <c r="V870" s="115">
        <f t="shared" si="599"/>
        <v>12</v>
      </c>
      <c r="W870" s="115">
        <f t="shared" si="600"/>
        <v>31</v>
      </c>
      <c r="X870" s="115">
        <f t="shared" si="601"/>
        <v>21</v>
      </c>
      <c r="Y870" s="115">
        <f t="shared" si="602"/>
        <v>19</v>
      </c>
      <c r="Z870" s="115">
        <f t="shared" si="603"/>
        <v>37</v>
      </c>
      <c r="AA870" s="115">
        <f t="shared" si="604"/>
        <v>4</v>
      </c>
      <c r="AB870" s="115">
        <f t="shared" si="605"/>
        <v>12</v>
      </c>
      <c r="AC870" s="113">
        <f t="shared" si="609"/>
        <v>441</v>
      </c>
      <c r="AE870">
        <f t="shared" si="610"/>
        <v>3.9537533304534321E-2</v>
      </c>
      <c r="AF870">
        <f t="shared" si="611"/>
        <v>5.2716711072712426E-3</v>
      </c>
      <c r="AG870">
        <f t="shared" si="612"/>
        <v>2.372251998272059E-2</v>
      </c>
      <c r="AH870">
        <f t="shared" si="613"/>
        <v>2.547974368514434E-2</v>
      </c>
      <c r="AI870">
        <f t="shared" si="614"/>
        <v>1.4936401470601853E-2</v>
      </c>
      <c r="AJ870">
        <f t="shared" si="615"/>
        <v>3.2508638494839329E-2</v>
      </c>
      <c r="AK870">
        <f t="shared" si="616"/>
        <v>1.1421954065754358E-2</v>
      </c>
      <c r="AL870">
        <f t="shared" si="617"/>
        <v>1.8450848875449347E-2</v>
      </c>
      <c r="AM870">
        <f t="shared" si="618"/>
        <v>2.108668442908497E-2</v>
      </c>
      <c r="AN870">
        <f t="shared" si="619"/>
        <v>3.9537533304534321E-2</v>
      </c>
      <c r="AO870">
        <f t="shared" si="620"/>
        <v>8.7861185121187371E-3</v>
      </c>
      <c r="AP870">
        <f t="shared" si="621"/>
        <v>1.1421954065754358E-2</v>
      </c>
      <c r="AQ870">
        <f t="shared" si="622"/>
        <v>1.5815013321813728E-2</v>
      </c>
      <c r="AR870">
        <f t="shared" si="623"/>
        <v>1.0543342214542485E-2</v>
      </c>
      <c r="AS870">
        <f t="shared" si="624"/>
        <v>2.7236967387568086E-2</v>
      </c>
      <c r="AT870">
        <f t="shared" si="625"/>
        <v>1.8450848875449347E-2</v>
      </c>
      <c r="AU870">
        <f t="shared" si="626"/>
        <v>1.6693625173025601E-2</v>
      </c>
      <c r="AV870">
        <f t="shared" si="627"/>
        <v>3.2508638494839329E-2</v>
      </c>
      <c r="AW870">
        <f t="shared" si="628"/>
        <v>3.5144474048474949E-3</v>
      </c>
      <c r="AX870">
        <f t="shared" si="629"/>
        <v>1.0543342214542485E-2</v>
      </c>
      <c r="AY870">
        <f t="shared" si="630"/>
        <v>0.38746782638443633</v>
      </c>
    </row>
    <row r="871" spans="1:51" x14ac:dyDescent="0.2">
      <c r="A871" s="118" t="s">
        <v>5801</v>
      </c>
      <c r="B871" s="119">
        <v>22993</v>
      </c>
      <c r="C871" s="121" t="s">
        <v>6783</v>
      </c>
      <c r="D871" s="121" t="s">
        <v>3338</v>
      </c>
      <c r="E871" s="121">
        <v>4.0686081508950747E-3</v>
      </c>
      <c r="F871">
        <f t="shared" si="606"/>
        <v>4.0686081508950747E-9</v>
      </c>
      <c r="G871">
        <f t="shared" si="607"/>
        <v>4.0686081508950747E-11</v>
      </c>
      <c r="H871">
        <f t="shared" si="608"/>
        <v>2.34190582524645E-6</v>
      </c>
      <c r="I871" s="115">
        <f t="shared" si="586"/>
        <v>23</v>
      </c>
      <c r="J871" s="115">
        <f t="shared" si="587"/>
        <v>5</v>
      </c>
      <c r="K871" s="115">
        <f t="shared" si="588"/>
        <v>6</v>
      </c>
      <c r="L871" s="115">
        <f t="shared" si="589"/>
        <v>15</v>
      </c>
      <c r="M871" s="115">
        <f t="shared" si="590"/>
        <v>7</v>
      </c>
      <c r="N871" s="115">
        <f t="shared" si="591"/>
        <v>16</v>
      </c>
      <c r="O871" s="115">
        <f t="shared" si="592"/>
        <v>6</v>
      </c>
      <c r="P871" s="115">
        <f t="shared" si="593"/>
        <v>9</v>
      </c>
      <c r="Q871" s="115">
        <f t="shared" si="594"/>
        <v>11</v>
      </c>
      <c r="R871" s="115">
        <f t="shared" si="595"/>
        <v>20</v>
      </c>
      <c r="S871" s="115">
        <f t="shared" si="596"/>
        <v>3</v>
      </c>
      <c r="T871" s="115">
        <f t="shared" si="597"/>
        <v>2</v>
      </c>
      <c r="U871" s="115">
        <f t="shared" si="598"/>
        <v>11</v>
      </c>
      <c r="V871" s="115">
        <f t="shared" si="599"/>
        <v>13</v>
      </c>
      <c r="W871" s="115">
        <f t="shared" si="600"/>
        <v>14</v>
      </c>
      <c r="X871" s="115">
        <f t="shared" si="601"/>
        <v>9</v>
      </c>
      <c r="Y871" s="115">
        <f t="shared" si="602"/>
        <v>13</v>
      </c>
      <c r="Z871" s="115">
        <f t="shared" si="603"/>
        <v>12</v>
      </c>
      <c r="AA871" s="115">
        <f t="shared" si="604"/>
        <v>5</v>
      </c>
      <c r="AB871" s="115">
        <f t="shared" si="605"/>
        <v>6</v>
      </c>
      <c r="AC871" s="113">
        <f t="shared" si="609"/>
        <v>206</v>
      </c>
      <c r="AE871">
        <f t="shared" si="610"/>
        <v>5.3863833980668347E-5</v>
      </c>
      <c r="AF871">
        <f t="shared" si="611"/>
        <v>1.1709529126232249E-5</v>
      </c>
      <c r="AG871">
        <f t="shared" si="612"/>
        <v>1.40514349514787E-5</v>
      </c>
      <c r="AH871">
        <f t="shared" si="613"/>
        <v>3.5128587378696747E-5</v>
      </c>
      <c r="AI871">
        <f t="shared" si="614"/>
        <v>1.6393340776725151E-5</v>
      </c>
      <c r="AJ871">
        <f t="shared" si="615"/>
        <v>3.74704932039432E-5</v>
      </c>
      <c r="AK871">
        <f t="shared" si="616"/>
        <v>1.40514349514787E-5</v>
      </c>
      <c r="AL871">
        <f t="shared" si="617"/>
        <v>2.1077152427218049E-5</v>
      </c>
      <c r="AM871">
        <f t="shared" si="618"/>
        <v>2.5760964077710951E-5</v>
      </c>
      <c r="AN871">
        <f t="shared" si="619"/>
        <v>4.6838116504928996E-5</v>
      </c>
      <c r="AO871">
        <f t="shared" si="620"/>
        <v>7.02571747573935E-6</v>
      </c>
      <c r="AP871">
        <f t="shared" si="621"/>
        <v>4.6838116504929E-6</v>
      </c>
      <c r="AQ871">
        <f t="shared" si="622"/>
        <v>2.5760964077710951E-5</v>
      </c>
      <c r="AR871">
        <f t="shared" si="623"/>
        <v>3.0444775728203849E-5</v>
      </c>
      <c r="AS871">
        <f t="shared" si="624"/>
        <v>3.2786681553450302E-5</v>
      </c>
      <c r="AT871">
        <f t="shared" si="625"/>
        <v>2.1077152427218049E-5</v>
      </c>
      <c r="AU871">
        <f t="shared" si="626"/>
        <v>3.0444775728203849E-5</v>
      </c>
      <c r="AV871">
        <f t="shared" si="627"/>
        <v>2.81028699029574E-5</v>
      </c>
      <c r="AW871">
        <f t="shared" si="628"/>
        <v>1.1709529126232249E-5</v>
      </c>
      <c r="AX871">
        <f t="shared" si="629"/>
        <v>1.40514349514787E-5</v>
      </c>
      <c r="AY871">
        <f t="shared" si="630"/>
        <v>4.8243260000076872E-4</v>
      </c>
    </row>
    <row r="872" spans="1:51" x14ac:dyDescent="0.2">
      <c r="A872" s="118" t="s">
        <v>5802</v>
      </c>
      <c r="B872" s="119">
        <v>53389</v>
      </c>
      <c r="C872" s="121" t="s">
        <v>6645</v>
      </c>
      <c r="D872" s="121" t="s">
        <v>4737</v>
      </c>
      <c r="E872" s="121">
        <v>2.7079684143343301</v>
      </c>
      <c r="F872">
        <f t="shared" si="606"/>
        <v>2.70796841433433E-6</v>
      </c>
      <c r="G872">
        <f t="shared" si="607"/>
        <v>2.70796841433433E-8</v>
      </c>
      <c r="H872">
        <f t="shared" si="608"/>
        <v>1.5587165853555576E-3</v>
      </c>
      <c r="I872" s="115">
        <f t="shared" si="586"/>
        <v>50</v>
      </c>
      <c r="J872" s="115">
        <f t="shared" si="587"/>
        <v>12</v>
      </c>
      <c r="K872" s="115">
        <f t="shared" si="588"/>
        <v>33</v>
      </c>
      <c r="L872" s="115">
        <f t="shared" si="589"/>
        <v>31</v>
      </c>
      <c r="M872" s="115">
        <f t="shared" si="590"/>
        <v>16</v>
      </c>
      <c r="N872" s="115">
        <f t="shared" si="591"/>
        <v>45</v>
      </c>
      <c r="O872" s="115">
        <f t="shared" si="592"/>
        <v>10</v>
      </c>
      <c r="P872" s="115">
        <f t="shared" si="593"/>
        <v>23</v>
      </c>
      <c r="Q872" s="115">
        <f t="shared" si="594"/>
        <v>27</v>
      </c>
      <c r="R872" s="115">
        <f t="shared" si="595"/>
        <v>36</v>
      </c>
      <c r="S872" s="115">
        <f t="shared" si="596"/>
        <v>9</v>
      </c>
      <c r="T872" s="115">
        <f t="shared" si="597"/>
        <v>13</v>
      </c>
      <c r="U872" s="115">
        <f t="shared" si="598"/>
        <v>23</v>
      </c>
      <c r="V872" s="115">
        <f t="shared" si="599"/>
        <v>20</v>
      </c>
      <c r="W872" s="115">
        <f t="shared" si="600"/>
        <v>32</v>
      </c>
      <c r="X872" s="115">
        <f t="shared" si="601"/>
        <v>31</v>
      </c>
      <c r="Y872" s="115">
        <f t="shared" si="602"/>
        <v>23</v>
      </c>
      <c r="Z872" s="115">
        <f t="shared" si="603"/>
        <v>38</v>
      </c>
      <c r="AA872" s="115">
        <f t="shared" si="604"/>
        <v>7</v>
      </c>
      <c r="AB872" s="115">
        <f t="shared" si="605"/>
        <v>11</v>
      </c>
      <c r="AC872" s="113">
        <f t="shared" si="609"/>
        <v>490</v>
      </c>
      <c r="AE872">
        <f t="shared" si="610"/>
        <v>7.7935829267777881E-2</v>
      </c>
      <c r="AF872">
        <f t="shared" si="611"/>
        <v>1.8704599024266692E-2</v>
      </c>
      <c r="AG872">
        <f t="shared" si="612"/>
        <v>5.1437647316733399E-2</v>
      </c>
      <c r="AH872">
        <f t="shared" si="613"/>
        <v>4.8320214146022285E-2</v>
      </c>
      <c r="AI872">
        <f t="shared" si="614"/>
        <v>2.4939465365688921E-2</v>
      </c>
      <c r="AJ872">
        <f t="shared" si="615"/>
        <v>7.0142246341000095E-2</v>
      </c>
      <c r="AK872">
        <f t="shared" si="616"/>
        <v>1.5587165853555575E-2</v>
      </c>
      <c r="AL872">
        <f t="shared" si="617"/>
        <v>3.5850481463177826E-2</v>
      </c>
      <c r="AM872">
        <f t="shared" si="618"/>
        <v>4.2085347804600055E-2</v>
      </c>
      <c r="AN872">
        <f t="shared" si="619"/>
        <v>5.6113797072800072E-2</v>
      </c>
      <c r="AO872">
        <f t="shared" si="620"/>
        <v>1.4028449268200018E-2</v>
      </c>
      <c r="AP872">
        <f t="shared" si="621"/>
        <v>2.0263315609622249E-2</v>
      </c>
      <c r="AQ872">
        <f t="shared" si="622"/>
        <v>3.5850481463177826E-2</v>
      </c>
      <c r="AR872">
        <f t="shared" si="623"/>
        <v>3.117433170711115E-2</v>
      </c>
      <c r="AS872">
        <f t="shared" si="624"/>
        <v>4.9878930731377842E-2</v>
      </c>
      <c r="AT872">
        <f t="shared" si="625"/>
        <v>4.8320214146022285E-2</v>
      </c>
      <c r="AU872">
        <f t="shared" si="626"/>
        <v>3.5850481463177826E-2</v>
      </c>
      <c r="AV872">
        <f t="shared" si="627"/>
        <v>5.9231230243511186E-2</v>
      </c>
      <c r="AW872">
        <f t="shared" si="628"/>
        <v>1.0911016097488903E-2</v>
      </c>
      <c r="AX872">
        <f t="shared" si="629"/>
        <v>1.7145882438911134E-2</v>
      </c>
      <c r="AY872">
        <f t="shared" si="630"/>
        <v>0.76377112682422321</v>
      </c>
    </row>
    <row r="873" spans="1:51" x14ac:dyDescent="0.2">
      <c r="A873" s="118" t="s">
        <v>5803</v>
      </c>
      <c r="B873" s="119">
        <v>167473</v>
      </c>
      <c r="C873" s="121" t="s">
        <v>7051</v>
      </c>
      <c r="D873" s="121" t="s">
        <v>4767</v>
      </c>
      <c r="E873" s="121">
        <v>3.1655708736769426</v>
      </c>
      <c r="F873">
        <f t="shared" si="606"/>
        <v>3.1655708736769427E-6</v>
      </c>
      <c r="G873">
        <f t="shared" si="607"/>
        <v>3.1655708736769429E-8</v>
      </c>
      <c r="H873">
        <f t="shared" si="608"/>
        <v>1.8221142450554248E-3</v>
      </c>
      <c r="I873" s="115">
        <f t="shared" si="586"/>
        <v>160</v>
      </c>
      <c r="J873" s="115">
        <f t="shared" si="587"/>
        <v>18</v>
      </c>
      <c r="K873" s="115">
        <f t="shared" si="588"/>
        <v>91</v>
      </c>
      <c r="L873" s="115">
        <f t="shared" si="589"/>
        <v>94</v>
      </c>
      <c r="M873" s="115">
        <f t="shared" si="590"/>
        <v>54</v>
      </c>
      <c r="N873" s="115">
        <f t="shared" si="591"/>
        <v>130</v>
      </c>
      <c r="O873" s="115">
        <f t="shared" si="592"/>
        <v>42</v>
      </c>
      <c r="P873" s="115">
        <f t="shared" si="593"/>
        <v>98</v>
      </c>
      <c r="Q873" s="115">
        <f t="shared" si="594"/>
        <v>71</v>
      </c>
      <c r="R873" s="115">
        <f t="shared" si="595"/>
        <v>133</v>
      </c>
      <c r="S873" s="115">
        <f t="shared" si="596"/>
        <v>41</v>
      </c>
      <c r="T873" s="115">
        <f t="shared" si="597"/>
        <v>57</v>
      </c>
      <c r="U873" s="115">
        <f t="shared" si="598"/>
        <v>68</v>
      </c>
      <c r="V873" s="115">
        <f t="shared" si="599"/>
        <v>53</v>
      </c>
      <c r="W873" s="115">
        <f t="shared" si="600"/>
        <v>92</v>
      </c>
      <c r="X873" s="115">
        <f t="shared" si="601"/>
        <v>97</v>
      </c>
      <c r="Y873" s="115">
        <f t="shared" si="602"/>
        <v>80</v>
      </c>
      <c r="Z873" s="115">
        <f t="shared" si="603"/>
        <v>96</v>
      </c>
      <c r="AA873" s="115">
        <f t="shared" si="604"/>
        <v>18</v>
      </c>
      <c r="AB873" s="115">
        <f t="shared" si="605"/>
        <v>38</v>
      </c>
      <c r="AC873" s="113">
        <f t="shared" si="609"/>
        <v>1531</v>
      </c>
      <c r="AE873">
        <f t="shared" si="610"/>
        <v>0.29153827920886799</v>
      </c>
      <c r="AF873">
        <f t="shared" si="611"/>
        <v>3.2798056410997645E-2</v>
      </c>
      <c r="AG873">
        <f t="shared" si="612"/>
        <v>0.16581239630004366</v>
      </c>
      <c r="AH873">
        <f t="shared" si="613"/>
        <v>0.17127873903520993</v>
      </c>
      <c r="AI873">
        <f t="shared" si="614"/>
        <v>9.8394169232992948E-2</v>
      </c>
      <c r="AJ873">
        <f t="shared" si="615"/>
        <v>0.23687485185720522</v>
      </c>
      <c r="AK873">
        <f t="shared" si="616"/>
        <v>7.6528798292327838E-2</v>
      </c>
      <c r="AL873">
        <f t="shared" si="617"/>
        <v>0.17856719601543164</v>
      </c>
      <c r="AM873">
        <f t="shared" si="618"/>
        <v>0.12937011139893517</v>
      </c>
      <c r="AN873">
        <f t="shared" si="619"/>
        <v>0.24234119459237149</v>
      </c>
      <c r="AO873">
        <f t="shared" si="620"/>
        <v>7.4706684047272418E-2</v>
      </c>
      <c r="AP873">
        <f t="shared" si="621"/>
        <v>0.10386051196815922</v>
      </c>
      <c r="AQ873">
        <f t="shared" si="622"/>
        <v>0.12390376866376888</v>
      </c>
      <c r="AR873">
        <f t="shared" si="623"/>
        <v>9.6572054987937514E-2</v>
      </c>
      <c r="AS873">
        <f t="shared" si="624"/>
        <v>0.16763451054509909</v>
      </c>
      <c r="AT873">
        <f t="shared" si="625"/>
        <v>0.17674508177037621</v>
      </c>
      <c r="AU873">
        <f t="shared" si="626"/>
        <v>0.14576913960443399</v>
      </c>
      <c r="AV873">
        <f t="shared" si="627"/>
        <v>0.17492296752532077</v>
      </c>
      <c r="AW873">
        <f t="shared" si="628"/>
        <v>3.2798056410997645E-2</v>
      </c>
      <c r="AX873">
        <f t="shared" si="629"/>
        <v>6.9240341312106143E-2</v>
      </c>
      <c r="AY873">
        <f t="shared" si="630"/>
        <v>2.7896569091798558</v>
      </c>
    </row>
    <row r="874" spans="1:51" x14ac:dyDescent="0.2">
      <c r="A874" s="118" t="s">
        <v>5804</v>
      </c>
      <c r="B874" s="119">
        <v>25688</v>
      </c>
      <c r="C874" s="121" t="s">
        <v>6763</v>
      </c>
      <c r="D874" s="121" t="s">
        <v>3970</v>
      </c>
      <c r="E874" s="121">
        <v>0.25144178677273854</v>
      </c>
      <c r="F874">
        <f t="shared" si="606"/>
        <v>2.5144178677273852E-7</v>
      </c>
      <c r="G874">
        <f t="shared" si="607"/>
        <v>2.5144178677273853E-9</v>
      </c>
      <c r="H874">
        <f t="shared" si="608"/>
        <v>1.4473081784096295E-4</v>
      </c>
      <c r="I874" s="115">
        <f t="shared" si="586"/>
        <v>19</v>
      </c>
      <c r="J874" s="115">
        <f t="shared" si="587"/>
        <v>2</v>
      </c>
      <c r="K874" s="115">
        <f t="shared" si="588"/>
        <v>16</v>
      </c>
      <c r="L874" s="115">
        <f t="shared" si="589"/>
        <v>14</v>
      </c>
      <c r="M874" s="115">
        <f t="shared" si="590"/>
        <v>10</v>
      </c>
      <c r="N874" s="115">
        <f t="shared" si="591"/>
        <v>10</v>
      </c>
      <c r="O874" s="115">
        <f t="shared" si="592"/>
        <v>6</v>
      </c>
      <c r="P874" s="115">
        <f t="shared" si="593"/>
        <v>11</v>
      </c>
      <c r="Q874" s="115">
        <f t="shared" si="594"/>
        <v>7</v>
      </c>
      <c r="R874" s="115">
        <f t="shared" si="595"/>
        <v>25</v>
      </c>
      <c r="S874" s="115">
        <f t="shared" si="596"/>
        <v>9</v>
      </c>
      <c r="T874" s="115">
        <f t="shared" si="597"/>
        <v>6</v>
      </c>
      <c r="U874" s="115">
        <f t="shared" si="598"/>
        <v>15</v>
      </c>
      <c r="V874" s="115">
        <f t="shared" si="599"/>
        <v>8</v>
      </c>
      <c r="W874" s="115">
        <f t="shared" si="600"/>
        <v>18</v>
      </c>
      <c r="X874" s="115">
        <f t="shared" si="601"/>
        <v>14</v>
      </c>
      <c r="Y874" s="115">
        <f t="shared" si="602"/>
        <v>4</v>
      </c>
      <c r="Z874" s="115">
        <f t="shared" si="603"/>
        <v>16</v>
      </c>
      <c r="AA874" s="115">
        <f t="shared" si="604"/>
        <v>6</v>
      </c>
      <c r="AB874" s="115">
        <f t="shared" si="605"/>
        <v>7</v>
      </c>
      <c r="AC874" s="113">
        <f t="shared" si="609"/>
        <v>223</v>
      </c>
      <c r="AE874">
        <f t="shared" si="610"/>
        <v>2.7498855389782961E-3</v>
      </c>
      <c r="AF874">
        <f t="shared" si="611"/>
        <v>2.8946163568192591E-4</v>
      </c>
      <c r="AG874">
        <f t="shared" si="612"/>
        <v>2.3156930854554073E-3</v>
      </c>
      <c r="AH874">
        <f t="shared" si="613"/>
        <v>2.0262314497734813E-3</v>
      </c>
      <c r="AI874">
        <f t="shared" si="614"/>
        <v>1.4473081784096295E-3</v>
      </c>
      <c r="AJ874">
        <f t="shared" si="615"/>
        <v>1.4473081784096295E-3</v>
      </c>
      <c r="AK874">
        <f t="shared" si="616"/>
        <v>8.6838490704577772E-4</v>
      </c>
      <c r="AL874">
        <f t="shared" si="617"/>
        <v>1.5920389962505925E-3</v>
      </c>
      <c r="AM874">
        <f t="shared" si="618"/>
        <v>1.0131157248867407E-3</v>
      </c>
      <c r="AN874">
        <f t="shared" si="619"/>
        <v>3.6182704460240738E-3</v>
      </c>
      <c r="AO874">
        <f t="shared" si="620"/>
        <v>1.3025773605686666E-3</v>
      </c>
      <c r="AP874">
        <f t="shared" si="621"/>
        <v>8.6838490704577772E-4</v>
      </c>
      <c r="AQ874">
        <f t="shared" si="622"/>
        <v>2.1709622676144443E-3</v>
      </c>
      <c r="AR874">
        <f t="shared" si="623"/>
        <v>1.1578465427277036E-3</v>
      </c>
      <c r="AS874">
        <f t="shared" si="624"/>
        <v>2.6051547211373332E-3</v>
      </c>
      <c r="AT874">
        <f t="shared" si="625"/>
        <v>2.0262314497734813E-3</v>
      </c>
      <c r="AU874">
        <f t="shared" si="626"/>
        <v>5.7892327136385181E-4</v>
      </c>
      <c r="AV874">
        <f t="shared" si="627"/>
        <v>2.3156930854554073E-3</v>
      </c>
      <c r="AW874">
        <f t="shared" si="628"/>
        <v>8.6838490704577772E-4</v>
      </c>
      <c r="AX874">
        <f t="shared" si="629"/>
        <v>1.0131157248867407E-3</v>
      </c>
      <c r="AY874">
        <f t="shared" si="630"/>
        <v>3.2274972378534744E-2</v>
      </c>
    </row>
    <row r="875" spans="1:51" x14ac:dyDescent="0.2">
      <c r="A875" s="118" t="s">
        <v>5805</v>
      </c>
      <c r="B875" s="119">
        <v>18145</v>
      </c>
      <c r="C875" s="121" t="s">
        <v>6587</v>
      </c>
      <c r="D875" s="121" t="s">
        <v>3889</v>
      </c>
      <c r="E875" s="121">
        <v>0.16097056876514676</v>
      </c>
      <c r="F875">
        <f t="shared" si="606"/>
        <v>1.6097056876514677E-7</v>
      </c>
      <c r="G875">
        <f t="shared" si="607"/>
        <v>1.6097056876514676E-9</v>
      </c>
      <c r="H875">
        <f t="shared" si="608"/>
        <v>9.2655251796956183E-5</v>
      </c>
      <c r="I875" s="115">
        <f t="shared" si="586"/>
        <v>12</v>
      </c>
      <c r="J875" s="115">
        <f t="shared" si="587"/>
        <v>1</v>
      </c>
      <c r="K875" s="115">
        <f t="shared" si="588"/>
        <v>9</v>
      </c>
      <c r="L875" s="115">
        <f t="shared" si="589"/>
        <v>14</v>
      </c>
      <c r="M875" s="115">
        <f t="shared" si="590"/>
        <v>1</v>
      </c>
      <c r="N875" s="115">
        <f t="shared" si="591"/>
        <v>8</v>
      </c>
      <c r="O875" s="115">
        <f t="shared" si="592"/>
        <v>7</v>
      </c>
      <c r="P875" s="115">
        <f t="shared" si="593"/>
        <v>8</v>
      </c>
      <c r="Q875" s="115">
        <f t="shared" si="594"/>
        <v>9</v>
      </c>
      <c r="R875" s="115">
        <f t="shared" si="595"/>
        <v>17</v>
      </c>
      <c r="S875" s="115">
        <f t="shared" si="596"/>
        <v>3</v>
      </c>
      <c r="T875" s="115">
        <f t="shared" si="597"/>
        <v>7</v>
      </c>
      <c r="U875" s="115">
        <f t="shared" si="598"/>
        <v>6</v>
      </c>
      <c r="V875" s="115">
        <f t="shared" si="599"/>
        <v>6</v>
      </c>
      <c r="W875" s="115">
        <f t="shared" si="600"/>
        <v>17</v>
      </c>
      <c r="X875" s="115">
        <f t="shared" si="601"/>
        <v>16</v>
      </c>
      <c r="Y875" s="115">
        <f t="shared" si="602"/>
        <v>5</v>
      </c>
      <c r="Z875" s="115">
        <f t="shared" si="603"/>
        <v>5</v>
      </c>
      <c r="AA875" s="115">
        <f t="shared" si="604"/>
        <v>2</v>
      </c>
      <c r="AB875" s="115">
        <f t="shared" si="605"/>
        <v>5</v>
      </c>
      <c r="AC875" s="113">
        <f t="shared" si="609"/>
        <v>158</v>
      </c>
      <c r="AE875">
        <f t="shared" si="610"/>
        <v>1.1118630215634741E-3</v>
      </c>
      <c r="AF875">
        <f t="shared" si="611"/>
        <v>9.2655251796956183E-5</v>
      </c>
      <c r="AG875">
        <f t="shared" si="612"/>
        <v>8.3389726617260566E-4</v>
      </c>
      <c r="AH875">
        <f t="shared" si="613"/>
        <v>1.2971735251573865E-3</v>
      </c>
      <c r="AI875">
        <f t="shared" si="614"/>
        <v>9.2655251796956183E-5</v>
      </c>
      <c r="AJ875">
        <f t="shared" si="615"/>
        <v>7.4124201437564946E-4</v>
      </c>
      <c r="AK875">
        <f t="shared" si="616"/>
        <v>6.4858676257869327E-4</v>
      </c>
      <c r="AL875">
        <f t="shared" si="617"/>
        <v>7.4124201437564946E-4</v>
      </c>
      <c r="AM875">
        <f t="shared" si="618"/>
        <v>8.3389726617260566E-4</v>
      </c>
      <c r="AN875">
        <f t="shared" si="619"/>
        <v>1.5751392805482551E-3</v>
      </c>
      <c r="AO875">
        <f t="shared" si="620"/>
        <v>2.7796575539086854E-4</v>
      </c>
      <c r="AP875">
        <f t="shared" si="621"/>
        <v>6.4858676257869327E-4</v>
      </c>
      <c r="AQ875">
        <f t="shared" si="622"/>
        <v>5.5593151078173707E-4</v>
      </c>
      <c r="AR875">
        <f t="shared" si="623"/>
        <v>5.5593151078173707E-4</v>
      </c>
      <c r="AS875">
        <f t="shared" si="624"/>
        <v>1.5751392805482551E-3</v>
      </c>
      <c r="AT875">
        <f t="shared" si="625"/>
        <v>1.4824840287512989E-3</v>
      </c>
      <c r="AU875">
        <f t="shared" si="626"/>
        <v>4.6327625898478093E-4</v>
      </c>
      <c r="AV875">
        <f t="shared" si="627"/>
        <v>4.6327625898478093E-4</v>
      </c>
      <c r="AW875">
        <f t="shared" si="628"/>
        <v>1.8531050359391237E-4</v>
      </c>
      <c r="AX875">
        <f t="shared" si="629"/>
        <v>4.6327625898478093E-4</v>
      </c>
      <c r="AY875">
        <f t="shared" si="630"/>
        <v>1.4639529783919072E-2</v>
      </c>
    </row>
    <row r="876" spans="1:51" x14ac:dyDescent="0.2">
      <c r="A876" s="118" t="s">
        <v>5806</v>
      </c>
      <c r="B876" s="119">
        <v>11191</v>
      </c>
      <c r="C876" s="121" t="s">
        <v>6873</v>
      </c>
      <c r="D876" s="121" t="s">
        <v>3852</v>
      </c>
      <c r="E876" s="121">
        <v>0.14158508213497129</v>
      </c>
      <c r="F876">
        <f t="shared" si="606"/>
        <v>1.4158508213497127E-7</v>
      </c>
      <c r="G876">
        <f t="shared" si="607"/>
        <v>1.4158508213497128E-9</v>
      </c>
      <c r="H876">
        <f t="shared" si="608"/>
        <v>8.1496894348732137E-5</v>
      </c>
      <c r="I876" s="115">
        <f t="shared" si="586"/>
        <v>8</v>
      </c>
      <c r="J876" s="115">
        <f t="shared" si="587"/>
        <v>0</v>
      </c>
      <c r="K876" s="115">
        <f t="shared" si="588"/>
        <v>6</v>
      </c>
      <c r="L876" s="115">
        <f t="shared" si="589"/>
        <v>5</v>
      </c>
      <c r="M876" s="115">
        <f t="shared" si="590"/>
        <v>3</v>
      </c>
      <c r="N876" s="115">
        <f t="shared" si="591"/>
        <v>8</v>
      </c>
      <c r="O876" s="115">
        <f t="shared" si="592"/>
        <v>2</v>
      </c>
      <c r="P876" s="115">
        <f t="shared" si="593"/>
        <v>10</v>
      </c>
      <c r="Q876" s="115">
        <f t="shared" si="594"/>
        <v>7</v>
      </c>
      <c r="R876" s="115">
        <f t="shared" si="595"/>
        <v>8</v>
      </c>
      <c r="S876" s="115">
        <f t="shared" si="596"/>
        <v>5</v>
      </c>
      <c r="T876" s="115">
        <f t="shared" si="597"/>
        <v>3</v>
      </c>
      <c r="U876" s="115">
        <f t="shared" si="598"/>
        <v>4</v>
      </c>
      <c r="V876" s="115">
        <f t="shared" si="599"/>
        <v>4</v>
      </c>
      <c r="W876" s="115">
        <f t="shared" si="600"/>
        <v>10</v>
      </c>
      <c r="X876" s="115">
        <f t="shared" si="601"/>
        <v>5</v>
      </c>
      <c r="Y876" s="115">
        <f t="shared" si="602"/>
        <v>6</v>
      </c>
      <c r="Z876" s="115">
        <f t="shared" si="603"/>
        <v>5</v>
      </c>
      <c r="AA876" s="115">
        <f t="shared" si="604"/>
        <v>0</v>
      </c>
      <c r="AB876" s="115">
        <f t="shared" si="605"/>
        <v>1</v>
      </c>
      <c r="AC876" s="113">
        <f t="shared" si="609"/>
        <v>100</v>
      </c>
      <c r="AE876">
        <f t="shared" si="610"/>
        <v>6.519751547898571E-4</v>
      </c>
      <c r="AF876">
        <f t="shared" si="611"/>
        <v>0</v>
      </c>
      <c r="AG876">
        <f t="shared" si="612"/>
        <v>4.8898136609239282E-4</v>
      </c>
      <c r="AH876">
        <f t="shared" si="613"/>
        <v>4.0748447174366069E-4</v>
      </c>
      <c r="AI876">
        <f t="shared" si="614"/>
        <v>2.4449068304619641E-4</v>
      </c>
      <c r="AJ876">
        <f t="shared" si="615"/>
        <v>6.519751547898571E-4</v>
      </c>
      <c r="AK876">
        <f t="shared" si="616"/>
        <v>1.6299378869746427E-4</v>
      </c>
      <c r="AL876">
        <f t="shared" si="617"/>
        <v>8.1496894348732137E-4</v>
      </c>
      <c r="AM876">
        <f t="shared" si="618"/>
        <v>5.7047826044112496E-4</v>
      </c>
      <c r="AN876">
        <f t="shared" si="619"/>
        <v>6.519751547898571E-4</v>
      </c>
      <c r="AO876">
        <f t="shared" si="620"/>
        <v>4.0748447174366069E-4</v>
      </c>
      <c r="AP876">
        <f t="shared" si="621"/>
        <v>2.4449068304619641E-4</v>
      </c>
      <c r="AQ876">
        <f t="shared" si="622"/>
        <v>3.2598757739492855E-4</v>
      </c>
      <c r="AR876">
        <f t="shared" si="623"/>
        <v>3.2598757739492855E-4</v>
      </c>
      <c r="AS876">
        <f t="shared" si="624"/>
        <v>8.1496894348732137E-4</v>
      </c>
      <c r="AT876">
        <f t="shared" si="625"/>
        <v>4.0748447174366069E-4</v>
      </c>
      <c r="AU876">
        <f t="shared" si="626"/>
        <v>4.8898136609239282E-4</v>
      </c>
      <c r="AV876">
        <f t="shared" si="627"/>
        <v>4.0748447174366069E-4</v>
      </c>
      <c r="AW876">
        <f t="shared" si="628"/>
        <v>0</v>
      </c>
      <c r="AX876">
        <f t="shared" si="629"/>
        <v>8.1496894348732137E-5</v>
      </c>
      <c r="AY876">
        <f t="shared" si="630"/>
        <v>8.1496894348732137E-3</v>
      </c>
    </row>
    <row r="877" spans="1:51" x14ac:dyDescent="0.2">
      <c r="A877" s="118" t="s">
        <v>5807</v>
      </c>
      <c r="B877" s="119">
        <v>52550</v>
      </c>
      <c r="C877" s="121" t="s">
        <v>6659</v>
      </c>
      <c r="D877" s="121" t="s">
        <v>4459</v>
      </c>
      <c r="E877" s="121">
        <v>0.64863401160646439</v>
      </c>
      <c r="F877">
        <f t="shared" si="606"/>
        <v>6.4863401160646442E-7</v>
      </c>
      <c r="G877">
        <f t="shared" si="607"/>
        <v>6.4863401160646443E-9</v>
      </c>
      <c r="H877">
        <f t="shared" si="608"/>
        <v>3.7335612423132242E-4</v>
      </c>
      <c r="I877" s="115">
        <f t="shared" si="586"/>
        <v>51</v>
      </c>
      <c r="J877" s="115">
        <f t="shared" si="587"/>
        <v>0</v>
      </c>
      <c r="K877" s="115">
        <f t="shared" si="588"/>
        <v>29</v>
      </c>
      <c r="L877" s="115">
        <f t="shared" si="589"/>
        <v>44</v>
      </c>
      <c r="M877" s="115">
        <f t="shared" si="590"/>
        <v>11</v>
      </c>
      <c r="N877" s="115">
        <f t="shared" si="591"/>
        <v>31</v>
      </c>
      <c r="O877" s="115">
        <f t="shared" si="592"/>
        <v>8</v>
      </c>
      <c r="P877" s="115">
        <f t="shared" si="593"/>
        <v>25</v>
      </c>
      <c r="Q877" s="115">
        <f t="shared" si="594"/>
        <v>13</v>
      </c>
      <c r="R877" s="115">
        <f t="shared" si="595"/>
        <v>54</v>
      </c>
      <c r="S877" s="115">
        <f t="shared" si="596"/>
        <v>9</v>
      </c>
      <c r="T877" s="115">
        <f t="shared" si="597"/>
        <v>17</v>
      </c>
      <c r="U877" s="115">
        <f t="shared" si="598"/>
        <v>20</v>
      </c>
      <c r="V877" s="115">
        <f t="shared" si="599"/>
        <v>12</v>
      </c>
      <c r="W877" s="115">
        <f t="shared" si="600"/>
        <v>47</v>
      </c>
      <c r="X877" s="115">
        <f t="shared" si="601"/>
        <v>25</v>
      </c>
      <c r="Y877" s="115">
        <f t="shared" si="602"/>
        <v>26</v>
      </c>
      <c r="Z877" s="115">
        <f t="shared" si="603"/>
        <v>42</v>
      </c>
      <c r="AA877" s="115">
        <f t="shared" si="604"/>
        <v>4</v>
      </c>
      <c r="AB877" s="115">
        <f t="shared" si="605"/>
        <v>7</v>
      </c>
      <c r="AC877" s="113">
        <f t="shared" si="609"/>
        <v>475</v>
      </c>
      <c r="AE877">
        <f t="shared" si="610"/>
        <v>1.9041162335797442E-2</v>
      </c>
      <c r="AF877">
        <f t="shared" si="611"/>
        <v>0</v>
      </c>
      <c r="AG877">
        <f t="shared" si="612"/>
        <v>1.082732760270835E-2</v>
      </c>
      <c r="AH877">
        <f t="shared" si="613"/>
        <v>1.6427669466178185E-2</v>
      </c>
      <c r="AI877">
        <f t="shared" si="614"/>
        <v>4.1069173665445463E-3</v>
      </c>
      <c r="AJ877">
        <f t="shared" si="615"/>
        <v>1.1574039851170994E-2</v>
      </c>
      <c r="AK877">
        <f t="shared" si="616"/>
        <v>2.9868489938505794E-3</v>
      </c>
      <c r="AL877">
        <f t="shared" si="617"/>
        <v>9.3339031057830604E-3</v>
      </c>
      <c r="AM877">
        <f t="shared" si="618"/>
        <v>4.8536296150071918E-3</v>
      </c>
      <c r="AN877">
        <f t="shared" si="619"/>
        <v>2.016123070849141E-2</v>
      </c>
      <c r="AO877">
        <f t="shared" si="620"/>
        <v>3.3602051180819017E-3</v>
      </c>
      <c r="AP877">
        <f t="shared" si="621"/>
        <v>6.3470541119324811E-3</v>
      </c>
      <c r="AQ877">
        <f t="shared" si="622"/>
        <v>7.467122484626448E-3</v>
      </c>
      <c r="AR877">
        <f t="shared" si="623"/>
        <v>4.4802734907758695E-3</v>
      </c>
      <c r="AS877">
        <f t="shared" si="624"/>
        <v>1.7547737838872153E-2</v>
      </c>
      <c r="AT877">
        <f t="shared" si="625"/>
        <v>9.3339031057830604E-3</v>
      </c>
      <c r="AU877">
        <f t="shared" si="626"/>
        <v>9.7072592300143836E-3</v>
      </c>
      <c r="AV877">
        <f t="shared" si="627"/>
        <v>1.5680957217715542E-2</v>
      </c>
      <c r="AW877">
        <f t="shared" si="628"/>
        <v>1.4934244969252897E-3</v>
      </c>
      <c r="AX877">
        <f t="shared" si="629"/>
        <v>2.6134928696192571E-3</v>
      </c>
      <c r="AY877">
        <f t="shared" si="630"/>
        <v>0.17734415900987816</v>
      </c>
    </row>
    <row r="878" spans="1:51" x14ac:dyDescent="0.2">
      <c r="A878" s="118" t="s">
        <v>5808</v>
      </c>
      <c r="B878" s="119">
        <v>85477</v>
      </c>
      <c r="C878" s="121" t="s">
        <v>6878</v>
      </c>
      <c r="D878" s="121" t="s">
        <v>3625</v>
      </c>
      <c r="E878" s="121">
        <v>9.6634406385501526E-2</v>
      </c>
      <c r="F878">
        <f t="shared" si="606"/>
        <v>9.6634406385501523E-8</v>
      </c>
      <c r="G878">
        <f t="shared" si="607"/>
        <v>9.6634406385501516E-10</v>
      </c>
      <c r="H878">
        <f t="shared" si="608"/>
        <v>5.5623119956551209E-5</v>
      </c>
      <c r="I878" s="115">
        <f t="shared" si="586"/>
        <v>81</v>
      </c>
      <c r="J878" s="115">
        <f t="shared" si="587"/>
        <v>2</v>
      </c>
      <c r="K878" s="115">
        <f t="shared" si="588"/>
        <v>41</v>
      </c>
      <c r="L878" s="115">
        <f t="shared" si="589"/>
        <v>44</v>
      </c>
      <c r="M878" s="115">
        <f t="shared" si="590"/>
        <v>29</v>
      </c>
      <c r="N878" s="115">
        <f t="shared" si="591"/>
        <v>41</v>
      </c>
      <c r="O878" s="115">
        <f t="shared" si="592"/>
        <v>17</v>
      </c>
      <c r="P878" s="115">
        <f t="shared" si="593"/>
        <v>54</v>
      </c>
      <c r="Q878" s="115">
        <f t="shared" si="594"/>
        <v>26</v>
      </c>
      <c r="R878" s="115">
        <f t="shared" si="595"/>
        <v>95</v>
      </c>
      <c r="S878" s="115">
        <f t="shared" si="596"/>
        <v>18</v>
      </c>
      <c r="T878" s="115">
        <f t="shared" si="597"/>
        <v>25</v>
      </c>
      <c r="U878" s="115">
        <f t="shared" si="598"/>
        <v>31</v>
      </c>
      <c r="V878" s="115">
        <f t="shared" si="599"/>
        <v>27</v>
      </c>
      <c r="W878" s="115">
        <f t="shared" si="600"/>
        <v>68</v>
      </c>
      <c r="X878" s="115">
        <f t="shared" si="601"/>
        <v>49</v>
      </c>
      <c r="Y878" s="115">
        <f t="shared" si="602"/>
        <v>39</v>
      </c>
      <c r="Z878" s="115">
        <f t="shared" si="603"/>
        <v>61</v>
      </c>
      <c r="AA878" s="115">
        <f t="shared" si="604"/>
        <v>6</v>
      </c>
      <c r="AB878" s="115">
        <f t="shared" si="605"/>
        <v>14</v>
      </c>
      <c r="AC878" s="113">
        <f t="shared" si="609"/>
        <v>768</v>
      </c>
      <c r="AE878">
        <f t="shared" si="610"/>
        <v>4.5054727164806482E-3</v>
      </c>
      <c r="AF878">
        <f t="shared" si="611"/>
        <v>1.1124623991310242E-4</v>
      </c>
      <c r="AG878">
        <f t="shared" si="612"/>
        <v>2.2805479182185996E-3</v>
      </c>
      <c r="AH878">
        <f t="shared" si="613"/>
        <v>2.4474172780882533E-3</v>
      </c>
      <c r="AI878">
        <f t="shared" si="614"/>
        <v>1.613070478739985E-3</v>
      </c>
      <c r="AJ878">
        <f t="shared" si="615"/>
        <v>2.2805479182185996E-3</v>
      </c>
      <c r="AK878">
        <f t="shared" si="616"/>
        <v>9.4559303926137052E-4</v>
      </c>
      <c r="AL878">
        <f t="shared" si="617"/>
        <v>3.0036484776537653E-3</v>
      </c>
      <c r="AM878">
        <f t="shared" si="618"/>
        <v>1.4462011188703314E-3</v>
      </c>
      <c r="AN878">
        <f t="shared" si="619"/>
        <v>5.284196395872365E-3</v>
      </c>
      <c r="AO878">
        <f t="shared" si="620"/>
        <v>1.0012161592179217E-3</v>
      </c>
      <c r="AP878">
        <f t="shared" si="621"/>
        <v>1.3905779989137803E-3</v>
      </c>
      <c r="AQ878">
        <f t="shared" si="622"/>
        <v>1.7243167186530874E-3</v>
      </c>
      <c r="AR878">
        <f t="shared" si="623"/>
        <v>1.5018242388268827E-3</v>
      </c>
      <c r="AS878">
        <f t="shared" si="624"/>
        <v>3.7823721570454821E-3</v>
      </c>
      <c r="AT878">
        <f t="shared" si="625"/>
        <v>2.7255328778710091E-3</v>
      </c>
      <c r="AU878">
        <f t="shared" si="626"/>
        <v>2.1693016783054971E-3</v>
      </c>
      <c r="AV878">
        <f t="shared" si="627"/>
        <v>3.3930103173496237E-3</v>
      </c>
      <c r="AW878">
        <f t="shared" si="628"/>
        <v>3.3373871973930725E-4</v>
      </c>
      <c r="AX878">
        <f t="shared" si="629"/>
        <v>7.7872367939171698E-4</v>
      </c>
      <c r="AY878">
        <f t="shared" si="630"/>
        <v>4.2718556126631335E-2</v>
      </c>
    </row>
    <row r="879" spans="1:51" x14ac:dyDescent="0.2">
      <c r="A879" s="118" t="s">
        <v>5809</v>
      </c>
      <c r="B879" s="119">
        <v>11384</v>
      </c>
      <c r="C879" s="121" t="s">
        <v>6884</v>
      </c>
      <c r="D879" s="121" t="s">
        <v>3580</v>
      </c>
      <c r="E879" s="121">
        <v>4.7764791313756952E-2</v>
      </c>
      <c r="F879">
        <f t="shared" si="606"/>
        <v>4.7764791313756952E-8</v>
      </c>
      <c r="G879">
        <f t="shared" si="607"/>
        <v>4.7764791313756957E-10</v>
      </c>
      <c r="H879">
        <f t="shared" si="608"/>
        <v>2.7493589667699908E-5</v>
      </c>
      <c r="I879" s="115">
        <f t="shared" si="586"/>
        <v>9</v>
      </c>
      <c r="J879" s="115">
        <f t="shared" si="587"/>
        <v>1</v>
      </c>
      <c r="K879" s="115">
        <f t="shared" si="588"/>
        <v>4</v>
      </c>
      <c r="L879" s="115">
        <f t="shared" si="589"/>
        <v>7</v>
      </c>
      <c r="M879" s="115">
        <f t="shared" si="590"/>
        <v>2</v>
      </c>
      <c r="N879" s="115">
        <f t="shared" si="591"/>
        <v>11</v>
      </c>
      <c r="O879" s="115">
        <f t="shared" si="592"/>
        <v>5</v>
      </c>
      <c r="P879" s="115">
        <f t="shared" si="593"/>
        <v>5</v>
      </c>
      <c r="Q879" s="115">
        <f t="shared" si="594"/>
        <v>8</v>
      </c>
      <c r="R879" s="115">
        <f t="shared" si="595"/>
        <v>17</v>
      </c>
      <c r="S879" s="115">
        <f t="shared" si="596"/>
        <v>2</v>
      </c>
      <c r="T879" s="115">
        <f t="shared" si="597"/>
        <v>6</v>
      </c>
      <c r="U879" s="115">
        <f t="shared" si="598"/>
        <v>6</v>
      </c>
      <c r="V879" s="115">
        <f t="shared" si="599"/>
        <v>1</v>
      </c>
      <c r="W879" s="115">
        <f t="shared" si="600"/>
        <v>5</v>
      </c>
      <c r="X879" s="115">
        <f t="shared" si="601"/>
        <v>1</v>
      </c>
      <c r="Y879" s="115">
        <f t="shared" si="602"/>
        <v>4</v>
      </c>
      <c r="Z879" s="115">
        <f t="shared" si="603"/>
        <v>7</v>
      </c>
      <c r="AA879" s="115">
        <f t="shared" si="604"/>
        <v>1</v>
      </c>
      <c r="AB879" s="115">
        <f t="shared" si="605"/>
        <v>2</v>
      </c>
      <c r="AC879" s="113">
        <f t="shared" si="609"/>
        <v>104</v>
      </c>
      <c r="AE879">
        <f t="shared" si="610"/>
        <v>2.4744230700929917E-4</v>
      </c>
      <c r="AF879">
        <f t="shared" si="611"/>
        <v>2.7493589667699908E-5</v>
      </c>
      <c r="AG879">
        <f t="shared" si="612"/>
        <v>1.0997435867079963E-4</v>
      </c>
      <c r="AH879">
        <f t="shared" si="613"/>
        <v>1.9245512767389935E-4</v>
      </c>
      <c r="AI879">
        <f t="shared" si="614"/>
        <v>5.4987179335399816E-5</v>
      </c>
      <c r="AJ879">
        <f t="shared" si="615"/>
        <v>3.02429486344699E-4</v>
      </c>
      <c r="AK879">
        <f t="shared" si="616"/>
        <v>1.3746794833849953E-4</v>
      </c>
      <c r="AL879">
        <f t="shared" si="617"/>
        <v>1.3746794833849953E-4</v>
      </c>
      <c r="AM879">
        <f t="shared" si="618"/>
        <v>2.1994871734159926E-4</v>
      </c>
      <c r="AN879">
        <f t="shared" si="619"/>
        <v>4.6739102435089841E-4</v>
      </c>
      <c r="AO879">
        <f t="shared" si="620"/>
        <v>5.4987179335399816E-5</v>
      </c>
      <c r="AP879">
        <f t="shared" si="621"/>
        <v>1.6496153800619944E-4</v>
      </c>
      <c r="AQ879">
        <f t="shared" si="622"/>
        <v>1.6496153800619944E-4</v>
      </c>
      <c r="AR879">
        <f t="shared" si="623"/>
        <v>2.7493589667699908E-5</v>
      </c>
      <c r="AS879">
        <f t="shared" si="624"/>
        <v>1.3746794833849953E-4</v>
      </c>
      <c r="AT879">
        <f t="shared" si="625"/>
        <v>2.7493589667699908E-5</v>
      </c>
      <c r="AU879">
        <f t="shared" si="626"/>
        <v>1.0997435867079963E-4</v>
      </c>
      <c r="AV879">
        <f t="shared" si="627"/>
        <v>1.9245512767389935E-4</v>
      </c>
      <c r="AW879">
        <f t="shared" si="628"/>
        <v>2.7493589667699908E-5</v>
      </c>
      <c r="AX879">
        <f t="shared" si="629"/>
        <v>5.4987179335399816E-5</v>
      </c>
      <c r="AY879">
        <f t="shared" si="630"/>
        <v>2.859333325440791E-3</v>
      </c>
    </row>
    <row r="880" spans="1:51" x14ac:dyDescent="0.2">
      <c r="A880" s="118" t="s">
        <v>5810</v>
      </c>
      <c r="B880" s="119">
        <v>37772</v>
      </c>
      <c r="C880" s="121" t="s">
        <v>6692</v>
      </c>
      <c r="D880" s="121" t="s">
        <v>3862</v>
      </c>
      <c r="E880" s="121">
        <v>0.15651905960027004</v>
      </c>
      <c r="F880">
        <f t="shared" si="606"/>
        <v>1.5651905960027004E-7</v>
      </c>
      <c r="G880">
        <f t="shared" si="607"/>
        <v>1.5651905960027004E-9</v>
      </c>
      <c r="H880">
        <f t="shared" si="608"/>
        <v>9.0092946738881401E-5</v>
      </c>
      <c r="I880" s="115">
        <f t="shared" si="586"/>
        <v>29</v>
      </c>
      <c r="J880" s="115">
        <f t="shared" si="587"/>
        <v>2</v>
      </c>
      <c r="K880" s="115">
        <f t="shared" si="588"/>
        <v>22</v>
      </c>
      <c r="L880" s="115">
        <f t="shared" si="589"/>
        <v>17</v>
      </c>
      <c r="M880" s="115">
        <f t="shared" si="590"/>
        <v>4</v>
      </c>
      <c r="N880" s="115">
        <f t="shared" si="591"/>
        <v>25</v>
      </c>
      <c r="O880" s="115">
        <f t="shared" si="592"/>
        <v>7</v>
      </c>
      <c r="P880" s="115">
        <f t="shared" si="593"/>
        <v>27</v>
      </c>
      <c r="Q880" s="115">
        <f t="shared" si="594"/>
        <v>15</v>
      </c>
      <c r="R880" s="115">
        <f t="shared" si="595"/>
        <v>26</v>
      </c>
      <c r="S880" s="115">
        <f t="shared" si="596"/>
        <v>15</v>
      </c>
      <c r="T880" s="115">
        <f t="shared" si="597"/>
        <v>15</v>
      </c>
      <c r="U880" s="115">
        <f t="shared" si="598"/>
        <v>18</v>
      </c>
      <c r="V880" s="115">
        <f t="shared" si="599"/>
        <v>16</v>
      </c>
      <c r="W880" s="115">
        <f t="shared" si="600"/>
        <v>22</v>
      </c>
      <c r="X880" s="115">
        <f t="shared" si="601"/>
        <v>23</v>
      </c>
      <c r="Y880" s="115">
        <f t="shared" si="602"/>
        <v>18</v>
      </c>
      <c r="Z880" s="115">
        <f t="shared" si="603"/>
        <v>24</v>
      </c>
      <c r="AA880" s="115">
        <f t="shared" si="604"/>
        <v>6</v>
      </c>
      <c r="AB880" s="115">
        <f t="shared" si="605"/>
        <v>10</v>
      </c>
      <c r="AC880" s="113">
        <f t="shared" si="609"/>
        <v>341</v>
      </c>
      <c r="AE880">
        <f t="shared" si="610"/>
        <v>2.6126954554275606E-3</v>
      </c>
      <c r="AF880">
        <f t="shared" si="611"/>
        <v>1.801858934777628E-4</v>
      </c>
      <c r="AG880">
        <f t="shared" si="612"/>
        <v>1.982044828255391E-3</v>
      </c>
      <c r="AH880">
        <f t="shared" si="613"/>
        <v>1.5315800945609839E-3</v>
      </c>
      <c r="AI880">
        <f t="shared" si="614"/>
        <v>3.603717869555256E-4</v>
      </c>
      <c r="AJ880">
        <f t="shared" si="615"/>
        <v>2.2523236684720352E-3</v>
      </c>
      <c r="AK880">
        <f t="shared" si="616"/>
        <v>6.3065062717216984E-4</v>
      </c>
      <c r="AL880">
        <f t="shared" si="617"/>
        <v>2.4325095619497977E-3</v>
      </c>
      <c r="AM880">
        <f t="shared" si="618"/>
        <v>1.3513942010832209E-3</v>
      </c>
      <c r="AN880">
        <f t="shared" si="619"/>
        <v>2.3424166152109164E-3</v>
      </c>
      <c r="AO880">
        <f t="shared" si="620"/>
        <v>1.3513942010832209E-3</v>
      </c>
      <c r="AP880">
        <f t="shared" si="621"/>
        <v>1.3513942010832209E-3</v>
      </c>
      <c r="AQ880">
        <f t="shared" si="622"/>
        <v>1.6216730412998651E-3</v>
      </c>
      <c r="AR880">
        <f t="shared" si="623"/>
        <v>1.4414871478221024E-3</v>
      </c>
      <c r="AS880">
        <f t="shared" si="624"/>
        <v>1.982044828255391E-3</v>
      </c>
      <c r="AT880">
        <f t="shared" si="625"/>
        <v>2.0721377749942723E-3</v>
      </c>
      <c r="AU880">
        <f t="shared" si="626"/>
        <v>1.6216730412998651E-3</v>
      </c>
      <c r="AV880">
        <f t="shared" si="627"/>
        <v>2.1622307217331535E-3</v>
      </c>
      <c r="AW880">
        <f t="shared" si="628"/>
        <v>5.4055768043328838E-4</v>
      </c>
      <c r="AX880">
        <f t="shared" si="629"/>
        <v>9.0092946738881403E-4</v>
      </c>
      <c r="AY880">
        <f t="shared" si="630"/>
        <v>3.0721694837958561E-2</v>
      </c>
    </row>
    <row r="881" spans="1:51" x14ac:dyDescent="0.2">
      <c r="A881" s="118" t="s">
        <v>5811</v>
      </c>
      <c r="B881" s="119">
        <v>41369</v>
      </c>
      <c r="C881" s="121" t="s">
        <v>6872</v>
      </c>
      <c r="D881" s="121" t="s">
        <v>4513</v>
      </c>
      <c r="E881" s="121">
        <v>1.0221051160093189</v>
      </c>
      <c r="F881">
        <f t="shared" si="606"/>
        <v>1.0221051160093189E-6</v>
      </c>
      <c r="G881">
        <f t="shared" si="607"/>
        <v>1.022105116009319E-8</v>
      </c>
      <c r="H881">
        <f t="shared" si="608"/>
        <v>5.8832746640145861E-4</v>
      </c>
      <c r="I881" s="115">
        <f t="shared" si="586"/>
        <v>51</v>
      </c>
      <c r="J881" s="115">
        <f t="shared" si="587"/>
        <v>4</v>
      </c>
      <c r="K881" s="115">
        <f t="shared" si="588"/>
        <v>31</v>
      </c>
      <c r="L881" s="115">
        <f t="shared" si="589"/>
        <v>16</v>
      </c>
      <c r="M881" s="115">
        <f t="shared" si="590"/>
        <v>11</v>
      </c>
      <c r="N881" s="115">
        <f t="shared" si="591"/>
        <v>31</v>
      </c>
      <c r="O881" s="115">
        <f t="shared" si="592"/>
        <v>16</v>
      </c>
      <c r="P881" s="115">
        <f t="shared" si="593"/>
        <v>29</v>
      </c>
      <c r="Q881" s="115">
        <f t="shared" si="594"/>
        <v>22</v>
      </c>
      <c r="R881" s="115">
        <f t="shared" si="595"/>
        <v>34</v>
      </c>
      <c r="S881" s="115">
        <f t="shared" si="596"/>
        <v>5</v>
      </c>
      <c r="T881" s="115">
        <f t="shared" si="597"/>
        <v>6</v>
      </c>
      <c r="U881" s="115">
        <f t="shared" si="598"/>
        <v>20</v>
      </c>
      <c r="V881" s="115">
        <f t="shared" si="599"/>
        <v>18</v>
      </c>
      <c r="W881" s="115">
        <f t="shared" si="600"/>
        <v>19</v>
      </c>
      <c r="X881" s="115">
        <f t="shared" si="601"/>
        <v>12</v>
      </c>
      <c r="Y881" s="115">
        <f t="shared" si="602"/>
        <v>21</v>
      </c>
      <c r="Z881" s="115">
        <f t="shared" si="603"/>
        <v>31</v>
      </c>
      <c r="AA881" s="115">
        <f t="shared" si="604"/>
        <v>2</v>
      </c>
      <c r="AB881" s="115">
        <f t="shared" si="605"/>
        <v>6</v>
      </c>
      <c r="AC881" s="113">
        <f t="shared" si="609"/>
        <v>385</v>
      </c>
      <c r="AE881">
        <f t="shared" si="610"/>
        <v>3.0004700786474388E-2</v>
      </c>
      <c r="AF881">
        <f t="shared" si="611"/>
        <v>2.3533098656058344E-3</v>
      </c>
      <c r="AG881">
        <f t="shared" si="612"/>
        <v>1.8238151458445217E-2</v>
      </c>
      <c r="AH881">
        <f t="shared" si="613"/>
        <v>9.4132394624233378E-3</v>
      </c>
      <c r="AI881">
        <f t="shared" si="614"/>
        <v>6.4716021304160451E-3</v>
      </c>
      <c r="AJ881">
        <f t="shared" si="615"/>
        <v>1.8238151458445217E-2</v>
      </c>
      <c r="AK881">
        <f t="shared" si="616"/>
        <v>9.4132394624233378E-3</v>
      </c>
      <c r="AL881">
        <f t="shared" si="617"/>
        <v>1.7061496525642299E-2</v>
      </c>
      <c r="AM881">
        <f t="shared" si="618"/>
        <v>1.294320426083209E-2</v>
      </c>
      <c r="AN881">
        <f t="shared" si="619"/>
        <v>2.0003133857649593E-2</v>
      </c>
      <c r="AO881">
        <f t="shared" si="620"/>
        <v>2.9416373320072932E-3</v>
      </c>
      <c r="AP881">
        <f t="shared" si="621"/>
        <v>3.5299647984087515E-3</v>
      </c>
      <c r="AQ881">
        <f t="shared" si="622"/>
        <v>1.1766549328029173E-2</v>
      </c>
      <c r="AR881">
        <f t="shared" si="623"/>
        <v>1.0589894395226255E-2</v>
      </c>
      <c r="AS881">
        <f t="shared" si="624"/>
        <v>1.1178221861627714E-2</v>
      </c>
      <c r="AT881">
        <f t="shared" si="625"/>
        <v>7.0599295968175029E-3</v>
      </c>
      <c r="AU881">
        <f t="shared" si="626"/>
        <v>1.2354876794430631E-2</v>
      </c>
      <c r="AV881">
        <f t="shared" si="627"/>
        <v>1.8238151458445217E-2</v>
      </c>
      <c r="AW881">
        <f t="shared" si="628"/>
        <v>1.1766549328029172E-3</v>
      </c>
      <c r="AX881">
        <f t="shared" si="629"/>
        <v>3.5299647984087515E-3</v>
      </c>
      <c r="AY881">
        <f t="shared" si="630"/>
        <v>0.22650607456456154</v>
      </c>
    </row>
    <row r="882" spans="1:51" x14ac:dyDescent="0.2">
      <c r="A882" s="118" t="s">
        <v>5812</v>
      </c>
      <c r="B882" s="119">
        <v>19589</v>
      </c>
      <c r="C882" s="121" t="s">
        <v>7052</v>
      </c>
      <c r="D882" s="121" t="s">
        <v>3867</v>
      </c>
      <c r="E882" s="121">
        <v>0.16371345540847393</v>
      </c>
      <c r="F882">
        <f t="shared" si="606"/>
        <v>1.6371345540847392E-7</v>
      </c>
      <c r="G882">
        <f t="shared" si="607"/>
        <v>1.6371345540847394E-9</v>
      </c>
      <c r="H882">
        <f t="shared" si="608"/>
        <v>9.4234067443428656E-5</v>
      </c>
      <c r="I882" s="115">
        <f t="shared" si="586"/>
        <v>25</v>
      </c>
      <c r="J882" s="115">
        <f t="shared" si="587"/>
        <v>5</v>
      </c>
      <c r="K882" s="115">
        <f t="shared" si="588"/>
        <v>9</v>
      </c>
      <c r="L882" s="115">
        <f t="shared" si="589"/>
        <v>10</v>
      </c>
      <c r="M882" s="115">
        <f t="shared" si="590"/>
        <v>6</v>
      </c>
      <c r="N882" s="115">
        <f t="shared" si="591"/>
        <v>14</v>
      </c>
      <c r="O882" s="115">
        <f t="shared" si="592"/>
        <v>2</v>
      </c>
      <c r="P882" s="115">
        <f t="shared" si="593"/>
        <v>10</v>
      </c>
      <c r="Q882" s="115">
        <f t="shared" si="594"/>
        <v>12</v>
      </c>
      <c r="R882" s="115">
        <f t="shared" si="595"/>
        <v>15</v>
      </c>
      <c r="S882" s="115">
        <f t="shared" si="596"/>
        <v>9</v>
      </c>
      <c r="T882" s="115">
        <f t="shared" si="597"/>
        <v>3</v>
      </c>
      <c r="U882" s="115">
        <f t="shared" si="598"/>
        <v>7</v>
      </c>
      <c r="V882" s="115">
        <f t="shared" si="599"/>
        <v>11</v>
      </c>
      <c r="W882" s="115">
        <f t="shared" si="600"/>
        <v>6</v>
      </c>
      <c r="X882" s="115">
        <f t="shared" si="601"/>
        <v>18</v>
      </c>
      <c r="Y882" s="115">
        <f t="shared" si="602"/>
        <v>8</v>
      </c>
      <c r="Z882" s="115">
        <f t="shared" si="603"/>
        <v>12</v>
      </c>
      <c r="AA882" s="115">
        <f t="shared" si="604"/>
        <v>1</v>
      </c>
      <c r="AB882" s="115">
        <f t="shared" si="605"/>
        <v>2</v>
      </c>
      <c r="AC882" s="113">
        <f t="shared" si="609"/>
        <v>185</v>
      </c>
      <c r="AE882">
        <f t="shared" si="610"/>
        <v>2.3558516860857164E-3</v>
      </c>
      <c r="AF882">
        <f t="shared" si="611"/>
        <v>4.7117033721714329E-4</v>
      </c>
      <c r="AG882">
        <f t="shared" si="612"/>
        <v>8.4810660699085791E-4</v>
      </c>
      <c r="AH882">
        <f t="shared" si="613"/>
        <v>9.4234067443428658E-4</v>
      </c>
      <c r="AI882">
        <f t="shared" si="614"/>
        <v>5.6540440466057191E-4</v>
      </c>
      <c r="AJ882">
        <f t="shared" si="615"/>
        <v>1.3192769442080012E-3</v>
      </c>
      <c r="AK882">
        <f t="shared" si="616"/>
        <v>1.8846813488685731E-4</v>
      </c>
      <c r="AL882">
        <f t="shared" si="617"/>
        <v>9.4234067443428658E-4</v>
      </c>
      <c r="AM882">
        <f t="shared" si="618"/>
        <v>1.1308088093211438E-3</v>
      </c>
      <c r="AN882">
        <f t="shared" si="619"/>
        <v>1.4135110116514299E-3</v>
      </c>
      <c r="AO882">
        <f t="shared" si="620"/>
        <v>8.4810660699085791E-4</v>
      </c>
      <c r="AP882">
        <f t="shared" si="621"/>
        <v>2.8270220233028595E-4</v>
      </c>
      <c r="AQ882">
        <f t="shared" si="622"/>
        <v>6.5963847210400058E-4</v>
      </c>
      <c r="AR882">
        <f t="shared" si="623"/>
        <v>1.0365747418777153E-3</v>
      </c>
      <c r="AS882">
        <f t="shared" si="624"/>
        <v>5.6540440466057191E-4</v>
      </c>
      <c r="AT882">
        <f t="shared" si="625"/>
        <v>1.6962132139817158E-3</v>
      </c>
      <c r="AU882">
        <f t="shared" si="626"/>
        <v>7.5387253954742924E-4</v>
      </c>
      <c r="AV882">
        <f t="shared" si="627"/>
        <v>1.1308088093211438E-3</v>
      </c>
      <c r="AW882">
        <f t="shared" si="628"/>
        <v>9.4234067443428656E-5</v>
      </c>
      <c r="AX882">
        <f t="shared" si="629"/>
        <v>1.8846813488685731E-4</v>
      </c>
      <c r="AY882">
        <f t="shared" si="630"/>
        <v>1.7433302477034306E-2</v>
      </c>
    </row>
    <row r="883" spans="1:51" x14ac:dyDescent="0.2">
      <c r="A883" s="118" t="s">
        <v>5813</v>
      </c>
      <c r="B883" s="119">
        <v>24161</v>
      </c>
      <c r="C883" s="121" t="s">
        <v>6894</v>
      </c>
      <c r="D883" s="121" t="s">
        <v>4529</v>
      </c>
      <c r="E883" s="121">
        <v>0.92482858129057455</v>
      </c>
      <c r="F883">
        <f t="shared" si="606"/>
        <v>9.2482858129057459E-7</v>
      </c>
      <c r="G883">
        <f t="shared" si="607"/>
        <v>9.248285812905746E-9</v>
      </c>
      <c r="H883">
        <f t="shared" si="608"/>
        <v>5.3233473501308488E-4</v>
      </c>
      <c r="I883" s="115">
        <f t="shared" si="586"/>
        <v>32</v>
      </c>
      <c r="J883" s="115">
        <f t="shared" si="587"/>
        <v>2</v>
      </c>
      <c r="K883" s="115">
        <f t="shared" si="588"/>
        <v>17</v>
      </c>
      <c r="L883" s="115">
        <f t="shared" si="589"/>
        <v>15</v>
      </c>
      <c r="M883" s="115">
        <f t="shared" si="590"/>
        <v>5</v>
      </c>
      <c r="N883" s="115">
        <f t="shared" si="591"/>
        <v>16</v>
      </c>
      <c r="O883" s="115">
        <f t="shared" si="592"/>
        <v>1</v>
      </c>
      <c r="P883" s="115">
        <f t="shared" si="593"/>
        <v>13</v>
      </c>
      <c r="Q883" s="115">
        <f t="shared" si="594"/>
        <v>8</v>
      </c>
      <c r="R883" s="115">
        <f t="shared" si="595"/>
        <v>17</v>
      </c>
      <c r="S883" s="115">
        <f t="shared" si="596"/>
        <v>6</v>
      </c>
      <c r="T883" s="115">
        <f t="shared" si="597"/>
        <v>12</v>
      </c>
      <c r="U883" s="115">
        <f t="shared" si="598"/>
        <v>8</v>
      </c>
      <c r="V883" s="115">
        <f t="shared" si="599"/>
        <v>17</v>
      </c>
      <c r="W883" s="115">
        <f t="shared" si="600"/>
        <v>10</v>
      </c>
      <c r="X883" s="115">
        <f t="shared" si="601"/>
        <v>17</v>
      </c>
      <c r="Y883" s="115">
        <f t="shared" si="602"/>
        <v>11</v>
      </c>
      <c r="Z883" s="115">
        <f t="shared" si="603"/>
        <v>18</v>
      </c>
      <c r="AA883" s="115">
        <f t="shared" si="604"/>
        <v>1</v>
      </c>
      <c r="AB883" s="115">
        <f t="shared" si="605"/>
        <v>2</v>
      </c>
      <c r="AC883" s="113">
        <f t="shared" si="609"/>
        <v>228</v>
      </c>
      <c r="AE883">
        <f t="shared" si="610"/>
        <v>1.7034711520418716E-2</v>
      </c>
      <c r="AF883">
        <f t="shared" si="611"/>
        <v>1.0646694700261698E-3</v>
      </c>
      <c r="AG883">
        <f t="shared" si="612"/>
        <v>9.049690495222442E-3</v>
      </c>
      <c r="AH883">
        <f t="shared" si="613"/>
        <v>7.985021025196274E-3</v>
      </c>
      <c r="AI883">
        <f t="shared" si="614"/>
        <v>2.6616736750654244E-3</v>
      </c>
      <c r="AJ883">
        <f t="shared" si="615"/>
        <v>8.517355760209358E-3</v>
      </c>
      <c r="AK883">
        <f t="shared" si="616"/>
        <v>5.3233473501308488E-4</v>
      </c>
      <c r="AL883">
        <f t="shared" si="617"/>
        <v>6.9203515551701034E-3</v>
      </c>
      <c r="AM883">
        <f t="shared" si="618"/>
        <v>4.258677880104679E-3</v>
      </c>
      <c r="AN883">
        <f t="shared" si="619"/>
        <v>9.049690495222442E-3</v>
      </c>
      <c r="AO883">
        <f t="shared" si="620"/>
        <v>3.1940084100785093E-3</v>
      </c>
      <c r="AP883">
        <f t="shared" si="621"/>
        <v>6.3880168201570185E-3</v>
      </c>
      <c r="AQ883">
        <f t="shared" si="622"/>
        <v>4.258677880104679E-3</v>
      </c>
      <c r="AR883">
        <f t="shared" si="623"/>
        <v>9.049690495222442E-3</v>
      </c>
      <c r="AS883">
        <f t="shared" si="624"/>
        <v>5.3233473501308488E-3</v>
      </c>
      <c r="AT883">
        <f t="shared" si="625"/>
        <v>9.049690495222442E-3</v>
      </c>
      <c r="AU883">
        <f t="shared" si="626"/>
        <v>5.8556820851439336E-3</v>
      </c>
      <c r="AV883">
        <f t="shared" si="627"/>
        <v>9.5820252302355278E-3</v>
      </c>
      <c r="AW883">
        <f t="shared" si="628"/>
        <v>5.3233473501308488E-4</v>
      </c>
      <c r="AX883">
        <f t="shared" si="629"/>
        <v>1.0646694700261698E-3</v>
      </c>
      <c r="AY883">
        <f t="shared" si="630"/>
        <v>0.12137231958298338</v>
      </c>
    </row>
    <row r="884" spans="1:51" x14ac:dyDescent="0.2">
      <c r="A884" s="118" t="s">
        <v>5814</v>
      </c>
      <c r="B884" s="119">
        <v>17129</v>
      </c>
      <c r="C884" s="121" t="s">
        <v>6756</v>
      </c>
      <c r="D884" s="121" t="s">
        <v>3577</v>
      </c>
      <c r="E884" s="121">
        <v>7.370030803779079E-2</v>
      </c>
      <c r="F884">
        <f t="shared" si="606"/>
        <v>7.3700308037790796E-8</v>
      </c>
      <c r="G884">
        <f t="shared" si="607"/>
        <v>7.3700308037790802E-10</v>
      </c>
      <c r="H884">
        <f t="shared" si="608"/>
        <v>4.2422168543851789E-5</v>
      </c>
      <c r="I884" s="115">
        <f t="shared" si="586"/>
        <v>10</v>
      </c>
      <c r="J884" s="115">
        <f t="shared" si="587"/>
        <v>0</v>
      </c>
      <c r="K884" s="115">
        <f t="shared" si="588"/>
        <v>9</v>
      </c>
      <c r="L884" s="115">
        <f t="shared" si="589"/>
        <v>13</v>
      </c>
      <c r="M884" s="115">
        <f t="shared" si="590"/>
        <v>13</v>
      </c>
      <c r="N884" s="115">
        <f t="shared" si="591"/>
        <v>6</v>
      </c>
      <c r="O884" s="115">
        <f t="shared" si="592"/>
        <v>5</v>
      </c>
      <c r="P884" s="115">
        <f t="shared" si="593"/>
        <v>7</v>
      </c>
      <c r="Q884" s="115">
        <f t="shared" si="594"/>
        <v>5</v>
      </c>
      <c r="R884" s="115">
        <f t="shared" si="595"/>
        <v>12</v>
      </c>
      <c r="S884" s="115">
        <f t="shared" si="596"/>
        <v>4</v>
      </c>
      <c r="T884" s="115">
        <f t="shared" si="597"/>
        <v>4</v>
      </c>
      <c r="U884" s="115">
        <f t="shared" si="598"/>
        <v>7</v>
      </c>
      <c r="V884" s="115">
        <f t="shared" si="599"/>
        <v>5</v>
      </c>
      <c r="W884" s="115">
        <f t="shared" si="600"/>
        <v>11</v>
      </c>
      <c r="X884" s="115">
        <f t="shared" si="601"/>
        <v>12</v>
      </c>
      <c r="Y884" s="115">
        <f t="shared" si="602"/>
        <v>8</v>
      </c>
      <c r="Z884" s="115">
        <f t="shared" si="603"/>
        <v>9</v>
      </c>
      <c r="AA884" s="115">
        <f t="shared" si="604"/>
        <v>2</v>
      </c>
      <c r="AB884" s="115">
        <f t="shared" si="605"/>
        <v>5</v>
      </c>
      <c r="AC884" s="113">
        <f t="shared" si="609"/>
        <v>147</v>
      </c>
      <c r="AE884">
        <f t="shared" si="610"/>
        <v>4.2422168543851792E-4</v>
      </c>
      <c r="AF884">
        <f t="shared" si="611"/>
        <v>0</v>
      </c>
      <c r="AG884">
        <f t="shared" si="612"/>
        <v>3.8179951689466612E-4</v>
      </c>
      <c r="AH884">
        <f t="shared" si="613"/>
        <v>5.5148819107007322E-4</v>
      </c>
      <c r="AI884">
        <f t="shared" si="614"/>
        <v>5.5148819107007322E-4</v>
      </c>
      <c r="AJ884">
        <f t="shared" si="615"/>
        <v>2.5453301126311071E-4</v>
      </c>
      <c r="AK884">
        <f t="shared" si="616"/>
        <v>2.1211084271925896E-4</v>
      </c>
      <c r="AL884">
        <f t="shared" si="617"/>
        <v>2.9695517980696251E-4</v>
      </c>
      <c r="AM884">
        <f t="shared" si="618"/>
        <v>2.1211084271925896E-4</v>
      </c>
      <c r="AN884">
        <f t="shared" si="619"/>
        <v>5.0906602252622142E-4</v>
      </c>
      <c r="AO884">
        <f t="shared" si="620"/>
        <v>1.6968867417540716E-4</v>
      </c>
      <c r="AP884">
        <f t="shared" si="621"/>
        <v>1.6968867417540716E-4</v>
      </c>
      <c r="AQ884">
        <f t="shared" si="622"/>
        <v>2.9695517980696251E-4</v>
      </c>
      <c r="AR884">
        <f t="shared" si="623"/>
        <v>2.1211084271925896E-4</v>
      </c>
      <c r="AS884">
        <f t="shared" si="624"/>
        <v>4.6664385398236967E-4</v>
      </c>
      <c r="AT884">
        <f t="shared" si="625"/>
        <v>5.0906602252622142E-4</v>
      </c>
      <c r="AU884">
        <f t="shared" si="626"/>
        <v>3.3937734835081431E-4</v>
      </c>
      <c r="AV884">
        <f t="shared" si="627"/>
        <v>3.8179951689466612E-4</v>
      </c>
      <c r="AW884">
        <f t="shared" si="628"/>
        <v>8.4844337087703578E-5</v>
      </c>
      <c r="AX884">
        <f t="shared" si="629"/>
        <v>2.1211084271925896E-4</v>
      </c>
      <c r="AY884">
        <f t="shared" si="630"/>
        <v>6.2360587759462127E-3</v>
      </c>
    </row>
    <row r="885" spans="1:51" x14ac:dyDescent="0.2">
      <c r="A885" s="118" t="s">
        <v>5815</v>
      </c>
      <c r="B885" s="119">
        <v>35662</v>
      </c>
      <c r="C885" s="121" t="s">
        <v>6827</v>
      </c>
      <c r="D885" s="121" t="s">
        <v>4190</v>
      </c>
      <c r="E885" s="121">
        <v>0.21855710476769413</v>
      </c>
      <c r="F885">
        <f t="shared" si="606"/>
        <v>2.1855710476769412E-7</v>
      </c>
      <c r="G885">
        <f t="shared" si="607"/>
        <v>2.1855710476769413E-9</v>
      </c>
      <c r="H885">
        <f t="shared" si="608"/>
        <v>1.2580227385423172E-4</v>
      </c>
      <c r="I885" s="115">
        <f t="shared" si="586"/>
        <v>32</v>
      </c>
      <c r="J885" s="115">
        <f t="shared" si="587"/>
        <v>6</v>
      </c>
      <c r="K885" s="115">
        <f t="shared" si="588"/>
        <v>21</v>
      </c>
      <c r="L885" s="115">
        <f t="shared" si="589"/>
        <v>21</v>
      </c>
      <c r="M885" s="115">
        <f t="shared" si="590"/>
        <v>12</v>
      </c>
      <c r="N885" s="115">
        <f t="shared" si="591"/>
        <v>21</v>
      </c>
      <c r="O885" s="115">
        <f t="shared" si="592"/>
        <v>8</v>
      </c>
      <c r="P885" s="115">
        <f t="shared" si="593"/>
        <v>14</v>
      </c>
      <c r="Q885" s="115">
        <f t="shared" si="594"/>
        <v>22</v>
      </c>
      <c r="R885" s="115">
        <f t="shared" si="595"/>
        <v>26</v>
      </c>
      <c r="S885" s="115">
        <f t="shared" si="596"/>
        <v>8</v>
      </c>
      <c r="T885" s="115">
        <f t="shared" si="597"/>
        <v>8</v>
      </c>
      <c r="U885" s="115">
        <f t="shared" si="598"/>
        <v>20</v>
      </c>
      <c r="V885" s="115">
        <f t="shared" si="599"/>
        <v>7</v>
      </c>
      <c r="W885" s="115">
        <f t="shared" si="600"/>
        <v>25</v>
      </c>
      <c r="X885" s="115">
        <f t="shared" si="601"/>
        <v>19</v>
      </c>
      <c r="Y885" s="115">
        <f t="shared" si="602"/>
        <v>21</v>
      </c>
      <c r="Z885" s="115">
        <f t="shared" si="603"/>
        <v>24</v>
      </c>
      <c r="AA885" s="115">
        <f t="shared" si="604"/>
        <v>2</v>
      </c>
      <c r="AB885" s="115">
        <f t="shared" si="605"/>
        <v>6</v>
      </c>
      <c r="AC885" s="113">
        <f t="shared" si="609"/>
        <v>323</v>
      </c>
      <c r="AE885">
        <f t="shared" si="610"/>
        <v>4.0256727633354149E-3</v>
      </c>
      <c r="AF885">
        <f t="shared" si="611"/>
        <v>7.548136431253903E-4</v>
      </c>
      <c r="AG885">
        <f t="shared" si="612"/>
        <v>2.6418477509388659E-3</v>
      </c>
      <c r="AH885">
        <f t="shared" si="613"/>
        <v>2.6418477509388659E-3</v>
      </c>
      <c r="AI885">
        <f t="shared" si="614"/>
        <v>1.5096272862507806E-3</v>
      </c>
      <c r="AJ885">
        <f t="shared" si="615"/>
        <v>2.6418477509388659E-3</v>
      </c>
      <c r="AK885">
        <f t="shared" si="616"/>
        <v>1.0064181908338537E-3</v>
      </c>
      <c r="AL885">
        <f t="shared" si="617"/>
        <v>1.7612318339592439E-3</v>
      </c>
      <c r="AM885">
        <f t="shared" si="618"/>
        <v>2.7676500247930977E-3</v>
      </c>
      <c r="AN885">
        <f t="shared" si="619"/>
        <v>3.2708591202100248E-3</v>
      </c>
      <c r="AO885">
        <f t="shared" si="620"/>
        <v>1.0064181908338537E-3</v>
      </c>
      <c r="AP885">
        <f t="shared" si="621"/>
        <v>1.0064181908338537E-3</v>
      </c>
      <c r="AQ885">
        <f t="shared" si="622"/>
        <v>2.5160454770846346E-3</v>
      </c>
      <c r="AR885">
        <f t="shared" si="623"/>
        <v>8.8061591697962197E-4</v>
      </c>
      <c r="AS885">
        <f t="shared" si="624"/>
        <v>3.145056846355793E-3</v>
      </c>
      <c r="AT885">
        <f t="shared" si="625"/>
        <v>2.3902432032304028E-3</v>
      </c>
      <c r="AU885">
        <f t="shared" si="626"/>
        <v>2.6418477509388659E-3</v>
      </c>
      <c r="AV885">
        <f t="shared" si="627"/>
        <v>3.0192545725015612E-3</v>
      </c>
      <c r="AW885">
        <f t="shared" si="628"/>
        <v>2.5160454770846343E-4</v>
      </c>
      <c r="AX885">
        <f t="shared" si="629"/>
        <v>7.548136431253903E-4</v>
      </c>
      <c r="AY885">
        <f t="shared" si="630"/>
        <v>4.0634134454916856E-2</v>
      </c>
    </row>
    <row r="886" spans="1:51" x14ac:dyDescent="0.2">
      <c r="A886" s="118" t="s">
        <v>5816</v>
      </c>
      <c r="B886" s="119">
        <v>23324</v>
      </c>
      <c r="C886" s="121" t="s">
        <v>6577</v>
      </c>
      <c r="D886" s="121" t="s">
        <v>4682</v>
      </c>
      <c r="E886" s="121">
        <v>2.051460405582108</v>
      </c>
      <c r="F886">
        <f t="shared" si="606"/>
        <v>2.0514604055821082E-6</v>
      </c>
      <c r="G886">
        <f t="shared" si="607"/>
        <v>2.0514604055821081E-8</v>
      </c>
      <c r="H886">
        <f t="shared" si="608"/>
        <v>1.1808281593886731E-3</v>
      </c>
      <c r="I886" s="115">
        <f t="shared" si="586"/>
        <v>16</v>
      </c>
      <c r="J886" s="115">
        <f t="shared" si="587"/>
        <v>3</v>
      </c>
      <c r="K886" s="115">
        <f t="shared" si="588"/>
        <v>18</v>
      </c>
      <c r="L886" s="115">
        <f t="shared" si="589"/>
        <v>17</v>
      </c>
      <c r="M886" s="115">
        <f t="shared" si="590"/>
        <v>10</v>
      </c>
      <c r="N886" s="115">
        <f t="shared" si="591"/>
        <v>18</v>
      </c>
      <c r="O886" s="115">
        <f t="shared" si="592"/>
        <v>10</v>
      </c>
      <c r="P886" s="115">
        <f t="shared" si="593"/>
        <v>13</v>
      </c>
      <c r="Q886" s="115">
        <f t="shared" si="594"/>
        <v>8</v>
      </c>
      <c r="R886" s="115">
        <f t="shared" si="595"/>
        <v>19</v>
      </c>
      <c r="S886" s="115">
        <f t="shared" si="596"/>
        <v>3</v>
      </c>
      <c r="T886" s="115">
        <f t="shared" si="597"/>
        <v>4</v>
      </c>
      <c r="U886" s="115">
        <f t="shared" si="598"/>
        <v>7</v>
      </c>
      <c r="V886" s="115">
        <f t="shared" si="599"/>
        <v>5</v>
      </c>
      <c r="W886" s="115">
        <f t="shared" si="600"/>
        <v>14</v>
      </c>
      <c r="X886" s="115">
        <f t="shared" si="601"/>
        <v>16</v>
      </c>
      <c r="Y886" s="115">
        <f t="shared" si="602"/>
        <v>5</v>
      </c>
      <c r="Z886" s="115">
        <f t="shared" si="603"/>
        <v>16</v>
      </c>
      <c r="AA886" s="115">
        <f t="shared" si="604"/>
        <v>4</v>
      </c>
      <c r="AB886" s="115">
        <f t="shared" si="605"/>
        <v>3</v>
      </c>
      <c r="AC886" s="113">
        <f t="shared" si="609"/>
        <v>209</v>
      </c>
      <c r="AE886">
        <f t="shared" si="610"/>
        <v>1.889325055021877E-2</v>
      </c>
      <c r="AF886">
        <f t="shared" si="611"/>
        <v>3.5424844781660192E-3</v>
      </c>
      <c r="AG886">
        <f t="shared" si="612"/>
        <v>2.1254906868996115E-2</v>
      </c>
      <c r="AH886">
        <f t="shared" si="613"/>
        <v>2.0074078709607444E-2</v>
      </c>
      <c r="AI886">
        <f t="shared" si="614"/>
        <v>1.1808281593886732E-2</v>
      </c>
      <c r="AJ886">
        <f t="shared" si="615"/>
        <v>2.1254906868996115E-2</v>
      </c>
      <c r="AK886">
        <f t="shared" si="616"/>
        <v>1.1808281593886732E-2</v>
      </c>
      <c r="AL886">
        <f t="shared" si="617"/>
        <v>1.5350766072052751E-2</v>
      </c>
      <c r="AM886">
        <f t="shared" si="618"/>
        <v>9.4466252751093851E-3</v>
      </c>
      <c r="AN886">
        <f t="shared" si="619"/>
        <v>2.2435735028384789E-2</v>
      </c>
      <c r="AO886">
        <f t="shared" si="620"/>
        <v>3.5424844781660192E-3</v>
      </c>
      <c r="AP886">
        <f t="shared" si="621"/>
        <v>4.7233126375546925E-3</v>
      </c>
      <c r="AQ886">
        <f t="shared" si="622"/>
        <v>8.2657971157207126E-3</v>
      </c>
      <c r="AR886">
        <f t="shared" si="623"/>
        <v>5.9041407969433659E-3</v>
      </c>
      <c r="AS886">
        <f t="shared" si="624"/>
        <v>1.6531594231441425E-2</v>
      </c>
      <c r="AT886">
        <f t="shared" si="625"/>
        <v>1.889325055021877E-2</v>
      </c>
      <c r="AU886">
        <f t="shared" si="626"/>
        <v>5.9041407969433659E-3</v>
      </c>
      <c r="AV886">
        <f t="shared" si="627"/>
        <v>1.889325055021877E-2</v>
      </c>
      <c r="AW886">
        <f t="shared" si="628"/>
        <v>4.7233126375546925E-3</v>
      </c>
      <c r="AX886">
        <f t="shared" si="629"/>
        <v>3.5424844781660192E-3</v>
      </c>
      <c r="AY886">
        <f t="shared" si="630"/>
        <v>0.24679308531223265</v>
      </c>
    </row>
    <row r="887" spans="1:51" x14ac:dyDescent="0.2">
      <c r="A887" s="118" t="s">
        <v>5817</v>
      </c>
      <c r="B887" s="119">
        <v>47502</v>
      </c>
      <c r="C887" s="121" t="s">
        <v>6967</v>
      </c>
      <c r="D887" s="121" t="s">
        <v>4278</v>
      </c>
      <c r="E887" s="121">
        <v>0.65560422453011635</v>
      </c>
      <c r="F887">
        <f t="shared" si="606"/>
        <v>6.556042245301163E-7</v>
      </c>
      <c r="G887">
        <f t="shared" si="607"/>
        <v>6.5560422453011628E-9</v>
      </c>
      <c r="H887">
        <f t="shared" si="608"/>
        <v>3.7736820444246718E-4</v>
      </c>
      <c r="I887" s="115">
        <f t="shared" si="586"/>
        <v>55</v>
      </c>
      <c r="J887" s="115">
        <f t="shared" si="587"/>
        <v>3</v>
      </c>
      <c r="K887" s="115">
        <f t="shared" si="588"/>
        <v>27</v>
      </c>
      <c r="L887" s="115">
        <f t="shared" si="589"/>
        <v>31</v>
      </c>
      <c r="M887" s="115">
        <f t="shared" si="590"/>
        <v>15</v>
      </c>
      <c r="N887" s="115">
        <f t="shared" si="591"/>
        <v>50</v>
      </c>
      <c r="O887" s="115">
        <f t="shared" si="592"/>
        <v>3</v>
      </c>
      <c r="P887" s="115">
        <f t="shared" si="593"/>
        <v>30</v>
      </c>
      <c r="Q887" s="115">
        <f t="shared" si="594"/>
        <v>13</v>
      </c>
      <c r="R887" s="115">
        <f t="shared" si="595"/>
        <v>37</v>
      </c>
      <c r="S887" s="115">
        <f t="shared" si="596"/>
        <v>12</v>
      </c>
      <c r="T887" s="115">
        <f t="shared" si="597"/>
        <v>11</v>
      </c>
      <c r="U887" s="115">
        <f t="shared" si="598"/>
        <v>18</v>
      </c>
      <c r="V887" s="115">
        <f t="shared" si="599"/>
        <v>16</v>
      </c>
      <c r="W887" s="115">
        <f t="shared" si="600"/>
        <v>33</v>
      </c>
      <c r="X887" s="115">
        <f t="shared" si="601"/>
        <v>35</v>
      </c>
      <c r="Y887" s="115">
        <f t="shared" si="602"/>
        <v>24</v>
      </c>
      <c r="Z887" s="115">
        <f t="shared" si="603"/>
        <v>25</v>
      </c>
      <c r="AA887" s="115">
        <f t="shared" si="604"/>
        <v>3</v>
      </c>
      <c r="AB887" s="115">
        <f t="shared" si="605"/>
        <v>7</v>
      </c>
      <c r="AC887" s="113">
        <f t="shared" si="609"/>
        <v>448</v>
      </c>
      <c r="AE887">
        <f t="shared" si="610"/>
        <v>2.0755251244335696E-2</v>
      </c>
      <c r="AF887">
        <f t="shared" si="611"/>
        <v>1.1321046133274015E-3</v>
      </c>
      <c r="AG887">
        <f t="shared" si="612"/>
        <v>1.0188941519946614E-2</v>
      </c>
      <c r="AH887">
        <f t="shared" si="613"/>
        <v>1.1698414337716482E-2</v>
      </c>
      <c r="AI887">
        <f t="shared" si="614"/>
        <v>5.6605230666370073E-3</v>
      </c>
      <c r="AJ887">
        <f t="shared" si="615"/>
        <v>1.886841022212336E-2</v>
      </c>
      <c r="AK887">
        <f t="shared" si="616"/>
        <v>1.1321046133274015E-3</v>
      </c>
      <c r="AL887">
        <f t="shared" si="617"/>
        <v>1.1321046133274015E-2</v>
      </c>
      <c r="AM887">
        <f t="shared" si="618"/>
        <v>4.9057866577520738E-3</v>
      </c>
      <c r="AN887">
        <f t="shared" si="619"/>
        <v>1.3962623564371286E-2</v>
      </c>
      <c r="AO887">
        <f t="shared" si="620"/>
        <v>4.5284184533096062E-3</v>
      </c>
      <c r="AP887">
        <f t="shared" si="621"/>
        <v>4.1510502488671386E-3</v>
      </c>
      <c r="AQ887">
        <f t="shared" si="622"/>
        <v>6.7926276799644093E-3</v>
      </c>
      <c r="AR887">
        <f t="shared" si="623"/>
        <v>6.0378912710794749E-3</v>
      </c>
      <c r="AS887">
        <f t="shared" si="624"/>
        <v>1.2453150746601417E-2</v>
      </c>
      <c r="AT887">
        <f t="shared" si="625"/>
        <v>1.3207887155486351E-2</v>
      </c>
      <c r="AU887">
        <f t="shared" si="626"/>
        <v>9.0568369066192124E-3</v>
      </c>
      <c r="AV887">
        <f t="shared" si="627"/>
        <v>9.43420511106168E-3</v>
      </c>
      <c r="AW887">
        <f t="shared" si="628"/>
        <v>1.1321046133274015E-3</v>
      </c>
      <c r="AX887">
        <f t="shared" si="629"/>
        <v>2.6415774310972703E-3</v>
      </c>
      <c r="AY887">
        <f t="shared" si="630"/>
        <v>0.1690609555902253</v>
      </c>
    </row>
    <row r="888" spans="1:51" x14ac:dyDescent="0.2">
      <c r="A888" s="118" t="s">
        <v>5818</v>
      </c>
      <c r="B888" s="119">
        <v>53253</v>
      </c>
      <c r="C888" s="121" t="s">
        <v>7006</v>
      </c>
      <c r="D888" s="121" t="s">
        <v>4282</v>
      </c>
      <c r="E888" s="121">
        <v>0.39141003570715344</v>
      </c>
      <c r="F888">
        <f t="shared" si="606"/>
        <v>3.9141003570715345E-7</v>
      </c>
      <c r="G888">
        <f t="shared" si="607"/>
        <v>3.9141003570715349E-9</v>
      </c>
      <c r="H888">
        <f t="shared" si="608"/>
        <v>2.252970570490663E-4</v>
      </c>
      <c r="I888" s="115">
        <f t="shared" si="586"/>
        <v>50</v>
      </c>
      <c r="J888" s="115">
        <f t="shared" si="587"/>
        <v>6</v>
      </c>
      <c r="K888" s="115">
        <f t="shared" si="588"/>
        <v>27</v>
      </c>
      <c r="L888" s="115">
        <f t="shared" si="589"/>
        <v>31</v>
      </c>
      <c r="M888" s="115">
        <f t="shared" si="590"/>
        <v>19</v>
      </c>
      <c r="N888" s="115">
        <f t="shared" si="591"/>
        <v>38</v>
      </c>
      <c r="O888" s="115">
        <f t="shared" si="592"/>
        <v>16</v>
      </c>
      <c r="P888" s="115">
        <f t="shared" si="593"/>
        <v>19</v>
      </c>
      <c r="Q888" s="115">
        <f t="shared" si="594"/>
        <v>36</v>
      </c>
      <c r="R888" s="115">
        <f t="shared" si="595"/>
        <v>37</v>
      </c>
      <c r="S888" s="115">
        <f t="shared" si="596"/>
        <v>15</v>
      </c>
      <c r="T888" s="115">
        <f t="shared" si="597"/>
        <v>21</v>
      </c>
      <c r="U888" s="115">
        <f t="shared" si="598"/>
        <v>23</v>
      </c>
      <c r="V888" s="115">
        <f t="shared" si="599"/>
        <v>27</v>
      </c>
      <c r="W888" s="115">
        <f t="shared" si="600"/>
        <v>18</v>
      </c>
      <c r="X888" s="115">
        <f t="shared" si="601"/>
        <v>24</v>
      </c>
      <c r="Y888" s="115">
        <f t="shared" si="602"/>
        <v>24</v>
      </c>
      <c r="Z888" s="115">
        <f t="shared" si="603"/>
        <v>28</v>
      </c>
      <c r="AA888" s="115">
        <f t="shared" si="604"/>
        <v>4</v>
      </c>
      <c r="AB888" s="115">
        <f t="shared" si="605"/>
        <v>18</v>
      </c>
      <c r="AC888" s="113">
        <f t="shared" si="609"/>
        <v>481</v>
      </c>
      <c r="AE888">
        <f t="shared" si="610"/>
        <v>1.1264852852453315E-2</v>
      </c>
      <c r="AF888">
        <f t="shared" si="611"/>
        <v>1.3517823422943978E-3</v>
      </c>
      <c r="AG888">
        <f t="shared" si="612"/>
        <v>6.0830205403247899E-3</v>
      </c>
      <c r="AH888">
        <f t="shared" si="613"/>
        <v>6.9842087685210554E-3</v>
      </c>
      <c r="AI888">
        <f t="shared" si="614"/>
        <v>4.2806440839322597E-3</v>
      </c>
      <c r="AJ888">
        <f t="shared" si="615"/>
        <v>8.5612881678645194E-3</v>
      </c>
      <c r="AK888">
        <f t="shared" si="616"/>
        <v>3.6047529127850608E-3</v>
      </c>
      <c r="AL888">
        <f t="shared" si="617"/>
        <v>4.2806440839322597E-3</v>
      </c>
      <c r="AM888">
        <f t="shared" si="618"/>
        <v>8.1106940537663871E-3</v>
      </c>
      <c r="AN888">
        <f t="shared" si="619"/>
        <v>8.3359911108154532E-3</v>
      </c>
      <c r="AO888">
        <f t="shared" si="620"/>
        <v>3.3794558557359946E-3</v>
      </c>
      <c r="AP888">
        <f t="shared" si="621"/>
        <v>4.731238198030392E-3</v>
      </c>
      <c r="AQ888">
        <f t="shared" si="622"/>
        <v>5.1818323121285252E-3</v>
      </c>
      <c r="AR888">
        <f t="shared" si="623"/>
        <v>6.0830205403247899E-3</v>
      </c>
      <c r="AS888">
        <f t="shared" si="624"/>
        <v>4.0553470268831935E-3</v>
      </c>
      <c r="AT888">
        <f t="shared" si="625"/>
        <v>5.4071293691775914E-3</v>
      </c>
      <c r="AU888">
        <f t="shared" si="626"/>
        <v>5.4071293691775914E-3</v>
      </c>
      <c r="AV888">
        <f t="shared" si="627"/>
        <v>6.308317597373856E-3</v>
      </c>
      <c r="AW888">
        <f t="shared" si="628"/>
        <v>9.0118822819626519E-4</v>
      </c>
      <c r="AX888">
        <f t="shared" si="629"/>
        <v>4.0553470268831935E-3</v>
      </c>
      <c r="AY888">
        <f t="shared" si="630"/>
        <v>0.10836788444060089</v>
      </c>
    </row>
    <row r="889" spans="1:51" x14ac:dyDescent="0.2">
      <c r="A889" s="118" t="s">
        <v>5819</v>
      </c>
      <c r="B889" s="119">
        <v>32080</v>
      </c>
      <c r="C889" s="121" t="s">
        <v>6599</v>
      </c>
      <c r="D889" s="121" t="s">
        <v>4792</v>
      </c>
      <c r="E889" s="121">
        <v>4.9055620156949615</v>
      </c>
      <c r="F889">
        <f t="shared" si="606"/>
        <v>4.9055620156949618E-6</v>
      </c>
      <c r="G889">
        <f t="shared" si="607"/>
        <v>4.9055620156949617E-8</v>
      </c>
      <c r="H889">
        <f t="shared" si="608"/>
        <v>2.823659550044494E-3</v>
      </c>
      <c r="I889" s="115">
        <f t="shared" si="586"/>
        <v>30</v>
      </c>
      <c r="J889" s="115">
        <f t="shared" si="587"/>
        <v>4</v>
      </c>
      <c r="K889" s="115">
        <f t="shared" si="588"/>
        <v>24</v>
      </c>
      <c r="L889" s="115">
        <f t="shared" si="589"/>
        <v>23</v>
      </c>
      <c r="M889" s="115">
        <f t="shared" si="590"/>
        <v>12</v>
      </c>
      <c r="N889" s="115">
        <f t="shared" si="591"/>
        <v>22</v>
      </c>
      <c r="O889" s="115">
        <f t="shared" si="592"/>
        <v>6</v>
      </c>
      <c r="P889" s="115">
        <f t="shared" si="593"/>
        <v>23</v>
      </c>
      <c r="Q889" s="115">
        <f t="shared" si="594"/>
        <v>19</v>
      </c>
      <c r="R889" s="115">
        <f t="shared" si="595"/>
        <v>31</v>
      </c>
      <c r="S889" s="115">
        <f t="shared" si="596"/>
        <v>8</v>
      </c>
      <c r="T889" s="115">
        <f t="shared" si="597"/>
        <v>6</v>
      </c>
      <c r="U889" s="115">
        <f t="shared" si="598"/>
        <v>11</v>
      </c>
      <c r="V889" s="115">
        <f t="shared" si="599"/>
        <v>8</v>
      </c>
      <c r="W889" s="115">
        <f t="shared" si="600"/>
        <v>13</v>
      </c>
      <c r="X889" s="115">
        <f t="shared" si="601"/>
        <v>15</v>
      </c>
      <c r="Y889" s="115">
        <f t="shared" si="602"/>
        <v>17</v>
      </c>
      <c r="Z889" s="115">
        <f t="shared" si="603"/>
        <v>15</v>
      </c>
      <c r="AA889" s="115">
        <f t="shared" si="604"/>
        <v>2</v>
      </c>
      <c r="AB889" s="115">
        <f t="shared" si="605"/>
        <v>4</v>
      </c>
      <c r="AC889" s="113">
        <f t="shared" si="609"/>
        <v>293</v>
      </c>
      <c r="AE889">
        <f t="shared" si="610"/>
        <v>8.4709786501334816E-2</v>
      </c>
      <c r="AF889">
        <f t="shared" si="611"/>
        <v>1.1294638200177976E-2</v>
      </c>
      <c r="AG889">
        <f t="shared" si="612"/>
        <v>6.7767829201067858E-2</v>
      </c>
      <c r="AH889">
        <f t="shared" si="613"/>
        <v>6.4944169651023356E-2</v>
      </c>
      <c r="AI889">
        <f t="shared" si="614"/>
        <v>3.3883914600533929E-2</v>
      </c>
      <c r="AJ889">
        <f t="shared" si="615"/>
        <v>6.2120510100978868E-2</v>
      </c>
      <c r="AK889">
        <f t="shared" si="616"/>
        <v>1.6941957300266965E-2</v>
      </c>
      <c r="AL889">
        <f t="shared" si="617"/>
        <v>6.4944169651023356E-2</v>
      </c>
      <c r="AM889">
        <f t="shared" si="618"/>
        <v>5.3649531450845382E-2</v>
      </c>
      <c r="AN889">
        <f t="shared" si="619"/>
        <v>8.7533446051379318E-2</v>
      </c>
      <c r="AO889">
        <f t="shared" si="620"/>
        <v>2.2589276400355952E-2</v>
      </c>
      <c r="AP889">
        <f t="shared" si="621"/>
        <v>1.6941957300266965E-2</v>
      </c>
      <c r="AQ889">
        <f t="shared" si="622"/>
        <v>3.1060255050489434E-2</v>
      </c>
      <c r="AR889">
        <f t="shared" si="623"/>
        <v>2.2589276400355952E-2</v>
      </c>
      <c r="AS889">
        <f t="shared" si="624"/>
        <v>3.6707574150578424E-2</v>
      </c>
      <c r="AT889">
        <f t="shared" si="625"/>
        <v>4.2354893250667408E-2</v>
      </c>
      <c r="AU889">
        <f t="shared" si="626"/>
        <v>4.8002212350756399E-2</v>
      </c>
      <c r="AV889">
        <f t="shared" si="627"/>
        <v>4.2354893250667408E-2</v>
      </c>
      <c r="AW889">
        <f t="shared" si="628"/>
        <v>5.6473191000889879E-3</v>
      </c>
      <c r="AX889">
        <f t="shared" si="629"/>
        <v>1.1294638200177976E-2</v>
      </c>
      <c r="AY889">
        <f t="shared" si="630"/>
        <v>0.82733224816303674</v>
      </c>
    </row>
    <row r="890" spans="1:51" x14ac:dyDescent="0.2">
      <c r="A890" s="118" t="s">
        <v>5820</v>
      </c>
      <c r="B890" s="119">
        <v>35089</v>
      </c>
      <c r="C890" s="121" t="s">
        <v>6963</v>
      </c>
      <c r="D890" s="121" t="s">
        <v>3685</v>
      </c>
      <c r="E890" s="121">
        <v>0.13101141123002696</v>
      </c>
      <c r="F890">
        <f t="shared" si="606"/>
        <v>1.3101141123002695E-7</v>
      </c>
      <c r="G890">
        <f t="shared" si="607"/>
        <v>1.3101141123002696E-9</v>
      </c>
      <c r="H890">
        <f t="shared" si="608"/>
        <v>7.5410650461844094E-5</v>
      </c>
      <c r="I890" s="115">
        <f t="shared" si="586"/>
        <v>31</v>
      </c>
      <c r="J890" s="115">
        <f t="shared" si="587"/>
        <v>1</v>
      </c>
      <c r="K890" s="115">
        <f t="shared" si="588"/>
        <v>18</v>
      </c>
      <c r="L890" s="115">
        <f t="shared" si="589"/>
        <v>22</v>
      </c>
      <c r="M890" s="115">
        <f t="shared" si="590"/>
        <v>8</v>
      </c>
      <c r="N890" s="115">
        <f t="shared" si="591"/>
        <v>18</v>
      </c>
      <c r="O890" s="115">
        <f t="shared" si="592"/>
        <v>6</v>
      </c>
      <c r="P890" s="115">
        <f t="shared" si="593"/>
        <v>35</v>
      </c>
      <c r="Q890" s="115">
        <f t="shared" si="594"/>
        <v>21</v>
      </c>
      <c r="R890" s="115">
        <f t="shared" si="595"/>
        <v>28</v>
      </c>
      <c r="S890" s="115">
        <f t="shared" si="596"/>
        <v>10</v>
      </c>
      <c r="T890" s="115">
        <f t="shared" si="597"/>
        <v>6</v>
      </c>
      <c r="U890" s="115">
        <f t="shared" si="598"/>
        <v>17</v>
      </c>
      <c r="V890" s="115">
        <f t="shared" si="599"/>
        <v>15</v>
      </c>
      <c r="W890" s="115">
        <f t="shared" si="600"/>
        <v>24</v>
      </c>
      <c r="X890" s="115">
        <f t="shared" si="601"/>
        <v>19</v>
      </c>
      <c r="Y890" s="115">
        <f t="shared" si="602"/>
        <v>14</v>
      </c>
      <c r="Z890" s="115">
        <f t="shared" si="603"/>
        <v>9</v>
      </c>
      <c r="AA890" s="115">
        <f t="shared" si="604"/>
        <v>4</v>
      </c>
      <c r="AB890" s="115">
        <f t="shared" si="605"/>
        <v>6</v>
      </c>
      <c r="AC890" s="113">
        <f t="shared" si="609"/>
        <v>312</v>
      </c>
      <c r="AE890">
        <f t="shared" si="610"/>
        <v>2.3377301643171667E-3</v>
      </c>
      <c r="AF890">
        <f t="shared" si="611"/>
        <v>7.5410650461844094E-5</v>
      </c>
      <c r="AG890">
        <f t="shared" si="612"/>
        <v>1.3573917083131936E-3</v>
      </c>
      <c r="AH890">
        <f t="shared" si="613"/>
        <v>1.6590343101605702E-3</v>
      </c>
      <c r="AI890">
        <f t="shared" si="614"/>
        <v>6.0328520369475275E-4</v>
      </c>
      <c r="AJ890">
        <f t="shared" si="615"/>
        <v>1.3573917083131936E-3</v>
      </c>
      <c r="AK890">
        <f t="shared" si="616"/>
        <v>4.5246390277106456E-4</v>
      </c>
      <c r="AL890">
        <f t="shared" si="617"/>
        <v>2.6393727661645433E-3</v>
      </c>
      <c r="AM890">
        <f t="shared" si="618"/>
        <v>1.5836236596987259E-3</v>
      </c>
      <c r="AN890">
        <f t="shared" si="619"/>
        <v>2.1114982129316348E-3</v>
      </c>
      <c r="AO890">
        <f t="shared" si="620"/>
        <v>7.5410650461844094E-4</v>
      </c>
      <c r="AP890">
        <f t="shared" si="621"/>
        <v>4.5246390277106456E-4</v>
      </c>
      <c r="AQ890">
        <f t="shared" si="622"/>
        <v>1.2819810578513495E-3</v>
      </c>
      <c r="AR890">
        <f t="shared" si="623"/>
        <v>1.1311597569276615E-3</v>
      </c>
      <c r="AS890">
        <f t="shared" si="624"/>
        <v>1.8098556110842583E-3</v>
      </c>
      <c r="AT890">
        <f t="shared" si="625"/>
        <v>1.4328023587750378E-3</v>
      </c>
      <c r="AU890">
        <f t="shared" si="626"/>
        <v>1.0557491064658174E-3</v>
      </c>
      <c r="AV890">
        <f t="shared" si="627"/>
        <v>6.7869585415659679E-4</v>
      </c>
      <c r="AW890">
        <f t="shared" si="628"/>
        <v>3.0164260184737638E-4</v>
      </c>
      <c r="AX890">
        <f t="shared" si="629"/>
        <v>4.5246390277106456E-4</v>
      </c>
      <c r="AY890">
        <f t="shared" si="630"/>
        <v>2.3528122944095353E-2</v>
      </c>
    </row>
    <row r="891" spans="1:51" x14ac:dyDescent="0.2">
      <c r="A891" s="118" t="s">
        <v>5821</v>
      </c>
      <c r="B891" s="119">
        <v>64881</v>
      </c>
      <c r="C891" s="121" t="s">
        <v>7053</v>
      </c>
      <c r="D891" s="121" t="s">
        <v>4612</v>
      </c>
      <c r="E891" s="121">
        <v>1.014093185314014</v>
      </c>
      <c r="F891">
        <f t="shared" si="606"/>
        <v>1.0140931853140141E-6</v>
      </c>
      <c r="G891">
        <f t="shared" si="607"/>
        <v>1.0140931853140142E-8</v>
      </c>
      <c r="H891">
        <f t="shared" si="608"/>
        <v>5.8371576960714391E-4</v>
      </c>
      <c r="I891" s="115">
        <f t="shared" si="586"/>
        <v>55</v>
      </c>
      <c r="J891" s="115">
        <f t="shared" si="587"/>
        <v>7</v>
      </c>
      <c r="K891" s="115">
        <f t="shared" si="588"/>
        <v>38</v>
      </c>
      <c r="L891" s="115">
        <f t="shared" si="589"/>
        <v>23</v>
      </c>
      <c r="M891" s="115">
        <f t="shared" si="590"/>
        <v>18</v>
      </c>
      <c r="N891" s="115">
        <f t="shared" si="591"/>
        <v>52</v>
      </c>
      <c r="O891" s="115">
        <f t="shared" si="592"/>
        <v>16</v>
      </c>
      <c r="P891" s="115">
        <f t="shared" si="593"/>
        <v>40</v>
      </c>
      <c r="Q891" s="115">
        <f t="shared" si="594"/>
        <v>26</v>
      </c>
      <c r="R891" s="115">
        <f t="shared" si="595"/>
        <v>44</v>
      </c>
      <c r="S891" s="115">
        <f t="shared" si="596"/>
        <v>23</v>
      </c>
      <c r="T891" s="115">
        <f t="shared" si="597"/>
        <v>20</v>
      </c>
      <c r="U891" s="115">
        <f t="shared" si="598"/>
        <v>35</v>
      </c>
      <c r="V891" s="115">
        <f t="shared" si="599"/>
        <v>31</v>
      </c>
      <c r="W891" s="115">
        <f t="shared" si="600"/>
        <v>26</v>
      </c>
      <c r="X891" s="115">
        <f t="shared" si="601"/>
        <v>34</v>
      </c>
      <c r="Y891" s="115">
        <f t="shared" si="602"/>
        <v>35</v>
      </c>
      <c r="Z891" s="115">
        <f t="shared" si="603"/>
        <v>46</v>
      </c>
      <c r="AA891" s="115">
        <f t="shared" si="604"/>
        <v>9</v>
      </c>
      <c r="AB891" s="115">
        <f t="shared" si="605"/>
        <v>17</v>
      </c>
      <c r="AC891" s="113">
        <f t="shared" si="609"/>
        <v>595</v>
      </c>
      <c r="AE891">
        <f t="shared" si="610"/>
        <v>3.2104367328392919E-2</v>
      </c>
      <c r="AF891">
        <f t="shared" si="611"/>
        <v>4.0860103872500074E-3</v>
      </c>
      <c r="AG891">
        <f t="shared" si="612"/>
        <v>2.2181199245071469E-2</v>
      </c>
      <c r="AH891">
        <f t="shared" si="613"/>
        <v>1.342546270096431E-2</v>
      </c>
      <c r="AI891">
        <f t="shared" si="614"/>
        <v>1.050688385292859E-2</v>
      </c>
      <c r="AJ891">
        <f t="shared" si="615"/>
        <v>3.0353220019571484E-2</v>
      </c>
      <c r="AK891">
        <f t="shared" si="616"/>
        <v>9.3394523137143026E-3</v>
      </c>
      <c r="AL891">
        <f t="shared" si="617"/>
        <v>2.3348630784285757E-2</v>
      </c>
      <c r="AM891">
        <f t="shared" si="618"/>
        <v>1.5176610009785742E-2</v>
      </c>
      <c r="AN891">
        <f t="shared" si="619"/>
        <v>2.5683493862714332E-2</v>
      </c>
      <c r="AO891">
        <f t="shared" si="620"/>
        <v>1.342546270096431E-2</v>
      </c>
      <c r="AP891">
        <f t="shared" si="621"/>
        <v>1.1674315392142878E-2</v>
      </c>
      <c r="AQ891">
        <f t="shared" si="622"/>
        <v>2.0430051936250037E-2</v>
      </c>
      <c r="AR891">
        <f t="shared" si="623"/>
        <v>1.8095188857821461E-2</v>
      </c>
      <c r="AS891">
        <f t="shared" si="624"/>
        <v>1.5176610009785742E-2</v>
      </c>
      <c r="AT891">
        <f t="shared" si="625"/>
        <v>1.9846336166642893E-2</v>
      </c>
      <c r="AU891">
        <f t="shared" si="626"/>
        <v>2.0430051936250037E-2</v>
      </c>
      <c r="AV891">
        <f t="shared" si="627"/>
        <v>2.685092540192862E-2</v>
      </c>
      <c r="AW891">
        <f t="shared" si="628"/>
        <v>5.2534419264642952E-3</v>
      </c>
      <c r="AX891">
        <f t="shared" si="629"/>
        <v>9.9231680833214465E-3</v>
      </c>
      <c r="AY891">
        <f t="shared" si="630"/>
        <v>0.34731088291625067</v>
      </c>
    </row>
    <row r="892" spans="1:51" x14ac:dyDescent="0.2">
      <c r="A892" s="118" t="s">
        <v>5822</v>
      </c>
      <c r="B892" s="119">
        <v>18470</v>
      </c>
      <c r="C892" s="121" t="s">
        <v>6755</v>
      </c>
      <c r="D892" s="121" t="s">
        <v>4564</v>
      </c>
      <c r="E892" s="121">
        <v>1.1434098949404674</v>
      </c>
      <c r="F892">
        <f t="shared" si="606"/>
        <v>1.1434098949404675E-6</v>
      </c>
      <c r="G892">
        <f t="shared" si="607"/>
        <v>1.1434098949404676E-8</v>
      </c>
      <c r="H892">
        <f t="shared" si="608"/>
        <v>6.5815094358900557E-4</v>
      </c>
      <c r="I892" s="115">
        <f t="shared" si="586"/>
        <v>16</v>
      </c>
      <c r="J892" s="115">
        <f t="shared" si="587"/>
        <v>0</v>
      </c>
      <c r="K892" s="115">
        <f t="shared" si="588"/>
        <v>10</v>
      </c>
      <c r="L892" s="115">
        <f t="shared" si="589"/>
        <v>13</v>
      </c>
      <c r="M892" s="115">
        <f t="shared" si="590"/>
        <v>5</v>
      </c>
      <c r="N892" s="115">
        <f t="shared" si="591"/>
        <v>13</v>
      </c>
      <c r="O892" s="115">
        <f t="shared" si="592"/>
        <v>6</v>
      </c>
      <c r="P892" s="115">
        <f t="shared" si="593"/>
        <v>13</v>
      </c>
      <c r="Q892" s="115">
        <f t="shared" si="594"/>
        <v>4</v>
      </c>
      <c r="R892" s="115">
        <f t="shared" si="595"/>
        <v>16</v>
      </c>
      <c r="S892" s="115">
        <f t="shared" si="596"/>
        <v>5</v>
      </c>
      <c r="T892" s="115">
        <f t="shared" si="597"/>
        <v>4</v>
      </c>
      <c r="U892" s="115">
        <f t="shared" si="598"/>
        <v>4</v>
      </c>
      <c r="V892" s="115">
        <f t="shared" si="599"/>
        <v>2</v>
      </c>
      <c r="W892" s="115">
        <f t="shared" si="600"/>
        <v>13</v>
      </c>
      <c r="X892" s="115">
        <f t="shared" si="601"/>
        <v>9</v>
      </c>
      <c r="Y892" s="115">
        <f t="shared" si="602"/>
        <v>12</v>
      </c>
      <c r="Z892" s="115">
        <f t="shared" si="603"/>
        <v>23</v>
      </c>
      <c r="AA892" s="115">
        <f t="shared" si="604"/>
        <v>0</v>
      </c>
      <c r="AB892" s="115">
        <f t="shared" si="605"/>
        <v>2</v>
      </c>
      <c r="AC892" s="113">
        <f t="shared" si="609"/>
        <v>170</v>
      </c>
      <c r="AE892">
        <f t="shared" si="610"/>
        <v>1.0530415097424089E-2</v>
      </c>
      <c r="AF892">
        <f t="shared" si="611"/>
        <v>0</v>
      </c>
      <c r="AG892">
        <f t="shared" si="612"/>
        <v>6.581509435890056E-3</v>
      </c>
      <c r="AH892">
        <f t="shared" si="613"/>
        <v>8.5559622666570717E-3</v>
      </c>
      <c r="AI892">
        <f t="shared" si="614"/>
        <v>3.290754717945028E-3</v>
      </c>
      <c r="AJ892">
        <f t="shared" si="615"/>
        <v>8.5559622666570717E-3</v>
      </c>
      <c r="AK892">
        <f t="shared" si="616"/>
        <v>3.9489056615340332E-3</v>
      </c>
      <c r="AL892">
        <f t="shared" si="617"/>
        <v>8.5559622666570717E-3</v>
      </c>
      <c r="AM892">
        <f t="shared" si="618"/>
        <v>2.6326037743560223E-3</v>
      </c>
      <c r="AN892">
        <f t="shared" si="619"/>
        <v>1.0530415097424089E-2</v>
      </c>
      <c r="AO892">
        <f t="shared" si="620"/>
        <v>3.290754717945028E-3</v>
      </c>
      <c r="AP892">
        <f t="shared" si="621"/>
        <v>2.6326037743560223E-3</v>
      </c>
      <c r="AQ892">
        <f t="shared" si="622"/>
        <v>2.6326037743560223E-3</v>
      </c>
      <c r="AR892">
        <f t="shared" si="623"/>
        <v>1.3163018871780111E-3</v>
      </c>
      <c r="AS892">
        <f t="shared" si="624"/>
        <v>8.5559622666570717E-3</v>
      </c>
      <c r="AT892">
        <f t="shared" si="625"/>
        <v>5.9233584923010498E-3</v>
      </c>
      <c r="AU892">
        <f t="shared" si="626"/>
        <v>7.8978113230680665E-3</v>
      </c>
      <c r="AV892">
        <f t="shared" si="627"/>
        <v>1.5137471702547128E-2</v>
      </c>
      <c r="AW892">
        <f t="shared" si="628"/>
        <v>0</v>
      </c>
      <c r="AX892">
        <f t="shared" si="629"/>
        <v>1.3163018871780111E-3</v>
      </c>
      <c r="AY892">
        <f t="shared" si="630"/>
        <v>0.11188566041013095</v>
      </c>
    </row>
    <row r="893" spans="1:51" x14ac:dyDescent="0.2">
      <c r="A893" s="118" t="s">
        <v>5823</v>
      </c>
      <c r="B893" s="119">
        <v>36575</v>
      </c>
      <c r="C893" s="121" t="s">
        <v>6689</v>
      </c>
      <c r="D893" s="121" t="s">
        <v>4818</v>
      </c>
      <c r="E893" s="121">
        <v>7.4172689967260474</v>
      </c>
      <c r="F893">
        <f t="shared" si="606"/>
        <v>7.4172689967260477E-6</v>
      </c>
      <c r="G893">
        <f t="shared" si="607"/>
        <v>7.4172689967260481E-8</v>
      </c>
      <c r="H893">
        <f t="shared" si="608"/>
        <v>4.2694073320949291E-3</v>
      </c>
      <c r="I893" s="115">
        <f t="shared" si="586"/>
        <v>47</v>
      </c>
      <c r="J893" s="115">
        <f t="shared" si="587"/>
        <v>3</v>
      </c>
      <c r="K893" s="115">
        <f t="shared" si="588"/>
        <v>22</v>
      </c>
      <c r="L893" s="115">
        <f t="shared" si="589"/>
        <v>22</v>
      </c>
      <c r="M893" s="115">
        <f t="shared" si="590"/>
        <v>11</v>
      </c>
      <c r="N893" s="115">
        <f t="shared" si="591"/>
        <v>31</v>
      </c>
      <c r="O893" s="115">
        <f t="shared" si="592"/>
        <v>9</v>
      </c>
      <c r="P893" s="115">
        <f t="shared" si="593"/>
        <v>26</v>
      </c>
      <c r="Q893" s="115">
        <f t="shared" si="594"/>
        <v>21</v>
      </c>
      <c r="R893" s="115">
        <f t="shared" si="595"/>
        <v>26</v>
      </c>
      <c r="S893" s="115">
        <f t="shared" si="596"/>
        <v>11</v>
      </c>
      <c r="T893" s="115">
        <f t="shared" si="597"/>
        <v>11</v>
      </c>
      <c r="U893" s="115">
        <f t="shared" si="598"/>
        <v>12</v>
      </c>
      <c r="V893" s="115">
        <f t="shared" si="599"/>
        <v>9</v>
      </c>
      <c r="W893" s="115">
        <f t="shared" si="600"/>
        <v>17</v>
      </c>
      <c r="X893" s="115">
        <f t="shared" si="601"/>
        <v>18</v>
      </c>
      <c r="Y893" s="115">
        <f t="shared" si="602"/>
        <v>10</v>
      </c>
      <c r="Z893" s="115">
        <f t="shared" si="603"/>
        <v>21</v>
      </c>
      <c r="AA893" s="115">
        <f t="shared" si="604"/>
        <v>2</v>
      </c>
      <c r="AB893" s="115">
        <f t="shared" si="605"/>
        <v>10</v>
      </c>
      <c r="AC893" s="113">
        <f t="shared" si="609"/>
        <v>339</v>
      </c>
      <c r="AE893">
        <f t="shared" si="610"/>
        <v>0.20066214460846166</v>
      </c>
      <c r="AF893">
        <f t="shared" si="611"/>
        <v>1.2808221996284787E-2</v>
      </c>
      <c r="AG893">
        <f t="shared" si="612"/>
        <v>9.3926961306088436E-2</v>
      </c>
      <c r="AH893">
        <f t="shared" si="613"/>
        <v>9.3926961306088436E-2</v>
      </c>
      <c r="AI893">
        <f t="shared" si="614"/>
        <v>4.6963480653044218E-2</v>
      </c>
      <c r="AJ893">
        <f t="shared" si="615"/>
        <v>0.13235162729494279</v>
      </c>
      <c r="AK893">
        <f t="shared" si="616"/>
        <v>3.8424665988854363E-2</v>
      </c>
      <c r="AL893">
        <f t="shared" si="617"/>
        <v>0.11100459063446816</v>
      </c>
      <c r="AM893">
        <f t="shared" si="618"/>
        <v>8.9657553973993512E-2</v>
      </c>
      <c r="AN893">
        <f t="shared" si="619"/>
        <v>0.11100459063446816</v>
      </c>
      <c r="AO893">
        <f t="shared" si="620"/>
        <v>4.6963480653044218E-2</v>
      </c>
      <c r="AP893">
        <f t="shared" si="621"/>
        <v>4.6963480653044218E-2</v>
      </c>
      <c r="AQ893">
        <f t="shared" si="622"/>
        <v>5.1232887985139149E-2</v>
      </c>
      <c r="AR893">
        <f t="shared" si="623"/>
        <v>3.8424665988854363E-2</v>
      </c>
      <c r="AS893">
        <f t="shared" si="624"/>
        <v>7.2579924645613789E-2</v>
      </c>
      <c r="AT893">
        <f t="shared" si="625"/>
        <v>7.6849331977708726E-2</v>
      </c>
      <c r="AU893">
        <f t="shared" si="626"/>
        <v>4.2694073320949294E-2</v>
      </c>
      <c r="AV893">
        <f t="shared" si="627"/>
        <v>8.9657553973993512E-2</v>
      </c>
      <c r="AW893">
        <f t="shared" si="628"/>
        <v>8.5388146641898581E-3</v>
      </c>
      <c r="AX893">
        <f t="shared" si="629"/>
        <v>4.2694073320949294E-2</v>
      </c>
      <c r="AY893">
        <f t="shared" si="630"/>
        <v>1.447329085580181</v>
      </c>
    </row>
    <row r="894" spans="1:51" x14ac:dyDescent="0.2">
      <c r="A894" s="118" t="s">
        <v>5824</v>
      </c>
      <c r="B894" s="119">
        <v>34280</v>
      </c>
      <c r="C894" s="121" t="s">
        <v>7054</v>
      </c>
      <c r="D894" s="121" t="s">
        <v>4634</v>
      </c>
      <c r="E894" s="121">
        <v>1.4479202778164442</v>
      </c>
      <c r="F894">
        <f t="shared" si="606"/>
        <v>1.4479202778164442E-6</v>
      </c>
      <c r="G894">
        <f t="shared" si="607"/>
        <v>1.4479202778164442E-8</v>
      </c>
      <c r="H894">
        <f t="shared" si="608"/>
        <v>8.3342824065394663E-4</v>
      </c>
      <c r="I894" s="115">
        <f t="shared" si="586"/>
        <v>35</v>
      </c>
      <c r="J894" s="115">
        <f t="shared" si="587"/>
        <v>4</v>
      </c>
      <c r="K894" s="115">
        <f t="shared" si="588"/>
        <v>15</v>
      </c>
      <c r="L894" s="115">
        <f t="shared" si="589"/>
        <v>26</v>
      </c>
      <c r="M894" s="115">
        <f t="shared" si="590"/>
        <v>13</v>
      </c>
      <c r="N894" s="115">
        <f t="shared" si="591"/>
        <v>34</v>
      </c>
      <c r="O894" s="115">
        <f t="shared" si="592"/>
        <v>5</v>
      </c>
      <c r="P894" s="115">
        <f t="shared" si="593"/>
        <v>23</v>
      </c>
      <c r="Q894" s="115">
        <f t="shared" si="594"/>
        <v>16</v>
      </c>
      <c r="R894" s="115">
        <f t="shared" si="595"/>
        <v>28</v>
      </c>
      <c r="S894" s="115">
        <f t="shared" si="596"/>
        <v>7</v>
      </c>
      <c r="T894" s="115">
        <f t="shared" si="597"/>
        <v>7</v>
      </c>
      <c r="U894" s="115">
        <f t="shared" si="598"/>
        <v>12</v>
      </c>
      <c r="V894" s="115">
        <f t="shared" si="599"/>
        <v>13</v>
      </c>
      <c r="W894" s="115">
        <f t="shared" si="600"/>
        <v>15</v>
      </c>
      <c r="X894" s="115">
        <f t="shared" si="601"/>
        <v>16</v>
      </c>
      <c r="Y894" s="115">
        <f t="shared" si="602"/>
        <v>22</v>
      </c>
      <c r="Z894" s="115">
        <f t="shared" si="603"/>
        <v>17</v>
      </c>
      <c r="AA894" s="115">
        <f t="shared" si="604"/>
        <v>4</v>
      </c>
      <c r="AB894" s="115">
        <f t="shared" si="605"/>
        <v>6</v>
      </c>
      <c r="AC894" s="113">
        <f t="shared" si="609"/>
        <v>318</v>
      </c>
      <c r="AE894">
        <f t="shared" si="610"/>
        <v>2.9169988422888132E-2</v>
      </c>
      <c r="AF894">
        <f t="shared" si="611"/>
        <v>3.3337129626157865E-3</v>
      </c>
      <c r="AG894">
        <f t="shared" si="612"/>
        <v>1.2501423609809199E-2</v>
      </c>
      <c r="AH894">
        <f t="shared" si="613"/>
        <v>2.1669134257002613E-2</v>
      </c>
      <c r="AI894">
        <f t="shared" si="614"/>
        <v>1.0834567128501307E-2</v>
      </c>
      <c r="AJ894">
        <f t="shared" si="615"/>
        <v>2.8336560182234186E-2</v>
      </c>
      <c r="AK894">
        <f t="shared" si="616"/>
        <v>4.1671412032697336E-3</v>
      </c>
      <c r="AL894">
        <f t="shared" si="617"/>
        <v>1.9168849535040774E-2</v>
      </c>
      <c r="AM894">
        <f t="shared" si="618"/>
        <v>1.3334851850463146E-2</v>
      </c>
      <c r="AN894">
        <f t="shared" si="619"/>
        <v>2.3335990738310504E-2</v>
      </c>
      <c r="AO894">
        <f t="shared" si="620"/>
        <v>5.833997684577626E-3</v>
      </c>
      <c r="AP894">
        <f t="shared" si="621"/>
        <v>5.833997684577626E-3</v>
      </c>
      <c r="AQ894">
        <f t="shared" si="622"/>
        <v>1.000113888784736E-2</v>
      </c>
      <c r="AR894">
        <f t="shared" si="623"/>
        <v>1.0834567128501307E-2</v>
      </c>
      <c r="AS894">
        <f t="shared" si="624"/>
        <v>1.2501423609809199E-2</v>
      </c>
      <c r="AT894">
        <f t="shared" si="625"/>
        <v>1.3334851850463146E-2</v>
      </c>
      <c r="AU894">
        <f t="shared" si="626"/>
        <v>1.8335421294386825E-2</v>
      </c>
      <c r="AV894">
        <f t="shared" si="627"/>
        <v>1.4168280091117093E-2</v>
      </c>
      <c r="AW894">
        <f t="shared" si="628"/>
        <v>3.3337129626157865E-3</v>
      </c>
      <c r="AX894">
        <f t="shared" si="629"/>
        <v>5.0005694439236798E-3</v>
      </c>
      <c r="AY894">
        <f t="shared" si="630"/>
        <v>0.26503018052795507</v>
      </c>
    </row>
    <row r="895" spans="1:51" x14ac:dyDescent="0.2">
      <c r="A895" s="118" t="s">
        <v>5825</v>
      </c>
      <c r="B895" s="119">
        <v>24774</v>
      </c>
      <c r="C895" s="121" t="s">
        <v>6691</v>
      </c>
      <c r="D895" s="121" t="s">
        <v>3406</v>
      </c>
      <c r="E895" s="121">
        <v>1.5922639951421964E-2</v>
      </c>
      <c r="F895">
        <f t="shared" si="606"/>
        <v>1.5922639951421963E-8</v>
      </c>
      <c r="G895">
        <f t="shared" si="607"/>
        <v>1.5922639951421964E-10</v>
      </c>
      <c r="H895">
        <f t="shared" si="608"/>
        <v>9.1651301557102447E-6</v>
      </c>
      <c r="I895" s="115">
        <f t="shared" si="586"/>
        <v>23</v>
      </c>
      <c r="J895" s="115">
        <f t="shared" si="587"/>
        <v>6</v>
      </c>
      <c r="K895" s="115">
        <f t="shared" si="588"/>
        <v>9</v>
      </c>
      <c r="L895" s="115">
        <f t="shared" si="589"/>
        <v>13</v>
      </c>
      <c r="M895" s="115">
        <f t="shared" si="590"/>
        <v>19</v>
      </c>
      <c r="N895" s="115">
        <f t="shared" si="591"/>
        <v>8</v>
      </c>
      <c r="O895" s="115">
        <f t="shared" si="592"/>
        <v>6</v>
      </c>
      <c r="P895" s="115">
        <f t="shared" si="593"/>
        <v>13</v>
      </c>
      <c r="Q895" s="115">
        <f t="shared" si="594"/>
        <v>12</v>
      </c>
      <c r="R895" s="115">
        <f t="shared" si="595"/>
        <v>16</v>
      </c>
      <c r="S895" s="115">
        <f t="shared" si="596"/>
        <v>4</v>
      </c>
      <c r="T895" s="115">
        <f t="shared" si="597"/>
        <v>9</v>
      </c>
      <c r="U895" s="115">
        <f t="shared" si="598"/>
        <v>13</v>
      </c>
      <c r="V895" s="115">
        <f t="shared" si="599"/>
        <v>10</v>
      </c>
      <c r="W895" s="115">
        <f t="shared" si="600"/>
        <v>10</v>
      </c>
      <c r="X895" s="115">
        <f t="shared" si="601"/>
        <v>9</v>
      </c>
      <c r="Y895" s="115">
        <f t="shared" si="602"/>
        <v>14</v>
      </c>
      <c r="Z895" s="115">
        <f t="shared" si="603"/>
        <v>13</v>
      </c>
      <c r="AA895" s="115">
        <f t="shared" si="604"/>
        <v>5</v>
      </c>
      <c r="AB895" s="115">
        <f t="shared" si="605"/>
        <v>5</v>
      </c>
      <c r="AC895" s="113">
        <f t="shared" si="609"/>
        <v>217</v>
      </c>
      <c r="AE895">
        <f t="shared" si="610"/>
        <v>2.1079799358133562E-4</v>
      </c>
      <c r="AF895">
        <f t="shared" si="611"/>
        <v>5.4990780934261472E-5</v>
      </c>
      <c r="AG895">
        <f t="shared" si="612"/>
        <v>8.2486171401392207E-5</v>
      </c>
      <c r="AH895">
        <f t="shared" si="613"/>
        <v>1.1914669202423318E-4</v>
      </c>
      <c r="AI895">
        <f t="shared" si="614"/>
        <v>1.7413747295849465E-4</v>
      </c>
      <c r="AJ895">
        <f t="shared" si="615"/>
        <v>7.3321041245681958E-5</v>
      </c>
      <c r="AK895">
        <f t="shared" si="616"/>
        <v>5.4990780934261472E-5</v>
      </c>
      <c r="AL895">
        <f t="shared" si="617"/>
        <v>1.1914669202423318E-4</v>
      </c>
      <c r="AM895">
        <f t="shared" si="618"/>
        <v>1.0998156186852294E-4</v>
      </c>
      <c r="AN895">
        <f t="shared" si="619"/>
        <v>1.4664208249136392E-4</v>
      </c>
      <c r="AO895">
        <f t="shared" si="620"/>
        <v>3.6660520622840979E-5</v>
      </c>
      <c r="AP895">
        <f t="shared" si="621"/>
        <v>8.2486171401392207E-5</v>
      </c>
      <c r="AQ895">
        <f t="shared" si="622"/>
        <v>1.1914669202423318E-4</v>
      </c>
      <c r="AR895">
        <f t="shared" si="623"/>
        <v>9.1651301557102444E-5</v>
      </c>
      <c r="AS895">
        <f t="shared" si="624"/>
        <v>9.1651301557102444E-5</v>
      </c>
      <c r="AT895">
        <f t="shared" si="625"/>
        <v>8.2486171401392207E-5</v>
      </c>
      <c r="AU895">
        <f t="shared" si="626"/>
        <v>1.2831182217994342E-4</v>
      </c>
      <c r="AV895">
        <f t="shared" si="627"/>
        <v>1.1914669202423318E-4</v>
      </c>
      <c r="AW895">
        <f t="shared" si="628"/>
        <v>4.5825650778551222E-5</v>
      </c>
      <c r="AX895">
        <f t="shared" si="629"/>
        <v>4.5825650778551222E-5</v>
      </c>
      <c r="AY895">
        <f t="shared" si="630"/>
        <v>1.9888332437891236E-3</v>
      </c>
    </row>
    <row r="896" spans="1:51" x14ac:dyDescent="0.2">
      <c r="A896" s="118" t="s">
        <v>5826</v>
      </c>
      <c r="B896" s="119">
        <v>8526</v>
      </c>
      <c r="C896" s="121" t="s">
        <v>7055</v>
      </c>
      <c r="D896" s="121" t="s">
        <v>4838</v>
      </c>
      <c r="E896" s="121">
        <v>12.658542008081252</v>
      </c>
      <c r="F896">
        <f t="shared" si="606"/>
        <v>1.2658542008081252E-5</v>
      </c>
      <c r="G896">
        <f t="shared" si="607"/>
        <v>1.2658542008081253E-7</v>
      </c>
      <c r="H896">
        <f t="shared" si="608"/>
        <v>7.2863033667497808E-3</v>
      </c>
      <c r="I896" s="115">
        <f t="shared" si="586"/>
        <v>4</v>
      </c>
      <c r="J896" s="115">
        <f t="shared" si="587"/>
        <v>0</v>
      </c>
      <c r="K896" s="115">
        <f t="shared" si="588"/>
        <v>6</v>
      </c>
      <c r="L896" s="115">
        <f t="shared" si="589"/>
        <v>2</v>
      </c>
      <c r="M896" s="115">
        <f t="shared" si="590"/>
        <v>4</v>
      </c>
      <c r="N896" s="115">
        <f t="shared" si="591"/>
        <v>8</v>
      </c>
      <c r="O896" s="115">
        <f t="shared" si="592"/>
        <v>3</v>
      </c>
      <c r="P896" s="115">
        <f t="shared" si="593"/>
        <v>3</v>
      </c>
      <c r="Q896" s="115">
        <f t="shared" si="594"/>
        <v>8</v>
      </c>
      <c r="R896" s="115">
        <f t="shared" si="595"/>
        <v>5</v>
      </c>
      <c r="S896" s="115">
        <f t="shared" si="596"/>
        <v>2</v>
      </c>
      <c r="T896" s="115">
        <f t="shared" si="597"/>
        <v>2</v>
      </c>
      <c r="U896" s="115">
        <f t="shared" si="598"/>
        <v>3</v>
      </c>
      <c r="V896" s="115">
        <f t="shared" si="599"/>
        <v>4</v>
      </c>
      <c r="W896" s="115">
        <f t="shared" si="600"/>
        <v>5</v>
      </c>
      <c r="X896" s="115">
        <f t="shared" si="601"/>
        <v>2</v>
      </c>
      <c r="Y896" s="115">
        <f t="shared" si="602"/>
        <v>6</v>
      </c>
      <c r="Z896" s="115">
        <f t="shared" si="603"/>
        <v>5</v>
      </c>
      <c r="AA896" s="115">
        <f t="shared" si="604"/>
        <v>2</v>
      </c>
      <c r="AB896" s="115">
        <f t="shared" si="605"/>
        <v>1</v>
      </c>
      <c r="AC896" s="113">
        <f t="shared" si="609"/>
        <v>75</v>
      </c>
      <c r="AE896">
        <f t="shared" si="610"/>
        <v>2.9145213466999123E-2</v>
      </c>
      <c r="AF896">
        <f t="shared" si="611"/>
        <v>0</v>
      </c>
      <c r="AG896">
        <f t="shared" si="612"/>
        <v>4.3717820200498685E-2</v>
      </c>
      <c r="AH896">
        <f t="shared" si="613"/>
        <v>1.4572606733499562E-2</v>
      </c>
      <c r="AI896">
        <f t="shared" si="614"/>
        <v>2.9145213466999123E-2</v>
      </c>
      <c r="AJ896">
        <f t="shared" si="615"/>
        <v>5.8290426933998246E-2</v>
      </c>
      <c r="AK896">
        <f t="shared" si="616"/>
        <v>2.1858910100249342E-2</v>
      </c>
      <c r="AL896">
        <f t="shared" si="617"/>
        <v>2.1858910100249342E-2</v>
      </c>
      <c r="AM896">
        <f t="shared" si="618"/>
        <v>5.8290426933998246E-2</v>
      </c>
      <c r="AN896">
        <f t="shared" si="619"/>
        <v>3.64315168337489E-2</v>
      </c>
      <c r="AO896">
        <f t="shared" si="620"/>
        <v>1.4572606733499562E-2</v>
      </c>
      <c r="AP896">
        <f t="shared" si="621"/>
        <v>1.4572606733499562E-2</v>
      </c>
      <c r="AQ896">
        <f t="shared" si="622"/>
        <v>2.1858910100249342E-2</v>
      </c>
      <c r="AR896">
        <f t="shared" si="623"/>
        <v>2.9145213466999123E-2</v>
      </c>
      <c r="AS896">
        <f t="shared" si="624"/>
        <v>3.64315168337489E-2</v>
      </c>
      <c r="AT896">
        <f t="shared" si="625"/>
        <v>1.4572606733499562E-2</v>
      </c>
      <c r="AU896">
        <f t="shared" si="626"/>
        <v>4.3717820200498685E-2</v>
      </c>
      <c r="AV896">
        <f t="shared" si="627"/>
        <v>3.64315168337489E-2</v>
      </c>
      <c r="AW896">
        <f t="shared" si="628"/>
        <v>1.4572606733499562E-2</v>
      </c>
      <c r="AX896">
        <f t="shared" si="629"/>
        <v>7.2863033667497808E-3</v>
      </c>
      <c r="AY896">
        <f t="shared" si="630"/>
        <v>0.54647275250623351</v>
      </c>
    </row>
    <row r="897" spans="1:51" x14ac:dyDescent="0.2">
      <c r="A897" s="118" t="s">
        <v>5827</v>
      </c>
      <c r="B897" s="119">
        <v>17271</v>
      </c>
      <c r="C897" s="121" t="s">
        <v>6587</v>
      </c>
      <c r="D897" s="121" t="s">
        <v>4680</v>
      </c>
      <c r="E897" s="121">
        <v>1.4344022771717833</v>
      </c>
      <c r="F897">
        <f t="shared" si="606"/>
        <v>1.4344022771717832E-6</v>
      </c>
      <c r="G897">
        <f t="shared" si="607"/>
        <v>1.4344022771717833E-8</v>
      </c>
      <c r="H897">
        <f t="shared" si="608"/>
        <v>8.2564722973293861E-4</v>
      </c>
      <c r="I897" s="115">
        <f t="shared" si="586"/>
        <v>18</v>
      </c>
      <c r="J897" s="115">
        <f t="shared" si="587"/>
        <v>1</v>
      </c>
      <c r="K897" s="115">
        <f t="shared" si="588"/>
        <v>4</v>
      </c>
      <c r="L897" s="115">
        <f t="shared" si="589"/>
        <v>15</v>
      </c>
      <c r="M897" s="115">
        <f t="shared" si="590"/>
        <v>9</v>
      </c>
      <c r="N897" s="115">
        <f t="shared" si="591"/>
        <v>10</v>
      </c>
      <c r="O897" s="115">
        <f t="shared" si="592"/>
        <v>2</v>
      </c>
      <c r="P897" s="115">
        <f t="shared" si="593"/>
        <v>14</v>
      </c>
      <c r="Q897" s="115">
        <f t="shared" si="594"/>
        <v>11</v>
      </c>
      <c r="R897" s="115">
        <f t="shared" si="595"/>
        <v>16</v>
      </c>
      <c r="S897" s="115">
        <f t="shared" si="596"/>
        <v>6</v>
      </c>
      <c r="T897" s="115">
        <f t="shared" si="597"/>
        <v>4</v>
      </c>
      <c r="U897" s="115">
        <f t="shared" si="598"/>
        <v>11</v>
      </c>
      <c r="V897" s="115">
        <f t="shared" si="599"/>
        <v>2</v>
      </c>
      <c r="W897" s="115">
        <f t="shared" si="600"/>
        <v>7</v>
      </c>
      <c r="X897" s="115">
        <f t="shared" si="601"/>
        <v>2</v>
      </c>
      <c r="Y897" s="115">
        <f t="shared" si="602"/>
        <v>11</v>
      </c>
      <c r="Z897" s="115">
        <f t="shared" si="603"/>
        <v>14</v>
      </c>
      <c r="AA897" s="115">
        <f t="shared" si="604"/>
        <v>0</v>
      </c>
      <c r="AB897" s="115">
        <f t="shared" si="605"/>
        <v>1</v>
      </c>
      <c r="AC897" s="113">
        <f t="shared" si="609"/>
        <v>158</v>
      </c>
      <c r="AE897">
        <f t="shared" si="610"/>
        <v>1.4861650135192896E-2</v>
      </c>
      <c r="AF897">
        <f t="shared" si="611"/>
        <v>8.2564722973293861E-4</v>
      </c>
      <c r="AG897">
        <f t="shared" si="612"/>
        <v>3.3025889189317544E-3</v>
      </c>
      <c r="AH897">
        <f t="shared" si="613"/>
        <v>1.238470844599408E-2</v>
      </c>
      <c r="AI897">
        <f t="shared" si="614"/>
        <v>7.4308250675964478E-3</v>
      </c>
      <c r="AJ897">
        <f t="shared" si="615"/>
        <v>8.2564722973293859E-3</v>
      </c>
      <c r="AK897">
        <f t="shared" si="616"/>
        <v>1.6512944594658772E-3</v>
      </c>
      <c r="AL897">
        <f t="shared" si="617"/>
        <v>1.155906121626114E-2</v>
      </c>
      <c r="AM897">
        <f t="shared" si="618"/>
        <v>9.0821195270623239E-3</v>
      </c>
      <c r="AN897">
        <f t="shared" si="619"/>
        <v>1.3210355675727018E-2</v>
      </c>
      <c r="AO897">
        <f t="shared" si="620"/>
        <v>4.9538833783976319E-3</v>
      </c>
      <c r="AP897">
        <f t="shared" si="621"/>
        <v>3.3025889189317544E-3</v>
      </c>
      <c r="AQ897">
        <f t="shared" si="622"/>
        <v>9.0821195270623239E-3</v>
      </c>
      <c r="AR897">
        <f t="shared" si="623"/>
        <v>1.6512944594658772E-3</v>
      </c>
      <c r="AS897">
        <f t="shared" si="624"/>
        <v>5.7795306081305699E-3</v>
      </c>
      <c r="AT897">
        <f t="shared" si="625"/>
        <v>1.6512944594658772E-3</v>
      </c>
      <c r="AU897">
        <f t="shared" si="626"/>
        <v>9.0821195270623239E-3</v>
      </c>
      <c r="AV897">
        <f t="shared" si="627"/>
        <v>1.155906121626114E-2</v>
      </c>
      <c r="AW897">
        <f t="shared" si="628"/>
        <v>0</v>
      </c>
      <c r="AX897">
        <f t="shared" si="629"/>
        <v>8.2564722973293861E-4</v>
      </c>
      <c r="AY897">
        <f t="shared" si="630"/>
        <v>0.13045226229780432</v>
      </c>
    </row>
    <row r="898" spans="1:51" x14ac:dyDescent="0.2">
      <c r="A898" s="118" t="s">
        <v>5828</v>
      </c>
      <c r="B898" s="119">
        <v>23847</v>
      </c>
      <c r="C898" s="121" t="s">
        <v>6763</v>
      </c>
      <c r="D898" s="121" t="s">
        <v>4710</v>
      </c>
      <c r="E898" s="121">
        <v>1.5858496029848845</v>
      </c>
      <c r="F898">
        <f t="shared" si="606"/>
        <v>1.5858496029848845E-6</v>
      </c>
      <c r="G898">
        <f t="shared" si="607"/>
        <v>1.5858496029848844E-8</v>
      </c>
      <c r="H898">
        <f t="shared" si="608"/>
        <v>9.1282086783855748E-4</v>
      </c>
      <c r="I898" s="115">
        <f t="shared" ref="I898:I961" si="631">LEN(D898)-LEN(SUBSTITUTE(D898,"A",""))</f>
        <v>41</v>
      </c>
      <c r="J898" s="115">
        <f t="shared" ref="J898:J961" si="632">LEN(D898)-LEN(SUBSTITUTE(D898,"C",""))</f>
        <v>0</v>
      </c>
      <c r="K898" s="115">
        <f t="shared" ref="K898:K961" si="633">LEN(D898)-LEN(SUBSTITUTE(D898,"D",""))</f>
        <v>8</v>
      </c>
      <c r="L898" s="115">
        <f t="shared" ref="L898:L961" si="634">LEN(D898)-LEN(SUBSTITUTE(D898,"E",""))</f>
        <v>10</v>
      </c>
      <c r="M898" s="115">
        <f t="shared" ref="M898:M961" si="635">LEN(D898)-LEN(SUBSTITUTE(D898,"F",""))</f>
        <v>3</v>
      </c>
      <c r="N898" s="115">
        <f t="shared" ref="N898:N961" si="636">LEN(D898)-LEN(SUBSTITUTE(D898,"G",""))</f>
        <v>7</v>
      </c>
      <c r="O898" s="115">
        <f t="shared" ref="O898:O961" si="637">LEN(D898)-LEN(SUBSTITUTE(D898,"H",""))</f>
        <v>1</v>
      </c>
      <c r="P898" s="115">
        <f t="shared" ref="P898:P961" si="638">LEN(D898)-LEN(SUBSTITUTE(D898,"I",""))</f>
        <v>10</v>
      </c>
      <c r="Q898" s="115">
        <f t="shared" ref="Q898:Q961" si="639">LEN(D898)-LEN(SUBSTITUTE(D898,"K",""))</f>
        <v>8</v>
      </c>
      <c r="R898" s="115">
        <f t="shared" ref="R898:R961" si="640">LEN(D898)-LEN(SUBSTITUTE(D898,"L",""))</f>
        <v>14</v>
      </c>
      <c r="S898" s="115">
        <f t="shared" ref="S898:S961" si="641">LEN(D898)-LEN(SUBSTITUTE(D898,"M",""))</f>
        <v>10</v>
      </c>
      <c r="T898" s="115">
        <f t="shared" ref="T898:T961" si="642">LEN(D898)-LEN(SUBSTITUTE(D898,"N",""))</f>
        <v>12</v>
      </c>
      <c r="U898" s="115">
        <f t="shared" ref="U898:U961" si="643">LEN(D898)-LEN(SUBSTITUTE(D898,"P",""))</f>
        <v>13</v>
      </c>
      <c r="V898" s="115">
        <f t="shared" ref="V898:V961" si="644">LEN(D898)-LEN(SUBSTITUTE(D898,"Q",""))</f>
        <v>19</v>
      </c>
      <c r="W898" s="115">
        <f t="shared" ref="W898:W961" si="645">LEN(D898)-LEN(SUBSTITUTE(D898,"R",""))</f>
        <v>15</v>
      </c>
      <c r="X898" s="115">
        <f t="shared" ref="X898:X961" si="646">LEN(D898)-LEN(SUBSTITUTE(D898,"S",""))</f>
        <v>17</v>
      </c>
      <c r="Y898" s="115">
        <f t="shared" ref="Y898:Y961" si="647">LEN(D898)-LEN(SUBSTITUTE(D898,"T",""))</f>
        <v>17</v>
      </c>
      <c r="Z898" s="115">
        <f t="shared" ref="Z898:Z961" si="648">LEN(D898)-LEN(SUBSTITUTE(D898,"V",""))</f>
        <v>14</v>
      </c>
      <c r="AA898" s="115">
        <f t="shared" ref="AA898:AA961" si="649">LEN(D898)-LEN(SUBSTITUTE(D898,"W",""))</f>
        <v>1</v>
      </c>
      <c r="AB898" s="115">
        <f t="shared" ref="AB898:AB961" si="650">LEN(D898)-LEN(SUBSTITUTE(D898,"Y",""))</f>
        <v>3</v>
      </c>
      <c r="AC898" s="113">
        <f t="shared" si="609"/>
        <v>223</v>
      </c>
      <c r="AE898">
        <f t="shared" si="610"/>
        <v>3.7425655581380855E-2</v>
      </c>
      <c r="AF898">
        <f t="shared" si="611"/>
        <v>0</v>
      </c>
      <c r="AG898">
        <f t="shared" si="612"/>
        <v>7.3025669427084598E-3</v>
      </c>
      <c r="AH898">
        <f t="shared" si="613"/>
        <v>9.1282086783855756E-3</v>
      </c>
      <c r="AI898">
        <f t="shared" si="614"/>
        <v>2.7384626035156724E-3</v>
      </c>
      <c r="AJ898">
        <f t="shared" si="615"/>
        <v>6.3897460748699019E-3</v>
      </c>
      <c r="AK898">
        <f t="shared" si="616"/>
        <v>9.1282086783855748E-4</v>
      </c>
      <c r="AL898">
        <f t="shared" si="617"/>
        <v>9.1282086783855756E-3</v>
      </c>
      <c r="AM898">
        <f t="shared" si="618"/>
        <v>7.3025669427084598E-3</v>
      </c>
      <c r="AN898">
        <f t="shared" si="619"/>
        <v>1.2779492149739804E-2</v>
      </c>
      <c r="AO898">
        <f t="shared" si="620"/>
        <v>9.1282086783855756E-3</v>
      </c>
      <c r="AP898">
        <f t="shared" si="621"/>
        <v>1.095385041406269E-2</v>
      </c>
      <c r="AQ898">
        <f t="shared" si="622"/>
        <v>1.1866671281901248E-2</v>
      </c>
      <c r="AR898">
        <f t="shared" si="623"/>
        <v>1.7343596488932592E-2</v>
      </c>
      <c r="AS898">
        <f t="shared" si="624"/>
        <v>1.3692313017578362E-2</v>
      </c>
      <c r="AT898">
        <f t="shared" si="625"/>
        <v>1.5517954753255478E-2</v>
      </c>
      <c r="AU898">
        <f t="shared" si="626"/>
        <v>1.5517954753255478E-2</v>
      </c>
      <c r="AV898">
        <f t="shared" si="627"/>
        <v>1.2779492149739804E-2</v>
      </c>
      <c r="AW898">
        <f t="shared" si="628"/>
        <v>9.1282086783855748E-4</v>
      </c>
      <c r="AX898">
        <f t="shared" si="629"/>
        <v>2.7384626035156724E-3</v>
      </c>
      <c r="AY898">
        <f t="shared" si="630"/>
        <v>0.20355905352799836</v>
      </c>
    </row>
    <row r="899" spans="1:51" x14ac:dyDescent="0.2">
      <c r="A899" s="118" t="s">
        <v>5829</v>
      </c>
      <c r="B899" s="119">
        <v>118203</v>
      </c>
      <c r="C899" s="121" t="s">
        <v>7056</v>
      </c>
      <c r="D899" s="121" t="s">
        <v>4431</v>
      </c>
      <c r="E899" s="121">
        <v>0.82278614251037685</v>
      </c>
      <c r="F899">
        <f t="shared" ref="F899:F962" si="651">E899/1000000</f>
        <v>8.2278614251037685E-7</v>
      </c>
      <c r="G899">
        <f t="shared" ref="G899:G962" si="652">F899*0.01</f>
        <v>8.2278614251037684E-9</v>
      </c>
      <c r="H899">
        <f t="shared" ref="H899:H962" si="653">G899/$G$1637</f>
        <v>4.7359873170710749E-4</v>
      </c>
      <c r="I899" s="115">
        <f t="shared" si="631"/>
        <v>90</v>
      </c>
      <c r="J899" s="115">
        <f t="shared" si="632"/>
        <v>4</v>
      </c>
      <c r="K899" s="115">
        <f t="shared" si="633"/>
        <v>68</v>
      </c>
      <c r="L899" s="115">
        <f t="shared" si="634"/>
        <v>54</v>
      </c>
      <c r="M899" s="115">
        <f t="shared" si="635"/>
        <v>42</v>
      </c>
      <c r="N899" s="115">
        <f t="shared" si="636"/>
        <v>76</v>
      </c>
      <c r="O899" s="115">
        <f t="shared" si="637"/>
        <v>10</v>
      </c>
      <c r="P899" s="115">
        <f t="shared" si="638"/>
        <v>60</v>
      </c>
      <c r="Q899" s="115">
        <f t="shared" si="639"/>
        <v>52</v>
      </c>
      <c r="R899" s="115">
        <f t="shared" si="640"/>
        <v>75</v>
      </c>
      <c r="S899" s="115">
        <f t="shared" si="641"/>
        <v>13</v>
      </c>
      <c r="T899" s="115">
        <f t="shared" si="642"/>
        <v>65</v>
      </c>
      <c r="U899" s="115">
        <f t="shared" si="643"/>
        <v>48</v>
      </c>
      <c r="V899" s="115">
        <f t="shared" si="644"/>
        <v>51</v>
      </c>
      <c r="W899" s="115">
        <f t="shared" si="645"/>
        <v>67</v>
      </c>
      <c r="X899" s="115">
        <f t="shared" si="646"/>
        <v>102</v>
      </c>
      <c r="Y899" s="115">
        <f t="shared" si="647"/>
        <v>87</v>
      </c>
      <c r="Z899" s="115">
        <f t="shared" si="648"/>
        <v>63</v>
      </c>
      <c r="AA899" s="115">
        <f t="shared" si="649"/>
        <v>9</v>
      </c>
      <c r="AB899" s="115">
        <f t="shared" si="650"/>
        <v>39</v>
      </c>
      <c r="AC899" s="113">
        <f t="shared" ref="AC899:AC962" si="654">SUM(I899:AB899)</f>
        <v>1075</v>
      </c>
      <c r="AE899">
        <f t="shared" ref="AE899:AE962" si="655">I899*$H899</f>
        <v>4.2623885853639673E-2</v>
      </c>
      <c r="AF899">
        <f t="shared" ref="AF899:AF962" si="656">J899*$H899</f>
        <v>1.89439492682843E-3</v>
      </c>
      <c r="AG899">
        <f t="shared" ref="AG899:AG962" si="657">K899*$H899</f>
        <v>3.220471375608331E-2</v>
      </c>
      <c r="AH899">
        <f t="shared" ref="AH899:AH962" si="658">L899*$H899</f>
        <v>2.5574331512183805E-2</v>
      </c>
      <c r="AI899">
        <f t="shared" ref="AI899:AI962" si="659">M899*$H899</f>
        <v>1.9891146731698516E-2</v>
      </c>
      <c r="AJ899">
        <f t="shared" ref="AJ899:AJ962" si="660">N899*$H899</f>
        <v>3.5993503609740171E-2</v>
      </c>
      <c r="AK899">
        <f t="shared" ref="AK899:AK962" si="661">O899*$H899</f>
        <v>4.7359873170710748E-3</v>
      </c>
      <c r="AL899">
        <f t="shared" ref="AL899:AL962" si="662">P899*$H899</f>
        <v>2.8415923902426449E-2</v>
      </c>
      <c r="AM899">
        <f t="shared" ref="AM899:AM962" si="663">Q899*$H899</f>
        <v>2.4627134048769591E-2</v>
      </c>
      <c r="AN899">
        <f t="shared" ref="AN899:AN962" si="664">R899*$H899</f>
        <v>3.5519904878033061E-2</v>
      </c>
      <c r="AO899">
        <f t="shared" ref="AO899:AO962" si="665">S899*$H899</f>
        <v>6.1567835121923977E-3</v>
      </c>
      <c r="AP899">
        <f t="shared" ref="AP899:AP962" si="666">T899*$H899</f>
        <v>3.0783917560961986E-2</v>
      </c>
      <c r="AQ899">
        <f t="shared" ref="AQ899:AQ962" si="667">U899*$H899</f>
        <v>2.273273912194116E-2</v>
      </c>
      <c r="AR899">
        <f t="shared" ref="AR899:AR962" si="668">V899*$H899</f>
        <v>2.4153535317062481E-2</v>
      </c>
      <c r="AS899">
        <f t="shared" ref="AS899:AS962" si="669">W899*$H899</f>
        <v>3.17311150243762E-2</v>
      </c>
      <c r="AT899">
        <f t="shared" ref="AT899:AT962" si="670">X899*$H899</f>
        <v>4.8307070634124961E-2</v>
      </c>
      <c r="AU899">
        <f t="shared" ref="AU899:AU962" si="671">Y899*$H899</f>
        <v>4.1203089658518349E-2</v>
      </c>
      <c r="AV899">
        <f t="shared" ref="AV899:AV962" si="672">Z899*$H899</f>
        <v>2.9836720097547773E-2</v>
      </c>
      <c r="AW899">
        <f t="shared" ref="AW899:AW962" si="673">AA899*$H899</f>
        <v>4.2623885853639671E-3</v>
      </c>
      <c r="AX899">
        <f t="shared" ref="AX899:AX962" si="674">AB899*$H899</f>
        <v>1.8470350536577192E-2</v>
      </c>
      <c r="AY899">
        <f t="shared" ref="AY899:AY962" si="675">SUM(AE899:AX899)</f>
        <v>0.50911863658514067</v>
      </c>
    </row>
    <row r="900" spans="1:51" x14ac:dyDescent="0.2">
      <c r="A900" s="118" t="s">
        <v>5830</v>
      </c>
      <c r="B900" s="119">
        <v>41097</v>
      </c>
      <c r="C900" s="121" t="s">
        <v>7057</v>
      </c>
      <c r="D900" s="121" t="s">
        <v>3955</v>
      </c>
      <c r="E900" s="121">
        <v>0.15925560427281582</v>
      </c>
      <c r="F900">
        <f t="shared" si="651"/>
        <v>1.5925560427281581E-7</v>
      </c>
      <c r="G900">
        <f t="shared" si="652"/>
        <v>1.5925560427281582E-9</v>
      </c>
      <c r="H900">
        <f t="shared" si="653"/>
        <v>9.166811192363192E-5</v>
      </c>
      <c r="I900" s="115">
        <f t="shared" si="631"/>
        <v>34</v>
      </c>
      <c r="J900" s="115">
        <f t="shared" si="632"/>
        <v>1</v>
      </c>
      <c r="K900" s="115">
        <f t="shared" si="633"/>
        <v>16</v>
      </c>
      <c r="L900" s="115">
        <f t="shared" si="634"/>
        <v>12</v>
      </c>
      <c r="M900" s="115">
        <f t="shared" si="635"/>
        <v>27</v>
      </c>
      <c r="N900" s="115">
        <f t="shared" si="636"/>
        <v>36</v>
      </c>
      <c r="O900" s="115">
        <f t="shared" si="637"/>
        <v>10</v>
      </c>
      <c r="P900" s="115">
        <f t="shared" si="638"/>
        <v>30</v>
      </c>
      <c r="Q900" s="115">
        <f t="shared" si="639"/>
        <v>11</v>
      </c>
      <c r="R900" s="115">
        <f t="shared" si="640"/>
        <v>45</v>
      </c>
      <c r="S900" s="115">
        <f t="shared" si="641"/>
        <v>11</v>
      </c>
      <c r="T900" s="115">
        <f t="shared" si="642"/>
        <v>9</v>
      </c>
      <c r="U900" s="115">
        <f t="shared" si="643"/>
        <v>20</v>
      </c>
      <c r="V900" s="115">
        <f t="shared" si="644"/>
        <v>10</v>
      </c>
      <c r="W900" s="115">
        <f t="shared" si="645"/>
        <v>21</v>
      </c>
      <c r="X900" s="115">
        <f t="shared" si="646"/>
        <v>22</v>
      </c>
      <c r="Y900" s="115">
        <f t="shared" si="647"/>
        <v>15</v>
      </c>
      <c r="Z900" s="115">
        <f t="shared" si="648"/>
        <v>34</v>
      </c>
      <c r="AA900" s="115">
        <f t="shared" si="649"/>
        <v>6</v>
      </c>
      <c r="AB900" s="115">
        <f t="shared" si="650"/>
        <v>6</v>
      </c>
      <c r="AC900" s="113">
        <f t="shared" si="654"/>
        <v>376</v>
      </c>
      <c r="AE900">
        <f t="shared" si="655"/>
        <v>3.1167158054034852E-3</v>
      </c>
      <c r="AF900">
        <f t="shared" si="656"/>
        <v>9.166811192363192E-5</v>
      </c>
      <c r="AG900">
        <f t="shared" si="657"/>
        <v>1.4666897907781107E-3</v>
      </c>
      <c r="AH900">
        <f t="shared" si="658"/>
        <v>1.100017343083583E-3</v>
      </c>
      <c r="AI900">
        <f t="shared" si="659"/>
        <v>2.4750390219380617E-3</v>
      </c>
      <c r="AJ900">
        <f t="shared" si="660"/>
        <v>3.3000520292507489E-3</v>
      </c>
      <c r="AK900">
        <f t="shared" si="661"/>
        <v>9.166811192363192E-4</v>
      </c>
      <c r="AL900">
        <f t="shared" si="662"/>
        <v>2.7500433577089577E-3</v>
      </c>
      <c r="AM900">
        <f t="shared" si="663"/>
        <v>1.0083492311599512E-3</v>
      </c>
      <c r="AN900">
        <f t="shared" si="664"/>
        <v>4.1250650365634361E-3</v>
      </c>
      <c r="AO900">
        <f t="shared" si="665"/>
        <v>1.0083492311599512E-3</v>
      </c>
      <c r="AP900">
        <f t="shared" si="666"/>
        <v>8.2501300731268722E-4</v>
      </c>
      <c r="AQ900">
        <f t="shared" si="667"/>
        <v>1.8333622384726384E-3</v>
      </c>
      <c r="AR900">
        <f t="shared" si="668"/>
        <v>9.166811192363192E-4</v>
      </c>
      <c r="AS900">
        <f t="shared" si="669"/>
        <v>1.9250303503962703E-3</v>
      </c>
      <c r="AT900">
        <f t="shared" si="670"/>
        <v>2.0166984623199023E-3</v>
      </c>
      <c r="AU900">
        <f t="shared" si="671"/>
        <v>1.3750216788544788E-3</v>
      </c>
      <c r="AV900">
        <f t="shared" si="672"/>
        <v>3.1167158054034852E-3</v>
      </c>
      <c r="AW900">
        <f t="shared" si="673"/>
        <v>5.5000867154179152E-4</v>
      </c>
      <c r="AX900">
        <f t="shared" si="674"/>
        <v>5.5000867154179152E-4</v>
      </c>
      <c r="AY900">
        <f t="shared" si="675"/>
        <v>3.4467210083285599E-2</v>
      </c>
    </row>
    <row r="901" spans="1:51" x14ac:dyDescent="0.2">
      <c r="A901" s="118" t="s">
        <v>5831</v>
      </c>
      <c r="B901" s="119">
        <v>41858</v>
      </c>
      <c r="C901" s="121" t="s">
        <v>6893</v>
      </c>
      <c r="D901" s="121" t="s">
        <v>4539</v>
      </c>
      <c r="E901" s="121">
        <v>0.99148461866757776</v>
      </c>
      <c r="F901">
        <f t="shared" si="651"/>
        <v>9.9148461866757785E-7</v>
      </c>
      <c r="G901">
        <f t="shared" si="652"/>
        <v>9.9148461866757784E-9</v>
      </c>
      <c r="H901">
        <f t="shared" si="653"/>
        <v>5.7070219543974379E-4</v>
      </c>
      <c r="I901" s="115">
        <f t="shared" si="631"/>
        <v>58</v>
      </c>
      <c r="J901" s="115">
        <f t="shared" si="632"/>
        <v>2</v>
      </c>
      <c r="K901" s="115">
        <f t="shared" si="633"/>
        <v>22</v>
      </c>
      <c r="L901" s="115">
        <f t="shared" si="634"/>
        <v>24</v>
      </c>
      <c r="M901" s="115">
        <f t="shared" si="635"/>
        <v>11</v>
      </c>
      <c r="N901" s="115">
        <f t="shared" si="636"/>
        <v>22</v>
      </c>
      <c r="O901" s="115">
        <f t="shared" si="637"/>
        <v>11</v>
      </c>
      <c r="P901" s="115">
        <f t="shared" si="638"/>
        <v>28</v>
      </c>
      <c r="Q901" s="115">
        <f t="shared" si="639"/>
        <v>18</v>
      </c>
      <c r="R901" s="115">
        <f t="shared" si="640"/>
        <v>36</v>
      </c>
      <c r="S901" s="115">
        <f t="shared" si="641"/>
        <v>16</v>
      </c>
      <c r="T901" s="115">
        <f t="shared" si="642"/>
        <v>13</v>
      </c>
      <c r="U901" s="115">
        <f t="shared" si="643"/>
        <v>19</v>
      </c>
      <c r="V901" s="115">
        <f t="shared" si="644"/>
        <v>9</v>
      </c>
      <c r="W901" s="115">
        <f t="shared" si="645"/>
        <v>19</v>
      </c>
      <c r="X901" s="115">
        <f t="shared" si="646"/>
        <v>24</v>
      </c>
      <c r="Y901" s="115">
        <f t="shared" si="647"/>
        <v>25</v>
      </c>
      <c r="Z901" s="115">
        <f t="shared" si="648"/>
        <v>21</v>
      </c>
      <c r="AA901" s="115">
        <f t="shared" si="649"/>
        <v>3</v>
      </c>
      <c r="AB901" s="115">
        <f t="shared" si="650"/>
        <v>7</v>
      </c>
      <c r="AC901" s="113">
        <f t="shared" si="654"/>
        <v>388</v>
      </c>
      <c r="AE901">
        <f t="shared" si="655"/>
        <v>3.3100727335505141E-2</v>
      </c>
      <c r="AF901">
        <f t="shared" si="656"/>
        <v>1.1414043908794876E-3</v>
      </c>
      <c r="AG901">
        <f t="shared" si="657"/>
        <v>1.2555448299674364E-2</v>
      </c>
      <c r="AH901">
        <f t="shared" si="658"/>
        <v>1.3696852690553851E-2</v>
      </c>
      <c r="AI901">
        <f t="shared" si="659"/>
        <v>6.2777241498371819E-3</v>
      </c>
      <c r="AJ901">
        <f t="shared" si="660"/>
        <v>1.2555448299674364E-2</v>
      </c>
      <c r="AK901">
        <f t="shared" si="661"/>
        <v>6.2777241498371819E-3</v>
      </c>
      <c r="AL901">
        <f t="shared" si="662"/>
        <v>1.5979661472312827E-2</v>
      </c>
      <c r="AM901">
        <f t="shared" si="663"/>
        <v>1.0272639517915388E-2</v>
      </c>
      <c r="AN901">
        <f t="shared" si="664"/>
        <v>2.0545279035830775E-2</v>
      </c>
      <c r="AO901">
        <f t="shared" si="665"/>
        <v>9.1312351270359006E-3</v>
      </c>
      <c r="AP901">
        <f t="shared" si="666"/>
        <v>7.419128540716669E-3</v>
      </c>
      <c r="AQ901">
        <f t="shared" si="667"/>
        <v>1.0843341713355131E-2</v>
      </c>
      <c r="AR901">
        <f t="shared" si="668"/>
        <v>5.1363197589576939E-3</v>
      </c>
      <c r="AS901">
        <f t="shared" si="669"/>
        <v>1.0843341713355131E-2</v>
      </c>
      <c r="AT901">
        <f t="shared" si="670"/>
        <v>1.3696852690553851E-2</v>
      </c>
      <c r="AU901">
        <f t="shared" si="671"/>
        <v>1.4267554885993594E-2</v>
      </c>
      <c r="AV901">
        <f t="shared" si="672"/>
        <v>1.198474610423462E-2</v>
      </c>
      <c r="AW901">
        <f t="shared" si="673"/>
        <v>1.7121065863192314E-3</v>
      </c>
      <c r="AX901">
        <f t="shared" si="674"/>
        <v>3.9949153680782067E-3</v>
      </c>
      <c r="AY901">
        <f t="shared" si="675"/>
        <v>0.22143245183062057</v>
      </c>
    </row>
    <row r="902" spans="1:51" x14ac:dyDescent="0.2">
      <c r="A902" s="118" t="s">
        <v>5832</v>
      </c>
      <c r="B902" s="119">
        <v>22121</v>
      </c>
      <c r="C902" s="121" t="s">
        <v>6577</v>
      </c>
      <c r="D902" s="121" t="s">
        <v>3425</v>
      </c>
      <c r="E902" s="121">
        <v>1.8842879901049603E-2</v>
      </c>
      <c r="F902">
        <f t="shared" si="651"/>
        <v>1.8842879901049601E-8</v>
      </c>
      <c r="G902">
        <f t="shared" si="652"/>
        <v>1.8842879901049602E-10</v>
      </c>
      <c r="H902">
        <f t="shared" si="653"/>
        <v>1.0846031017997962E-5</v>
      </c>
      <c r="I902" s="115">
        <f t="shared" si="631"/>
        <v>30</v>
      </c>
      <c r="J902" s="115">
        <f t="shared" si="632"/>
        <v>1</v>
      </c>
      <c r="K902" s="115">
        <f t="shared" si="633"/>
        <v>7</v>
      </c>
      <c r="L902" s="115">
        <f t="shared" si="634"/>
        <v>3</v>
      </c>
      <c r="M902" s="115">
        <f t="shared" si="635"/>
        <v>12</v>
      </c>
      <c r="N902" s="115">
        <f t="shared" si="636"/>
        <v>24</v>
      </c>
      <c r="O902" s="115">
        <f t="shared" si="637"/>
        <v>2</v>
      </c>
      <c r="P902" s="115">
        <f t="shared" si="638"/>
        <v>19</v>
      </c>
      <c r="Q902" s="115">
        <f t="shared" si="639"/>
        <v>8</v>
      </c>
      <c r="R902" s="115">
        <f t="shared" si="640"/>
        <v>32</v>
      </c>
      <c r="S902" s="115">
        <f t="shared" si="641"/>
        <v>5</v>
      </c>
      <c r="T902" s="115">
        <f t="shared" si="642"/>
        <v>3</v>
      </c>
      <c r="U902" s="115">
        <f t="shared" si="643"/>
        <v>8</v>
      </c>
      <c r="V902" s="115">
        <f t="shared" si="644"/>
        <v>3</v>
      </c>
      <c r="W902" s="115">
        <f t="shared" si="645"/>
        <v>8</v>
      </c>
      <c r="X902" s="115">
        <f t="shared" si="646"/>
        <v>10</v>
      </c>
      <c r="Y902" s="115">
        <f t="shared" si="647"/>
        <v>8</v>
      </c>
      <c r="Z902" s="115">
        <f t="shared" si="648"/>
        <v>16</v>
      </c>
      <c r="AA902" s="115">
        <f t="shared" si="649"/>
        <v>7</v>
      </c>
      <c r="AB902" s="115">
        <f t="shared" si="650"/>
        <v>3</v>
      </c>
      <c r="AC902" s="113">
        <f t="shared" si="654"/>
        <v>209</v>
      </c>
      <c r="AE902">
        <f t="shared" si="655"/>
        <v>3.2538093053993884E-4</v>
      </c>
      <c r="AF902">
        <f t="shared" si="656"/>
        <v>1.0846031017997962E-5</v>
      </c>
      <c r="AG902">
        <f t="shared" si="657"/>
        <v>7.5922217125985725E-5</v>
      </c>
      <c r="AH902">
        <f t="shared" si="658"/>
        <v>3.2538093053993885E-5</v>
      </c>
      <c r="AI902">
        <f t="shared" si="659"/>
        <v>1.3015237221597554E-4</v>
      </c>
      <c r="AJ902">
        <f t="shared" si="660"/>
        <v>2.6030474443195108E-4</v>
      </c>
      <c r="AK902">
        <f t="shared" si="661"/>
        <v>2.1692062035995923E-5</v>
      </c>
      <c r="AL902">
        <f t="shared" si="662"/>
        <v>2.0607458934196127E-4</v>
      </c>
      <c r="AM902">
        <f t="shared" si="663"/>
        <v>8.6768248143983694E-5</v>
      </c>
      <c r="AN902">
        <f t="shared" si="664"/>
        <v>3.4707299257593477E-4</v>
      </c>
      <c r="AO902">
        <f t="shared" si="665"/>
        <v>5.4230155089989808E-5</v>
      </c>
      <c r="AP902">
        <f t="shared" si="666"/>
        <v>3.2538093053993885E-5</v>
      </c>
      <c r="AQ902">
        <f t="shared" si="667"/>
        <v>8.6768248143983694E-5</v>
      </c>
      <c r="AR902">
        <f t="shared" si="668"/>
        <v>3.2538093053993885E-5</v>
      </c>
      <c r="AS902">
        <f t="shared" si="669"/>
        <v>8.6768248143983694E-5</v>
      </c>
      <c r="AT902">
        <f t="shared" si="670"/>
        <v>1.0846031017997962E-4</v>
      </c>
      <c r="AU902">
        <f t="shared" si="671"/>
        <v>8.6768248143983694E-5</v>
      </c>
      <c r="AV902">
        <f t="shared" si="672"/>
        <v>1.7353649628796739E-4</v>
      </c>
      <c r="AW902">
        <f t="shared" si="673"/>
        <v>7.5922217125985725E-5</v>
      </c>
      <c r="AX902">
        <f t="shared" si="674"/>
        <v>3.2538093053993885E-5</v>
      </c>
      <c r="AY902">
        <f t="shared" si="675"/>
        <v>2.2668204827615739E-3</v>
      </c>
    </row>
    <row r="903" spans="1:51" x14ac:dyDescent="0.2">
      <c r="A903" s="118" t="s">
        <v>5833</v>
      </c>
      <c r="B903" s="119">
        <v>27715</v>
      </c>
      <c r="C903" s="121" t="s">
        <v>7015</v>
      </c>
      <c r="D903" s="121" t="s">
        <v>3593</v>
      </c>
      <c r="E903" s="121">
        <v>3.6716265593461181E-2</v>
      </c>
      <c r="F903">
        <f t="shared" si="651"/>
        <v>3.6716265593461178E-8</v>
      </c>
      <c r="G903">
        <f t="shared" si="652"/>
        <v>3.6716265593461177E-10</v>
      </c>
      <c r="H903">
        <f t="shared" si="653"/>
        <v>2.1134017601499917E-5</v>
      </c>
      <c r="I903" s="115">
        <f t="shared" si="631"/>
        <v>29</v>
      </c>
      <c r="J903" s="115">
        <f t="shared" si="632"/>
        <v>2</v>
      </c>
      <c r="K903" s="115">
        <f t="shared" si="633"/>
        <v>13</v>
      </c>
      <c r="L903" s="115">
        <f t="shared" si="634"/>
        <v>18</v>
      </c>
      <c r="M903" s="115">
        <f t="shared" si="635"/>
        <v>6</v>
      </c>
      <c r="N903" s="115">
        <f t="shared" si="636"/>
        <v>15</v>
      </c>
      <c r="O903" s="115">
        <f t="shared" si="637"/>
        <v>7</v>
      </c>
      <c r="P903" s="115">
        <f t="shared" si="638"/>
        <v>15</v>
      </c>
      <c r="Q903" s="115">
        <f t="shared" si="639"/>
        <v>12</v>
      </c>
      <c r="R903" s="115">
        <f t="shared" si="640"/>
        <v>32</v>
      </c>
      <c r="S903" s="115">
        <f t="shared" si="641"/>
        <v>5</v>
      </c>
      <c r="T903" s="115">
        <f t="shared" si="642"/>
        <v>10</v>
      </c>
      <c r="U903" s="115">
        <f t="shared" si="643"/>
        <v>9</v>
      </c>
      <c r="V903" s="115">
        <f t="shared" si="644"/>
        <v>6</v>
      </c>
      <c r="W903" s="115">
        <f t="shared" si="645"/>
        <v>19</v>
      </c>
      <c r="X903" s="115">
        <f t="shared" si="646"/>
        <v>11</v>
      </c>
      <c r="Y903" s="115">
        <f t="shared" si="647"/>
        <v>13</v>
      </c>
      <c r="Z903" s="115">
        <f t="shared" si="648"/>
        <v>15</v>
      </c>
      <c r="AA903" s="115">
        <f t="shared" si="649"/>
        <v>4</v>
      </c>
      <c r="AB903" s="115">
        <f t="shared" si="650"/>
        <v>7</v>
      </c>
      <c r="AC903" s="113">
        <f t="shared" si="654"/>
        <v>248</v>
      </c>
      <c r="AE903">
        <f t="shared" si="655"/>
        <v>6.1288651044349757E-4</v>
      </c>
      <c r="AF903">
        <f t="shared" si="656"/>
        <v>4.2268035202999833E-5</v>
      </c>
      <c r="AG903">
        <f t="shared" si="657"/>
        <v>2.747422288194989E-4</v>
      </c>
      <c r="AH903">
        <f t="shared" si="658"/>
        <v>3.804123168269985E-4</v>
      </c>
      <c r="AI903">
        <f t="shared" si="659"/>
        <v>1.2680410560899949E-4</v>
      </c>
      <c r="AJ903">
        <f t="shared" si="660"/>
        <v>3.1701026402249874E-4</v>
      </c>
      <c r="AK903">
        <f t="shared" si="661"/>
        <v>1.4793812321049941E-4</v>
      </c>
      <c r="AL903">
        <f t="shared" si="662"/>
        <v>3.1701026402249874E-4</v>
      </c>
      <c r="AM903">
        <f t="shared" si="663"/>
        <v>2.5360821121799898E-4</v>
      </c>
      <c r="AN903">
        <f t="shared" si="664"/>
        <v>6.7628856324799733E-4</v>
      </c>
      <c r="AO903">
        <f t="shared" si="665"/>
        <v>1.0567008800749959E-4</v>
      </c>
      <c r="AP903">
        <f t="shared" si="666"/>
        <v>2.1134017601499917E-4</v>
      </c>
      <c r="AQ903">
        <f t="shared" si="667"/>
        <v>1.9020615841349925E-4</v>
      </c>
      <c r="AR903">
        <f t="shared" si="668"/>
        <v>1.2680410560899949E-4</v>
      </c>
      <c r="AS903">
        <f t="shared" si="669"/>
        <v>4.0154633442849842E-4</v>
      </c>
      <c r="AT903">
        <f t="shared" si="670"/>
        <v>2.3247419361649909E-4</v>
      </c>
      <c r="AU903">
        <f t="shared" si="671"/>
        <v>2.747422288194989E-4</v>
      </c>
      <c r="AV903">
        <f t="shared" si="672"/>
        <v>3.1701026402249874E-4</v>
      </c>
      <c r="AW903">
        <f t="shared" si="673"/>
        <v>8.4536070405999666E-5</v>
      </c>
      <c r="AX903">
        <f t="shared" si="674"/>
        <v>1.4793812321049941E-4</v>
      </c>
      <c r="AY903">
        <f t="shared" si="675"/>
        <v>5.2412363651719793E-3</v>
      </c>
    </row>
    <row r="904" spans="1:51" x14ac:dyDescent="0.2">
      <c r="A904" s="118" t="s">
        <v>5834</v>
      </c>
      <c r="B904" s="119">
        <v>20670</v>
      </c>
      <c r="C904" s="121" t="s">
        <v>7052</v>
      </c>
      <c r="D904" s="121" t="s">
        <v>4655</v>
      </c>
      <c r="E904" s="121">
        <v>2.0496642163083916</v>
      </c>
      <c r="F904">
        <f t="shared" si="651"/>
        <v>2.0496642163083914E-6</v>
      </c>
      <c r="G904">
        <f t="shared" si="652"/>
        <v>2.0496642163083915E-8</v>
      </c>
      <c r="H904">
        <f t="shared" si="653"/>
        <v>1.1797942662322538E-3</v>
      </c>
      <c r="I904" s="115">
        <f t="shared" si="631"/>
        <v>15</v>
      </c>
      <c r="J904" s="115">
        <f t="shared" si="632"/>
        <v>0</v>
      </c>
      <c r="K904" s="115">
        <f t="shared" si="633"/>
        <v>15</v>
      </c>
      <c r="L904" s="115">
        <f t="shared" si="634"/>
        <v>15</v>
      </c>
      <c r="M904" s="115">
        <f t="shared" si="635"/>
        <v>2</v>
      </c>
      <c r="N904" s="115">
        <f t="shared" si="636"/>
        <v>10</v>
      </c>
      <c r="O904" s="115">
        <f t="shared" si="637"/>
        <v>1</v>
      </c>
      <c r="P904" s="115">
        <f t="shared" si="638"/>
        <v>9</v>
      </c>
      <c r="Q904" s="115">
        <f t="shared" si="639"/>
        <v>18</v>
      </c>
      <c r="R904" s="115">
        <f t="shared" si="640"/>
        <v>16</v>
      </c>
      <c r="S904" s="115">
        <f t="shared" si="641"/>
        <v>5</v>
      </c>
      <c r="T904" s="115">
        <f t="shared" si="642"/>
        <v>9</v>
      </c>
      <c r="U904" s="115">
        <f t="shared" si="643"/>
        <v>8</v>
      </c>
      <c r="V904" s="115">
        <f t="shared" si="644"/>
        <v>7</v>
      </c>
      <c r="W904" s="115">
        <f t="shared" si="645"/>
        <v>14</v>
      </c>
      <c r="X904" s="115">
        <f t="shared" si="646"/>
        <v>10</v>
      </c>
      <c r="Y904" s="115">
        <f t="shared" si="647"/>
        <v>9</v>
      </c>
      <c r="Z904" s="115">
        <f t="shared" si="648"/>
        <v>18</v>
      </c>
      <c r="AA904" s="115">
        <f t="shared" si="649"/>
        <v>1</v>
      </c>
      <c r="AB904" s="115">
        <f t="shared" si="650"/>
        <v>3</v>
      </c>
      <c r="AC904" s="113">
        <f t="shared" si="654"/>
        <v>185</v>
      </c>
      <c r="AE904">
        <f t="shared" si="655"/>
        <v>1.7696913993483807E-2</v>
      </c>
      <c r="AF904">
        <f t="shared" si="656"/>
        <v>0</v>
      </c>
      <c r="AG904">
        <f t="shared" si="657"/>
        <v>1.7696913993483807E-2</v>
      </c>
      <c r="AH904">
        <f t="shared" si="658"/>
        <v>1.7696913993483807E-2</v>
      </c>
      <c r="AI904">
        <f t="shared" si="659"/>
        <v>2.3595885324645075E-3</v>
      </c>
      <c r="AJ904">
        <f t="shared" si="660"/>
        <v>1.1797942662322538E-2</v>
      </c>
      <c r="AK904">
        <f t="shared" si="661"/>
        <v>1.1797942662322538E-3</v>
      </c>
      <c r="AL904">
        <f t="shared" si="662"/>
        <v>1.0618148396090283E-2</v>
      </c>
      <c r="AM904">
        <f t="shared" si="663"/>
        <v>2.1236296792180566E-2</v>
      </c>
      <c r="AN904">
        <f t="shared" si="664"/>
        <v>1.887670825971606E-2</v>
      </c>
      <c r="AO904">
        <f t="shared" si="665"/>
        <v>5.8989713311612688E-3</v>
      </c>
      <c r="AP904">
        <f t="shared" si="666"/>
        <v>1.0618148396090283E-2</v>
      </c>
      <c r="AQ904">
        <f t="shared" si="667"/>
        <v>9.4383541298580301E-3</v>
      </c>
      <c r="AR904">
        <f t="shared" si="668"/>
        <v>8.2585598636257772E-3</v>
      </c>
      <c r="AS904">
        <f t="shared" si="669"/>
        <v>1.6517119727251554E-2</v>
      </c>
      <c r="AT904">
        <f t="shared" si="670"/>
        <v>1.1797942662322538E-2</v>
      </c>
      <c r="AU904">
        <f t="shared" si="671"/>
        <v>1.0618148396090283E-2</v>
      </c>
      <c r="AV904">
        <f t="shared" si="672"/>
        <v>2.1236296792180566E-2</v>
      </c>
      <c r="AW904">
        <f t="shared" si="673"/>
        <v>1.1797942662322538E-3</v>
      </c>
      <c r="AX904">
        <f t="shared" si="674"/>
        <v>3.5393827986967613E-3</v>
      </c>
      <c r="AY904">
        <f t="shared" si="675"/>
        <v>0.21826193925296697</v>
      </c>
    </row>
    <row r="905" spans="1:51" x14ac:dyDescent="0.2">
      <c r="A905" s="118" t="s">
        <v>5835</v>
      </c>
      <c r="B905" s="119">
        <v>26315</v>
      </c>
      <c r="C905" s="121" t="s">
        <v>6848</v>
      </c>
      <c r="D905" s="121" t="s">
        <v>4549</v>
      </c>
      <c r="E905" s="121">
        <v>1.5140050172015742</v>
      </c>
      <c r="F905">
        <f t="shared" si="651"/>
        <v>1.5140050172015743E-6</v>
      </c>
      <c r="G905">
        <f t="shared" si="652"/>
        <v>1.5140050172015743E-8</v>
      </c>
      <c r="H905">
        <f t="shared" si="653"/>
        <v>8.7146685985395051E-4</v>
      </c>
      <c r="I905" s="115">
        <f t="shared" si="631"/>
        <v>29</v>
      </c>
      <c r="J905" s="115">
        <f t="shared" si="632"/>
        <v>6</v>
      </c>
      <c r="K905" s="115">
        <f t="shared" si="633"/>
        <v>15</v>
      </c>
      <c r="L905" s="115">
        <f t="shared" si="634"/>
        <v>14</v>
      </c>
      <c r="M905" s="115">
        <f t="shared" si="635"/>
        <v>11</v>
      </c>
      <c r="N905" s="115">
        <f t="shared" si="636"/>
        <v>21</v>
      </c>
      <c r="O905" s="115">
        <f t="shared" si="637"/>
        <v>1</v>
      </c>
      <c r="P905" s="115">
        <f t="shared" si="638"/>
        <v>13</v>
      </c>
      <c r="Q905" s="115">
        <f t="shared" si="639"/>
        <v>10</v>
      </c>
      <c r="R905" s="115">
        <f t="shared" si="640"/>
        <v>15</v>
      </c>
      <c r="S905" s="115">
        <f t="shared" si="641"/>
        <v>9</v>
      </c>
      <c r="T905" s="115">
        <f t="shared" si="642"/>
        <v>12</v>
      </c>
      <c r="U905" s="115">
        <f t="shared" si="643"/>
        <v>9</v>
      </c>
      <c r="V905" s="115">
        <f t="shared" si="644"/>
        <v>5</v>
      </c>
      <c r="W905" s="115">
        <f t="shared" si="645"/>
        <v>22</v>
      </c>
      <c r="X905" s="115">
        <f t="shared" si="646"/>
        <v>10</v>
      </c>
      <c r="Y905" s="115">
        <f t="shared" si="647"/>
        <v>11</v>
      </c>
      <c r="Z905" s="115">
        <f t="shared" si="648"/>
        <v>24</v>
      </c>
      <c r="AA905" s="115">
        <f t="shared" si="649"/>
        <v>0</v>
      </c>
      <c r="AB905" s="115">
        <f t="shared" si="650"/>
        <v>5</v>
      </c>
      <c r="AC905" s="113">
        <f t="shared" si="654"/>
        <v>242</v>
      </c>
      <c r="AE905">
        <f t="shared" si="655"/>
        <v>2.5272538935764564E-2</v>
      </c>
      <c r="AF905">
        <f t="shared" si="656"/>
        <v>5.2288011591237029E-3</v>
      </c>
      <c r="AG905">
        <f t="shared" si="657"/>
        <v>1.3072002897809258E-2</v>
      </c>
      <c r="AH905">
        <f t="shared" si="658"/>
        <v>1.2200536037955307E-2</v>
      </c>
      <c r="AI905">
        <f t="shared" si="659"/>
        <v>9.586135458393456E-3</v>
      </c>
      <c r="AJ905">
        <f t="shared" si="660"/>
        <v>1.8300804056932962E-2</v>
      </c>
      <c r="AK905">
        <f t="shared" si="661"/>
        <v>8.7146685985395051E-4</v>
      </c>
      <c r="AL905">
        <f t="shared" si="662"/>
        <v>1.1329069178101357E-2</v>
      </c>
      <c r="AM905">
        <f t="shared" si="663"/>
        <v>8.7146685985395045E-3</v>
      </c>
      <c r="AN905">
        <f t="shared" si="664"/>
        <v>1.3072002897809258E-2</v>
      </c>
      <c r="AO905">
        <f t="shared" si="665"/>
        <v>7.8432017386855547E-3</v>
      </c>
      <c r="AP905">
        <f t="shared" si="666"/>
        <v>1.0457602318247406E-2</v>
      </c>
      <c r="AQ905">
        <f t="shared" si="667"/>
        <v>7.8432017386855547E-3</v>
      </c>
      <c r="AR905">
        <f t="shared" si="668"/>
        <v>4.3573342992697522E-3</v>
      </c>
      <c r="AS905">
        <f t="shared" si="669"/>
        <v>1.9172270916786912E-2</v>
      </c>
      <c r="AT905">
        <f t="shared" si="670"/>
        <v>8.7146685985395045E-3</v>
      </c>
      <c r="AU905">
        <f t="shared" si="671"/>
        <v>9.586135458393456E-3</v>
      </c>
      <c r="AV905">
        <f t="shared" si="672"/>
        <v>2.0915204636494811E-2</v>
      </c>
      <c r="AW905">
        <f t="shared" si="673"/>
        <v>0</v>
      </c>
      <c r="AX905">
        <f t="shared" si="674"/>
        <v>4.3573342992697522E-3</v>
      </c>
      <c r="AY905">
        <f t="shared" si="675"/>
        <v>0.21089498008465607</v>
      </c>
    </row>
    <row r="906" spans="1:51" x14ac:dyDescent="0.2">
      <c r="A906" s="118" t="s">
        <v>5836</v>
      </c>
      <c r="B906" s="119">
        <v>32142</v>
      </c>
      <c r="C906" s="121" t="s">
        <v>6590</v>
      </c>
      <c r="D906" s="121" t="s">
        <v>4777</v>
      </c>
      <c r="E906" s="121">
        <v>3.5140116044295615</v>
      </c>
      <c r="F906">
        <f t="shared" si="651"/>
        <v>3.5140116044295616E-6</v>
      </c>
      <c r="G906">
        <f t="shared" si="652"/>
        <v>3.5140116044295614E-8</v>
      </c>
      <c r="H906">
        <f t="shared" si="653"/>
        <v>2.0226780120338613E-3</v>
      </c>
      <c r="I906" s="115">
        <f t="shared" si="631"/>
        <v>53</v>
      </c>
      <c r="J906" s="115">
        <f t="shared" si="632"/>
        <v>1</v>
      </c>
      <c r="K906" s="115">
        <f t="shared" si="633"/>
        <v>16</v>
      </c>
      <c r="L906" s="115">
        <f t="shared" si="634"/>
        <v>29</v>
      </c>
      <c r="M906" s="115">
        <f t="shared" si="635"/>
        <v>8</v>
      </c>
      <c r="N906" s="115">
        <f t="shared" si="636"/>
        <v>26</v>
      </c>
      <c r="O906" s="115">
        <f t="shared" si="637"/>
        <v>4</v>
      </c>
      <c r="P906" s="115">
        <f t="shared" si="638"/>
        <v>13</v>
      </c>
      <c r="Q906" s="115">
        <f t="shared" si="639"/>
        <v>23</v>
      </c>
      <c r="R906" s="115">
        <f t="shared" si="640"/>
        <v>24</v>
      </c>
      <c r="S906" s="115">
        <f t="shared" si="641"/>
        <v>7</v>
      </c>
      <c r="T906" s="115">
        <f t="shared" si="642"/>
        <v>10</v>
      </c>
      <c r="U906" s="115">
        <f t="shared" si="643"/>
        <v>8</v>
      </c>
      <c r="V906" s="115">
        <f t="shared" si="644"/>
        <v>10</v>
      </c>
      <c r="W906" s="115">
        <f t="shared" si="645"/>
        <v>12</v>
      </c>
      <c r="X906" s="115">
        <f t="shared" si="646"/>
        <v>13</v>
      </c>
      <c r="Y906" s="115">
        <f t="shared" si="647"/>
        <v>14</v>
      </c>
      <c r="Z906" s="115">
        <f t="shared" si="648"/>
        <v>33</v>
      </c>
      <c r="AA906" s="115">
        <f t="shared" si="649"/>
        <v>1</v>
      </c>
      <c r="AB906" s="115">
        <f t="shared" si="650"/>
        <v>2</v>
      </c>
      <c r="AC906" s="113">
        <f t="shared" si="654"/>
        <v>307</v>
      </c>
      <c r="AE906">
        <f t="shared" si="655"/>
        <v>0.10720193463779465</v>
      </c>
      <c r="AF906">
        <f t="shared" si="656"/>
        <v>2.0226780120338613E-3</v>
      </c>
      <c r="AG906">
        <f t="shared" si="657"/>
        <v>3.2362848192541781E-2</v>
      </c>
      <c r="AH906">
        <f t="shared" si="658"/>
        <v>5.8657662348981975E-2</v>
      </c>
      <c r="AI906">
        <f t="shared" si="659"/>
        <v>1.618142409627089E-2</v>
      </c>
      <c r="AJ906">
        <f t="shared" si="660"/>
        <v>5.2589628312880395E-2</v>
      </c>
      <c r="AK906">
        <f t="shared" si="661"/>
        <v>8.0907120481354452E-3</v>
      </c>
      <c r="AL906">
        <f t="shared" si="662"/>
        <v>2.6294814156440197E-2</v>
      </c>
      <c r="AM906">
        <f t="shared" si="663"/>
        <v>4.6521594276778808E-2</v>
      </c>
      <c r="AN906">
        <f t="shared" si="664"/>
        <v>4.8544272288812668E-2</v>
      </c>
      <c r="AO906">
        <f t="shared" si="665"/>
        <v>1.4158746084237029E-2</v>
      </c>
      <c r="AP906">
        <f t="shared" si="666"/>
        <v>2.0226780120338614E-2</v>
      </c>
      <c r="AQ906">
        <f t="shared" si="667"/>
        <v>1.618142409627089E-2</v>
      </c>
      <c r="AR906">
        <f t="shared" si="668"/>
        <v>2.0226780120338614E-2</v>
      </c>
      <c r="AS906">
        <f t="shared" si="669"/>
        <v>2.4272136144406334E-2</v>
      </c>
      <c r="AT906">
        <f t="shared" si="670"/>
        <v>2.6294814156440197E-2</v>
      </c>
      <c r="AU906">
        <f t="shared" si="671"/>
        <v>2.8317492168474057E-2</v>
      </c>
      <c r="AV906">
        <f t="shared" si="672"/>
        <v>6.6748374397117421E-2</v>
      </c>
      <c r="AW906">
        <f t="shared" si="673"/>
        <v>2.0226780120338613E-3</v>
      </c>
      <c r="AX906">
        <f t="shared" si="674"/>
        <v>4.0453560240677226E-3</v>
      </c>
      <c r="AY906">
        <f t="shared" si="675"/>
        <v>0.62096214969439534</v>
      </c>
    </row>
    <row r="907" spans="1:51" x14ac:dyDescent="0.2">
      <c r="A907" s="118" t="s">
        <v>5837</v>
      </c>
      <c r="B907" s="119">
        <v>27380</v>
      </c>
      <c r="C907" s="121" t="s">
        <v>6743</v>
      </c>
      <c r="D907" s="121" t="s">
        <v>4843</v>
      </c>
      <c r="E907" s="121">
        <v>9.2571165888301365</v>
      </c>
      <c r="F907">
        <f t="shared" si="651"/>
        <v>9.2571165888301358E-6</v>
      </c>
      <c r="G907">
        <f t="shared" si="652"/>
        <v>9.2571165888301364E-8</v>
      </c>
      <c r="H907">
        <f t="shared" si="653"/>
        <v>5.3284303772525993E-3</v>
      </c>
      <c r="I907" s="115">
        <f t="shared" si="631"/>
        <v>28</v>
      </c>
      <c r="J907" s="115">
        <f t="shared" si="632"/>
        <v>1</v>
      </c>
      <c r="K907" s="115">
        <f t="shared" si="633"/>
        <v>17</v>
      </c>
      <c r="L907" s="115">
        <f t="shared" si="634"/>
        <v>15</v>
      </c>
      <c r="M907" s="115">
        <f t="shared" si="635"/>
        <v>10</v>
      </c>
      <c r="N907" s="115">
        <f t="shared" si="636"/>
        <v>21</v>
      </c>
      <c r="O907" s="115">
        <f t="shared" si="637"/>
        <v>6</v>
      </c>
      <c r="P907" s="115">
        <f t="shared" si="638"/>
        <v>17</v>
      </c>
      <c r="Q907" s="115">
        <f t="shared" si="639"/>
        <v>12</v>
      </c>
      <c r="R907" s="115">
        <f t="shared" si="640"/>
        <v>22</v>
      </c>
      <c r="S907" s="115">
        <f t="shared" si="641"/>
        <v>7</v>
      </c>
      <c r="T907" s="115">
        <f t="shared" si="642"/>
        <v>9</v>
      </c>
      <c r="U907" s="115">
        <f t="shared" si="643"/>
        <v>11</v>
      </c>
      <c r="V907" s="115">
        <f t="shared" si="644"/>
        <v>11</v>
      </c>
      <c r="W907" s="115">
        <f t="shared" si="645"/>
        <v>16</v>
      </c>
      <c r="X907" s="115">
        <f t="shared" si="646"/>
        <v>11</v>
      </c>
      <c r="Y907" s="115">
        <f t="shared" si="647"/>
        <v>15</v>
      </c>
      <c r="Z907" s="115">
        <f t="shared" si="648"/>
        <v>15</v>
      </c>
      <c r="AA907" s="115">
        <f t="shared" si="649"/>
        <v>3</v>
      </c>
      <c r="AB907" s="115">
        <f t="shared" si="650"/>
        <v>3</v>
      </c>
      <c r="AC907" s="113">
        <f t="shared" si="654"/>
        <v>250</v>
      </c>
      <c r="AE907">
        <f t="shared" si="655"/>
        <v>0.14919605056307278</v>
      </c>
      <c r="AF907">
        <f t="shared" si="656"/>
        <v>5.3284303772525993E-3</v>
      </c>
      <c r="AG907">
        <f t="shared" si="657"/>
        <v>9.0583316413294188E-2</v>
      </c>
      <c r="AH907">
        <f t="shared" si="658"/>
        <v>7.9926455658788989E-2</v>
      </c>
      <c r="AI907">
        <f t="shared" si="659"/>
        <v>5.3284303772525993E-2</v>
      </c>
      <c r="AJ907">
        <f t="shared" si="660"/>
        <v>0.11189703792230458</v>
      </c>
      <c r="AK907">
        <f t="shared" si="661"/>
        <v>3.1970582263515596E-2</v>
      </c>
      <c r="AL907">
        <f t="shared" si="662"/>
        <v>9.0583316413294188E-2</v>
      </c>
      <c r="AM907">
        <f t="shared" si="663"/>
        <v>6.3941164527031191E-2</v>
      </c>
      <c r="AN907">
        <f t="shared" si="664"/>
        <v>0.11722546829955718</v>
      </c>
      <c r="AO907">
        <f t="shared" si="665"/>
        <v>3.7299012640768195E-2</v>
      </c>
      <c r="AP907">
        <f t="shared" si="666"/>
        <v>4.7955873395273393E-2</v>
      </c>
      <c r="AQ907">
        <f t="shared" si="667"/>
        <v>5.8612734149778592E-2</v>
      </c>
      <c r="AR907">
        <f t="shared" si="668"/>
        <v>5.8612734149778592E-2</v>
      </c>
      <c r="AS907">
        <f t="shared" si="669"/>
        <v>8.5254886036041588E-2</v>
      </c>
      <c r="AT907">
        <f t="shared" si="670"/>
        <v>5.8612734149778592E-2</v>
      </c>
      <c r="AU907">
        <f t="shared" si="671"/>
        <v>7.9926455658788989E-2</v>
      </c>
      <c r="AV907">
        <f t="shared" si="672"/>
        <v>7.9926455658788989E-2</v>
      </c>
      <c r="AW907">
        <f t="shared" si="673"/>
        <v>1.5985291131757798E-2</v>
      </c>
      <c r="AX907">
        <f t="shared" si="674"/>
        <v>1.5985291131757798E-2</v>
      </c>
      <c r="AY907">
        <f t="shared" si="675"/>
        <v>1.3321075943131502</v>
      </c>
    </row>
    <row r="908" spans="1:51" x14ac:dyDescent="0.2">
      <c r="A908" s="118" t="s">
        <v>5838</v>
      </c>
      <c r="B908" s="119">
        <v>25823</v>
      </c>
      <c r="C908" s="121" t="s">
        <v>6655</v>
      </c>
      <c r="D908" s="121" t="s">
        <v>3866</v>
      </c>
      <c r="E908" s="121">
        <v>9.1963859128814635E-2</v>
      </c>
      <c r="F908">
        <f t="shared" si="651"/>
        <v>9.1963859128814633E-8</v>
      </c>
      <c r="G908">
        <f t="shared" si="652"/>
        <v>9.1963859128814631E-10</v>
      </c>
      <c r="H908">
        <f t="shared" si="653"/>
        <v>5.2934735766710381E-5</v>
      </c>
      <c r="I908" s="115">
        <f t="shared" si="631"/>
        <v>11</v>
      </c>
      <c r="J908" s="115">
        <f t="shared" si="632"/>
        <v>4</v>
      </c>
      <c r="K908" s="115">
        <f t="shared" si="633"/>
        <v>15</v>
      </c>
      <c r="L908" s="115">
        <f t="shared" si="634"/>
        <v>14</v>
      </c>
      <c r="M908" s="115">
        <f t="shared" si="635"/>
        <v>10</v>
      </c>
      <c r="N908" s="115">
        <f t="shared" si="636"/>
        <v>15</v>
      </c>
      <c r="O908" s="115">
        <f t="shared" si="637"/>
        <v>3</v>
      </c>
      <c r="P908" s="115">
        <f t="shared" si="638"/>
        <v>27</v>
      </c>
      <c r="Q908" s="115">
        <f t="shared" si="639"/>
        <v>15</v>
      </c>
      <c r="R908" s="115">
        <f t="shared" si="640"/>
        <v>27</v>
      </c>
      <c r="S908" s="115">
        <f t="shared" si="641"/>
        <v>6</v>
      </c>
      <c r="T908" s="115">
        <f t="shared" si="642"/>
        <v>15</v>
      </c>
      <c r="U908" s="115">
        <f t="shared" si="643"/>
        <v>9</v>
      </c>
      <c r="V908" s="115">
        <f t="shared" si="644"/>
        <v>7</v>
      </c>
      <c r="W908" s="115">
        <f t="shared" si="645"/>
        <v>6</v>
      </c>
      <c r="X908" s="115">
        <f t="shared" si="646"/>
        <v>12</v>
      </c>
      <c r="Y908" s="115">
        <f t="shared" si="647"/>
        <v>18</v>
      </c>
      <c r="Z908" s="115">
        <f t="shared" si="648"/>
        <v>11</v>
      </c>
      <c r="AA908" s="115">
        <f t="shared" si="649"/>
        <v>0</v>
      </c>
      <c r="AB908" s="115">
        <f t="shared" si="650"/>
        <v>7</v>
      </c>
      <c r="AC908" s="113">
        <f t="shared" si="654"/>
        <v>232</v>
      </c>
      <c r="AE908">
        <f t="shared" si="655"/>
        <v>5.8228209343381423E-4</v>
      </c>
      <c r="AF908">
        <f t="shared" si="656"/>
        <v>2.1173894306684152E-4</v>
      </c>
      <c r="AG908">
        <f t="shared" si="657"/>
        <v>7.9402103650065569E-4</v>
      </c>
      <c r="AH908">
        <f t="shared" si="658"/>
        <v>7.410863007339453E-4</v>
      </c>
      <c r="AI908">
        <f t="shared" si="659"/>
        <v>5.2934735766710383E-4</v>
      </c>
      <c r="AJ908">
        <f t="shared" si="660"/>
        <v>7.9402103650065569E-4</v>
      </c>
      <c r="AK908">
        <f t="shared" si="661"/>
        <v>1.5880420730013113E-4</v>
      </c>
      <c r="AL908">
        <f t="shared" si="662"/>
        <v>1.4292378657011803E-3</v>
      </c>
      <c r="AM908">
        <f t="shared" si="663"/>
        <v>7.9402103650065569E-4</v>
      </c>
      <c r="AN908">
        <f t="shared" si="664"/>
        <v>1.4292378657011803E-3</v>
      </c>
      <c r="AO908">
        <f t="shared" si="665"/>
        <v>3.1760841460026226E-4</v>
      </c>
      <c r="AP908">
        <f t="shared" si="666"/>
        <v>7.9402103650065569E-4</v>
      </c>
      <c r="AQ908">
        <f t="shared" si="667"/>
        <v>4.7641262190039344E-4</v>
      </c>
      <c r="AR908">
        <f t="shared" si="668"/>
        <v>3.7054315036697265E-4</v>
      </c>
      <c r="AS908">
        <f t="shared" si="669"/>
        <v>3.1760841460026226E-4</v>
      </c>
      <c r="AT908">
        <f t="shared" si="670"/>
        <v>6.3521682920052451E-4</v>
      </c>
      <c r="AU908">
        <f t="shared" si="671"/>
        <v>9.5282524380078688E-4</v>
      </c>
      <c r="AV908">
        <f t="shared" si="672"/>
        <v>5.8228209343381423E-4</v>
      </c>
      <c r="AW908">
        <f t="shared" si="673"/>
        <v>0</v>
      </c>
      <c r="AX908">
        <f t="shared" si="674"/>
        <v>3.7054315036697265E-4</v>
      </c>
      <c r="AY908">
        <f t="shared" si="675"/>
        <v>1.2280858697876812E-2</v>
      </c>
    </row>
    <row r="909" spans="1:51" x14ac:dyDescent="0.2">
      <c r="A909" s="118" t="s">
        <v>5839</v>
      </c>
      <c r="B909" s="119">
        <v>29356</v>
      </c>
      <c r="C909" s="121" t="s">
        <v>6915</v>
      </c>
      <c r="D909" s="121" t="s">
        <v>3506</v>
      </c>
      <c r="E909" s="121">
        <v>2.3858013967168364E-2</v>
      </c>
      <c r="F909">
        <f t="shared" si="651"/>
        <v>2.3858013967168363E-8</v>
      </c>
      <c r="G909">
        <f t="shared" si="652"/>
        <v>2.3858013967168366E-10</v>
      </c>
      <c r="H909">
        <f t="shared" si="653"/>
        <v>1.3732760643521524E-5</v>
      </c>
      <c r="I909" s="115">
        <f t="shared" si="631"/>
        <v>34</v>
      </c>
      <c r="J909" s="115">
        <f t="shared" si="632"/>
        <v>3</v>
      </c>
      <c r="K909" s="115">
        <f t="shared" si="633"/>
        <v>8</v>
      </c>
      <c r="L909" s="115">
        <f t="shared" si="634"/>
        <v>7</v>
      </c>
      <c r="M909" s="115">
        <f t="shared" si="635"/>
        <v>13</v>
      </c>
      <c r="N909" s="115">
        <f t="shared" si="636"/>
        <v>16</v>
      </c>
      <c r="O909" s="115">
        <f t="shared" si="637"/>
        <v>3</v>
      </c>
      <c r="P909" s="115">
        <f t="shared" si="638"/>
        <v>15</v>
      </c>
      <c r="Q909" s="115">
        <f t="shared" si="639"/>
        <v>9</v>
      </c>
      <c r="R909" s="115">
        <f t="shared" si="640"/>
        <v>36</v>
      </c>
      <c r="S909" s="115">
        <f t="shared" si="641"/>
        <v>9</v>
      </c>
      <c r="T909" s="115">
        <f t="shared" si="642"/>
        <v>6</v>
      </c>
      <c r="U909" s="115">
        <f t="shared" si="643"/>
        <v>14</v>
      </c>
      <c r="V909" s="115">
        <f t="shared" si="644"/>
        <v>3</v>
      </c>
      <c r="W909" s="115">
        <f t="shared" si="645"/>
        <v>16</v>
      </c>
      <c r="X909" s="115">
        <f t="shared" si="646"/>
        <v>22</v>
      </c>
      <c r="Y909" s="115">
        <f t="shared" si="647"/>
        <v>11</v>
      </c>
      <c r="Z909" s="115">
        <f t="shared" si="648"/>
        <v>22</v>
      </c>
      <c r="AA909" s="115">
        <f t="shared" si="649"/>
        <v>9</v>
      </c>
      <c r="AB909" s="115">
        <f t="shared" si="650"/>
        <v>10</v>
      </c>
      <c r="AC909" s="113">
        <f t="shared" si="654"/>
        <v>266</v>
      </c>
      <c r="AE909">
        <f t="shared" si="655"/>
        <v>4.6691386187973182E-4</v>
      </c>
      <c r="AF909">
        <f t="shared" si="656"/>
        <v>4.1198281930564568E-5</v>
      </c>
      <c r="AG909">
        <f t="shared" si="657"/>
        <v>1.0986208514817219E-4</v>
      </c>
      <c r="AH909">
        <f t="shared" si="658"/>
        <v>9.6129324504650663E-5</v>
      </c>
      <c r="AI909">
        <f t="shared" si="659"/>
        <v>1.785258883657798E-4</v>
      </c>
      <c r="AJ909">
        <f t="shared" si="660"/>
        <v>2.1972417029634438E-4</v>
      </c>
      <c r="AK909">
        <f t="shared" si="661"/>
        <v>4.1198281930564568E-5</v>
      </c>
      <c r="AL909">
        <f t="shared" si="662"/>
        <v>2.0599140965282285E-4</v>
      </c>
      <c r="AM909">
        <f t="shared" si="663"/>
        <v>1.2359484579169372E-4</v>
      </c>
      <c r="AN909">
        <f t="shared" si="664"/>
        <v>4.9437938316677487E-4</v>
      </c>
      <c r="AO909">
        <f t="shared" si="665"/>
        <v>1.2359484579169372E-4</v>
      </c>
      <c r="AP909">
        <f t="shared" si="666"/>
        <v>8.2396563861129136E-5</v>
      </c>
      <c r="AQ909">
        <f t="shared" si="667"/>
        <v>1.9225864900930133E-4</v>
      </c>
      <c r="AR909">
        <f t="shared" si="668"/>
        <v>4.1198281930564568E-5</v>
      </c>
      <c r="AS909">
        <f t="shared" si="669"/>
        <v>2.1972417029634438E-4</v>
      </c>
      <c r="AT909">
        <f t="shared" si="670"/>
        <v>3.0212073415747354E-4</v>
      </c>
      <c r="AU909">
        <f t="shared" si="671"/>
        <v>1.5106036707873677E-4</v>
      </c>
      <c r="AV909">
        <f t="shared" si="672"/>
        <v>3.0212073415747354E-4</v>
      </c>
      <c r="AW909">
        <f t="shared" si="673"/>
        <v>1.2359484579169372E-4</v>
      </c>
      <c r="AX909">
        <f t="shared" si="674"/>
        <v>1.3732760643521524E-4</v>
      </c>
      <c r="AY909">
        <f t="shared" si="675"/>
        <v>3.6529143311767255E-3</v>
      </c>
    </row>
    <row r="910" spans="1:51" x14ac:dyDescent="0.2">
      <c r="A910" s="118" t="s">
        <v>5840</v>
      </c>
      <c r="B910" s="119">
        <v>26959</v>
      </c>
      <c r="C910" s="121" t="s">
        <v>7058</v>
      </c>
      <c r="D910" s="121" t="s">
        <v>4192</v>
      </c>
      <c r="E910" s="121">
        <v>0.63409737180347625</v>
      </c>
      <c r="F910">
        <f t="shared" si="651"/>
        <v>6.3409737180347628E-7</v>
      </c>
      <c r="G910">
        <f t="shared" si="652"/>
        <v>6.3409737180347627E-9</v>
      </c>
      <c r="H910">
        <f t="shared" si="653"/>
        <v>3.6498878086191046E-4</v>
      </c>
      <c r="I910" s="115">
        <f t="shared" si="631"/>
        <v>24</v>
      </c>
      <c r="J910" s="115">
        <f t="shared" si="632"/>
        <v>4</v>
      </c>
      <c r="K910" s="115">
        <f t="shared" si="633"/>
        <v>11</v>
      </c>
      <c r="L910" s="115">
        <f t="shared" si="634"/>
        <v>13</v>
      </c>
      <c r="M910" s="115">
        <f t="shared" si="635"/>
        <v>12</v>
      </c>
      <c r="N910" s="115">
        <f t="shared" si="636"/>
        <v>22</v>
      </c>
      <c r="O910" s="115">
        <f t="shared" si="637"/>
        <v>4</v>
      </c>
      <c r="P910" s="115">
        <f t="shared" si="638"/>
        <v>24</v>
      </c>
      <c r="Q910" s="115">
        <f t="shared" si="639"/>
        <v>8</v>
      </c>
      <c r="R910" s="115">
        <f t="shared" si="640"/>
        <v>20</v>
      </c>
      <c r="S910" s="115">
        <f t="shared" si="641"/>
        <v>6</v>
      </c>
      <c r="T910" s="115">
        <f t="shared" si="642"/>
        <v>6</v>
      </c>
      <c r="U910" s="115">
        <f t="shared" si="643"/>
        <v>18</v>
      </c>
      <c r="V910" s="115">
        <f t="shared" si="644"/>
        <v>8</v>
      </c>
      <c r="W910" s="115">
        <f t="shared" si="645"/>
        <v>18</v>
      </c>
      <c r="X910" s="115">
        <f t="shared" si="646"/>
        <v>11</v>
      </c>
      <c r="Y910" s="115">
        <f t="shared" si="647"/>
        <v>9</v>
      </c>
      <c r="Z910" s="115">
        <f t="shared" si="648"/>
        <v>20</v>
      </c>
      <c r="AA910" s="115">
        <f t="shared" si="649"/>
        <v>4</v>
      </c>
      <c r="AB910" s="115">
        <f t="shared" si="650"/>
        <v>4</v>
      </c>
      <c r="AC910" s="113">
        <f t="shared" si="654"/>
        <v>246</v>
      </c>
      <c r="AE910">
        <f t="shared" si="655"/>
        <v>8.7597307406858515E-3</v>
      </c>
      <c r="AF910">
        <f t="shared" si="656"/>
        <v>1.4599551234476418E-3</v>
      </c>
      <c r="AG910">
        <f t="shared" si="657"/>
        <v>4.0148765894810149E-3</v>
      </c>
      <c r="AH910">
        <f t="shared" si="658"/>
        <v>4.7448541512048357E-3</v>
      </c>
      <c r="AI910">
        <f t="shared" si="659"/>
        <v>4.3798653703429257E-3</v>
      </c>
      <c r="AJ910">
        <f t="shared" si="660"/>
        <v>8.0297531789620298E-3</v>
      </c>
      <c r="AK910">
        <f t="shared" si="661"/>
        <v>1.4599551234476418E-3</v>
      </c>
      <c r="AL910">
        <f t="shared" si="662"/>
        <v>8.7597307406858515E-3</v>
      </c>
      <c r="AM910">
        <f t="shared" si="663"/>
        <v>2.9199102468952837E-3</v>
      </c>
      <c r="AN910">
        <f t="shared" si="664"/>
        <v>7.299775617238209E-3</v>
      </c>
      <c r="AO910">
        <f t="shared" si="665"/>
        <v>2.1899326851714629E-3</v>
      </c>
      <c r="AP910">
        <f t="shared" si="666"/>
        <v>2.1899326851714629E-3</v>
      </c>
      <c r="AQ910">
        <f t="shared" si="667"/>
        <v>6.5697980555143882E-3</v>
      </c>
      <c r="AR910">
        <f t="shared" si="668"/>
        <v>2.9199102468952837E-3</v>
      </c>
      <c r="AS910">
        <f t="shared" si="669"/>
        <v>6.5697980555143882E-3</v>
      </c>
      <c r="AT910">
        <f t="shared" si="670"/>
        <v>4.0148765894810149E-3</v>
      </c>
      <c r="AU910">
        <f t="shared" si="671"/>
        <v>3.2848990277571941E-3</v>
      </c>
      <c r="AV910">
        <f t="shared" si="672"/>
        <v>7.299775617238209E-3</v>
      </c>
      <c r="AW910">
        <f t="shared" si="673"/>
        <v>1.4599551234476418E-3</v>
      </c>
      <c r="AX910">
        <f t="shared" si="674"/>
        <v>1.4599551234476418E-3</v>
      </c>
      <c r="AY910">
        <f t="shared" si="675"/>
        <v>8.9787240092029971E-2</v>
      </c>
    </row>
    <row r="911" spans="1:51" x14ac:dyDescent="0.2">
      <c r="A911" s="118" t="s">
        <v>5841</v>
      </c>
      <c r="B911" s="119">
        <v>46824</v>
      </c>
      <c r="C911" s="121" t="s">
        <v>7003</v>
      </c>
      <c r="D911" s="121" t="s">
        <v>3525</v>
      </c>
      <c r="E911" s="121">
        <v>2.4360855638519606E-2</v>
      </c>
      <c r="F911">
        <f t="shared" si="651"/>
        <v>2.4360855638519607E-8</v>
      </c>
      <c r="G911">
        <f t="shared" si="652"/>
        <v>2.4360855638519606E-10</v>
      </c>
      <c r="H911">
        <f t="shared" si="653"/>
        <v>1.4022198160146235E-5</v>
      </c>
      <c r="I911" s="115">
        <f t="shared" si="631"/>
        <v>33</v>
      </c>
      <c r="J911" s="115">
        <f t="shared" si="632"/>
        <v>1</v>
      </c>
      <c r="K911" s="115">
        <f t="shared" si="633"/>
        <v>26</v>
      </c>
      <c r="L911" s="115">
        <f t="shared" si="634"/>
        <v>26</v>
      </c>
      <c r="M911" s="115">
        <f t="shared" si="635"/>
        <v>15</v>
      </c>
      <c r="N911" s="115">
        <f t="shared" si="636"/>
        <v>27</v>
      </c>
      <c r="O911" s="115">
        <f t="shared" si="637"/>
        <v>15</v>
      </c>
      <c r="P911" s="115">
        <f t="shared" si="638"/>
        <v>36</v>
      </c>
      <c r="Q911" s="115">
        <f t="shared" si="639"/>
        <v>14</v>
      </c>
      <c r="R911" s="115">
        <f t="shared" si="640"/>
        <v>52</v>
      </c>
      <c r="S911" s="115">
        <f t="shared" si="641"/>
        <v>10</v>
      </c>
      <c r="T911" s="115">
        <f t="shared" si="642"/>
        <v>16</v>
      </c>
      <c r="U911" s="115">
        <f t="shared" si="643"/>
        <v>20</v>
      </c>
      <c r="V911" s="115">
        <f t="shared" si="644"/>
        <v>14</v>
      </c>
      <c r="W911" s="115">
        <f t="shared" si="645"/>
        <v>26</v>
      </c>
      <c r="X911" s="115">
        <f t="shared" si="646"/>
        <v>28</v>
      </c>
      <c r="Y911" s="115">
        <f t="shared" si="647"/>
        <v>24</v>
      </c>
      <c r="Z911" s="115">
        <f t="shared" si="648"/>
        <v>26</v>
      </c>
      <c r="AA911" s="115">
        <f t="shared" si="649"/>
        <v>5</v>
      </c>
      <c r="AB911" s="115">
        <f t="shared" si="650"/>
        <v>7</v>
      </c>
      <c r="AC911" s="113">
        <f t="shared" si="654"/>
        <v>421</v>
      </c>
      <c r="AE911">
        <f t="shared" si="655"/>
        <v>4.6273253928482577E-4</v>
      </c>
      <c r="AF911">
        <f t="shared" si="656"/>
        <v>1.4022198160146235E-5</v>
      </c>
      <c r="AG911">
        <f t="shared" si="657"/>
        <v>3.6457715216380211E-4</v>
      </c>
      <c r="AH911">
        <f t="shared" si="658"/>
        <v>3.6457715216380211E-4</v>
      </c>
      <c r="AI911">
        <f t="shared" si="659"/>
        <v>2.1033297240219352E-4</v>
      </c>
      <c r="AJ911">
        <f t="shared" si="660"/>
        <v>3.7859935032394832E-4</v>
      </c>
      <c r="AK911">
        <f t="shared" si="661"/>
        <v>2.1033297240219352E-4</v>
      </c>
      <c r="AL911">
        <f t="shared" si="662"/>
        <v>5.0479913376526449E-4</v>
      </c>
      <c r="AM911">
        <f t="shared" si="663"/>
        <v>1.9631077424204729E-4</v>
      </c>
      <c r="AN911">
        <f t="shared" si="664"/>
        <v>7.2915430432760422E-4</v>
      </c>
      <c r="AO911">
        <f t="shared" si="665"/>
        <v>1.4022198160146236E-4</v>
      </c>
      <c r="AP911">
        <f t="shared" si="666"/>
        <v>2.2435517056233975E-4</v>
      </c>
      <c r="AQ911">
        <f t="shared" si="667"/>
        <v>2.8044396320292471E-4</v>
      </c>
      <c r="AR911">
        <f t="shared" si="668"/>
        <v>1.9631077424204729E-4</v>
      </c>
      <c r="AS911">
        <f t="shared" si="669"/>
        <v>3.6457715216380211E-4</v>
      </c>
      <c r="AT911">
        <f t="shared" si="670"/>
        <v>3.9262154848409458E-4</v>
      </c>
      <c r="AU911">
        <f t="shared" si="671"/>
        <v>3.3653275584350964E-4</v>
      </c>
      <c r="AV911">
        <f t="shared" si="672"/>
        <v>3.6457715216380211E-4</v>
      </c>
      <c r="AW911">
        <f t="shared" si="673"/>
        <v>7.0110990800731178E-5</v>
      </c>
      <c r="AX911">
        <f t="shared" si="674"/>
        <v>9.8155387121023644E-5</v>
      </c>
      <c r="AY911">
        <f t="shared" si="675"/>
        <v>5.9033454254215634E-3</v>
      </c>
    </row>
    <row r="912" spans="1:51" x14ac:dyDescent="0.2">
      <c r="A912" s="118" t="s">
        <v>5842</v>
      </c>
      <c r="B912" s="119">
        <v>26271</v>
      </c>
      <c r="C912" s="121" t="s">
        <v>6578</v>
      </c>
      <c r="D912" s="121" t="s">
        <v>4197</v>
      </c>
      <c r="E912" s="121">
        <v>0.29223747461407823</v>
      </c>
      <c r="F912">
        <f t="shared" si="651"/>
        <v>2.9223747461407821E-7</v>
      </c>
      <c r="G912">
        <f t="shared" si="652"/>
        <v>2.9223747461407822E-9</v>
      </c>
      <c r="H912">
        <f t="shared" si="653"/>
        <v>1.682129659017318E-4</v>
      </c>
      <c r="I912" s="115">
        <f t="shared" si="631"/>
        <v>28</v>
      </c>
      <c r="J912" s="115">
        <f t="shared" si="632"/>
        <v>2</v>
      </c>
      <c r="K912" s="115">
        <f t="shared" si="633"/>
        <v>15</v>
      </c>
      <c r="L912" s="115">
        <f t="shared" si="634"/>
        <v>21</v>
      </c>
      <c r="M912" s="115">
        <f t="shared" si="635"/>
        <v>4</v>
      </c>
      <c r="N912" s="115">
        <f t="shared" si="636"/>
        <v>13</v>
      </c>
      <c r="O912" s="115">
        <f t="shared" si="637"/>
        <v>6</v>
      </c>
      <c r="P912" s="115">
        <f t="shared" si="638"/>
        <v>21</v>
      </c>
      <c r="Q912" s="115">
        <f t="shared" si="639"/>
        <v>14</v>
      </c>
      <c r="R912" s="115">
        <f t="shared" si="640"/>
        <v>25</v>
      </c>
      <c r="S912" s="115">
        <f t="shared" si="641"/>
        <v>15</v>
      </c>
      <c r="T912" s="115">
        <f t="shared" si="642"/>
        <v>8</v>
      </c>
      <c r="U912" s="115">
        <f t="shared" si="643"/>
        <v>7</v>
      </c>
      <c r="V912" s="115">
        <f t="shared" si="644"/>
        <v>3</v>
      </c>
      <c r="W912" s="115">
        <f t="shared" si="645"/>
        <v>14</v>
      </c>
      <c r="X912" s="115">
        <f t="shared" si="646"/>
        <v>11</v>
      </c>
      <c r="Y912" s="115">
        <f t="shared" si="647"/>
        <v>9</v>
      </c>
      <c r="Z912" s="115">
        <f t="shared" si="648"/>
        <v>15</v>
      </c>
      <c r="AA912" s="115">
        <f t="shared" si="649"/>
        <v>0</v>
      </c>
      <c r="AB912" s="115">
        <f t="shared" si="650"/>
        <v>6</v>
      </c>
      <c r="AC912" s="113">
        <f t="shared" si="654"/>
        <v>237</v>
      </c>
      <c r="AE912">
        <f t="shared" si="655"/>
        <v>4.70996304524849E-3</v>
      </c>
      <c r="AF912">
        <f t="shared" si="656"/>
        <v>3.364259318034636E-4</v>
      </c>
      <c r="AG912">
        <f t="shared" si="657"/>
        <v>2.5231944885259769E-3</v>
      </c>
      <c r="AH912">
        <f t="shared" si="658"/>
        <v>3.5324722839363679E-3</v>
      </c>
      <c r="AI912">
        <f t="shared" si="659"/>
        <v>6.7285186360692721E-4</v>
      </c>
      <c r="AJ912">
        <f t="shared" si="660"/>
        <v>2.1867685567225135E-3</v>
      </c>
      <c r="AK912">
        <f t="shared" si="661"/>
        <v>1.0092777954103908E-3</v>
      </c>
      <c r="AL912">
        <f t="shared" si="662"/>
        <v>3.5324722839363679E-3</v>
      </c>
      <c r="AM912">
        <f t="shared" si="663"/>
        <v>2.354981522624245E-3</v>
      </c>
      <c r="AN912">
        <f t="shared" si="664"/>
        <v>4.2053241475432952E-3</v>
      </c>
      <c r="AO912">
        <f t="shared" si="665"/>
        <v>2.5231944885259769E-3</v>
      </c>
      <c r="AP912">
        <f t="shared" si="666"/>
        <v>1.3457037272138544E-3</v>
      </c>
      <c r="AQ912">
        <f t="shared" si="667"/>
        <v>1.1774907613121225E-3</v>
      </c>
      <c r="AR912">
        <f t="shared" si="668"/>
        <v>5.0463889770519541E-4</v>
      </c>
      <c r="AS912">
        <f t="shared" si="669"/>
        <v>2.354981522624245E-3</v>
      </c>
      <c r="AT912">
        <f t="shared" si="670"/>
        <v>1.8503426249190497E-3</v>
      </c>
      <c r="AU912">
        <f t="shared" si="671"/>
        <v>1.5139166931155863E-3</v>
      </c>
      <c r="AV912">
        <f t="shared" si="672"/>
        <v>2.5231944885259769E-3</v>
      </c>
      <c r="AW912">
        <f t="shared" si="673"/>
        <v>0</v>
      </c>
      <c r="AX912">
        <f t="shared" si="674"/>
        <v>1.0092777954103908E-3</v>
      </c>
      <c r="AY912">
        <f t="shared" si="675"/>
        <v>3.9866472918710441E-2</v>
      </c>
    </row>
    <row r="913" spans="1:51" x14ac:dyDescent="0.2">
      <c r="A913" s="118" t="s">
        <v>5843</v>
      </c>
      <c r="B913" s="119">
        <v>26759</v>
      </c>
      <c r="C913" s="121" t="s">
        <v>6658</v>
      </c>
      <c r="D913" s="121" t="s">
        <v>3757</v>
      </c>
      <c r="E913" s="121">
        <v>0.1094587273187262</v>
      </c>
      <c r="F913">
        <f t="shared" si="651"/>
        <v>1.0945872731872621E-7</v>
      </c>
      <c r="G913">
        <f t="shared" si="652"/>
        <v>1.094587273187262E-9</v>
      </c>
      <c r="H913">
        <f t="shared" si="653"/>
        <v>6.3004846282725357E-5</v>
      </c>
      <c r="I913" s="115">
        <f t="shared" si="631"/>
        <v>16</v>
      </c>
      <c r="J913" s="115">
        <f t="shared" si="632"/>
        <v>1</v>
      </c>
      <c r="K913" s="115">
        <f t="shared" si="633"/>
        <v>21</v>
      </c>
      <c r="L913" s="115">
        <f t="shared" si="634"/>
        <v>20</v>
      </c>
      <c r="M913" s="115">
        <f t="shared" si="635"/>
        <v>5</v>
      </c>
      <c r="N913" s="115">
        <f t="shared" si="636"/>
        <v>11</v>
      </c>
      <c r="O913" s="115">
        <f t="shared" si="637"/>
        <v>5</v>
      </c>
      <c r="P913" s="115">
        <f t="shared" si="638"/>
        <v>12</v>
      </c>
      <c r="Q913" s="115">
        <f t="shared" si="639"/>
        <v>7</v>
      </c>
      <c r="R913" s="115">
        <f t="shared" si="640"/>
        <v>33</v>
      </c>
      <c r="S913" s="115">
        <f t="shared" si="641"/>
        <v>6</v>
      </c>
      <c r="T913" s="115">
        <f t="shared" si="642"/>
        <v>7</v>
      </c>
      <c r="U913" s="115">
        <f t="shared" si="643"/>
        <v>10</v>
      </c>
      <c r="V913" s="115">
        <f t="shared" si="644"/>
        <v>4</v>
      </c>
      <c r="W913" s="115">
        <f t="shared" si="645"/>
        <v>28</v>
      </c>
      <c r="X913" s="115">
        <f t="shared" si="646"/>
        <v>9</v>
      </c>
      <c r="Y913" s="115">
        <f t="shared" si="647"/>
        <v>11</v>
      </c>
      <c r="Z913" s="115">
        <f t="shared" si="648"/>
        <v>16</v>
      </c>
      <c r="AA913" s="115">
        <f t="shared" si="649"/>
        <v>3</v>
      </c>
      <c r="AB913" s="115">
        <f t="shared" si="650"/>
        <v>6</v>
      </c>
      <c r="AC913" s="113">
        <f t="shared" si="654"/>
        <v>231</v>
      </c>
      <c r="AE913">
        <f t="shared" si="655"/>
        <v>1.0080775405236057E-3</v>
      </c>
      <c r="AF913">
        <f t="shared" si="656"/>
        <v>6.3004846282725357E-5</v>
      </c>
      <c r="AG913">
        <f t="shared" si="657"/>
        <v>1.3231017719372326E-3</v>
      </c>
      <c r="AH913">
        <f t="shared" si="658"/>
        <v>1.2600969256545071E-3</v>
      </c>
      <c r="AI913">
        <f t="shared" si="659"/>
        <v>3.1502423141362677E-4</v>
      </c>
      <c r="AJ913">
        <f t="shared" si="660"/>
        <v>6.9305330910997894E-4</v>
      </c>
      <c r="AK913">
        <f t="shared" si="661"/>
        <v>3.1502423141362677E-4</v>
      </c>
      <c r="AL913">
        <f t="shared" si="662"/>
        <v>7.5605815539270434E-4</v>
      </c>
      <c r="AM913">
        <f t="shared" si="663"/>
        <v>4.4103392397907751E-4</v>
      </c>
      <c r="AN913">
        <f t="shared" si="664"/>
        <v>2.0791599273299369E-3</v>
      </c>
      <c r="AO913">
        <f t="shared" si="665"/>
        <v>3.7802907769635217E-4</v>
      </c>
      <c r="AP913">
        <f t="shared" si="666"/>
        <v>4.4103392397907751E-4</v>
      </c>
      <c r="AQ913">
        <f t="shared" si="667"/>
        <v>6.3004846282725354E-4</v>
      </c>
      <c r="AR913">
        <f t="shared" si="668"/>
        <v>2.5201938513090143E-4</v>
      </c>
      <c r="AS913">
        <f t="shared" si="669"/>
        <v>1.76413569591631E-3</v>
      </c>
      <c r="AT913">
        <f t="shared" si="670"/>
        <v>5.6704361654452825E-4</v>
      </c>
      <c r="AU913">
        <f t="shared" si="671"/>
        <v>6.9305330910997894E-4</v>
      </c>
      <c r="AV913">
        <f t="shared" si="672"/>
        <v>1.0080775405236057E-3</v>
      </c>
      <c r="AW913">
        <f t="shared" si="673"/>
        <v>1.8901453884817608E-4</v>
      </c>
      <c r="AX913">
        <f t="shared" si="674"/>
        <v>3.7802907769635217E-4</v>
      </c>
      <c r="AY913">
        <f t="shared" si="675"/>
        <v>1.455411949130956E-2</v>
      </c>
    </row>
    <row r="914" spans="1:51" x14ac:dyDescent="0.2">
      <c r="A914" s="118" t="s">
        <v>5844</v>
      </c>
      <c r="B914" s="119">
        <v>31741</v>
      </c>
      <c r="C914" s="121" t="s">
        <v>7019</v>
      </c>
      <c r="D914" s="121" t="s">
        <v>3327</v>
      </c>
      <c r="E914" s="121">
        <v>4.8409899428439006E-3</v>
      </c>
      <c r="F914">
        <f t="shared" si="651"/>
        <v>4.8409899428439003E-9</v>
      </c>
      <c r="G914">
        <f t="shared" si="652"/>
        <v>4.8409899428439003E-11</v>
      </c>
      <c r="H914">
        <f t="shared" si="653"/>
        <v>2.786491627268527E-6</v>
      </c>
      <c r="I914" s="115">
        <f t="shared" si="631"/>
        <v>23</v>
      </c>
      <c r="J914" s="115">
        <f t="shared" si="632"/>
        <v>14</v>
      </c>
      <c r="K914" s="115">
        <f t="shared" si="633"/>
        <v>15</v>
      </c>
      <c r="L914" s="115">
        <f t="shared" si="634"/>
        <v>7</v>
      </c>
      <c r="M914" s="115">
        <f t="shared" si="635"/>
        <v>9</v>
      </c>
      <c r="N914" s="115">
        <f t="shared" si="636"/>
        <v>14</v>
      </c>
      <c r="O914" s="115">
        <f t="shared" si="637"/>
        <v>8</v>
      </c>
      <c r="P914" s="115">
        <f t="shared" si="638"/>
        <v>18</v>
      </c>
      <c r="Q914" s="115">
        <f t="shared" si="639"/>
        <v>19</v>
      </c>
      <c r="R914" s="115">
        <f t="shared" si="640"/>
        <v>31</v>
      </c>
      <c r="S914" s="115">
        <f t="shared" si="641"/>
        <v>8</v>
      </c>
      <c r="T914" s="115">
        <f t="shared" si="642"/>
        <v>10</v>
      </c>
      <c r="U914" s="115">
        <f t="shared" si="643"/>
        <v>20</v>
      </c>
      <c r="V914" s="115">
        <f t="shared" si="644"/>
        <v>15</v>
      </c>
      <c r="W914" s="115">
        <f t="shared" si="645"/>
        <v>19</v>
      </c>
      <c r="X914" s="115">
        <f t="shared" si="646"/>
        <v>17</v>
      </c>
      <c r="Y914" s="115">
        <f t="shared" si="647"/>
        <v>8</v>
      </c>
      <c r="Z914" s="115">
        <f t="shared" si="648"/>
        <v>13</v>
      </c>
      <c r="AA914" s="115">
        <f t="shared" si="649"/>
        <v>4</v>
      </c>
      <c r="AB914" s="115">
        <f t="shared" si="650"/>
        <v>9</v>
      </c>
      <c r="AC914" s="113">
        <f t="shared" si="654"/>
        <v>281</v>
      </c>
      <c r="AE914">
        <f t="shared" si="655"/>
        <v>6.4089307427176126E-5</v>
      </c>
      <c r="AF914">
        <f t="shared" si="656"/>
        <v>3.9010882781759376E-5</v>
      </c>
      <c r="AG914">
        <f t="shared" si="657"/>
        <v>4.1797374409027903E-5</v>
      </c>
      <c r="AH914">
        <f t="shared" si="658"/>
        <v>1.9505441390879688E-5</v>
      </c>
      <c r="AI914">
        <f t="shared" si="659"/>
        <v>2.5078424645416743E-5</v>
      </c>
      <c r="AJ914">
        <f t="shared" si="660"/>
        <v>3.9010882781759376E-5</v>
      </c>
      <c r="AK914">
        <f t="shared" si="661"/>
        <v>2.2291933018148216E-5</v>
      </c>
      <c r="AL914">
        <f t="shared" si="662"/>
        <v>5.0156849290833487E-5</v>
      </c>
      <c r="AM914">
        <f t="shared" si="663"/>
        <v>5.2943340918102015E-5</v>
      </c>
      <c r="AN914">
        <f t="shared" si="664"/>
        <v>8.6381240445324335E-5</v>
      </c>
      <c r="AO914">
        <f t="shared" si="665"/>
        <v>2.2291933018148216E-5</v>
      </c>
      <c r="AP914">
        <f t="shared" si="666"/>
        <v>2.7864916272685271E-5</v>
      </c>
      <c r="AQ914">
        <f t="shared" si="667"/>
        <v>5.5729832545370542E-5</v>
      </c>
      <c r="AR914">
        <f t="shared" si="668"/>
        <v>4.1797374409027903E-5</v>
      </c>
      <c r="AS914">
        <f t="shared" si="669"/>
        <v>5.2943340918102015E-5</v>
      </c>
      <c r="AT914">
        <f t="shared" si="670"/>
        <v>4.7370357663564959E-5</v>
      </c>
      <c r="AU914">
        <f t="shared" si="671"/>
        <v>2.2291933018148216E-5</v>
      </c>
      <c r="AV914">
        <f t="shared" si="672"/>
        <v>3.6224391154490848E-5</v>
      </c>
      <c r="AW914">
        <f t="shared" si="673"/>
        <v>1.1145966509074108E-5</v>
      </c>
      <c r="AX914">
        <f t="shared" si="674"/>
        <v>2.5078424645416743E-5</v>
      </c>
      <c r="AY914">
        <f t="shared" si="675"/>
        <v>7.8300414726245593E-4</v>
      </c>
    </row>
    <row r="915" spans="1:51" x14ac:dyDescent="0.2">
      <c r="A915" s="118" t="s">
        <v>5845</v>
      </c>
      <c r="B915" s="119">
        <v>38293</v>
      </c>
      <c r="C915" s="121" t="s">
        <v>6628</v>
      </c>
      <c r="D915" s="121" t="s">
        <v>4593</v>
      </c>
      <c r="E915" s="121">
        <v>1.7299861187373426</v>
      </c>
      <c r="F915">
        <f t="shared" si="651"/>
        <v>1.7299861187373426E-6</v>
      </c>
      <c r="G915">
        <f t="shared" si="652"/>
        <v>1.7299861187373427E-8</v>
      </c>
      <c r="H915">
        <f t="shared" si="653"/>
        <v>9.9578637676748898E-4</v>
      </c>
      <c r="I915" s="115">
        <f t="shared" si="631"/>
        <v>32</v>
      </c>
      <c r="J915" s="115">
        <f t="shared" si="632"/>
        <v>0</v>
      </c>
      <c r="K915" s="115">
        <f t="shared" si="633"/>
        <v>24</v>
      </c>
      <c r="L915" s="115">
        <f t="shared" si="634"/>
        <v>25</v>
      </c>
      <c r="M915" s="115">
        <f t="shared" si="635"/>
        <v>8</v>
      </c>
      <c r="N915" s="115">
        <f t="shared" si="636"/>
        <v>34</v>
      </c>
      <c r="O915" s="115">
        <f t="shared" si="637"/>
        <v>6</v>
      </c>
      <c r="P915" s="115">
        <f t="shared" si="638"/>
        <v>31</v>
      </c>
      <c r="Q915" s="115">
        <f t="shared" si="639"/>
        <v>24</v>
      </c>
      <c r="R915" s="115">
        <f t="shared" si="640"/>
        <v>27</v>
      </c>
      <c r="S915" s="115">
        <f t="shared" si="641"/>
        <v>12</v>
      </c>
      <c r="T915" s="115">
        <f t="shared" si="642"/>
        <v>13</v>
      </c>
      <c r="U915" s="115">
        <f t="shared" si="643"/>
        <v>12</v>
      </c>
      <c r="V915" s="115">
        <f t="shared" si="644"/>
        <v>13</v>
      </c>
      <c r="W915" s="115">
        <f t="shared" si="645"/>
        <v>20</v>
      </c>
      <c r="X915" s="115">
        <f t="shared" si="646"/>
        <v>22</v>
      </c>
      <c r="Y915" s="115">
        <f t="shared" si="647"/>
        <v>20</v>
      </c>
      <c r="Z915" s="115">
        <f t="shared" si="648"/>
        <v>25</v>
      </c>
      <c r="AA915" s="115">
        <f t="shared" si="649"/>
        <v>1</v>
      </c>
      <c r="AB915" s="115">
        <f t="shared" si="650"/>
        <v>5</v>
      </c>
      <c r="AC915" s="113">
        <f t="shared" si="654"/>
        <v>354</v>
      </c>
      <c r="AE915">
        <f t="shared" si="655"/>
        <v>3.1865164056559647E-2</v>
      </c>
      <c r="AF915">
        <f t="shared" si="656"/>
        <v>0</v>
      </c>
      <c r="AG915">
        <f t="shared" si="657"/>
        <v>2.3898873042419735E-2</v>
      </c>
      <c r="AH915">
        <f t="shared" si="658"/>
        <v>2.4894659419187226E-2</v>
      </c>
      <c r="AI915">
        <f t="shared" si="659"/>
        <v>7.9662910141399118E-3</v>
      </c>
      <c r="AJ915">
        <f t="shared" si="660"/>
        <v>3.3856736810094629E-2</v>
      </c>
      <c r="AK915">
        <f t="shared" si="661"/>
        <v>5.9747182606049339E-3</v>
      </c>
      <c r="AL915">
        <f t="shared" si="662"/>
        <v>3.0869377679792157E-2</v>
      </c>
      <c r="AM915">
        <f t="shared" si="663"/>
        <v>2.3898873042419735E-2</v>
      </c>
      <c r="AN915">
        <f t="shared" si="664"/>
        <v>2.6886232172722201E-2</v>
      </c>
      <c r="AO915">
        <f t="shared" si="665"/>
        <v>1.1949436521209868E-2</v>
      </c>
      <c r="AP915">
        <f t="shared" si="666"/>
        <v>1.2945222897977357E-2</v>
      </c>
      <c r="AQ915">
        <f t="shared" si="667"/>
        <v>1.1949436521209868E-2</v>
      </c>
      <c r="AR915">
        <f t="shared" si="668"/>
        <v>1.2945222897977357E-2</v>
      </c>
      <c r="AS915">
        <f t="shared" si="669"/>
        <v>1.991572753534978E-2</v>
      </c>
      <c r="AT915">
        <f t="shared" si="670"/>
        <v>2.1907300288884757E-2</v>
      </c>
      <c r="AU915">
        <f t="shared" si="671"/>
        <v>1.991572753534978E-2</v>
      </c>
      <c r="AV915">
        <f t="shared" si="672"/>
        <v>2.4894659419187226E-2</v>
      </c>
      <c r="AW915">
        <f t="shared" si="673"/>
        <v>9.9578637676748898E-4</v>
      </c>
      <c r="AX915">
        <f t="shared" si="674"/>
        <v>4.9789318838374449E-3</v>
      </c>
      <c r="AY915">
        <f t="shared" si="675"/>
        <v>0.35250837737569107</v>
      </c>
    </row>
    <row r="916" spans="1:51" x14ac:dyDescent="0.2">
      <c r="A916" s="118" t="s">
        <v>5846</v>
      </c>
      <c r="B916" s="119">
        <v>73350</v>
      </c>
      <c r="C916" s="121" t="s">
        <v>7059</v>
      </c>
      <c r="D916" s="121" t="s">
        <v>4463</v>
      </c>
      <c r="E916" s="121">
        <v>0.77449707834765746</v>
      </c>
      <c r="F916">
        <f t="shared" si="651"/>
        <v>7.7449707834765742E-7</v>
      </c>
      <c r="G916">
        <f t="shared" si="652"/>
        <v>7.7449707834765741E-9</v>
      </c>
      <c r="H916">
        <f t="shared" si="653"/>
        <v>4.4580336865807725E-4</v>
      </c>
      <c r="I916" s="115">
        <f t="shared" si="631"/>
        <v>52</v>
      </c>
      <c r="J916" s="115">
        <f t="shared" si="632"/>
        <v>0</v>
      </c>
      <c r="K916" s="115">
        <f t="shared" si="633"/>
        <v>48</v>
      </c>
      <c r="L916" s="115">
        <f t="shared" si="634"/>
        <v>25</v>
      </c>
      <c r="M916" s="115">
        <f t="shared" si="635"/>
        <v>24</v>
      </c>
      <c r="N916" s="115">
        <f t="shared" si="636"/>
        <v>40</v>
      </c>
      <c r="O916" s="115">
        <f t="shared" si="637"/>
        <v>20</v>
      </c>
      <c r="P916" s="115">
        <f t="shared" si="638"/>
        <v>29</v>
      </c>
      <c r="Q916" s="115">
        <f t="shared" si="639"/>
        <v>33</v>
      </c>
      <c r="R916" s="115">
        <f t="shared" si="640"/>
        <v>52</v>
      </c>
      <c r="S916" s="115">
        <f t="shared" si="641"/>
        <v>19</v>
      </c>
      <c r="T916" s="115">
        <f t="shared" si="642"/>
        <v>21</v>
      </c>
      <c r="U916" s="115">
        <f t="shared" si="643"/>
        <v>54</v>
      </c>
      <c r="V916" s="115">
        <f t="shared" si="644"/>
        <v>27</v>
      </c>
      <c r="W916" s="115">
        <f t="shared" si="645"/>
        <v>32</v>
      </c>
      <c r="X916" s="115">
        <f t="shared" si="646"/>
        <v>44</v>
      </c>
      <c r="Y916" s="115">
        <f t="shared" si="647"/>
        <v>38</v>
      </c>
      <c r="Z916" s="115">
        <f t="shared" si="648"/>
        <v>46</v>
      </c>
      <c r="AA916" s="115">
        <f t="shared" si="649"/>
        <v>19</v>
      </c>
      <c r="AB916" s="115">
        <f t="shared" si="650"/>
        <v>28</v>
      </c>
      <c r="AC916" s="113">
        <f t="shared" si="654"/>
        <v>651</v>
      </c>
      <c r="AE916">
        <f t="shared" si="655"/>
        <v>2.3181775170220017E-2</v>
      </c>
      <c r="AF916">
        <f t="shared" si="656"/>
        <v>0</v>
      </c>
      <c r="AG916">
        <f t="shared" si="657"/>
        <v>2.1398561695587709E-2</v>
      </c>
      <c r="AH916">
        <f t="shared" si="658"/>
        <v>1.1145084216451931E-2</v>
      </c>
      <c r="AI916">
        <f t="shared" si="659"/>
        <v>1.0699280847793854E-2</v>
      </c>
      <c r="AJ916">
        <f t="shared" si="660"/>
        <v>1.783213474632309E-2</v>
      </c>
      <c r="AK916">
        <f t="shared" si="661"/>
        <v>8.9160673731615448E-3</v>
      </c>
      <c r="AL916">
        <f t="shared" si="662"/>
        <v>1.292829769108424E-2</v>
      </c>
      <c r="AM916">
        <f t="shared" si="663"/>
        <v>1.471151116571655E-2</v>
      </c>
      <c r="AN916">
        <f t="shared" si="664"/>
        <v>2.3181775170220017E-2</v>
      </c>
      <c r="AO916">
        <f t="shared" si="665"/>
        <v>8.470264004503467E-3</v>
      </c>
      <c r="AP916">
        <f t="shared" si="666"/>
        <v>9.3618707418196227E-3</v>
      </c>
      <c r="AQ916">
        <f t="shared" si="667"/>
        <v>2.4073381907536173E-2</v>
      </c>
      <c r="AR916">
        <f t="shared" si="668"/>
        <v>1.2036690953768086E-2</v>
      </c>
      <c r="AS916">
        <f t="shared" si="669"/>
        <v>1.4265707797058472E-2</v>
      </c>
      <c r="AT916">
        <f t="shared" si="670"/>
        <v>1.9615348220955398E-2</v>
      </c>
      <c r="AU916">
        <f t="shared" si="671"/>
        <v>1.6940528009006934E-2</v>
      </c>
      <c r="AV916">
        <f t="shared" si="672"/>
        <v>2.0506954958271553E-2</v>
      </c>
      <c r="AW916">
        <f t="shared" si="673"/>
        <v>8.470264004503467E-3</v>
      </c>
      <c r="AX916">
        <f t="shared" si="674"/>
        <v>1.2482494322426162E-2</v>
      </c>
      <c r="AY916">
        <f t="shared" si="675"/>
        <v>0.29021799299640821</v>
      </c>
    </row>
    <row r="917" spans="1:51" x14ac:dyDescent="0.2">
      <c r="A917" s="118" t="s">
        <v>5847</v>
      </c>
      <c r="B917" s="119">
        <v>30582</v>
      </c>
      <c r="C917" s="121" t="s">
        <v>7060</v>
      </c>
      <c r="D917" s="121" t="s">
        <v>3882</v>
      </c>
      <c r="E917" s="121">
        <v>0.22793914384265243</v>
      </c>
      <c r="F917">
        <f t="shared" si="651"/>
        <v>2.2793914384265244E-7</v>
      </c>
      <c r="G917">
        <f t="shared" si="652"/>
        <v>2.2793914384265244E-9</v>
      </c>
      <c r="H917">
        <f t="shared" si="653"/>
        <v>1.3120261007424863E-4</v>
      </c>
      <c r="I917" s="115">
        <f t="shared" si="631"/>
        <v>36</v>
      </c>
      <c r="J917" s="115">
        <f t="shared" si="632"/>
        <v>5</v>
      </c>
      <c r="K917" s="115">
        <f t="shared" si="633"/>
        <v>17</v>
      </c>
      <c r="L917" s="115">
        <f t="shared" si="634"/>
        <v>13</v>
      </c>
      <c r="M917" s="115">
        <f t="shared" si="635"/>
        <v>11</v>
      </c>
      <c r="N917" s="115">
        <f t="shared" si="636"/>
        <v>33</v>
      </c>
      <c r="O917" s="115">
        <f t="shared" si="637"/>
        <v>9</v>
      </c>
      <c r="P917" s="115">
        <f t="shared" si="638"/>
        <v>28</v>
      </c>
      <c r="Q917" s="115">
        <f t="shared" si="639"/>
        <v>7</v>
      </c>
      <c r="R917" s="115">
        <f t="shared" si="640"/>
        <v>28</v>
      </c>
      <c r="S917" s="115">
        <f t="shared" si="641"/>
        <v>6</v>
      </c>
      <c r="T917" s="115">
        <f t="shared" si="642"/>
        <v>8</v>
      </c>
      <c r="U917" s="115">
        <f t="shared" si="643"/>
        <v>10</v>
      </c>
      <c r="V917" s="115">
        <f t="shared" si="644"/>
        <v>8</v>
      </c>
      <c r="W917" s="115">
        <f t="shared" si="645"/>
        <v>14</v>
      </c>
      <c r="X917" s="115">
        <f t="shared" si="646"/>
        <v>20</v>
      </c>
      <c r="Y917" s="115">
        <f t="shared" si="647"/>
        <v>9</v>
      </c>
      <c r="Z917" s="115">
        <f t="shared" si="648"/>
        <v>11</v>
      </c>
      <c r="AA917" s="115">
        <f t="shared" si="649"/>
        <v>6</v>
      </c>
      <c r="AB917" s="115">
        <f t="shared" si="650"/>
        <v>7</v>
      </c>
      <c r="AC917" s="113">
        <f t="shared" si="654"/>
        <v>286</v>
      </c>
      <c r="AE917">
        <f t="shared" si="655"/>
        <v>4.7232939626729508E-3</v>
      </c>
      <c r="AF917">
        <f t="shared" si="656"/>
        <v>6.560130503712432E-4</v>
      </c>
      <c r="AG917">
        <f t="shared" si="657"/>
        <v>2.2304443712622265E-3</v>
      </c>
      <c r="AH917">
        <f t="shared" si="658"/>
        <v>1.7056339309652322E-3</v>
      </c>
      <c r="AI917">
        <f t="shared" si="659"/>
        <v>1.4432287108167349E-3</v>
      </c>
      <c r="AJ917">
        <f t="shared" si="660"/>
        <v>4.3296861324502046E-3</v>
      </c>
      <c r="AK917">
        <f t="shared" si="661"/>
        <v>1.1808234906682377E-3</v>
      </c>
      <c r="AL917">
        <f t="shared" si="662"/>
        <v>3.6736730820789614E-3</v>
      </c>
      <c r="AM917">
        <f t="shared" si="663"/>
        <v>9.1841827051974034E-4</v>
      </c>
      <c r="AN917">
        <f t="shared" si="664"/>
        <v>3.6736730820789614E-3</v>
      </c>
      <c r="AO917">
        <f t="shared" si="665"/>
        <v>7.8721566044549177E-4</v>
      </c>
      <c r="AP917">
        <f t="shared" si="666"/>
        <v>1.049620880593989E-3</v>
      </c>
      <c r="AQ917">
        <f t="shared" si="667"/>
        <v>1.3120261007424864E-3</v>
      </c>
      <c r="AR917">
        <f t="shared" si="668"/>
        <v>1.049620880593989E-3</v>
      </c>
      <c r="AS917">
        <f t="shared" si="669"/>
        <v>1.8368365410394807E-3</v>
      </c>
      <c r="AT917">
        <f t="shared" si="670"/>
        <v>2.6240522014849728E-3</v>
      </c>
      <c r="AU917">
        <f t="shared" si="671"/>
        <v>1.1808234906682377E-3</v>
      </c>
      <c r="AV917">
        <f t="shared" si="672"/>
        <v>1.4432287108167349E-3</v>
      </c>
      <c r="AW917">
        <f t="shared" si="673"/>
        <v>7.8721566044549177E-4</v>
      </c>
      <c r="AX917">
        <f t="shared" si="674"/>
        <v>9.1841827051974034E-4</v>
      </c>
      <c r="AY917">
        <f t="shared" si="675"/>
        <v>3.752394648123511E-2</v>
      </c>
    </row>
    <row r="918" spans="1:51" x14ac:dyDescent="0.2">
      <c r="A918" s="118" t="s">
        <v>5848</v>
      </c>
      <c r="B918" s="119">
        <v>11612</v>
      </c>
      <c r="C918" s="121" t="s">
        <v>6873</v>
      </c>
      <c r="D918" s="121" t="s">
        <v>3466</v>
      </c>
      <c r="E918" s="121">
        <v>1.95302667306388E-2</v>
      </c>
      <c r="F918">
        <f t="shared" si="651"/>
        <v>1.95302667306388E-8</v>
      </c>
      <c r="G918">
        <f t="shared" si="652"/>
        <v>1.9530266730638802E-10</v>
      </c>
      <c r="H918">
        <f t="shared" si="653"/>
        <v>1.1241693406881121E-5</v>
      </c>
      <c r="I918" s="115">
        <f t="shared" si="631"/>
        <v>11</v>
      </c>
      <c r="J918" s="115">
        <f t="shared" si="632"/>
        <v>0</v>
      </c>
      <c r="K918" s="115">
        <f t="shared" si="633"/>
        <v>8</v>
      </c>
      <c r="L918" s="115">
        <f t="shared" si="634"/>
        <v>8</v>
      </c>
      <c r="M918" s="115">
        <f t="shared" si="635"/>
        <v>9</v>
      </c>
      <c r="N918" s="115">
        <f t="shared" si="636"/>
        <v>2</v>
      </c>
      <c r="O918" s="115">
        <f t="shared" si="637"/>
        <v>4</v>
      </c>
      <c r="P918" s="115">
        <f t="shared" si="638"/>
        <v>5</v>
      </c>
      <c r="Q918" s="115">
        <f t="shared" si="639"/>
        <v>6</v>
      </c>
      <c r="R918" s="115">
        <f t="shared" si="640"/>
        <v>11</v>
      </c>
      <c r="S918" s="115">
        <f t="shared" si="641"/>
        <v>3</v>
      </c>
      <c r="T918" s="115">
        <f t="shared" si="642"/>
        <v>1</v>
      </c>
      <c r="U918" s="115">
        <f t="shared" si="643"/>
        <v>4</v>
      </c>
      <c r="V918" s="115">
        <f t="shared" si="644"/>
        <v>8</v>
      </c>
      <c r="W918" s="115">
        <f t="shared" si="645"/>
        <v>3</v>
      </c>
      <c r="X918" s="115">
        <f t="shared" si="646"/>
        <v>6</v>
      </c>
      <c r="Y918" s="115">
        <f t="shared" si="647"/>
        <v>5</v>
      </c>
      <c r="Z918" s="115">
        <f t="shared" si="648"/>
        <v>2</v>
      </c>
      <c r="AA918" s="115">
        <f t="shared" si="649"/>
        <v>1</v>
      </c>
      <c r="AB918" s="115">
        <f t="shared" si="650"/>
        <v>3</v>
      </c>
      <c r="AC918" s="113">
        <f t="shared" si="654"/>
        <v>100</v>
      </c>
      <c r="AE918">
        <f t="shared" si="655"/>
        <v>1.2365862747569232E-4</v>
      </c>
      <c r="AF918">
        <f t="shared" si="656"/>
        <v>0</v>
      </c>
      <c r="AG918">
        <f t="shared" si="657"/>
        <v>8.993354725504897E-5</v>
      </c>
      <c r="AH918">
        <f t="shared" si="658"/>
        <v>8.993354725504897E-5</v>
      </c>
      <c r="AI918">
        <f t="shared" si="659"/>
        <v>1.0117524066193009E-4</v>
      </c>
      <c r="AJ918">
        <f t="shared" si="660"/>
        <v>2.2483386813762242E-5</v>
      </c>
      <c r="AK918">
        <f t="shared" si="661"/>
        <v>4.4966773627524485E-5</v>
      </c>
      <c r="AL918">
        <f t="shared" si="662"/>
        <v>5.6208467034405603E-5</v>
      </c>
      <c r="AM918">
        <f t="shared" si="663"/>
        <v>6.7450160441286734E-5</v>
      </c>
      <c r="AN918">
        <f t="shared" si="664"/>
        <v>1.2365862747569232E-4</v>
      </c>
      <c r="AO918">
        <f t="shared" si="665"/>
        <v>3.3725080220643367E-5</v>
      </c>
      <c r="AP918">
        <f t="shared" si="666"/>
        <v>1.1241693406881121E-5</v>
      </c>
      <c r="AQ918">
        <f t="shared" si="667"/>
        <v>4.4966773627524485E-5</v>
      </c>
      <c r="AR918">
        <f t="shared" si="668"/>
        <v>8.993354725504897E-5</v>
      </c>
      <c r="AS918">
        <f t="shared" si="669"/>
        <v>3.3725080220643367E-5</v>
      </c>
      <c r="AT918">
        <f t="shared" si="670"/>
        <v>6.7450160441286734E-5</v>
      </c>
      <c r="AU918">
        <f t="shared" si="671"/>
        <v>5.6208467034405603E-5</v>
      </c>
      <c r="AV918">
        <f t="shared" si="672"/>
        <v>2.2483386813762242E-5</v>
      </c>
      <c r="AW918">
        <f t="shared" si="673"/>
        <v>1.1241693406881121E-5</v>
      </c>
      <c r="AX918">
        <f t="shared" si="674"/>
        <v>3.3725080220643367E-5</v>
      </c>
      <c r="AY918">
        <f t="shared" si="675"/>
        <v>1.124169340688112E-3</v>
      </c>
    </row>
    <row r="919" spans="1:51" x14ac:dyDescent="0.2">
      <c r="A919" s="118" t="s">
        <v>5849</v>
      </c>
      <c r="B919" s="119">
        <v>38102</v>
      </c>
      <c r="C919" s="121" t="s">
        <v>6903</v>
      </c>
      <c r="D919" s="121" t="s">
        <v>3723</v>
      </c>
      <c r="E919" s="121">
        <v>0.11552799368027013</v>
      </c>
      <c r="F919">
        <f t="shared" si="651"/>
        <v>1.1552799368027012E-7</v>
      </c>
      <c r="G919">
        <f t="shared" si="652"/>
        <v>1.1552799368027012E-9</v>
      </c>
      <c r="H919">
        <f t="shared" si="653"/>
        <v>6.649833833699091E-5</v>
      </c>
      <c r="I919" s="115">
        <f t="shared" si="631"/>
        <v>40</v>
      </c>
      <c r="J919" s="115">
        <f t="shared" si="632"/>
        <v>6</v>
      </c>
      <c r="K919" s="115">
        <f t="shared" si="633"/>
        <v>32</v>
      </c>
      <c r="L919" s="115">
        <f t="shared" si="634"/>
        <v>18</v>
      </c>
      <c r="M919" s="115">
        <f t="shared" si="635"/>
        <v>15</v>
      </c>
      <c r="N919" s="115">
        <f t="shared" si="636"/>
        <v>20</v>
      </c>
      <c r="O919" s="115">
        <f t="shared" si="637"/>
        <v>9</v>
      </c>
      <c r="P919" s="115">
        <f t="shared" si="638"/>
        <v>29</v>
      </c>
      <c r="Q919" s="115">
        <f t="shared" si="639"/>
        <v>21</v>
      </c>
      <c r="R919" s="115">
        <f t="shared" si="640"/>
        <v>31</v>
      </c>
      <c r="S919" s="115">
        <f t="shared" si="641"/>
        <v>9</v>
      </c>
      <c r="T919" s="115">
        <f t="shared" si="642"/>
        <v>12</v>
      </c>
      <c r="U919" s="115">
        <f t="shared" si="643"/>
        <v>17</v>
      </c>
      <c r="V919" s="115">
        <f t="shared" si="644"/>
        <v>13</v>
      </c>
      <c r="W919" s="115">
        <f t="shared" si="645"/>
        <v>22</v>
      </c>
      <c r="X919" s="115">
        <f t="shared" si="646"/>
        <v>18</v>
      </c>
      <c r="Y919" s="115">
        <f t="shared" si="647"/>
        <v>7</v>
      </c>
      <c r="Z919" s="115">
        <f t="shared" si="648"/>
        <v>18</v>
      </c>
      <c r="AA919" s="115">
        <f t="shared" si="649"/>
        <v>2</v>
      </c>
      <c r="AB919" s="115">
        <f t="shared" si="650"/>
        <v>5</v>
      </c>
      <c r="AC919" s="113">
        <f t="shared" si="654"/>
        <v>344</v>
      </c>
      <c r="AE919">
        <f t="shared" si="655"/>
        <v>2.6599335334796365E-3</v>
      </c>
      <c r="AF919">
        <f t="shared" si="656"/>
        <v>3.9899003002194543E-4</v>
      </c>
      <c r="AG919">
        <f t="shared" si="657"/>
        <v>2.1279468267837091E-3</v>
      </c>
      <c r="AH919">
        <f t="shared" si="658"/>
        <v>1.1969700900658364E-3</v>
      </c>
      <c r="AI919">
        <f t="shared" si="659"/>
        <v>9.9747507505486364E-4</v>
      </c>
      <c r="AJ919">
        <f t="shared" si="660"/>
        <v>1.3299667667398183E-3</v>
      </c>
      <c r="AK919">
        <f t="shared" si="661"/>
        <v>5.984850450329182E-4</v>
      </c>
      <c r="AL919">
        <f t="shared" si="662"/>
        <v>1.9284518117727364E-3</v>
      </c>
      <c r="AM919">
        <f t="shared" si="663"/>
        <v>1.3964651050768092E-3</v>
      </c>
      <c r="AN919">
        <f t="shared" si="664"/>
        <v>2.0614484884467184E-3</v>
      </c>
      <c r="AO919">
        <f t="shared" si="665"/>
        <v>5.984850450329182E-4</v>
      </c>
      <c r="AP919">
        <f t="shared" si="666"/>
        <v>7.9798006004389087E-4</v>
      </c>
      <c r="AQ919">
        <f t="shared" si="667"/>
        <v>1.1304717517288455E-3</v>
      </c>
      <c r="AR919">
        <f t="shared" si="668"/>
        <v>8.6447839838088179E-4</v>
      </c>
      <c r="AS919">
        <f t="shared" si="669"/>
        <v>1.4629634434138001E-3</v>
      </c>
      <c r="AT919">
        <f t="shared" si="670"/>
        <v>1.1969700900658364E-3</v>
      </c>
      <c r="AU919">
        <f t="shared" si="671"/>
        <v>4.6548836835893636E-4</v>
      </c>
      <c r="AV919">
        <f t="shared" si="672"/>
        <v>1.1969700900658364E-3</v>
      </c>
      <c r="AW919">
        <f t="shared" si="673"/>
        <v>1.3299667667398182E-4</v>
      </c>
      <c r="AX919">
        <f t="shared" si="674"/>
        <v>3.3249169168495456E-4</v>
      </c>
      <c r="AY919">
        <f t="shared" si="675"/>
        <v>2.2875428387924869E-2</v>
      </c>
    </row>
    <row r="920" spans="1:51" x14ac:dyDescent="0.2">
      <c r="A920" s="118" t="s">
        <v>5850</v>
      </c>
      <c r="B920" s="119">
        <v>47270</v>
      </c>
      <c r="C920" s="121" t="s">
        <v>7061</v>
      </c>
      <c r="D920" s="121" t="s">
        <v>4439</v>
      </c>
      <c r="E920" s="121">
        <v>0.86836366616221838</v>
      </c>
      <c r="F920">
        <f t="shared" si="651"/>
        <v>8.6836366616221839E-7</v>
      </c>
      <c r="G920">
        <f t="shared" si="652"/>
        <v>8.6836366616221847E-9</v>
      </c>
      <c r="H920">
        <f t="shared" si="653"/>
        <v>4.9983332205886545E-4</v>
      </c>
      <c r="I920" s="115">
        <f t="shared" si="631"/>
        <v>47</v>
      </c>
      <c r="J920" s="115">
        <f t="shared" si="632"/>
        <v>4</v>
      </c>
      <c r="K920" s="115">
        <f t="shared" si="633"/>
        <v>21</v>
      </c>
      <c r="L920" s="115">
        <f t="shared" si="634"/>
        <v>22</v>
      </c>
      <c r="M920" s="115">
        <f t="shared" si="635"/>
        <v>17</v>
      </c>
      <c r="N920" s="115">
        <f t="shared" si="636"/>
        <v>25</v>
      </c>
      <c r="O920" s="115">
        <f t="shared" si="637"/>
        <v>18</v>
      </c>
      <c r="P920" s="115">
        <f t="shared" si="638"/>
        <v>27</v>
      </c>
      <c r="Q920" s="115">
        <f t="shared" si="639"/>
        <v>24</v>
      </c>
      <c r="R920" s="115">
        <f t="shared" si="640"/>
        <v>43</v>
      </c>
      <c r="S920" s="115">
        <f t="shared" si="641"/>
        <v>10</v>
      </c>
      <c r="T920" s="115">
        <f t="shared" si="642"/>
        <v>21</v>
      </c>
      <c r="U920" s="115">
        <f t="shared" si="643"/>
        <v>21</v>
      </c>
      <c r="V920" s="115">
        <f t="shared" si="644"/>
        <v>18</v>
      </c>
      <c r="W920" s="115">
        <f t="shared" si="645"/>
        <v>20</v>
      </c>
      <c r="X920" s="115">
        <f t="shared" si="646"/>
        <v>21</v>
      </c>
      <c r="Y920" s="115">
        <f t="shared" si="647"/>
        <v>19</v>
      </c>
      <c r="Z920" s="115">
        <f t="shared" si="648"/>
        <v>28</v>
      </c>
      <c r="AA920" s="115">
        <f t="shared" si="649"/>
        <v>9</v>
      </c>
      <c r="AB920" s="115">
        <f t="shared" si="650"/>
        <v>9</v>
      </c>
      <c r="AC920" s="113">
        <f t="shared" si="654"/>
        <v>424</v>
      </c>
      <c r="AE920">
        <f t="shared" si="655"/>
        <v>2.3492166136766676E-2</v>
      </c>
      <c r="AF920">
        <f t="shared" si="656"/>
        <v>1.9993332882354618E-3</v>
      </c>
      <c r="AG920">
        <f t="shared" si="657"/>
        <v>1.0496499763236175E-2</v>
      </c>
      <c r="AH920">
        <f t="shared" si="658"/>
        <v>1.0996333085295041E-2</v>
      </c>
      <c r="AI920">
        <f t="shared" si="659"/>
        <v>8.4971664750007128E-3</v>
      </c>
      <c r="AJ920">
        <f t="shared" si="660"/>
        <v>1.2495833051471636E-2</v>
      </c>
      <c r="AK920">
        <f t="shared" si="661"/>
        <v>8.9969997970595784E-3</v>
      </c>
      <c r="AL920">
        <f t="shared" si="662"/>
        <v>1.3495499695589367E-2</v>
      </c>
      <c r="AM920">
        <f t="shared" si="663"/>
        <v>1.199599972941277E-2</v>
      </c>
      <c r="AN920">
        <f t="shared" si="664"/>
        <v>2.1492832848531214E-2</v>
      </c>
      <c r="AO920">
        <f t="shared" si="665"/>
        <v>4.9983332205886548E-3</v>
      </c>
      <c r="AP920">
        <f t="shared" si="666"/>
        <v>1.0496499763236175E-2</v>
      </c>
      <c r="AQ920">
        <f t="shared" si="667"/>
        <v>1.0496499763236175E-2</v>
      </c>
      <c r="AR920">
        <f t="shared" si="668"/>
        <v>8.9969997970595784E-3</v>
      </c>
      <c r="AS920">
        <f t="shared" si="669"/>
        <v>9.9966664411773095E-3</v>
      </c>
      <c r="AT920">
        <f t="shared" si="670"/>
        <v>1.0496499763236175E-2</v>
      </c>
      <c r="AU920">
        <f t="shared" si="671"/>
        <v>9.4968331191184439E-3</v>
      </c>
      <c r="AV920">
        <f t="shared" si="672"/>
        <v>1.3995333017648232E-2</v>
      </c>
      <c r="AW920">
        <f t="shared" si="673"/>
        <v>4.4984998985297892E-3</v>
      </c>
      <c r="AX920">
        <f t="shared" si="674"/>
        <v>4.4984998985297892E-3</v>
      </c>
      <c r="AY920">
        <f t="shared" si="675"/>
        <v>0.21192932855295904</v>
      </c>
    </row>
    <row r="921" spans="1:51" x14ac:dyDescent="0.2">
      <c r="A921" s="118" t="s">
        <v>5851</v>
      </c>
      <c r="B921" s="119">
        <v>150998</v>
      </c>
      <c r="C921" s="121" t="s">
        <v>7062</v>
      </c>
      <c r="D921" s="121" t="s">
        <v>3746</v>
      </c>
      <c r="E921" s="121">
        <v>8.4386200097189751E-2</v>
      </c>
      <c r="F921">
        <f t="shared" si="651"/>
        <v>8.4386200097189748E-8</v>
      </c>
      <c r="G921">
        <f t="shared" si="652"/>
        <v>8.4386200097189745E-10</v>
      </c>
      <c r="H921">
        <f t="shared" si="653"/>
        <v>4.8573007340248469E-5</v>
      </c>
      <c r="I921" s="115">
        <f t="shared" si="631"/>
        <v>119</v>
      </c>
      <c r="J921" s="115">
        <f t="shared" si="632"/>
        <v>1</v>
      </c>
      <c r="K921" s="115">
        <f t="shared" si="633"/>
        <v>93</v>
      </c>
      <c r="L921" s="115">
        <f t="shared" si="634"/>
        <v>52</v>
      </c>
      <c r="M921" s="115">
        <f t="shared" si="635"/>
        <v>45</v>
      </c>
      <c r="N921" s="115">
        <f t="shared" si="636"/>
        <v>131</v>
      </c>
      <c r="O921" s="115">
        <f t="shared" si="637"/>
        <v>35</v>
      </c>
      <c r="P921" s="115">
        <f t="shared" si="638"/>
        <v>101</v>
      </c>
      <c r="Q921" s="115">
        <f t="shared" si="639"/>
        <v>81</v>
      </c>
      <c r="R921" s="115">
        <f t="shared" si="640"/>
        <v>141</v>
      </c>
      <c r="S921" s="115">
        <f t="shared" si="641"/>
        <v>24</v>
      </c>
      <c r="T921" s="115">
        <f t="shared" si="642"/>
        <v>75</v>
      </c>
      <c r="U921" s="115">
        <f t="shared" si="643"/>
        <v>54</v>
      </c>
      <c r="V921" s="115">
        <f t="shared" si="644"/>
        <v>58</v>
      </c>
      <c r="W921" s="115">
        <f t="shared" si="645"/>
        <v>70</v>
      </c>
      <c r="X921" s="115">
        <f t="shared" si="646"/>
        <v>105</v>
      </c>
      <c r="Y921" s="115">
        <f t="shared" si="647"/>
        <v>76</v>
      </c>
      <c r="Z921" s="115">
        <f t="shared" si="648"/>
        <v>79</v>
      </c>
      <c r="AA921" s="115">
        <f t="shared" si="649"/>
        <v>16</v>
      </c>
      <c r="AB921" s="115">
        <f t="shared" si="650"/>
        <v>33</v>
      </c>
      <c r="AC921" s="113">
        <f t="shared" si="654"/>
        <v>1389</v>
      </c>
      <c r="AE921">
        <f t="shared" si="655"/>
        <v>5.780187873489568E-3</v>
      </c>
      <c r="AF921">
        <f t="shared" si="656"/>
        <v>4.8573007340248469E-5</v>
      </c>
      <c r="AG921">
        <f t="shared" si="657"/>
        <v>4.5172896826431077E-3</v>
      </c>
      <c r="AH921">
        <f t="shared" si="658"/>
        <v>2.5257963816929206E-3</v>
      </c>
      <c r="AI921">
        <f t="shared" si="659"/>
        <v>2.1857853303111812E-3</v>
      </c>
      <c r="AJ921">
        <f t="shared" si="660"/>
        <v>6.3630639615725494E-3</v>
      </c>
      <c r="AK921">
        <f t="shared" si="661"/>
        <v>1.7000552569086964E-3</v>
      </c>
      <c r="AL921">
        <f t="shared" si="662"/>
        <v>4.905873741365095E-3</v>
      </c>
      <c r="AM921">
        <f t="shared" si="663"/>
        <v>3.9344135945601263E-3</v>
      </c>
      <c r="AN921">
        <f t="shared" si="664"/>
        <v>6.8487940349750342E-3</v>
      </c>
      <c r="AO921">
        <f t="shared" si="665"/>
        <v>1.1657521761659633E-3</v>
      </c>
      <c r="AP921">
        <f t="shared" si="666"/>
        <v>3.6429755505186351E-3</v>
      </c>
      <c r="AQ921">
        <f t="shared" si="667"/>
        <v>2.6229423963734172E-3</v>
      </c>
      <c r="AR921">
        <f t="shared" si="668"/>
        <v>2.8172344257344113E-3</v>
      </c>
      <c r="AS921">
        <f t="shared" si="669"/>
        <v>3.4001105138173927E-3</v>
      </c>
      <c r="AT921">
        <f t="shared" si="670"/>
        <v>5.1001657707260891E-3</v>
      </c>
      <c r="AU921">
        <f t="shared" si="671"/>
        <v>3.6915485578588834E-3</v>
      </c>
      <c r="AV921">
        <f t="shared" si="672"/>
        <v>3.8372675798796292E-3</v>
      </c>
      <c r="AW921">
        <f t="shared" si="673"/>
        <v>7.7716811744397551E-4</v>
      </c>
      <c r="AX921">
        <f t="shared" si="674"/>
        <v>1.6029092422281995E-3</v>
      </c>
      <c r="AY921">
        <f t="shared" si="675"/>
        <v>6.7467907195605123E-2</v>
      </c>
    </row>
    <row r="922" spans="1:51" x14ac:dyDescent="0.2">
      <c r="A922" s="118" t="s">
        <v>5852</v>
      </c>
      <c r="B922" s="119">
        <v>81046</v>
      </c>
      <c r="C922" s="121" t="s">
        <v>7063</v>
      </c>
      <c r="D922" s="121" t="s">
        <v>3727</v>
      </c>
      <c r="E922" s="121">
        <v>8.8277808033098842E-2</v>
      </c>
      <c r="F922">
        <f t="shared" si="651"/>
        <v>8.8277808033098841E-8</v>
      </c>
      <c r="G922">
        <f t="shared" si="652"/>
        <v>8.8277808033098842E-10</v>
      </c>
      <c r="H922">
        <f t="shared" si="653"/>
        <v>5.081303119033977E-5</v>
      </c>
      <c r="I922" s="115">
        <f t="shared" si="631"/>
        <v>58</v>
      </c>
      <c r="J922" s="115">
        <f t="shared" si="632"/>
        <v>1</v>
      </c>
      <c r="K922" s="115">
        <f t="shared" si="633"/>
        <v>44</v>
      </c>
      <c r="L922" s="115">
        <f t="shared" si="634"/>
        <v>39</v>
      </c>
      <c r="M922" s="115">
        <f t="shared" si="635"/>
        <v>27</v>
      </c>
      <c r="N922" s="115">
        <f t="shared" si="636"/>
        <v>69</v>
      </c>
      <c r="O922" s="115">
        <f t="shared" si="637"/>
        <v>17</v>
      </c>
      <c r="P922" s="115">
        <f t="shared" si="638"/>
        <v>46</v>
      </c>
      <c r="Q922" s="115">
        <f t="shared" si="639"/>
        <v>27</v>
      </c>
      <c r="R922" s="115">
        <f t="shared" si="640"/>
        <v>67</v>
      </c>
      <c r="S922" s="115">
        <f t="shared" si="641"/>
        <v>7</v>
      </c>
      <c r="T922" s="115">
        <f t="shared" si="642"/>
        <v>37</v>
      </c>
      <c r="U922" s="115">
        <f t="shared" si="643"/>
        <v>34</v>
      </c>
      <c r="V922" s="115">
        <f t="shared" si="644"/>
        <v>30</v>
      </c>
      <c r="W922" s="115">
        <f t="shared" si="645"/>
        <v>51</v>
      </c>
      <c r="X922" s="115">
        <f t="shared" si="646"/>
        <v>71</v>
      </c>
      <c r="Y922" s="115">
        <f t="shared" si="647"/>
        <v>38</v>
      </c>
      <c r="Z922" s="115">
        <f t="shared" si="648"/>
        <v>37</v>
      </c>
      <c r="AA922" s="115">
        <f t="shared" si="649"/>
        <v>3</v>
      </c>
      <c r="AB922" s="115">
        <f t="shared" si="650"/>
        <v>35</v>
      </c>
      <c r="AC922" s="113">
        <f t="shared" si="654"/>
        <v>738</v>
      </c>
      <c r="AE922">
        <f t="shared" si="655"/>
        <v>2.9471558090397067E-3</v>
      </c>
      <c r="AF922">
        <f t="shared" si="656"/>
        <v>5.081303119033977E-5</v>
      </c>
      <c r="AG922">
        <f t="shared" si="657"/>
        <v>2.2357733723749498E-3</v>
      </c>
      <c r="AH922">
        <f t="shared" si="658"/>
        <v>1.9817082164232508E-3</v>
      </c>
      <c r="AI922">
        <f t="shared" si="659"/>
        <v>1.3719518421391739E-3</v>
      </c>
      <c r="AJ922">
        <f t="shared" si="660"/>
        <v>3.5060991521334442E-3</v>
      </c>
      <c r="AK922">
        <f t="shared" si="661"/>
        <v>8.6382153023577604E-4</v>
      </c>
      <c r="AL922">
        <f t="shared" si="662"/>
        <v>2.3373994347556295E-3</v>
      </c>
      <c r="AM922">
        <f t="shared" si="663"/>
        <v>1.3719518421391739E-3</v>
      </c>
      <c r="AN922">
        <f t="shared" si="664"/>
        <v>3.4044730897527646E-3</v>
      </c>
      <c r="AO922">
        <f t="shared" si="665"/>
        <v>3.5569121833237837E-4</v>
      </c>
      <c r="AP922">
        <f t="shared" si="666"/>
        <v>1.8800821540425714E-3</v>
      </c>
      <c r="AQ922">
        <f t="shared" si="667"/>
        <v>1.7276430604715521E-3</v>
      </c>
      <c r="AR922">
        <f t="shared" si="668"/>
        <v>1.5243909357101932E-3</v>
      </c>
      <c r="AS922">
        <f t="shared" si="669"/>
        <v>2.5914645907073285E-3</v>
      </c>
      <c r="AT922">
        <f t="shared" si="670"/>
        <v>3.6077252145141235E-3</v>
      </c>
      <c r="AU922">
        <f t="shared" si="671"/>
        <v>1.9308951852329112E-3</v>
      </c>
      <c r="AV922">
        <f t="shared" si="672"/>
        <v>1.8800821540425714E-3</v>
      </c>
      <c r="AW922">
        <f t="shared" si="673"/>
        <v>1.524390935710193E-4</v>
      </c>
      <c r="AX922">
        <f t="shared" si="674"/>
        <v>1.7784560916618919E-3</v>
      </c>
      <c r="AY922">
        <f t="shared" si="675"/>
        <v>3.7500017018470749E-2</v>
      </c>
    </row>
    <row r="923" spans="1:51" x14ac:dyDescent="0.2">
      <c r="A923" s="118" t="s">
        <v>5853</v>
      </c>
      <c r="B923" s="119">
        <v>53112</v>
      </c>
      <c r="C923" s="121" t="s">
        <v>6750</v>
      </c>
      <c r="D923" s="121" t="s">
        <v>3452</v>
      </c>
      <c r="E923" s="121">
        <v>1.5464155627457361E-2</v>
      </c>
      <c r="F923">
        <f t="shared" si="651"/>
        <v>1.5464155627457359E-8</v>
      </c>
      <c r="G923">
        <f t="shared" si="652"/>
        <v>1.546415562745736E-10</v>
      </c>
      <c r="H923">
        <f t="shared" si="653"/>
        <v>8.9012248914884561E-6</v>
      </c>
      <c r="I923" s="115">
        <f t="shared" si="631"/>
        <v>40</v>
      </c>
      <c r="J923" s="115">
        <f t="shared" si="632"/>
        <v>0</v>
      </c>
      <c r="K923" s="115">
        <f t="shared" si="633"/>
        <v>28</v>
      </c>
      <c r="L923" s="115">
        <f t="shared" si="634"/>
        <v>27</v>
      </c>
      <c r="M923" s="115">
        <f t="shared" si="635"/>
        <v>15</v>
      </c>
      <c r="N923" s="115">
        <f t="shared" si="636"/>
        <v>30</v>
      </c>
      <c r="O923" s="115">
        <f t="shared" si="637"/>
        <v>15</v>
      </c>
      <c r="P923" s="115">
        <f t="shared" si="638"/>
        <v>38</v>
      </c>
      <c r="Q923" s="115">
        <f t="shared" si="639"/>
        <v>23</v>
      </c>
      <c r="R923" s="115">
        <f t="shared" si="640"/>
        <v>60</v>
      </c>
      <c r="S923" s="115">
        <f t="shared" si="641"/>
        <v>12</v>
      </c>
      <c r="T923" s="115">
        <f t="shared" si="642"/>
        <v>15</v>
      </c>
      <c r="U923" s="115">
        <f t="shared" si="643"/>
        <v>20</v>
      </c>
      <c r="V923" s="115">
        <f t="shared" si="644"/>
        <v>26</v>
      </c>
      <c r="W923" s="115">
        <f t="shared" si="645"/>
        <v>39</v>
      </c>
      <c r="X923" s="115">
        <f t="shared" si="646"/>
        <v>24</v>
      </c>
      <c r="Y923" s="115">
        <f t="shared" si="647"/>
        <v>22</v>
      </c>
      <c r="Z923" s="115">
        <f t="shared" si="648"/>
        <v>27</v>
      </c>
      <c r="AA923" s="115">
        <f t="shared" si="649"/>
        <v>4</v>
      </c>
      <c r="AB923" s="115">
        <f t="shared" si="650"/>
        <v>7</v>
      </c>
      <c r="AC923" s="113">
        <f t="shared" si="654"/>
        <v>472</v>
      </c>
      <c r="AE923">
        <f t="shared" si="655"/>
        <v>3.5604899565953825E-4</v>
      </c>
      <c r="AF923">
        <f t="shared" si="656"/>
        <v>0</v>
      </c>
      <c r="AG923">
        <f t="shared" si="657"/>
        <v>2.492342969616768E-4</v>
      </c>
      <c r="AH923">
        <f t="shared" si="658"/>
        <v>2.4033307207018832E-4</v>
      </c>
      <c r="AI923">
        <f t="shared" si="659"/>
        <v>1.3351837337232685E-4</v>
      </c>
      <c r="AJ923">
        <f t="shared" si="660"/>
        <v>2.670367467446537E-4</v>
      </c>
      <c r="AK923">
        <f t="shared" si="661"/>
        <v>1.3351837337232685E-4</v>
      </c>
      <c r="AL923">
        <f t="shared" si="662"/>
        <v>3.3824654587656135E-4</v>
      </c>
      <c r="AM923">
        <f t="shared" si="663"/>
        <v>2.047281725042345E-4</v>
      </c>
      <c r="AN923">
        <f t="shared" si="664"/>
        <v>5.340734934893074E-4</v>
      </c>
      <c r="AO923">
        <f t="shared" si="665"/>
        <v>1.0681469869786147E-4</v>
      </c>
      <c r="AP923">
        <f t="shared" si="666"/>
        <v>1.3351837337232685E-4</v>
      </c>
      <c r="AQ923">
        <f t="shared" si="667"/>
        <v>1.7802449782976912E-4</v>
      </c>
      <c r="AR923">
        <f t="shared" si="668"/>
        <v>2.3143184717869985E-4</v>
      </c>
      <c r="AS923">
        <f t="shared" si="669"/>
        <v>3.4714777076804977E-4</v>
      </c>
      <c r="AT923">
        <f t="shared" si="670"/>
        <v>2.1362939739572295E-4</v>
      </c>
      <c r="AU923">
        <f t="shared" si="671"/>
        <v>1.9582694761274605E-4</v>
      </c>
      <c r="AV923">
        <f t="shared" si="672"/>
        <v>2.4033307207018832E-4</v>
      </c>
      <c r="AW923">
        <f t="shared" si="673"/>
        <v>3.5604899565953825E-5</v>
      </c>
      <c r="AX923">
        <f t="shared" si="674"/>
        <v>6.23085742404192E-5</v>
      </c>
      <c r="AY923">
        <f t="shared" si="675"/>
        <v>4.2013781487825527E-3</v>
      </c>
    </row>
    <row r="924" spans="1:51" x14ac:dyDescent="0.2">
      <c r="A924" s="118" t="s">
        <v>5854</v>
      </c>
      <c r="B924" s="119">
        <v>26958</v>
      </c>
      <c r="C924" s="121" t="s">
        <v>6886</v>
      </c>
      <c r="D924" s="121" t="s">
        <v>4413</v>
      </c>
      <c r="E924" s="121">
        <v>0.40213547301558233</v>
      </c>
      <c r="F924">
        <f t="shared" si="651"/>
        <v>4.0213547301558235E-7</v>
      </c>
      <c r="G924">
        <f t="shared" si="652"/>
        <v>4.0213547301558236E-9</v>
      </c>
      <c r="H924">
        <f t="shared" si="653"/>
        <v>2.3147065823634193E-4</v>
      </c>
      <c r="I924" s="115">
        <f t="shared" si="631"/>
        <v>15</v>
      </c>
      <c r="J924" s="115">
        <f t="shared" si="632"/>
        <v>1</v>
      </c>
      <c r="K924" s="115">
        <f t="shared" si="633"/>
        <v>18</v>
      </c>
      <c r="L924" s="115">
        <f t="shared" si="634"/>
        <v>19</v>
      </c>
      <c r="M924" s="115">
        <f t="shared" si="635"/>
        <v>6</v>
      </c>
      <c r="N924" s="115">
        <f t="shared" si="636"/>
        <v>18</v>
      </c>
      <c r="O924" s="115">
        <f t="shared" si="637"/>
        <v>4</v>
      </c>
      <c r="P924" s="115">
        <f t="shared" si="638"/>
        <v>13</v>
      </c>
      <c r="Q924" s="115">
        <f t="shared" si="639"/>
        <v>7</v>
      </c>
      <c r="R924" s="115">
        <f t="shared" si="640"/>
        <v>30</v>
      </c>
      <c r="S924" s="115">
        <f t="shared" si="641"/>
        <v>8</v>
      </c>
      <c r="T924" s="115">
        <f t="shared" si="642"/>
        <v>4</v>
      </c>
      <c r="U924" s="115">
        <f t="shared" si="643"/>
        <v>10</v>
      </c>
      <c r="V924" s="115">
        <f t="shared" si="644"/>
        <v>9</v>
      </c>
      <c r="W924" s="115">
        <f t="shared" si="645"/>
        <v>24</v>
      </c>
      <c r="X924" s="115">
        <f t="shared" si="646"/>
        <v>21</v>
      </c>
      <c r="Y924" s="115">
        <f t="shared" si="647"/>
        <v>8</v>
      </c>
      <c r="Z924" s="115">
        <f t="shared" si="648"/>
        <v>20</v>
      </c>
      <c r="AA924" s="115">
        <f t="shared" si="649"/>
        <v>2</v>
      </c>
      <c r="AB924" s="115">
        <f t="shared" si="650"/>
        <v>4</v>
      </c>
      <c r="AC924" s="113">
        <f t="shared" si="654"/>
        <v>241</v>
      </c>
      <c r="AE924">
        <f t="shared" si="655"/>
        <v>3.472059873545129E-3</v>
      </c>
      <c r="AF924">
        <f t="shared" si="656"/>
        <v>2.3147065823634193E-4</v>
      </c>
      <c r="AG924">
        <f t="shared" si="657"/>
        <v>4.166471848254155E-3</v>
      </c>
      <c r="AH924">
        <f t="shared" si="658"/>
        <v>4.3979425064904964E-3</v>
      </c>
      <c r="AI924">
        <f t="shared" si="659"/>
        <v>1.3888239494180515E-3</v>
      </c>
      <c r="AJ924">
        <f t="shared" si="660"/>
        <v>4.166471848254155E-3</v>
      </c>
      <c r="AK924">
        <f t="shared" si="661"/>
        <v>9.2588263294536772E-4</v>
      </c>
      <c r="AL924">
        <f t="shared" si="662"/>
        <v>3.0091185570724449E-3</v>
      </c>
      <c r="AM924">
        <f t="shared" si="663"/>
        <v>1.6202946076543936E-3</v>
      </c>
      <c r="AN924">
        <f t="shared" si="664"/>
        <v>6.944119747090258E-3</v>
      </c>
      <c r="AO924">
        <f t="shared" si="665"/>
        <v>1.8517652658907354E-3</v>
      </c>
      <c r="AP924">
        <f t="shared" si="666"/>
        <v>9.2588263294536772E-4</v>
      </c>
      <c r="AQ924">
        <f t="shared" si="667"/>
        <v>2.3147065823634193E-3</v>
      </c>
      <c r="AR924">
        <f t="shared" si="668"/>
        <v>2.0832359241270775E-3</v>
      </c>
      <c r="AS924">
        <f t="shared" si="669"/>
        <v>5.5552957976722061E-3</v>
      </c>
      <c r="AT924">
        <f t="shared" si="670"/>
        <v>4.8608838229631801E-3</v>
      </c>
      <c r="AU924">
        <f t="shared" si="671"/>
        <v>1.8517652658907354E-3</v>
      </c>
      <c r="AV924">
        <f t="shared" si="672"/>
        <v>4.6294131647268387E-3</v>
      </c>
      <c r="AW924">
        <f t="shared" si="673"/>
        <v>4.6294131647268386E-4</v>
      </c>
      <c r="AX924">
        <f t="shared" si="674"/>
        <v>9.2588263294536772E-4</v>
      </c>
      <c r="AY924">
        <f t="shared" si="675"/>
        <v>5.5784428634958409E-2</v>
      </c>
    </row>
    <row r="925" spans="1:51" x14ac:dyDescent="0.2">
      <c r="A925" s="118" t="s">
        <v>5855</v>
      </c>
      <c r="B925" s="119">
        <v>14150</v>
      </c>
      <c r="C925" s="121" t="s">
        <v>6901</v>
      </c>
      <c r="D925" s="121" t="s">
        <v>4155</v>
      </c>
      <c r="E925" s="121">
        <v>0.31486112294312801</v>
      </c>
      <c r="F925">
        <f t="shared" si="651"/>
        <v>3.1486112294312804E-7</v>
      </c>
      <c r="G925">
        <f t="shared" si="652"/>
        <v>3.1486112294312805E-9</v>
      </c>
      <c r="H925">
        <f t="shared" si="653"/>
        <v>1.8123522114114901E-4</v>
      </c>
      <c r="I925" s="115">
        <f t="shared" si="631"/>
        <v>8</v>
      </c>
      <c r="J925" s="115">
        <f t="shared" si="632"/>
        <v>3</v>
      </c>
      <c r="K925" s="115">
        <f t="shared" si="633"/>
        <v>9</v>
      </c>
      <c r="L925" s="115">
        <f t="shared" si="634"/>
        <v>8</v>
      </c>
      <c r="M925" s="115">
        <f t="shared" si="635"/>
        <v>3</v>
      </c>
      <c r="N925" s="115">
        <f t="shared" si="636"/>
        <v>8</v>
      </c>
      <c r="O925" s="115">
        <f t="shared" si="637"/>
        <v>4</v>
      </c>
      <c r="P925" s="115">
        <f t="shared" si="638"/>
        <v>8</v>
      </c>
      <c r="Q925" s="115">
        <f t="shared" si="639"/>
        <v>12</v>
      </c>
      <c r="R925" s="115">
        <f t="shared" si="640"/>
        <v>11</v>
      </c>
      <c r="S925" s="115">
        <f t="shared" si="641"/>
        <v>6</v>
      </c>
      <c r="T925" s="115">
        <f t="shared" si="642"/>
        <v>4</v>
      </c>
      <c r="U925" s="115">
        <f t="shared" si="643"/>
        <v>4</v>
      </c>
      <c r="V925" s="115">
        <f t="shared" si="644"/>
        <v>5</v>
      </c>
      <c r="W925" s="115">
        <f t="shared" si="645"/>
        <v>5</v>
      </c>
      <c r="X925" s="115">
        <f t="shared" si="646"/>
        <v>6</v>
      </c>
      <c r="Y925" s="115">
        <f t="shared" si="647"/>
        <v>8</v>
      </c>
      <c r="Z925" s="115">
        <f t="shared" si="648"/>
        <v>6</v>
      </c>
      <c r="AA925" s="115">
        <f t="shared" si="649"/>
        <v>4</v>
      </c>
      <c r="AB925" s="115">
        <f t="shared" si="650"/>
        <v>2</v>
      </c>
      <c r="AC925" s="113">
        <f t="shared" si="654"/>
        <v>124</v>
      </c>
      <c r="AE925">
        <f t="shared" si="655"/>
        <v>1.4498817691291921E-3</v>
      </c>
      <c r="AF925">
        <f t="shared" si="656"/>
        <v>5.4370566342344705E-4</v>
      </c>
      <c r="AG925">
        <f t="shared" si="657"/>
        <v>1.6311169902703412E-3</v>
      </c>
      <c r="AH925">
        <f t="shared" si="658"/>
        <v>1.4498817691291921E-3</v>
      </c>
      <c r="AI925">
        <f t="shared" si="659"/>
        <v>5.4370566342344705E-4</v>
      </c>
      <c r="AJ925">
        <f t="shared" si="660"/>
        <v>1.4498817691291921E-3</v>
      </c>
      <c r="AK925">
        <f t="shared" si="661"/>
        <v>7.2494088456459603E-4</v>
      </c>
      <c r="AL925">
        <f t="shared" si="662"/>
        <v>1.4498817691291921E-3</v>
      </c>
      <c r="AM925">
        <f t="shared" si="663"/>
        <v>2.1748226536937882E-3</v>
      </c>
      <c r="AN925">
        <f t="shared" si="664"/>
        <v>1.9935874325526389E-3</v>
      </c>
      <c r="AO925">
        <f t="shared" si="665"/>
        <v>1.0874113268468941E-3</v>
      </c>
      <c r="AP925">
        <f t="shared" si="666"/>
        <v>7.2494088456459603E-4</v>
      </c>
      <c r="AQ925">
        <f t="shared" si="667"/>
        <v>7.2494088456459603E-4</v>
      </c>
      <c r="AR925">
        <f t="shared" si="668"/>
        <v>9.0617610570574501E-4</v>
      </c>
      <c r="AS925">
        <f t="shared" si="669"/>
        <v>9.0617610570574501E-4</v>
      </c>
      <c r="AT925">
        <f t="shared" si="670"/>
        <v>1.0874113268468941E-3</v>
      </c>
      <c r="AU925">
        <f t="shared" si="671"/>
        <v>1.4498817691291921E-3</v>
      </c>
      <c r="AV925">
        <f t="shared" si="672"/>
        <v>1.0874113268468941E-3</v>
      </c>
      <c r="AW925">
        <f t="shared" si="673"/>
        <v>7.2494088456459603E-4</v>
      </c>
      <c r="AX925">
        <f t="shared" si="674"/>
        <v>3.6247044228229802E-4</v>
      </c>
      <c r="AY925">
        <f t="shared" si="675"/>
        <v>2.2473167421502474E-2</v>
      </c>
    </row>
    <row r="926" spans="1:51" x14ac:dyDescent="0.2">
      <c r="A926" s="118" t="s">
        <v>5856</v>
      </c>
      <c r="B926" s="119">
        <v>44008</v>
      </c>
      <c r="C926" s="121" t="s">
        <v>6677</v>
      </c>
      <c r="D926" s="121" t="s">
        <v>3890</v>
      </c>
      <c r="E926" s="121">
        <v>0.13234895578169814</v>
      </c>
      <c r="F926">
        <f t="shared" si="651"/>
        <v>1.3234895578169813E-7</v>
      </c>
      <c r="G926">
        <f t="shared" si="652"/>
        <v>1.3234895578169813E-9</v>
      </c>
      <c r="H926">
        <f t="shared" si="653"/>
        <v>7.6180546028315952E-5</v>
      </c>
      <c r="I926" s="115">
        <f t="shared" si="631"/>
        <v>47</v>
      </c>
      <c r="J926" s="115">
        <f t="shared" si="632"/>
        <v>7</v>
      </c>
      <c r="K926" s="115">
        <f t="shared" si="633"/>
        <v>23</v>
      </c>
      <c r="L926" s="115">
        <f t="shared" si="634"/>
        <v>25</v>
      </c>
      <c r="M926" s="115">
        <f t="shared" si="635"/>
        <v>22</v>
      </c>
      <c r="N926" s="115">
        <f t="shared" si="636"/>
        <v>25</v>
      </c>
      <c r="O926" s="115">
        <f t="shared" si="637"/>
        <v>12</v>
      </c>
      <c r="P926" s="115">
        <f t="shared" si="638"/>
        <v>15</v>
      </c>
      <c r="Q926" s="115">
        <f t="shared" si="639"/>
        <v>25</v>
      </c>
      <c r="R926" s="115">
        <f t="shared" si="640"/>
        <v>44</v>
      </c>
      <c r="S926" s="115">
        <f t="shared" si="641"/>
        <v>8</v>
      </c>
      <c r="T926" s="115">
        <f t="shared" si="642"/>
        <v>7</v>
      </c>
      <c r="U926" s="115">
        <f t="shared" si="643"/>
        <v>19</v>
      </c>
      <c r="V926" s="115">
        <f t="shared" si="644"/>
        <v>15</v>
      </c>
      <c r="W926" s="115">
        <f t="shared" si="645"/>
        <v>22</v>
      </c>
      <c r="X926" s="115">
        <f t="shared" si="646"/>
        <v>17</v>
      </c>
      <c r="Y926" s="115">
        <f t="shared" si="647"/>
        <v>19</v>
      </c>
      <c r="Z926" s="115">
        <f t="shared" si="648"/>
        <v>32</v>
      </c>
      <c r="AA926" s="115">
        <f t="shared" si="649"/>
        <v>5</v>
      </c>
      <c r="AB926" s="115">
        <f t="shared" si="650"/>
        <v>8</v>
      </c>
      <c r="AC926" s="113">
        <f t="shared" si="654"/>
        <v>397</v>
      </c>
      <c r="AE926">
        <f t="shared" si="655"/>
        <v>3.5804856633308499E-3</v>
      </c>
      <c r="AF926">
        <f t="shared" si="656"/>
        <v>5.3326382219821161E-4</v>
      </c>
      <c r="AG926">
        <f t="shared" si="657"/>
        <v>1.7521525586512668E-3</v>
      </c>
      <c r="AH926">
        <f t="shared" si="658"/>
        <v>1.9045136507078988E-3</v>
      </c>
      <c r="AI926">
        <f t="shared" si="659"/>
        <v>1.6759720126229508E-3</v>
      </c>
      <c r="AJ926">
        <f t="shared" si="660"/>
        <v>1.9045136507078988E-3</v>
      </c>
      <c r="AK926">
        <f t="shared" si="661"/>
        <v>9.1416655233979142E-4</v>
      </c>
      <c r="AL926">
        <f t="shared" si="662"/>
        <v>1.1427081904247392E-3</v>
      </c>
      <c r="AM926">
        <f t="shared" si="663"/>
        <v>1.9045136507078988E-3</v>
      </c>
      <c r="AN926">
        <f t="shared" si="664"/>
        <v>3.3519440252459017E-3</v>
      </c>
      <c r="AO926">
        <f t="shared" si="665"/>
        <v>6.0944436822652761E-4</v>
      </c>
      <c r="AP926">
        <f t="shared" si="666"/>
        <v>5.3326382219821161E-4</v>
      </c>
      <c r="AQ926">
        <f t="shared" si="667"/>
        <v>1.447430374538003E-3</v>
      </c>
      <c r="AR926">
        <f t="shared" si="668"/>
        <v>1.1427081904247392E-3</v>
      </c>
      <c r="AS926">
        <f t="shared" si="669"/>
        <v>1.6759720126229508E-3</v>
      </c>
      <c r="AT926">
        <f t="shared" si="670"/>
        <v>1.2950692824813712E-3</v>
      </c>
      <c r="AU926">
        <f t="shared" si="671"/>
        <v>1.447430374538003E-3</v>
      </c>
      <c r="AV926">
        <f t="shared" si="672"/>
        <v>2.4377774729061105E-3</v>
      </c>
      <c r="AW926">
        <f t="shared" si="673"/>
        <v>3.8090273014157976E-4</v>
      </c>
      <c r="AX926">
        <f t="shared" si="674"/>
        <v>6.0944436822652761E-4</v>
      </c>
      <c r="AY926">
        <f t="shared" si="675"/>
        <v>3.024367677324143E-2</v>
      </c>
    </row>
    <row r="927" spans="1:51" x14ac:dyDescent="0.2">
      <c r="A927" s="118" t="s">
        <v>5857</v>
      </c>
      <c r="B927" s="119">
        <v>50296</v>
      </c>
      <c r="C927" s="121" t="s">
        <v>6630</v>
      </c>
      <c r="D927" s="121" t="s">
        <v>4301</v>
      </c>
      <c r="E927" s="121">
        <v>0.43832938530875959</v>
      </c>
      <c r="F927">
        <f t="shared" si="651"/>
        <v>4.3832938530875958E-7</v>
      </c>
      <c r="G927">
        <f t="shared" si="652"/>
        <v>4.383293853087596E-9</v>
      </c>
      <c r="H927">
        <f t="shared" si="653"/>
        <v>2.5230400735579535E-4</v>
      </c>
      <c r="I927" s="115">
        <f t="shared" si="631"/>
        <v>75</v>
      </c>
      <c r="J927" s="115">
        <f t="shared" si="632"/>
        <v>6</v>
      </c>
      <c r="K927" s="115">
        <f t="shared" si="633"/>
        <v>31</v>
      </c>
      <c r="L927" s="115">
        <f t="shared" si="634"/>
        <v>19</v>
      </c>
      <c r="M927" s="115">
        <f t="shared" si="635"/>
        <v>9</v>
      </c>
      <c r="N927" s="115">
        <f t="shared" si="636"/>
        <v>44</v>
      </c>
      <c r="O927" s="115">
        <f t="shared" si="637"/>
        <v>8</v>
      </c>
      <c r="P927" s="115">
        <f t="shared" si="638"/>
        <v>30</v>
      </c>
      <c r="Q927" s="115">
        <f t="shared" si="639"/>
        <v>18</v>
      </c>
      <c r="R927" s="115">
        <f t="shared" si="640"/>
        <v>58</v>
      </c>
      <c r="S927" s="115">
        <f t="shared" si="641"/>
        <v>13</v>
      </c>
      <c r="T927" s="115">
        <f t="shared" si="642"/>
        <v>9</v>
      </c>
      <c r="U927" s="115">
        <f t="shared" si="643"/>
        <v>26</v>
      </c>
      <c r="V927" s="115">
        <f t="shared" si="644"/>
        <v>7</v>
      </c>
      <c r="W927" s="115">
        <f t="shared" si="645"/>
        <v>28</v>
      </c>
      <c r="X927" s="115">
        <f t="shared" si="646"/>
        <v>39</v>
      </c>
      <c r="Y927" s="115">
        <f t="shared" si="647"/>
        <v>23</v>
      </c>
      <c r="Z927" s="115">
        <f t="shared" si="648"/>
        <v>30</v>
      </c>
      <c r="AA927" s="115">
        <f t="shared" si="649"/>
        <v>4</v>
      </c>
      <c r="AB927" s="115">
        <f t="shared" si="650"/>
        <v>7</v>
      </c>
      <c r="AC927" s="113">
        <f t="shared" si="654"/>
        <v>484</v>
      </c>
      <c r="AE927">
        <f t="shared" si="655"/>
        <v>1.8922800551684653E-2</v>
      </c>
      <c r="AF927">
        <f t="shared" si="656"/>
        <v>1.5138240441347722E-3</v>
      </c>
      <c r="AG927">
        <f t="shared" si="657"/>
        <v>7.8214242280296564E-3</v>
      </c>
      <c r="AH927">
        <f t="shared" si="658"/>
        <v>4.7937761397601119E-3</v>
      </c>
      <c r="AI927">
        <f t="shared" si="659"/>
        <v>2.2707360662021581E-3</v>
      </c>
      <c r="AJ927">
        <f t="shared" si="660"/>
        <v>1.1101376323654995E-2</v>
      </c>
      <c r="AK927">
        <f t="shared" si="661"/>
        <v>2.0184320588463628E-3</v>
      </c>
      <c r="AL927">
        <f t="shared" si="662"/>
        <v>7.5691202206738606E-3</v>
      </c>
      <c r="AM927">
        <f t="shared" si="663"/>
        <v>4.5414721324043162E-3</v>
      </c>
      <c r="AN927">
        <f t="shared" si="664"/>
        <v>1.463363242663613E-2</v>
      </c>
      <c r="AO927">
        <f t="shared" si="665"/>
        <v>3.2799520956253397E-3</v>
      </c>
      <c r="AP927">
        <f t="shared" si="666"/>
        <v>2.2707360662021581E-3</v>
      </c>
      <c r="AQ927">
        <f t="shared" si="667"/>
        <v>6.5599041912506794E-3</v>
      </c>
      <c r="AR927">
        <f t="shared" si="668"/>
        <v>1.7661280514905675E-3</v>
      </c>
      <c r="AS927">
        <f t="shared" si="669"/>
        <v>7.06451220596227E-3</v>
      </c>
      <c r="AT927">
        <f t="shared" si="670"/>
        <v>9.8398562868760187E-3</v>
      </c>
      <c r="AU927">
        <f t="shared" si="671"/>
        <v>5.8029921691832931E-3</v>
      </c>
      <c r="AV927">
        <f t="shared" si="672"/>
        <v>7.5691202206738606E-3</v>
      </c>
      <c r="AW927">
        <f t="shared" si="673"/>
        <v>1.0092160294231814E-3</v>
      </c>
      <c r="AX927">
        <f t="shared" si="674"/>
        <v>1.7661280514905675E-3</v>
      </c>
      <c r="AY927">
        <f t="shared" si="675"/>
        <v>0.12211513956020496</v>
      </c>
    </row>
    <row r="928" spans="1:51" x14ac:dyDescent="0.2">
      <c r="A928" s="118" t="s">
        <v>5858</v>
      </c>
      <c r="B928" s="119">
        <v>27850</v>
      </c>
      <c r="C928" s="121" t="s">
        <v>6965</v>
      </c>
      <c r="D928" s="121" t="s">
        <v>3448</v>
      </c>
      <c r="E928" s="121">
        <v>8.3890569693165495E-3</v>
      </c>
      <c r="F928">
        <f t="shared" si="651"/>
        <v>8.389056969316549E-9</v>
      </c>
      <c r="G928">
        <f t="shared" si="652"/>
        <v>8.3890569693165494E-11</v>
      </c>
      <c r="H928">
        <f t="shared" si="653"/>
        <v>4.8287720655636606E-6</v>
      </c>
      <c r="I928" s="115">
        <f t="shared" si="631"/>
        <v>16</v>
      </c>
      <c r="J928" s="115">
        <f t="shared" si="632"/>
        <v>5</v>
      </c>
      <c r="K928" s="115">
        <f t="shared" si="633"/>
        <v>17</v>
      </c>
      <c r="L928" s="115">
        <f t="shared" si="634"/>
        <v>13</v>
      </c>
      <c r="M928" s="115">
        <f t="shared" si="635"/>
        <v>6</v>
      </c>
      <c r="N928" s="115">
        <f t="shared" si="636"/>
        <v>14</v>
      </c>
      <c r="O928" s="115">
        <f t="shared" si="637"/>
        <v>9</v>
      </c>
      <c r="P928" s="115">
        <f t="shared" si="638"/>
        <v>23</v>
      </c>
      <c r="Q928" s="115">
        <f t="shared" si="639"/>
        <v>10</v>
      </c>
      <c r="R928" s="115">
        <f t="shared" si="640"/>
        <v>29</v>
      </c>
      <c r="S928" s="115">
        <f t="shared" si="641"/>
        <v>4</v>
      </c>
      <c r="T928" s="115">
        <f t="shared" si="642"/>
        <v>17</v>
      </c>
      <c r="U928" s="115">
        <f t="shared" si="643"/>
        <v>9</v>
      </c>
      <c r="V928" s="115">
        <f t="shared" si="644"/>
        <v>13</v>
      </c>
      <c r="W928" s="115">
        <f t="shared" si="645"/>
        <v>14</v>
      </c>
      <c r="X928" s="115">
        <f t="shared" si="646"/>
        <v>12</v>
      </c>
      <c r="Y928" s="115">
        <f t="shared" si="647"/>
        <v>9</v>
      </c>
      <c r="Z928" s="115">
        <f t="shared" si="648"/>
        <v>13</v>
      </c>
      <c r="AA928" s="115">
        <f t="shared" si="649"/>
        <v>3</v>
      </c>
      <c r="AB928" s="115">
        <f t="shared" si="650"/>
        <v>9</v>
      </c>
      <c r="AC928" s="113">
        <f t="shared" si="654"/>
        <v>245</v>
      </c>
      <c r="AE928">
        <f t="shared" si="655"/>
        <v>7.726035304901857E-5</v>
      </c>
      <c r="AF928">
        <f t="shared" si="656"/>
        <v>2.4143860327818303E-5</v>
      </c>
      <c r="AG928">
        <f t="shared" si="657"/>
        <v>8.2089125114582234E-5</v>
      </c>
      <c r="AH928">
        <f t="shared" si="658"/>
        <v>6.2774036852327592E-5</v>
      </c>
      <c r="AI928">
        <f t="shared" si="659"/>
        <v>2.8972632393381964E-5</v>
      </c>
      <c r="AJ928">
        <f t="shared" si="660"/>
        <v>6.7602808917891242E-5</v>
      </c>
      <c r="AK928">
        <f t="shared" si="661"/>
        <v>4.3458948590072949E-5</v>
      </c>
      <c r="AL928">
        <f t="shared" si="662"/>
        <v>1.1106175750796419E-4</v>
      </c>
      <c r="AM928">
        <f t="shared" si="663"/>
        <v>4.8287720655636606E-5</v>
      </c>
      <c r="AN928">
        <f t="shared" si="664"/>
        <v>1.4003438990134616E-4</v>
      </c>
      <c r="AO928">
        <f t="shared" si="665"/>
        <v>1.9315088262254643E-5</v>
      </c>
      <c r="AP928">
        <f t="shared" si="666"/>
        <v>8.2089125114582234E-5</v>
      </c>
      <c r="AQ928">
        <f t="shared" si="667"/>
        <v>4.3458948590072949E-5</v>
      </c>
      <c r="AR928">
        <f t="shared" si="668"/>
        <v>6.2774036852327592E-5</v>
      </c>
      <c r="AS928">
        <f t="shared" si="669"/>
        <v>6.7602808917891242E-5</v>
      </c>
      <c r="AT928">
        <f t="shared" si="670"/>
        <v>5.7945264786763928E-5</v>
      </c>
      <c r="AU928">
        <f t="shared" si="671"/>
        <v>4.3458948590072949E-5</v>
      </c>
      <c r="AV928">
        <f t="shared" si="672"/>
        <v>6.2774036852327592E-5</v>
      </c>
      <c r="AW928">
        <f t="shared" si="673"/>
        <v>1.4486316196690982E-5</v>
      </c>
      <c r="AX928">
        <f t="shared" si="674"/>
        <v>4.3458948590072949E-5</v>
      </c>
      <c r="AY928">
        <f t="shared" si="675"/>
        <v>1.1830491560630969E-3</v>
      </c>
    </row>
    <row r="929" spans="1:51" x14ac:dyDescent="0.2">
      <c r="A929" s="118" t="s">
        <v>5859</v>
      </c>
      <c r="B929" s="119">
        <v>30474</v>
      </c>
      <c r="C929" s="121" t="s">
        <v>7064</v>
      </c>
      <c r="D929" s="121" t="s">
        <v>4187</v>
      </c>
      <c r="E929" s="121">
        <v>0.24911241541930096</v>
      </c>
      <c r="F929">
        <f t="shared" si="651"/>
        <v>2.4911241541930096E-7</v>
      </c>
      <c r="G929">
        <f t="shared" si="652"/>
        <v>2.4911241541930096E-9</v>
      </c>
      <c r="H929">
        <f t="shared" si="653"/>
        <v>1.4339002311720034E-4</v>
      </c>
      <c r="I929" s="115">
        <f t="shared" si="631"/>
        <v>30</v>
      </c>
      <c r="J929" s="115">
        <f t="shared" si="632"/>
        <v>5</v>
      </c>
      <c r="K929" s="115">
        <f t="shared" si="633"/>
        <v>19</v>
      </c>
      <c r="L929" s="115">
        <f t="shared" si="634"/>
        <v>17</v>
      </c>
      <c r="M929" s="115">
        <f t="shared" si="635"/>
        <v>8</v>
      </c>
      <c r="N929" s="115">
        <f t="shared" si="636"/>
        <v>25</v>
      </c>
      <c r="O929" s="115">
        <f t="shared" si="637"/>
        <v>5</v>
      </c>
      <c r="P929" s="115">
        <f t="shared" si="638"/>
        <v>20</v>
      </c>
      <c r="Q929" s="115">
        <f t="shared" si="639"/>
        <v>14</v>
      </c>
      <c r="R929" s="115">
        <f t="shared" si="640"/>
        <v>33</v>
      </c>
      <c r="S929" s="115">
        <f t="shared" si="641"/>
        <v>6</v>
      </c>
      <c r="T929" s="115">
        <f t="shared" si="642"/>
        <v>12</v>
      </c>
      <c r="U929" s="115">
        <f t="shared" si="643"/>
        <v>15</v>
      </c>
      <c r="V929" s="115">
        <f t="shared" si="644"/>
        <v>8</v>
      </c>
      <c r="W929" s="115">
        <f t="shared" si="645"/>
        <v>15</v>
      </c>
      <c r="X929" s="115">
        <f t="shared" si="646"/>
        <v>18</v>
      </c>
      <c r="Y929" s="115">
        <f t="shared" si="647"/>
        <v>10</v>
      </c>
      <c r="Z929" s="115">
        <f t="shared" si="648"/>
        <v>14</v>
      </c>
      <c r="AA929" s="115">
        <f t="shared" si="649"/>
        <v>4</v>
      </c>
      <c r="AB929" s="115">
        <f t="shared" si="650"/>
        <v>4</v>
      </c>
      <c r="AC929" s="113">
        <f t="shared" si="654"/>
        <v>282</v>
      </c>
      <c r="AE929">
        <f t="shared" si="655"/>
        <v>4.3017006935160106E-3</v>
      </c>
      <c r="AF929">
        <f t="shared" si="656"/>
        <v>7.1695011558600176E-4</v>
      </c>
      <c r="AG929">
        <f t="shared" si="657"/>
        <v>2.7244104392268064E-3</v>
      </c>
      <c r="AH929">
        <f t="shared" si="658"/>
        <v>2.4376303929924056E-3</v>
      </c>
      <c r="AI929">
        <f t="shared" si="659"/>
        <v>1.1471201849376027E-3</v>
      </c>
      <c r="AJ929">
        <f t="shared" si="660"/>
        <v>3.5847505779300084E-3</v>
      </c>
      <c r="AK929">
        <f t="shared" si="661"/>
        <v>7.1695011558600176E-4</v>
      </c>
      <c r="AL929">
        <f t="shared" si="662"/>
        <v>2.867800462344007E-3</v>
      </c>
      <c r="AM929">
        <f t="shared" si="663"/>
        <v>2.0074603236408047E-3</v>
      </c>
      <c r="AN929">
        <f t="shared" si="664"/>
        <v>4.7318707628676111E-3</v>
      </c>
      <c r="AO929">
        <f t="shared" si="665"/>
        <v>8.6034013870320205E-4</v>
      </c>
      <c r="AP929">
        <f t="shared" si="666"/>
        <v>1.7206802774064041E-3</v>
      </c>
      <c r="AQ929">
        <f t="shared" si="667"/>
        <v>2.1508503467580053E-3</v>
      </c>
      <c r="AR929">
        <f t="shared" si="668"/>
        <v>1.1471201849376027E-3</v>
      </c>
      <c r="AS929">
        <f t="shared" si="669"/>
        <v>2.1508503467580053E-3</v>
      </c>
      <c r="AT929">
        <f t="shared" si="670"/>
        <v>2.5810204161096062E-3</v>
      </c>
      <c r="AU929">
        <f t="shared" si="671"/>
        <v>1.4339002311720035E-3</v>
      </c>
      <c r="AV929">
        <f t="shared" si="672"/>
        <v>2.0074603236408047E-3</v>
      </c>
      <c r="AW929">
        <f t="shared" si="673"/>
        <v>5.7356009246880136E-4</v>
      </c>
      <c r="AX929">
        <f t="shared" si="674"/>
        <v>5.7356009246880136E-4</v>
      </c>
      <c r="AY929">
        <f t="shared" si="675"/>
        <v>4.0435986519050511E-2</v>
      </c>
    </row>
    <row r="930" spans="1:51" x14ac:dyDescent="0.2">
      <c r="A930" s="118" t="s">
        <v>5860</v>
      </c>
      <c r="B930" s="119">
        <v>60833</v>
      </c>
      <c r="C930" s="121" t="s">
        <v>7065</v>
      </c>
      <c r="D930" s="121" t="s">
        <v>3863</v>
      </c>
      <c r="E930" s="121">
        <v>0.1097011583147163</v>
      </c>
      <c r="F930">
        <f t="shared" si="651"/>
        <v>1.097011583147163E-7</v>
      </c>
      <c r="G930">
        <f t="shared" si="652"/>
        <v>1.097011583147163E-9</v>
      </c>
      <c r="H930">
        <f t="shared" si="653"/>
        <v>6.3144390456229663E-5</v>
      </c>
      <c r="I930" s="115">
        <f t="shared" si="631"/>
        <v>65</v>
      </c>
      <c r="J930" s="115">
        <f t="shared" si="632"/>
        <v>0</v>
      </c>
      <c r="K930" s="115">
        <f t="shared" si="633"/>
        <v>29</v>
      </c>
      <c r="L930" s="115">
        <f t="shared" si="634"/>
        <v>35</v>
      </c>
      <c r="M930" s="115">
        <f t="shared" si="635"/>
        <v>24</v>
      </c>
      <c r="N930" s="115">
        <f t="shared" si="636"/>
        <v>30</v>
      </c>
      <c r="O930" s="115">
        <f t="shared" si="637"/>
        <v>13</v>
      </c>
      <c r="P930" s="115">
        <f t="shared" si="638"/>
        <v>30</v>
      </c>
      <c r="Q930" s="115">
        <f t="shared" si="639"/>
        <v>31</v>
      </c>
      <c r="R930" s="115">
        <f t="shared" si="640"/>
        <v>71</v>
      </c>
      <c r="S930" s="115">
        <f t="shared" si="641"/>
        <v>14</v>
      </c>
      <c r="T930" s="115">
        <f t="shared" si="642"/>
        <v>20</v>
      </c>
      <c r="U930" s="115">
        <f t="shared" si="643"/>
        <v>28</v>
      </c>
      <c r="V930" s="115">
        <f t="shared" si="644"/>
        <v>24</v>
      </c>
      <c r="W930" s="115">
        <f t="shared" si="645"/>
        <v>27</v>
      </c>
      <c r="X930" s="115">
        <f t="shared" si="646"/>
        <v>43</v>
      </c>
      <c r="Y930" s="115">
        <f t="shared" si="647"/>
        <v>20</v>
      </c>
      <c r="Z930" s="115">
        <f t="shared" si="648"/>
        <v>20</v>
      </c>
      <c r="AA930" s="115">
        <f t="shared" si="649"/>
        <v>12</v>
      </c>
      <c r="AB930" s="115">
        <f t="shared" si="650"/>
        <v>11</v>
      </c>
      <c r="AC930" s="113">
        <f t="shared" si="654"/>
        <v>547</v>
      </c>
      <c r="AE930">
        <f t="shared" si="655"/>
        <v>4.1043853796549285E-3</v>
      </c>
      <c r="AF930">
        <f t="shared" si="656"/>
        <v>0</v>
      </c>
      <c r="AG930">
        <f t="shared" si="657"/>
        <v>1.8311873232306603E-3</v>
      </c>
      <c r="AH930">
        <f t="shared" si="658"/>
        <v>2.2100536659680381E-3</v>
      </c>
      <c r="AI930">
        <f t="shared" si="659"/>
        <v>1.5154653709495119E-3</v>
      </c>
      <c r="AJ930">
        <f t="shared" si="660"/>
        <v>1.8943317136868899E-3</v>
      </c>
      <c r="AK930">
        <f t="shared" si="661"/>
        <v>8.2087707593098559E-4</v>
      </c>
      <c r="AL930">
        <f t="shared" si="662"/>
        <v>1.8943317136868899E-3</v>
      </c>
      <c r="AM930">
        <f t="shared" si="663"/>
        <v>1.9574761041431196E-3</v>
      </c>
      <c r="AN930">
        <f t="shared" si="664"/>
        <v>4.4832517223923063E-3</v>
      </c>
      <c r="AO930">
        <f t="shared" si="665"/>
        <v>8.8402146638721533E-4</v>
      </c>
      <c r="AP930">
        <f t="shared" si="666"/>
        <v>1.2628878091245931E-3</v>
      </c>
      <c r="AQ930">
        <f t="shared" si="667"/>
        <v>1.7680429327744307E-3</v>
      </c>
      <c r="AR930">
        <f t="shared" si="668"/>
        <v>1.5154653709495119E-3</v>
      </c>
      <c r="AS930">
        <f t="shared" si="669"/>
        <v>1.7048985423182008E-3</v>
      </c>
      <c r="AT930">
        <f t="shared" si="670"/>
        <v>2.7152087896178756E-3</v>
      </c>
      <c r="AU930">
        <f t="shared" si="671"/>
        <v>1.2628878091245931E-3</v>
      </c>
      <c r="AV930">
        <f t="shared" si="672"/>
        <v>1.2628878091245931E-3</v>
      </c>
      <c r="AW930">
        <f t="shared" si="673"/>
        <v>7.5773268547475595E-4</v>
      </c>
      <c r="AX930">
        <f t="shared" si="674"/>
        <v>6.9458829501852632E-4</v>
      </c>
      <c r="AY930">
        <f t="shared" si="675"/>
        <v>3.4539981579557621E-2</v>
      </c>
    </row>
    <row r="931" spans="1:51" x14ac:dyDescent="0.2">
      <c r="A931" s="118" t="s">
        <v>5861</v>
      </c>
      <c r="B931" s="119">
        <v>60229</v>
      </c>
      <c r="C931" s="121" t="s">
        <v>7066</v>
      </c>
      <c r="D931" s="121" t="s">
        <v>4492</v>
      </c>
      <c r="E931" s="121">
        <v>0.82116385976791029</v>
      </c>
      <c r="F931">
        <f t="shared" si="651"/>
        <v>8.2116385976791027E-7</v>
      </c>
      <c r="G931">
        <f t="shared" si="652"/>
        <v>8.2116385976791032E-9</v>
      </c>
      <c r="H931">
        <f t="shared" si="653"/>
        <v>4.7266493979009939E-4</v>
      </c>
      <c r="I931" s="115">
        <f t="shared" si="631"/>
        <v>46</v>
      </c>
      <c r="J931" s="115">
        <f t="shared" si="632"/>
        <v>8</v>
      </c>
      <c r="K931" s="115">
        <f t="shared" si="633"/>
        <v>27</v>
      </c>
      <c r="L931" s="115">
        <f t="shared" si="634"/>
        <v>40</v>
      </c>
      <c r="M931" s="115">
        <f t="shared" si="635"/>
        <v>20</v>
      </c>
      <c r="N931" s="115">
        <f t="shared" si="636"/>
        <v>53</v>
      </c>
      <c r="O931" s="115">
        <f t="shared" si="637"/>
        <v>15</v>
      </c>
      <c r="P931" s="115">
        <f t="shared" si="638"/>
        <v>35</v>
      </c>
      <c r="Q931" s="115">
        <f t="shared" si="639"/>
        <v>34</v>
      </c>
      <c r="R931" s="115">
        <f t="shared" si="640"/>
        <v>49</v>
      </c>
      <c r="S931" s="115">
        <f t="shared" si="641"/>
        <v>9</v>
      </c>
      <c r="T931" s="115">
        <f t="shared" si="642"/>
        <v>22</v>
      </c>
      <c r="U931" s="115">
        <f t="shared" si="643"/>
        <v>37</v>
      </c>
      <c r="V931" s="115">
        <f t="shared" si="644"/>
        <v>18</v>
      </c>
      <c r="W931" s="115">
        <f t="shared" si="645"/>
        <v>24</v>
      </c>
      <c r="X931" s="115">
        <f t="shared" si="646"/>
        <v>32</v>
      </c>
      <c r="Y931" s="115">
        <f t="shared" si="647"/>
        <v>20</v>
      </c>
      <c r="Z931" s="115">
        <f t="shared" si="648"/>
        <v>32</v>
      </c>
      <c r="AA931" s="115">
        <f t="shared" si="649"/>
        <v>10</v>
      </c>
      <c r="AB931" s="115">
        <f t="shared" si="650"/>
        <v>17</v>
      </c>
      <c r="AC931" s="113">
        <f t="shared" si="654"/>
        <v>548</v>
      </c>
      <c r="AE931">
        <f t="shared" si="655"/>
        <v>2.1742587230344571E-2</v>
      </c>
      <c r="AF931">
        <f t="shared" si="656"/>
        <v>3.7813195183207951E-3</v>
      </c>
      <c r="AG931">
        <f t="shared" si="657"/>
        <v>1.2761953374332684E-2</v>
      </c>
      <c r="AH931">
        <f t="shared" si="658"/>
        <v>1.8906597591603975E-2</v>
      </c>
      <c r="AI931">
        <f t="shared" si="659"/>
        <v>9.4532987958019874E-3</v>
      </c>
      <c r="AJ931">
        <f t="shared" si="660"/>
        <v>2.5051241808875267E-2</v>
      </c>
      <c r="AK931">
        <f t="shared" si="661"/>
        <v>7.089974096851491E-3</v>
      </c>
      <c r="AL931">
        <f t="shared" si="662"/>
        <v>1.654327289265348E-2</v>
      </c>
      <c r="AM931">
        <f t="shared" si="663"/>
        <v>1.6070607952863379E-2</v>
      </c>
      <c r="AN931">
        <f t="shared" si="664"/>
        <v>2.316058204971487E-2</v>
      </c>
      <c r="AO931">
        <f t="shared" si="665"/>
        <v>4.2539844581108944E-3</v>
      </c>
      <c r="AP931">
        <f t="shared" si="666"/>
        <v>1.0398628675382186E-2</v>
      </c>
      <c r="AQ931">
        <f t="shared" si="667"/>
        <v>1.7488602772233679E-2</v>
      </c>
      <c r="AR931">
        <f t="shared" si="668"/>
        <v>8.5079689162217888E-3</v>
      </c>
      <c r="AS931">
        <f t="shared" si="669"/>
        <v>1.1343958554962386E-2</v>
      </c>
      <c r="AT931">
        <f t="shared" si="670"/>
        <v>1.5125278073283181E-2</v>
      </c>
      <c r="AU931">
        <f t="shared" si="671"/>
        <v>9.4532987958019874E-3</v>
      </c>
      <c r="AV931">
        <f t="shared" si="672"/>
        <v>1.5125278073283181E-2</v>
      </c>
      <c r="AW931">
        <f t="shared" si="673"/>
        <v>4.7266493979009937E-3</v>
      </c>
      <c r="AX931">
        <f t="shared" si="674"/>
        <v>8.0353039764316896E-3</v>
      </c>
      <c r="AY931">
        <f t="shared" si="675"/>
        <v>0.25902038700497454</v>
      </c>
    </row>
    <row r="932" spans="1:51" x14ac:dyDescent="0.2">
      <c r="A932" s="118" t="s">
        <v>5862</v>
      </c>
      <c r="B932" s="119">
        <v>29996</v>
      </c>
      <c r="C932" s="121" t="s">
        <v>6649</v>
      </c>
      <c r="D932" s="121" t="s">
        <v>3638</v>
      </c>
      <c r="E932" s="121">
        <v>5.2889270906931941E-2</v>
      </c>
      <c r="F932">
        <f t="shared" si="651"/>
        <v>5.2889270906931939E-8</v>
      </c>
      <c r="G932">
        <f t="shared" si="652"/>
        <v>5.2889270906931944E-10</v>
      </c>
      <c r="H932">
        <f t="shared" si="653"/>
        <v>3.0443258981018488E-5</v>
      </c>
      <c r="I932" s="115">
        <f t="shared" si="631"/>
        <v>21</v>
      </c>
      <c r="J932" s="115">
        <f t="shared" si="632"/>
        <v>1</v>
      </c>
      <c r="K932" s="115">
        <f t="shared" si="633"/>
        <v>15</v>
      </c>
      <c r="L932" s="115">
        <f t="shared" si="634"/>
        <v>14</v>
      </c>
      <c r="M932" s="115">
        <f t="shared" si="635"/>
        <v>12</v>
      </c>
      <c r="N932" s="115">
        <f t="shared" si="636"/>
        <v>8</v>
      </c>
      <c r="O932" s="115">
        <f t="shared" si="637"/>
        <v>7</v>
      </c>
      <c r="P932" s="115">
        <f t="shared" si="638"/>
        <v>22</v>
      </c>
      <c r="Q932" s="115">
        <f t="shared" si="639"/>
        <v>24</v>
      </c>
      <c r="R932" s="115">
        <f t="shared" si="640"/>
        <v>34</v>
      </c>
      <c r="S932" s="115">
        <f t="shared" si="641"/>
        <v>8</v>
      </c>
      <c r="T932" s="115">
        <f t="shared" si="642"/>
        <v>20</v>
      </c>
      <c r="U932" s="115">
        <f t="shared" si="643"/>
        <v>12</v>
      </c>
      <c r="V932" s="115">
        <f t="shared" si="644"/>
        <v>12</v>
      </c>
      <c r="W932" s="115">
        <f t="shared" si="645"/>
        <v>6</v>
      </c>
      <c r="X932" s="115">
        <f t="shared" si="646"/>
        <v>21</v>
      </c>
      <c r="Y932" s="115">
        <f t="shared" si="647"/>
        <v>10</v>
      </c>
      <c r="Z932" s="115">
        <f t="shared" si="648"/>
        <v>7</v>
      </c>
      <c r="AA932" s="115">
        <f t="shared" si="649"/>
        <v>5</v>
      </c>
      <c r="AB932" s="115">
        <f t="shared" si="650"/>
        <v>5</v>
      </c>
      <c r="AC932" s="113">
        <f t="shared" si="654"/>
        <v>264</v>
      </c>
      <c r="AE932">
        <f t="shared" si="655"/>
        <v>6.3930843860138828E-4</v>
      </c>
      <c r="AF932">
        <f t="shared" si="656"/>
        <v>3.0443258981018488E-5</v>
      </c>
      <c r="AG932">
        <f t="shared" si="657"/>
        <v>4.5664888471527731E-4</v>
      </c>
      <c r="AH932">
        <f t="shared" si="658"/>
        <v>4.2620562573425882E-4</v>
      </c>
      <c r="AI932">
        <f t="shared" si="659"/>
        <v>3.6531910777222183E-4</v>
      </c>
      <c r="AJ932">
        <f t="shared" si="660"/>
        <v>2.435460718481479E-4</v>
      </c>
      <c r="AK932">
        <f t="shared" si="661"/>
        <v>2.1310281286712941E-4</v>
      </c>
      <c r="AL932">
        <f t="shared" si="662"/>
        <v>6.6975169758240677E-4</v>
      </c>
      <c r="AM932">
        <f t="shared" si="663"/>
        <v>7.3063821554444366E-4</v>
      </c>
      <c r="AN932">
        <f t="shared" si="664"/>
        <v>1.0350708053546286E-3</v>
      </c>
      <c r="AO932">
        <f t="shared" si="665"/>
        <v>2.435460718481479E-4</v>
      </c>
      <c r="AP932">
        <f t="shared" si="666"/>
        <v>6.0886517962036979E-4</v>
      </c>
      <c r="AQ932">
        <f t="shared" si="667"/>
        <v>3.6531910777222183E-4</v>
      </c>
      <c r="AR932">
        <f t="shared" si="668"/>
        <v>3.6531910777222183E-4</v>
      </c>
      <c r="AS932">
        <f t="shared" si="669"/>
        <v>1.8265955388611091E-4</v>
      </c>
      <c r="AT932">
        <f t="shared" si="670"/>
        <v>6.3930843860138828E-4</v>
      </c>
      <c r="AU932">
        <f t="shared" si="671"/>
        <v>3.0443258981018489E-4</v>
      </c>
      <c r="AV932">
        <f t="shared" si="672"/>
        <v>2.1310281286712941E-4</v>
      </c>
      <c r="AW932">
        <f t="shared" si="673"/>
        <v>1.5221629490509245E-4</v>
      </c>
      <c r="AX932">
        <f t="shared" si="674"/>
        <v>1.5221629490509245E-4</v>
      </c>
      <c r="AY932">
        <f t="shared" si="675"/>
        <v>8.0370203709888791E-3</v>
      </c>
    </row>
    <row r="933" spans="1:51" x14ac:dyDescent="0.2">
      <c r="A933" s="118" t="s">
        <v>5863</v>
      </c>
      <c r="B933" s="119">
        <v>71772</v>
      </c>
      <c r="C933" s="121" t="s">
        <v>7067</v>
      </c>
      <c r="D933" s="121" t="s">
        <v>3893</v>
      </c>
      <c r="E933" s="121">
        <v>9.4471451965264061E-2</v>
      </c>
      <c r="F933">
        <f t="shared" si="651"/>
        <v>9.4471451965264063E-8</v>
      </c>
      <c r="G933">
        <f t="shared" si="652"/>
        <v>9.4471451965264061E-10</v>
      </c>
      <c r="H933">
        <f t="shared" si="653"/>
        <v>5.4378115431998439E-5</v>
      </c>
      <c r="I933" s="115">
        <f t="shared" si="631"/>
        <v>81</v>
      </c>
      <c r="J933" s="115">
        <f t="shared" si="632"/>
        <v>3</v>
      </c>
      <c r="K933" s="115">
        <f t="shared" si="633"/>
        <v>32</v>
      </c>
      <c r="L933" s="115">
        <f t="shared" si="634"/>
        <v>32</v>
      </c>
      <c r="M933" s="115">
        <f t="shared" si="635"/>
        <v>20</v>
      </c>
      <c r="N933" s="115">
        <f t="shared" si="636"/>
        <v>31</v>
      </c>
      <c r="O933" s="115">
        <f t="shared" si="637"/>
        <v>15</v>
      </c>
      <c r="P933" s="115">
        <f t="shared" si="638"/>
        <v>28</v>
      </c>
      <c r="Q933" s="115">
        <f t="shared" si="639"/>
        <v>37</v>
      </c>
      <c r="R933" s="115">
        <f t="shared" si="640"/>
        <v>63</v>
      </c>
      <c r="S933" s="115">
        <f t="shared" si="641"/>
        <v>12</v>
      </c>
      <c r="T933" s="115">
        <f t="shared" si="642"/>
        <v>41</v>
      </c>
      <c r="U933" s="115">
        <f t="shared" si="643"/>
        <v>39</v>
      </c>
      <c r="V933" s="115">
        <f t="shared" si="644"/>
        <v>34</v>
      </c>
      <c r="W933" s="115">
        <f t="shared" si="645"/>
        <v>30</v>
      </c>
      <c r="X933" s="115">
        <f t="shared" si="646"/>
        <v>49</v>
      </c>
      <c r="Y933" s="115">
        <f t="shared" si="647"/>
        <v>29</v>
      </c>
      <c r="Z933" s="115">
        <f t="shared" si="648"/>
        <v>31</v>
      </c>
      <c r="AA933" s="115">
        <f t="shared" si="649"/>
        <v>15</v>
      </c>
      <c r="AB933" s="115">
        <f t="shared" si="650"/>
        <v>24</v>
      </c>
      <c r="AC933" s="113">
        <f t="shared" si="654"/>
        <v>646</v>
      </c>
      <c r="AE933">
        <f t="shared" si="655"/>
        <v>4.4046273499918735E-3</v>
      </c>
      <c r="AF933">
        <f t="shared" si="656"/>
        <v>1.6313434629599532E-4</v>
      </c>
      <c r="AG933">
        <f t="shared" si="657"/>
        <v>1.7400996938239501E-3</v>
      </c>
      <c r="AH933">
        <f t="shared" si="658"/>
        <v>1.7400996938239501E-3</v>
      </c>
      <c r="AI933">
        <f t="shared" si="659"/>
        <v>1.0875623086399689E-3</v>
      </c>
      <c r="AJ933">
        <f t="shared" si="660"/>
        <v>1.6857215783919516E-3</v>
      </c>
      <c r="AK933">
        <f t="shared" si="661"/>
        <v>8.1567173147997654E-4</v>
      </c>
      <c r="AL933">
        <f t="shared" si="662"/>
        <v>1.5225872320959563E-3</v>
      </c>
      <c r="AM933">
        <f t="shared" si="663"/>
        <v>2.0119902709839423E-3</v>
      </c>
      <c r="AN933">
        <f t="shared" si="664"/>
        <v>3.4258212722159016E-3</v>
      </c>
      <c r="AO933">
        <f t="shared" si="665"/>
        <v>6.525373851839813E-4</v>
      </c>
      <c r="AP933">
        <f t="shared" si="666"/>
        <v>2.2295027327119362E-3</v>
      </c>
      <c r="AQ933">
        <f t="shared" si="667"/>
        <v>2.1207465018479392E-3</v>
      </c>
      <c r="AR933">
        <f t="shared" si="668"/>
        <v>1.848855924687947E-3</v>
      </c>
      <c r="AS933">
        <f t="shared" si="669"/>
        <v>1.6313434629599531E-3</v>
      </c>
      <c r="AT933">
        <f t="shared" si="670"/>
        <v>2.6645276561679237E-3</v>
      </c>
      <c r="AU933">
        <f t="shared" si="671"/>
        <v>1.5769653475279548E-3</v>
      </c>
      <c r="AV933">
        <f t="shared" si="672"/>
        <v>1.6857215783919516E-3</v>
      </c>
      <c r="AW933">
        <f t="shared" si="673"/>
        <v>8.1567173147997654E-4</v>
      </c>
      <c r="AX933">
        <f t="shared" si="674"/>
        <v>1.3050747703679626E-3</v>
      </c>
      <c r="AY933">
        <f t="shared" si="675"/>
        <v>3.5128262569070992E-2</v>
      </c>
    </row>
    <row r="934" spans="1:51" x14ac:dyDescent="0.2">
      <c r="A934" s="118" t="s">
        <v>5864</v>
      </c>
      <c r="B934" s="119">
        <v>30664</v>
      </c>
      <c r="C934" s="121" t="s">
        <v>6834</v>
      </c>
      <c r="D934" s="121" t="s">
        <v>3795</v>
      </c>
      <c r="E934" s="121">
        <v>0.13820042414829881</v>
      </c>
      <c r="F934">
        <f t="shared" si="651"/>
        <v>1.382004241482988E-7</v>
      </c>
      <c r="G934">
        <f t="shared" si="652"/>
        <v>1.3820042414829881E-9</v>
      </c>
      <c r="H934">
        <f t="shared" si="653"/>
        <v>7.9548672755135961E-5</v>
      </c>
      <c r="I934" s="115">
        <f t="shared" si="631"/>
        <v>11</v>
      </c>
      <c r="J934" s="115">
        <f t="shared" si="632"/>
        <v>5</v>
      </c>
      <c r="K934" s="115">
        <f t="shared" si="633"/>
        <v>11</v>
      </c>
      <c r="L934" s="115">
        <f t="shared" si="634"/>
        <v>19</v>
      </c>
      <c r="M934" s="115">
        <f t="shared" si="635"/>
        <v>13</v>
      </c>
      <c r="N934" s="115">
        <f t="shared" si="636"/>
        <v>20</v>
      </c>
      <c r="O934" s="115">
        <f t="shared" si="637"/>
        <v>6</v>
      </c>
      <c r="P934" s="115">
        <f t="shared" si="638"/>
        <v>24</v>
      </c>
      <c r="Q934" s="115">
        <f t="shared" si="639"/>
        <v>22</v>
      </c>
      <c r="R934" s="115">
        <f t="shared" si="640"/>
        <v>27</v>
      </c>
      <c r="S934" s="115">
        <f t="shared" si="641"/>
        <v>3</v>
      </c>
      <c r="T934" s="115">
        <f t="shared" si="642"/>
        <v>14</v>
      </c>
      <c r="U934" s="115">
        <f t="shared" si="643"/>
        <v>13</v>
      </c>
      <c r="V934" s="115">
        <f t="shared" si="644"/>
        <v>10</v>
      </c>
      <c r="W934" s="115">
        <f t="shared" si="645"/>
        <v>17</v>
      </c>
      <c r="X934" s="115">
        <f t="shared" si="646"/>
        <v>21</v>
      </c>
      <c r="Y934" s="115">
        <f t="shared" si="647"/>
        <v>11</v>
      </c>
      <c r="Z934" s="115">
        <f t="shared" si="648"/>
        <v>12</v>
      </c>
      <c r="AA934" s="115">
        <f t="shared" si="649"/>
        <v>2</v>
      </c>
      <c r="AB934" s="115">
        <f t="shared" si="650"/>
        <v>9</v>
      </c>
      <c r="AC934" s="113">
        <f t="shared" si="654"/>
        <v>270</v>
      </c>
      <c r="AE934">
        <f t="shared" si="655"/>
        <v>8.7503540030649555E-4</v>
      </c>
      <c r="AF934">
        <f t="shared" si="656"/>
        <v>3.9774336377567982E-4</v>
      </c>
      <c r="AG934">
        <f t="shared" si="657"/>
        <v>8.7503540030649555E-4</v>
      </c>
      <c r="AH934">
        <f t="shared" si="658"/>
        <v>1.5114247823475833E-3</v>
      </c>
      <c r="AI934">
        <f t="shared" si="659"/>
        <v>1.0341327458167674E-3</v>
      </c>
      <c r="AJ934">
        <f t="shared" si="660"/>
        <v>1.5909734551027193E-3</v>
      </c>
      <c r="AK934">
        <f t="shared" si="661"/>
        <v>4.7729203653081574E-4</v>
      </c>
      <c r="AL934">
        <f t="shared" si="662"/>
        <v>1.9091681461232629E-3</v>
      </c>
      <c r="AM934">
        <f t="shared" si="663"/>
        <v>1.7500708006129911E-3</v>
      </c>
      <c r="AN934">
        <f t="shared" si="664"/>
        <v>2.1478141643886711E-3</v>
      </c>
      <c r="AO934">
        <f t="shared" si="665"/>
        <v>2.3864601826540787E-4</v>
      </c>
      <c r="AP934">
        <f t="shared" si="666"/>
        <v>1.1136814185719035E-3</v>
      </c>
      <c r="AQ934">
        <f t="shared" si="667"/>
        <v>1.0341327458167674E-3</v>
      </c>
      <c r="AR934">
        <f t="shared" si="668"/>
        <v>7.9548672755135963E-4</v>
      </c>
      <c r="AS934">
        <f t="shared" si="669"/>
        <v>1.3523274368373113E-3</v>
      </c>
      <c r="AT934">
        <f t="shared" si="670"/>
        <v>1.6705221278578552E-3</v>
      </c>
      <c r="AU934">
        <f t="shared" si="671"/>
        <v>8.7503540030649555E-4</v>
      </c>
      <c r="AV934">
        <f t="shared" si="672"/>
        <v>9.5458407306163147E-4</v>
      </c>
      <c r="AW934">
        <f t="shared" si="673"/>
        <v>1.5909734551027192E-4</v>
      </c>
      <c r="AX934">
        <f t="shared" si="674"/>
        <v>7.159380547962236E-4</v>
      </c>
      <c r="AY934">
        <f t="shared" si="675"/>
        <v>2.1478141643886711E-2</v>
      </c>
    </row>
    <row r="935" spans="1:51" x14ac:dyDescent="0.2">
      <c r="A935" s="118" t="s">
        <v>5865</v>
      </c>
      <c r="B935" s="119">
        <v>27406</v>
      </c>
      <c r="C935" s="121" t="s">
        <v>6848</v>
      </c>
      <c r="D935" s="121" t="s">
        <v>4331</v>
      </c>
      <c r="E935" s="121">
        <v>0.65320110139213927</v>
      </c>
      <c r="F935">
        <f t="shared" si="651"/>
        <v>6.5320110139213922E-7</v>
      </c>
      <c r="G935">
        <f t="shared" si="652"/>
        <v>6.5320110139213922E-9</v>
      </c>
      <c r="H935">
        <f t="shared" si="653"/>
        <v>3.7598495792009687E-4</v>
      </c>
      <c r="I935" s="115">
        <f t="shared" si="631"/>
        <v>20</v>
      </c>
      <c r="J935" s="115">
        <f t="shared" si="632"/>
        <v>1</v>
      </c>
      <c r="K935" s="115">
        <f t="shared" si="633"/>
        <v>15</v>
      </c>
      <c r="L935" s="115">
        <f t="shared" si="634"/>
        <v>14</v>
      </c>
      <c r="M935" s="115">
        <f t="shared" si="635"/>
        <v>15</v>
      </c>
      <c r="N935" s="115">
        <f t="shared" si="636"/>
        <v>18</v>
      </c>
      <c r="O935" s="115">
        <f t="shared" si="637"/>
        <v>6</v>
      </c>
      <c r="P935" s="115">
        <f t="shared" si="638"/>
        <v>18</v>
      </c>
      <c r="Q935" s="115">
        <f t="shared" si="639"/>
        <v>16</v>
      </c>
      <c r="R935" s="115">
        <f t="shared" si="640"/>
        <v>18</v>
      </c>
      <c r="S935" s="115">
        <f t="shared" si="641"/>
        <v>8</v>
      </c>
      <c r="T935" s="115">
        <f t="shared" si="642"/>
        <v>11</v>
      </c>
      <c r="U935" s="115">
        <f t="shared" si="643"/>
        <v>6</v>
      </c>
      <c r="V935" s="115">
        <f t="shared" si="644"/>
        <v>6</v>
      </c>
      <c r="W935" s="115">
        <f t="shared" si="645"/>
        <v>15</v>
      </c>
      <c r="X935" s="115">
        <f t="shared" si="646"/>
        <v>17</v>
      </c>
      <c r="Y935" s="115">
        <f t="shared" si="647"/>
        <v>9</v>
      </c>
      <c r="Z935" s="115">
        <f t="shared" si="648"/>
        <v>17</v>
      </c>
      <c r="AA935" s="115">
        <f t="shared" si="649"/>
        <v>5</v>
      </c>
      <c r="AB935" s="115">
        <f t="shared" si="650"/>
        <v>7</v>
      </c>
      <c r="AC935" s="113">
        <f t="shared" si="654"/>
        <v>242</v>
      </c>
      <c r="AE935">
        <f t="shared" si="655"/>
        <v>7.5196991584019369E-3</v>
      </c>
      <c r="AF935">
        <f t="shared" si="656"/>
        <v>3.7598495792009687E-4</v>
      </c>
      <c r="AG935">
        <f t="shared" si="657"/>
        <v>5.6397743688014531E-3</v>
      </c>
      <c r="AH935">
        <f t="shared" si="658"/>
        <v>5.2637894108813563E-3</v>
      </c>
      <c r="AI935">
        <f t="shared" si="659"/>
        <v>5.6397743688014531E-3</v>
      </c>
      <c r="AJ935">
        <f t="shared" si="660"/>
        <v>6.7677292425617434E-3</v>
      </c>
      <c r="AK935">
        <f t="shared" si="661"/>
        <v>2.2559097475205814E-3</v>
      </c>
      <c r="AL935">
        <f t="shared" si="662"/>
        <v>6.7677292425617434E-3</v>
      </c>
      <c r="AM935">
        <f t="shared" si="663"/>
        <v>6.0157593267215499E-3</v>
      </c>
      <c r="AN935">
        <f t="shared" si="664"/>
        <v>6.7677292425617434E-3</v>
      </c>
      <c r="AO935">
        <f t="shared" si="665"/>
        <v>3.0078796633607749E-3</v>
      </c>
      <c r="AP935">
        <f t="shared" si="666"/>
        <v>4.1358345371210652E-3</v>
      </c>
      <c r="AQ935">
        <f t="shared" si="667"/>
        <v>2.2559097475205814E-3</v>
      </c>
      <c r="AR935">
        <f t="shared" si="668"/>
        <v>2.2559097475205814E-3</v>
      </c>
      <c r="AS935">
        <f t="shared" si="669"/>
        <v>5.6397743688014531E-3</v>
      </c>
      <c r="AT935">
        <f t="shared" si="670"/>
        <v>6.3917442846416466E-3</v>
      </c>
      <c r="AU935">
        <f t="shared" si="671"/>
        <v>3.3838646212808717E-3</v>
      </c>
      <c r="AV935">
        <f t="shared" si="672"/>
        <v>6.3917442846416466E-3</v>
      </c>
      <c r="AW935">
        <f t="shared" si="673"/>
        <v>1.8799247896004842E-3</v>
      </c>
      <c r="AX935">
        <f t="shared" si="674"/>
        <v>2.6318947054406782E-3</v>
      </c>
      <c r="AY935">
        <f t="shared" si="675"/>
        <v>9.0988359816663436E-2</v>
      </c>
    </row>
    <row r="936" spans="1:51" x14ac:dyDescent="0.2">
      <c r="A936" s="118" t="s">
        <v>5866</v>
      </c>
      <c r="B936" s="119">
        <v>58069</v>
      </c>
      <c r="C936" s="121" t="s">
        <v>6738</v>
      </c>
      <c r="D936" s="121" t="s">
        <v>3753</v>
      </c>
      <c r="E936" s="121">
        <v>9.2575302022495226E-2</v>
      </c>
      <c r="F936">
        <f t="shared" si="651"/>
        <v>9.2575302022495227E-8</v>
      </c>
      <c r="G936">
        <f t="shared" si="652"/>
        <v>9.2575302022495233E-10</v>
      </c>
      <c r="H936">
        <f t="shared" si="653"/>
        <v>5.3286684546590085E-5</v>
      </c>
      <c r="I936" s="115">
        <f t="shared" si="631"/>
        <v>44</v>
      </c>
      <c r="J936" s="115">
        <f t="shared" si="632"/>
        <v>2</v>
      </c>
      <c r="K936" s="115">
        <f t="shared" si="633"/>
        <v>23</v>
      </c>
      <c r="L936" s="115">
        <f t="shared" si="634"/>
        <v>34</v>
      </c>
      <c r="M936" s="115">
        <f t="shared" si="635"/>
        <v>27</v>
      </c>
      <c r="N936" s="115">
        <f t="shared" si="636"/>
        <v>28</v>
      </c>
      <c r="O936" s="115">
        <f t="shared" si="637"/>
        <v>14</v>
      </c>
      <c r="P936" s="115">
        <f t="shared" si="638"/>
        <v>45</v>
      </c>
      <c r="Q936" s="115">
        <f t="shared" si="639"/>
        <v>26</v>
      </c>
      <c r="R936" s="115">
        <f t="shared" si="640"/>
        <v>58</v>
      </c>
      <c r="S936" s="115">
        <f t="shared" si="641"/>
        <v>9</v>
      </c>
      <c r="T936" s="115">
        <f t="shared" si="642"/>
        <v>11</v>
      </c>
      <c r="U936" s="115">
        <f t="shared" si="643"/>
        <v>26</v>
      </c>
      <c r="V936" s="115">
        <f t="shared" si="644"/>
        <v>17</v>
      </c>
      <c r="W936" s="115">
        <f t="shared" si="645"/>
        <v>34</v>
      </c>
      <c r="X936" s="115">
        <f t="shared" si="646"/>
        <v>29</v>
      </c>
      <c r="Y936" s="115">
        <f t="shared" si="647"/>
        <v>28</v>
      </c>
      <c r="Z936" s="115">
        <f t="shared" si="648"/>
        <v>33</v>
      </c>
      <c r="AA936" s="115">
        <f t="shared" si="649"/>
        <v>9</v>
      </c>
      <c r="AB936" s="115">
        <f t="shared" si="650"/>
        <v>15</v>
      </c>
      <c r="AC936" s="113">
        <f t="shared" si="654"/>
        <v>512</v>
      </c>
      <c r="AE936">
        <f t="shared" si="655"/>
        <v>2.344614120049964E-3</v>
      </c>
      <c r="AF936">
        <f t="shared" si="656"/>
        <v>1.0657336909318017E-4</v>
      </c>
      <c r="AG936">
        <f t="shared" si="657"/>
        <v>1.225593744571572E-3</v>
      </c>
      <c r="AH936">
        <f t="shared" si="658"/>
        <v>1.8117472745840628E-3</v>
      </c>
      <c r="AI936">
        <f t="shared" si="659"/>
        <v>1.4387404827579324E-3</v>
      </c>
      <c r="AJ936">
        <f t="shared" si="660"/>
        <v>1.4920271673045224E-3</v>
      </c>
      <c r="AK936">
        <f t="shared" si="661"/>
        <v>7.4601358365226119E-4</v>
      </c>
      <c r="AL936">
        <f t="shared" si="662"/>
        <v>2.397900804596554E-3</v>
      </c>
      <c r="AM936">
        <f t="shared" si="663"/>
        <v>1.3854537982113421E-3</v>
      </c>
      <c r="AN936">
        <f t="shared" si="664"/>
        <v>3.0906277037022248E-3</v>
      </c>
      <c r="AO936">
        <f t="shared" si="665"/>
        <v>4.7958016091931077E-4</v>
      </c>
      <c r="AP936">
        <f t="shared" si="666"/>
        <v>5.8615353001249099E-4</v>
      </c>
      <c r="AQ936">
        <f t="shared" si="667"/>
        <v>1.3854537982113421E-3</v>
      </c>
      <c r="AR936">
        <f t="shared" si="668"/>
        <v>9.0587363729203139E-4</v>
      </c>
      <c r="AS936">
        <f t="shared" si="669"/>
        <v>1.8117472745840628E-3</v>
      </c>
      <c r="AT936">
        <f t="shared" si="670"/>
        <v>1.5453138518511124E-3</v>
      </c>
      <c r="AU936">
        <f t="shared" si="671"/>
        <v>1.4920271673045224E-3</v>
      </c>
      <c r="AV936">
        <f t="shared" si="672"/>
        <v>1.7584605900374728E-3</v>
      </c>
      <c r="AW936">
        <f t="shared" si="673"/>
        <v>4.7958016091931077E-4</v>
      </c>
      <c r="AX936">
        <f t="shared" si="674"/>
        <v>7.9930026819885133E-4</v>
      </c>
      <c r="AY936">
        <f t="shared" si="675"/>
        <v>2.728278248785412E-2</v>
      </c>
    </row>
    <row r="937" spans="1:51" x14ac:dyDescent="0.2">
      <c r="A937" s="118" t="s">
        <v>5867</v>
      </c>
      <c r="B937" s="119">
        <v>45363</v>
      </c>
      <c r="C937" s="121" t="s">
        <v>6741</v>
      </c>
      <c r="D937" s="121" t="s">
        <v>4232</v>
      </c>
      <c r="E937" s="121">
        <v>0.15746585873193764</v>
      </c>
      <c r="F937">
        <f t="shared" si="651"/>
        <v>1.5746585873193764E-7</v>
      </c>
      <c r="G937">
        <f t="shared" si="652"/>
        <v>1.5746585873193764E-9</v>
      </c>
      <c r="H937">
        <f t="shared" si="653"/>
        <v>9.0637927803549138E-5</v>
      </c>
      <c r="I937" s="115">
        <f t="shared" si="631"/>
        <v>54</v>
      </c>
      <c r="J937" s="115">
        <f t="shared" si="632"/>
        <v>3</v>
      </c>
      <c r="K937" s="115">
        <f t="shared" si="633"/>
        <v>21</v>
      </c>
      <c r="L937" s="115">
        <f t="shared" si="634"/>
        <v>28</v>
      </c>
      <c r="M937" s="115">
        <f t="shared" si="635"/>
        <v>14</v>
      </c>
      <c r="N937" s="115">
        <f t="shared" si="636"/>
        <v>23</v>
      </c>
      <c r="O937" s="115">
        <f t="shared" si="637"/>
        <v>12</v>
      </c>
      <c r="P937" s="115">
        <f t="shared" si="638"/>
        <v>39</v>
      </c>
      <c r="Q937" s="115">
        <f t="shared" si="639"/>
        <v>25</v>
      </c>
      <c r="R937" s="115">
        <f t="shared" si="640"/>
        <v>34</v>
      </c>
      <c r="S937" s="115">
        <f t="shared" si="641"/>
        <v>9</v>
      </c>
      <c r="T937" s="115">
        <f t="shared" si="642"/>
        <v>22</v>
      </c>
      <c r="U937" s="115">
        <f t="shared" si="643"/>
        <v>23</v>
      </c>
      <c r="V937" s="115">
        <f t="shared" si="644"/>
        <v>10</v>
      </c>
      <c r="W937" s="115">
        <f t="shared" si="645"/>
        <v>20</v>
      </c>
      <c r="X937" s="115">
        <f t="shared" si="646"/>
        <v>35</v>
      </c>
      <c r="Y937" s="115">
        <f t="shared" si="647"/>
        <v>12</v>
      </c>
      <c r="Z937" s="115">
        <f t="shared" si="648"/>
        <v>22</v>
      </c>
      <c r="AA937" s="115">
        <f t="shared" si="649"/>
        <v>5</v>
      </c>
      <c r="AB937" s="115">
        <f t="shared" si="650"/>
        <v>6</v>
      </c>
      <c r="AC937" s="113">
        <f t="shared" si="654"/>
        <v>417</v>
      </c>
      <c r="AE937">
        <f t="shared" si="655"/>
        <v>4.8944481013916538E-3</v>
      </c>
      <c r="AF937">
        <f t="shared" si="656"/>
        <v>2.7191378341064743E-4</v>
      </c>
      <c r="AG937">
        <f t="shared" si="657"/>
        <v>1.9033964838745319E-3</v>
      </c>
      <c r="AH937">
        <f t="shared" si="658"/>
        <v>2.5378619784993759E-3</v>
      </c>
      <c r="AI937">
        <f t="shared" si="659"/>
        <v>1.268930989249688E-3</v>
      </c>
      <c r="AJ937">
        <f t="shared" si="660"/>
        <v>2.08467233948163E-3</v>
      </c>
      <c r="AK937">
        <f t="shared" si="661"/>
        <v>1.0876551336425897E-3</v>
      </c>
      <c r="AL937">
        <f t="shared" si="662"/>
        <v>3.5348791843384164E-3</v>
      </c>
      <c r="AM937">
        <f t="shared" si="663"/>
        <v>2.2659481950887284E-3</v>
      </c>
      <c r="AN937">
        <f t="shared" si="664"/>
        <v>3.0816895453206709E-3</v>
      </c>
      <c r="AO937">
        <f t="shared" si="665"/>
        <v>8.1574135023194222E-4</v>
      </c>
      <c r="AP937">
        <f t="shared" si="666"/>
        <v>1.9940344116780809E-3</v>
      </c>
      <c r="AQ937">
        <f t="shared" si="667"/>
        <v>2.08467233948163E-3</v>
      </c>
      <c r="AR937">
        <f t="shared" si="668"/>
        <v>9.0637927803549135E-4</v>
      </c>
      <c r="AS937">
        <f t="shared" si="669"/>
        <v>1.8127585560709827E-3</v>
      </c>
      <c r="AT937">
        <f t="shared" si="670"/>
        <v>3.1723274731242199E-3</v>
      </c>
      <c r="AU937">
        <f t="shared" si="671"/>
        <v>1.0876551336425897E-3</v>
      </c>
      <c r="AV937">
        <f t="shared" si="672"/>
        <v>1.9940344116780809E-3</v>
      </c>
      <c r="AW937">
        <f t="shared" si="673"/>
        <v>4.5318963901774567E-4</v>
      </c>
      <c r="AX937">
        <f t="shared" si="674"/>
        <v>5.4382756682129485E-4</v>
      </c>
      <c r="AY937">
        <f t="shared" si="675"/>
        <v>3.7796015894079986E-2</v>
      </c>
    </row>
    <row r="938" spans="1:51" x14ac:dyDescent="0.2">
      <c r="A938" s="118" t="s">
        <v>5868</v>
      </c>
      <c r="B938" s="119">
        <v>15680</v>
      </c>
      <c r="C938" s="121" t="s">
        <v>6942</v>
      </c>
      <c r="D938" s="121" t="s">
        <v>4588</v>
      </c>
      <c r="E938" s="121">
        <v>1.0167503590054361</v>
      </c>
      <c r="F938">
        <f t="shared" si="651"/>
        <v>1.016750359005436E-6</v>
      </c>
      <c r="G938">
        <f t="shared" si="652"/>
        <v>1.016750359005436E-8</v>
      </c>
      <c r="H938">
        <f t="shared" si="653"/>
        <v>5.852452485630526E-4</v>
      </c>
      <c r="I938" s="115">
        <f t="shared" si="631"/>
        <v>15</v>
      </c>
      <c r="J938" s="115">
        <f t="shared" si="632"/>
        <v>2</v>
      </c>
      <c r="K938" s="115">
        <f t="shared" si="633"/>
        <v>8</v>
      </c>
      <c r="L938" s="115">
        <f t="shared" si="634"/>
        <v>8</v>
      </c>
      <c r="M938" s="115">
        <f t="shared" si="635"/>
        <v>5</v>
      </c>
      <c r="N938" s="115">
        <f t="shared" si="636"/>
        <v>15</v>
      </c>
      <c r="O938" s="115">
        <f t="shared" si="637"/>
        <v>3</v>
      </c>
      <c r="P938" s="115">
        <f t="shared" si="638"/>
        <v>13</v>
      </c>
      <c r="Q938" s="115">
        <f t="shared" si="639"/>
        <v>7</v>
      </c>
      <c r="R938" s="115">
        <f t="shared" si="640"/>
        <v>12</v>
      </c>
      <c r="S938" s="115">
        <f t="shared" si="641"/>
        <v>3</v>
      </c>
      <c r="T938" s="115">
        <f t="shared" si="642"/>
        <v>5</v>
      </c>
      <c r="U938" s="115">
        <f t="shared" si="643"/>
        <v>8</v>
      </c>
      <c r="V938" s="115">
        <f t="shared" si="644"/>
        <v>6</v>
      </c>
      <c r="W938" s="115">
        <f t="shared" si="645"/>
        <v>8</v>
      </c>
      <c r="X938" s="115">
        <f t="shared" si="646"/>
        <v>8</v>
      </c>
      <c r="Y938" s="115">
        <f t="shared" si="647"/>
        <v>6</v>
      </c>
      <c r="Z938" s="115">
        <f t="shared" si="648"/>
        <v>10</v>
      </c>
      <c r="AA938" s="115">
        <f t="shared" si="649"/>
        <v>0</v>
      </c>
      <c r="AB938" s="115">
        <f t="shared" si="650"/>
        <v>4</v>
      </c>
      <c r="AC938" s="113">
        <f t="shared" si="654"/>
        <v>146</v>
      </c>
      <c r="AE938">
        <f t="shared" si="655"/>
        <v>8.7786787284457896E-3</v>
      </c>
      <c r="AF938">
        <f t="shared" si="656"/>
        <v>1.1704904971261052E-3</v>
      </c>
      <c r="AG938">
        <f t="shared" si="657"/>
        <v>4.6819619885044208E-3</v>
      </c>
      <c r="AH938">
        <f t="shared" si="658"/>
        <v>4.6819619885044208E-3</v>
      </c>
      <c r="AI938">
        <f t="shared" si="659"/>
        <v>2.9262262428152632E-3</v>
      </c>
      <c r="AJ938">
        <f t="shared" si="660"/>
        <v>8.7786787284457896E-3</v>
      </c>
      <c r="AK938">
        <f t="shared" si="661"/>
        <v>1.7557357456891578E-3</v>
      </c>
      <c r="AL938">
        <f t="shared" si="662"/>
        <v>7.608188231319684E-3</v>
      </c>
      <c r="AM938">
        <f t="shared" si="663"/>
        <v>4.096716739941368E-3</v>
      </c>
      <c r="AN938">
        <f t="shared" si="664"/>
        <v>7.0229429827566312E-3</v>
      </c>
      <c r="AO938">
        <f t="shared" si="665"/>
        <v>1.7557357456891578E-3</v>
      </c>
      <c r="AP938">
        <f t="shared" si="666"/>
        <v>2.9262262428152632E-3</v>
      </c>
      <c r="AQ938">
        <f t="shared" si="667"/>
        <v>4.6819619885044208E-3</v>
      </c>
      <c r="AR938">
        <f t="shared" si="668"/>
        <v>3.5114714913783156E-3</v>
      </c>
      <c r="AS938">
        <f t="shared" si="669"/>
        <v>4.6819619885044208E-3</v>
      </c>
      <c r="AT938">
        <f t="shared" si="670"/>
        <v>4.6819619885044208E-3</v>
      </c>
      <c r="AU938">
        <f t="shared" si="671"/>
        <v>3.5114714913783156E-3</v>
      </c>
      <c r="AV938">
        <f t="shared" si="672"/>
        <v>5.8524524856305264E-3</v>
      </c>
      <c r="AW938">
        <f t="shared" si="673"/>
        <v>0</v>
      </c>
      <c r="AX938">
        <f t="shared" si="674"/>
        <v>2.3409809942522104E-3</v>
      </c>
      <c r="AY938">
        <f t="shared" si="675"/>
        <v>8.5445806290205678E-2</v>
      </c>
    </row>
    <row r="939" spans="1:51" x14ac:dyDescent="0.2">
      <c r="A939" s="118" t="s">
        <v>5869</v>
      </c>
      <c r="B939" s="119">
        <v>27008</v>
      </c>
      <c r="C939" s="121" t="s">
        <v>6651</v>
      </c>
      <c r="D939" s="121" t="s">
        <v>4307</v>
      </c>
      <c r="E939" s="121">
        <v>0.62816373868129072</v>
      </c>
      <c r="F939">
        <f t="shared" si="651"/>
        <v>6.2816373868129077E-7</v>
      </c>
      <c r="G939">
        <f t="shared" si="652"/>
        <v>6.2816373868129078E-9</v>
      </c>
      <c r="H939">
        <f t="shared" si="653"/>
        <v>3.6157335979938702E-4</v>
      </c>
      <c r="I939" s="115">
        <f t="shared" si="631"/>
        <v>26</v>
      </c>
      <c r="J939" s="115">
        <f t="shared" si="632"/>
        <v>5</v>
      </c>
      <c r="K939" s="115">
        <f t="shared" si="633"/>
        <v>18</v>
      </c>
      <c r="L939" s="115">
        <f t="shared" si="634"/>
        <v>11</v>
      </c>
      <c r="M939" s="115">
        <f t="shared" si="635"/>
        <v>8</v>
      </c>
      <c r="N939" s="115">
        <f t="shared" si="636"/>
        <v>22</v>
      </c>
      <c r="O939" s="115">
        <f t="shared" si="637"/>
        <v>4</v>
      </c>
      <c r="P939" s="115">
        <f t="shared" si="638"/>
        <v>18</v>
      </c>
      <c r="Q939" s="115">
        <f t="shared" si="639"/>
        <v>15</v>
      </c>
      <c r="R939" s="115">
        <f t="shared" si="640"/>
        <v>26</v>
      </c>
      <c r="S939" s="115">
        <f t="shared" si="641"/>
        <v>3</v>
      </c>
      <c r="T939" s="115">
        <f t="shared" si="642"/>
        <v>8</v>
      </c>
      <c r="U939" s="115">
        <f t="shared" si="643"/>
        <v>9</v>
      </c>
      <c r="V939" s="115">
        <f t="shared" si="644"/>
        <v>10</v>
      </c>
      <c r="W939" s="115">
        <f t="shared" si="645"/>
        <v>14</v>
      </c>
      <c r="X939" s="115">
        <f t="shared" si="646"/>
        <v>16</v>
      </c>
      <c r="Y939" s="115">
        <f t="shared" si="647"/>
        <v>12</v>
      </c>
      <c r="Z939" s="115">
        <f t="shared" si="648"/>
        <v>22</v>
      </c>
      <c r="AA939" s="115">
        <f t="shared" si="649"/>
        <v>0</v>
      </c>
      <c r="AB939" s="115">
        <f t="shared" si="650"/>
        <v>5</v>
      </c>
      <c r="AC939" s="113">
        <f t="shared" si="654"/>
        <v>252</v>
      </c>
      <c r="AE939">
        <f t="shared" si="655"/>
        <v>9.4009073547840633E-3</v>
      </c>
      <c r="AF939">
        <f t="shared" si="656"/>
        <v>1.807866798996935E-3</v>
      </c>
      <c r="AG939">
        <f t="shared" si="657"/>
        <v>6.5083204763889662E-3</v>
      </c>
      <c r="AH939">
        <f t="shared" si="658"/>
        <v>3.9773069577932569E-3</v>
      </c>
      <c r="AI939">
        <f t="shared" si="659"/>
        <v>2.8925868783950962E-3</v>
      </c>
      <c r="AJ939">
        <f t="shared" si="660"/>
        <v>7.9546139155865139E-3</v>
      </c>
      <c r="AK939">
        <f t="shared" si="661"/>
        <v>1.4462934391975481E-3</v>
      </c>
      <c r="AL939">
        <f t="shared" si="662"/>
        <v>6.5083204763889662E-3</v>
      </c>
      <c r="AM939">
        <f t="shared" si="663"/>
        <v>5.4236003969908055E-3</v>
      </c>
      <c r="AN939">
        <f t="shared" si="664"/>
        <v>9.4009073547840633E-3</v>
      </c>
      <c r="AO939">
        <f t="shared" si="665"/>
        <v>1.0847200793981612E-3</v>
      </c>
      <c r="AP939">
        <f t="shared" si="666"/>
        <v>2.8925868783950962E-3</v>
      </c>
      <c r="AQ939">
        <f t="shared" si="667"/>
        <v>3.2541602381944831E-3</v>
      </c>
      <c r="AR939">
        <f t="shared" si="668"/>
        <v>3.61573359799387E-3</v>
      </c>
      <c r="AS939">
        <f t="shared" si="669"/>
        <v>5.0620270371914185E-3</v>
      </c>
      <c r="AT939">
        <f t="shared" si="670"/>
        <v>5.7851737567901924E-3</v>
      </c>
      <c r="AU939">
        <f t="shared" si="671"/>
        <v>4.3388803175926447E-3</v>
      </c>
      <c r="AV939">
        <f t="shared" si="672"/>
        <v>7.9546139155865139E-3</v>
      </c>
      <c r="AW939">
        <f t="shared" si="673"/>
        <v>0</v>
      </c>
      <c r="AX939">
        <f t="shared" si="674"/>
        <v>1.807866798996935E-3</v>
      </c>
      <c r="AY939">
        <f t="shared" si="675"/>
        <v>9.1116486669445509E-2</v>
      </c>
    </row>
    <row r="940" spans="1:51" x14ac:dyDescent="0.2">
      <c r="A940" s="118" t="s">
        <v>5870</v>
      </c>
      <c r="B940" s="119">
        <v>130689</v>
      </c>
      <c r="C940" s="121" t="s">
        <v>7068</v>
      </c>
      <c r="D940" s="121" t="s">
        <v>4276</v>
      </c>
      <c r="E940" s="121">
        <v>0.37734689419552669</v>
      </c>
      <c r="F940">
        <f t="shared" si="651"/>
        <v>3.7734689419552669E-7</v>
      </c>
      <c r="G940">
        <f t="shared" si="652"/>
        <v>3.7734689419552672E-9</v>
      </c>
      <c r="H940">
        <f t="shared" si="653"/>
        <v>2.172022610387652E-4</v>
      </c>
      <c r="I940" s="115">
        <f t="shared" si="631"/>
        <v>147</v>
      </c>
      <c r="J940" s="115">
        <f t="shared" si="632"/>
        <v>5</v>
      </c>
      <c r="K940" s="115">
        <f t="shared" si="633"/>
        <v>99</v>
      </c>
      <c r="L940" s="115">
        <f t="shared" si="634"/>
        <v>75</v>
      </c>
      <c r="M940" s="115">
        <f t="shared" si="635"/>
        <v>31</v>
      </c>
      <c r="N940" s="115">
        <f t="shared" si="636"/>
        <v>85</v>
      </c>
      <c r="O940" s="115">
        <f t="shared" si="637"/>
        <v>20</v>
      </c>
      <c r="P940" s="115">
        <f t="shared" si="638"/>
        <v>40</v>
      </c>
      <c r="Q940" s="115">
        <f t="shared" si="639"/>
        <v>93</v>
      </c>
      <c r="R940" s="115">
        <f t="shared" si="640"/>
        <v>87</v>
      </c>
      <c r="S940" s="115">
        <f t="shared" si="641"/>
        <v>16</v>
      </c>
      <c r="T940" s="115">
        <f t="shared" si="642"/>
        <v>45</v>
      </c>
      <c r="U940" s="115">
        <f t="shared" si="643"/>
        <v>63</v>
      </c>
      <c r="V940" s="115">
        <f t="shared" si="644"/>
        <v>39</v>
      </c>
      <c r="W940" s="115">
        <f t="shared" si="645"/>
        <v>70</v>
      </c>
      <c r="X940" s="115">
        <f t="shared" si="646"/>
        <v>112</v>
      </c>
      <c r="Y940" s="115">
        <f t="shared" si="647"/>
        <v>85</v>
      </c>
      <c r="Z940" s="115">
        <f t="shared" si="648"/>
        <v>62</v>
      </c>
      <c r="AA940" s="115">
        <f t="shared" si="649"/>
        <v>9</v>
      </c>
      <c r="AB940" s="115">
        <f t="shared" si="650"/>
        <v>29</v>
      </c>
      <c r="AC940" s="113">
        <f t="shared" si="654"/>
        <v>1212</v>
      </c>
      <c r="AE940">
        <f t="shared" si="655"/>
        <v>3.1928732372698485E-2</v>
      </c>
      <c r="AF940">
        <f t="shared" si="656"/>
        <v>1.0860113051938259E-3</v>
      </c>
      <c r="AG940">
        <f t="shared" si="657"/>
        <v>2.1503023842837754E-2</v>
      </c>
      <c r="AH940">
        <f t="shared" si="658"/>
        <v>1.6290169577907389E-2</v>
      </c>
      <c r="AI940">
        <f t="shared" si="659"/>
        <v>6.7332700922017215E-3</v>
      </c>
      <c r="AJ940">
        <f t="shared" si="660"/>
        <v>1.8462192188295042E-2</v>
      </c>
      <c r="AK940">
        <f t="shared" si="661"/>
        <v>4.3440452207753038E-3</v>
      </c>
      <c r="AL940">
        <f t="shared" si="662"/>
        <v>8.6880904415506076E-3</v>
      </c>
      <c r="AM940">
        <f t="shared" si="663"/>
        <v>2.0199810276605164E-2</v>
      </c>
      <c r="AN940">
        <f t="shared" si="664"/>
        <v>1.8896596710372571E-2</v>
      </c>
      <c r="AO940">
        <f t="shared" si="665"/>
        <v>3.4752361766202432E-3</v>
      </c>
      <c r="AP940">
        <f t="shared" si="666"/>
        <v>9.774101746744434E-3</v>
      </c>
      <c r="AQ940">
        <f t="shared" si="667"/>
        <v>1.3683742445442208E-2</v>
      </c>
      <c r="AR940">
        <f t="shared" si="668"/>
        <v>8.4708881805118427E-3</v>
      </c>
      <c r="AS940">
        <f t="shared" si="669"/>
        <v>1.5204158272713564E-2</v>
      </c>
      <c r="AT940">
        <f t="shared" si="670"/>
        <v>2.4326653236341703E-2</v>
      </c>
      <c r="AU940">
        <f t="shared" si="671"/>
        <v>1.8462192188295042E-2</v>
      </c>
      <c r="AV940">
        <f t="shared" si="672"/>
        <v>1.3466540184403443E-2</v>
      </c>
      <c r="AW940">
        <f t="shared" si="673"/>
        <v>1.954820349348887E-3</v>
      </c>
      <c r="AX940">
        <f t="shared" si="674"/>
        <v>6.2988655701241908E-3</v>
      </c>
      <c r="AY940">
        <f t="shared" si="675"/>
        <v>0.26324914037898345</v>
      </c>
    </row>
    <row r="941" spans="1:51" x14ac:dyDescent="0.2">
      <c r="A941" s="118" t="s">
        <v>5871</v>
      </c>
      <c r="B941" s="119">
        <v>41439</v>
      </c>
      <c r="C941" s="121" t="s">
        <v>6872</v>
      </c>
      <c r="D941" s="121" t="s">
        <v>3609</v>
      </c>
      <c r="E941" s="121">
        <v>5.080618043251027E-2</v>
      </c>
      <c r="F941">
        <f t="shared" si="651"/>
        <v>5.0806180432510272E-8</v>
      </c>
      <c r="G941">
        <f t="shared" si="652"/>
        <v>5.0806180432510269E-10</v>
      </c>
      <c r="H941">
        <f t="shared" si="653"/>
        <v>2.9244224437598453E-5</v>
      </c>
      <c r="I941" s="115">
        <f t="shared" si="631"/>
        <v>45</v>
      </c>
      <c r="J941" s="115">
        <f t="shared" si="632"/>
        <v>2</v>
      </c>
      <c r="K941" s="115">
        <f t="shared" si="633"/>
        <v>9</v>
      </c>
      <c r="L941" s="115">
        <f t="shared" si="634"/>
        <v>31</v>
      </c>
      <c r="M941" s="115">
        <f t="shared" si="635"/>
        <v>9</v>
      </c>
      <c r="N941" s="115">
        <f t="shared" si="636"/>
        <v>32</v>
      </c>
      <c r="O941" s="115">
        <f t="shared" si="637"/>
        <v>5</v>
      </c>
      <c r="P941" s="115">
        <f t="shared" si="638"/>
        <v>32</v>
      </c>
      <c r="Q941" s="115">
        <f t="shared" si="639"/>
        <v>18</v>
      </c>
      <c r="R941" s="115">
        <f t="shared" si="640"/>
        <v>38</v>
      </c>
      <c r="S941" s="115">
        <f t="shared" si="641"/>
        <v>8</v>
      </c>
      <c r="T941" s="115">
        <f t="shared" si="642"/>
        <v>13</v>
      </c>
      <c r="U941" s="115">
        <f t="shared" si="643"/>
        <v>27</v>
      </c>
      <c r="V941" s="115">
        <f t="shared" si="644"/>
        <v>17</v>
      </c>
      <c r="W941" s="115">
        <f t="shared" si="645"/>
        <v>26</v>
      </c>
      <c r="X941" s="115">
        <f t="shared" si="646"/>
        <v>27</v>
      </c>
      <c r="Y941" s="115">
        <f t="shared" si="647"/>
        <v>16</v>
      </c>
      <c r="Z941" s="115">
        <f t="shared" si="648"/>
        <v>21</v>
      </c>
      <c r="AA941" s="115">
        <f t="shared" si="649"/>
        <v>0</v>
      </c>
      <c r="AB941" s="115">
        <f t="shared" si="650"/>
        <v>9</v>
      </c>
      <c r="AC941" s="113">
        <f t="shared" si="654"/>
        <v>385</v>
      </c>
      <c r="AE941">
        <f t="shared" si="655"/>
        <v>1.3159900996919304E-3</v>
      </c>
      <c r="AF941">
        <f t="shared" si="656"/>
        <v>5.8488448875196906E-5</v>
      </c>
      <c r="AG941">
        <f t="shared" si="657"/>
        <v>2.6319801993838609E-4</v>
      </c>
      <c r="AH941">
        <f t="shared" si="658"/>
        <v>9.0657095756555201E-4</v>
      </c>
      <c r="AI941">
        <f t="shared" si="659"/>
        <v>2.6319801993838609E-4</v>
      </c>
      <c r="AJ941">
        <f t="shared" si="660"/>
        <v>9.358151820031505E-4</v>
      </c>
      <c r="AK941">
        <f t="shared" si="661"/>
        <v>1.4622112218799226E-4</v>
      </c>
      <c r="AL941">
        <f t="shared" si="662"/>
        <v>9.358151820031505E-4</v>
      </c>
      <c r="AM941">
        <f t="shared" si="663"/>
        <v>5.2639603987677218E-4</v>
      </c>
      <c r="AN941">
        <f t="shared" si="664"/>
        <v>1.1112805286287411E-3</v>
      </c>
      <c r="AO941">
        <f t="shared" si="665"/>
        <v>2.3395379550078763E-4</v>
      </c>
      <c r="AP941">
        <f t="shared" si="666"/>
        <v>3.8017491768877989E-4</v>
      </c>
      <c r="AQ941">
        <f t="shared" si="667"/>
        <v>7.8959405981515827E-4</v>
      </c>
      <c r="AR941">
        <f t="shared" si="668"/>
        <v>4.9715181543917369E-4</v>
      </c>
      <c r="AS941">
        <f t="shared" si="669"/>
        <v>7.6034983537755978E-4</v>
      </c>
      <c r="AT941">
        <f t="shared" si="670"/>
        <v>7.8959405981515827E-4</v>
      </c>
      <c r="AU941">
        <f t="shared" si="671"/>
        <v>4.6790759100157525E-4</v>
      </c>
      <c r="AV941">
        <f t="shared" si="672"/>
        <v>6.1412871318956754E-4</v>
      </c>
      <c r="AW941">
        <f t="shared" si="673"/>
        <v>0</v>
      </c>
      <c r="AX941">
        <f t="shared" si="674"/>
        <v>2.6319801993838609E-4</v>
      </c>
      <c r="AY941">
        <f t="shared" si="675"/>
        <v>1.1259026408475405E-2</v>
      </c>
    </row>
    <row r="942" spans="1:51" x14ac:dyDescent="0.2">
      <c r="A942" s="118" t="s">
        <v>5872</v>
      </c>
      <c r="B942" s="119">
        <v>22606</v>
      </c>
      <c r="C942" s="121" t="s">
        <v>6734</v>
      </c>
      <c r="D942" s="121" t="s">
        <v>3682</v>
      </c>
      <c r="E942" s="121">
        <v>0.14241036037756788</v>
      </c>
      <c r="F942">
        <f t="shared" si="651"/>
        <v>1.4241036037756787E-7</v>
      </c>
      <c r="G942">
        <f t="shared" si="652"/>
        <v>1.4241036037756787E-9</v>
      </c>
      <c r="H942">
        <f t="shared" si="653"/>
        <v>8.197192754242048E-5</v>
      </c>
      <c r="I942" s="115">
        <f t="shared" si="631"/>
        <v>25</v>
      </c>
      <c r="J942" s="115">
        <f t="shared" si="632"/>
        <v>2</v>
      </c>
      <c r="K942" s="115">
        <f t="shared" si="633"/>
        <v>5</v>
      </c>
      <c r="L942" s="115">
        <f t="shared" si="634"/>
        <v>3</v>
      </c>
      <c r="M942" s="115">
        <f t="shared" si="635"/>
        <v>12</v>
      </c>
      <c r="N942" s="115">
        <f t="shared" si="636"/>
        <v>27</v>
      </c>
      <c r="O942" s="115">
        <f t="shared" si="637"/>
        <v>6</v>
      </c>
      <c r="P942" s="115">
        <f t="shared" si="638"/>
        <v>14</v>
      </c>
      <c r="Q942" s="115">
        <f t="shared" si="639"/>
        <v>5</v>
      </c>
      <c r="R942" s="115">
        <f t="shared" si="640"/>
        <v>28</v>
      </c>
      <c r="S942" s="115">
        <f t="shared" si="641"/>
        <v>8</v>
      </c>
      <c r="T942" s="115">
        <f t="shared" si="642"/>
        <v>3</v>
      </c>
      <c r="U942" s="115">
        <f t="shared" si="643"/>
        <v>5</v>
      </c>
      <c r="V942" s="115">
        <f t="shared" si="644"/>
        <v>6</v>
      </c>
      <c r="W942" s="115">
        <f t="shared" si="645"/>
        <v>10</v>
      </c>
      <c r="X942" s="115">
        <f t="shared" si="646"/>
        <v>15</v>
      </c>
      <c r="Y942" s="115">
        <f t="shared" si="647"/>
        <v>9</v>
      </c>
      <c r="Z942" s="115">
        <f t="shared" si="648"/>
        <v>18</v>
      </c>
      <c r="AA942" s="115">
        <f t="shared" si="649"/>
        <v>5</v>
      </c>
      <c r="AB942" s="115">
        <f t="shared" si="650"/>
        <v>6</v>
      </c>
      <c r="AC942" s="113">
        <f t="shared" si="654"/>
        <v>212</v>
      </c>
      <c r="AE942">
        <f t="shared" si="655"/>
        <v>2.049298188560512E-3</v>
      </c>
      <c r="AF942">
        <f t="shared" si="656"/>
        <v>1.6394385508484096E-4</v>
      </c>
      <c r="AG942">
        <f t="shared" si="657"/>
        <v>4.0985963771210241E-4</v>
      </c>
      <c r="AH942">
        <f t="shared" si="658"/>
        <v>2.4591578262726142E-4</v>
      </c>
      <c r="AI942">
        <f t="shared" si="659"/>
        <v>9.836631305090457E-4</v>
      </c>
      <c r="AJ942">
        <f t="shared" si="660"/>
        <v>2.2132420436453528E-3</v>
      </c>
      <c r="AK942">
        <f t="shared" si="661"/>
        <v>4.9183156525452285E-4</v>
      </c>
      <c r="AL942">
        <f t="shared" si="662"/>
        <v>1.1476069855938867E-3</v>
      </c>
      <c r="AM942">
        <f t="shared" si="663"/>
        <v>4.0985963771210241E-4</v>
      </c>
      <c r="AN942">
        <f t="shared" si="664"/>
        <v>2.2952139711877734E-3</v>
      </c>
      <c r="AO942">
        <f t="shared" si="665"/>
        <v>6.5577542033936384E-4</v>
      </c>
      <c r="AP942">
        <f t="shared" si="666"/>
        <v>2.4591578262726142E-4</v>
      </c>
      <c r="AQ942">
        <f t="shared" si="667"/>
        <v>4.0985963771210241E-4</v>
      </c>
      <c r="AR942">
        <f t="shared" si="668"/>
        <v>4.9183156525452285E-4</v>
      </c>
      <c r="AS942">
        <f t="shared" si="669"/>
        <v>8.1971927542420482E-4</v>
      </c>
      <c r="AT942">
        <f t="shared" si="670"/>
        <v>1.2295789131363073E-3</v>
      </c>
      <c r="AU942">
        <f t="shared" si="671"/>
        <v>7.3774734788178433E-4</v>
      </c>
      <c r="AV942">
        <f t="shared" si="672"/>
        <v>1.4754946957635687E-3</v>
      </c>
      <c r="AW942">
        <f t="shared" si="673"/>
        <v>4.0985963771210241E-4</v>
      </c>
      <c r="AX942">
        <f t="shared" si="674"/>
        <v>4.9183156525452285E-4</v>
      </c>
      <c r="AY942">
        <f t="shared" si="675"/>
        <v>1.737804863899314E-2</v>
      </c>
    </row>
    <row r="943" spans="1:51" x14ac:dyDescent="0.2">
      <c r="A943" s="118" t="s">
        <v>5873</v>
      </c>
      <c r="B943" s="119">
        <v>49856</v>
      </c>
      <c r="C943" s="121" t="s">
        <v>6837</v>
      </c>
      <c r="D943" s="121" t="s">
        <v>3386</v>
      </c>
      <c r="E943" s="121">
        <v>3.2047304049008477E-2</v>
      </c>
      <c r="F943">
        <f t="shared" si="651"/>
        <v>3.2047304049008479E-8</v>
      </c>
      <c r="G943">
        <f t="shared" si="652"/>
        <v>3.2047304049008479E-10</v>
      </c>
      <c r="H943">
        <f t="shared" si="653"/>
        <v>1.8446546153456942E-5</v>
      </c>
      <c r="I943" s="115">
        <f t="shared" si="631"/>
        <v>59</v>
      </c>
      <c r="J943" s="115">
        <f t="shared" si="632"/>
        <v>6</v>
      </c>
      <c r="K943" s="115">
        <f t="shared" si="633"/>
        <v>13</v>
      </c>
      <c r="L943" s="115">
        <f t="shared" si="634"/>
        <v>6</v>
      </c>
      <c r="M943" s="115">
        <f t="shared" si="635"/>
        <v>31</v>
      </c>
      <c r="N943" s="115">
        <f t="shared" si="636"/>
        <v>46</v>
      </c>
      <c r="O943" s="115">
        <f t="shared" si="637"/>
        <v>8</v>
      </c>
      <c r="P943" s="115">
        <f t="shared" si="638"/>
        <v>44</v>
      </c>
      <c r="Q943" s="115">
        <f t="shared" si="639"/>
        <v>14</v>
      </c>
      <c r="R943" s="115">
        <f t="shared" si="640"/>
        <v>60</v>
      </c>
      <c r="S943" s="115">
        <f t="shared" si="641"/>
        <v>20</v>
      </c>
      <c r="T943" s="115">
        <f t="shared" si="642"/>
        <v>10</v>
      </c>
      <c r="U943" s="115">
        <f t="shared" si="643"/>
        <v>23</v>
      </c>
      <c r="V943" s="115">
        <f t="shared" si="644"/>
        <v>15</v>
      </c>
      <c r="W943" s="115">
        <f t="shared" si="645"/>
        <v>19</v>
      </c>
      <c r="X943" s="115">
        <f t="shared" si="646"/>
        <v>38</v>
      </c>
      <c r="Y943" s="115">
        <f t="shared" si="647"/>
        <v>16</v>
      </c>
      <c r="Z943" s="115">
        <f t="shared" si="648"/>
        <v>30</v>
      </c>
      <c r="AA943" s="115">
        <f t="shared" si="649"/>
        <v>7</v>
      </c>
      <c r="AB943" s="115">
        <f t="shared" si="650"/>
        <v>5</v>
      </c>
      <c r="AC943" s="113">
        <f t="shared" si="654"/>
        <v>470</v>
      </c>
      <c r="AE943">
        <f t="shared" si="655"/>
        <v>1.0883462230539597E-3</v>
      </c>
      <c r="AF943">
        <f t="shared" si="656"/>
        <v>1.1067927692074166E-4</v>
      </c>
      <c r="AG943">
        <f t="shared" si="657"/>
        <v>2.3980509999494025E-4</v>
      </c>
      <c r="AH943">
        <f t="shared" si="658"/>
        <v>1.1067927692074166E-4</v>
      </c>
      <c r="AI943">
        <f t="shared" si="659"/>
        <v>5.7184293075716517E-4</v>
      </c>
      <c r="AJ943">
        <f t="shared" si="660"/>
        <v>8.4854112305901932E-4</v>
      </c>
      <c r="AK943">
        <f t="shared" si="661"/>
        <v>1.4757236922765553E-4</v>
      </c>
      <c r="AL943">
        <f t="shared" si="662"/>
        <v>8.1164803075210539E-4</v>
      </c>
      <c r="AM943">
        <f t="shared" si="663"/>
        <v>2.5825164614839719E-4</v>
      </c>
      <c r="AN943">
        <f t="shared" si="664"/>
        <v>1.1067927692074164E-3</v>
      </c>
      <c r="AO943">
        <f t="shared" si="665"/>
        <v>3.6893092306913882E-4</v>
      </c>
      <c r="AP943">
        <f t="shared" si="666"/>
        <v>1.8446546153456941E-4</v>
      </c>
      <c r="AQ943">
        <f t="shared" si="667"/>
        <v>4.2427056152950966E-4</v>
      </c>
      <c r="AR943">
        <f t="shared" si="668"/>
        <v>2.766981923018541E-4</v>
      </c>
      <c r="AS943">
        <f t="shared" si="669"/>
        <v>3.5048437691568191E-4</v>
      </c>
      <c r="AT943">
        <f t="shared" si="670"/>
        <v>7.0096875383136381E-4</v>
      </c>
      <c r="AU943">
        <f t="shared" si="671"/>
        <v>2.9514473845531107E-4</v>
      </c>
      <c r="AV943">
        <f t="shared" si="672"/>
        <v>5.533963846037082E-4</v>
      </c>
      <c r="AW943">
        <f t="shared" si="673"/>
        <v>1.2912582307419859E-4</v>
      </c>
      <c r="AX943">
        <f t="shared" si="674"/>
        <v>9.2232730767284705E-5</v>
      </c>
      <c r="AY943">
        <f t="shared" si="675"/>
        <v>8.6698766921247603E-3</v>
      </c>
    </row>
    <row r="944" spans="1:51" x14ac:dyDescent="0.2">
      <c r="A944" s="118" t="s">
        <v>5874</v>
      </c>
      <c r="B944" s="119">
        <v>30202</v>
      </c>
      <c r="C944" s="121" t="s">
        <v>6652</v>
      </c>
      <c r="D944" s="121" t="s">
        <v>3769</v>
      </c>
      <c r="E944" s="121">
        <v>0.10988609712553551</v>
      </c>
      <c r="F944">
        <f t="shared" si="651"/>
        <v>1.0988609712553551E-7</v>
      </c>
      <c r="G944">
        <f t="shared" si="652"/>
        <v>1.0988609712553552E-9</v>
      </c>
      <c r="H944">
        <f t="shared" si="653"/>
        <v>6.3250841916362628E-5</v>
      </c>
      <c r="I944" s="115">
        <f t="shared" si="631"/>
        <v>29</v>
      </c>
      <c r="J944" s="115">
        <f t="shared" si="632"/>
        <v>4</v>
      </c>
      <c r="K944" s="115">
        <f t="shared" si="633"/>
        <v>11</v>
      </c>
      <c r="L944" s="115">
        <f t="shared" si="634"/>
        <v>21</v>
      </c>
      <c r="M944" s="115">
        <f t="shared" si="635"/>
        <v>10</v>
      </c>
      <c r="N944" s="115">
        <f t="shared" si="636"/>
        <v>17</v>
      </c>
      <c r="O944" s="115">
        <f t="shared" si="637"/>
        <v>4</v>
      </c>
      <c r="P944" s="115">
        <f t="shared" si="638"/>
        <v>15</v>
      </c>
      <c r="Q944" s="115">
        <f t="shared" si="639"/>
        <v>15</v>
      </c>
      <c r="R944" s="115">
        <f t="shared" si="640"/>
        <v>38</v>
      </c>
      <c r="S944" s="115">
        <f t="shared" si="641"/>
        <v>2</v>
      </c>
      <c r="T944" s="115">
        <f t="shared" si="642"/>
        <v>6</v>
      </c>
      <c r="U944" s="115">
        <f t="shared" si="643"/>
        <v>21</v>
      </c>
      <c r="V944" s="115">
        <f t="shared" si="644"/>
        <v>7</v>
      </c>
      <c r="W944" s="115">
        <f t="shared" si="645"/>
        <v>18</v>
      </c>
      <c r="X944" s="115">
        <f t="shared" si="646"/>
        <v>15</v>
      </c>
      <c r="Y944" s="115">
        <f t="shared" si="647"/>
        <v>12</v>
      </c>
      <c r="Z944" s="115">
        <f t="shared" si="648"/>
        <v>23</v>
      </c>
      <c r="AA944" s="115">
        <f t="shared" si="649"/>
        <v>1</v>
      </c>
      <c r="AB944" s="115">
        <f t="shared" si="650"/>
        <v>7</v>
      </c>
      <c r="AC944" s="113">
        <f t="shared" si="654"/>
        <v>276</v>
      </c>
      <c r="AE944">
        <f t="shared" si="655"/>
        <v>1.8342744155745161E-3</v>
      </c>
      <c r="AF944">
        <f t="shared" si="656"/>
        <v>2.5300336766545051E-4</v>
      </c>
      <c r="AG944">
        <f t="shared" si="657"/>
        <v>6.957592610799889E-4</v>
      </c>
      <c r="AH944">
        <f t="shared" si="658"/>
        <v>1.3282676802436151E-3</v>
      </c>
      <c r="AI944">
        <f t="shared" si="659"/>
        <v>6.3250841916362628E-4</v>
      </c>
      <c r="AJ944">
        <f t="shared" si="660"/>
        <v>1.0752643125781646E-3</v>
      </c>
      <c r="AK944">
        <f t="shared" si="661"/>
        <v>2.5300336766545051E-4</v>
      </c>
      <c r="AL944">
        <f t="shared" si="662"/>
        <v>9.4876262874543941E-4</v>
      </c>
      <c r="AM944">
        <f t="shared" si="663"/>
        <v>9.4876262874543941E-4</v>
      </c>
      <c r="AN944">
        <f t="shared" si="664"/>
        <v>2.4035319928217801E-3</v>
      </c>
      <c r="AO944">
        <f t="shared" si="665"/>
        <v>1.2650168383272526E-4</v>
      </c>
      <c r="AP944">
        <f t="shared" si="666"/>
        <v>3.7950505149817577E-4</v>
      </c>
      <c r="AQ944">
        <f t="shared" si="667"/>
        <v>1.3282676802436151E-3</v>
      </c>
      <c r="AR944">
        <f t="shared" si="668"/>
        <v>4.4275589341453839E-4</v>
      </c>
      <c r="AS944">
        <f t="shared" si="669"/>
        <v>1.1385151544945273E-3</v>
      </c>
      <c r="AT944">
        <f t="shared" si="670"/>
        <v>9.4876262874543941E-4</v>
      </c>
      <c r="AU944">
        <f t="shared" si="671"/>
        <v>7.5901010299635153E-4</v>
      </c>
      <c r="AV944">
        <f t="shared" si="672"/>
        <v>1.4547693640763405E-3</v>
      </c>
      <c r="AW944">
        <f t="shared" si="673"/>
        <v>6.3250841916362628E-5</v>
      </c>
      <c r="AX944">
        <f t="shared" si="674"/>
        <v>4.4275589341453839E-4</v>
      </c>
      <c r="AY944">
        <f t="shared" si="675"/>
        <v>1.7457232368916088E-2</v>
      </c>
    </row>
    <row r="945" spans="1:51" x14ac:dyDescent="0.2">
      <c r="A945" s="118" t="s">
        <v>5875</v>
      </c>
      <c r="B945" s="119">
        <v>44229</v>
      </c>
      <c r="C945" s="121" t="s">
        <v>6909</v>
      </c>
      <c r="D945" s="121" t="s">
        <v>4507</v>
      </c>
      <c r="E945" s="121">
        <v>0.19664518157270433</v>
      </c>
      <c r="F945">
        <f t="shared" si="651"/>
        <v>1.9664518157270433E-7</v>
      </c>
      <c r="G945">
        <f t="shared" si="652"/>
        <v>1.9664518157270433E-9</v>
      </c>
      <c r="H945">
        <f t="shared" si="653"/>
        <v>1.1318969022132271E-4</v>
      </c>
      <c r="I945" s="115">
        <f t="shared" si="631"/>
        <v>48</v>
      </c>
      <c r="J945" s="115">
        <f t="shared" si="632"/>
        <v>5</v>
      </c>
      <c r="K945" s="115">
        <f t="shared" si="633"/>
        <v>21</v>
      </c>
      <c r="L945" s="115">
        <f t="shared" si="634"/>
        <v>25</v>
      </c>
      <c r="M945" s="115">
        <f t="shared" si="635"/>
        <v>15</v>
      </c>
      <c r="N945" s="115">
        <f t="shared" si="636"/>
        <v>31</v>
      </c>
      <c r="O945" s="115">
        <f t="shared" si="637"/>
        <v>16</v>
      </c>
      <c r="P945" s="115">
        <f t="shared" si="638"/>
        <v>32</v>
      </c>
      <c r="Q945" s="115">
        <f t="shared" si="639"/>
        <v>16</v>
      </c>
      <c r="R945" s="115">
        <f t="shared" si="640"/>
        <v>37</v>
      </c>
      <c r="S945" s="115">
        <f t="shared" si="641"/>
        <v>11</v>
      </c>
      <c r="T945" s="115">
        <f t="shared" si="642"/>
        <v>17</v>
      </c>
      <c r="U945" s="115">
        <f t="shared" si="643"/>
        <v>18</v>
      </c>
      <c r="V945" s="115">
        <f t="shared" si="644"/>
        <v>7</v>
      </c>
      <c r="W945" s="115">
        <f t="shared" si="645"/>
        <v>23</v>
      </c>
      <c r="X945" s="115">
        <f t="shared" si="646"/>
        <v>23</v>
      </c>
      <c r="Y945" s="115">
        <f t="shared" si="647"/>
        <v>22</v>
      </c>
      <c r="Z945" s="115">
        <f t="shared" si="648"/>
        <v>21</v>
      </c>
      <c r="AA945" s="115">
        <f t="shared" si="649"/>
        <v>3</v>
      </c>
      <c r="AB945" s="115">
        <f t="shared" si="650"/>
        <v>13</v>
      </c>
      <c r="AC945" s="113">
        <f t="shared" si="654"/>
        <v>404</v>
      </c>
      <c r="AE945">
        <f t="shared" si="655"/>
        <v>5.43310513062349E-3</v>
      </c>
      <c r="AF945">
        <f t="shared" si="656"/>
        <v>5.6594845110661358E-4</v>
      </c>
      <c r="AG945">
        <f t="shared" si="657"/>
        <v>2.3769834946477768E-3</v>
      </c>
      <c r="AH945">
        <f t="shared" si="658"/>
        <v>2.8297422555330679E-3</v>
      </c>
      <c r="AI945">
        <f t="shared" si="659"/>
        <v>1.6978453533198407E-3</v>
      </c>
      <c r="AJ945">
        <f t="shared" si="660"/>
        <v>3.5088803968610039E-3</v>
      </c>
      <c r="AK945">
        <f t="shared" si="661"/>
        <v>1.8110350435411634E-3</v>
      </c>
      <c r="AL945">
        <f t="shared" si="662"/>
        <v>3.6220700870823268E-3</v>
      </c>
      <c r="AM945">
        <f t="shared" si="663"/>
        <v>1.8110350435411634E-3</v>
      </c>
      <c r="AN945">
        <f t="shared" si="664"/>
        <v>4.1880185381889404E-3</v>
      </c>
      <c r="AO945">
        <f t="shared" si="665"/>
        <v>1.2450865924345498E-3</v>
      </c>
      <c r="AP945">
        <f t="shared" si="666"/>
        <v>1.9242247337624861E-3</v>
      </c>
      <c r="AQ945">
        <f t="shared" si="667"/>
        <v>2.037414423983809E-3</v>
      </c>
      <c r="AR945">
        <f t="shared" si="668"/>
        <v>7.9232783154925903E-4</v>
      </c>
      <c r="AS945">
        <f t="shared" si="669"/>
        <v>2.6033628750904226E-3</v>
      </c>
      <c r="AT945">
        <f t="shared" si="670"/>
        <v>2.6033628750904226E-3</v>
      </c>
      <c r="AU945">
        <f t="shared" si="671"/>
        <v>2.4901731848690997E-3</v>
      </c>
      <c r="AV945">
        <f t="shared" si="672"/>
        <v>2.3769834946477768E-3</v>
      </c>
      <c r="AW945">
        <f t="shared" si="673"/>
        <v>3.3956907066396813E-4</v>
      </c>
      <c r="AX945">
        <f t="shared" si="674"/>
        <v>1.4714659728771952E-3</v>
      </c>
      <c r="AY945">
        <f t="shared" si="675"/>
        <v>4.5728634849414362E-2</v>
      </c>
    </row>
    <row r="946" spans="1:51" x14ac:dyDescent="0.2">
      <c r="A946" s="118" t="s">
        <v>5876</v>
      </c>
      <c r="B946" s="119">
        <v>16960</v>
      </c>
      <c r="C946" s="121" t="s">
        <v>6646</v>
      </c>
      <c r="D946" s="121" t="s">
        <v>4444</v>
      </c>
      <c r="E946" s="121">
        <v>0.47978866417809163</v>
      </c>
      <c r="F946">
        <f t="shared" si="651"/>
        <v>4.7978866417809165E-7</v>
      </c>
      <c r="G946">
        <f t="shared" si="652"/>
        <v>4.7978866417809163E-9</v>
      </c>
      <c r="H946">
        <f t="shared" si="653"/>
        <v>2.7616812085447316E-4</v>
      </c>
      <c r="I946" s="115">
        <f t="shared" si="631"/>
        <v>21</v>
      </c>
      <c r="J946" s="115">
        <f t="shared" si="632"/>
        <v>3</v>
      </c>
      <c r="K946" s="115">
        <f t="shared" si="633"/>
        <v>8</v>
      </c>
      <c r="L946" s="115">
        <f t="shared" si="634"/>
        <v>9</v>
      </c>
      <c r="M946" s="115">
        <f t="shared" si="635"/>
        <v>5</v>
      </c>
      <c r="N946" s="115">
        <f t="shared" si="636"/>
        <v>11</v>
      </c>
      <c r="O946" s="115">
        <f t="shared" si="637"/>
        <v>7</v>
      </c>
      <c r="P946" s="115">
        <f t="shared" si="638"/>
        <v>14</v>
      </c>
      <c r="Q946" s="115">
        <f t="shared" si="639"/>
        <v>9</v>
      </c>
      <c r="R946" s="115">
        <f t="shared" si="640"/>
        <v>14</v>
      </c>
      <c r="S946" s="115">
        <f t="shared" si="641"/>
        <v>2</v>
      </c>
      <c r="T946" s="115">
        <f t="shared" si="642"/>
        <v>9</v>
      </c>
      <c r="U946" s="115">
        <f t="shared" si="643"/>
        <v>6</v>
      </c>
      <c r="V946" s="115">
        <f t="shared" si="644"/>
        <v>1</v>
      </c>
      <c r="W946" s="115">
        <f t="shared" si="645"/>
        <v>8</v>
      </c>
      <c r="X946" s="115">
        <f t="shared" si="646"/>
        <v>9</v>
      </c>
      <c r="Y946" s="115">
        <f t="shared" si="647"/>
        <v>9</v>
      </c>
      <c r="Z946" s="115">
        <f t="shared" si="648"/>
        <v>8</v>
      </c>
      <c r="AA946" s="115">
        <f t="shared" si="649"/>
        <v>1</v>
      </c>
      <c r="AB946" s="115">
        <f t="shared" si="650"/>
        <v>3</v>
      </c>
      <c r="AC946" s="113">
        <f t="shared" si="654"/>
        <v>157</v>
      </c>
      <c r="AE946">
        <f t="shared" si="655"/>
        <v>5.7995305379439366E-3</v>
      </c>
      <c r="AF946">
        <f t="shared" si="656"/>
        <v>8.2850436256341948E-4</v>
      </c>
      <c r="AG946">
        <f t="shared" si="657"/>
        <v>2.2093449668357853E-3</v>
      </c>
      <c r="AH946">
        <f t="shared" si="658"/>
        <v>2.4855130876902587E-3</v>
      </c>
      <c r="AI946">
        <f t="shared" si="659"/>
        <v>1.3808406042723658E-3</v>
      </c>
      <c r="AJ946">
        <f t="shared" si="660"/>
        <v>3.0378493293992045E-3</v>
      </c>
      <c r="AK946">
        <f t="shared" si="661"/>
        <v>1.9331768459813121E-3</v>
      </c>
      <c r="AL946">
        <f t="shared" si="662"/>
        <v>3.8663536919626242E-3</v>
      </c>
      <c r="AM946">
        <f t="shared" si="663"/>
        <v>2.4855130876902587E-3</v>
      </c>
      <c r="AN946">
        <f t="shared" si="664"/>
        <v>3.8663536919626242E-3</v>
      </c>
      <c r="AO946">
        <f t="shared" si="665"/>
        <v>5.5233624170894632E-4</v>
      </c>
      <c r="AP946">
        <f t="shared" si="666"/>
        <v>2.4855130876902587E-3</v>
      </c>
      <c r="AQ946">
        <f t="shared" si="667"/>
        <v>1.657008725126839E-3</v>
      </c>
      <c r="AR946">
        <f t="shared" si="668"/>
        <v>2.7616812085447316E-4</v>
      </c>
      <c r="AS946">
        <f t="shared" si="669"/>
        <v>2.2093449668357853E-3</v>
      </c>
      <c r="AT946">
        <f t="shared" si="670"/>
        <v>2.4855130876902587E-3</v>
      </c>
      <c r="AU946">
        <f t="shared" si="671"/>
        <v>2.4855130876902587E-3</v>
      </c>
      <c r="AV946">
        <f t="shared" si="672"/>
        <v>2.2093449668357853E-3</v>
      </c>
      <c r="AW946">
        <f t="shared" si="673"/>
        <v>2.7616812085447316E-4</v>
      </c>
      <c r="AX946">
        <f t="shared" si="674"/>
        <v>8.2850436256341948E-4</v>
      </c>
      <c r="AY946">
        <f t="shared" si="675"/>
        <v>4.3358394974152295E-2</v>
      </c>
    </row>
    <row r="947" spans="1:51" x14ac:dyDescent="0.2">
      <c r="A947" s="118" t="s">
        <v>5877</v>
      </c>
      <c r="B947" s="119">
        <v>45813</v>
      </c>
      <c r="C947" s="121" t="s">
        <v>7069</v>
      </c>
      <c r="D947" s="121" t="s">
        <v>4810</v>
      </c>
      <c r="E947" s="121">
        <v>5.2033462785564524</v>
      </c>
      <c r="F947">
        <f t="shared" si="651"/>
        <v>5.2033462785564525E-6</v>
      </c>
      <c r="G947">
        <f t="shared" si="652"/>
        <v>5.2033462785564529E-8</v>
      </c>
      <c r="H947">
        <f t="shared" si="653"/>
        <v>2.9950652676751354E-3</v>
      </c>
      <c r="I947" s="115">
        <f t="shared" si="631"/>
        <v>60</v>
      </c>
      <c r="J947" s="115">
        <f t="shared" si="632"/>
        <v>4</v>
      </c>
      <c r="K947" s="115">
        <f t="shared" si="633"/>
        <v>25</v>
      </c>
      <c r="L947" s="115">
        <f t="shared" si="634"/>
        <v>22</v>
      </c>
      <c r="M947" s="115">
        <f t="shared" si="635"/>
        <v>18</v>
      </c>
      <c r="N947" s="115">
        <f t="shared" si="636"/>
        <v>38</v>
      </c>
      <c r="O947" s="115">
        <f t="shared" si="637"/>
        <v>13</v>
      </c>
      <c r="P947" s="115">
        <f t="shared" si="638"/>
        <v>19</v>
      </c>
      <c r="Q947" s="115">
        <f t="shared" si="639"/>
        <v>23</v>
      </c>
      <c r="R947" s="115">
        <f t="shared" si="640"/>
        <v>37</v>
      </c>
      <c r="S947" s="115">
        <f t="shared" si="641"/>
        <v>9</v>
      </c>
      <c r="T947" s="115">
        <f t="shared" si="642"/>
        <v>12</v>
      </c>
      <c r="U947" s="115">
        <f t="shared" si="643"/>
        <v>25</v>
      </c>
      <c r="V947" s="115">
        <f t="shared" si="644"/>
        <v>15</v>
      </c>
      <c r="W947" s="115">
        <f t="shared" si="645"/>
        <v>23</v>
      </c>
      <c r="X947" s="115">
        <f t="shared" si="646"/>
        <v>18</v>
      </c>
      <c r="Y947" s="115">
        <f t="shared" si="647"/>
        <v>26</v>
      </c>
      <c r="Z947" s="115">
        <f t="shared" si="648"/>
        <v>32</v>
      </c>
      <c r="AA947" s="115">
        <f t="shared" si="649"/>
        <v>1</v>
      </c>
      <c r="AB947" s="115">
        <f t="shared" si="650"/>
        <v>9</v>
      </c>
      <c r="AC947" s="113">
        <f t="shared" si="654"/>
        <v>429</v>
      </c>
      <c r="AE947">
        <f t="shared" si="655"/>
        <v>0.17970391606050812</v>
      </c>
      <c r="AF947">
        <f t="shared" si="656"/>
        <v>1.1980261070700542E-2</v>
      </c>
      <c r="AG947">
        <f t="shared" si="657"/>
        <v>7.4876631691878387E-2</v>
      </c>
      <c r="AH947">
        <f t="shared" si="658"/>
        <v>6.5891435888852976E-2</v>
      </c>
      <c r="AI947">
        <f t="shared" si="659"/>
        <v>5.3911174818152441E-2</v>
      </c>
      <c r="AJ947">
        <f t="shared" si="660"/>
        <v>0.11381248017165514</v>
      </c>
      <c r="AK947">
        <f t="shared" si="661"/>
        <v>3.8935848479776762E-2</v>
      </c>
      <c r="AL947">
        <f t="shared" si="662"/>
        <v>5.6906240085827571E-2</v>
      </c>
      <c r="AM947">
        <f t="shared" si="663"/>
        <v>6.8886501156528113E-2</v>
      </c>
      <c r="AN947">
        <f t="shared" si="664"/>
        <v>0.11081741490398</v>
      </c>
      <c r="AO947">
        <f t="shared" si="665"/>
        <v>2.695558740907622E-2</v>
      </c>
      <c r="AP947">
        <f t="shared" si="666"/>
        <v>3.5940783212101625E-2</v>
      </c>
      <c r="AQ947">
        <f t="shared" si="667"/>
        <v>7.4876631691878387E-2</v>
      </c>
      <c r="AR947">
        <f t="shared" si="668"/>
        <v>4.4925979015127029E-2</v>
      </c>
      <c r="AS947">
        <f t="shared" si="669"/>
        <v>6.8886501156528113E-2</v>
      </c>
      <c r="AT947">
        <f t="shared" si="670"/>
        <v>5.3911174818152441E-2</v>
      </c>
      <c r="AU947">
        <f t="shared" si="671"/>
        <v>7.7871696959553524E-2</v>
      </c>
      <c r="AV947">
        <f t="shared" si="672"/>
        <v>9.5842088565604333E-2</v>
      </c>
      <c r="AW947">
        <f t="shared" si="673"/>
        <v>2.9950652676751354E-3</v>
      </c>
      <c r="AX947">
        <f t="shared" si="674"/>
        <v>2.695558740907622E-2</v>
      </c>
      <c r="AY947">
        <f t="shared" si="675"/>
        <v>1.2848829998326332</v>
      </c>
    </row>
    <row r="948" spans="1:51" x14ac:dyDescent="0.2">
      <c r="A948" s="118" t="s">
        <v>5878</v>
      </c>
      <c r="B948" s="119">
        <v>18025</v>
      </c>
      <c r="C948" s="121" t="s">
        <v>6847</v>
      </c>
      <c r="D948" s="121" t="s">
        <v>4026</v>
      </c>
      <c r="E948" s="121">
        <v>0.2311749428561394</v>
      </c>
      <c r="F948">
        <f t="shared" si="651"/>
        <v>2.311749428561394E-7</v>
      </c>
      <c r="G948">
        <f t="shared" si="652"/>
        <v>2.3117494285613941E-9</v>
      </c>
      <c r="H948">
        <f t="shared" si="653"/>
        <v>1.3306514789503747E-4</v>
      </c>
      <c r="I948" s="115">
        <f t="shared" si="631"/>
        <v>10</v>
      </c>
      <c r="J948" s="115">
        <f t="shared" si="632"/>
        <v>6</v>
      </c>
      <c r="K948" s="115">
        <f t="shared" si="633"/>
        <v>11</v>
      </c>
      <c r="L948" s="115">
        <f t="shared" si="634"/>
        <v>15</v>
      </c>
      <c r="M948" s="115">
        <f t="shared" si="635"/>
        <v>8</v>
      </c>
      <c r="N948" s="115">
        <f t="shared" si="636"/>
        <v>5</v>
      </c>
      <c r="O948" s="115">
        <f t="shared" si="637"/>
        <v>2</v>
      </c>
      <c r="P948" s="115">
        <f t="shared" si="638"/>
        <v>12</v>
      </c>
      <c r="Q948" s="115">
        <f t="shared" si="639"/>
        <v>8</v>
      </c>
      <c r="R948" s="115">
        <f t="shared" si="640"/>
        <v>6</v>
      </c>
      <c r="S948" s="115">
        <f t="shared" si="641"/>
        <v>4</v>
      </c>
      <c r="T948" s="115">
        <f t="shared" si="642"/>
        <v>2</v>
      </c>
      <c r="U948" s="115">
        <f t="shared" si="643"/>
        <v>5</v>
      </c>
      <c r="V948" s="115">
        <f t="shared" si="644"/>
        <v>6</v>
      </c>
      <c r="W948" s="115">
        <f t="shared" si="645"/>
        <v>20</v>
      </c>
      <c r="X948" s="115">
        <f t="shared" si="646"/>
        <v>14</v>
      </c>
      <c r="Y948" s="115">
        <f t="shared" si="647"/>
        <v>8</v>
      </c>
      <c r="Z948" s="115">
        <f t="shared" si="648"/>
        <v>12</v>
      </c>
      <c r="AA948" s="115">
        <f t="shared" si="649"/>
        <v>0</v>
      </c>
      <c r="AB948" s="115">
        <f t="shared" si="650"/>
        <v>2</v>
      </c>
      <c r="AC948" s="113">
        <f t="shared" si="654"/>
        <v>156</v>
      </c>
      <c r="AE948">
        <f t="shared" si="655"/>
        <v>1.3306514789503748E-3</v>
      </c>
      <c r="AF948">
        <f t="shared" si="656"/>
        <v>7.9839088737022478E-4</v>
      </c>
      <c r="AG948">
        <f t="shared" si="657"/>
        <v>1.4637166268454123E-3</v>
      </c>
      <c r="AH948">
        <f t="shared" si="658"/>
        <v>1.9959772184255623E-3</v>
      </c>
      <c r="AI948">
        <f t="shared" si="659"/>
        <v>1.0645211831602998E-3</v>
      </c>
      <c r="AJ948">
        <f t="shared" si="660"/>
        <v>6.6532573947518739E-4</v>
      </c>
      <c r="AK948">
        <f t="shared" si="661"/>
        <v>2.6613029579007494E-4</v>
      </c>
      <c r="AL948">
        <f t="shared" si="662"/>
        <v>1.5967817747404496E-3</v>
      </c>
      <c r="AM948">
        <f t="shared" si="663"/>
        <v>1.0645211831602998E-3</v>
      </c>
      <c r="AN948">
        <f t="shared" si="664"/>
        <v>7.9839088737022478E-4</v>
      </c>
      <c r="AO948">
        <f t="shared" si="665"/>
        <v>5.3226059158014989E-4</v>
      </c>
      <c r="AP948">
        <f t="shared" si="666"/>
        <v>2.6613029579007494E-4</v>
      </c>
      <c r="AQ948">
        <f t="shared" si="667"/>
        <v>6.6532573947518739E-4</v>
      </c>
      <c r="AR948">
        <f t="shared" si="668"/>
        <v>7.9839088737022478E-4</v>
      </c>
      <c r="AS948">
        <f t="shared" si="669"/>
        <v>2.6613029579007495E-3</v>
      </c>
      <c r="AT948">
        <f t="shared" si="670"/>
        <v>1.8629120705305246E-3</v>
      </c>
      <c r="AU948">
        <f t="shared" si="671"/>
        <v>1.0645211831602998E-3</v>
      </c>
      <c r="AV948">
        <f t="shared" si="672"/>
        <v>1.5967817747404496E-3</v>
      </c>
      <c r="AW948">
        <f t="shared" si="673"/>
        <v>0</v>
      </c>
      <c r="AX948">
        <f t="shared" si="674"/>
        <v>2.6613029579007494E-4</v>
      </c>
      <c r="AY948">
        <f t="shared" si="675"/>
        <v>2.0758163071625847E-2</v>
      </c>
    </row>
    <row r="949" spans="1:51" x14ac:dyDescent="0.2">
      <c r="A949" s="118" t="s">
        <v>5879</v>
      </c>
      <c r="B949" s="119">
        <v>26435</v>
      </c>
      <c r="C949" s="121" t="s">
        <v>7070</v>
      </c>
      <c r="D949" s="121" t="s">
        <v>4068</v>
      </c>
      <c r="E949" s="121">
        <v>0.19807341917790705</v>
      </c>
      <c r="F949">
        <f t="shared" si="651"/>
        <v>1.9807341917790706E-7</v>
      </c>
      <c r="G949">
        <f t="shared" si="652"/>
        <v>1.9807341917790706E-9</v>
      </c>
      <c r="H949">
        <f t="shared" si="653"/>
        <v>1.1401178904318259E-4</v>
      </c>
      <c r="I949" s="115">
        <f t="shared" si="631"/>
        <v>28</v>
      </c>
      <c r="J949" s="115">
        <f t="shared" si="632"/>
        <v>1</v>
      </c>
      <c r="K949" s="115">
        <f t="shared" si="633"/>
        <v>9</v>
      </c>
      <c r="L949" s="115">
        <f t="shared" si="634"/>
        <v>16</v>
      </c>
      <c r="M949" s="115">
        <f t="shared" si="635"/>
        <v>6</v>
      </c>
      <c r="N949" s="115">
        <f t="shared" si="636"/>
        <v>17</v>
      </c>
      <c r="O949" s="115">
        <f t="shared" si="637"/>
        <v>5</v>
      </c>
      <c r="P949" s="115">
        <f t="shared" si="638"/>
        <v>13</v>
      </c>
      <c r="Q949" s="115">
        <f t="shared" si="639"/>
        <v>11</v>
      </c>
      <c r="R949" s="115">
        <f t="shared" si="640"/>
        <v>23</v>
      </c>
      <c r="S949" s="115">
        <f t="shared" si="641"/>
        <v>7</v>
      </c>
      <c r="T949" s="115">
        <f t="shared" si="642"/>
        <v>9</v>
      </c>
      <c r="U949" s="115">
        <f t="shared" si="643"/>
        <v>21</v>
      </c>
      <c r="V949" s="115">
        <f t="shared" si="644"/>
        <v>10</v>
      </c>
      <c r="W949" s="115">
        <f t="shared" si="645"/>
        <v>16</v>
      </c>
      <c r="X949" s="115">
        <f t="shared" si="646"/>
        <v>9</v>
      </c>
      <c r="Y949" s="115">
        <f t="shared" si="647"/>
        <v>17</v>
      </c>
      <c r="Z949" s="115">
        <f t="shared" si="648"/>
        <v>19</v>
      </c>
      <c r="AA949" s="115">
        <f t="shared" si="649"/>
        <v>3</v>
      </c>
      <c r="AB949" s="115">
        <f t="shared" si="650"/>
        <v>3</v>
      </c>
      <c r="AC949" s="113">
        <f t="shared" si="654"/>
        <v>243</v>
      </c>
      <c r="AE949">
        <f t="shared" si="655"/>
        <v>3.1923300932091125E-3</v>
      </c>
      <c r="AF949">
        <f t="shared" si="656"/>
        <v>1.1401178904318259E-4</v>
      </c>
      <c r="AG949">
        <f t="shared" si="657"/>
        <v>1.0261061013886433E-3</v>
      </c>
      <c r="AH949">
        <f t="shared" si="658"/>
        <v>1.8241886246909214E-3</v>
      </c>
      <c r="AI949">
        <f t="shared" si="659"/>
        <v>6.8407073425909553E-4</v>
      </c>
      <c r="AJ949">
        <f t="shared" si="660"/>
        <v>1.938200413734104E-3</v>
      </c>
      <c r="AK949">
        <f t="shared" si="661"/>
        <v>5.7005894521591294E-4</v>
      </c>
      <c r="AL949">
        <f t="shared" si="662"/>
        <v>1.4821532575613736E-3</v>
      </c>
      <c r="AM949">
        <f t="shared" si="663"/>
        <v>1.2541296794750085E-3</v>
      </c>
      <c r="AN949">
        <f t="shared" si="664"/>
        <v>2.6222711479931995E-3</v>
      </c>
      <c r="AO949">
        <f t="shared" si="665"/>
        <v>7.9808252330227812E-4</v>
      </c>
      <c r="AP949">
        <f t="shared" si="666"/>
        <v>1.0261061013886433E-3</v>
      </c>
      <c r="AQ949">
        <f t="shared" si="667"/>
        <v>2.3942475699068344E-3</v>
      </c>
      <c r="AR949">
        <f t="shared" si="668"/>
        <v>1.1401178904318259E-3</v>
      </c>
      <c r="AS949">
        <f t="shared" si="669"/>
        <v>1.8241886246909214E-3</v>
      </c>
      <c r="AT949">
        <f t="shared" si="670"/>
        <v>1.0261061013886433E-3</v>
      </c>
      <c r="AU949">
        <f t="shared" si="671"/>
        <v>1.938200413734104E-3</v>
      </c>
      <c r="AV949">
        <f t="shared" si="672"/>
        <v>2.1662239918204692E-3</v>
      </c>
      <c r="AW949">
        <f t="shared" si="673"/>
        <v>3.4203536712954776E-4</v>
      </c>
      <c r="AX949">
        <f t="shared" si="674"/>
        <v>3.4203536712954776E-4</v>
      </c>
      <c r="AY949">
        <f t="shared" si="675"/>
        <v>2.7704864737493364E-2</v>
      </c>
    </row>
    <row r="950" spans="1:51" x14ac:dyDescent="0.2">
      <c r="A950" s="118" t="s">
        <v>5880</v>
      </c>
      <c r="B950" s="119">
        <v>12377</v>
      </c>
      <c r="C950" s="121" t="s">
        <v>6817</v>
      </c>
      <c r="D950" s="121" t="s">
        <v>3385</v>
      </c>
      <c r="E950" s="121">
        <v>2.2745852632224207E-2</v>
      </c>
      <c r="F950">
        <f t="shared" si="651"/>
        <v>2.2745852632224207E-8</v>
      </c>
      <c r="G950">
        <f t="shared" si="652"/>
        <v>2.2745852632224209E-10</v>
      </c>
      <c r="H950">
        <f t="shared" si="653"/>
        <v>1.3092596486069645E-5</v>
      </c>
      <c r="I950" s="115">
        <f t="shared" si="631"/>
        <v>6</v>
      </c>
      <c r="J950" s="115">
        <f t="shared" si="632"/>
        <v>1</v>
      </c>
      <c r="K950" s="115">
        <f t="shared" si="633"/>
        <v>5</v>
      </c>
      <c r="L950" s="115">
        <f t="shared" si="634"/>
        <v>12</v>
      </c>
      <c r="M950" s="115">
        <f t="shared" si="635"/>
        <v>5</v>
      </c>
      <c r="N950" s="115">
        <f t="shared" si="636"/>
        <v>3</v>
      </c>
      <c r="O950" s="115">
        <f t="shared" si="637"/>
        <v>4</v>
      </c>
      <c r="P950" s="115">
        <f t="shared" si="638"/>
        <v>5</v>
      </c>
      <c r="Q950" s="115">
        <f t="shared" si="639"/>
        <v>7</v>
      </c>
      <c r="R950" s="115">
        <f t="shared" si="640"/>
        <v>14</v>
      </c>
      <c r="S950" s="115">
        <f t="shared" si="641"/>
        <v>2</v>
      </c>
      <c r="T950" s="115">
        <f t="shared" si="642"/>
        <v>4</v>
      </c>
      <c r="U950" s="115">
        <f t="shared" si="643"/>
        <v>6</v>
      </c>
      <c r="V950" s="115">
        <f t="shared" si="644"/>
        <v>4</v>
      </c>
      <c r="W950" s="115">
        <f t="shared" si="645"/>
        <v>3</v>
      </c>
      <c r="X950" s="115">
        <f t="shared" si="646"/>
        <v>3</v>
      </c>
      <c r="Y950" s="115">
        <f t="shared" si="647"/>
        <v>9</v>
      </c>
      <c r="Z950" s="115">
        <f t="shared" si="648"/>
        <v>4</v>
      </c>
      <c r="AA950" s="115">
        <f t="shared" si="649"/>
        <v>2</v>
      </c>
      <c r="AB950" s="115">
        <f t="shared" si="650"/>
        <v>6</v>
      </c>
      <c r="AC950" s="113">
        <f t="shared" si="654"/>
        <v>105</v>
      </c>
      <c r="AE950">
        <f t="shared" si="655"/>
        <v>7.8555578916417865E-5</v>
      </c>
      <c r="AF950">
        <f t="shared" si="656"/>
        <v>1.3092596486069645E-5</v>
      </c>
      <c r="AG950">
        <f t="shared" si="657"/>
        <v>6.5462982430348219E-5</v>
      </c>
      <c r="AH950">
        <f t="shared" si="658"/>
        <v>1.5711115783283573E-4</v>
      </c>
      <c r="AI950">
        <f t="shared" si="659"/>
        <v>6.5462982430348219E-5</v>
      </c>
      <c r="AJ950">
        <f t="shared" si="660"/>
        <v>3.9277789458208932E-5</v>
      </c>
      <c r="AK950">
        <f t="shared" si="661"/>
        <v>5.2370385944278579E-5</v>
      </c>
      <c r="AL950">
        <f t="shared" si="662"/>
        <v>6.5462982430348219E-5</v>
      </c>
      <c r="AM950">
        <f t="shared" si="663"/>
        <v>9.1648175402487511E-5</v>
      </c>
      <c r="AN950">
        <f t="shared" si="664"/>
        <v>1.8329635080497502E-4</v>
      </c>
      <c r="AO950">
        <f t="shared" si="665"/>
        <v>2.6185192972139289E-5</v>
      </c>
      <c r="AP950">
        <f t="shared" si="666"/>
        <v>5.2370385944278579E-5</v>
      </c>
      <c r="AQ950">
        <f t="shared" si="667"/>
        <v>7.8555578916417865E-5</v>
      </c>
      <c r="AR950">
        <f t="shared" si="668"/>
        <v>5.2370385944278579E-5</v>
      </c>
      <c r="AS950">
        <f t="shared" si="669"/>
        <v>3.9277789458208932E-5</v>
      </c>
      <c r="AT950">
        <f t="shared" si="670"/>
        <v>3.9277789458208932E-5</v>
      </c>
      <c r="AU950">
        <f t="shared" si="671"/>
        <v>1.178333683746268E-4</v>
      </c>
      <c r="AV950">
        <f t="shared" si="672"/>
        <v>5.2370385944278579E-5</v>
      </c>
      <c r="AW950">
        <f t="shared" si="673"/>
        <v>2.6185192972139289E-5</v>
      </c>
      <c r="AX950">
        <f t="shared" si="674"/>
        <v>7.8555578916417865E-5</v>
      </c>
      <c r="AY950">
        <f t="shared" si="675"/>
        <v>1.3747226310373128E-3</v>
      </c>
    </row>
    <row r="951" spans="1:51" x14ac:dyDescent="0.2">
      <c r="A951" s="118" t="s">
        <v>5881</v>
      </c>
      <c r="B951" s="119">
        <v>36292</v>
      </c>
      <c r="C951" s="121" t="s">
        <v>6634</v>
      </c>
      <c r="D951" s="121" t="s">
        <v>4045</v>
      </c>
      <c r="E951" s="121">
        <v>0.11964197710849964</v>
      </c>
      <c r="F951">
        <f t="shared" si="651"/>
        <v>1.1964197710849963E-7</v>
      </c>
      <c r="G951">
        <f t="shared" si="652"/>
        <v>1.1964197710849964E-9</v>
      </c>
      <c r="H951">
        <f t="shared" si="653"/>
        <v>6.8866362338864507E-5</v>
      </c>
      <c r="I951" s="115">
        <f t="shared" si="631"/>
        <v>34</v>
      </c>
      <c r="J951" s="115">
        <f t="shared" si="632"/>
        <v>7</v>
      </c>
      <c r="K951" s="115">
        <f t="shared" si="633"/>
        <v>25</v>
      </c>
      <c r="L951" s="115">
        <f t="shared" si="634"/>
        <v>21</v>
      </c>
      <c r="M951" s="115">
        <f t="shared" si="635"/>
        <v>10</v>
      </c>
      <c r="N951" s="115">
        <f t="shared" si="636"/>
        <v>29</v>
      </c>
      <c r="O951" s="115">
        <f t="shared" si="637"/>
        <v>5</v>
      </c>
      <c r="P951" s="115">
        <f t="shared" si="638"/>
        <v>23</v>
      </c>
      <c r="Q951" s="115">
        <f t="shared" si="639"/>
        <v>13</v>
      </c>
      <c r="R951" s="115">
        <f t="shared" si="640"/>
        <v>24</v>
      </c>
      <c r="S951" s="115">
        <f t="shared" si="641"/>
        <v>10</v>
      </c>
      <c r="T951" s="115">
        <f t="shared" si="642"/>
        <v>5</v>
      </c>
      <c r="U951" s="115">
        <f t="shared" si="643"/>
        <v>13</v>
      </c>
      <c r="V951" s="115">
        <f t="shared" si="644"/>
        <v>15</v>
      </c>
      <c r="W951" s="115">
        <f t="shared" si="645"/>
        <v>20</v>
      </c>
      <c r="X951" s="115">
        <f t="shared" si="646"/>
        <v>15</v>
      </c>
      <c r="Y951" s="115">
        <f t="shared" si="647"/>
        <v>19</v>
      </c>
      <c r="Z951" s="115">
        <f t="shared" si="648"/>
        <v>23</v>
      </c>
      <c r="AA951" s="115">
        <f t="shared" si="649"/>
        <v>5</v>
      </c>
      <c r="AB951" s="115">
        <f t="shared" si="650"/>
        <v>13</v>
      </c>
      <c r="AC951" s="113">
        <f t="shared" si="654"/>
        <v>329</v>
      </c>
      <c r="AE951">
        <f t="shared" si="655"/>
        <v>2.3414563195213933E-3</v>
      </c>
      <c r="AF951">
        <f t="shared" si="656"/>
        <v>4.8206453637205152E-4</v>
      </c>
      <c r="AG951">
        <f t="shared" si="657"/>
        <v>1.7216590584716127E-3</v>
      </c>
      <c r="AH951">
        <f t="shared" si="658"/>
        <v>1.4461936091161546E-3</v>
      </c>
      <c r="AI951">
        <f t="shared" si="659"/>
        <v>6.8866362338864512E-4</v>
      </c>
      <c r="AJ951">
        <f t="shared" si="660"/>
        <v>1.9971245078270706E-3</v>
      </c>
      <c r="AK951">
        <f t="shared" si="661"/>
        <v>3.4433181169432256E-4</v>
      </c>
      <c r="AL951">
        <f t="shared" si="662"/>
        <v>1.5839263337938836E-3</v>
      </c>
      <c r="AM951">
        <f t="shared" si="663"/>
        <v>8.9526271040523862E-4</v>
      </c>
      <c r="AN951">
        <f t="shared" si="664"/>
        <v>1.6527926961327482E-3</v>
      </c>
      <c r="AO951">
        <f t="shared" si="665"/>
        <v>6.8866362338864512E-4</v>
      </c>
      <c r="AP951">
        <f t="shared" si="666"/>
        <v>3.4433181169432256E-4</v>
      </c>
      <c r="AQ951">
        <f t="shared" si="667"/>
        <v>8.9526271040523862E-4</v>
      </c>
      <c r="AR951">
        <f t="shared" si="668"/>
        <v>1.0329954350829676E-3</v>
      </c>
      <c r="AS951">
        <f t="shared" si="669"/>
        <v>1.3773272467772902E-3</v>
      </c>
      <c r="AT951">
        <f t="shared" si="670"/>
        <v>1.0329954350829676E-3</v>
      </c>
      <c r="AU951">
        <f t="shared" si="671"/>
        <v>1.3084608844384257E-3</v>
      </c>
      <c r="AV951">
        <f t="shared" si="672"/>
        <v>1.5839263337938836E-3</v>
      </c>
      <c r="AW951">
        <f t="shared" si="673"/>
        <v>3.4433181169432256E-4</v>
      </c>
      <c r="AX951">
        <f t="shared" si="674"/>
        <v>8.9526271040523862E-4</v>
      </c>
      <c r="AY951">
        <f t="shared" si="675"/>
        <v>2.2657033209486428E-2</v>
      </c>
    </row>
    <row r="952" spans="1:51" x14ac:dyDescent="0.2">
      <c r="A952" s="118" t="s">
        <v>5882</v>
      </c>
      <c r="B952" s="119">
        <v>71915</v>
      </c>
      <c r="C952" s="121" t="s">
        <v>7001</v>
      </c>
      <c r="D952" s="121" t="s">
        <v>4199</v>
      </c>
      <c r="E952" s="121">
        <v>0.3748422514979064</v>
      </c>
      <c r="F952">
        <f t="shared" si="651"/>
        <v>3.748422514979064E-7</v>
      </c>
      <c r="G952">
        <f t="shared" si="652"/>
        <v>3.7484225149790644E-9</v>
      </c>
      <c r="H952">
        <f t="shared" si="653"/>
        <v>2.1576057948424453E-4</v>
      </c>
      <c r="I952" s="115">
        <f t="shared" si="631"/>
        <v>53</v>
      </c>
      <c r="J952" s="115">
        <f t="shared" si="632"/>
        <v>4</v>
      </c>
      <c r="K952" s="115">
        <f t="shared" si="633"/>
        <v>24</v>
      </c>
      <c r="L952" s="115">
        <f t="shared" si="634"/>
        <v>21</v>
      </c>
      <c r="M952" s="115">
        <f t="shared" si="635"/>
        <v>41</v>
      </c>
      <c r="N952" s="115">
        <f t="shared" si="636"/>
        <v>48</v>
      </c>
      <c r="O952" s="115">
        <f t="shared" si="637"/>
        <v>18</v>
      </c>
      <c r="P952" s="115">
        <f t="shared" si="638"/>
        <v>49</v>
      </c>
      <c r="Q952" s="115">
        <f t="shared" si="639"/>
        <v>19</v>
      </c>
      <c r="R952" s="115">
        <f t="shared" si="640"/>
        <v>75</v>
      </c>
      <c r="S952" s="115">
        <f t="shared" si="641"/>
        <v>27</v>
      </c>
      <c r="T952" s="115">
        <f t="shared" si="642"/>
        <v>19</v>
      </c>
      <c r="U952" s="115">
        <f t="shared" si="643"/>
        <v>35</v>
      </c>
      <c r="V952" s="115">
        <f t="shared" si="644"/>
        <v>16</v>
      </c>
      <c r="W952" s="115">
        <f t="shared" si="645"/>
        <v>25</v>
      </c>
      <c r="X952" s="115">
        <f t="shared" si="646"/>
        <v>56</v>
      </c>
      <c r="Y952" s="115">
        <f t="shared" si="647"/>
        <v>33</v>
      </c>
      <c r="Z952" s="115">
        <f t="shared" si="648"/>
        <v>56</v>
      </c>
      <c r="AA952" s="115">
        <f t="shared" si="649"/>
        <v>14</v>
      </c>
      <c r="AB952" s="115">
        <f t="shared" si="650"/>
        <v>19</v>
      </c>
      <c r="AC952" s="113">
        <f t="shared" si="654"/>
        <v>652</v>
      </c>
      <c r="AE952">
        <f t="shared" si="655"/>
        <v>1.1435310712664961E-2</v>
      </c>
      <c r="AF952">
        <f t="shared" si="656"/>
        <v>8.6304231793697813E-4</v>
      </c>
      <c r="AG952">
        <f t="shared" si="657"/>
        <v>5.178253907621869E-3</v>
      </c>
      <c r="AH952">
        <f t="shared" si="658"/>
        <v>4.5309721691691356E-3</v>
      </c>
      <c r="AI952">
        <f t="shared" si="659"/>
        <v>8.8461837588540253E-3</v>
      </c>
      <c r="AJ952">
        <f t="shared" si="660"/>
        <v>1.0356507815243738E-2</v>
      </c>
      <c r="AK952">
        <f t="shared" si="661"/>
        <v>3.8836904307164018E-3</v>
      </c>
      <c r="AL952">
        <f t="shared" si="662"/>
        <v>1.0572268394727982E-2</v>
      </c>
      <c r="AM952">
        <f t="shared" si="663"/>
        <v>4.0994510102006464E-3</v>
      </c>
      <c r="AN952">
        <f t="shared" si="664"/>
        <v>1.6182043461318341E-2</v>
      </c>
      <c r="AO952">
        <f t="shared" si="665"/>
        <v>5.8255356460746024E-3</v>
      </c>
      <c r="AP952">
        <f t="shared" si="666"/>
        <v>4.0994510102006464E-3</v>
      </c>
      <c r="AQ952">
        <f t="shared" si="667"/>
        <v>7.5516202819485585E-3</v>
      </c>
      <c r="AR952">
        <f t="shared" si="668"/>
        <v>3.4521692717479125E-3</v>
      </c>
      <c r="AS952">
        <f t="shared" si="669"/>
        <v>5.3940144871061132E-3</v>
      </c>
      <c r="AT952">
        <f t="shared" si="670"/>
        <v>1.2082592451117693E-2</v>
      </c>
      <c r="AU952">
        <f t="shared" si="671"/>
        <v>7.1200991229800692E-3</v>
      </c>
      <c r="AV952">
        <f t="shared" si="672"/>
        <v>1.2082592451117693E-2</v>
      </c>
      <c r="AW952">
        <f t="shared" si="673"/>
        <v>3.0206481127794233E-3</v>
      </c>
      <c r="AX952">
        <f t="shared" si="674"/>
        <v>4.0994510102006464E-3</v>
      </c>
      <c r="AY952">
        <f t="shared" si="675"/>
        <v>0.14067589782372741</v>
      </c>
    </row>
    <row r="953" spans="1:51" x14ac:dyDescent="0.2">
      <c r="A953" s="118" t="s">
        <v>5883</v>
      </c>
      <c r="B953" s="119">
        <v>48835</v>
      </c>
      <c r="C953" s="121" t="s">
        <v>6967</v>
      </c>
      <c r="D953" s="121" t="s">
        <v>4119</v>
      </c>
      <c r="E953" s="121">
        <v>0.25078750858470406</v>
      </c>
      <c r="F953">
        <f t="shared" si="651"/>
        <v>2.5078750858470404E-7</v>
      </c>
      <c r="G953">
        <f t="shared" si="652"/>
        <v>2.5078750858470406E-9</v>
      </c>
      <c r="H953">
        <f t="shared" si="653"/>
        <v>1.4435421290800754E-4</v>
      </c>
      <c r="I953" s="115">
        <f t="shared" si="631"/>
        <v>53</v>
      </c>
      <c r="J953" s="115">
        <f t="shared" si="632"/>
        <v>3</v>
      </c>
      <c r="K953" s="115">
        <f t="shared" si="633"/>
        <v>36</v>
      </c>
      <c r="L953" s="115">
        <f t="shared" si="634"/>
        <v>23</v>
      </c>
      <c r="M953" s="115">
        <f t="shared" si="635"/>
        <v>16</v>
      </c>
      <c r="N953" s="115">
        <f t="shared" si="636"/>
        <v>36</v>
      </c>
      <c r="O953" s="115">
        <f t="shared" si="637"/>
        <v>11</v>
      </c>
      <c r="P953" s="115">
        <f t="shared" si="638"/>
        <v>33</v>
      </c>
      <c r="Q953" s="115">
        <f t="shared" si="639"/>
        <v>26</v>
      </c>
      <c r="R953" s="115">
        <f t="shared" si="640"/>
        <v>39</v>
      </c>
      <c r="S953" s="115">
        <f t="shared" si="641"/>
        <v>6</v>
      </c>
      <c r="T953" s="115">
        <f t="shared" si="642"/>
        <v>13</v>
      </c>
      <c r="U953" s="115">
        <f t="shared" si="643"/>
        <v>14</v>
      </c>
      <c r="V953" s="115">
        <f t="shared" si="644"/>
        <v>10</v>
      </c>
      <c r="W953" s="115">
        <f t="shared" si="645"/>
        <v>28</v>
      </c>
      <c r="X953" s="115">
        <f t="shared" si="646"/>
        <v>26</v>
      </c>
      <c r="Y953" s="115">
        <f t="shared" si="647"/>
        <v>24</v>
      </c>
      <c r="Z953" s="115">
        <f t="shared" si="648"/>
        <v>33</v>
      </c>
      <c r="AA953" s="115">
        <f t="shared" si="649"/>
        <v>2</v>
      </c>
      <c r="AB953" s="115">
        <f t="shared" si="650"/>
        <v>16</v>
      </c>
      <c r="AC953" s="113">
        <f t="shared" si="654"/>
        <v>448</v>
      </c>
      <c r="AE953">
        <f t="shared" si="655"/>
        <v>7.6507732841243998E-3</v>
      </c>
      <c r="AF953">
        <f t="shared" si="656"/>
        <v>4.3306263872402263E-4</v>
      </c>
      <c r="AG953">
        <f t="shared" si="657"/>
        <v>5.1967516646882718E-3</v>
      </c>
      <c r="AH953">
        <f t="shared" si="658"/>
        <v>3.3201468968841736E-3</v>
      </c>
      <c r="AI953">
        <f t="shared" si="659"/>
        <v>2.3096674065281207E-3</v>
      </c>
      <c r="AJ953">
        <f t="shared" si="660"/>
        <v>5.1967516646882718E-3</v>
      </c>
      <c r="AK953">
        <f t="shared" si="661"/>
        <v>1.5878963419880829E-3</v>
      </c>
      <c r="AL953">
        <f t="shared" si="662"/>
        <v>4.7636890259642488E-3</v>
      </c>
      <c r="AM953">
        <f t="shared" si="663"/>
        <v>3.7532095356081962E-3</v>
      </c>
      <c r="AN953">
        <f t="shared" si="664"/>
        <v>5.6298143034122939E-3</v>
      </c>
      <c r="AO953">
        <f t="shared" si="665"/>
        <v>8.6612527744804526E-4</v>
      </c>
      <c r="AP953">
        <f t="shared" si="666"/>
        <v>1.8766047678040981E-3</v>
      </c>
      <c r="AQ953">
        <f t="shared" si="667"/>
        <v>2.0209589807121055E-3</v>
      </c>
      <c r="AR953">
        <f t="shared" si="668"/>
        <v>1.4435421290800755E-3</v>
      </c>
      <c r="AS953">
        <f t="shared" si="669"/>
        <v>4.041917961424211E-3</v>
      </c>
      <c r="AT953">
        <f t="shared" si="670"/>
        <v>3.7532095356081962E-3</v>
      </c>
      <c r="AU953">
        <f t="shared" si="671"/>
        <v>3.464501109792181E-3</v>
      </c>
      <c r="AV953">
        <f t="shared" si="672"/>
        <v>4.7636890259642488E-3</v>
      </c>
      <c r="AW953">
        <f t="shared" si="673"/>
        <v>2.8870842581601509E-4</v>
      </c>
      <c r="AX953">
        <f t="shared" si="674"/>
        <v>2.3096674065281207E-3</v>
      </c>
      <c r="AY953">
        <f t="shared" si="675"/>
        <v>6.4670687382787376E-2</v>
      </c>
    </row>
    <row r="954" spans="1:51" x14ac:dyDescent="0.2">
      <c r="A954" s="118" t="s">
        <v>5884</v>
      </c>
      <c r="B954" s="119">
        <v>55399</v>
      </c>
      <c r="C954" s="121" t="s">
        <v>7071</v>
      </c>
      <c r="D954" s="121" t="s">
        <v>4725</v>
      </c>
      <c r="E954" s="121">
        <v>2.5492569155771632</v>
      </c>
      <c r="F954">
        <f t="shared" si="651"/>
        <v>2.5492569155771631E-6</v>
      </c>
      <c r="G954">
        <f t="shared" si="652"/>
        <v>2.5492569155771632E-8</v>
      </c>
      <c r="H954">
        <f t="shared" si="653"/>
        <v>1.4673616625691904E-3</v>
      </c>
      <c r="I954" s="115">
        <f t="shared" si="631"/>
        <v>72</v>
      </c>
      <c r="J954" s="115">
        <f t="shared" si="632"/>
        <v>2</v>
      </c>
      <c r="K954" s="115">
        <f t="shared" si="633"/>
        <v>30</v>
      </c>
      <c r="L954" s="115">
        <f t="shared" si="634"/>
        <v>35</v>
      </c>
      <c r="M954" s="115">
        <f t="shared" si="635"/>
        <v>26</v>
      </c>
      <c r="N954" s="115">
        <f t="shared" si="636"/>
        <v>38</v>
      </c>
      <c r="O954" s="115">
        <f t="shared" si="637"/>
        <v>17</v>
      </c>
      <c r="P954" s="115">
        <f t="shared" si="638"/>
        <v>27</v>
      </c>
      <c r="Q954" s="115">
        <f t="shared" si="639"/>
        <v>29</v>
      </c>
      <c r="R954" s="115">
        <f t="shared" si="640"/>
        <v>52</v>
      </c>
      <c r="S954" s="115">
        <f t="shared" si="641"/>
        <v>13</v>
      </c>
      <c r="T954" s="115">
        <f t="shared" si="642"/>
        <v>17</v>
      </c>
      <c r="U954" s="115">
        <f t="shared" si="643"/>
        <v>19</v>
      </c>
      <c r="V954" s="115">
        <f t="shared" si="644"/>
        <v>19</v>
      </c>
      <c r="W954" s="115">
        <f t="shared" si="645"/>
        <v>25</v>
      </c>
      <c r="X954" s="115">
        <f t="shared" si="646"/>
        <v>26</v>
      </c>
      <c r="Y954" s="115">
        <f t="shared" si="647"/>
        <v>25</v>
      </c>
      <c r="Z954" s="115">
        <f t="shared" si="648"/>
        <v>21</v>
      </c>
      <c r="AA954" s="115">
        <f t="shared" si="649"/>
        <v>5</v>
      </c>
      <c r="AB954" s="115">
        <f t="shared" si="650"/>
        <v>9</v>
      </c>
      <c r="AC954" s="113">
        <f t="shared" si="654"/>
        <v>507</v>
      </c>
      <c r="AE954">
        <f t="shared" si="655"/>
        <v>0.10565003970498171</v>
      </c>
      <c r="AF954">
        <f t="shared" si="656"/>
        <v>2.9347233251383808E-3</v>
      </c>
      <c r="AG954">
        <f t="shared" si="657"/>
        <v>4.4020849877075711E-2</v>
      </c>
      <c r="AH954">
        <f t="shared" si="658"/>
        <v>5.1357658189921662E-2</v>
      </c>
      <c r="AI954">
        <f t="shared" si="659"/>
        <v>3.8151403226798948E-2</v>
      </c>
      <c r="AJ954">
        <f t="shared" si="660"/>
        <v>5.5759743177629238E-2</v>
      </c>
      <c r="AK954">
        <f t="shared" si="661"/>
        <v>2.4945148263676237E-2</v>
      </c>
      <c r="AL954">
        <f t="shared" si="662"/>
        <v>3.9618764889368142E-2</v>
      </c>
      <c r="AM954">
        <f t="shared" si="663"/>
        <v>4.2553488214506524E-2</v>
      </c>
      <c r="AN954">
        <f t="shared" si="664"/>
        <v>7.6302806453597896E-2</v>
      </c>
      <c r="AO954">
        <f t="shared" si="665"/>
        <v>1.9075701613399474E-2</v>
      </c>
      <c r="AP954">
        <f t="shared" si="666"/>
        <v>2.4945148263676237E-2</v>
      </c>
      <c r="AQ954">
        <f t="shared" si="667"/>
        <v>2.7879871588814619E-2</v>
      </c>
      <c r="AR954">
        <f t="shared" si="668"/>
        <v>2.7879871588814619E-2</v>
      </c>
      <c r="AS954">
        <f t="shared" si="669"/>
        <v>3.6684041564229761E-2</v>
      </c>
      <c r="AT954">
        <f t="shared" si="670"/>
        <v>3.8151403226798948E-2</v>
      </c>
      <c r="AU954">
        <f t="shared" si="671"/>
        <v>3.6684041564229761E-2</v>
      </c>
      <c r="AV954">
        <f t="shared" si="672"/>
        <v>3.0814594913952997E-2</v>
      </c>
      <c r="AW954">
        <f t="shared" si="673"/>
        <v>7.3368083128459525E-3</v>
      </c>
      <c r="AX954">
        <f t="shared" si="674"/>
        <v>1.3206254963122714E-2</v>
      </c>
      <c r="AY954">
        <f t="shared" si="675"/>
        <v>0.7439523629225796</v>
      </c>
    </row>
    <row r="955" spans="1:51" x14ac:dyDescent="0.2">
      <c r="A955" s="118" t="s">
        <v>5885</v>
      </c>
      <c r="B955" s="119">
        <v>15641</v>
      </c>
      <c r="C955" s="121" t="s">
        <v>6753</v>
      </c>
      <c r="D955" s="121" t="s">
        <v>3541</v>
      </c>
      <c r="E955" s="121">
        <v>1.1315134554873768E-2</v>
      </c>
      <c r="F955">
        <f t="shared" si="651"/>
        <v>1.1315134554873768E-8</v>
      </c>
      <c r="G955">
        <f t="shared" si="652"/>
        <v>1.1315134554873768E-10</v>
      </c>
      <c r="H955">
        <f t="shared" si="653"/>
        <v>6.5130330925765418E-6</v>
      </c>
      <c r="I955" s="115">
        <f t="shared" si="631"/>
        <v>11</v>
      </c>
      <c r="J955" s="115">
        <f t="shared" si="632"/>
        <v>4</v>
      </c>
      <c r="K955" s="115">
        <f t="shared" si="633"/>
        <v>7</v>
      </c>
      <c r="L955" s="115">
        <f t="shared" si="634"/>
        <v>8</v>
      </c>
      <c r="M955" s="115">
        <f t="shared" si="635"/>
        <v>5</v>
      </c>
      <c r="N955" s="115">
        <f t="shared" si="636"/>
        <v>12</v>
      </c>
      <c r="O955" s="115">
        <f t="shared" si="637"/>
        <v>8</v>
      </c>
      <c r="P955" s="115">
        <f t="shared" si="638"/>
        <v>5</v>
      </c>
      <c r="Q955" s="115">
        <f t="shared" si="639"/>
        <v>7</v>
      </c>
      <c r="R955" s="115">
        <f t="shared" si="640"/>
        <v>7</v>
      </c>
      <c r="S955" s="115">
        <f t="shared" si="641"/>
        <v>3</v>
      </c>
      <c r="T955" s="115">
        <f t="shared" si="642"/>
        <v>6</v>
      </c>
      <c r="U955" s="115">
        <f t="shared" si="643"/>
        <v>21</v>
      </c>
      <c r="V955" s="115">
        <f t="shared" si="644"/>
        <v>2</v>
      </c>
      <c r="W955" s="115">
        <f t="shared" si="645"/>
        <v>11</v>
      </c>
      <c r="X955" s="115">
        <f t="shared" si="646"/>
        <v>7</v>
      </c>
      <c r="Y955" s="115">
        <f t="shared" si="647"/>
        <v>0</v>
      </c>
      <c r="Z955" s="115">
        <f t="shared" si="648"/>
        <v>11</v>
      </c>
      <c r="AA955" s="115">
        <f t="shared" si="649"/>
        <v>2</v>
      </c>
      <c r="AB955" s="115">
        <f t="shared" si="650"/>
        <v>4</v>
      </c>
      <c r="AC955" s="113">
        <f t="shared" si="654"/>
        <v>141</v>
      </c>
      <c r="AE955">
        <f t="shared" si="655"/>
        <v>7.1643364018341964E-5</v>
      </c>
      <c r="AF955">
        <f t="shared" si="656"/>
        <v>2.6052132370306167E-5</v>
      </c>
      <c r="AG955">
        <f t="shared" si="657"/>
        <v>4.5591231648035793E-5</v>
      </c>
      <c r="AH955">
        <f t="shared" si="658"/>
        <v>5.2104264740612334E-5</v>
      </c>
      <c r="AI955">
        <f t="shared" si="659"/>
        <v>3.2565165462882711E-5</v>
      </c>
      <c r="AJ955">
        <f t="shared" si="660"/>
        <v>7.8156397110918505E-5</v>
      </c>
      <c r="AK955">
        <f t="shared" si="661"/>
        <v>5.2104264740612334E-5</v>
      </c>
      <c r="AL955">
        <f t="shared" si="662"/>
        <v>3.2565165462882711E-5</v>
      </c>
      <c r="AM955">
        <f t="shared" si="663"/>
        <v>4.5591231648035793E-5</v>
      </c>
      <c r="AN955">
        <f t="shared" si="664"/>
        <v>4.5591231648035793E-5</v>
      </c>
      <c r="AO955">
        <f t="shared" si="665"/>
        <v>1.9539099277729626E-5</v>
      </c>
      <c r="AP955">
        <f t="shared" si="666"/>
        <v>3.9078198555459252E-5</v>
      </c>
      <c r="AQ955">
        <f t="shared" si="667"/>
        <v>1.3677369494410739E-4</v>
      </c>
      <c r="AR955">
        <f t="shared" si="668"/>
        <v>1.3026066185153084E-5</v>
      </c>
      <c r="AS955">
        <f t="shared" si="669"/>
        <v>7.1643364018341964E-5</v>
      </c>
      <c r="AT955">
        <f t="shared" si="670"/>
        <v>4.5591231648035793E-5</v>
      </c>
      <c r="AU955">
        <f t="shared" si="671"/>
        <v>0</v>
      </c>
      <c r="AV955">
        <f t="shared" si="672"/>
        <v>7.1643364018341964E-5</v>
      </c>
      <c r="AW955">
        <f t="shared" si="673"/>
        <v>1.3026066185153084E-5</v>
      </c>
      <c r="AX955">
        <f t="shared" si="674"/>
        <v>2.6052132370306167E-5</v>
      </c>
      <c r="AY955">
        <f t="shared" si="675"/>
        <v>9.1833766605329268E-4</v>
      </c>
    </row>
    <row r="956" spans="1:51" x14ac:dyDescent="0.2">
      <c r="A956" s="118" t="s">
        <v>5886</v>
      </c>
      <c r="B956" s="119">
        <v>56120</v>
      </c>
      <c r="C956" s="121" t="s">
        <v>7072</v>
      </c>
      <c r="D956" s="121" t="s">
        <v>4204</v>
      </c>
      <c r="E956" s="121">
        <v>0.3606627129248634</v>
      </c>
      <c r="F956">
        <f t="shared" si="651"/>
        <v>3.6066271292486341E-7</v>
      </c>
      <c r="G956">
        <f t="shared" si="652"/>
        <v>3.606627129248634E-9</v>
      </c>
      <c r="H956">
        <f t="shared" si="653"/>
        <v>2.0759878489701921E-4</v>
      </c>
      <c r="I956" s="115">
        <f t="shared" si="631"/>
        <v>46</v>
      </c>
      <c r="J956" s="115">
        <f t="shared" si="632"/>
        <v>5</v>
      </c>
      <c r="K956" s="115">
        <f t="shared" si="633"/>
        <v>27</v>
      </c>
      <c r="L956" s="115">
        <f t="shared" si="634"/>
        <v>35</v>
      </c>
      <c r="M956" s="115">
        <f t="shared" si="635"/>
        <v>17</v>
      </c>
      <c r="N956" s="115">
        <f t="shared" si="636"/>
        <v>27</v>
      </c>
      <c r="O956" s="115">
        <f t="shared" si="637"/>
        <v>7</v>
      </c>
      <c r="P956" s="115">
        <f t="shared" si="638"/>
        <v>30</v>
      </c>
      <c r="Q956" s="115">
        <f t="shared" si="639"/>
        <v>37</v>
      </c>
      <c r="R956" s="115">
        <f t="shared" si="640"/>
        <v>49</v>
      </c>
      <c r="S956" s="115">
        <f t="shared" si="641"/>
        <v>15</v>
      </c>
      <c r="T956" s="115">
        <f t="shared" si="642"/>
        <v>14</v>
      </c>
      <c r="U956" s="115">
        <f t="shared" si="643"/>
        <v>37</v>
      </c>
      <c r="V956" s="115">
        <f t="shared" si="644"/>
        <v>19</v>
      </c>
      <c r="W956" s="115">
        <f t="shared" si="645"/>
        <v>38</v>
      </c>
      <c r="X956" s="115">
        <f t="shared" si="646"/>
        <v>33</v>
      </c>
      <c r="Y956" s="115">
        <f t="shared" si="647"/>
        <v>33</v>
      </c>
      <c r="Z956" s="115">
        <f t="shared" si="648"/>
        <v>28</v>
      </c>
      <c r="AA956" s="115">
        <f t="shared" si="649"/>
        <v>1</v>
      </c>
      <c r="AB956" s="115">
        <f t="shared" si="650"/>
        <v>8</v>
      </c>
      <c r="AC956" s="113">
        <f t="shared" si="654"/>
        <v>506</v>
      </c>
      <c r="AE956">
        <f t="shared" si="655"/>
        <v>9.5495441052628836E-3</v>
      </c>
      <c r="AF956">
        <f t="shared" si="656"/>
        <v>1.037993924485096E-3</v>
      </c>
      <c r="AG956">
        <f t="shared" si="657"/>
        <v>5.6051671922195184E-3</v>
      </c>
      <c r="AH956">
        <f t="shared" si="658"/>
        <v>7.2659574713956725E-3</v>
      </c>
      <c r="AI956">
        <f t="shared" si="659"/>
        <v>3.5291793432493264E-3</v>
      </c>
      <c r="AJ956">
        <f t="shared" si="660"/>
        <v>5.6051671922195184E-3</v>
      </c>
      <c r="AK956">
        <f t="shared" si="661"/>
        <v>1.4531914942791345E-3</v>
      </c>
      <c r="AL956">
        <f t="shared" si="662"/>
        <v>6.2279635469105763E-3</v>
      </c>
      <c r="AM956">
        <f t="shared" si="663"/>
        <v>7.6811550411897108E-3</v>
      </c>
      <c r="AN956">
        <f t="shared" si="664"/>
        <v>1.0172340459953941E-2</v>
      </c>
      <c r="AO956">
        <f t="shared" si="665"/>
        <v>3.1139817734552881E-3</v>
      </c>
      <c r="AP956">
        <f t="shared" si="666"/>
        <v>2.906382988558269E-3</v>
      </c>
      <c r="AQ956">
        <f t="shared" si="667"/>
        <v>7.6811550411897108E-3</v>
      </c>
      <c r="AR956">
        <f t="shared" si="668"/>
        <v>3.9443769130433652E-3</v>
      </c>
      <c r="AS956">
        <f t="shared" si="669"/>
        <v>7.8887538260867304E-3</v>
      </c>
      <c r="AT956">
        <f t="shared" si="670"/>
        <v>6.8507599016016342E-3</v>
      </c>
      <c r="AU956">
        <f t="shared" si="671"/>
        <v>6.8507599016016342E-3</v>
      </c>
      <c r="AV956">
        <f t="shared" si="672"/>
        <v>5.812765977116538E-3</v>
      </c>
      <c r="AW956">
        <f t="shared" si="673"/>
        <v>2.0759878489701921E-4</v>
      </c>
      <c r="AX956">
        <f t="shared" si="674"/>
        <v>1.6607902791761536E-3</v>
      </c>
      <c r="AY956">
        <f t="shared" si="675"/>
        <v>0.10504498515789173</v>
      </c>
    </row>
    <row r="957" spans="1:51" x14ac:dyDescent="0.2">
      <c r="A957" s="118" t="s">
        <v>5887</v>
      </c>
      <c r="B957" s="119">
        <v>7541</v>
      </c>
      <c r="C957" s="121" t="s">
        <v>7073</v>
      </c>
      <c r="D957" s="121" t="s">
        <v>3649</v>
      </c>
      <c r="E957" s="121">
        <v>1.4073960598586266E-2</v>
      </c>
      <c r="F957">
        <f t="shared" si="651"/>
        <v>1.4073960598586265E-8</v>
      </c>
      <c r="G957">
        <f t="shared" si="652"/>
        <v>1.4073960598586265E-10</v>
      </c>
      <c r="H957">
        <f t="shared" si="653"/>
        <v>8.1010235165721642E-6</v>
      </c>
      <c r="I957" s="115">
        <f t="shared" si="631"/>
        <v>12</v>
      </c>
      <c r="J957" s="115">
        <f t="shared" si="632"/>
        <v>0</v>
      </c>
      <c r="K957" s="115">
        <f t="shared" si="633"/>
        <v>4</v>
      </c>
      <c r="L957" s="115">
        <f t="shared" si="634"/>
        <v>5</v>
      </c>
      <c r="M957" s="115">
        <f t="shared" si="635"/>
        <v>1</v>
      </c>
      <c r="N957" s="115">
        <f t="shared" si="636"/>
        <v>3</v>
      </c>
      <c r="O957" s="115">
        <f t="shared" si="637"/>
        <v>3</v>
      </c>
      <c r="P957" s="115">
        <f t="shared" si="638"/>
        <v>1</v>
      </c>
      <c r="Q957" s="115">
        <f t="shared" si="639"/>
        <v>4</v>
      </c>
      <c r="R957" s="115">
        <f t="shared" si="640"/>
        <v>7</v>
      </c>
      <c r="S957" s="115">
        <f t="shared" si="641"/>
        <v>2</v>
      </c>
      <c r="T957" s="115">
        <f t="shared" si="642"/>
        <v>6</v>
      </c>
      <c r="U957" s="115">
        <f t="shared" si="643"/>
        <v>3</v>
      </c>
      <c r="V957" s="115">
        <f t="shared" si="644"/>
        <v>4</v>
      </c>
      <c r="W957" s="115">
        <f t="shared" si="645"/>
        <v>3</v>
      </c>
      <c r="X957" s="115">
        <f t="shared" si="646"/>
        <v>5</v>
      </c>
      <c r="Y957" s="115">
        <f t="shared" si="647"/>
        <v>2</v>
      </c>
      <c r="Z957" s="115">
        <f t="shared" si="648"/>
        <v>4</v>
      </c>
      <c r="AA957" s="115">
        <f t="shared" si="649"/>
        <v>0</v>
      </c>
      <c r="AB957" s="115">
        <f t="shared" si="650"/>
        <v>1</v>
      </c>
      <c r="AC957" s="113">
        <f t="shared" si="654"/>
        <v>70</v>
      </c>
      <c r="AE957">
        <f t="shared" si="655"/>
        <v>9.7212282198865977E-5</v>
      </c>
      <c r="AF957">
        <f t="shared" si="656"/>
        <v>0</v>
      </c>
      <c r="AG957">
        <f t="shared" si="657"/>
        <v>3.2404094066288657E-5</v>
      </c>
      <c r="AH957">
        <f t="shared" si="658"/>
        <v>4.0505117582860819E-5</v>
      </c>
      <c r="AI957">
        <f t="shared" si="659"/>
        <v>8.1010235165721642E-6</v>
      </c>
      <c r="AJ957">
        <f t="shared" si="660"/>
        <v>2.4303070549716494E-5</v>
      </c>
      <c r="AK957">
        <f t="shared" si="661"/>
        <v>2.4303070549716494E-5</v>
      </c>
      <c r="AL957">
        <f t="shared" si="662"/>
        <v>8.1010235165721642E-6</v>
      </c>
      <c r="AM957">
        <f t="shared" si="663"/>
        <v>3.2404094066288657E-5</v>
      </c>
      <c r="AN957">
        <f t="shared" si="664"/>
        <v>5.6707164616005151E-5</v>
      </c>
      <c r="AO957">
        <f t="shared" si="665"/>
        <v>1.6202047033144328E-5</v>
      </c>
      <c r="AP957">
        <f t="shared" si="666"/>
        <v>4.8606141099432988E-5</v>
      </c>
      <c r="AQ957">
        <f t="shared" si="667"/>
        <v>2.4303070549716494E-5</v>
      </c>
      <c r="AR957">
        <f t="shared" si="668"/>
        <v>3.2404094066288657E-5</v>
      </c>
      <c r="AS957">
        <f t="shared" si="669"/>
        <v>2.4303070549716494E-5</v>
      </c>
      <c r="AT957">
        <f t="shared" si="670"/>
        <v>4.0505117582860819E-5</v>
      </c>
      <c r="AU957">
        <f t="shared" si="671"/>
        <v>1.6202047033144328E-5</v>
      </c>
      <c r="AV957">
        <f t="shared" si="672"/>
        <v>3.2404094066288657E-5</v>
      </c>
      <c r="AW957">
        <f t="shared" si="673"/>
        <v>0</v>
      </c>
      <c r="AX957">
        <f t="shared" si="674"/>
        <v>8.1010235165721642E-6</v>
      </c>
      <c r="AY957">
        <f t="shared" si="675"/>
        <v>5.6707164616005162E-4</v>
      </c>
    </row>
    <row r="958" spans="1:51" x14ac:dyDescent="0.2">
      <c r="A958" s="118" t="s">
        <v>5888</v>
      </c>
      <c r="B958" s="119">
        <v>62447</v>
      </c>
      <c r="C958" s="121" t="s">
        <v>7074</v>
      </c>
      <c r="D958" s="121" t="s">
        <v>3519</v>
      </c>
      <c r="E958" s="121">
        <v>4.5582094765771811E-2</v>
      </c>
      <c r="F958">
        <f t="shared" si="651"/>
        <v>4.558209476577181E-8</v>
      </c>
      <c r="G958">
        <f t="shared" si="652"/>
        <v>4.5582094765771813E-10</v>
      </c>
      <c r="H958">
        <f t="shared" si="653"/>
        <v>2.6237221501759134E-5</v>
      </c>
      <c r="I958" s="115">
        <f t="shared" si="631"/>
        <v>41</v>
      </c>
      <c r="J958" s="115">
        <f t="shared" si="632"/>
        <v>2</v>
      </c>
      <c r="K958" s="115">
        <f t="shared" si="633"/>
        <v>27</v>
      </c>
      <c r="L958" s="115">
        <f t="shared" si="634"/>
        <v>29</v>
      </c>
      <c r="M958" s="115">
        <f t="shared" si="635"/>
        <v>29</v>
      </c>
      <c r="N958" s="115">
        <f t="shared" si="636"/>
        <v>25</v>
      </c>
      <c r="O958" s="115">
        <f t="shared" si="637"/>
        <v>17</v>
      </c>
      <c r="P958" s="115">
        <f t="shared" si="638"/>
        <v>39</v>
      </c>
      <c r="Q958" s="115">
        <f t="shared" si="639"/>
        <v>33</v>
      </c>
      <c r="R958" s="115">
        <f t="shared" si="640"/>
        <v>73</v>
      </c>
      <c r="S958" s="115">
        <f t="shared" si="641"/>
        <v>10</v>
      </c>
      <c r="T958" s="115">
        <f t="shared" si="642"/>
        <v>22</v>
      </c>
      <c r="U958" s="115">
        <f t="shared" si="643"/>
        <v>25</v>
      </c>
      <c r="V958" s="115">
        <f t="shared" si="644"/>
        <v>28</v>
      </c>
      <c r="W958" s="115">
        <f t="shared" si="645"/>
        <v>32</v>
      </c>
      <c r="X958" s="115">
        <f t="shared" si="646"/>
        <v>38</v>
      </c>
      <c r="Y958" s="115">
        <f t="shared" si="647"/>
        <v>19</v>
      </c>
      <c r="Z958" s="115">
        <f t="shared" si="648"/>
        <v>40</v>
      </c>
      <c r="AA958" s="115">
        <f t="shared" si="649"/>
        <v>3</v>
      </c>
      <c r="AB958" s="115">
        <f t="shared" si="650"/>
        <v>18</v>
      </c>
      <c r="AC958" s="113">
        <f t="shared" si="654"/>
        <v>550</v>
      </c>
      <c r="AE958">
        <f t="shared" si="655"/>
        <v>1.0757260815721244E-3</v>
      </c>
      <c r="AF958">
        <f t="shared" si="656"/>
        <v>5.2474443003518268E-5</v>
      </c>
      <c r="AG958">
        <f t="shared" si="657"/>
        <v>7.0840498054749665E-4</v>
      </c>
      <c r="AH958">
        <f t="shared" si="658"/>
        <v>7.608794235510149E-4</v>
      </c>
      <c r="AI958">
        <f t="shared" si="659"/>
        <v>7.608794235510149E-4</v>
      </c>
      <c r="AJ958">
        <f t="shared" si="660"/>
        <v>6.5593053754397839E-4</v>
      </c>
      <c r="AK958">
        <f t="shared" si="661"/>
        <v>4.4603276552990527E-4</v>
      </c>
      <c r="AL958">
        <f t="shared" si="662"/>
        <v>1.0232516385686062E-3</v>
      </c>
      <c r="AM958">
        <f t="shared" si="663"/>
        <v>8.6582830955805141E-4</v>
      </c>
      <c r="AN958">
        <f t="shared" si="664"/>
        <v>1.9153171696284167E-3</v>
      </c>
      <c r="AO958">
        <f t="shared" si="665"/>
        <v>2.6237221501759133E-4</v>
      </c>
      <c r="AP958">
        <f t="shared" si="666"/>
        <v>5.772188730387009E-4</v>
      </c>
      <c r="AQ958">
        <f t="shared" si="667"/>
        <v>6.5593053754397839E-4</v>
      </c>
      <c r="AR958">
        <f t="shared" si="668"/>
        <v>7.3464220204925578E-4</v>
      </c>
      <c r="AS958">
        <f t="shared" si="669"/>
        <v>8.3959108805629228E-4</v>
      </c>
      <c r="AT958">
        <f t="shared" si="670"/>
        <v>9.9701441706684705E-4</v>
      </c>
      <c r="AU958">
        <f t="shared" si="671"/>
        <v>4.9850720853342352E-4</v>
      </c>
      <c r="AV958">
        <f t="shared" si="672"/>
        <v>1.0494888600703653E-3</v>
      </c>
      <c r="AW958">
        <f t="shared" si="673"/>
        <v>7.8711664505277408E-5</v>
      </c>
      <c r="AX958">
        <f t="shared" si="674"/>
        <v>4.722699870316644E-4</v>
      </c>
      <c r="AY958">
        <f t="shared" si="675"/>
        <v>1.4430471825967524E-2</v>
      </c>
    </row>
    <row r="959" spans="1:51" x14ac:dyDescent="0.2">
      <c r="A959" s="118" t="s">
        <v>5889</v>
      </c>
      <c r="B959" s="119">
        <v>16466</v>
      </c>
      <c r="C959" s="121" t="s">
        <v>6717</v>
      </c>
      <c r="D959" s="121" t="s">
        <v>3562</v>
      </c>
      <c r="E959" s="121">
        <v>8.5773660897571088E-2</v>
      </c>
      <c r="F959">
        <f t="shared" si="651"/>
        <v>8.5773660897571084E-8</v>
      </c>
      <c r="G959">
        <f t="shared" si="652"/>
        <v>8.577366089757109E-10</v>
      </c>
      <c r="H959">
        <f t="shared" si="653"/>
        <v>4.9371634883183351E-5</v>
      </c>
      <c r="I959" s="115">
        <f t="shared" si="631"/>
        <v>20</v>
      </c>
      <c r="J959" s="115">
        <f t="shared" si="632"/>
        <v>0</v>
      </c>
      <c r="K959" s="115">
        <f t="shared" si="633"/>
        <v>9</v>
      </c>
      <c r="L959" s="115">
        <f t="shared" si="634"/>
        <v>13</v>
      </c>
      <c r="M959" s="115">
        <f t="shared" si="635"/>
        <v>3</v>
      </c>
      <c r="N959" s="115">
        <f t="shared" si="636"/>
        <v>6</v>
      </c>
      <c r="O959" s="115">
        <f t="shared" si="637"/>
        <v>3</v>
      </c>
      <c r="P959" s="115">
        <f t="shared" si="638"/>
        <v>4</v>
      </c>
      <c r="Q959" s="115">
        <f t="shared" si="639"/>
        <v>8</v>
      </c>
      <c r="R959" s="115">
        <f t="shared" si="640"/>
        <v>11</v>
      </c>
      <c r="S959" s="115">
        <f t="shared" si="641"/>
        <v>5</v>
      </c>
      <c r="T959" s="115">
        <f t="shared" si="642"/>
        <v>6</v>
      </c>
      <c r="U959" s="115">
        <f t="shared" si="643"/>
        <v>10</v>
      </c>
      <c r="V959" s="115">
        <f t="shared" si="644"/>
        <v>8</v>
      </c>
      <c r="W959" s="115">
        <f t="shared" si="645"/>
        <v>8</v>
      </c>
      <c r="X959" s="115">
        <f t="shared" si="646"/>
        <v>13</v>
      </c>
      <c r="Y959" s="115">
        <f t="shared" si="647"/>
        <v>12</v>
      </c>
      <c r="Z959" s="115">
        <f t="shared" si="648"/>
        <v>11</v>
      </c>
      <c r="AA959" s="115">
        <f t="shared" si="649"/>
        <v>2</v>
      </c>
      <c r="AB959" s="115">
        <f t="shared" si="650"/>
        <v>0</v>
      </c>
      <c r="AC959" s="113">
        <f t="shared" si="654"/>
        <v>152</v>
      </c>
      <c r="AE959">
        <f t="shared" si="655"/>
        <v>9.8743269766366696E-4</v>
      </c>
      <c r="AF959">
        <f t="shared" si="656"/>
        <v>0</v>
      </c>
      <c r="AG959">
        <f t="shared" si="657"/>
        <v>4.4434471394865015E-4</v>
      </c>
      <c r="AH959">
        <f t="shared" si="658"/>
        <v>6.418312534813836E-4</v>
      </c>
      <c r="AI959">
        <f t="shared" si="659"/>
        <v>1.4811490464955007E-4</v>
      </c>
      <c r="AJ959">
        <f t="shared" si="660"/>
        <v>2.9622980929910013E-4</v>
      </c>
      <c r="AK959">
        <f t="shared" si="661"/>
        <v>1.4811490464955007E-4</v>
      </c>
      <c r="AL959">
        <f t="shared" si="662"/>
        <v>1.974865395327334E-4</v>
      </c>
      <c r="AM959">
        <f t="shared" si="663"/>
        <v>3.9497307906546681E-4</v>
      </c>
      <c r="AN959">
        <f t="shared" si="664"/>
        <v>5.4308798371501682E-4</v>
      </c>
      <c r="AO959">
        <f t="shared" si="665"/>
        <v>2.4685817441591674E-4</v>
      </c>
      <c r="AP959">
        <f t="shared" si="666"/>
        <v>2.9622980929910013E-4</v>
      </c>
      <c r="AQ959">
        <f t="shared" si="667"/>
        <v>4.9371634883183348E-4</v>
      </c>
      <c r="AR959">
        <f t="shared" si="668"/>
        <v>3.9497307906546681E-4</v>
      </c>
      <c r="AS959">
        <f t="shared" si="669"/>
        <v>3.9497307906546681E-4</v>
      </c>
      <c r="AT959">
        <f t="shared" si="670"/>
        <v>6.418312534813836E-4</v>
      </c>
      <c r="AU959">
        <f t="shared" si="671"/>
        <v>5.9245961859820027E-4</v>
      </c>
      <c r="AV959">
        <f t="shared" si="672"/>
        <v>5.4308798371501682E-4</v>
      </c>
      <c r="AW959">
        <f t="shared" si="673"/>
        <v>9.8743269766366702E-5</v>
      </c>
      <c r="AX959">
        <f t="shared" si="674"/>
        <v>0</v>
      </c>
      <c r="AY959">
        <f t="shared" si="675"/>
        <v>7.504488502243869E-3</v>
      </c>
    </row>
    <row r="960" spans="1:51" x14ac:dyDescent="0.2">
      <c r="A960" s="118" t="s">
        <v>5890</v>
      </c>
      <c r="B960" s="119">
        <v>9380</v>
      </c>
      <c r="C960" s="121" t="s">
        <v>7075</v>
      </c>
      <c r="D960" s="121" t="s">
        <v>4386</v>
      </c>
      <c r="E960" s="121">
        <v>1.2029735735968379</v>
      </c>
      <c r="F960">
        <f t="shared" si="651"/>
        <v>1.202973573596838E-6</v>
      </c>
      <c r="G960">
        <f t="shared" si="652"/>
        <v>1.202973573596838E-8</v>
      </c>
      <c r="H960">
        <f t="shared" si="653"/>
        <v>6.9243601623424761E-4</v>
      </c>
      <c r="I960" s="115">
        <f t="shared" si="631"/>
        <v>7</v>
      </c>
      <c r="J960" s="115">
        <f t="shared" si="632"/>
        <v>0</v>
      </c>
      <c r="K960" s="115">
        <f t="shared" si="633"/>
        <v>5</v>
      </c>
      <c r="L960" s="115">
        <f t="shared" si="634"/>
        <v>3</v>
      </c>
      <c r="M960" s="115">
        <f t="shared" si="635"/>
        <v>4</v>
      </c>
      <c r="N960" s="115">
        <f t="shared" si="636"/>
        <v>7</v>
      </c>
      <c r="O960" s="115">
        <f t="shared" si="637"/>
        <v>1</v>
      </c>
      <c r="P960" s="115">
        <f t="shared" si="638"/>
        <v>5</v>
      </c>
      <c r="Q960" s="115">
        <f t="shared" si="639"/>
        <v>6</v>
      </c>
      <c r="R960" s="115">
        <f t="shared" si="640"/>
        <v>2</v>
      </c>
      <c r="S960" s="115">
        <f t="shared" si="641"/>
        <v>6</v>
      </c>
      <c r="T960" s="115">
        <f t="shared" si="642"/>
        <v>7</v>
      </c>
      <c r="U960" s="115">
        <f t="shared" si="643"/>
        <v>10</v>
      </c>
      <c r="V960" s="115">
        <f t="shared" si="644"/>
        <v>4</v>
      </c>
      <c r="W960" s="115">
        <f t="shared" si="645"/>
        <v>2</v>
      </c>
      <c r="X960" s="115">
        <f t="shared" si="646"/>
        <v>4</v>
      </c>
      <c r="Y960" s="115">
        <f t="shared" si="647"/>
        <v>5</v>
      </c>
      <c r="Z960" s="115">
        <f t="shared" si="648"/>
        <v>8</v>
      </c>
      <c r="AA960" s="115">
        <f t="shared" si="649"/>
        <v>1</v>
      </c>
      <c r="AB960" s="115">
        <f t="shared" si="650"/>
        <v>0</v>
      </c>
      <c r="AC960" s="113">
        <f t="shared" si="654"/>
        <v>87</v>
      </c>
      <c r="AE960">
        <f t="shared" si="655"/>
        <v>4.8470521136397332E-3</v>
      </c>
      <c r="AF960">
        <f t="shared" si="656"/>
        <v>0</v>
      </c>
      <c r="AG960">
        <f t="shared" si="657"/>
        <v>3.4621800811712382E-3</v>
      </c>
      <c r="AH960">
        <f t="shared" si="658"/>
        <v>2.0773080487027427E-3</v>
      </c>
      <c r="AI960">
        <f t="shared" si="659"/>
        <v>2.7697440649369904E-3</v>
      </c>
      <c r="AJ960">
        <f t="shared" si="660"/>
        <v>4.8470521136397332E-3</v>
      </c>
      <c r="AK960">
        <f t="shared" si="661"/>
        <v>6.9243601623424761E-4</v>
      </c>
      <c r="AL960">
        <f t="shared" si="662"/>
        <v>3.4621800811712382E-3</v>
      </c>
      <c r="AM960">
        <f t="shared" si="663"/>
        <v>4.1546160974054855E-3</v>
      </c>
      <c r="AN960">
        <f t="shared" si="664"/>
        <v>1.3848720324684952E-3</v>
      </c>
      <c r="AO960">
        <f t="shared" si="665"/>
        <v>4.1546160974054855E-3</v>
      </c>
      <c r="AP960">
        <f t="shared" si="666"/>
        <v>4.8470521136397332E-3</v>
      </c>
      <c r="AQ960">
        <f t="shared" si="667"/>
        <v>6.9243601623424763E-3</v>
      </c>
      <c r="AR960">
        <f t="shared" si="668"/>
        <v>2.7697440649369904E-3</v>
      </c>
      <c r="AS960">
        <f t="shared" si="669"/>
        <v>1.3848720324684952E-3</v>
      </c>
      <c r="AT960">
        <f t="shared" si="670"/>
        <v>2.7697440649369904E-3</v>
      </c>
      <c r="AU960">
        <f t="shared" si="671"/>
        <v>3.4621800811712382E-3</v>
      </c>
      <c r="AV960">
        <f t="shared" si="672"/>
        <v>5.5394881298739809E-3</v>
      </c>
      <c r="AW960">
        <f t="shared" si="673"/>
        <v>6.9243601623424761E-4</v>
      </c>
      <c r="AX960">
        <f t="shared" si="674"/>
        <v>0</v>
      </c>
      <c r="AY960">
        <f t="shared" si="675"/>
        <v>6.0241933412379545E-2</v>
      </c>
    </row>
    <row r="961" spans="1:51" x14ac:dyDescent="0.2">
      <c r="A961" s="118" t="s">
        <v>5891</v>
      </c>
      <c r="B961" s="119">
        <v>25341</v>
      </c>
      <c r="C961" s="121" t="s">
        <v>6803</v>
      </c>
      <c r="D961" s="121" t="s">
        <v>4389</v>
      </c>
      <c r="E961" s="121">
        <v>0.56473196387894742</v>
      </c>
      <c r="F961">
        <f t="shared" si="651"/>
        <v>5.6473196387894743E-7</v>
      </c>
      <c r="G961">
        <f t="shared" si="652"/>
        <v>5.6473196387894745E-9</v>
      </c>
      <c r="H961">
        <f t="shared" si="653"/>
        <v>3.250617967768708E-4</v>
      </c>
      <c r="I961" s="115">
        <f t="shared" si="631"/>
        <v>22</v>
      </c>
      <c r="J961" s="115">
        <f t="shared" si="632"/>
        <v>3</v>
      </c>
      <c r="K961" s="115">
        <f t="shared" si="633"/>
        <v>16</v>
      </c>
      <c r="L961" s="115">
        <f t="shared" si="634"/>
        <v>8</v>
      </c>
      <c r="M961" s="115">
        <f t="shared" si="635"/>
        <v>13</v>
      </c>
      <c r="N961" s="115">
        <f t="shared" si="636"/>
        <v>15</v>
      </c>
      <c r="O961" s="115">
        <f t="shared" si="637"/>
        <v>7</v>
      </c>
      <c r="P961" s="115">
        <f t="shared" si="638"/>
        <v>11</v>
      </c>
      <c r="Q961" s="115">
        <f t="shared" si="639"/>
        <v>7</v>
      </c>
      <c r="R961" s="115">
        <f t="shared" si="640"/>
        <v>18</v>
      </c>
      <c r="S961" s="115">
        <f t="shared" si="641"/>
        <v>8</v>
      </c>
      <c r="T961" s="115">
        <f t="shared" si="642"/>
        <v>4</v>
      </c>
      <c r="U961" s="115">
        <f t="shared" si="643"/>
        <v>13</v>
      </c>
      <c r="V961" s="115">
        <f t="shared" si="644"/>
        <v>8</v>
      </c>
      <c r="W961" s="115">
        <f t="shared" si="645"/>
        <v>16</v>
      </c>
      <c r="X961" s="115">
        <f t="shared" si="646"/>
        <v>17</v>
      </c>
      <c r="Y961" s="115">
        <f t="shared" si="647"/>
        <v>22</v>
      </c>
      <c r="Z961" s="115">
        <f t="shared" si="648"/>
        <v>22</v>
      </c>
      <c r="AA961" s="115">
        <f t="shared" si="649"/>
        <v>0</v>
      </c>
      <c r="AB961" s="115">
        <f t="shared" si="650"/>
        <v>3</v>
      </c>
      <c r="AC961" s="113">
        <f t="shared" si="654"/>
        <v>233</v>
      </c>
      <c r="AE961">
        <f t="shared" si="655"/>
        <v>7.1513595290911575E-3</v>
      </c>
      <c r="AF961">
        <f t="shared" si="656"/>
        <v>9.7518539033061239E-4</v>
      </c>
      <c r="AG961">
        <f t="shared" si="657"/>
        <v>5.2009887484299328E-3</v>
      </c>
      <c r="AH961">
        <f t="shared" si="658"/>
        <v>2.6004943742149664E-3</v>
      </c>
      <c r="AI961">
        <f t="shared" si="659"/>
        <v>4.2258033580993204E-3</v>
      </c>
      <c r="AJ961">
        <f t="shared" si="660"/>
        <v>4.875926951653062E-3</v>
      </c>
      <c r="AK961">
        <f t="shared" si="661"/>
        <v>2.2754325774380956E-3</v>
      </c>
      <c r="AL961">
        <f t="shared" si="662"/>
        <v>3.5756797645455788E-3</v>
      </c>
      <c r="AM961">
        <f t="shared" si="663"/>
        <v>2.2754325774380956E-3</v>
      </c>
      <c r="AN961">
        <f t="shared" si="664"/>
        <v>5.8511123419836743E-3</v>
      </c>
      <c r="AO961">
        <f t="shared" si="665"/>
        <v>2.6004943742149664E-3</v>
      </c>
      <c r="AP961">
        <f t="shared" si="666"/>
        <v>1.3002471871074832E-3</v>
      </c>
      <c r="AQ961">
        <f t="shared" si="667"/>
        <v>4.2258033580993204E-3</v>
      </c>
      <c r="AR961">
        <f t="shared" si="668"/>
        <v>2.6004943742149664E-3</v>
      </c>
      <c r="AS961">
        <f t="shared" si="669"/>
        <v>5.2009887484299328E-3</v>
      </c>
      <c r="AT961">
        <f t="shared" si="670"/>
        <v>5.5260505452068035E-3</v>
      </c>
      <c r="AU961">
        <f t="shared" si="671"/>
        <v>7.1513595290911575E-3</v>
      </c>
      <c r="AV961">
        <f t="shared" si="672"/>
        <v>7.1513595290911575E-3</v>
      </c>
      <c r="AW961">
        <f t="shared" si="673"/>
        <v>0</v>
      </c>
      <c r="AX961">
        <f t="shared" si="674"/>
        <v>9.7518539033061239E-4</v>
      </c>
      <c r="AY961">
        <f t="shared" si="675"/>
        <v>7.57393986490109E-2</v>
      </c>
    </row>
    <row r="962" spans="1:51" x14ac:dyDescent="0.2">
      <c r="A962" s="118" t="s">
        <v>5892</v>
      </c>
      <c r="B962" s="119">
        <v>25695</v>
      </c>
      <c r="C962" s="121" t="s">
        <v>6965</v>
      </c>
      <c r="D962" s="121" t="s">
        <v>4751</v>
      </c>
      <c r="E962" s="121">
        <v>3.7519729234893768</v>
      </c>
      <c r="F962">
        <f t="shared" si="651"/>
        <v>3.7519729234893766E-6</v>
      </c>
      <c r="G962">
        <f t="shared" si="652"/>
        <v>3.7519729234893768E-8</v>
      </c>
      <c r="H962">
        <f t="shared" si="653"/>
        <v>2.159649423047456E-3</v>
      </c>
      <c r="I962" s="115">
        <f t="shared" ref="I962:I1025" si="676">LEN(D962)-LEN(SUBSTITUTE(D962,"A",""))</f>
        <v>35</v>
      </c>
      <c r="J962" s="115">
        <f t="shared" ref="J962:J1025" si="677">LEN(D962)-LEN(SUBSTITUTE(D962,"C",""))</f>
        <v>1</v>
      </c>
      <c r="K962" s="115">
        <f t="shared" ref="K962:K1025" si="678">LEN(D962)-LEN(SUBSTITUTE(D962,"D",""))</f>
        <v>11</v>
      </c>
      <c r="L962" s="115">
        <f t="shared" ref="L962:L1025" si="679">LEN(D962)-LEN(SUBSTITUTE(D962,"E",""))</f>
        <v>13</v>
      </c>
      <c r="M962" s="115">
        <f t="shared" ref="M962:M1025" si="680">LEN(D962)-LEN(SUBSTITUTE(D962,"F",""))</f>
        <v>5</v>
      </c>
      <c r="N962" s="115">
        <f t="shared" ref="N962:N1025" si="681">LEN(D962)-LEN(SUBSTITUTE(D962,"G",""))</f>
        <v>25</v>
      </c>
      <c r="O962" s="115">
        <f t="shared" ref="O962:O1025" si="682">LEN(D962)-LEN(SUBSTITUTE(D962,"H",""))</f>
        <v>0</v>
      </c>
      <c r="P962" s="115">
        <f t="shared" ref="P962:P1025" si="683">LEN(D962)-LEN(SUBSTITUTE(D962,"I",""))</f>
        <v>21</v>
      </c>
      <c r="Q962" s="115">
        <f t="shared" ref="Q962:Q1025" si="684">LEN(D962)-LEN(SUBSTITUTE(D962,"K",""))</f>
        <v>13</v>
      </c>
      <c r="R962" s="115">
        <f t="shared" ref="R962:R1025" si="685">LEN(D962)-LEN(SUBSTITUTE(D962,"L",""))</f>
        <v>21</v>
      </c>
      <c r="S962" s="115">
        <f t="shared" ref="S962:S1025" si="686">LEN(D962)-LEN(SUBSTITUTE(D962,"M",""))</f>
        <v>12</v>
      </c>
      <c r="T962" s="115">
        <f t="shared" ref="T962:T1025" si="687">LEN(D962)-LEN(SUBSTITUTE(D962,"N",""))</f>
        <v>11</v>
      </c>
      <c r="U962" s="115">
        <f t="shared" ref="U962:U1025" si="688">LEN(D962)-LEN(SUBSTITUTE(D962,"P",""))</f>
        <v>7</v>
      </c>
      <c r="V962" s="115">
        <f t="shared" ref="V962:V1025" si="689">LEN(D962)-LEN(SUBSTITUTE(D962,"Q",""))</f>
        <v>11</v>
      </c>
      <c r="W962" s="115">
        <f t="shared" ref="W962:W1025" si="690">LEN(D962)-LEN(SUBSTITUTE(D962,"R",""))</f>
        <v>12</v>
      </c>
      <c r="X962" s="115">
        <f t="shared" ref="X962:X1025" si="691">LEN(D962)-LEN(SUBSTITUTE(D962,"S",""))</f>
        <v>16</v>
      </c>
      <c r="Y962" s="115">
        <f t="shared" ref="Y962:Y1025" si="692">LEN(D962)-LEN(SUBSTITUTE(D962,"T",""))</f>
        <v>11</v>
      </c>
      <c r="Z962" s="115">
        <f t="shared" ref="Z962:Z1025" si="693">LEN(D962)-LEN(SUBSTITUTE(D962,"V",""))</f>
        <v>16</v>
      </c>
      <c r="AA962" s="115">
        <f t="shared" ref="AA962:AA1025" si="694">LEN(D962)-LEN(SUBSTITUTE(D962,"W",""))</f>
        <v>1</v>
      </c>
      <c r="AB962" s="115">
        <f t="shared" ref="AB962:AB1025" si="695">LEN(D962)-LEN(SUBSTITUTE(D962,"Y",""))</f>
        <v>3</v>
      </c>
      <c r="AC962" s="113">
        <f t="shared" si="654"/>
        <v>245</v>
      </c>
      <c r="AE962">
        <f t="shared" si="655"/>
        <v>7.5587729806660967E-2</v>
      </c>
      <c r="AF962">
        <f t="shared" si="656"/>
        <v>2.159649423047456E-3</v>
      </c>
      <c r="AG962">
        <f t="shared" si="657"/>
        <v>2.3756143653522015E-2</v>
      </c>
      <c r="AH962">
        <f t="shared" si="658"/>
        <v>2.807544249961693E-2</v>
      </c>
      <c r="AI962">
        <f t="shared" si="659"/>
        <v>1.079824711523728E-2</v>
      </c>
      <c r="AJ962">
        <f t="shared" si="660"/>
        <v>5.3991235576186403E-2</v>
      </c>
      <c r="AK962">
        <f t="shared" si="661"/>
        <v>0</v>
      </c>
      <c r="AL962">
        <f t="shared" si="662"/>
        <v>4.5352637883996579E-2</v>
      </c>
      <c r="AM962">
        <f t="shared" si="663"/>
        <v>2.807544249961693E-2</v>
      </c>
      <c r="AN962">
        <f t="shared" si="664"/>
        <v>4.5352637883996579E-2</v>
      </c>
      <c r="AO962">
        <f t="shared" si="665"/>
        <v>2.5915793076569472E-2</v>
      </c>
      <c r="AP962">
        <f t="shared" si="666"/>
        <v>2.3756143653522015E-2</v>
      </c>
      <c r="AQ962">
        <f t="shared" si="667"/>
        <v>1.5117545961332192E-2</v>
      </c>
      <c r="AR962">
        <f t="shared" si="668"/>
        <v>2.3756143653522015E-2</v>
      </c>
      <c r="AS962">
        <f t="shared" si="669"/>
        <v>2.5915793076569472E-2</v>
      </c>
      <c r="AT962">
        <f t="shared" si="670"/>
        <v>3.4554390768759297E-2</v>
      </c>
      <c r="AU962">
        <f t="shared" si="671"/>
        <v>2.3756143653522015E-2</v>
      </c>
      <c r="AV962">
        <f t="shared" si="672"/>
        <v>3.4554390768759297E-2</v>
      </c>
      <c r="AW962">
        <f t="shared" si="673"/>
        <v>2.159649423047456E-3</v>
      </c>
      <c r="AX962">
        <f t="shared" si="674"/>
        <v>6.4789482691423681E-3</v>
      </c>
      <c r="AY962">
        <f t="shared" si="675"/>
        <v>0.52911410864662678</v>
      </c>
    </row>
    <row r="963" spans="1:51" x14ac:dyDescent="0.2">
      <c r="A963" s="118" t="s">
        <v>5893</v>
      </c>
      <c r="B963" s="119">
        <v>32748</v>
      </c>
      <c r="C963" s="121" t="s">
        <v>7076</v>
      </c>
      <c r="D963" s="121" t="s">
        <v>4760</v>
      </c>
      <c r="E963" s="121">
        <v>2.290551201155695</v>
      </c>
      <c r="F963">
        <f t="shared" ref="F963:F1026" si="696">E963/1000000</f>
        <v>2.2905512011556949E-6</v>
      </c>
      <c r="G963">
        <f t="shared" ref="G963:G1026" si="697">F963*0.01</f>
        <v>2.2905512011556951E-8</v>
      </c>
      <c r="H963">
        <f t="shared" ref="H963:H1026" si="698">G963/$G$1637</f>
        <v>1.3184497012403774E-3</v>
      </c>
      <c r="I963" s="115">
        <f t="shared" si="676"/>
        <v>59</v>
      </c>
      <c r="J963" s="115">
        <f t="shared" si="677"/>
        <v>3</v>
      </c>
      <c r="K963" s="115">
        <f t="shared" si="678"/>
        <v>12</v>
      </c>
      <c r="L963" s="115">
        <f t="shared" si="679"/>
        <v>24</v>
      </c>
      <c r="M963" s="115">
        <f t="shared" si="680"/>
        <v>12</v>
      </c>
      <c r="N963" s="115">
        <f t="shared" si="681"/>
        <v>21</v>
      </c>
      <c r="O963" s="115">
        <f t="shared" si="682"/>
        <v>5</v>
      </c>
      <c r="P963" s="115">
        <f t="shared" si="683"/>
        <v>15</v>
      </c>
      <c r="Q963" s="115">
        <f t="shared" si="684"/>
        <v>11</v>
      </c>
      <c r="R963" s="115">
        <f t="shared" si="685"/>
        <v>27</v>
      </c>
      <c r="S963" s="115">
        <f t="shared" si="686"/>
        <v>14</v>
      </c>
      <c r="T963" s="115">
        <f t="shared" si="687"/>
        <v>11</v>
      </c>
      <c r="U963" s="115">
        <f t="shared" si="688"/>
        <v>15</v>
      </c>
      <c r="V963" s="115">
        <f t="shared" si="689"/>
        <v>15</v>
      </c>
      <c r="W963" s="115">
        <f t="shared" si="690"/>
        <v>15</v>
      </c>
      <c r="X963" s="115">
        <f t="shared" si="691"/>
        <v>17</v>
      </c>
      <c r="Y963" s="115">
        <f t="shared" si="692"/>
        <v>10</v>
      </c>
      <c r="Z963" s="115">
        <f t="shared" si="693"/>
        <v>23</v>
      </c>
      <c r="AA963" s="115">
        <f t="shared" si="694"/>
        <v>1</v>
      </c>
      <c r="AB963" s="115">
        <f t="shared" si="695"/>
        <v>1</v>
      </c>
      <c r="AC963" s="113">
        <f t="shared" ref="AC963:AC1026" si="699">SUM(I963:AB963)</f>
        <v>311</v>
      </c>
      <c r="AE963">
        <f t="shared" ref="AE963:AE1026" si="700">I963*$H963</f>
        <v>7.778853237318227E-2</v>
      </c>
      <c r="AF963">
        <f t="shared" ref="AF963:AF1026" si="701">J963*$H963</f>
        <v>3.9553491037211319E-3</v>
      </c>
      <c r="AG963">
        <f t="shared" ref="AG963:AG1026" si="702">K963*$H963</f>
        <v>1.5821396414884527E-2</v>
      </c>
      <c r="AH963">
        <f t="shared" ref="AH963:AH1026" si="703">L963*$H963</f>
        <v>3.1642792829769055E-2</v>
      </c>
      <c r="AI963">
        <f t="shared" ref="AI963:AI1026" si="704">M963*$H963</f>
        <v>1.5821396414884527E-2</v>
      </c>
      <c r="AJ963">
        <f t="shared" ref="AJ963:AJ1026" si="705">N963*$H963</f>
        <v>2.7687443726047926E-2</v>
      </c>
      <c r="AK963">
        <f t="shared" ref="AK963:AK1026" si="706">O963*$H963</f>
        <v>6.592248506201887E-3</v>
      </c>
      <c r="AL963">
        <f t="shared" ref="AL963:AL1026" si="707">P963*$H963</f>
        <v>1.977674551860566E-2</v>
      </c>
      <c r="AM963">
        <f t="shared" ref="AM963:AM1026" si="708">Q963*$H963</f>
        <v>1.4502946713644152E-2</v>
      </c>
      <c r="AN963">
        <f t="shared" ref="AN963:AN1026" si="709">R963*$H963</f>
        <v>3.5598141933490188E-2</v>
      </c>
      <c r="AO963">
        <f t="shared" ref="AO963:AO1026" si="710">S963*$H963</f>
        <v>1.8458295817365283E-2</v>
      </c>
      <c r="AP963">
        <f t="shared" ref="AP963:AP1026" si="711">T963*$H963</f>
        <v>1.4502946713644152E-2</v>
      </c>
      <c r="AQ963">
        <f t="shared" ref="AQ963:AQ1026" si="712">U963*$H963</f>
        <v>1.977674551860566E-2</v>
      </c>
      <c r="AR963">
        <f t="shared" ref="AR963:AR1026" si="713">V963*$H963</f>
        <v>1.977674551860566E-2</v>
      </c>
      <c r="AS963">
        <f t="shared" ref="AS963:AS1026" si="714">W963*$H963</f>
        <v>1.977674551860566E-2</v>
      </c>
      <c r="AT963">
        <f t="shared" ref="AT963:AT1026" si="715">X963*$H963</f>
        <v>2.2413644921086415E-2</v>
      </c>
      <c r="AU963">
        <f t="shared" ref="AU963:AU1026" si="716">Y963*$H963</f>
        <v>1.3184497012403774E-2</v>
      </c>
      <c r="AV963">
        <f t="shared" ref="AV963:AV1026" si="717">Z963*$H963</f>
        <v>3.0324343128528681E-2</v>
      </c>
      <c r="AW963">
        <f t="shared" ref="AW963:AW1026" si="718">AA963*$H963</f>
        <v>1.3184497012403774E-3</v>
      </c>
      <c r="AX963">
        <f t="shared" ref="AX963:AX1026" si="719">AB963*$H963</f>
        <v>1.3184497012403774E-3</v>
      </c>
      <c r="AY963">
        <f t="shared" ref="AY963:AY1026" si="720">SUM(AE963:AX963)</f>
        <v>0.41003785708575741</v>
      </c>
    </row>
    <row r="964" spans="1:51" x14ac:dyDescent="0.2">
      <c r="A964" s="118" t="s">
        <v>5894</v>
      </c>
      <c r="B964" s="119">
        <v>14351</v>
      </c>
      <c r="C964" s="121" t="s">
        <v>6901</v>
      </c>
      <c r="D964" s="121" t="s">
        <v>4834</v>
      </c>
      <c r="E964" s="121">
        <v>9.1492043702131483</v>
      </c>
      <c r="F964">
        <f t="shared" si="696"/>
        <v>9.149204370213149E-6</v>
      </c>
      <c r="G964">
        <f t="shared" si="697"/>
        <v>9.1492043702131491E-8</v>
      </c>
      <c r="H964">
        <f t="shared" si="698"/>
        <v>5.2663157070701695E-3</v>
      </c>
      <c r="I964" s="115">
        <f t="shared" si="676"/>
        <v>15</v>
      </c>
      <c r="J964" s="115">
        <f t="shared" si="677"/>
        <v>0</v>
      </c>
      <c r="K964" s="115">
        <f t="shared" si="678"/>
        <v>11</v>
      </c>
      <c r="L964" s="115">
        <f t="shared" si="679"/>
        <v>9</v>
      </c>
      <c r="M964" s="115">
        <f t="shared" si="680"/>
        <v>1</v>
      </c>
      <c r="N964" s="115">
        <f t="shared" si="681"/>
        <v>5</v>
      </c>
      <c r="O964" s="115">
        <f t="shared" si="682"/>
        <v>2</v>
      </c>
      <c r="P964" s="115">
        <f t="shared" si="683"/>
        <v>8</v>
      </c>
      <c r="Q964" s="115">
        <f t="shared" si="684"/>
        <v>5</v>
      </c>
      <c r="R964" s="115">
        <f t="shared" si="685"/>
        <v>9</v>
      </c>
      <c r="S964" s="115">
        <f t="shared" si="686"/>
        <v>6</v>
      </c>
      <c r="T964" s="115">
        <f t="shared" si="687"/>
        <v>4</v>
      </c>
      <c r="U964" s="115">
        <f t="shared" si="688"/>
        <v>3</v>
      </c>
      <c r="V964" s="115">
        <f t="shared" si="689"/>
        <v>7</v>
      </c>
      <c r="W964" s="115">
        <f t="shared" si="690"/>
        <v>16</v>
      </c>
      <c r="X964" s="115">
        <f t="shared" si="691"/>
        <v>5</v>
      </c>
      <c r="Y964" s="115">
        <f t="shared" si="692"/>
        <v>5</v>
      </c>
      <c r="Z964" s="115">
        <f t="shared" si="693"/>
        <v>7</v>
      </c>
      <c r="AA964" s="115">
        <f t="shared" si="694"/>
        <v>1</v>
      </c>
      <c r="AB964" s="115">
        <f t="shared" si="695"/>
        <v>5</v>
      </c>
      <c r="AC964" s="113">
        <f t="shared" si="699"/>
        <v>124</v>
      </c>
      <c r="AE964">
        <f t="shared" si="700"/>
        <v>7.8994735606052538E-2</v>
      </c>
      <c r="AF964">
        <f t="shared" si="701"/>
        <v>0</v>
      </c>
      <c r="AG964">
        <f t="shared" si="702"/>
        <v>5.7929472777771863E-2</v>
      </c>
      <c r="AH964">
        <f t="shared" si="703"/>
        <v>4.7396841363631523E-2</v>
      </c>
      <c r="AI964">
        <f t="shared" si="704"/>
        <v>5.2663157070701695E-3</v>
      </c>
      <c r="AJ964">
        <f t="shared" si="705"/>
        <v>2.6331578535350848E-2</v>
      </c>
      <c r="AK964">
        <f t="shared" si="706"/>
        <v>1.0532631414140339E-2</v>
      </c>
      <c r="AL964">
        <f t="shared" si="707"/>
        <v>4.2130525656561356E-2</v>
      </c>
      <c r="AM964">
        <f t="shared" si="708"/>
        <v>2.6331578535350848E-2</v>
      </c>
      <c r="AN964">
        <f t="shared" si="709"/>
        <v>4.7396841363631523E-2</v>
      </c>
      <c r="AO964">
        <f t="shared" si="710"/>
        <v>3.1597894242421015E-2</v>
      </c>
      <c r="AP964">
        <f t="shared" si="711"/>
        <v>2.1065262828280678E-2</v>
      </c>
      <c r="AQ964">
        <f t="shared" si="712"/>
        <v>1.5798947121210508E-2</v>
      </c>
      <c r="AR964">
        <f t="shared" si="713"/>
        <v>3.6864209949491189E-2</v>
      </c>
      <c r="AS964">
        <f t="shared" si="714"/>
        <v>8.4261051313122712E-2</v>
      </c>
      <c r="AT964">
        <f t="shared" si="715"/>
        <v>2.6331578535350848E-2</v>
      </c>
      <c r="AU964">
        <f t="shared" si="716"/>
        <v>2.6331578535350848E-2</v>
      </c>
      <c r="AV964">
        <f t="shared" si="717"/>
        <v>3.6864209949491189E-2</v>
      </c>
      <c r="AW964">
        <f t="shared" si="718"/>
        <v>5.2663157070701695E-3</v>
      </c>
      <c r="AX964">
        <f t="shared" si="719"/>
        <v>2.6331578535350848E-2</v>
      </c>
      <c r="AY964">
        <f t="shared" si="720"/>
        <v>0.65302314767670089</v>
      </c>
    </row>
    <row r="965" spans="1:51" x14ac:dyDescent="0.2">
      <c r="A965" s="118" t="s">
        <v>5895</v>
      </c>
      <c r="B965" s="119">
        <v>8506</v>
      </c>
      <c r="C965" s="121" t="s">
        <v>7077</v>
      </c>
      <c r="D965" s="121" t="s">
        <v>4790</v>
      </c>
      <c r="E965" s="121">
        <v>5.7616408778909207</v>
      </c>
      <c r="F965">
        <f t="shared" si="696"/>
        <v>5.7616408778909211E-6</v>
      </c>
      <c r="G965">
        <f t="shared" si="697"/>
        <v>5.7616408778909213E-8</v>
      </c>
      <c r="H965">
        <f t="shared" si="698"/>
        <v>3.316421693728941E-3</v>
      </c>
      <c r="I965" s="115">
        <f t="shared" si="676"/>
        <v>9</v>
      </c>
      <c r="J965" s="115">
        <f t="shared" si="677"/>
        <v>1</v>
      </c>
      <c r="K965" s="115">
        <f t="shared" si="678"/>
        <v>3</v>
      </c>
      <c r="L965" s="115">
        <f t="shared" si="679"/>
        <v>2</v>
      </c>
      <c r="M965" s="115">
        <f t="shared" si="680"/>
        <v>5</v>
      </c>
      <c r="N965" s="115">
        <f t="shared" si="681"/>
        <v>3</v>
      </c>
      <c r="O965" s="115">
        <f t="shared" si="682"/>
        <v>1</v>
      </c>
      <c r="P965" s="115">
        <f t="shared" si="683"/>
        <v>6</v>
      </c>
      <c r="Q965" s="115">
        <f t="shared" si="684"/>
        <v>9</v>
      </c>
      <c r="R965" s="115">
        <f t="shared" si="685"/>
        <v>5</v>
      </c>
      <c r="S965" s="115">
        <f t="shared" si="686"/>
        <v>1</v>
      </c>
      <c r="T965" s="115">
        <f t="shared" si="687"/>
        <v>0</v>
      </c>
      <c r="U965" s="115">
        <f t="shared" si="688"/>
        <v>5</v>
      </c>
      <c r="V965" s="115">
        <f t="shared" si="689"/>
        <v>2</v>
      </c>
      <c r="W965" s="115">
        <f t="shared" si="690"/>
        <v>11</v>
      </c>
      <c r="X965" s="115">
        <f t="shared" si="691"/>
        <v>4</v>
      </c>
      <c r="Y965" s="115">
        <f t="shared" si="692"/>
        <v>1</v>
      </c>
      <c r="Z965" s="115">
        <f t="shared" si="693"/>
        <v>5</v>
      </c>
      <c r="AA965" s="115">
        <f t="shared" si="694"/>
        <v>0</v>
      </c>
      <c r="AB965" s="115">
        <f t="shared" si="695"/>
        <v>1</v>
      </c>
      <c r="AC965" s="113">
        <f t="shared" si="699"/>
        <v>74</v>
      </c>
      <c r="AE965">
        <f t="shared" si="700"/>
        <v>2.984779524356047E-2</v>
      </c>
      <c r="AF965">
        <f t="shared" si="701"/>
        <v>3.316421693728941E-3</v>
      </c>
      <c r="AG965">
        <f t="shared" si="702"/>
        <v>9.9492650811868234E-3</v>
      </c>
      <c r="AH965">
        <f t="shared" si="703"/>
        <v>6.632843387457882E-3</v>
      </c>
      <c r="AI965">
        <f t="shared" si="704"/>
        <v>1.6582108468644705E-2</v>
      </c>
      <c r="AJ965">
        <f t="shared" si="705"/>
        <v>9.9492650811868234E-3</v>
      </c>
      <c r="AK965">
        <f t="shared" si="706"/>
        <v>3.316421693728941E-3</v>
      </c>
      <c r="AL965">
        <f t="shared" si="707"/>
        <v>1.9898530162373647E-2</v>
      </c>
      <c r="AM965">
        <f t="shared" si="708"/>
        <v>2.984779524356047E-2</v>
      </c>
      <c r="AN965">
        <f t="shared" si="709"/>
        <v>1.6582108468644705E-2</v>
      </c>
      <c r="AO965">
        <f t="shared" si="710"/>
        <v>3.316421693728941E-3</v>
      </c>
      <c r="AP965">
        <f t="shared" si="711"/>
        <v>0</v>
      </c>
      <c r="AQ965">
        <f t="shared" si="712"/>
        <v>1.6582108468644705E-2</v>
      </c>
      <c r="AR965">
        <f t="shared" si="713"/>
        <v>6.632843387457882E-3</v>
      </c>
      <c r="AS965">
        <f t="shared" si="714"/>
        <v>3.6480638631018351E-2</v>
      </c>
      <c r="AT965">
        <f t="shared" si="715"/>
        <v>1.3265686774915764E-2</v>
      </c>
      <c r="AU965">
        <f t="shared" si="716"/>
        <v>3.316421693728941E-3</v>
      </c>
      <c r="AV965">
        <f t="shared" si="717"/>
        <v>1.6582108468644705E-2</v>
      </c>
      <c r="AW965">
        <f t="shared" si="718"/>
        <v>0</v>
      </c>
      <c r="AX965">
        <f t="shared" si="719"/>
        <v>3.316421693728941E-3</v>
      </c>
      <c r="AY965">
        <f t="shared" si="720"/>
        <v>0.24541520533594161</v>
      </c>
    </row>
    <row r="966" spans="1:51" x14ac:dyDescent="0.2">
      <c r="A966" s="118" t="s">
        <v>5896</v>
      </c>
      <c r="B966" s="119">
        <v>22802</v>
      </c>
      <c r="C966" s="121" t="s">
        <v>6577</v>
      </c>
      <c r="D966" s="121" t="s">
        <v>4850</v>
      </c>
      <c r="E966" s="121">
        <v>10.011396024059815</v>
      </c>
      <c r="F966">
        <f t="shared" si="696"/>
        <v>1.0011396024059814E-5</v>
      </c>
      <c r="G966">
        <f t="shared" si="697"/>
        <v>1.0011396024059815E-7</v>
      </c>
      <c r="H966">
        <f t="shared" si="698"/>
        <v>5.7625963961255092E-3</v>
      </c>
      <c r="I966" s="115">
        <f t="shared" si="676"/>
        <v>30</v>
      </c>
      <c r="J966" s="115">
        <f t="shared" si="677"/>
        <v>0</v>
      </c>
      <c r="K966" s="115">
        <f t="shared" si="678"/>
        <v>14</v>
      </c>
      <c r="L966" s="115">
        <f t="shared" si="679"/>
        <v>25</v>
      </c>
      <c r="M966" s="115">
        <f t="shared" si="680"/>
        <v>4</v>
      </c>
      <c r="N966" s="115">
        <f t="shared" si="681"/>
        <v>10</v>
      </c>
      <c r="O966" s="115">
        <f t="shared" si="682"/>
        <v>3</v>
      </c>
      <c r="P966" s="115">
        <f t="shared" si="683"/>
        <v>12</v>
      </c>
      <c r="Q966" s="115">
        <f t="shared" si="684"/>
        <v>12</v>
      </c>
      <c r="R966" s="115">
        <f t="shared" si="685"/>
        <v>15</v>
      </c>
      <c r="S966" s="115">
        <f t="shared" si="686"/>
        <v>3</v>
      </c>
      <c r="T966" s="115">
        <f t="shared" si="687"/>
        <v>14</v>
      </c>
      <c r="U966" s="115">
        <f t="shared" si="688"/>
        <v>7</v>
      </c>
      <c r="V966" s="115">
        <f t="shared" si="689"/>
        <v>5</v>
      </c>
      <c r="W966" s="115">
        <f t="shared" si="690"/>
        <v>14</v>
      </c>
      <c r="X966" s="115">
        <f t="shared" si="691"/>
        <v>10</v>
      </c>
      <c r="Y966" s="115">
        <f t="shared" si="692"/>
        <v>7</v>
      </c>
      <c r="Z966" s="115">
        <f t="shared" si="693"/>
        <v>21</v>
      </c>
      <c r="AA966" s="115">
        <f t="shared" si="694"/>
        <v>0</v>
      </c>
      <c r="AB966" s="115">
        <f t="shared" si="695"/>
        <v>3</v>
      </c>
      <c r="AC966" s="113">
        <f t="shared" si="699"/>
        <v>209</v>
      </c>
      <c r="AE966">
        <f t="shared" si="700"/>
        <v>0.17287789188376529</v>
      </c>
      <c r="AF966">
        <f t="shared" si="701"/>
        <v>0</v>
      </c>
      <c r="AG966">
        <f t="shared" si="702"/>
        <v>8.0676349545757128E-2</v>
      </c>
      <c r="AH966">
        <f t="shared" si="703"/>
        <v>0.14406490990313772</v>
      </c>
      <c r="AI966">
        <f t="shared" si="704"/>
        <v>2.3050385584502037E-2</v>
      </c>
      <c r="AJ966">
        <f t="shared" si="705"/>
        <v>5.7625963961255092E-2</v>
      </c>
      <c r="AK966">
        <f t="shared" si="706"/>
        <v>1.7287789188376528E-2</v>
      </c>
      <c r="AL966">
        <f t="shared" si="707"/>
        <v>6.915115675350611E-2</v>
      </c>
      <c r="AM966">
        <f t="shared" si="708"/>
        <v>6.915115675350611E-2</v>
      </c>
      <c r="AN966">
        <f t="shared" si="709"/>
        <v>8.6438945941882644E-2</v>
      </c>
      <c r="AO966">
        <f t="shared" si="710"/>
        <v>1.7287789188376528E-2</v>
      </c>
      <c r="AP966">
        <f t="shared" si="711"/>
        <v>8.0676349545757128E-2</v>
      </c>
      <c r="AQ966">
        <f t="shared" si="712"/>
        <v>4.0338174772878564E-2</v>
      </c>
      <c r="AR966">
        <f t="shared" si="713"/>
        <v>2.8812981980627546E-2</v>
      </c>
      <c r="AS966">
        <f t="shared" si="714"/>
        <v>8.0676349545757128E-2</v>
      </c>
      <c r="AT966">
        <f t="shared" si="715"/>
        <v>5.7625963961255092E-2</v>
      </c>
      <c r="AU966">
        <f t="shared" si="716"/>
        <v>4.0338174772878564E-2</v>
      </c>
      <c r="AV966">
        <f t="shared" si="717"/>
        <v>0.12101452431863569</v>
      </c>
      <c r="AW966">
        <f t="shared" si="718"/>
        <v>0</v>
      </c>
      <c r="AX966">
        <f t="shared" si="719"/>
        <v>1.7287789188376528E-2</v>
      </c>
      <c r="AY966">
        <f t="shared" si="720"/>
        <v>1.2043826467902314</v>
      </c>
    </row>
    <row r="967" spans="1:51" x14ac:dyDescent="0.2">
      <c r="A967" s="118" t="s">
        <v>5897</v>
      </c>
      <c r="B967" s="119">
        <v>35550</v>
      </c>
      <c r="C967" s="121" t="s">
        <v>7078</v>
      </c>
      <c r="D967" s="121" t="s">
        <v>4164</v>
      </c>
      <c r="E967" s="121">
        <v>0.39416092524185592</v>
      </c>
      <c r="F967">
        <f t="shared" si="696"/>
        <v>3.9416092524185591E-7</v>
      </c>
      <c r="G967">
        <f t="shared" si="697"/>
        <v>3.9416092524185588E-9</v>
      </c>
      <c r="H967">
        <f t="shared" si="698"/>
        <v>2.2688047918926717E-4</v>
      </c>
      <c r="I967" s="115">
        <f t="shared" si="676"/>
        <v>42</v>
      </c>
      <c r="J967" s="115">
        <f t="shared" si="677"/>
        <v>6</v>
      </c>
      <c r="K967" s="115">
        <f t="shared" si="678"/>
        <v>26</v>
      </c>
      <c r="L967" s="115">
        <f t="shared" si="679"/>
        <v>17</v>
      </c>
      <c r="M967" s="115">
        <f t="shared" si="680"/>
        <v>8</v>
      </c>
      <c r="N967" s="115">
        <f t="shared" si="681"/>
        <v>21</v>
      </c>
      <c r="O967" s="115">
        <f t="shared" si="682"/>
        <v>8</v>
      </c>
      <c r="P967" s="115">
        <f t="shared" si="683"/>
        <v>23</v>
      </c>
      <c r="Q967" s="115">
        <f t="shared" si="684"/>
        <v>15</v>
      </c>
      <c r="R967" s="115">
        <f t="shared" si="685"/>
        <v>35</v>
      </c>
      <c r="S967" s="115">
        <f t="shared" si="686"/>
        <v>10</v>
      </c>
      <c r="T967" s="115">
        <f t="shared" si="687"/>
        <v>11</v>
      </c>
      <c r="U967" s="115">
        <f t="shared" si="688"/>
        <v>20</v>
      </c>
      <c r="V967" s="115">
        <f t="shared" si="689"/>
        <v>8</v>
      </c>
      <c r="W967" s="115">
        <f t="shared" si="690"/>
        <v>14</v>
      </c>
      <c r="X967" s="115">
        <f t="shared" si="691"/>
        <v>23</v>
      </c>
      <c r="Y967" s="115">
        <f t="shared" si="692"/>
        <v>14</v>
      </c>
      <c r="Z967" s="115">
        <f t="shared" si="693"/>
        <v>21</v>
      </c>
      <c r="AA967" s="115">
        <f t="shared" si="694"/>
        <v>4</v>
      </c>
      <c r="AB967" s="115">
        <f t="shared" si="695"/>
        <v>5</v>
      </c>
      <c r="AC967" s="113">
        <f t="shared" si="699"/>
        <v>331</v>
      </c>
      <c r="AE967">
        <f t="shared" si="700"/>
        <v>9.5289801259492209E-3</v>
      </c>
      <c r="AF967">
        <f t="shared" si="701"/>
        <v>1.361282875135603E-3</v>
      </c>
      <c r="AG967">
        <f t="shared" si="702"/>
        <v>5.8988924589209466E-3</v>
      </c>
      <c r="AH967">
        <f t="shared" si="703"/>
        <v>3.8569681462175421E-3</v>
      </c>
      <c r="AI967">
        <f t="shared" si="704"/>
        <v>1.8150438335141374E-3</v>
      </c>
      <c r="AJ967">
        <f t="shared" si="705"/>
        <v>4.7644900629746105E-3</v>
      </c>
      <c r="AK967">
        <f t="shared" si="706"/>
        <v>1.8150438335141374E-3</v>
      </c>
      <c r="AL967">
        <f t="shared" si="707"/>
        <v>5.2182510213531451E-3</v>
      </c>
      <c r="AM967">
        <f t="shared" si="708"/>
        <v>3.4032071878390075E-3</v>
      </c>
      <c r="AN967">
        <f t="shared" si="709"/>
        <v>7.9408167716243511E-3</v>
      </c>
      <c r="AO967">
        <f t="shared" si="710"/>
        <v>2.2688047918926718E-3</v>
      </c>
      <c r="AP967">
        <f t="shared" si="711"/>
        <v>2.4956852710819391E-3</v>
      </c>
      <c r="AQ967">
        <f t="shared" si="712"/>
        <v>4.5376095837853436E-3</v>
      </c>
      <c r="AR967">
        <f t="shared" si="713"/>
        <v>1.8150438335141374E-3</v>
      </c>
      <c r="AS967">
        <f t="shared" si="714"/>
        <v>3.1763267086497406E-3</v>
      </c>
      <c r="AT967">
        <f t="shared" si="715"/>
        <v>5.2182510213531451E-3</v>
      </c>
      <c r="AU967">
        <f t="shared" si="716"/>
        <v>3.1763267086497406E-3</v>
      </c>
      <c r="AV967">
        <f t="shared" si="717"/>
        <v>4.7644900629746105E-3</v>
      </c>
      <c r="AW967">
        <f t="shared" si="718"/>
        <v>9.075219167570687E-4</v>
      </c>
      <c r="AX967">
        <f t="shared" si="719"/>
        <v>1.1344023959463359E-3</v>
      </c>
      <c r="AY967">
        <f t="shared" si="720"/>
        <v>7.509743861164743E-2</v>
      </c>
    </row>
    <row r="968" spans="1:51" x14ac:dyDescent="0.2">
      <c r="A968" s="118" t="s">
        <v>5898</v>
      </c>
      <c r="B968" s="119">
        <v>22813</v>
      </c>
      <c r="C968" s="121" t="s">
        <v>7079</v>
      </c>
      <c r="D968" s="121" t="s">
        <v>4332</v>
      </c>
      <c r="E968" s="121">
        <v>0.39416981138601503</v>
      </c>
      <c r="F968">
        <f t="shared" si="696"/>
        <v>3.9416981138601503E-7</v>
      </c>
      <c r="G968">
        <f t="shared" si="697"/>
        <v>3.9416981138601502E-9</v>
      </c>
      <c r="H968">
        <f t="shared" si="698"/>
        <v>2.2688559408654861E-4</v>
      </c>
      <c r="I968" s="115">
        <f t="shared" si="676"/>
        <v>17</v>
      </c>
      <c r="J968" s="115">
        <f t="shared" si="677"/>
        <v>4</v>
      </c>
      <c r="K968" s="115">
        <f t="shared" si="678"/>
        <v>13</v>
      </c>
      <c r="L968" s="115">
        <f t="shared" si="679"/>
        <v>15</v>
      </c>
      <c r="M968" s="115">
        <f t="shared" si="680"/>
        <v>2</v>
      </c>
      <c r="N968" s="115">
        <f t="shared" si="681"/>
        <v>12</v>
      </c>
      <c r="O968" s="115">
        <f t="shared" si="682"/>
        <v>8</v>
      </c>
      <c r="P968" s="115">
        <f t="shared" si="683"/>
        <v>14</v>
      </c>
      <c r="Q968" s="115">
        <f t="shared" si="684"/>
        <v>11</v>
      </c>
      <c r="R968" s="115">
        <f t="shared" si="685"/>
        <v>16</v>
      </c>
      <c r="S968" s="115">
        <f t="shared" si="686"/>
        <v>7</v>
      </c>
      <c r="T968" s="115">
        <f t="shared" si="687"/>
        <v>6</v>
      </c>
      <c r="U968" s="115">
        <f t="shared" si="688"/>
        <v>11</v>
      </c>
      <c r="V968" s="115">
        <f t="shared" si="689"/>
        <v>8</v>
      </c>
      <c r="W968" s="115">
        <f t="shared" si="690"/>
        <v>14</v>
      </c>
      <c r="X968" s="115">
        <f t="shared" si="691"/>
        <v>6</v>
      </c>
      <c r="Y968" s="115">
        <f t="shared" si="692"/>
        <v>7</v>
      </c>
      <c r="Z968" s="115">
        <f t="shared" si="693"/>
        <v>19</v>
      </c>
      <c r="AA968" s="115">
        <f t="shared" si="694"/>
        <v>3</v>
      </c>
      <c r="AB968" s="115">
        <f t="shared" si="695"/>
        <v>8</v>
      </c>
      <c r="AC968" s="113">
        <f t="shared" si="699"/>
        <v>201</v>
      </c>
      <c r="AE968">
        <f t="shared" si="700"/>
        <v>3.8570550994713264E-3</v>
      </c>
      <c r="AF968">
        <f t="shared" si="701"/>
        <v>9.0754237634619445E-4</v>
      </c>
      <c r="AG968">
        <f t="shared" si="702"/>
        <v>2.9495127231251319E-3</v>
      </c>
      <c r="AH968">
        <f t="shared" si="703"/>
        <v>3.4032839112982292E-3</v>
      </c>
      <c r="AI968">
        <f t="shared" si="704"/>
        <v>4.5377118817309722E-4</v>
      </c>
      <c r="AJ968">
        <f t="shared" si="705"/>
        <v>2.7226271290385832E-3</v>
      </c>
      <c r="AK968">
        <f t="shared" si="706"/>
        <v>1.8150847526923889E-3</v>
      </c>
      <c r="AL968">
        <f t="shared" si="707"/>
        <v>3.1763983172116805E-3</v>
      </c>
      <c r="AM968">
        <f t="shared" si="708"/>
        <v>2.4957415349520346E-3</v>
      </c>
      <c r="AN968">
        <f t="shared" si="709"/>
        <v>3.6301695053847778E-3</v>
      </c>
      <c r="AO968">
        <f t="shared" si="710"/>
        <v>1.5881991586058403E-3</v>
      </c>
      <c r="AP968">
        <f t="shared" si="711"/>
        <v>1.3613135645192916E-3</v>
      </c>
      <c r="AQ968">
        <f t="shared" si="712"/>
        <v>2.4957415349520346E-3</v>
      </c>
      <c r="AR968">
        <f t="shared" si="713"/>
        <v>1.8150847526923889E-3</v>
      </c>
      <c r="AS968">
        <f t="shared" si="714"/>
        <v>3.1763983172116805E-3</v>
      </c>
      <c r="AT968">
        <f t="shared" si="715"/>
        <v>1.3613135645192916E-3</v>
      </c>
      <c r="AU968">
        <f t="shared" si="716"/>
        <v>1.5881991586058403E-3</v>
      </c>
      <c r="AV968">
        <f t="shared" si="717"/>
        <v>4.3108262876444233E-3</v>
      </c>
      <c r="AW968">
        <f t="shared" si="718"/>
        <v>6.8065678225964581E-4</v>
      </c>
      <c r="AX968">
        <f t="shared" si="719"/>
        <v>1.8150847526923889E-3</v>
      </c>
      <c r="AY968">
        <f t="shared" si="720"/>
        <v>4.5604004411396268E-2</v>
      </c>
    </row>
    <row r="969" spans="1:51" x14ac:dyDescent="0.2">
      <c r="A969" s="118" t="s">
        <v>5899</v>
      </c>
      <c r="B969" s="119">
        <v>62716</v>
      </c>
      <c r="C969" s="121" t="s">
        <v>7080</v>
      </c>
      <c r="D969" s="121" t="s">
        <v>3613</v>
      </c>
      <c r="E969" s="121">
        <v>9.2115767778037844E-2</v>
      </c>
      <c r="F969">
        <f t="shared" si="696"/>
        <v>9.2115767778037843E-8</v>
      </c>
      <c r="G969">
        <f t="shared" si="697"/>
        <v>9.2115767778037845E-10</v>
      </c>
      <c r="H969">
        <f t="shared" si="698"/>
        <v>5.3022174944268661E-5</v>
      </c>
      <c r="I969" s="115">
        <f t="shared" si="676"/>
        <v>74</v>
      </c>
      <c r="J969" s="115">
        <f t="shared" si="677"/>
        <v>7</v>
      </c>
      <c r="K969" s="115">
        <f t="shared" si="678"/>
        <v>34</v>
      </c>
      <c r="L969" s="115">
        <f t="shared" si="679"/>
        <v>38</v>
      </c>
      <c r="M969" s="115">
        <f t="shared" si="680"/>
        <v>13</v>
      </c>
      <c r="N969" s="115">
        <f t="shared" si="681"/>
        <v>60</v>
      </c>
      <c r="O969" s="115">
        <f t="shared" si="682"/>
        <v>12</v>
      </c>
      <c r="P969" s="115">
        <f t="shared" si="683"/>
        <v>33</v>
      </c>
      <c r="Q969" s="115">
        <f t="shared" si="684"/>
        <v>26</v>
      </c>
      <c r="R969" s="115">
        <f t="shared" si="685"/>
        <v>63</v>
      </c>
      <c r="S969" s="115">
        <f t="shared" si="686"/>
        <v>10</v>
      </c>
      <c r="T969" s="115">
        <f t="shared" si="687"/>
        <v>21</v>
      </c>
      <c r="U969" s="115">
        <f t="shared" si="688"/>
        <v>24</v>
      </c>
      <c r="V969" s="115">
        <f t="shared" si="689"/>
        <v>25</v>
      </c>
      <c r="W969" s="115">
        <f t="shared" si="690"/>
        <v>33</v>
      </c>
      <c r="X969" s="115">
        <f t="shared" si="691"/>
        <v>29</v>
      </c>
      <c r="Y969" s="115">
        <f t="shared" si="692"/>
        <v>14</v>
      </c>
      <c r="Z969" s="115">
        <f t="shared" si="693"/>
        <v>50</v>
      </c>
      <c r="AA969" s="115">
        <f t="shared" si="694"/>
        <v>7</v>
      </c>
      <c r="AB969" s="115">
        <f t="shared" si="695"/>
        <v>13</v>
      </c>
      <c r="AC969" s="113">
        <f t="shared" si="699"/>
        <v>586</v>
      </c>
      <c r="AE969">
        <f t="shared" si="700"/>
        <v>3.923640945875881E-3</v>
      </c>
      <c r="AF969">
        <f t="shared" si="701"/>
        <v>3.7115522460988063E-4</v>
      </c>
      <c r="AG969">
        <f t="shared" si="702"/>
        <v>1.8027539481051346E-3</v>
      </c>
      <c r="AH969">
        <f t="shared" si="703"/>
        <v>2.014842647882209E-3</v>
      </c>
      <c r="AI969">
        <f t="shared" si="704"/>
        <v>6.8928827427549265E-4</v>
      </c>
      <c r="AJ969">
        <f t="shared" si="705"/>
        <v>3.1813304966561195E-3</v>
      </c>
      <c r="AK969">
        <f t="shared" si="706"/>
        <v>6.3626609933122393E-4</v>
      </c>
      <c r="AL969">
        <f t="shared" si="707"/>
        <v>1.7497317731608659E-3</v>
      </c>
      <c r="AM969">
        <f t="shared" si="708"/>
        <v>1.3785765485509853E-3</v>
      </c>
      <c r="AN969">
        <f t="shared" si="709"/>
        <v>3.3403970214889258E-3</v>
      </c>
      <c r="AO969">
        <f t="shared" si="710"/>
        <v>5.3022174944268661E-4</v>
      </c>
      <c r="AP969">
        <f t="shared" si="711"/>
        <v>1.1134656738296419E-3</v>
      </c>
      <c r="AQ969">
        <f t="shared" si="712"/>
        <v>1.2725321986624479E-3</v>
      </c>
      <c r="AR969">
        <f t="shared" si="713"/>
        <v>1.3255543736067166E-3</v>
      </c>
      <c r="AS969">
        <f t="shared" si="714"/>
        <v>1.7497317731608659E-3</v>
      </c>
      <c r="AT969">
        <f t="shared" si="715"/>
        <v>1.5376430733837912E-3</v>
      </c>
      <c r="AU969">
        <f t="shared" si="716"/>
        <v>7.4231044921976126E-4</v>
      </c>
      <c r="AV969">
        <f t="shared" si="717"/>
        <v>2.6511087472134332E-3</v>
      </c>
      <c r="AW969">
        <f t="shared" si="718"/>
        <v>3.7115522460988063E-4</v>
      </c>
      <c r="AX969">
        <f t="shared" si="719"/>
        <v>6.8928827427549265E-4</v>
      </c>
      <c r="AY969">
        <f t="shared" si="720"/>
        <v>3.1070994517341438E-2</v>
      </c>
    </row>
    <row r="970" spans="1:51" x14ac:dyDescent="0.2">
      <c r="A970" s="118" t="s">
        <v>5900</v>
      </c>
      <c r="B970" s="119">
        <v>48938</v>
      </c>
      <c r="C970" s="121" t="s">
        <v>6606</v>
      </c>
      <c r="D970" s="121" t="s">
        <v>3772</v>
      </c>
      <c r="E970" s="121">
        <v>4.56613508023654E-2</v>
      </c>
      <c r="F970">
        <f t="shared" si="696"/>
        <v>4.5661350802365399E-8</v>
      </c>
      <c r="G970">
        <f t="shared" si="697"/>
        <v>4.5661350802365403E-10</v>
      </c>
      <c r="H970">
        <f t="shared" si="698"/>
        <v>2.6282841568106306E-5</v>
      </c>
      <c r="I970" s="115">
        <f t="shared" si="676"/>
        <v>35</v>
      </c>
      <c r="J970" s="115">
        <f t="shared" si="677"/>
        <v>3</v>
      </c>
      <c r="K970" s="115">
        <f t="shared" si="678"/>
        <v>24</v>
      </c>
      <c r="L970" s="115">
        <f t="shared" si="679"/>
        <v>23</v>
      </c>
      <c r="M970" s="115">
        <f t="shared" si="680"/>
        <v>19</v>
      </c>
      <c r="N970" s="115">
        <f t="shared" si="681"/>
        <v>23</v>
      </c>
      <c r="O970" s="115">
        <f t="shared" si="682"/>
        <v>12</v>
      </c>
      <c r="P970" s="115">
        <f t="shared" si="683"/>
        <v>41</v>
      </c>
      <c r="Q970" s="115">
        <f t="shared" si="684"/>
        <v>32</v>
      </c>
      <c r="R970" s="115">
        <f t="shared" si="685"/>
        <v>43</v>
      </c>
      <c r="S970" s="115">
        <f t="shared" si="686"/>
        <v>7</v>
      </c>
      <c r="T970" s="115">
        <f t="shared" si="687"/>
        <v>29</v>
      </c>
      <c r="U970" s="115">
        <f t="shared" si="688"/>
        <v>19</v>
      </c>
      <c r="V970" s="115">
        <f t="shared" si="689"/>
        <v>12</v>
      </c>
      <c r="W970" s="115">
        <f t="shared" si="690"/>
        <v>21</v>
      </c>
      <c r="X970" s="115">
        <f t="shared" si="691"/>
        <v>29</v>
      </c>
      <c r="Y970" s="115">
        <f t="shared" si="692"/>
        <v>13</v>
      </c>
      <c r="Z970" s="115">
        <f t="shared" si="693"/>
        <v>25</v>
      </c>
      <c r="AA970" s="115">
        <f t="shared" si="694"/>
        <v>3</v>
      </c>
      <c r="AB970" s="115">
        <f t="shared" si="695"/>
        <v>20</v>
      </c>
      <c r="AC970" s="113">
        <f t="shared" si="699"/>
        <v>433</v>
      </c>
      <c r="AE970">
        <f t="shared" si="700"/>
        <v>9.1989945488372071E-4</v>
      </c>
      <c r="AF970">
        <f t="shared" si="701"/>
        <v>7.8848524704318922E-5</v>
      </c>
      <c r="AG970">
        <f t="shared" si="702"/>
        <v>6.3078819763455138E-4</v>
      </c>
      <c r="AH970">
        <f t="shared" si="703"/>
        <v>6.0450535606644507E-4</v>
      </c>
      <c r="AI970">
        <f t="shared" si="704"/>
        <v>4.9937398979401986E-4</v>
      </c>
      <c r="AJ970">
        <f t="shared" si="705"/>
        <v>6.0450535606644507E-4</v>
      </c>
      <c r="AK970">
        <f t="shared" si="706"/>
        <v>3.1539409881727569E-4</v>
      </c>
      <c r="AL970">
        <f t="shared" si="707"/>
        <v>1.0775965042923586E-3</v>
      </c>
      <c r="AM970">
        <f t="shared" si="708"/>
        <v>8.410509301794018E-4</v>
      </c>
      <c r="AN970">
        <f t="shared" si="709"/>
        <v>1.1301621874285712E-3</v>
      </c>
      <c r="AO970">
        <f t="shared" si="710"/>
        <v>1.8397989097674415E-4</v>
      </c>
      <c r="AP970">
        <f t="shared" si="711"/>
        <v>7.6220240547508289E-4</v>
      </c>
      <c r="AQ970">
        <f t="shared" si="712"/>
        <v>4.9937398979401986E-4</v>
      </c>
      <c r="AR970">
        <f t="shared" si="713"/>
        <v>3.1539409881727569E-4</v>
      </c>
      <c r="AS970">
        <f t="shared" si="714"/>
        <v>5.5193967293023247E-4</v>
      </c>
      <c r="AT970">
        <f t="shared" si="715"/>
        <v>7.6220240547508289E-4</v>
      </c>
      <c r="AU970">
        <f t="shared" si="716"/>
        <v>3.4167694038538199E-4</v>
      </c>
      <c r="AV970">
        <f t="shared" si="717"/>
        <v>6.5707103920265768E-4</v>
      </c>
      <c r="AW970">
        <f t="shared" si="718"/>
        <v>7.8848524704318922E-5</v>
      </c>
      <c r="AX970">
        <f t="shared" si="719"/>
        <v>5.2565683136212616E-4</v>
      </c>
      <c r="AY970">
        <f t="shared" si="720"/>
        <v>1.138047039899003E-2</v>
      </c>
    </row>
    <row r="971" spans="1:51" x14ac:dyDescent="0.2">
      <c r="A971" s="118" t="s">
        <v>5901</v>
      </c>
      <c r="B971" s="119">
        <v>52268</v>
      </c>
      <c r="C971" s="121" t="s">
        <v>6837</v>
      </c>
      <c r="D971" s="121" t="s">
        <v>4173</v>
      </c>
      <c r="E971" s="121">
        <v>0.29246399024806113</v>
      </c>
      <c r="F971">
        <f t="shared" si="696"/>
        <v>2.9246399024806115E-7</v>
      </c>
      <c r="G971">
        <f t="shared" si="697"/>
        <v>2.9246399024806116E-9</v>
      </c>
      <c r="H971">
        <f t="shared" si="698"/>
        <v>1.683433491342919E-4</v>
      </c>
      <c r="I971" s="115">
        <f t="shared" si="676"/>
        <v>38</v>
      </c>
      <c r="J971" s="115">
        <f t="shared" si="677"/>
        <v>5</v>
      </c>
      <c r="K971" s="115">
        <f t="shared" si="678"/>
        <v>35</v>
      </c>
      <c r="L971" s="115">
        <f t="shared" si="679"/>
        <v>30</v>
      </c>
      <c r="M971" s="115">
        <f t="shared" si="680"/>
        <v>15</v>
      </c>
      <c r="N971" s="115">
        <f t="shared" si="681"/>
        <v>31</v>
      </c>
      <c r="O971" s="115">
        <f t="shared" si="682"/>
        <v>12</v>
      </c>
      <c r="P971" s="115">
        <f t="shared" si="683"/>
        <v>32</v>
      </c>
      <c r="Q971" s="115">
        <f t="shared" si="684"/>
        <v>22</v>
      </c>
      <c r="R971" s="115">
        <f t="shared" si="685"/>
        <v>45</v>
      </c>
      <c r="S971" s="115">
        <f t="shared" si="686"/>
        <v>13</v>
      </c>
      <c r="T971" s="115">
        <f t="shared" si="687"/>
        <v>17</v>
      </c>
      <c r="U971" s="115">
        <f t="shared" si="688"/>
        <v>23</v>
      </c>
      <c r="V971" s="115">
        <f t="shared" si="689"/>
        <v>16</v>
      </c>
      <c r="W971" s="115">
        <f t="shared" si="690"/>
        <v>28</v>
      </c>
      <c r="X971" s="115">
        <f t="shared" si="691"/>
        <v>32</v>
      </c>
      <c r="Y971" s="115">
        <f t="shared" si="692"/>
        <v>20</v>
      </c>
      <c r="Z971" s="115">
        <f t="shared" si="693"/>
        <v>38</v>
      </c>
      <c r="AA971" s="115">
        <f t="shared" si="694"/>
        <v>7</v>
      </c>
      <c r="AB971" s="115">
        <f t="shared" si="695"/>
        <v>11</v>
      </c>
      <c r="AC971" s="113">
        <f t="shared" si="699"/>
        <v>470</v>
      </c>
      <c r="AE971">
        <f t="shared" si="700"/>
        <v>6.3970472671030917E-3</v>
      </c>
      <c r="AF971">
        <f t="shared" si="701"/>
        <v>8.4171674567145942E-4</v>
      </c>
      <c r="AG971">
        <f t="shared" si="702"/>
        <v>5.8920172197002166E-3</v>
      </c>
      <c r="AH971">
        <f t="shared" si="703"/>
        <v>5.050300474028757E-3</v>
      </c>
      <c r="AI971">
        <f t="shared" si="704"/>
        <v>2.5251502370143785E-3</v>
      </c>
      <c r="AJ971">
        <f t="shared" si="705"/>
        <v>5.2186438231630484E-3</v>
      </c>
      <c r="AK971">
        <f t="shared" si="706"/>
        <v>2.020120189611503E-3</v>
      </c>
      <c r="AL971">
        <f t="shared" si="707"/>
        <v>5.3869871722973407E-3</v>
      </c>
      <c r="AM971">
        <f t="shared" si="708"/>
        <v>3.7035536809544218E-3</v>
      </c>
      <c r="AN971">
        <f t="shared" si="709"/>
        <v>7.575450711043135E-3</v>
      </c>
      <c r="AO971">
        <f t="shared" si="710"/>
        <v>2.1884635387457948E-3</v>
      </c>
      <c r="AP971">
        <f t="shared" si="711"/>
        <v>2.8618369352829622E-3</v>
      </c>
      <c r="AQ971">
        <f t="shared" si="712"/>
        <v>3.8718970300887137E-3</v>
      </c>
      <c r="AR971">
        <f t="shared" si="713"/>
        <v>2.6934935861486703E-3</v>
      </c>
      <c r="AS971">
        <f t="shared" si="714"/>
        <v>4.7136137757601733E-3</v>
      </c>
      <c r="AT971">
        <f t="shared" si="715"/>
        <v>5.3869871722973407E-3</v>
      </c>
      <c r="AU971">
        <f t="shared" si="716"/>
        <v>3.3668669826858377E-3</v>
      </c>
      <c r="AV971">
        <f t="shared" si="717"/>
        <v>6.3970472671030917E-3</v>
      </c>
      <c r="AW971">
        <f t="shared" si="718"/>
        <v>1.1784034439400433E-3</v>
      </c>
      <c r="AX971">
        <f t="shared" si="719"/>
        <v>1.8517768404772109E-3</v>
      </c>
      <c r="AY971">
        <f t="shared" si="720"/>
        <v>7.9121374093117189E-2</v>
      </c>
    </row>
    <row r="972" spans="1:51" x14ac:dyDescent="0.2">
      <c r="A972" s="118" t="s">
        <v>5902</v>
      </c>
      <c r="B972" s="119">
        <v>70307</v>
      </c>
      <c r="C972" s="121" t="s">
        <v>7081</v>
      </c>
      <c r="D972" s="121" t="s">
        <v>3537</v>
      </c>
      <c r="E972" s="121">
        <v>3.2235115582164145E-2</v>
      </c>
      <c r="F972">
        <f t="shared" si="696"/>
        <v>3.2235115582164147E-8</v>
      </c>
      <c r="G972">
        <f t="shared" si="697"/>
        <v>3.2235115582164145E-10</v>
      </c>
      <c r="H972">
        <f t="shared" si="698"/>
        <v>1.8554651163139176E-5</v>
      </c>
      <c r="I972" s="115">
        <f t="shared" si="676"/>
        <v>75</v>
      </c>
      <c r="J972" s="115">
        <f t="shared" si="677"/>
        <v>2</v>
      </c>
      <c r="K972" s="115">
        <f t="shared" si="678"/>
        <v>44</v>
      </c>
      <c r="L972" s="115">
        <f t="shared" si="679"/>
        <v>32</v>
      </c>
      <c r="M972" s="115">
        <f t="shared" si="680"/>
        <v>22</v>
      </c>
      <c r="N972" s="115">
        <f t="shared" si="681"/>
        <v>58</v>
      </c>
      <c r="O972" s="115">
        <f t="shared" si="682"/>
        <v>15</v>
      </c>
      <c r="P972" s="115">
        <f t="shared" si="683"/>
        <v>32</v>
      </c>
      <c r="Q972" s="115">
        <f t="shared" si="684"/>
        <v>32</v>
      </c>
      <c r="R972" s="115">
        <f t="shared" si="685"/>
        <v>62</v>
      </c>
      <c r="S972" s="115">
        <f t="shared" si="686"/>
        <v>22</v>
      </c>
      <c r="T972" s="115">
        <f t="shared" si="687"/>
        <v>18</v>
      </c>
      <c r="U972" s="115">
        <f t="shared" si="688"/>
        <v>30</v>
      </c>
      <c r="V972" s="115">
        <f t="shared" si="689"/>
        <v>26</v>
      </c>
      <c r="W972" s="115">
        <f t="shared" si="690"/>
        <v>43</v>
      </c>
      <c r="X972" s="115">
        <f t="shared" si="691"/>
        <v>39</v>
      </c>
      <c r="Y972" s="115">
        <f t="shared" si="692"/>
        <v>31</v>
      </c>
      <c r="Z972" s="115">
        <f t="shared" si="693"/>
        <v>47</v>
      </c>
      <c r="AA972" s="115">
        <f t="shared" si="694"/>
        <v>1</v>
      </c>
      <c r="AB972" s="115">
        <f t="shared" si="695"/>
        <v>18</v>
      </c>
      <c r="AC972" s="113">
        <f t="shared" si="699"/>
        <v>649</v>
      </c>
      <c r="AE972">
        <f t="shared" si="700"/>
        <v>1.3915988372354381E-3</v>
      </c>
      <c r="AF972">
        <f t="shared" si="701"/>
        <v>3.7109302326278351E-5</v>
      </c>
      <c r="AG972">
        <f t="shared" si="702"/>
        <v>8.1640465117812375E-4</v>
      </c>
      <c r="AH972">
        <f t="shared" si="703"/>
        <v>5.9374883722045362E-4</v>
      </c>
      <c r="AI972">
        <f t="shared" si="704"/>
        <v>4.0820232558906188E-4</v>
      </c>
      <c r="AJ972">
        <f t="shared" si="705"/>
        <v>1.0761697674620723E-3</v>
      </c>
      <c r="AK972">
        <f t="shared" si="706"/>
        <v>2.7831976744708761E-4</v>
      </c>
      <c r="AL972">
        <f t="shared" si="707"/>
        <v>5.9374883722045362E-4</v>
      </c>
      <c r="AM972">
        <f t="shared" si="708"/>
        <v>5.9374883722045362E-4</v>
      </c>
      <c r="AN972">
        <f t="shared" si="709"/>
        <v>1.1503883721146288E-3</v>
      </c>
      <c r="AO972">
        <f t="shared" si="710"/>
        <v>4.0820232558906188E-4</v>
      </c>
      <c r="AP972">
        <f t="shared" si="711"/>
        <v>3.3398372093650515E-4</v>
      </c>
      <c r="AQ972">
        <f t="shared" si="712"/>
        <v>5.5663953489417523E-4</v>
      </c>
      <c r="AR972">
        <f t="shared" si="713"/>
        <v>4.8242093024161855E-4</v>
      </c>
      <c r="AS972">
        <f t="shared" si="714"/>
        <v>7.9785000001498455E-4</v>
      </c>
      <c r="AT972">
        <f t="shared" si="715"/>
        <v>7.2363139536242788E-4</v>
      </c>
      <c r="AU972">
        <f t="shared" si="716"/>
        <v>5.7519418605731442E-4</v>
      </c>
      <c r="AV972">
        <f t="shared" si="717"/>
        <v>8.7206860466754123E-4</v>
      </c>
      <c r="AW972">
        <f t="shared" si="718"/>
        <v>1.8554651163139176E-5</v>
      </c>
      <c r="AX972">
        <f t="shared" si="719"/>
        <v>3.3398372093650515E-4</v>
      </c>
      <c r="AY972">
        <f t="shared" si="720"/>
        <v>1.2041968604877324E-2</v>
      </c>
    </row>
    <row r="973" spans="1:51" x14ac:dyDescent="0.2">
      <c r="A973" s="118" t="s">
        <v>5903</v>
      </c>
      <c r="B973" s="119">
        <v>17649</v>
      </c>
      <c r="C973" s="121" t="s">
        <v>6765</v>
      </c>
      <c r="D973" s="121" t="s">
        <v>3927</v>
      </c>
      <c r="E973" s="121">
        <v>8.0126546776636456E-2</v>
      </c>
      <c r="F973">
        <f t="shared" si="696"/>
        <v>8.0126546776636457E-8</v>
      </c>
      <c r="G973">
        <f t="shared" si="697"/>
        <v>8.0126546776636455E-10</v>
      </c>
      <c r="H973">
        <f t="shared" si="698"/>
        <v>4.6121135212248253E-5</v>
      </c>
      <c r="I973" s="115">
        <f t="shared" si="676"/>
        <v>21</v>
      </c>
      <c r="J973" s="115">
        <f t="shared" si="677"/>
        <v>6</v>
      </c>
      <c r="K973" s="115">
        <f t="shared" si="678"/>
        <v>10</v>
      </c>
      <c r="L973" s="115">
        <f t="shared" si="679"/>
        <v>10</v>
      </c>
      <c r="M973" s="115">
        <f t="shared" si="680"/>
        <v>4</v>
      </c>
      <c r="N973" s="115">
        <f t="shared" si="681"/>
        <v>7</v>
      </c>
      <c r="O973" s="115">
        <f t="shared" si="682"/>
        <v>9</v>
      </c>
      <c r="P973" s="115">
        <f t="shared" si="683"/>
        <v>10</v>
      </c>
      <c r="Q973" s="115">
        <f t="shared" si="684"/>
        <v>8</v>
      </c>
      <c r="R973" s="115">
        <f t="shared" si="685"/>
        <v>13</v>
      </c>
      <c r="S973" s="115">
        <f t="shared" si="686"/>
        <v>2</v>
      </c>
      <c r="T973" s="115">
        <f t="shared" si="687"/>
        <v>6</v>
      </c>
      <c r="U973" s="115">
        <f t="shared" si="688"/>
        <v>3</v>
      </c>
      <c r="V973" s="115">
        <f t="shared" si="689"/>
        <v>6</v>
      </c>
      <c r="W973" s="115">
        <f t="shared" si="690"/>
        <v>9</v>
      </c>
      <c r="X973" s="115">
        <f t="shared" si="691"/>
        <v>17</v>
      </c>
      <c r="Y973" s="115">
        <f t="shared" si="692"/>
        <v>4</v>
      </c>
      <c r="Z973" s="115">
        <f t="shared" si="693"/>
        <v>11</v>
      </c>
      <c r="AA973" s="115">
        <f t="shared" si="694"/>
        <v>1</v>
      </c>
      <c r="AB973" s="115">
        <f t="shared" si="695"/>
        <v>4</v>
      </c>
      <c r="AC973" s="113">
        <f t="shared" si="699"/>
        <v>161</v>
      </c>
      <c r="AE973">
        <f t="shared" si="700"/>
        <v>9.6854383945721326E-4</v>
      </c>
      <c r="AF973">
        <f t="shared" si="701"/>
        <v>2.767268112734895E-4</v>
      </c>
      <c r="AG973">
        <f t="shared" si="702"/>
        <v>4.6121135212248254E-4</v>
      </c>
      <c r="AH973">
        <f t="shared" si="703"/>
        <v>4.6121135212248254E-4</v>
      </c>
      <c r="AI973">
        <f t="shared" si="704"/>
        <v>1.8448454084899301E-4</v>
      </c>
      <c r="AJ973">
        <f t="shared" si="705"/>
        <v>3.2284794648573779E-4</v>
      </c>
      <c r="AK973">
        <f t="shared" si="706"/>
        <v>4.1509021691023425E-4</v>
      </c>
      <c r="AL973">
        <f t="shared" si="707"/>
        <v>4.6121135212248254E-4</v>
      </c>
      <c r="AM973">
        <f t="shared" si="708"/>
        <v>3.6896908169798602E-4</v>
      </c>
      <c r="AN973">
        <f t="shared" si="709"/>
        <v>5.9957475775922729E-4</v>
      </c>
      <c r="AO973">
        <f t="shared" si="710"/>
        <v>9.2242270424496505E-5</v>
      </c>
      <c r="AP973">
        <f t="shared" si="711"/>
        <v>2.767268112734895E-4</v>
      </c>
      <c r="AQ973">
        <f t="shared" si="712"/>
        <v>1.3836340563674475E-4</v>
      </c>
      <c r="AR973">
        <f t="shared" si="713"/>
        <v>2.767268112734895E-4</v>
      </c>
      <c r="AS973">
        <f t="shared" si="714"/>
        <v>4.1509021691023425E-4</v>
      </c>
      <c r="AT973">
        <f t="shared" si="715"/>
        <v>7.8405929860822033E-4</v>
      </c>
      <c r="AU973">
        <f t="shared" si="716"/>
        <v>1.8448454084899301E-4</v>
      </c>
      <c r="AV973">
        <f t="shared" si="717"/>
        <v>5.0733248733473083E-4</v>
      </c>
      <c r="AW973">
        <f t="shared" si="718"/>
        <v>4.6121135212248253E-5</v>
      </c>
      <c r="AX973">
        <f t="shared" si="719"/>
        <v>1.8448454084899301E-4</v>
      </c>
      <c r="AY973">
        <f t="shared" si="720"/>
        <v>7.4255027691719688E-3</v>
      </c>
    </row>
    <row r="974" spans="1:51" x14ac:dyDescent="0.2">
      <c r="A974" s="118" t="s">
        <v>5904</v>
      </c>
      <c r="B974" s="119">
        <v>36122</v>
      </c>
      <c r="C974" s="121" t="s">
        <v>6676</v>
      </c>
      <c r="D974" s="121" t="s">
        <v>4353</v>
      </c>
      <c r="E974" s="121">
        <v>0.58595736877634208</v>
      </c>
      <c r="F974">
        <f t="shared" si="696"/>
        <v>5.8595736877634203E-7</v>
      </c>
      <c r="G974">
        <f t="shared" si="697"/>
        <v>5.8595736877634202E-9</v>
      </c>
      <c r="H974">
        <f t="shared" si="698"/>
        <v>3.3727921795110883E-4</v>
      </c>
      <c r="I974" s="115">
        <f t="shared" si="676"/>
        <v>35</v>
      </c>
      <c r="J974" s="115">
        <f t="shared" si="677"/>
        <v>8</v>
      </c>
      <c r="K974" s="115">
        <f t="shared" si="678"/>
        <v>19</v>
      </c>
      <c r="L974" s="115">
        <f t="shared" si="679"/>
        <v>26</v>
      </c>
      <c r="M974" s="115">
        <f t="shared" si="680"/>
        <v>11</v>
      </c>
      <c r="N974" s="115">
        <f t="shared" si="681"/>
        <v>35</v>
      </c>
      <c r="O974" s="115">
        <f t="shared" si="682"/>
        <v>9</v>
      </c>
      <c r="P974" s="115">
        <f t="shared" si="683"/>
        <v>19</v>
      </c>
      <c r="Q974" s="115">
        <f t="shared" si="684"/>
        <v>27</v>
      </c>
      <c r="R974" s="115">
        <f t="shared" si="685"/>
        <v>22</v>
      </c>
      <c r="S974" s="115">
        <f t="shared" si="686"/>
        <v>7</v>
      </c>
      <c r="T974" s="115">
        <f t="shared" si="687"/>
        <v>12</v>
      </c>
      <c r="U974" s="115">
        <f t="shared" si="688"/>
        <v>9</v>
      </c>
      <c r="V974" s="115">
        <f t="shared" si="689"/>
        <v>9</v>
      </c>
      <c r="W974" s="115">
        <f t="shared" si="690"/>
        <v>10</v>
      </c>
      <c r="X974" s="115">
        <f t="shared" si="691"/>
        <v>11</v>
      </c>
      <c r="Y974" s="115">
        <f t="shared" si="692"/>
        <v>18</v>
      </c>
      <c r="Z974" s="115">
        <f t="shared" si="693"/>
        <v>40</v>
      </c>
      <c r="AA974" s="115">
        <f t="shared" si="694"/>
        <v>2</v>
      </c>
      <c r="AB974" s="115">
        <f t="shared" si="695"/>
        <v>8</v>
      </c>
      <c r="AC974" s="113">
        <f t="shared" si="699"/>
        <v>337</v>
      </c>
      <c r="AE974">
        <f t="shared" si="700"/>
        <v>1.180477262828881E-2</v>
      </c>
      <c r="AF974">
        <f t="shared" si="701"/>
        <v>2.6982337436088706E-3</v>
      </c>
      <c r="AG974">
        <f t="shared" si="702"/>
        <v>6.4083051410710676E-3</v>
      </c>
      <c r="AH974">
        <f t="shared" si="703"/>
        <v>8.7692596667288299E-3</v>
      </c>
      <c r="AI974">
        <f t="shared" si="704"/>
        <v>3.710071397462197E-3</v>
      </c>
      <c r="AJ974">
        <f t="shared" si="705"/>
        <v>1.180477262828881E-2</v>
      </c>
      <c r="AK974">
        <f t="shared" si="706"/>
        <v>3.0355129615599794E-3</v>
      </c>
      <c r="AL974">
        <f t="shared" si="707"/>
        <v>6.4083051410710676E-3</v>
      </c>
      <c r="AM974">
        <f t="shared" si="708"/>
        <v>9.1065388846799378E-3</v>
      </c>
      <c r="AN974">
        <f t="shared" si="709"/>
        <v>7.4201427949243939E-3</v>
      </c>
      <c r="AO974">
        <f t="shared" si="710"/>
        <v>2.3609545256577619E-3</v>
      </c>
      <c r="AP974">
        <f t="shared" si="711"/>
        <v>4.0473506154133062E-3</v>
      </c>
      <c r="AQ974">
        <f t="shared" si="712"/>
        <v>3.0355129615599794E-3</v>
      </c>
      <c r="AR974">
        <f t="shared" si="713"/>
        <v>3.0355129615599794E-3</v>
      </c>
      <c r="AS974">
        <f t="shared" si="714"/>
        <v>3.3727921795110882E-3</v>
      </c>
      <c r="AT974">
        <f t="shared" si="715"/>
        <v>3.710071397462197E-3</v>
      </c>
      <c r="AU974">
        <f t="shared" si="716"/>
        <v>6.0710259231199588E-3</v>
      </c>
      <c r="AV974">
        <f t="shared" si="717"/>
        <v>1.3491168718044353E-2</v>
      </c>
      <c r="AW974">
        <f t="shared" si="718"/>
        <v>6.7455843590221766E-4</v>
      </c>
      <c r="AX974">
        <f t="shared" si="719"/>
        <v>2.6982337436088706E-3</v>
      </c>
      <c r="AY974">
        <f t="shared" si="720"/>
        <v>0.11366309644952369</v>
      </c>
    </row>
    <row r="975" spans="1:51" x14ac:dyDescent="0.2">
      <c r="A975" s="118" t="s">
        <v>5905</v>
      </c>
      <c r="B975" s="119">
        <v>36496</v>
      </c>
      <c r="C975" s="121" t="s">
        <v>7078</v>
      </c>
      <c r="D975" s="121" t="s">
        <v>4670</v>
      </c>
      <c r="E975" s="121">
        <v>0.44293003771484118</v>
      </c>
      <c r="F975">
        <f t="shared" si="696"/>
        <v>4.4293003771484116E-7</v>
      </c>
      <c r="G975">
        <f t="shared" si="697"/>
        <v>4.4293003771484119E-9</v>
      </c>
      <c r="H975">
        <f t="shared" si="698"/>
        <v>2.549521598123956E-4</v>
      </c>
      <c r="I975" s="115">
        <f t="shared" si="676"/>
        <v>33</v>
      </c>
      <c r="J975" s="115">
        <f t="shared" si="677"/>
        <v>3</v>
      </c>
      <c r="K975" s="115">
        <f t="shared" si="678"/>
        <v>20</v>
      </c>
      <c r="L975" s="115">
        <f t="shared" si="679"/>
        <v>28</v>
      </c>
      <c r="M975" s="115">
        <f t="shared" si="680"/>
        <v>14</v>
      </c>
      <c r="N975" s="115">
        <f t="shared" si="681"/>
        <v>23</v>
      </c>
      <c r="O975" s="115">
        <f t="shared" si="682"/>
        <v>16</v>
      </c>
      <c r="P975" s="115">
        <f t="shared" si="683"/>
        <v>25</v>
      </c>
      <c r="Q975" s="115">
        <f t="shared" si="684"/>
        <v>22</v>
      </c>
      <c r="R975" s="115">
        <f t="shared" si="685"/>
        <v>33</v>
      </c>
      <c r="S975" s="115">
        <f t="shared" si="686"/>
        <v>5</v>
      </c>
      <c r="T975" s="115">
        <f t="shared" si="687"/>
        <v>18</v>
      </c>
      <c r="U975" s="115">
        <f t="shared" si="688"/>
        <v>10</v>
      </c>
      <c r="V975" s="115">
        <f t="shared" si="689"/>
        <v>3</v>
      </c>
      <c r="W975" s="115">
        <f t="shared" si="690"/>
        <v>12</v>
      </c>
      <c r="X975" s="115">
        <f t="shared" si="691"/>
        <v>16</v>
      </c>
      <c r="Y975" s="115">
        <f t="shared" si="692"/>
        <v>13</v>
      </c>
      <c r="Z975" s="115">
        <f t="shared" si="693"/>
        <v>27</v>
      </c>
      <c r="AA975" s="115">
        <f t="shared" si="694"/>
        <v>0</v>
      </c>
      <c r="AB975" s="115">
        <f t="shared" si="695"/>
        <v>10</v>
      </c>
      <c r="AC975" s="113">
        <f t="shared" si="699"/>
        <v>331</v>
      </c>
      <c r="AE975">
        <f t="shared" si="700"/>
        <v>8.4134212738090543E-3</v>
      </c>
      <c r="AF975">
        <f t="shared" si="701"/>
        <v>7.6485647943718674E-4</v>
      </c>
      <c r="AG975">
        <f t="shared" si="702"/>
        <v>5.0990431962479122E-3</v>
      </c>
      <c r="AH975">
        <f t="shared" si="703"/>
        <v>7.1386604747470765E-3</v>
      </c>
      <c r="AI975">
        <f t="shared" si="704"/>
        <v>3.5693302373735383E-3</v>
      </c>
      <c r="AJ975">
        <f t="shared" si="705"/>
        <v>5.8638996756850987E-3</v>
      </c>
      <c r="AK975">
        <f t="shared" si="706"/>
        <v>4.0792345569983296E-3</v>
      </c>
      <c r="AL975">
        <f t="shared" si="707"/>
        <v>6.37380399530989E-3</v>
      </c>
      <c r="AM975">
        <f t="shared" si="708"/>
        <v>5.6089475158727035E-3</v>
      </c>
      <c r="AN975">
        <f t="shared" si="709"/>
        <v>8.4134212738090543E-3</v>
      </c>
      <c r="AO975">
        <f t="shared" si="710"/>
        <v>1.274760799061978E-3</v>
      </c>
      <c r="AP975">
        <f t="shared" si="711"/>
        <v>4.5891388766231209E-3</v>
      </c>
      <c r="AQ975">
        <f t="shared" si="712"/>
        <v>2.5495215981239561E-3</v>
      </c>
      <c r="AR975">
        <f t="shared" si="713"/>
        <v>7.6485647943718674E-4</v>
      </c>
      <c r="AS975">
        <f t="shared" si="714"/>
        <v>3.059425917748747E-3</v>
      </c>
      <c r="AT975">
        <f t="shared" si="715"/>
        <v>4.0792345569983296E-3</v>
      </c>
      <c r="AU975">
        <f t="shared" si="716"/>
        <v>3.3143780775611426E-3</v>
      </c>
      <c r="AV975">
        <f t="shared" si="717"/>
        <v>6.8837083149346813E-3</v>
      </c>
      <c r="AW975">
        <f t="shared" si="718"/>
        <v>0</v>
      </c>
      <c r="AX975">
        <f t="shared" si="719"/>
        <v>2.5495215981239561E-3</v>
      </c>
      <c r="AY975">
        <f t="shared" si="720"/>
        <v>8.4389164897902921E-2</v>
      </c>
    </row>
    <row r="976" spans="1:51" x14ac:dyDescent="0.2">
      <c r="A976" s="118" t="s">
        <v>5906</v>
      </c>
      <c r="B976" s="119">
        <v>25938</v>
      </c>
      <c r="C976" s="121" t="s">
        <v>6894</v>
      </c>
      <c r="D976" s="121" t="s">
        <v>4859</v>
      </c>
      <c r="E976" s="121">
        <v>12.15725064254263</v>
      </c>
      <c r="F976">
        <f t="shared" si="696"/>
        <v>1.215725064254263E-5</v>
      </c>
      <c r="G976">
        <f t="shared" si="697"/>
        <v>1.215725064254263E-7</v>
      </c>
      <c r="H976">
        <f t="shared" si="698"/>
        <v>6.9977582118563612E-3</v>
      </c>
      <c r="I976" s="115">
        <f t="shared" si="676"/>
        <v>15</v>
      </c>
      <c r="J976" s="115">
        <f t="shared" si="677"/>
        <v>0</v>
      </c>
      <c r="K976" s="115">
        <f t="shared" si="678"/>
        <v>12</v>
      </c>
      <c r="L976" s="115">
        <f t="shared" si="679"/>
        <v>23</v>
      </c>
      <c r="M976" s="115">
        <f t="shared" si="680"/>
        <v>7</v>
      </c>
      <c r="N976" s="115">
        <f t="shared" si="681"/>
        <v>18</v>
      </c>
      <c r="O976" s="115">
        <f t="shared" si="682"/>
        <v>6</v>
      </c>
      <c r="P976" s="115">
        <f t="shared" si="683"/>
        <v>8</v>
      </c>
      <c r="Q976" s="115">
        <f t="shared" si="684"/>
        <v>17</v>
      </c>
      <c r="R976" s="115">
        <f t="shared" si="685"/>
        <v>26</v>
      </c>
      <c r="S976" s="115">
        <f t="shared" si="686"/>
        <v>2</v>
      </c>
      <c r="T976" s="115">
        <f t="shared" si="687"/>
        <v>9</v>
      </c>
      <c r="U976" s="115">
        <f t="shared" si="688"/>
        <v>12</v>
      </c>
      <c r="V976" s="115">
        <f t="shared" si="689"/>
        <v>5</v>
      </c>
      <c r="W976" s="115">
        <f t="shared" si="690"/>
        <v>15</v>
      </c>
      <c r="X976" s="115">
        <f t="shared" si="691"/>
        <v>10</v>
      </c>
      <c r="Y976" s="115">
        <f t="shared" si="692"/>
        <v>16</v>
      </c>
      <c r="Z976" s="115">
        <f t="shared" si="693"/>
        <v>14</v>
      </c>
      <c r="AA976" s="115">
        <f t="shared" si="694"/>
        <v>7</v>
      </c>
      <c r="AB976" s="115">
        <f t="shared" si="695"/>
        <v>6</v>
      </c>
      <c r="AC976" s="113">
        <f t="shared" si="699"/>
        <v>228</v>
      </c>
      <c r="AE976">
        <f t="shared" si="700"/>
        <v>0.10496637317784542</v>
      </c>
      <c r="AF976">
        <f t="shared" si="701"/>
        <v>0</v>
      </c>
      <c r="AG976">
        <f t="shared" si="702"/>
        <v>8.3973098542276331E-2</v>
      </c>
      <c r="AH976">
        <f t="shared" si="703"/>
        <v>0.1609484388726963</v>
      </c>
      <c r="AI976">
        <f t="shared" si="704"/>
        <v>4.8984307482994531E-2</v>
      </c>
      <c r="AJ976">
        <f t="shared" si="705"/>
        <v>0.12595964781341451</v>
      </c>
      <c r="AK976">
        <f t="shared" si="706"/>
        <v>4.1986549271138165E-2</v>
      </c>
      <c r="AL976">
        <f t="shared" si="707"/>
        <v>5.598206569485089E-2</v>
      </c>
      <c r="AM976">
        <f t="shared" si="708"/>
        <v>0.11896188960155814</v>
      </c>
      <c r="AN976">
        <f t="shared" si="709"/>
        <v>0.18194171350826538</v>
      </c>
      <c r="AO976">
        <f t="shared" si="710"/>
        <v>1.3995516423712722E-2</v>
      </c>
      <c r="AP976">
        <f t="shared" si="711"/>
        <v>6.2979823906707255E-2</v>
      </c>
      <c r="AQ976">
        <f t="shared" si="712"/>
        <v>8.3973098542276331E-2</v>
      </c>
      <c r="AR976">
        <f t="shared" si="713"/>
        <v>3.4988791059281807E-2</v>
      </c>
      <c r="AS976">
        <f t="shared" si="714"/>
        <v>0.10496637317784542</v>
      </c>
      <c r="AT976">
        <f t="shared" si="715"/>
        <v>6.9977582118563614E-2</v>
      </c>
      <c r="AU976">
        <f t="shared" si="716"/>
        <v>0.11196413138970178</v>
      </c>
      <c r="AV976">
        <f t="shared" si="717"/>
        <v>9.7968614965989062E-2</v>
      </c>
      <c r="AW976">
        <f t="shared" si="718"/>
        <v>4.8984307482994531E-2</v>
      </c>
      <c r="AX976">
        <f t="shared" si="719"/>
        <v>4.1986549271138165E-2</v>
      </c>
      <c r="AY976">
        <f t="shared" si="720"/>
        <v>1.5954888723032505</v>
      </c>
    </row>
    <row r="977" spans="1:51" x14ac:dyDescent="0.2">
      <c r="A977" s="118" t="s">
        <v>5907</v>
      </c>
      <c r="B977" s="119">
        <v>43499</v>
      </c>
      <c r="C977" s="121" t="s">
        <v>6749</v>
      </c>
      <c r="D977" s="121" t="s">
        <v>3615</v>
      </c>
      <c r="E977" s="121">
        <v>7.8019608603534046E-2</v>
      </c>
      <c r="F977">
        <f t="shared" si="696"/>
        <v>7.8019608603534044E-8</v>
      </c>
      <c r="G977">
        <f t="shared" si="697"/>
        <v>7.801960860353405E-10</v>
      </c>
      <c r="H977">
        <f t="shared" si="698"/>
        <v>4.4908373845701531E-5</v>
      </c>
      <c r="I977" s="115">
        <f t="shared" si="676"/>
        <v>34</v>
      </c>
      <c r="J977" s="115">
        <f t="shared" si="677"/>
        <v>4</v>
      </c>
      <c r="K977" s="115">
        <f t="shared" si="678"/>
        <v>34</v>
      </c>
      <c r="L977" s="115">
        <f t="shared" si="679"/>
        <v>24</v>
      </c>
      <c r="M977" s="115">
        <f t="shared" si="680"/>
        <v>14</v>
      </c>
      <c r="N977" s="115">
        <f t="shared" si="681"/>
        <v>27</v>
      </c>
      <c r="O977" s="115">
        <f t="shared" si="682"/>
        <v>11</v>
      </c>
      <c r="P977" s="115">
        <f t="shared" si="683"/>
        <v>16</v>
      </c>
      <c r="Q977" s="115">
        <f t="shared" si="684"/>
        <v>17</v>
      </c>
      <c r="R977" s="115">
        <f t="shared" si="685"/>
        <v>31</v>
      </c>
      <c r="S977" s="115">
        <f t="shared" si="686"/>
        <v>18</v>
      </c>
      <c r="T977" s="115">
        <f t="shared" si="687"/>
        <v>17</v>
      </c>
      <c r="U977" s="115">
        <f t="shared" si="688"/>
        <v>17</v>
      </c>
      <c r="V977" s="115">
        <f t="shared" si="689"/>
        <v>17</v>
      </c>
      <c r="W977" s="115">
        <f t="shared" si="690"/>
        <v>27</v>
      </c>
      <c r="X977" s="115">
        <f t="shared" si="691"/>
        <v>17</v>
      </c>
      <c r="Y977" s="115">
        <f t="shared" si="692"/>
        <v>16</v>
      </c>
      <c r="Z977" s="115">
        <f t="shared" si="693"/>
        <v>15</v>
      </c>
      <c r="AA977" s="115">
        <f t="shared" si="694"/>
        <v>8</v>
      </c>
      <c r="AB977" s="115">
        <f t="shared" si="695"/>
        <v>16</v>
      </c>
      <c r="AC977" s="113">
        <f t="shared" si="699"/>
        <v>380</v>
      </c>
      <c r="AE977">
        <f t="shared" si="700"/>
        <v>1.5268847107538521E-3</v>
      </c>
      <c r="AF977">
        <f t="shared" si="701"/>
        <v>1.7963349538280613E-4</v>
      </c>
      <c r="AG977">
        <f t="shared" si="702"/>
        <v>1.5268847107538521E-3</v>
      </c>
      <c r="AH977">
        <f t="shared" si="703"/>
        <v>1.0778009722968366E-3</v>
      </c>
      <c r="AI977">
        <f t="shared" si="704"/>
        <v>6.2871723383982141E-4</v>
      </c>
      <c r="AJ977">
        <f t="shared" si="705"/>
        <v>1.2125260938339413E-3</v>
      </c>
      <c r="AK977">
        <f t="shared" si="706"/>
        <v>4.9399211230271689E-4</v>
      </c>
      <c r="AL977">
        <f t="shared" si="707"/>
        <v>7.185339815312245E-4</v>
      </c>
      <c r="AM977">
        <f t="shared" si="708"/>
        <v>7.6344235537692605E-4</v>
      </c>
      <c r="AN977">
        <f t="shared" si="709"/>
        <v>1.3921595892167475E-3</v>
      </c>
      <c r="AO977">
        <f t="shared" si="710"/>
        <v>8.0835072922262759E-4</v>
      </c>
      <c r="AP977">
        <f t="shared" si="711"/>
        <v>7.6344235537692605E-4</v>
      </c>
      <c r="AQ977">
        <f t="shared" si="712"/>
        <v>7.6344235537692605E-4</v>
      </c>
      <c r="AR977">
        <f t="shared" si="713"/>
        <v>7.6344235537692605E-4</v>
      </c>
      <c r="AS977">
        <f t="shared" si="714"/>
        <v>1.2125260938339413E-3</v>
      </c>
      <c r="AT977">
        <f t="shared" si="715"/>
        <v>7.6344235537692605E-4</v>
      </c>
      <c r="AU977">
        <f t="shared" si="716"/>
        <v>7.185339815312245E-4</v>
      </c>
      <c r="AV977">
        <f t="shared" si="717"/>
        <v>6.7362560768552296E-4</v>
      </c>
      <c r="AW977">
        <f t="shared" si="718"/>
        <v>3.5926699076561225E-4</v>
      </c>
      <c r="AX977">
        <f t="shared" si="719"/>
        <v>7.185339815312245E-4</v>
      </c>
      <c r="AY977">
        <f t="shared" si="720"/>
        <v>1.706518206136658E-2</v>
      </c>
    </row>
    <row r="978" spans="1:51" x14ac:dyDescent="0.2">
      <c r="A978" s="118" t="s">
        <v>5908</v>
      </c>
      <c r="B978" s="119">
        <v>28140</v>
      </c>
      <c r="C978" s="121" t="s">
        <v>6625</v>
      </c>
      <c r="D978" s="121" t="s">
        <v>3996</v>
      </c>
      <c r="E978" s="121">
        <v>0.23961170361889203</v>
      </c>
      <c r="F978">
        <f t="shared" si="696"/>
        <v>2.3961170361889203E-7</v>
      </c>
      <c r="G978">
        <f t="shared" si="697"/>
        <v>2.3961170361889203E-9</v>
      </c>
      <c r="H978">
        <f t="shared" si="698"/>
        <v>1.3792137843966594E-4</v>
      </c>
      <c r="I978" s="115">
        <f t="shared" si="676"/>
        <v>19</v>
      </c>
      <c r="J978" s="115">
        <f t="shared" si="677"/>
        <v>1</v>
      </c>
      <c r="K978" s="115">
        <f t="shared" si="678"/>
        <v>11</v>
      </c>
      <c r="L978" s="115">
        <f t="shared" si="679"/>
        <v>10</v>
      </c>
      <c r="M978" s="115">
        <f t="shared" si="680"/>
        <v>10</v>
      </c>
      <c r="N978" s="115">
        <f t="shared" si="681"/>
        <v>47</v>
      </c>
      <c r="O978" s="115">
        <f t="shared" si="682"/>
        <v>8</v>
      </c>
      <c r="P978" s="115">
        <f t="shared" si="683"/>
        <v>17</v>
      </c>
      <c r="Q978" s="115">
        <f t="shared" si="684"/>
        <v>11</v>
      </c>
      <c r="R978" s="115">
        <f t="shared" si="685"/>
        <v>12</v>
      </c>
      <c r="S978" s="115">
        <f t="shared" si="686"/>
        <v>8</v>
      </c>
      <c r="T978" s="115">
        <f t="shared" si="687"/>
        <v>9</v>
      </c>
      <c r="U978" s="115">
        <f t="shared" si="688"/>
        <v>14</v>
      </c>
      <c r="V978" s="115">
        <f t="shared" si="689"/>
        <v>13</v>
      </c>
      <c r="W978" s="115">
        <f t="shared" si="690"/>
        <v>17</v>
      </c>
      <c r="X978" s="115">
        <f t="shared" si="691"/>
        <v>13</v>
      </c>
      <c r="Y978" s="115">
        <f t="shared" si="692"/>
        <v>23</v>
      </c>
      <c r="Z978" s="115">
        <f t="shared" si="693"/>
        <v>11</v>
      </c>
      <c r="AA978" s="115">
        <f t="shared" si="694"/>
        <v>3</v>
      </c>
      <c r="AB978" s="115">
        <f t="shared" si="695"/>
        <v>8</v>
      </c>
      <c r="AC978" s="113">
        <f t="shared" si="699"/>
        <v>265</v>
      </c>
      <c r="AE978">
        <f t="shared" si="700"/>
        <v>2.6205061903536529E-3</v>
      </c>
      <c r="AF978">
        <f t="shared" si="701"/>
        <v>1.3792137843966594E-4</v>
      </c>
      <c r="AG978">
        <f t="shared" si="702"/>
        <v>1.5171351628363253E-3</v>
      </c>
      <c r="AH978">
        <f t="shared" si="703"/>
        <v>1.3792137843966594E-3</v>
      </c>
      <c r="AI978">
        <f t="shared" si="704"/>
        <v>1.3792137843966594E-3</v>
      </c>
      <c r="AJ978">
        <f t="shared" si="705"/>
        <v>6.4823047866642992E-3</v>
      </c>
      <c r="AK978">
        <f t="shared" si="706"/>
        <v>1.1033710275173275E-3</v>
      </c>
      <c r="AL978">
        <f t="shared" si="707"/>
        <v>2.344663433474321E-3</v>
      </c>
      <c r="AM978">
        <f t="shared" si="708"/>
        <v>1.5171351628363253E-3</v>
      </c>
      <c r="AN978">
        <f t="shared" si="709"/>
        <v>1.6550565412759913E-3</v>
      </c>
      <c r="AO978">
        <f t="shared" si="710"/>
        <v>1.1033710275173275E-3</v>
      </c>
      <c r="AP978">
        <f t="shared" si="711"/>
        <v>1.2412924059569935E-3</v>
      </c>
      <c r="AQ978">
        <f t="shared" si="712"/>
        <v>1.9308992981553232E-3</v>
      </c>
      <c r="AR978">
        <f t="shared" si="713"/>
        <v>1.7929779197156572E-3</v>
      </c>
      <c r="AS978">
        <f t="shared" si="714"/>
        <v>2.344663433474321E-3</v>
      </c>
      <c r="AT978">
        <f t="shared" si="715"/>
        <v>1.7929779197156572E-3</v>
      </c>
      <c r="AU978">
        <f t="shared" si="716"/>
        <v>3.1721917041123166E-3</v>
      </c>
      <c r="AV978">
        <f t="shared" si="717"/>
        <v>1.5171351628363253E-3</v>
      </c>
      <c r="AW978">
        <f t="shared" si="718"/>
        <v>4.1376413531899782E-4</v>
      </c>
      <c r="AX978">
        <f t="shared" si="719"/>
        <v>1.1033710275173275E-3</v>
      </c>
      <c r="AY978">
        <f t="shared" si="720"/>
        <v>3.6549165286511469E-2</v>
      </c>
    </row>
    <row r="979" spans="1:51" x14ac:dyDescent="0.2">
      <c r="A979" s="118" t="s">
        <v>5909</v>
      </c>
      <c r="B979" s="119">
        <v>17904</v>
      </c>
      <c r="C979" s="121" t="s">
        <v>7022</v>
      </c>
      <c r="D979" s="121" t="s">
        <v>3828</v>
      </c>
      <c r="E979" s="121">
        <v>0.1732442011858831</v>
      </c>
      <c r="F979">
        <f t="shared" si="696"/>
        <v>1.732442011858831E-7</v>
      </c>
      <c r="G979">
        <f t="shared" si="697"/>
        <v>1.7324420118588311E-9</v>
      </c>
      <c r="H979">
        <f t="shared" si="698"/>
        <v>9.9719999788657637E-5</v>
      </c>
      <c r="I979" s="115">
        <f t="shared" si="676"/>
        <v>13</v>
      </c>
      <c r="J979" s="115">
        <f t="shared" si="677"/>
        <v>4</v>
      </c>
      <c r="K979" s="115">
        <f t="shared" si="678"/>
        <v>9</v>
      </c>
      <c r="L979" s="115">
        <f t="shared" si="679"/>
        <v>10</v>
      </c>
      <c r="M979" s="115">
        <f t="shared" si="680"/>
        <v>2</v>
      </c>
      <c r="N979" s="115">
        <f t="shared" si="681"/>
        <v>13</v>
      </c>
      <c r="O979" s="115">
        <f t="shared" si="682"/>
        <v>5</v>
      </c>
      <c r="P979" s="115">
        <f t="shared" si="683"/>
        <v>6</v>
      </c>
      <c r="Q979" s="115">
        <f t="shared" si="684"/>
        <v>12</v>
      </c>
      <c r="R979" s="115">
        <f t="shared" si="685"/>
        <v>17</v>
      </c>
      <c r="S979" s="115">
        <f t="shared" si="686"/>
        <v>6</v>
      </c>
      <c r="T979" s="115">
        <f t="shared" si="687"/>
        <v>10</v>
      </c>
      <c r="U979" s="115">
        <f t="shared" si="688"/>
        <v>9</v>
      </c>
      <c r="V979" s="115">
        <f t="shared" si="689"/>
        <v>7</v>
      </c>
      <c r="W979" s="115">
        <f t="shared" si="690"/>
        <v>6</v>
      </c>
      <c r="X979" s="115">
        <f t="shared" si="691"/>
        <v>12</v>
      </c>
      <c r="Y979" s="115">
        <f t="shared" si="692"/>
        <v>8</v>
      </c>
      <c r="Z979" s="115">
        <f t="shared" si="693"/>
        <v>5</v>
      </c>
      <c r="AA979" s="115">
        <f t="shared" si="694"/>
        <v>3</v>
      </c>
      <c r="AB979" s="115">
        <f t="shared" si="695"/>
        <v>5</v>
      </c>
      <c r="AC979" s="113">
        <f t="shared" si="699"/>
        <v>162</v>
      </c>
      <c r="AE979">
        <f t="shared" si="700"/>
        <v>1.2963599972525492E-3</v>
      </c>
      <c r="AF979">
        <f t="shared" si="701"/>
        <v>3.9887999915463055E-4</v>
      </c>
      <c r="AG979">
        <f t="shared" si="702"/>
        <v>8.9747999809791873E-4</v>
      </c>
      <c r="AH979">
        <f t="shared" si="703"/>
        <v>9.9719999788657637E-4</v>
      </c>
      <c r="AI979">
        <f t="shared" si="704"/>
        <v>1.9943999957731527E-4</v>
      </c>
      <c r="AJ979">
        <f t="shared" si="705"/>
        <v>1.2963599972525492E-3</v>
      </c>
      <c r="AK979">
        <f t="shared" si="706"/>
        <v>4.9859999894328818E-4</v>
      </c>
      <c r="AL979">
        <f t="shared" si="707"/>
        <v>5.9831999873194582E-4</v>
      </c>
      <c r="AM979">
        <f t="shared" si="708"/>
        <v>1.1966399974638916E-3</v>
      </c>
      <c r="AN979">
        <f t="shared" si="709"/>
        <v>1.6952399964071797E-3</v>
      </c>
      <c r="AO979">
        <f t="shared" si="710"/>
        <v>5.9831999873194582E-4</v>
      </c>
      <c r="AP979">
        <f t="shared" si="711"/>
        <v>9.9719999788657637E-4</v>
      </c>
      <c r="AQ979">
        <f t="shared" si="712"/>
        <v>8.9747999809791873E-4</v>
      </c>
      <c r="AR979">
        <f t="shared" si="713"/>
        <v>6.9803999852060346E-4</v>
      </c>
      <c r="AS979">
        <f t="shared" si="714"/>
        <v>5.9831999873194582E-4</v>
      </c>
      <c r="AT979">
        <f t="shared" si="715"/>
        <v>1.1966399974638916E-3</v>
      </c>
      <c r="AU979">
        <f t="shared" si="716"/>
        <v>7.9775999830926109E-4</v>
      </c>
      <c r="AV979">
        <f t="shared" si="717"/>
        <v>4.9859999894328818E-4</v>
      </c>
      <c r="AW979">
        <f t="shared" si="718"/>
        <v>2.9915999936597291E-4</v>
      </c>
      <c r="AX979">
        <f t="shared" si="719"/>
        <v>4.9859999894328818E-4</v>
      </c>
      <c r="AY979">
        <f t="shared" si="720"/>
        <v>1.6154639965762538E-2</v>
      </c>
    </row>
    <row r="980" spans="1:51" x14ac:dyDescent="0.2">
      <c r="A980" s="118" t="s">
        <v>5910</v>
      </c>
      <c r="B980" s="119">
        <v>17551</v>
      </c>
      <c r="C980" s="121" t="s">
        <v>7022</v>
      </c>
      <c r="D980" s="121" t="s">
        <v>4318</v>
      </c>
      <c r="E980" s="121">
        <v>0.82568286171783645</v>
      </c>
      <c r="F980">
        <f t="shared" si="696"/>
        <v>8.2568286171783646E-7</v>
      </c>
      <c r="G980">
        <f t="shared" si="697"/>
        <v>8.2568286171783649E-9</v>
      </c>
      <c r="H980">
        <f t="shared" si="698"/>
        <v>4.7526609394364059E-4</v>
      </c>
      <c r="I980" s="115">
        <f t="shared" si="676"/>
        <v>16</v>
      </c>
      <c r="J980" s="115">
        <f t="shared" si="677"/>
        <v>6</v>
      </c>
      <c r="K980" s="115">
        <f t="shared" si="678"/>
        <v>9</v>
      </c>
      <c r="L980" s="115">
        <f t="shared" si="679"/>
        <v>8</v>
      </c>
      <c r="M980" s="115">
        <f t="shared" si="680"/>
        <v>3</v>
      </c>
      <c r="N980" s="115">
        <f t="shared" si="681"/>
        <v>6</v>
      </c>
      <c r="O980" s="115">
        <f t="shared" si="682"/>
        <v>5</v>
      </c>
      <c r="P980" s="115">
        <f t="shared" si="683"/>
        <v>3</v>
      </c>
      <c r="Q980" s="115">
        <f t="shared" si="684"/>
        <v>14</v>
      </c>
      <c r="R980" s="115">
        <f t="shared" si="685"/>
        <v>8</v>
      </c>
      <c r="S980" s="115">
        <f t="shared" si="686"/>
        <v>8</v>
      </c>
      <c r="T980" s="115">
        <f t="shared" si="687"/>
        <v>7</v>
      </c>
      <c r="U980" s="115">
        <f t="shared" si="688"/>
        <v>15</v>
      </c>
      <c r="V980" s="115">
        <f t="shared" si="689"/>
        <v>5</v>
      </c>
      <c r="W980" s="115">
        <f t="shared" si="690"/>
        <v>2</v>
      </c>
      <c r="X980" s="115">
        <f t="shared" si="691"/>
        <v>13</v>
      </c>
      <c r="Y980" s="115">
        <f t="shared" si="692"/>
        <v>16</v>
      </c>
      <c r="Z980" s="115">
        <f t="shared" si="693"/>
        <v>12</v>
      </c>
      <c r="AA980" s="115">
        <f t="shared" si="694"/>
        <v>1</v>
      </c>
      <c r="AB980" s="115">
        <f t="shared" si="695"/>
        <v>5</v>
      </c>
      <c r="AC980" s="113">
        <f t="shared" si="699"/>
        <v>162</v>
      </c>
      <c r="AE980">
        <f t="shared" si="700"/>
        <v>7.6042575030982494E-3</v>
      </c>
      <c r="AF980">
        <f t="shared" si="701"/>
        <v>2.8515965636618434E-3</v>
      </c>
      <c r="AG980">
        <f t="shared" si="702"/>
        <v>4.2773948454927655E-3</v>
      </c>
      <c r="AH980">
        <f t="shared" si="703"/>
        <v>3.8021287515491247E-3</v>
      </c>
      <c r="AI980">
        <f t="shared" si="704"/>
        <v>1.4257982818309217E-3</v>
      </c>
      <c r="AJ980">
        <f t="shared" si="705"/>
        <v>2.8515965636618434E-3</v>
      </c>
      <c r="AK980">
        <f t="shared" si="706"/>
        <v>2.376330469718203E-3</v>
      </c>
      <c r="AL980">
        <f t="shared" si="707"/>
        <v>1.4257982818309217E-3</v>
      </c>
      <c r="AM980">
        <f t="shared" si="708"/>
        <v>6.6537253152109685E-3</v>
      </c>
      <c r="AN980">
        <f t="shared" si="709"/>
        <v>3.8021287515491247E-3</v>
      </c>
      <c r="AO980">
        <f t="shared" si="710"/>
        <v>3.8021287515491247E-3</v>
      </c>
      <c r="AP980">
        <f t="shared" si="711"/>
        <v>3.3268626576054843E-3</v>
      </c>
      <c r="AQ980">
        <f t="shared" si="712"/>
        <v>7.128991409154609E-3</v>
      </c>
      <c r="AR980">
        <f t="shared" si="713"/>
        <v>2.376330469718203E-3</v>
      </c>
      <c r="AS980">
        <f t="shared" si="714"/>
        <v>9.5053218788728117E-4</v>
      </c>
      <c r="AT980">
        <f t="shared" si="715"/>
        <v>6.1784592212673272E-3</v>
      </c>
      <c r="AU980">
        <f t="shared" si="716"/>
        <v>7.6042575030982494E-3</v>
      </c>
      <c r="AV980">
        <f t="shared" si="717"/>
        <v>5.7031931273236868E-3</v>
      </c>
      <c r="AW980">
        <f t="shared" si="718"/>
        <v>4.7526609394364059E-4</v>
      </c>
      <c r="AX980">
        <f t="shared" si="719"/>
        <v>2.376330469718203E-3</v>
      </c>
      <c r="AY980">
        <f t="shared" si="720"/>
        <v>7.6993107218869788E-2</v>
      </c>
    </row>
    <row r="981" spans="1:51" x14ac:dyDescent="0.2">
      <c r="A981" s="118" t="s">
        <v>5911</v>
      </c>
      <c r="B981" s="119">
        <v>23407</v>
      </c>
      <c r="C981" s="121" t="s">
        <v>6662</v>
      </c>
      <c r="D981" s="121" t="s">
        <v>3710</v>
      </c>
      <c r="E981" s="121">
        <v>5.6747330285326976E-2</v>
      </c>
      <c r="F981">
        <f t="shared" si="696"/>
        <v>5.6747330285326977E-8</v>
      </c>
      <c r="G981">
        <f t="shared" si="697"/>
        <v>5.674733028532698E-10</v>
      </c>
      <c r="H981">
        <f t="shared" si="698"/>
        <v>3.2663972157936823E-5</v>
      </c>
      <c r="I981" s="115">
        <f t="shared" si="676"/>
        <v>36</v>
      </c>
      <c r="J981" s="115">
        <f t="shared" si="677"/>
        <v>2</v>
      </c>
      <c r="K981" s="115">
        <f t="shared" si="678"/>
        <v>10</v>
      </c>
      <c r="L981" s="115">
        <f t="shared" si="679"/>
        <v>14</v>
      </c>
      <c r="M981" s="115">
        <f t="shared" si="680"/>
        <v>11</v>
      </c>
      <c r="N981" s="115">
        <f t="shared" si="681"/>
        <v>15</v>
      </c>
      <c r="O981" s="115">
        <f t="shared" si="682"/>
        <v>7</v>
      </c>
      <c r="P981" s="115">
        <f t="shared" si="683"/>
        <v>9</v>
      </c>
      <c r="Q981" s="115">
        <f t="shared" si="684"/>
        <v>9</v>
      </c>
      <c r="R981" s="115">
        <f t="shared" si="685"/>
        <v>27</v>
      </c>
      <c r="S981" s="115">
        <f t="shared" si="686"/>
        <v>5</v>
      </c>
      <c r="T981" s="115">
        <f t="shared" si="687"/>
        <v>5</v>
      </c>
      <c r="U981" s="115">
        <f t="shared" si="688"/>
        <v>8</v>
      </c>
      <c r="V981" s="115">
        <f t="shared" si="689"/>
        <v>9</v>
      </c>
      <c r="W981" s="115">
        <f t="shared" si="690"/>
        <v>9</v>
      </c>
      <c r="X981" s="115">
        <f t="shared" si="691"/>
        <v>14</v>
      </c>
      <c r="Y981" s="115">
        <f t="shared" si="692"/>
        <v>6</v>
      </c>
      <c r="Z981" s="115">
        <f t="shared" si="693"/>
        <v>5</v>
      </c>
      <c r="AA981" s="115">
        <f t="shared" si="694"/>
        <v>7</v>
      </c>
      <c r="AB981" s="115">
        <f t="shared" si="695"/>
        <v>5</v>
      </c>
      <c r="AC981" s="113">
        <f t="shared" si="699"/>
        <v>213</v>
      </c>
      <c r="AE981">
        <f t="shared" si="700"/>
        <v>1.1759029976857256E-3</v>
      </c>
      <c r="AF981">
        <f t="shared" si="701"/>
        <v>6.5327944315873645E-5</v>
      </c>
      <c r="AG981">
        <f t="shared" si="702"/>
        <v>3.2663972157936824E-4</v>
      </c>
      <c r="AH981">
        <f t="shared" si="703"/>
        <v>4.572956102111155E-4</v>
      </c>
      <c r="AI981">
        <f t="shared" si="704"/>
        <v>3.5930369373730507E-4</v>
      </c>
      <c r="AJ981">
        <f t="shared" si="705"/>
        <v>4.8995958236905239E-4</v>
      </c>
      <c r="AK981">
        <f t="shared" si="706"/>
        <v>2.2864780510555775E-4</v>
      </c>
      <c r="AL981">
        <f t="shared" si="707"/>
        <v>2.9397574942143141E-4</v>
      </c>
      <c r="AM981">
        <f t="shared" si="708"/>
        <v>2.9397574942143141E-4</v>
      </c>
      <c r="AN981">
        <f t="shared" si="709"/>
        <v>8.8192724826429423E-4</v>
      </c>
      <c r="AO981">
        <f t="shared" si="710"/>
        <v>1.6331986078968412E-4</v>
      </c>
      <c r="AP981">
        <f t="shared" si="711"/>
        <v>1.6331986078968412E-4</v>
      </c>
      <c r="AQ981">
        <f t="shared" si="712"/>
        <v>2.6131177726349458E-4</v>
      </c>
      <c r="AR981">
        <f t="shared" si="713"/>
        <v>2.9397574942143141E-4</v>
      </c>
      <c r="AS981">
        <f t="shared" si="714"/>
        <v>2.9397574942143141E-4</v>
      </c>
      <c r="AT981">
        <f t="shared" si="715"/>
        <v>4.572956102111155E-4</v>
      </c>
      <c r="AU981">
        <f t="shared" si="716"/>
        <v>1.9598383294762092E-4</v>
      </c>
      <c r="AV981">
        <f t="shared" si="717"/>
        <v>1.6331986078968412E-4</v>
      </c>
      <c r="AW981">
        <f t="shared" si="718"/>
        <v>2.2864780510555775E-4</v>
      </c>
      <c r="AX981">
        <f t="shared" si="719"/>
        <v>1.6331986078968412E-4</v>
      </c>
      <c r="AY981">
        <f t="shared" si="720"/>
        <v>6.9574260696405417E-3</v>
      </c>
    </row>
    <row r="982" spans="1:51" x14ac:dyDescent="0.2">
      <c r="A982" s="118" t="s">
        <v>5912</v>
      </c>
      <c r="B982" s="119">
        <v>19420</v>
      </c>
      <c r="C982" s="121" t="s">
        <v>6613</v>
      </c>
      <c r="D982" s="121" t="s">
        <v>3663</v>
      </c>
      <c r="E982" s="121">
        <v>8.432676055912601E-2</v>
      </c>
      <c r="F982">
        <f t="shared" si="696"/>
        <v>8.4326760559126013E-8</v>
      </c>
      <c r="G982">
        <f t="shared" si="697"/>
        <v>8.4326760559126013E-10</v>
      </c>
      <c r="H982">
        <f t="shared" si="698"/>
        <v>4.8538793723385217E-5</v>
      </c>
      <c r="I982" s="115">
        <f t="shared" si="676"/>
        <v>17</v>
      </c>
      <c r="J982" s="115">
        <f t="shared" si="677"/>
        <v>3</v>
      </c>
      <c r="K982" s="115">
        <f t="shared" si="678"/>
        <v>6</v>
      </c>
      <c r="L982" s="115">
        <f t="shared" si="679"/>
        <v>8</v>
      </c>
      <c r="M982" s="115">
        <f t="shared" si="680"/>
        <v>10</v>
      </c>
      <c r="N982" s="115">
        <f t="shared" si="681"/>
        <v>14</v>
      </c>
      <c r="O982" s="115">
        <f t="shared" si="682"/>
        <v>4</v>
      </c>
      <c r="P982" s="115">
        <f t="shared" si="683"/>
        <v>18</v>
      </c>
      <c r="Q982" s="115">
        <f t="shared" si="684"/>
        <v>7</v>
      </c>
      <c r="R982" s="115">
        <f t="shared" si="685"/>
        <v>16</v>
      </c>
      <c r="S982" s="115">
        <f t="shared" si="686"/>
        <v>5</v>
      </c>
      <c r="T982" s="115">
        <f t="shared" si="687"/>
        <v>6</v>
      </c>
      <c r="U982" s="115">
        <f t="shared" si="688"/>
        <v>13</v>
      </c>
      <c r="V982" s="115">
        <f t="shared" si="689"/>
        <v>11</v>
      </c>
      <c r="W982" s="115">
        <f t="shared" si="690"/>
        <v>7</v>
      </c>
      <c r="X982" s="115">
        <f t="shared" si="691"/>
        <v>11</v>
      </c>
      <c r="Y982" s="115">
        <f t="shared" si="692"/>
        <v>5</v>
      </c>
      <c r="Z982" s="115">
        <f t="shared" si="693"/>
        <v>8</v>
      </c>
      <c r="AA982" s="115">
        <f t="shared" si="694"/>
        <v>4</v>
      </c>
      <c r="AB982" s="115">
        <f t="shared" si="695"/>
        <v>3</v>
      </c>
      <c r="AC982" s="113">
        <f t="shared" si="699"/>
        <v>176</v>
      </c>
      <c r="AE982">
        <f t="shared" si="700"/>
        <v>8.2515949329754865E-4</v>
      </c>
      <c r="AF982">
        <f t="shared" si="701"/>
        <v>1.4561638117015566E-4</v>
      </c>
      <c r="AG982">
        <f t="shared" si="702"/>
        <v>2.9123276234031131E-4</v>
      </c>
      <c r="AH982">
        <f t="shared" si="703"/>
        <v>3.8831034978708173E-4</v>
      </c>
      <c r="AI982">
        <f t="shared" si="704"/>
        <v>4.8538793723385215E-4</v>
      </c>
      <c r="AJ982">
        <f t="shared" si="705"/>
        <v>6.7954311212739299E-4</v>
      </c>
      <c r="AK982">
        <f t="shared" si="706"/>
        <v>1.9415517489354087E-4</v>
      </c>
      <c r="AL982">
        <f t="shared" si="707"/>
        <v>8.7369828702093394E-4</v>
      </c>
      <c r="AM982">
        <f t="shared" si="708"/>
        <v>3.397715560636965E-4</v>
      </c>
      <c r="AN982">
        <f t="shared" si="709"/>
        <v>7.7662069957416347E-4</v>
      </c>
      <c r="AO982">
        <f t="shared" si="710"/>
        <v>2.4269396861692608E-4</v>
      </c>
      <c r="AP982">
        <f t="shared" si="711"/>
        <v>2.9123276234031131E-4</v>
      </c>
      <c r="AQ982">
        <f t="shared" si="712"/>
        <v>6.3100431840400781E-4</v>
      </c>
      <c r="AR982">
        <f t="shared" si="713"/>
        <v>5.3392673095723733E-4</v>
      </c>
      <c r="AS982">
        <f t="shared" si="714"/>
        <v>3.397715560636965E-4</v>
      </c>
      <c r="AT982">
        <f t="shared" si="715"/>
        <v>5.3392673095723733E-4</v>
      </c>
      <c r="AU982">
        <f t="shared" si="716"/>
        <v>2.4269396861692608E-4</v>
      </c>
      <c r="AV982">
        <f t="shared" si="717"/>
        <v>3.8831034978708173E-4</v>
      </c>
      <c r="AW982">
        <f t="shared" si="718"/>
        <v>1.9415517489354087E-4</v>
      </c>
      <c r="AX982">
        <f t="shared" si="719"/>
        <v>1.4561638117015566E-4</v>
      </c>
      <c r="AY982">
        <f t="shared" si="720"/>
        <v>8.5428276953157974E-3</v>
      </c>
    </row>
    <row r="983" spans="1:51" x14ac:dyDescent="0.2">
      <c r="A983" s="118" t="s">
        <v>5913</v>
      </c>
      <c r="B983" s="119">
        <v>71328</v>
      </c>
      <c r="C983" s="121" t="s">
        <v>6977</v>
      </c>
      <c r="D983" s="121" t="s">
        <v>3491</v>
      </c>
      <c r="E983" s="121">
        <v>3.7519775209996914E-2</v>
      </c>
      <c r="F983">
        <f t="shared" si="696"/>
        <v>3.7519775209996917E-8</v>
      </c>
      <c r="G983">
        <f t="shared" si="697"/>
        <v>3.7519775209996917E-10</v>
      </c>
      <c r="H983">
        <f t="shared" si="698"/>
        <v>2.1596520693913131E-5</v>
      </c>
      <c r="I983" s="115">
        <f t="shared" si="676"/>
        <v>73</v>
      </c>
      <c r="J983" s="115">
        <f t="shared" si="677"/>
        <v>3</v>
      </c>
      <c r="K983" s="115">
        <f t="shared" si="678"/>
        <v>22</v>
      </c>
      <c r="L983" s="115">
        <f t="shared" si="679"/>
        <v>15</v>
      </c>
      <c r="M983" s="115">
        <f t="shared" si="680"/>
        <v>38</v>
      </c>
      <c r="N983" s="115">
        <f t="shared" si="681"/>
        <v>56</v>
      </c>
      <c r="O983" s="115">
        <f t="shared" si="682"/>
        <v>12</v>
      </c>
      <c r="P983" s="115">
        <f t="shared" si="683"/>
        <v>34</v>
      </c>
      <c r="Q983" s="115">
        <f t="shared" si="684"/>
        <v>18</v>
      </c>
      <c r="R983" s="115">
        <f t="shared" si="685"/>
        <v>126</v>
      </c>
      <c r="S983" s="115">
        <f t="shared" si="686"/>
        <v>18</v>
      </c>
      <c r="T983" s="115">
        <f t="shared" si="687"/>
        <v>17</v>
      </c>
      <c r="U983" s="115">
        <f t="shared" si="688"/>
        <v>25</v>
      </c>
      <c r="V983" s="115">
        <f t="shared" si="689"/>
        <v>20</v>
      </c>
      <c r="W983" s="115">
        <f t="shared" si="690"/>
        <v>29</v>
      </c>
      <c r="X983" s="115">
        <f t="shared" si="691"/>
        <v>34</v>
      </c>
      <c r="Y983" s="115">
        <f t="shared" si="692"/>
        <v>32</v>
      </c>
      <c r="Z983" s="115">
        <f t="shared" si="693"/>
        <v>39</v>
      </c>
      <c r="AA983" s="115">
        <f t="shared" si="694"/>
        <v>25</v>
      </c>
      <c r="AB983" s="115">
        <f t="shared" si="695"/>
        <v>12</v>
      </c>
      <c r="AC983" s="113">
        <f t="shared" si="699"/>
        <v>648</v>
      </c>
      <c r="AE983">
        <f t="shared" si="700"/>
        <v>1.5765460106556585E-3</v>
      </c>
      <c r="AF983">
        <f t="shared" si="701"/>
        <v>6.4789562081739394E-5</v>
      </c>
      <c r="AG983">
        <f t="shared" si="702"/>
        <v>4.7512345526608886E-4</v>
      </c>
      <c r="AH983">
        <f t="shared" si="703"/>
        <v>3.2394781040869696E-4</v>
      </c>
      <c r="AI983">
        <f t="shared" si="704"/>
        <v>8.2066778636869897E-4</v>
      </c>
      <c r="AJ983">
        <f t="shared" si="705"/>
        <v>1.2094051588591353E-3</v>
      </c>
      <c r="AK983">
        <f t="shared" si="706"/>
        <v>2.5915824832695758E-4</v>
      </c>
      <c r="AL983">
        <f t="shared" si="707"/>
        <v>7.3428170359304649E-4</v>
      </c>
      <c r="AM983">
        <f t="shared" si="708"/>
        <v>3.8873737249043639E-4</v>
      </c>
      <c r="AN983">
        <f t="shared" si="709"/>
        <v>2.7211616074330545E-3</v>
      </c>
      <c r="AO983">
        <f t="shared" si="710"/>
        <v>3.8873737249043639E-4</v>
      </c>
      <c r="AP983">
        <f t="shared" si="711"/>
        <v>3.6714085179652325E-4</v>
      </c>
      <c r="AQ983">
        <f t="shared" si="712"/>
        <v>5.399130173478283E-4</v>
      </c>
      <c r="AR983">
        <f t="shared" si="713"/>
        <v>4.3193041387826263E-4</v>
      </c>
      <c r="AS983">
        <f t="shared" si="714"/>
        <v>6.2629910012348077E-4</v>
      </c>
      <c r="AT983">
        <f t="shared" si="715"/>
        <v>7.3428170359304649E-4</v>
      </c>
      <c r="AU983">
        <f t="shared" si="716"/>
        <v>6.910886622052202E-4</v>
      </c>
      <c r="AV983">
        <f t="shared" si="717"/>
        <v>8.4226430706261211E-4</v>
      </c>
      <c r="AW983">
        <f t="shared" si="718"/>
        <v>5.399130173478283E-4</v>
      </c>
      <c r="AX983">
        <f t="shared" si="719"/>
        <v>2.5915824832695758E-4</v>
      </c>
      <c r="AY983">
        <f t="shared" si="720"/>
        <v>1.3994545409655706E-2</v>
      </c>
    </row>
    <row r="984" spans="1:51" x14ac:dyDescent="0.2">
      <c r="A984" s="118" t="s">
        <v>5914</v>
      </c>
      <c r="B984" s="119">
        <v>15922</v>
      </c>
      <c r="C984" s="121" t="s">
        <v>6942</v>
      </c>
      <c r="D984" s="121" t="s">
        <v>3940</v>
      </c>
      <c r="E984" s="121">
        <v>0.25991963189449518</v>
      </c>
      <c r="F984">
        <f t="shared" si="696"/>
        <v>2.5991963189449517E-7</v>
      </c>
      <c r="G984">
        <f t="shared" si="697"/>
        <v>2.5991963189449518E-9</v>
      </c>
      <c r="H984">
        <f t="shared" si="698"/>
        <v>1.4961069669383581E-4</v>
      </c>
      <c r="I984" s="115">
        <f t="shared" si="676"/>
        <v>20</v>
      </c>
      <c r="J984" s="115">
        <f t="shared" si="677"/>
        <v>0</v>
      </c>
      <c r="K984" s="115">
        <f t="shared" si="678"/>
        <v>7</v>
      </c>
      <c r="L984" s="115">
        <f t="shared" si="679"/>
        <v>6</v>
      </c>
      <c r="M984" s="115">
        <f t="shared" si="680"/>
        <v>8</v>
      </c>
      <c r="N984" s="115">
        <f t="shared" si="681"/>
        <v>12</v>
      </c>
      <c r="O984" s="115">
        <f t="shared" si="682"/>
        <v>5</v>
      </c>
      <c r="P984" s="115">
        <f t="shared" si="683"/>
        <v>10</v>
      </c>
      <c r="Q984" s="115">
        <f t="shared" si="684"/>
        <v>8</v>
      </c>
      <c r="R984" s="115">
        <f t="shared" si="685"/>
        <v>11</v>
      </c>
      <c r="S984" s="115">
        <f t="shared" si="686"/>
        <v>3</v>
      </c>
      <c r="T984" s="115">
        <f t="shared" si="687"/>
        <v>2</v>
      </c>
      <c r="U984" s="115">
        <f t="shared" si="688"/>
        <v>6</v>
      </c>
      <c r="V984" s="115">
        <f t="shared" si="689"/>
        <v>9</v>
      </c>
      <c r="W984" s="115">
        <f t="shared" si="690"/>
        <v>9</v>
      </c>
      <c r="X984" s="115">
        <f t="shared" si="691"/>
        <v>5</v>
      </c>
      <c r="Y984" s="115">
        <f t="shared" si="692"/>
        <v>10</v>
      </c>
      <c r="Z984" s="115">
        <f t="shared" si="693"/>
        <v>11</v>
      </c>
      <c r="AA984" s="115">
        <f t="shared" si="694"/>
        <v>0</v>
      </c>
      <c r="AB984" s="115">
        <f t="shared" si="695"/>
        <v>4</v>
      </c>
      <c r="AC984" s="113">
        <f t="shared" si="699"/>
        <v>146</v>
      </c>
      <c r="AE984">
        <f t="shared" si="700"/>
        <v>2.9922139338767161E-3</v>
      </c>
      <c r="AF984">
        <f t="shared" si="701"/>
        <v>0</v>
      </c>
      <c r="AG984">
        <f t="shared" si="702"/>
        <v>1.0472748768568507E-3</v>
      </c>
      <c r="AH984">
        <f t="shared" si="703"/>
        <v>8.9766418016301488E-4</v>
      </c>
      <c r="AI984">
        <f t="shared" si="704"/>
        <v>1.1968855735506865E-3</v>
      </c>
      <c r="AJ984">
        <f t="shared" si="705"/>
        <v>1.7953283603260298E-3</v>
      </c>
      <c r="AK984">
        <f t="shared" si="706"/>
        <v>7.4805348346917901E-4</v>
      </c>
      <c r="AL984">
        <f t="shared" si="707"/>
        <v>1.496106966938358E-3</v>
      </c>
      <c r="AM984">
        <f t="shared" si="708"/>
        <v>1.1968855735506865E-3</v>
      </c>
      <c r="AN984">
        <f t="shared" si="709"/>
        <v>1.645717663632194E-3</v>
      </c>
      <c r="AO984">
        <f t="shared" si="710"/>
        <v>4.4883209008150744E-4</v>
      </c>
      <c r="AP984">
        <f t="shared" si="711"/>
        <v>2.9922139338767163E-4</v>
      </c>
      <c r="AQ984">
        <f t="shared" si="712"/>
        <v>8.9766418016301488E-4</v>
      </c>
      <c r="AR984">
        <f t="shared" si="713"/>
        <v>1.3464962702445223E-3</v>
      </c>
      <c r="AS984">
        <f t="shared" si="714"/>
        <v>1.3464962702445223E-3</v>
      </c>
      <c r="AT984">
        <f t="shared" si="715"/>
        <v>7.4805348346917901E-4</v>
      </c>
      <c r="AU984">
        <f t="shared" si="716"/>
        <v>1.496106966938358E-3</v>
      </c>
      <c r="AV984">
        <f t="shared" si="717"/>
        <v>1.645717663632194E-3</v>
      </c>
      <c r="AW984">
        <f t="shared" si="718"/>
        <v>0</v>
      </c>
      <c r="AX984">
        <f t="shared" si="719"/>
        <v>5.9844278677534325E-4</v>
      </c>
      <c r="AY984">
        <f t="shared" si="720"/>
        <v>2.1843161717300032E-2</v>
      </c>
    </row>
    <row r="985" spans="1:51" x14ac:dyDescent="0.2">
      <c r="A985" s="118" t="s">
        <v>5915</v>
      </c>
      <c r="B985" s="119">
        <v>26569</v>
      </c>
      <c r="C985" s="121" t="s">
        <v>6759</v>
      </c>
      <c r="D985" s="121" t="s">
        <v>3322</v>
      </c>
      <c r="E985" s="121">
        <v>5.0196363822276237E-3</v>
      </c>
      <c r="F985">
        <f t="shared" si="696"/>
        <v>5.0196363822276237E-9</v>
      </c>
      <c r="G985">
        <f t="shared" si="697"/>
        <v>5.0196363822276239E-11</v>
      </c>
      <c r="H985">
        <f t="shared" si="698"/>
        <v>2.8893211752455763E-6</v>
      </c>
      <c r="I985" s="115">
        <f t="shared" si="676"/>
        <v>22</v>
      </c>
      <c r="J985" s="115">
        <f t="shared" si="677"/>
        <v>2</v>
      </c>
      <c r="K985" s="115">
        <f t="shared" si="678"/>
        <v>3</v>
      </c>
      <c r="L985" s="115">
        <f t="shared" si="679"/>
        <v>3</v>
      </c>
      <c r="M985" s="115">
        <f t="shared" si="680"/>
        <v>11</v>
      </c>
      <c r="N985" s="115">
        <f t="shared" si="681"/>
        <v>19</v>
      </c>
      <c r="O985" s="115">
        <f t="shared" si="682"/>
        <v>6</v>
      </c>
      <c r="P985" s="115">
        <f t="shared" si="683"/>
        <v>21</v>
      </c>
      <c r="Q985" s="115">
        <f t="shared" si="684"/>
        <v>2</v>
      </c>
      <c r="R985" s="115">
        <f t="shared" si="685"/>
        <v>43</v>
      </c>
      <c r="S985" s="115">
        <f t="shared" si="686"/>
        <v>6</v>
      </c>
      <c r="T985" s="115">
        <f t="shared" si="687"/>
        <v>4</v>
      </c>
      <c r="U985" s="115">
        <f t="shared" si="688"/>
        <v>13</v>
      </c>
      <c r="V985" s="115">
        <f t="shared" si="689"/>
        <v>5</v>
      </c>
      <c r="W985" s="115">
        <f t="shared" si="690"/>
        <v>14</v>
      </c>
      <c r="X985" s="115">
        <f t="shared" si="691"/>
        <v>20</v>
      </c>
      <c r="Y985" s="115">
        <f t="shared" si="692"/>
        <v>15</v>
      </c>
      <c r="Z985" s="115">
        <f t="shared" si="693"/>
        <v>9</v>
      </c>
      <c r="AA985" s="115">
        <f t="shared" si="694"/>
        <v>12</v>
      </c>
      <c r="AB985" s="115">
        <f t="shared" si="695"/>
        <v>8</v>
      </c>
      <c r="AC985" s="113">
        <f t="shared" si="699"/>
        <v>238</v>
      </c>
      <c r="AE985">
        <f t="shared" si="700"/>
        <v>6.356506585540268E-5</v>
      </c>
      <c r="AF985">
        <f t="shared" si="701"/>
        <v>5.7786423504911526E-6</v>
      </c>
      <c r="AG985">
        <f t="shared" si="702"/>
        <v>8.6679635257367293E-6</v>
      </c>
      <c r="AH985">
        <f t="shared" si="703"/>
        <v>8.6679635257367293E-6</v>
      </c>
      <c r="AI985">
        <f t="shared" si="704"/>
        <v>3.178253292770134E-5</v>
      </c>
      <c r="AJ985">
        <f t="shared" si="705"/>
        <v>5.4897102329665947E-5</v>
      </c>
      <c r="AK985">
        <f t="shared" si="706"/>
        <v>1.7335927051473459E-5</v>
      </c>
      <c r="AL985">
        <f t="shared" si="707"/>
        <v>6.0675744680157102E-5</v>
      </c>
      <c r="AM985">
        <f t="shared" si="708"/>
        <v>5.7786423504911526E-6</v>
      </c>
      <c r="AN985">
        <f t="shared" si="709"/>
        <v>1.2424081053555977E-4</v>
      </c>
      <c r="AO985">
        <f t="shared" si="710"/>
        <v>1.7335927051473459E-5</v>
      </c>
      <c r="AP985">
        <f t="shared" si="711"/>
        <v>1.1557284700982305E-5</v>
      </c>
      <c r="AQ985">
        <f t="shared" si="712"/>
        <v>3.7561175278192495E-5</v>
      </c>
      <c r="AR985">
        <f t="shared" si="713"/>
        <v>1.4446605876227881E-5</v>
      </c>
      <c r="AS985">
        <f t="shared" si="714"/>
        <v>4.0450496453438066E-5</v>
      </c>
      <c r="AT985">
        <f t="shared" si="715"/>
        <v>5.7786423504911524E-5</v>
      </c>
      <c r="AU985">
        <f t="shared" si="716"/>
        <v>4.3339817628683643E-5</v>
      </c>
      <c r="AV985">
        <f t="shared" si="717"/>
        <v>2.6003890577210188E-5</v>
      </c>
      <c r="AW985">
        <f t="shared" si="718"/>
        <v>3.4671854102946917E-5</v>
      </c>
      <c r="AX985">
        <f t="shared" si="719"/>
        <v>2.311456940196461E-5</v>
      </c>
      <c r="AY985">
        <f t="shared" si="720"/>
        <v>6.8765843970844702E-4</v>
      </c>
    </row>
    <row r="986" spans="1:51" x14ac:dyDescent="0.2">
      <c r="A986" s="118" t="s">
        <v>5916</v>
      </c>
      <c r="B986" s="119">
        <v>82588</v>
      </c>
      <c r="C986" s="121" t="s">
        <v>6998</v>
      </c>
      <c r="D986" s="121" t="s">
        <v>3677</v>
      </c>
      <c r="E986" s="121">
        <v>4.8792341732111492E-2</v>
      </c>
      <c r="F986">
        <f t="shared" si="696"/>
        <v>4.8792341732111491E-8</v>
      </c>
      <c r="G986">
        <f t="shared" si="697"/>
        <v>4.8792341732111493E-10</v>
      </c>
      <c r="H986">
        <f t="shared" si="698"/>
        <v>2.8085051470171474E-5</v>
      </c>
      <c r="I986" s="115">
        <f t="shared" si="676"/>
        <v>57</v>
      </c>
      <c r="J986" s="115">
        <f t="shared" si="677"/>
        <v>3</v>
      </c>
      <c r="K986" s="115">
        <f t="shared" si="678"/>
        <v>49</v>
      </c>
      <c r="L986" s="115">
        <f t="shared" si="679"/>
        <v>16</v>
      </c>
      <c r="M986" s="115">
        <f t="shared" si="680"/>
        <v>41</v>
      </c>
      <c r="N986" s="115">
        <f t="shared" si="681"/>
        <v>66</v>
      </c>
      <c r="O986" s="115">
        <f t="shared" si="682"/>
        <v>22</v>
      </c>
      <c r="P986" s="115">
        <f t="shared" si="683"/>
        <v>50</v>
      </c>
      <c r="Q986" s="115">
        <f t="shared" si="684"/>
        <v>43</v>
      </c>
      <c r="R986" s="115">
        <f t="shared" si="685"/>
        <v>48</v>
      </c>
      <c r="S986" s="115">
        <f t="shared" si="686"/>
        <v>6</v>
      </c>
      <c r="T986" s="115">
        <f t="shared" si="687"/>
        <v>51</v>
      </c>
      <c r="U986" s="115">
        <f t="shared" si="688"/>
        <v>23</v>
      </c>
      <c r="V986" s="115">
        <f t="shared" si="689"/>
        <v>23</v>
      </c>
      <c r="W986" s="115">
        <f t="shared" si="690"/>
        <v>31</v>
      </c>
      <c r="X986" s="115">
        <f t="shared" si="691"/>
        <v>73</v>
      </c>
      <c r="Y986" s="115">
        <f t="shared" si="692"/>
        <v>54</v>
      </c>
      <c r="Z986" s="115">
        <f t="shared" si="693"/>
        <v>45</v>
      </c>
      <c r="AA986" s="115">
        <f t="shared" si="694"/>
        <v>8</v>
      </c>
      <c r="AB986" s="115">
        <f t="shared" si="695"/>
        <v>41</v>
      </c>
      <c r="AC986" s="113">
        <f t="shared" si="699"/>
        <v>750</v>
      </c>
      <c r="AE986">
        <f t="shared" si="700"/>
        <v>1.6008479337997741E-3</v>
      </c>
      <c r="AF986">
        <f t="shared" si="701"/>
        <v>8.4255154410514416E-5</v>
      </c>
      <c r="AG986">
        <f t="shared" si="702"/>
        <v>1.3761675220384023E-3</v>
      </c>
      <c r="AH986">
        <f t="shared" si="703"/>
        <v>4.4936082352274359E-4</v>
      </c>
      <c r="AI986">
        <f t="shared" si="704"/>
        <v>1.1514871102770304E-3</v>
      </c>
      <c r="AJ986">
        <f t="shared" si="705"/>
        <v>1.8536133970313174E-3</v>
      </c>
      <c r="AK986">
        <f t="shared" si="706"/>
        <v>6.1787113234377242E-4</v>
      </c>
      <c r="AL986">
        <f t="shared" si="707"/>
        <v>1.4042525735085737E-3</v>
      </c>
      <c r="AM986">
        <f t="shared" si="708"/>
        <v>1.2076572132173734E-3</v>
      </c>
      <c r="AN986">
        <f t="shared" si="709"/>
        <v>1.3480824705682307E-3</v>
      </c>
      <c r="AO986">
        <f t="shared" si="710"/>
        <v>1.6851030882102883E-4</v>
      </c>
      <c r="AP986">
        <f t="shared" si="711"/>
        <v>1.4323376249787453E-3</v>
      </c>
      <c r="AQ986">
        <f t="shared" si="712"/>
        <v>6.4595618381394393E-4</v>
      </c>
      <c r="AR986">
        <f t="shared" si="713"/>
        <v>6.4595618381394393E-4</v>
      </c>
      <c r="AS986">
        <f t="shared" si="714"/>
        <v>8.7063659557531567E-4</v>
      </c>
      <c r="AT986">
        <f t="shared" si="715"/>
        <v>2.0502087573225176E-3</v>
      </c>
      <c r="AU986">
        <f t="shared" si="716"/>
        <v>1.5165927793892597E-3</v>
      </c>
      <c r="AV986">
        <f t="shared" si="717"/>
        <v>1.2638273161577162E-3</v>
      </c>
      <c r="AW986">
        <f t="shared" si="718"/>
        <v>2.246804117613718E-4</v>
      </c>
      <c r="AX986">
        <f t="shared" si="719"/>
        <v>1.1514871102770304E-3</v>
      </c>
      <c r="AY986">
        <f t="shared" si="720"/>
        <v>2.1063788602628607E-2</v>
      </c>
    </row>
    <row r="987" spans="1:51" x14ac:dyDescent="0.2">
      <c r="A987" s="118" t="s">
        <v>5917</v>
      </c>
      <c r="B987" s="119">
        <v>38938</v>
      </c>
      <c r="C987" s="121" t="s">
        <v>6619</v>
      </c>
      <c r="D987" s="121" t="s">
        <v>3554</v>
      </c>
      <c r="E987" s="121">
        <v>6.2137089492823198E-2</v>
      </c>
      <c r="F987">
        <f t="shared" si="696"/>
        <v>6.2137089492823199E-8</v>
      </c>
      <c r="G987">
        <f t="shared" si="697"/>
        <v>6.21370894928232E-10</v>
      </c>
      <c r="H987">
        <f t="shared" si="698"/>
        <v>3.5766337393560277E-5</v>
      </c>
      <c r="I987" s="115">
        <f t="shared" si="676"/>
        <v>38</v>
      </c>
      <c r="J987" s="115">
        <f t="shared" si="677"/>
        <v>2</v>
      </c>
      <c r="K987" s="115">
        <f t="shared" si="678"/>
        <v>21</v>
      </c>
      <c r="L987" s="115">
        <f t="shared" si="679"/>
        <v>20</v>
      </c>
      <c r="M987" s="115">
        <f t="shared" si="680"/>
        <v>15</v>
      </c>
      <c r="N987" s="115">
        <f t="shared" si="681"/>
        <v>21</v>
      </c>
      <c r="O987" s="115">
        <f t="shared" si="682"/>
        <v>10</v>
      </c>
      <c r="P987" s="115">
        <f t="shared" si="683"/>
        <v>22</v>
      </c>
      <c r="Q987" s="115">
        <f t="shared" si="684"/>
        <v>29</v>
      </c>
      <c r="R987" s="115">
        <f t="shared" si="685"/>
        <v>33</v>
      </c>
      <c r="S987" s="115">
        <f t="shared" si="686"/>
        <v>3</v>
      </c>
      <c r="T987" s="115">
        <f t="shared" si="687"/>
        <v>25</v>
      </c>
      <c r="U987" s="115">
        <f t="shared" si="688"/>
        <v>13</v>
      </c>
      <c r="V987" s="115">
        <f t="shared" si="689"/>
        <v>16</v>
      </c>
      <c r="W987" s="115">
        <f t="shared" si="690"/>
        <v>10</v>
      </c>
      <c r="X987" s="115">
        <f t="shared" si="691"/>
        <v>26</v>
      </c>
      <c r="Y987" s="115">
        <f t="shared" si="692"/>
        <v>18</v>
      </c>
      <c r="Z987" s="115">
        <f t="shared" si="693"/>
        <v>14</v>
      </c>
      <c r="AA987" s="115">
        <f t="shared" si="694"/>
        <v>4</v>
      </c>
      <c r="AB987" s="115">
        <f t="shared" si="695"/>
        <v>12</v>
      </c>
      <c r="AC987" s="113">
        <f t="shared" si="699"/>
        <v>352</v>
      </c>
      <c r="AE987">
        <f t="shared" si="700"/>
        <v>1.3591208209552906E-3</v>
      </c>
      <c r="AF987">
        <f t="shared" si="701"/>
        <v>7.1532674787120554E-5</v>
      </c>
      <c r="AG987">
        <f t="shared" si="702"/>
        <v>7.5109308526476583E-4</v>
      </c>
      <c r="AH987">
        <f t="shared" si="703"/>
        <v>7.1532674787120557E-4</v>
      </c>
      <c r="AI987">
        <f t="shared" si="704"/>
        <v>5.3649506090340418E-4</v>
      </c>
      <c r="AJ987">
        <f t="shared" si="705"/>
        <v>7.5109308526476583E-4</v>
      </c>
      <c r="AK987">
        <f t="shared" si="706"/>
        <v>3.5766337393560279E-4</v>
      </c>
      <c r="AL987">
        <f t="shared" si="707"/>
        <v>7.8685942265832609E-4</v>
      </c>
      <c r="AM987">
        <f t="shared" si="708"/>
        <v>1.037223784413248E-3</v>
      </c>
      <c r="AN987">
        <f t="shared" si="709"/>
        <v>1.1802891339874892E-3</v>
      </c>
      <c r="AO987">
        <f t="shared" si="710"/>
        <v>1.0729901218068082E-4</v>
      </c>
      <c r="AP987">
        <f t="shared" si="711"/>
        <v>8.9415843483900696E-4</v>
      </c>
      <c r="AQ987">
        <f t="shared" si="712"/>
        <v>4.6496238611628361E-4</v>
      </c>
      <c r="AR987">
        <f t="shared" si="713"/>
        <v>5.7226139829696444E-4</v>
      </c>
      <c r="AS987">
        <f t="shared" si="714"/>
        <v>3.5766337393560279E-4</v>
      </c>
      <c r="AT987">
        <f t="shared" si="715"/>
        <v>9.2992477223256722E-4</v>
      </c>
      <c r="AU987">
        <f t="shared" si="716"/>
        <v>6.4379407308408495E-4</v>
      </c>
      <c r="AV987">
        <f t="shared" si="717"/>
        <v>5.0072872350984392E-4</v>
      </c>
      <c r="AW987">
        <f t="shared" si="718"/>
        <v>1.4306534957424111E-4</v>
      </c>
      <c r="AX987">
        <f t="shared" si="719"/>
        <v>4.291960487227233E-4</v>
      </c>
      <c r="AY987">
        <f t="shared" si="720"/>
        <v>1.2589750762533217E-2</v>
      </c>
    </row>
    <row r="988" spans="1:51" x14ac:dyDescent="0.2">
      <c r="A988" s="118" t="s">
        <v>5918</v>
      </c>
      <c r="B988" s="119">
        <v>27296</v>
      </c>
      <c r="C988" s="121" t="s">
        <v>7082</v>
      </c>
      <c r="D988" s="121" t="s">
        <v>3449</v>
      </c>
      <c r="E988" s="121">
        <v>1.4533411313525743E-2</v>
      </c>
      <c r="F988">
        <f t="shared" si="696"/>
        <v>1.4533411313525744E-8</v>
      </c>
      <c r="G988">
        <f t="shared" si="697"/>
        <v>1.4533411313525744E-10</v>
      </c>
      <c r="H988">
        <f t="shared" si="698"/>
        <v>8.3654850389956745E-6</v>
      </c>
      <c r="I988" s="115">
        <f t="shared" si="676"/>
        <v>14</v>
      </c>
      <c r="J988" s="115">
        <f t="shared" si="677"/>
        <v>3</v>
      </c>
      <c r="K988" s="115">
        <f t="shared" si="678"/>
        <v>13</v>
      </c>
      <c r="L988" s="115">
        <f t="shared" si="679"/>
        <v>20</v>
      </c>
      <c r="M988" s="115">
        <f t="shared" si="680"/>
        <v>7</v>
      </c>
      <c r="N988" s="115">
        <f t="shared" si="681"/>
        <v>14</v>
      </c>
      <c r="O988" s="115">
        <f t="shared" si="682"/>
        <v>3</v>
      </c>
      <c r="P988" s="115">
        <f t="shared" si="683"/>
        <v>16</v>
      </c>
      <c r="Q988" s="115">
        <f t="shared" si="684"/>
        <v>18</v>
      </c>
      <c r="R988" s="115">
        <f t="shared" si="685"/>
        <v>37</v>
      </c>
      <c r="S988" s="115">
        <f t="shared" si="686"/>
        <v>3</v>
      </c>
      <c r="T988" s="115">
        <f t="shared" si="687"/>
        <v>8</v>
      </c>
      <c r="U988" s="115">
        <f t="shared" si="688"/>
        <v>10</v>
      </c>
      <c r="V988" s="115">
        <f t="shared" si="689"/>
        <v>10</v>
      </c>
      <c r="W988" s="115">
        <f t="shared" si="690"/>
        <v>19</v>
      </c>
      <c r="X988" s="115">
        <f t="shared" si="691"/>
        <v>14</v>
      </c>
      <c r="Y988" s="115">
        <f t="shared" si="692"/>
        <v>7</v>
      </c>
      <c r="Z988" s="115">
        <f t="shared" si="693"/>
        <v>17</v>
      </c>
      <c r="AA988" s="115">
        <f t="shared" si="694"/>
        <v>3</v>
      </c>
      <c r="AB988" s="115">
        <f t="shared" si="695"/>
        <v>4</v>
      </c>
      <c r="AC988" s="113">
        <f t="shared" si="699"/>
        <v>240</v>
      </c>
      <c r="AE988">
        <f t="shared" si="700"/>
        <v>1.1711679054593944E-4</v>
      </c>
      <c r="AF988">
        <f t="shared" si="701"/>
        <v>2.5096455116987023E-5</v>
      </c>
      <c r="AG988">
        <f t="shared" si="702"/>
        <v>1.0875130550694377E-4</v>
      </c>
      <c r="AH988">
        <f t="shared" si="703"/>
        <v>1.6730970077991349E-4</v>
      </c>
      <c r="AI988">
        <f t="shared" si="704"/>
        <v>5.8558395272969721E-5</v>
      </c>
      <c r="AJ988">
        <f t="shared" si="705"/>
        <v>1.1711679054593944E-4</v>
      </c>
      <c r="AK988">
        <f t="shared" si="706"/>
        <v>2.5096455116987023E-5</v>
      </c>
      <c r="AL988">
        <f t="shared" si="707"/>
        <v>1.3384776062393079E-4</v>
      </c>
      <c r="AM988">
        <f t="shared" si="708"/>
        <v>1.5057873070192215E-4</v>
      </c>
      <c r="AN988">
        <f t="shared" si="709"/>
        <v>3.0952294644283996E-4</v>
      </c>
      <c r="AO988">
        <f t="shared" si="710"/>
        <v>2.5096455116987023E-5</v>
      </c>
      <c r="AP988">
        <f t="shared" si="711"/>
        <v>6.6923880311965396E-5</v>
      </c>
      <c r="AQ988">
        <f t="shared" si="712"/>
        <v>8.3654850389956745E-5</v>
      </c>
      <c r="AR988">
        <f t="shared" si="713"/>
        <v>8.3654850389956745E-5</v>
      </c>
      <c r="AS988">
        <f t="shared" si="714"/>
        <v>1.5894421574091781E-4</v>
      </c>
      <c r="AT988">
        <f t="shared" si="715"/>
        <v>1.1711679054593944E-4</v>
      </c>
      <c r="AU988">
        <f t="shared" si="716"/>
        <v>5.8558395272969721E-5</v>
      </c>
      <c r="AV988">
        <f t="shared" si="717"/>
        <v>1.4221324566292647E-4</v>
      </c>
      <c r="AW988">
        <f t="shared" si="718"/>
        <v>2.5096455116987023E-5</v>
      </c>
      <c r="AX988">
        <f t="shared" si="719"/>
        <v>3.3461940155982698E-5</v>
      </c>
      <c r="AY988">
        <f t="shared" si="720"/>
        <v>2.0077164093589622E-3</v>
      </c>
    </row>
    <row r="989" spans="1:51" x14ac:dyDescent="0.2">
      <c r="A989" s="118" t="s">
        <v>5919</v>
      </c>
      <c r="B989" s="119">
        <v>43513</v>
      </c>
      <c r="C989" s="121" t="s">
        <v>6576</v>
      </c>
      <c r="D989" s="121" t="s">
        <v>4126</v>
      </c>
      <c r="E989" s="121">
        <v>0.35376747021424004</v>
      </c>
      <c r="F989">
        <f t="shared" si="696"/>
        <v>3.5376747021424005E-7</v>
      </c>
      <c r="G989">
        <f t="shared" si="697"/>
        <v>3.5376747021424004E-9</v>
      </c>
      <c r="H989">
        <f t="shared" si="698"/>
        <v>2.0362985781640456E-4</v>
      </c>
      <c r="I989" s="115">
        <f t="shared" si="676"/>
        <v>35</v>
      </c>
      <c r="J989" s="115">
        <f t="shared" si="677"/>
        <v>3</v>
      </c>
      <c r="K989" s="115">
        <f t="shared" si="678"/>
        <v>19</v>
      </c>
      <c r="L989" s="115">
        <f t="shared" si="679"/>
        <v>37</v>
      </c>
      <c r="M989" s="115">
        <f t="shared" si="680"/>
        <v>19</v>
      </c>
      <c r="N989" s="115">
        <f t="shared" si="681"/>
        <v>38</v>
      </c>
      <c r="O989" s="115">
        <f t="shared" si="682"/>
        <v>12</v>
      </c>
      <c r="P989" s="115">
        <f t="shared" si="683"/>
        <v>36</v>
      </c>
      <c r="Q989" s="115">
        <f t="shared" si="684"/>
        <v>29</v>
      </c>
      <c r="R989" s="115">
        <f t="shared" si="685"/>
        <v>30</v>
      </c>
      <c r="S989" s="115">
        <f t="shared" si="686"/>
        <v>2</v>
      </c>
      <c r="T989" s="115">
        <f t="shared" si="687"/>
        <v>11</v>
      </c>
      <c r="U989" s="115">
        <f t="shared" si="688"/>
        <v>17</v>
      </c>
      <c r="V989" s="115">
        <f t="shared" si="689"/>
        <v>12</v>
      </c>
      <c r="W989" s="115">
        <f t="shared" si="690"/>
        <v>15</v>
      </c>
      <c r="X989" s="115">
        <f t="shared" si="691"/>
        <v>17</v>
      </c>
      <c r="Y989" s="115">
        <f t="shared" si="692"/>
        <v>15</v>
      </c>
      <c r="Z989" s="115">
        <f t="shared" si="693"/>
        <v>27</v>
      </c>
      <c r="AA989" s="115">
        <f t="shared" si="694"/>
        <v>5</v>
      </c>
      <c r="AB989" s="115">
        <f t="shared" si="695"/>
        <v>14</v>
      </c>
      <c r="AC989" s="113">
        <f t="shared" si="699"/>
        <v>393</v>
      </c>
      <c r="AE989">
        <f t="shared" si="700"/>
        <v>7.1270450235741594E-3</v>
      </c>
      <c r="AF989">
        <f t="shared" si="701"/>
        <v>6.1088957344921366E-4</v>
      </c>
      <c r="AG989">
        <f t="shared" si="702"/>
        <v>3.8689672985116868E-3</v>
      </c>
      <c r="AH989">
        <f t="shared" si="703"/>
        <v>7.5343047392069686E-3</v>
      </c>
      <c r="AI989">
        <f t="shared" si="704"/>
        <v>3.8689672985116868E-3</v>
      </c>
      <c r="AJ989">
        <f t="shared" si="705"/>
        <v>7.7379345970233736E-3</v>
      </c>
      <c r="AK989">
        <f t="shared" si="706"/>
        <v>2.4435582937968547E-3</v>
      </c>
      <c r="AL989">
        <f t="shared" si="707"/>
        <v>7.3306748813905644E-3</v>
      </c>
      <c r="AM989">
        <f t="shared" si="708"/>
        <v>5.9052658766757327E-3</v>
      </c>
      <c r="AN989">
        <f t="shared" si="709"/>
        <v>6.1088957344921369E-3</v>
      </c>
      <c r="AO989">
        <f t="shared" si="710"/>
        <v>4.0725971563280913E-4</v>
      </c>
      <c r="AP989">
        <f t="shared" si="711"/>
        <v>2.2399284359804501E-3</v>
      </c>
      <c r="AQ989">
        <f t="shared" si="712"/>
        <v>3.4617075828788776E-3</v>
      </c>
      <c r="AR989">
        <f t="shared" si="713"/>
        <v>2.4435582937968547E-3</v>
      </c>
      <c r="AS989">
        <f t="shared" si="714"/>
        <v>3.0544478672460684E-3</v>
      </c>
      <c r="AT989">
        <f t="shared" si="715"/>
        <v>3.4617075828788776E-3</v>
      </c>
      <c r="AU989">
        <f t="shared" si="716"/>
        <v>3.0544478672460684E-3</v>
      </c>
      <c r="AV989">
        <f t="shared" si="717"/>
        <v>5.4980061610429235E-3</v>
      </c>
      <c r="AW989">
        <f t="shared" si="718"/>
        <v>1.0181492890820227E-3</v>
      </c>
      <c r="AX989">
        <f t="shared" si="719"/>
        <v>2.8508180094296638E-3</v>
      </c>
      <c r="AY989">
        <f t="shared" si="720"/>
        <v>8.0026534121847001E-2</v>
      </c>
    </row>
    <row r="990" spans="1:51" x14ac:dyDescent="0.2">
      <c r="A990" s="118" t="s">
        <v>5920</v>
      </c>
      <c r="B990" s="119">
        <v>24402</v>
      </c>
      <c r="C990" s="121" t="s">
        <v>6899</v>
      </c>
      <c r="D990" s="121" t="s">
        <v>3695</v>
      </c>
      <c r="E990" s="121">
        <v>7.2306367228148122E-2</v>
      </c>
      <c r="F990">
        <f t="shared" si="696"/>
        <v>7.2306367228148119E-8</v>
      </c>
      <c r="G990">
        <f t="shared" si="697"/>
        <v>7.2306367228148117E-10</v>
      </c>
      <c r="H990">
        <f t="shared" si="698"/>
        <v>4.1619811083737875E-5</v>
      </c>
      <c r="I990" s="115">
        <f t="shared" si="676"/>
        <v>20</v>
      </c>
      <c r="J990" s="115">
        <f t="shared" si="677"/>
        <v>8</v>
      </c>
      <c r="K990" s="115">
        <f t="shared" si="678"/>
        <v>7</v>
      </c>
      <c r="L990" s="115">
        <f t="shared" si="679"/>
        <v>20</v>
      </c>
      <c r="M990" s="115">
        <f t="shared" si="680"/>
        <v>8</v>
      </c>
      <c r="N990" s="115">
        <f t="shared" si="681"/>
        <v>14</v>
      </c>
      <c r="O990" s="115">
        <f t="shared" si="682"/>
        <v>4</v>
      </c>
      <c r="P990" s="115">
        <f t="shared" si="683"/>
        <v>15</v>
      </c>
      <c r="Q990" s="115">
        <f t="shared" si="684"/>
        <v>19</v>
      </c>
      <c r="R990" s="115">
        <f t="shared" si="685"/>
        <v>17</v>
      </c>
      <c r="S990" s="115">
        <f t="shared" si="686"/>
        <v>3</v>
      </c>
      <c r="T990" s="115">
        <f t="shared" si="687"/>
        <v>10</v>
      </c>
      <c r="U990" s="115">
        <f t="shared" si="688"/>
        <v>7</v>
      </c>
      <c r="V990" s="115">
        <f t="shared" si="689"/>
        <v>7</v>
      </c>
      <c r="W990" s="115">
        <f t="shared" si="690"/>
        <v>11</v>
      </c>
      <c r="X990" s="115">
        <f t="shared" si="691"/>
        <v>9</v>
      </c>
      <c r="Y990" s="115">
        <f t="shared" si="692"/>
        <v>13</v>
      </c>
      <c r="Z990" s="115">
        <f t="shared" si="693"/>
        <v>16</v>
      </c>
      <c r="AA990" s="115">
        <f t="shared" si="694"/>
        <v>1</v>
      </c>
      <c r="AB990" s="115">
        <f t="shared" si="695"/>
        <v>9</v>
      </c>
      <c r="AC990" s="113">
        <f t="shared" si="699"/>
        <v>218</v>
      </c>
      <c r="AE990">
        <f t="shared" si="700"/>
        <v>8.3239622167475755E-4</v>
      </c>
      <c r="AF990">
        <f t="shared" si="701"/>
        <v>3.32958488669903E-4</v>
      </c>
      <c r="AG990">
        <f t="shared" si="702"/>
        <v>2.9133867758616511E-4</v>
      </c>
      <c r="AH990">
        <f t="shared" si="703"/>
        <v>8.3239622167475755E-4</v>
      </c>
      <c r="AI990">
        <f t="shared" si="704"/>
        <v>3.32958488669903E-4</v>
      </c>
      <c r="AJ990">
        <f t="shared" si="705"/>
        <v>5.8267735517233022E-4</v>
      </c>
      <c r="AK990">
        <f t="shared" si="706"/>
        <v>1.664792443349515E-4</v>
      </c>
      <c r="AL990">
        <f t="shared" si="707"/>
        <v>6.2429716625606816E-4</v>
      </c>
      <c r="AM990">
        <f t="shared" si="708"/>
        <v>7.907764105910196E-4</v>
      </c>
      <c r="AN990">
        <f t="shared" si="709"/>
        <v>7.0753678842354383E-4</v>
      </c>
      <c r="AO990">
        <f t="shared" si="710"/>
        <v>1.2485943325121361E-4</v>
      </c>
      <c r="AP990">
        <f t="shared" si="711"/>
        <v>4.1619811083737877E-4</v>
      </c>
      <c r="AQ990">
        <f t="shared" si="712"/>
        <v>2.9133867758616511E-4</v>
      </c>
      <c r="AR990">
        <f t="shared" si="713"/>
        <v>2.9133867758616511E-4</v>
      </c>
      <c r="AS990">
        <f t="shared" si="714"/>
        <v>4.5781792192111661E-4</v>
      </c>
      <c r="AT990">
        <f t="shared" si="715"/>
        <v>3.7457829975364089E-4</v>
      </c>
      <c r="AU990">
        <f t="shared" si="716"/>
        <v>5.4105754408859238E-4</v>
      </c>
      <c r="AV990">
        <f t="shared" si="717"/>
        <v>6.6591697733980599E-4</v>
      </c>
      <c r="AW990">
        <f t="shared" si="718"/>
        <v>4.1619811083737875E-5</v>
      </c>
      <c r="AX990">
        <f t="shared" si="719"/>
        <v>3.7457829975364089E-4</v>
      </c>
      <c r="AY990">
        <f t="shared" si="720"/>
        <v>9.0731188162548552E-3</v>
      </c>
    </row>
    <row r="991" spans="1:51" x14ac:dyDescent="0.2">
      <c r="A991" s="118" t="s">
        <v>5921</v>
      </c>
      <c r="B991" s="119">
        <v>57837</v>
      </c>
      <c r="C991" s="121" t="s">
        <v>6907</v>
      </c>
      <c r="D991" s="121" t="s">
        <v>4728</v>
      </c>
      <c r="E991" s="121">
        <v>1.8955206172407335</v>
      </c>
      <c r="F991">
        <f t="shared" si="696"/>
        <v>1.8955206172407336E-6</v>
      </c>
      <c r="G991">
        <f t="shared" si="697"/>
        <v>1.8955206172407336E-8</v>
      </c>
      <c r="H991">
        <f t="shared" si="698"/>
        <v>1.0910686433182888E-3</v>
      </c>
      <c r="I991" s="115">
        <f t="shared" si="676"/>
        <v>42</v>
      </c>
      <c r="J991" s="115">
        <f t="shared" si="677"/>
        <v>7</v>
      </c>
      <c r="K991" s="115">
        <f t="shared" si="678"/>
        <v>29</v>
      </c>
      <c r="L991" s="115">
        <f t="shared" si="679"/>
        <v>41</v>
      </c>
      <c r="M991" s="115">
        <f t="shared" si="680"/>
        <v>30</v>
      </c>
      <c r="N991" s="115">
        <f t="shared" si="681"/>
        <v>51</v>
      </c>
      <c r="O991" s="115">
        <f t="shared" si="682"/>
        <v>14</v>
      </c>
      <c r="P991" s="115">
        <f t="shared" si="683"/>
        <v>37</v>
      </c>
      <c r="Q991" s="115">
        <f t="shared" si="684"/>
        <v>23</v>
      </c>
      <c r="R991" s="115">
        <f t="shared" si="685"/>
        <v>36</v>
      </c>
      <c r="S991" s="115">
        <f t="shared" si="686"/>
        <v>11</v>
      </c>
      <c r="T991" s="115">
        <f t="shared" si="687"/>
        <v>11</v>
      </c>
      <c r="U991" s="115">
        <f t="shared" si="688"/>
        <v>28</v>
      </c>
      <c r="V991" s="115">
        <f t="shared" si="689"/>
        <v>18</v>
      </c>
      <c r="W991" s="115">
        <f t="shared" si="690"/>
        <v>32</v>
      </c>
      <c r="X991" s="115">
        <f t="shared" si="691"/>
        <v>26</v>
      </c>
      <c r="Y991" s="115">
        <f t="shared" si="692"/>
        <v>22</v>
      </c>
      <c r="Z991" s="115">
        <f t="shared" si="693"/>
        <v>53</v>
      </c>
      <c r="AA991" s="115">
        <f t="shared" si="694"/>
        <v>5</v>
      </c>
      <c r="AB991" s="115">
        <f t="shared" si="695"/>
        <v>10</v>
      </c>
      <c r="AC991" s="113">
        <f t="shared" si="699"/>
        <v>526</v>
      </c>
      <c r="AE991">
        <f t="shared" si="700"/>
        <v>4.5824883019368129E-2</v>
      </c>
      <c r="AF991">
        <f t="shared" si="701"/>
        <v>7.6374805032280212E-3</v>
      </c>
      <c r="AG991">
        <f t="shared" si="702"/>
        <v>3.1640990656230376E-2</v>
      </c>
      <c r="AH991">
        <f t="shared" si="703"/>
        <v>4.4733814376049841E-2</v>
      </c>
      <c r="AI991">
        <f t="shared" si="704"/>
        <v>3.2732059299548664E-2</v>
      </c>
      <c r="AJ991">
        <f t="shared" si="705"/>
        <v>5.5644500809232729E-2</v>
      </c>
      <c r="AK991">
        <f t="shared" si="706"/>
        <v>1.5274961006456042E-2</v>
      </c>
      <c r="AL991">
        <f t="shared" si="707"/>
        <v>4.0369539802776681E-2</v>
      </c>
      <c r="AM991">
        <f t="shared" si="708"/>
        <v>2.5094578796320641E-2</v>
      </c>
      <c r="AN991">
        <f t="shared" si="709"/>
        <v>3.9278471159458393E-2</v>
      </c>
      <c r="AO991">
        <f t="shared" si="710"/>
        <v>1.2001755076501176E-2</v>
      </c>
      <c r="AP991">
        <f t="shared" si="711"/>
        <v>1.2001755076501176E-2</v>
      </c>
      <c r="AQ991">
        <f t="shared" si="712"/>
        <v>3.0549922012912085E-2</v>
      </c>
      <c r="AR991">
        <f t="shared" si="713"/>
        <v>1.9639235579729197E-2</v>
      </c>
      <c r="AS991">
        <f t="shared" si="714"/>
        <v>3.4914196586185241E-2</v>
      </c>
      <c r="AT991">
        <f t="shared" si="715"/>
        <v>2.8367784726275509E-2</v>
      </c>
      <c r="AU991">
        <f t="shared" si="716"/>
        <v>2.4003510153002353E-2</v>
      </c>
      <c r="AV991">
        <f t="shared" si="717"/>
        <v>5.7826638095869305E-2</v>
      </c>
      <c r="AW991">
        <f t="shared" si="718"/>
        <v>5.4553432165914441E-3</v>
      </c>
      <c r="AX991">
        <f t="shared" si="719"/>
        <v>1.0910686433182888E-2</v>
      </c>
      <c r="AY991">
        <f t="shared" si="720"/>
        <v>0.57390210638541994</v>
      </c>
    </row>
    <row r="992" spans="1:51" x14ac:dyDescent="0.2">
      <c r="A992" s="118" t="s">
        <v>5922</v>
      </c>
      <c r="B992" s="119">
        <v>37574</v>
      </c>
      <c r="C992" s="121" t="s">
        <v>6689</v>
      </c>
      <c r="D992" s="121" t="s">
        <v>4025</v>
      </c>
      <c r="E992" s="121">
        <v>0.27474701790714068</v>
      </c>
      <c r="F992">
        <f t="shared" si="696"/>
        <v>2.7474701790714066E-7</v>
      </c>
      <c r="G992">
        <f t="shared" si="697"/>
        <v>2.7474701790714064E-9</v>
      </c>
      <c r="H992">
        <f t="shared" si="698"/>
        <v>1.5814539465155213E-4</v>
      </c>
      <c r="I992" s="115">
        <f t="shared" si="676"/>
        <v>36</v>
      </c>
      <c r="J992" s="115">
        <f t="shared" si="677"/>
        <v>1</v>
      </c>
      <c r="K992" s="115">
        <f t="shared" si="678"/>
        <v>21</v>
      </c>
      <c r="L992" s="115">
        <f t="shared" si="679"/>
        <v>21</v>
      </c>
      <c r="M992" s="115">
        <f t="shared" si="680"/>
        <v>11</v>
      </c>
      <c r="N992" s="115">
        <f t="shared" si="681"/>
        <v>12</v>
      </c>
      <c r="O992" s="115">
        <f t="shared" si="682"/>
        <v>2</v>
      </c>
      <c r="P992" s="115">
        <f t="shared" si="683"/>
        <v>19</v>
      </c>
      <c r="Q992" s="115">
        <f t="shared" si="684"/>
        <v>13</v>
      </c>
      <c r="R992" s="115">
        <f t="shared" si="685"/>
        <v>40</v>
      </c>
      <c r="S992" s="115">
        <f t="shared" si="686"/>
        <v>15</v>
      </c>
      <c r="T992" s="115">
        <f t="shared" si="687"/>
        <v>13</v>
      </c>
      <c r="U992" s="115">
        <f t="shared" si="688"/>
        <v>16</v>
      </c>
      <c r="V992" s="115">
        <f t="shared" si="689"/>
        <v>11</v>
      </c>
      <c r="W992" s="115">
        <f t="shared" si="690"/>
        <v>24</v>
      </c>
      <c r="X992" s="115">
        <f t="shared" si="691"/>
        <v>32</v>
      </c>
      <c r="Y992" s="115">
        <f t="shared" si="692"/>
        <v>16</v>
      </c>
      <c r="Z992" s="115">
        <f t="shared" si="693"/>
        <v>26</v>
      </c>
      <c r="AA992" s="115">
        <f t="shared" si="694"/>
        <v>3</v>
      </c>
      <c r="AB992" s="115">
        <f t="shared" si="695"/>
        <v>7</v>
      </c>
      <c r="AC992" s="113">
        <f t="shared" si="699"/>
        <v>339</v>
      </c>
      <c r="AE992">
        <f t="shared" si="700"/>
        <v>5.6932342074558764E-3</v>
      </c>
      <c r="AF992">
        <f t="shared" si="701"/>
        <v>1.5814539465155213E-4</v>
      </c>
      <c r="AG992">
        <f t="shared" si="702"/>
        <v>3.3210532876825948E-3</v>
      </c>
      <c r="AH992">
        <f t="shared" si="703"/>
        <v>3.3210532876825948E-3</v>
      </c>
      <c r="AI992">
        <f t="shared" si="704"/>
        <v>1.7395993411670734E-3</v>
      </c>
      <c r="AJ992">
        <f t="shared" si="705"/>
        <v>1.8977447358186255E-3</v>
      </c>
      <c r="AK992">
        <f t="shared" si="706"/>
        <v>3.1629078930310426E-4</v>
      </c>
      <c r="AL992">
        <f t="shared" si="707"/>
        <v>3.0047624983794907E-3</v>
      </c>
      <c r="AM992">
        <f t="shared" si="708"/>
        <v>2.0558901304701775E-3</v>
      </c>
      <c r="AN992">
        <f t="shared" si="709"/>
        <v>6.3258157860620855E-3</v>
      </c>
      <c r="AO992">
        <f t="shared" si="710"/>
        <v>2.3721809197732821E-3</v>
      </c>
      <c r="AP992">
        <f t="shared" si="711"/>
        <v>2.0558901304701775E-3</v>
      </c>
      <c r="AQ992">
        <f t="shared" si="712"/>
        <v>2.5303263144248341E-3</v>
      </c>
      <c r="AR992">
        <f t="shared" si="713"/>
        <v>1.7395993411670734E-3</v>
      </c>
      <c r="AS992">
        <f t="shared" si="714"/>
        <v>3.7954894716372509E-3</v>
      </c>
      <c r="AT992">
        <f t="shared" si="715"/>
        <v>5.0606526288496682E-3</v>
      </c>
      <c r="AU992">
        <f t="shared" si="716"/>
        <v>2.5303263144248341E-3</v>
      </c>
      <c r="AV992">
        <f t="shared" si="717"/>
        <v>4.111780260940355E-3</v>
      </c>
      <c r="AW992">
        <f t="shared" si="718"/>
        <v>4.7443618395465637E-4</v>
      </c>
      <c r="AX992">
        <f t="shared" si="719"/>
        <v>1.107017762560865E-3</v>
      </c>
      <c r="AY992">
        <f t="shared" si="720"/>
        <v>5.3611288786876175E-2</v>
      </c>
    </row>
    <row r="993" spans="1:51" x14ac:dyDescent="0.2">
      <c r="A993" s="118" t="s">
        <v>5923</v>
      </c>
      <c r="B993" s="119">
        <v>43785</v>
      </c>
      <c r="C993" s="121" t="s">
        <v>7083</v>
      </c>
      <c r="D993" s="121" t="s">
        <v>4473</v>
      </c>
      <c r="E993" s="121">
        <v>0.55085768400736601</v>
      </c>
      <c r="F993">
        <f t="shared" si="696"/>
        <v>5.5085768400736602E-7</v>
      </c>
      <c r="G993">
        <f t="shared" si="697"/>
        <v>5.5085768400736604E-9</v>
      </c>
      <c r="H993">
        <f t="shared" si="698"/>
        <v>3.1707571022164234E-4</v>
      </c>
      <c r="I993" s="115">
        <f t="shared" si="676"/>
        <v>42</v>
      </c>
      <c r="J993" s="115">
        <f t="shared" si="677"/>
        <v>6</v>
      </c>
      <c r="K993" s="115">
        <f t="shared" si="678"/>
        <v>21</v>
      </c>
      <c r="L993" s="115">
        <f t="shared" si="679"/>
        <v>26</v>
      </c>
      <c r="M993" s="115">
        <f t="shared" si="680"/>
        <v>18</v>
      </c>
      <c r="N993" s="115">
        <f t="shared" si="681"/>
        <v>40</v>
      </c>
      <c r="O993" s="115">
        <f t="shared" si="682"/>
        <v>11</v>
      </c>
      <c r="P993" s="115">
        <f t="shared" si="683"/>
        <v>22</v>
      </c>
      <c r="Q993" s="115">
        <f t="shared" si="684"/>
        <v>25</v>
      </c>
      <c r="R993" s="115">
        <f t="shared" si="685"/>
        <v>42</v>
      </c>
      <c r="S993" s="115">
        <f t="shared" si="686"/>
        <v>15</v>
      </c>
      <c r="T993" s="115">
        <f t="shared" si="687"/>
        <v>11</v>
      </c>
      <c r="U993" s="115">
        <f t="shared" si="688"/>
        <v>16</v>
      </c>
      <c r="V993" s="115">
        <f t="shared" si="689"/>
        <v>11</v>
      </c>
      <c r="W993" s="115">
        <f t="shared" si="690"/>
        <v>18</v>
      </c>
      <c r="X993" s="115">
        <f t="shared" si="691"/>
        <v>20</v>
      </c>
      <c r="Y993" s="115">
        <f t="shared" si="692"/>
        <v>18</v>
      </c>
      <c r="Z993" s="115">
        <f t="shared" si="693"/>
        <v>28</v>
      </c>
      <c r="AA993" s="115">
        <f t="shared" si="694"/>
        <v>2</v>
      </c>
      <c r="AB993" s="115">
        <f t="shared" si="695"/>
        <v>11</v>
      </c>
      <c r="AC993" s="113">
        <f t="shared" si="699"/>
        <v>403</v>
      </c>
      <c r="AE993">
        <f t="shared" si="700"/>
        <v>1.3317179829308978E-2</v>
      </c>
      <c r="AF993">
        <f t="shared" si="701"/>
        <v>1.9024542613298541E-3</v>
      </c>
      <c r="AG993">
        <f t="shared" si="702"/>
        <v>6.6585899146544888E-3</v>
      </c>
      <c r="AH993">
        <f t="shared" si="703"/>
        <v>8.2439684657627001E-3</v>
      </c>
      <c r="AI993">
        <f t="shared" si="704"/>
        <v>5.7073627839895622E-3</v>
      </c>
      <c r="AJ993">
        <f t="shared" si="705"/>
        <v>1.2683028408865694E-2</v>
      </c>
      <c r="AK993">
        <f t="shared" si="706"/>
        <v>3.4878328124380658E-3</v>
      </c>
      <c r="AL993">
        <f t="shared" si="707"/>
        <v>6.9756656248761316E-3</v>
      </c>
      <c r="AM993">
        <f t="shared" si="708"/>
        <v>7.9268927555410582E-3</v>
      </c>
      <c r="AN993">
        <f t="shared" si="709"/>
        <v>1.3317179829308978E-2</v>
      </c>
      <c r="AO993">
        <f t="shared" si="710"/>
        <v>4.7561356533246356E-3</v>
      </c>
      <c r="AP993">
        <f t="shared" si="711"/>
        <v>3.4878328124380658E-3</v>
      </c>
      <c r="AQ993">
        <f t="shared" si="712"/>
        <v>5.0732113635462775E-3</v>
      </c>
      <c r="AR993">
        <f t="shared" si="713"/>
        <v>3.4878328124380658E-3</v>
      </c>
      <c r="AS993">
        <f t="shared" si="714"/>
        <v>5.7073627839895622E-3</v>
      </c>
      <c r="AT993">
        <f t="shared" si="715"/>
        <v>6.3415142044328469E-3</v>
      </c>
      <c r="AU993">
        <f t="shared" si="716"/>
        <v>5.7073627839895622E-3</v>
      </c>
      <c r="AV993">
        <f t="shared" si="717"/>
        <v>8.8781198862059856E-3</v>
      </c>
      <c r="AW993">
        <f t="shared" si="718"/>
        <v>6.3415142044328469E-4</v>
      </c>
      <c r="AX993">
        <f t="shared" si="719"/>
        <v>3.4878328124380658E-3</v>
      </c>
      <c r="AY993">
        <f t="shared" si="720"/>
        <v>0.12778151121932191</v>
      </c>
    </row>
    <row r="994" spans="1:51" x14ac:dyDescent="0.2">
      <c r="A994" s="118" t="s">
        <v>5924</v>
      </c>
      <c r="B994" s="119">
        <v>30948</v>
      </c>
      <c r="C994" s="121" t="s">
        <v>7084</v>
      </c>
      <c r="D994" s="121" t="s">
        <v>4072</v>
      </c>
      <c r="E994" s="121">
        <v>0.27405101513388197</v>
      </c>
      <c r="F994">
        <f t="shared" si="696"/>
        <v>2.7405101513388195E-7</v>
      </c>
      <c r="G994">
        <f t="shared" si="697"/>
        <v>2.7405101513388197E-9</v>
      </c>
      <c r="H994">
        <f t="shared" si="698"/>
        <v>1.577447728937838E-4</v>
      </c>
      <c r="I994" s="115">
        <f t="shared" si="676"/>
        <v>26</v>
      </c>
      <c r="J994" s="115">
        <f t="shared" si="677"/>
        <v>4</v>
      </c>
      <c r="K994" s="115">
        <f t="shared" si="678"/>
        <v>17</v>
      </c>
      <c r="L994" s="115">
        <f t="shared" si="679"/>
        <v>24</v>
      </c>
      <c r="M994" s="115">
        <f t="shared" si="680"/>
        <v>5</v>
      </c>
      <c r="N994" s="115">
        <f t="shared" si="681"/>
        <v>25</v>
      </c>
      <c r="O994" s="115">
        <f t="shared" si="682"/>
        <v>6</v>
      </c>
      <c r="P994" s="115">
        <f t="shared" si="683"/>
        <v>21</v>
      </c>
      <c r="Q994" s="115">
        <f t="shared" si="684"/>
        <v>13</v>
      </c>
      <c r="R994" s="115">
        <f t="shared" si="685"/>
        <v>25</v>
      </c>
      <c r="S994" s="115">
        <f t="shared" si="686"/>
        <v>6</v>
      </c>
      <c r="T994" s="115">
        <f t="shared" si="687"/>
        <v>10</v>
      </c>
      <c r="U994" s="115">
        <f t="shared" si="688"/>
        <v>14</v>
      </c>
      <c r="V994" s="115">
        <f t="shared" si="689"/>
        <v>9</v>
      </c>
      <c r="W994" s="115">
        <f t="shared" si="690"/>
        <v>16</v>
      </c>
      <c r="X994" s="115">
        <f t="shared" si="691"/>
        <v>16</v>
      </c>
      <c r="Y994" s="115">
        <f t="shared" si="692"/>
        <v>13</v>
      </c>
      <c r="Z994" s="115">
        <f t="shared" si="693"/>
        <v>33</v>
      </c>
      <c r="AA994" s="115">
        <f t="shared" si="694"/>
        <v>1</v>
      </c>
      <c r="AB994" s="115">
        <f t="shared" si="695"/>
        <v>4</v>
      </c>
      <c r="AC994" s="113">
        <f t="shared" si="699"/>
        <v>288</v>
      </c>
      <c r="AE994">
        <f t="shared" si="700"/>
        <v>4.1013640952383785E-3</v>
      </c>
      <c r="AF994">
        <f t="shared" si="701"/>
        <v>6.3097909157513522E-4</v>
      </c>
      <c r="AG994">
        <f t="shared" si="702"/>
        <v>2.6816611391943246E-3</v>
      </c>
      <c r="AH994">
        <f t="shared" si="703"/>
        <v>3.7858745494508111E-3</v>
      </c>
      <c r="AI994">
        <f t="shared" si="704"/>
        <v>7.8872386446891905E-4</v>
      </c>
      <c r="AJ994">
        <f t="shared" si="705"/>
        <v>3.9436193223445952E-3</v>
      </c>
      <c r="AK994">
        <f t="shared" si="706"/>
        <v>9.4646863736270277E-4</v>
      </c>
      <c r="AL994">
        <f t="shared" si="707"/>
        <v>3.3126402307694599E-3</v>
      </c>
      <c r="AM994">
        <f t="shared" si="708"/>
        <v>2.0506820476191893E-3</v>
      </c>
      <c r="AN994">
        <f t="shared" si="709"/>
        <v>3.9436193223445952E-3</v>
      </c>
      <c r="AO994">
        <f t="shared" si="710"/>
        <v>9.4646863736270277E-4</v>
      </c>
      <c r="AP994">
        <f t="shared" si="711"/>
        <v>1.5774477289378381E-3</v>
      </c>
      <c r="AQ994">
        <f t="shared" si="712"/>
        <v>2.2084268205129734E-3</v>
      </c>
      <c r="AR994">
        <f t="shared" si="713"/>
        <v>1.4197029560440542E-3</v>
      </c>
      <c r="AS994">
        <f t="shared" si="714"/>
        <v>2.5239163663005409E-3</v>
      </c>
      <c r="AT994">
        <f t="shared" si="715"/>
        <v>2.5239163663005409E-3</v>
      </c>
      <c r="AU994">
        <f t="shared" si="716"/>
        <v>2.0506820476191893E-3</v>
      </c>
      <c r="AV994">
        <f t="shared" si="717"/>
        <v>5.2055775054948659E-3</v>
      </c>
      <c r="AW994">
        <f t="shared" si="718"/>
        <v>1.577447728937838E-4</v>
      </c>
      <c r="AX994">
        <f t="shared" si="719"/>
        <v>6.3097909157513522E-4</v>
      </c>
      <c r="AY994">
        <f t="shared" si="720"/>
        <v>4.5430494593409733E-2</v>
      </c>
    </row>
    <row r="995" spans="1:51" x14ac:dyDescent="0.2">
      <c r="A995" s="118" t="s">
        <v>5925</v>
      </c>
      <c r="B995" s="119">
        <v>50576</v>
      </c>
      <c r="C995" s="121" t="s">
        <v>6976</v>
      </c>
      <c r="D995" s="121" t="s">
        <v>4584</v>
      </c>
      <c r="E995" s="121">
        <v>1.4538802918354592</v>
      </c>
      <c r="F995">
        <f t="shared" si="696"/>
        <v>1.4538802918354592E-6</v>
      </c>
      <c r="G995">
        <f t="shared" si="697"/>
        <v>1.4538802918354592E-8</v>
      </c>
      <c r="H995">
        <f t="shared" si="698"/>
        <v>8.3685884665777395E-4</v>
      </c>
      <c r="I995" s="115">
        <f t="shared" si="676"/>
        <v>56</v>
      </c>
      <c r="J995" s="115">
        <f t="shared" si="677"/>
        <v>5</v>
      </c>
      <c r="K995" s="115">
        <f t="shared" si="678"/>
        <v>29</v>
      </c>
      <c r="L995" s="115">
        <f t="shared" si="679"/>
        <v>27</v>
      </c>
      <c r="M995" s="115">
        <f t="shared" si="680"/>
        <v>19</v>
      </c>
      <c r="N995" s="115">
        <f t="shared" si="681"/>
        <v>37</v>
      </c>
      <c r="O995" s="115">
        <f t="shared" si="682"/>
        <v>10</v>
      </c>
      <c r="P995" s="115">
        <f t="shared" si="683"/>
        <v>38</v>
      </c>
      <c r="Q995" s="115">
        <f t="shared" si="684"/>
        <v>20</v>
      </c>
      <c r="R995" s="115">
        <f t="shared" si="685"/>
        <v>39</v>
      </c>
      <c r="S995" s="115">
        <f t="shared" si="686"/>
        <v>6</v>
      </c>
      <c r="T995" s="115">
        <f t="shared" si="687"/>
        <v>19</v>
      </c>
      <c r="U995" s="115">
        <f t="shared" si="688"/>
        <v>30</v>
      </c>
      <c r="V995" s="115">
        <f t="shared" si="689"/>
        <v>14</v>
      </c>
      <c r="W995" s="115">
        <f t="shared" si="690"/>
        <v>25</v>
      </c>
      <c r="X995" s="115">
        <f t="shared" si="691"/>
        <v>29</v>
      </c>
      <c r="Y995" s="115">
        <f t="shared" si="692"/>
        <v>18</v>
      </c>
      <c r="Z995" s="115">
        <f t="shared" si="693"/>
        <v>34</v>
      </c>
      <c r="AA995" s="115">
        <f t="shared" si="694"/>
        <v>5</v>
      </c>
      <c r="AB995" s="115">
        <f t="shared" si="695"/>
        <v>9</v>
      </c>
      <c r="AC995" s="113">
        <f t="shared" si="699"/>
        <v>469</v>
      </c>
      <c r="AE995">
        <f t="shared" si="700"/>
        <v>4.6864095412835344E-2</v>
      </c>
      <c r="AF995">
        <f t="shared" si="701"/>
        <v>4.1842942332888699E-3</v>
      </c>
      <c r="AG995">
        <f t="shared" si="702"/>
        <v>2.4268906553075443E-2</v>
      </c>
      <c r="AH995">
        <f t="shared" si="703"/>
        <v>2.2595188859759897E-2</v>
      </c>
      <c r="AI995">
        <f t="shared" si="704"/>
        <v>1.5900318086497705E-2</v>
      </c>
      <c r="AJ995">
        <f t="shared" si="705"/>
        <v>3.0963777326337635E-2</v>
      </c>
      <c r="AK995">
        <f t="shared" si="706"/>
        <v>8.3685884665777397E-3</v>
      </c>
      <c r="AL995">
        <f t="shared" si="707"/>
        <v>3.180063617299541E-2</v>
      </c>
      <c r="AM995">
        <f t="shared" si="708"/>
        <v>1.6737176933155479E-2</v>
      </c>
      <c r="AN995">
        <f t="shared" si="709"/>
        <v>3.2637495019653184E-2</v>
      </c>
      <c r="AO995">
        <f t="shared" si="710"/>
        <v>5.0211530799466435E-3</v>
      </c>
      <c r="AP995">
        <f t="shared" si="711"/>
        <v>1.5900318086497705E-2</v>
      </c>
      <c r="AQ995">
        <f t="shared" si="712"/>
        <v>2.5105765399733217E-2</v>
      </c>
      <c r="AR995">
        <f t="shared" si="713"/>
        <v>1.1716023853208836E-2</v>
      </c>
      <c r="AS995">
        <f t="shared" si="714"/>
        <v>2.0921471166444348E-2</v>
      </c>
      <c r="AT995">
        <f t="shared" si="715"/>
        <v>2.4268906553075443E-2</v>
      </c>
      <c r="AU995">
        <f t="shared" si="716"/>
        <v>1.506345923983993E-2</v>
      </c>
      <c r="AV995">
        <f t="shared" si="717"/>
        <v>2.8453200786364315E-2</v>
      </c>
      <c r="AW995">
        <f t="shared" si="718"/>
        <v>4.1842942332888699E-3</v>
      </c>
      <c r="AX995">
        <f t="shared" si="719"/>
        <v>7.5317296199199652E-3</v>
      </c>
      <c r="AY995">
        <f t="shared" si="720"/>
        <v>0.39248679908249601</v>
      </c>
    </row>
    <row r="996" spans="1:51" x14ac:dyDescent="0.2">
      <c r="A996" s="118" t="s">
        <v>5926</v>
      </c>
      <c r="B996" s="119">
        <v>59904</v>
      </c>
      <c r="C996" s="121" t="s">
        <v>7085</v>
      </c>
      <c r="D996" s="121" t="s">
        <v>3791</v>
      </c>
      <c r="E996" s="121">
        <v>8.3271620902729729E-2</v>
      </c>
      <c r="F996">
        <f t="shared" si="696"/>
        <v>8.3271620902729735E-8</v>
      </c>
      <c r="G996">
        <f t="shared" si="697"/>
        <v>8.327162090272974E-10</v>
      </c>
      <c r="H996">
        <f t="shared" si="698"/>
        <v>4.7931451453960884E-5</v>
      </c>
      <c r="I996" s="115">
        <f t="shared" si="676"/>
        <v>50</v>
      </c>
      <c r="J996" s="115">
        <f t="shared" si="677"/>
        <v>0</v>
      </c>
      <c r="K996" s="115">
        <f t="shared" si="678"/>
        <v>46</v>
      </c>
      <c r="L996" s="115">
        <f t="shared" si="679"/>
        <v>22</v>
      </c>
      <c r="M996" s="115">
        <f t="shared" si="680"/>
        <v>20</v>
      </c>
      <c r="N996" s="115">
        <f t="shared" si="681"/>
        <v>34</v>
      </c>
      <c r="O996" s="115">
        <f t="shared" si="682"/>
        <v>10</v>
      </c>
      <c r="P996" s="115">
        <f t="shared" si="683"/>
        <v>34</v>
      </c>
      <c r="Q996" s="115">
        <f t="shared" si="684"/>
        <v>32</v>
      </c>
      <c r="R996" s="115">
        <f t="shared" si="685"/>
        <v>51</v>
      </c>
      <c r="S996" s="115">
        <f t="shared" si="686"/>
        <v>16</v>
      </c>
      <c r="T996" s="115">
        <f t="shared" si="687"/>
        <v>26</v>
      </c>
      <c r="U996" s="115">
        <f t="shared" si="688"/>
        <v>22</v>
      </c>
      <c r="V996" s="115">
        <f t="shared" si="689"/>
        <v>28</v>
      </c>
      <c r="W996" s="115">
        <f t="shared" si="690"/>
        <v>29</v>
      </c>
      <c r="X996" s="115">
        <f t="shared" si="691"/>
        <v>46</v>
      </c>
      <c r="Y996" s="115">
        <f t="shared" si="692"/>
        <v>20</v>
      </c>
      <c r="Z996" s="115">
        <f t="shared" si="693"/>
        <v>24</v>
      </c>
      <c r="AA996" s="115">
        <f t="shared" si="694"/>
        <v>11</v>
      </c>
      <c r="AB996" s="115">
        <f t="shared" si="695"/>
        <v>15</v>
      </c>
      <c r="AC996" s="113">
        <f t="shared" si="699"/>
        <v>536</v>
      </c>
      <c r="AE996">
        <f t="shared" si="700"/>
        <v>2.396572572698044E-3</v>
      </c>
      <c r="AF996">
        <f t="shared" si="701"/>
        <v>0</v>
      </c>
      <c r="AG996">
        <f t="shared" si="702"/>
        <v>2.2048467668822009E-3</v>
      </c>
      <c r="AH996">
        <f t="shared" si="703"/>
        <v>1.0544919319871394E-3</v>
      </c>
      <c r="AI996">
        <f t="shared" si="704"/>
        <v>9.5862902907921767E-4</v>
      </c>
      <c r="AJ996">
        <f t="shared" si="705"/>
        <v>1.62966934943467E-3</v>
      </c>
      <c r="AK996">
        <f t="shared" si="706"/>
        <v>4.7931451453960884E-4</v>
      </c>
      <c r="AL996">
        <f t="shared" si="707"/>
        <v>1.62966934943467E-3</v>
      </c>
      <c r="AM996">
        <f t="shared" si="708"/>
        <v>1.5338064465267483E-3</v>
      </c>
      <c r="AN996">
        <f t="shared" si="709"/>
        <v>2.4445040241520052E-3</v>
      </c>
      <c r="AO996">
        <f t="shared" si="710"/>
        <v>7.6690322326337414E-4</v>
      </c>
      <c r="AP996">
        <f t="shared" si="711"/>
        <v>1.246217737802983E-3</v>
      </c>
      <c r="AQ996">
        <f t="shared" si="712"/>
        <v>1.0544919319871394E-3</v>
      </c>
      <c r="AR996">
        <f t="shared" si="713"/>
        <v>1.3420806407109047E-3</v>
      </c>
      <c r="AS996">
        <f t="shared" si="714"/>
        <v>1.3900120921648655E-3</v>
      </c>
      <c r="AT996">
        <f t="shared" si="715"/>
        <v>2.2048467668822009E-3</v>
      </c>
      <c r="AU996">
        <f t="shared" si="716"/>
        <v>9.5862902907921767E-4</v>
      </c>
      <c r="AV996">
        <f t="shared" si="717"/>
        <v>1.1503548348950612E-3</v>
      </c>
      <c r="AW996">
        <f t="shared" si="718"/>
        <v>5.2724596599356972E-4</v>
      </c>
      <c r="AX996">
        <f t="shared" si="719"/>
        <v>7.1897177180941325E-4</v>
      </c>
      <c r="AY996">
        <f t="shared" si="720"/>
        <v>2.5691257979323031E-2</v>
      </c>
    </row>
    <row r="997" spans="1:51" x14ac:dyDescent="0.2">
      <c r="A997" s="118" t="s">
        <v>5927</v>
      </c>
      <c r="B997" s="119">
        <v>44605</v>
      </c>
      <c r="C997" s="121" t="s">
        <v>7002</v>
      </c>
      <c r="D997" s="121" t="s">
        <v>4577</v>
      </c>
      <c r="E997" s="121">
        <v>0.93103144176020303</v>
      </c>
      <c r="F997">
        <f t="shared" si="696"/>
        <v>9.3103144176020305E-7</v>
      </c>
      <c r="G997">
        <f t="shared" si="697"/>
        <v>9.3103144176020308E-9</v>
      </c>
      <c r="H997">
        <f t="shared" si="698"/>
        <v>5.3590512432762668E-4</v>
      </c>
      <c r="I997" s="115">
        <f t="shared" si="676"/>
        <v>46</v>
      </c>
      <c r="J997" s="115">
        <f t="shared" si="677"/>
        <v>4</v>
      </c>
      <c r="K997" s="115">
        <f t="shared" si="678"/>
        <v>24</v>
      </c>
      <c r="L997" s="115">
        <f t="shared" si="679"/>
        <v>25</v>
      </c>
      <c r="M997" s="115">
        <f t="shared" si="680"/>
        <v>11</v>
      </c>
      <c r="N997" s="115">
        <f t="shared" si="681"/>
        <v>36</v>
      </c>
      <c r="O997" s="115">
        <f t="shared" si="682"/>
        <v>12</v>
      </c>
      <c r="P997" s="115">
        <f t="shared" si="683"/>
        <v>30</v>
      </c>
      <c r="Q997" s="115">
        <f t="shared" si="684"/>
        <v>15</v>
      </c>
      <c r="R997" s="115">
        <f t="shared" si="685"/>
        <v>49</v>
      </c>
      <c r="S997" s="115">
        <f t="shared" si="686"/>
        <v>5</v>
      </c>
      <c r="T997" s="115">
        <f t="shared" si="687"/>
        <v>15</v>
      </c>
      <c r="U997" s="115">
        <f t="shared" si="688"/>
        <v>17</v>
      </c>
      <c r="V997" s="115">
        <f t="shared" si="689"/>
        <v>18</v>
      </c>
      <c r="W997" s="115">
        <f t="shared" si="690"/>
        <v>25</v>
      </c>
      <c r="X997" s="115">
        <f t="shared" si="691"/>
        <v>16</v>
      </c>
      <c r="Y997" s="115">
        <f t="shared" si="692"/>
        <v>20</v>
      </c>
      <c r="Z997" s="115">
        <f t="shared" si="693"/>
        <v>33</v>
      </c>
      <c r="AA997" s="115">
        <f t="shared" si="694"/>
        <v>1</v>
      </c>
      <c r="AB997" s="115">
        <f t="shared" si="695"/>
        <v>10</v>
      </c>
      <c r="AC997" s="113">
        <f t="shared" si="699"/>
        <v>412</v>
      </c>
      <c r="AE997">
        <f t="shared" si="700"/>
        <v>2.4651635719070829E-2</v>
      </c>
      <c r="AF997">
        <f t="shared" si="701"/>
        <v>2.1436204973105067E-3</v>
      </c>
      <c r="AG997">
        <f t="shared" si="702"/>
        <v>1.286172298386304E-2</v>
      </c>
      <c r="AH997">
        <f t="shared" si="703"/>
        <v>1.3397628108190666E-2</v>
      </c>
      <c r="AI997">
        <f t="shared" si="704"/>
        <v>5.8949563676038933E-3</v>
      </c>
      <c r="AJ997">
        <f t="shared" si="705"/>
        <v>1.9292584475794562E-2</v>
      </c>
      <c r="AK997">
        <f t="shared" si="706"/>
        <v>6.4308614919315202E-3</v>
      </c>
      <c r="AL997">
        <f t="shared" si="707"/>
        <v>1.6077153729828802E-2</v>
      </c>
      <c r="AM997">
        <f t="shared" si="708"/>
        <v>8.0385768649144009E-3</v>
      </c>
      <c r="AN997">
        <f t="shared" si="709"/>
        <v>2.6259351092053709E-2</v>
      </c>
      <c r="AO997">
        <f t="shared" si="710"/>
        <v>2.6795256216381336E-3</v>
      </c>
      <c r="AP997">
        <f t="shared" si="711"/>
        <v>8.0385768649144009E-3</v>
      </c>
      <c r="AQ997">
        <f t="shared" si="712"/>
        <v>9.110387113569653E-3</v>
      </c>
      <c r="AR997">
        <f t="shared" si="713"/>
        <v>9.6462922378972808E-3</v>
      </c>
      <c r="AS997">
        <f t="shared" si="714"/>
        <v>1.3397628108190666E-2</v>
      </c>
      <c r="AT997">
        <f t="shared" si="715"/>
        <v>8.574481989242027E-3</v>
      </c>
      <c r="AU997">
        <f t="shared" si="716"/>
        <v>1.0718102486552535E-2</v>
      </c>
      <c r="AV997">
        <f t="shared" si="717"/>
        <v>1.7684869102811682E-2</v>
      </c>
      <c r="AW997">
        <f t="shared" si="718"/>
        <v>5.3590512432762668E-4</v>
      </c>
      <c r="AX997">
        <f t="shared" si="719"/>
        <v>5.3590512432762673E-3</v>
      </c>
      <c r="AY997">
        <f t="shared" si="720"/>
        <v>0.22079291122298222</v>
      </c>
    </row>
    <row r="998" spans="1:51" x14ac:dyDescent="0.2">
      <c r="A998" s="118" t="s">
        <v>5928</v>
      </c>
      <c r="B998" s="119">
        <v>8144</v>
      </c>
      <c r="C998" s="121" t="s">
        <v>6916</v>
      </c>
      <c r="D998" s="121" t="s">
        <v>4265</v>
      </c>
      <c r="E998" s="121">
        <v>0.28395267263389545</v>
      </c>
      <c r="F998">
        <f t="shared" si="696"/>
        <v>2.8395267263389548E-7</v>
      </c>
      <c r="G998">
        <f t="shared" si="697"/>
        <v>2.839526726338955E-9</v>
      </c>
      <c r="H998">
        <f t="shared" si="698"/>
        <v>1.6344420339160047E-4</v>
      </c>
      <c r="I998" s="115">
        <f t="shared" si="676"/>
        <v>14</v>
      </c>
      <c r="J998" s="115">
        <f t="shared" si="677"/>
        <v>0</v>
      </c>
      <c r="K998" s="115">
        <f t="shared" si="678"/>
        <v>0</v>
      </c>
      <c r="L998" s="115">
        <f t="shared" si="679"/>
        <v>1</v>
      </c>
      <c r="M998" s="115">
        <f t="shared" si="680"/>
        <v>1</v>
      </c>
      <c r="N998" s="115">
        <f t="shared" si="681"/>
        <v>8</v>
      </c>
      <c r="O998" s="115">
        <f t="shared" si="682"/>
        <v>1</v>
      </c>
      <c r="P998" s="115">
        <f t="shared" si="683"/>
        <v>3</v>
      </c>
      <c r="Q998" s="115">
        <f t="shared" si="684"/>
        <v>7</v>
      </c>
      <c r="R998" s="115">
        <f t="shared" si="685"/>
        <v>11</v>
      </c>
      <c r="S998" s="115">
        <f t="shared" si="686"/>
        <v>4</v>
      </c>
      <c r="T998" s="115">
        <f t="shared" si="687"/>
        <v>1</v>
      </c>
      <c r="U998" s="115">
        <f t="shared" si="688"/>
        <v>2</v>
      </c>
      <c r="V998" s="115">
        <f t="shared" si="689"/>
        <v>2</v>
      </c>
      <c r="W998" s="115">
        <f t="shared" si="690"/>
        <v>7</v>
      </c>
      <c r="X998" s="115">
        <f t="shared" si="691"/>
        <v>8</v>
      </c>
      <c r="Y998" s="115">
        <f t="shared" si="692"/>
        <v>4</v>
      </c>
      <c r="Z998" s="115">
        <f t="shared" si="693"/>
        <v>5</v>
      </c>
      <c r="AA998" s="115">
        <f t="shared" si="694"/>
        <v>0</v>
      </c>
      <c r="AB998" s="115">
        <f t="shared" si="695"/>
        <v>0</v>
      </c>
      <c r="AC998" s="113">
        <f t="shared" si="699"/>
        <v>79</v>
      </c>
      <c r="AE998">
        <f t="shared" si="700"/>
        <v>2.2882188474824066E-3</v>
      </c>
      <c r="AF998">
        <f t="shared" si="701"/>
        <v>0</v>
      </c>
      <c r="AG998">
        <f t="shared" si="702"/>
        <v>0</v>
      </c>
      <c r="AH998">
        <f t="shared" si="703"/>
        <v>1.6344420339160047E-4</v>
      </c>
      <c r="AI998">
        <f t="shared" si="704"/>
        <v>1.6344420339160047E-4</v>
      </c>
      <c r="AJ998">
        <f t="shared" si="705"/>
        <v>1.3075536271328037E-3</v>
      </c>
      <c r="AK998">
        <f t="shared" si="706"/>
        <v>1.6344420339160047E-4</v>
      </c>
      <c r="AL998">
        <f t="shared" si="707"/>
        <v>4.9033261017480143E-4</v>
      </c>
      <c r="AM998">
        <f t="shared" si="708"/>
        <v>1.1441094237412033E-3</v>
      </c>
      <c r="AN998">
        <f t="shared" si="709"/>
        <v>1.797886237307605E-3</v>
      </c>
      <c r="AO998">
        <f t="shared" si="710"/>
        <v>6.5377681356640187E-4</v>
      </c>
      <c r="AP998">
        <f t="shared" si="711"/>
        <v>1.6344420339160047E-4</v>
      </c>
      <c r="AQ998">
        <f t="shared" si="712"/>
        <v>3.2688840678320093E-4</v>
      </c>
      <c r="AR998">
        <f t="shared" si="713"/>
        <v>3.2688840678320093E-4</v>
      </c>
      <c r="AS998">
        <f t="shared" si="714"/>
        <v>1.1441094237412033E-3</v>
      </c>
      <c r="AT998">
        <f t="shared" si="715"/>
        <v>1.3075536271328037E-3</v>
      </c>
      <c r="AU998">
        <f t="shared" si="716"/>
        <v>6.5377681356640187E-4</v>
      </c>
      <c r="AV998">
        <f t="shared" si="717"/>
        <v>8.172210169580023E-4</v>
      </c>
      <c r="AW998">
        <f t="shared" si="718"/>
        <v>0</v>
      </c>
      <c r="AX998">
        <f t="shared" si="719"/>
        <v>0</v>
      </c>
      <c r="AY998">
        <f t="shared" si="720"/>
        <v>1.2912092067936439E-2</v>
      </c>
    </row>
    <row r="999" spans="1:51" x14ac:dyDescent="0.2">
      <c r="A999" s="118" t="s">
        <v>5929</v>
      </c>
      <c r="B999" s="119">
        <v>35888</v>
      </c>
      <c r="C999" s="121" t="s">
        <v>6827</v>
      </c>
      <c r="D999" s="121" t="s">
        <v>3907</v>
      </c>
      <c r="E999" s="121">
        <v>9.6335417348115404E-2</v>
      </c>
      <c r="F999">
        <f t="shared" si="696"/>
        <v>9.63354173481154E-8</v>
      </c>
      <c r="G999">
        <f t="shared" si="697"/>
        <v>9.6335417348115399E-10</v>
      </c>
      <c r="H999">
        <f t="shared" si="698"/>
        <v>5.5451020766270297E-5</v>
      </c>
      <c r="I999" s="115">
        <f t="shared" si="676"/>
        <v>28</v>
      </c>
      <c r="J999" s="115">
        <f t="shared" si="677"/>
        <v>0</v>
      </c>
      <c r="K999" s="115">
        <f t="shared" si="678"/>
        <v>8</v>
      </c>
      <c r="L999" s="115">
        <f t="shared" si="679"/>
        <v>21</v>
      </c>
      <c r="M999" s="115">
        <f t="shared" si="680"/>
        <v>10</v>
      </c>
      <c r="N999" s="115">
        <f t="shared" si="681"/>
        <v>23</v>
      </c>
      <c r="O999" s="115">
        <f t="shared" si="682"/>
        <v>11</v>
      </c>
      <c r="P999" s="115">
        <f t="shared" si="683"/>
        <v>20</v>
      </c>
      <c r="Q999" s="115">
        <f t="shared" si="684"/>
        <v>18</v>
      </c>
      <c r="R999" s="115">
        <f t="shared" si="685"/>
        <v>39</v>
      </c>
      <c r="S999" s="115">
        <f t="shared" si="686"/>
        <v>10</v>
      </c>
      <c r="T999" s="115">
        <f t="shared" si="687"/>
        <v>15</v>
      </c>
      <c r="U999" s="115">
        <f t="shared" si="688"/>
        <v>23</v>
      </c>
      <c r="V999" s="115">
        <f t="shared" si="689"/>
        <v>10</v>
      </c>
      <c r="W999" s="115">
        <f t="shared" si="690"/>
        <v>19</v>
      </c>
      <c r="X999" s="115">
        <f t="shared" si="691"/>
        <v>22</v>
      </c>
      <c r="Y999" s="115">
        <f t="shared" si="692"/>
        <v>12</v>
      </c>
      <c r="Z999" s="115">
        <f t="shared" si="693"/>
        <v>20</v>
      </c>
      <c r="AA999" s="115">
        <f t="shared" si="694"/>
        <v>3</v>
      </c>
      <c r="AB999" s="115">
        <f t="shared" si="695"/>
        <v>11</v>
      </c>
      <c r="AC999" s="113">
        <f t="shared" si="699"/>
        <v>323</v>
      </c>
      <c r="AE999">
        <f t="shared" si="700"/>
        <v>1.5526285814555683E-3</v>
      </c>
      <c r="AF999">
        <f t="shared" si="701"/>
        <v>0</v>
      </c>
      <c r="AG999">
        <f t="shared" si="702"/>
        <v>4.4360816613016237E-4</v>
      </c>
      <c r="AH999">
        <f t="shared" si="703"/>
        <v>1.1644714360916763E-3</v>
      </c>
      <c r="AI999">
        <f t="shared" si="704"/>
        <v>5.5451020766270293E-4</v>
      </c>
      <c r="AJ999">
        <f t="shared" si="705"/>
        <v>1.2753734776242169E-3</v>
      </c>
      <c r="AK999">
        <f t="shared" si="706"/>
        <v>6.0996122842897323E-4</v>
      </c>
      <c r="AL999">
        <f t="shared" si="707"/>
        <v>1.1090204153254059E-3</v>
      </c>
      <c r="AM999">
        <f t="shared" si="708"/>
        <v>9.9811837379286525E-4</v>
      </c>
      <c r="AN999">
        <f t="shared" si="709"/>
        <v>2.1625898098845417E-3</v>
      </c>
      <c r="AO999">
        <f t="shared" si="710"/>
        <v>5.5451020766270293E-4</v>
      </c>
      <c r="AP999">
        <f t="shared" si="711"/>
        <v>8.3176531149405444E-4</v>
      </c>
      <c r="AQ999">
        <f t="shared" si="712"/>
        <v>1.2753734776242169E-3</v>
      </c>
      <c r="AR999">
        <f t="shared" si="713"/>
        <v>5.5451020766270293E-4</v>
      </c>
      <c r="AS999">
        <f t="shared" si="714"/>
        <v>1.0535693945591357E-3</v>
      </c>
      <c r="AT999">
        <f t="shared" si="715"/>
        <v>1.2199224568579465E-3</v>
      </c>
      <c r="AU999">
        <f t="shared" si="716"/>
        <v>6.6541224919524353E-4</v>
      </c>
      <c r="AV999">
        <f t="shared" si="717"/>
        <v>1.1090204153254059E-3</v>
      </c>
      <c r="AW999">
        <f t="shared" si="718"/>
        <v>1.6635306229881088E-4</v>
      </c>
      <c r="AX999">
        <f t="shared" si="719"/>
        <v>6.0996122842897323E-4</v>
      </c>
      <c r="AY999">
        <f t="shared" si="720"/>
        <v>1.7910679707505303E-2</v>
      </c>
    </row>
    <row r="1000" spans="1:51" x14ac:dyDescent="0.2">
      <c r="A1000" s="118" t="s">
        <v>5930</v>
      </c>
      <c r="B1000" s="119">
        <v>44340</v>
      </c>
      <c r="C1000" s="121" t="s">
        <v>6865</v>
      </c>
      <c r="D1000" s="121" t="s">
        <v>4776</v>
      </c>
      <c r="E1000" s="121">
        <v>1.4538966184585977</v>
      </c>
      <c r="F1000">
        <f t="shared" si="696"/>
        <v>1.4538966184585978E-6</v>
      </c>
      <c r="G1000">
        <f t="shared" si="697"/>
        <v>1.4538966184585978E-8</v>
      </c>
      <c r="H1000">
        <f t="shared" si="698"/>
        <v>8.3686824432213896E-4</v>
      </c>
      <c r="I1000" s="115">
        <f t="shared" si="676"/>
        <v>45</v>
      </c>
      <c r="J1000" s="115">
        <f t="shared" si="677"/>
        <v>7</v>
      </c>
      <c r="K1000" s="115">
        <f t="shared" si="678"/>
        <v>26</v>
      </c>
      <c r="L1000" s="115">
        <f t="shared" si="679"/>
        <v>23</v>
      </c>
      <c r="M1000" s="115">
        <f t="shared" si="680"/>
        <v>13</v>
      </c>
      <c r="N1000" s="115">
        <f t="shared" si="681"/>
        <v>52</v>
      </c>
      <c r="O1000" s="115">
        <f t="shared" si="682"/>
        <v>12</v>
      </c>
      <c r="P1000" s="115">
        <f t="shared" si="683"/>
        <v>33</v>
      </c>
      <c r="Q1000" s="115">
        <f t="shared" si="684"/>
        <v>19</v>
      </c>
      <c r="R1000" s="115">
        <f t="shared" si="685"/>
        <v>26</v>
      </c>
      <c r="S1000" s="115">
        <f t="shared" si="686"/>
        <v>15</v>
      </c>
      <c r="T1000" s="115">
        <f t="shared" si="687"/>
        <v>14</v>
      </c>
      <c r="U1000" s="115">
        <f t="shared" si="688"/>
        <v>19</v>
      </c>
      <c r="V1000" s="115">
        <f t="shared" si="689"/>
        <v>7</v>
      </c>
      <c r="W1000" s="115">
        <f t="shared" si="690"/>
        <v>20</v>
      </c>
      <c r="X1000" s="115">
        <f t="shared" si="691"/>
        <v>31</v>
      </c>
      <c r="Y1000" s="115">
        <f t="shared" si="692"/>
        <v>22</v>
      </c>
      <c r="Z1000" s="115">
        <f t="shared" si="693"/>
        <v>23</v>
      </c>
      <c r="AA1000" s="115">
        <f t="shared" si="694"/>
        <v>2</v>
      </c>
      <c r="AB1000" s="115">
        <f t="shared" si="695"/>
        <v>11</v>
      </c>
      <c r="AC1000" s="113">
        <f t="shared" si="699"/>
        <v>420</v>
      </c>
      <c r="AE1000">
        <f t="shared" si="700"/>
        <v>3.7659070994496252E-2</v>
      </c>
      <c r="AF1000">
        <f t="shared" si="701"/>
        <v>5.8580777102549726E-3</v>
      </c>
      <c r="AG1000">
        <f t="shared" si="702"/>
        <v>2.1758574352375614E-2</v>
      </c>
      <c r="AH1000">
        <f t="shared" si="703"/>
        <v>1.9247969619409198E-2</v>
      </c>
      <c r="AI1000">
        <f t="shared" si="704"/>
        <v>1.0879287176187807E-2</v>
      </c>
      <c r="AJ1000">
        <f t="shared" si="705"/>
        <v>4.3517148704751228E-2</v>
      </c>
      <c r="AK1000">
        <f t="shared" si="706"/>
        <v>1.0042418931865667E-2</v>
      </c>
      <c r="AL1000">
        <f t="shared" si="707"/>
        <v>2.7616652062630587E-2</v>
      </c>
      <c r="AM1000">
        <f t="shared" si="708"/>
        <v>1.5900496642120641E-2</v>
      </c>
      <c r="AN1000">
        <f t="shared" si="709"/>
        <v>2.1758574352375614E-2</v>
      </c>
      <c r="AO1000">
        <f t="shared" si="710"/>
        <v>1.2553023664832085E-2</v>
      </c>
      <c r="AP1000">
        <f t="shared" si="711"/>
        <v>1.1716155420509945E-2</v>
      </c>
      <c r="AQ1000">
        <f t="shared" si="712"/>
        <v>1.5900496642120641E-2</v>
      </c>
      <c r="AR1000">
        <f t="shared" si="713"/>
        <v>5.8580777102549726E-3</v>
      </c>
      <c r="AS1000">
        <f t="shared" si="714"/>
        <v>1.6737364886442778E-2</v>
      </c>
      <c r="AT1000">
        <f t="shared" si="715"/>
        <v>2.5942915573986307E-2</v>
      </c>
      <c r="AU1000">
        <f t="shared" si="716"/>
        <v>1.8411101375087058E-2</v>
      </c>
      <c r="AV1000">
        <f t="shared" si="717"/>
        <v>1.9247969619409198E-2</v>
      </c>
      <c r="AW1000">
        <f t="shared" si="718"/>
        <v>1.6737364886442779E-3</v>
      </c>
      <c r="AX1000">
        <f t="shared" si="719"/>
        <v>9.2055506875435289E-3</v>
      </c>
      <c r="AY1000">
        <f t="shared" si="720"/>
        <v>0.35148466261529837</v>
      </c>
    </row>
    <row r="1001" spans="1:51" x14ac:dyDescent="0.2">
      <c r="A1001" s="118" t="s">
        <v>5931</v>
      </c>
      <c r="B1001" s="119">
        <v>8606</v>
      </c>
      <c r="C1001" s="121" t="s">
        <v>7086</v>
      </c>
      <c r="D1001" s="121" t="s">
        <v>4807</v>
      </c>
      <c r="E1001" s="121">
        <v>3.6971390651835527</v>
      </c>
      <c r="F1001">
        <f t="shared" si="696"/>
        <v>3.6971390651835528E-6</v>
      </c>
      <c r="G1001">
        <f t="shared" si="697"/>
        <v>3.6971390651835527E-8</v>
      </c>
      <c r="H1001">
        <f t="shared" si="698"/>
        <v>2.1280868524030214E-3</v>
      </c>
      <c r="I1001" s="115">
        <f t="shared" si="676"/>
        <v>6</v>
      </c>
      <c r="J1001" s="115">
        <f t="shared" si="677"/>
        <v>0</v>
      </c>
      <c r="K1001" s="115">
        <f t="shared" si="678"/>
        <v>10</v>
      </c>
      <c r="L1001" s="115">
        <f t="shared" si="679"/>
        <v>11</v>
      </c>
      <c r="M1001" s="115">
        <f t="shared" si="680"/>
        <v>3</v>
      </c>
      <c r="N1001" s="115">
        <f t="shared" si="681"/>
        <v>4</v>
      </c>
      <c r="O1001" s="115">
        <f t="shared" si="682"/>
        <v>2</v>
      </c>
      <c r="P1001" s="115">
        <f t="shared" si="683"/>
        <v>7</v>
      </c>
      <c r="Q1001" s="115">
        <f t="shared" si="684"/>
        <v>6</v>
      </c>
      <c r="R1001" s="115">
        <f t="shared" si="685"/>
        <v>5</v>
      </c>
      <c r="S1001" s="115">
        <f t="shared" si="686"/>
        <v>2</v>
      </c>
      <c r="T1001" s="115">
        <f t="shared" si="687"/>
        <v>1</v>
      </c>
      <c r="U1001" s="115">
        <f t="shared" si="688"/>
        <v>2</v>
      </c>
      <c r="V1001" s="115">
        <f t="shared" si="689"/>
        <v>0</v>
      </c>
      <c r="W1001" s="115">
        <f t="shared" si="690"/>
        <v>1</v>
      </c>
      <c r="X1001" s="115">
        <f t="shared" si="691"/>
        <v>5</v>
      </c>
      <c r="Y1001" s="115">
        <f t="shared" si="692"/>
        <v>2</v>
      </c>
      <c r="Z1001" s="115">
        <f t="shared" si="693"/>
        <v>10</v>
      </c>
      <c r="AA1001" s="115">
        <f t="shared" si="694"/>
        <v>0</v>
      </c>
      <c r="AB1001" s="115">
        <f t="shared" si="695"/>
        <v>1</v>
      </c>
      <c r="AC1001" s="113">
        <f t="shared" si="699"/>
        <v>78</v>
      </c>
      <c r="AE1001">
        <f t="shared" si="700"/>
        <v>1.2768521114418129E-2</v>
      </c>
      <c r="AF1001">
        <f t="shared" si="701"/>
        <v>0</v>
      </c>
      <c r="AG1001">
        <f t="shared" si="702"/>
        <v>2.1280868524030213E-2</v>
      </c>
      <c r="AH1001">
        <f t="shared" si="703"/>
        <v>2.3408955376433234E-2</v>
      </c>
      <c r="AI1001">
        <f t="shared" si="704"/>
        <v>6.3842605572090646E-3</v>
      </c>
      <c r="AJ1001">
        <f t="shared" si="705"/>
        <v>8.5123474096120855E-3</v>
      </c>
      <c r="AK1001">
        <f t="shared" si="706"/>
        <v>4.2561737048060428E-3</v>
      </c>
      <c r="AL1001">
        <f t="shared" si="707"/>
        <v>1.489660796682115E-2</v>
      </c>
      <c r="AM1001">
        <f t="shared" si="708"/>
        <v>1.2768521114418129E-2</v>
      </c>
      <c r="AN1001">
        <f t="shared" si="709"/>
        <v>1.0640434262015106E-2</v>
      </c>
      <c r="AO1001">
        <f t="shared" si="710"/>
        <v>4.2561737048060428E-3</v>
      </c>
      <c r="AP1001">
        <f t="shared" si="711"/>
        <v>2.1280868524030214E-3</v>
      </c>
      <c r="AQ1001">
        <f t="shared" si="712"/>
        <v>4.2561737048060428E-3</v>
      </c>
      <c r="AR1001">
        <f t="shared" si="713"/>
        <v>0</v>
      </c>
      <c r="AS1001">
        <f t="shared" si="714"/>
        <v>2.1280868524030214E-3</v>
      </c>
      <c r="AT1001">
        <f t="shared" si="715"/>
        <v>1.0640434262015106E-2</v>
      </c>
      <c r="AU1001">
        <f t="shared" si="716"/>
        <v>4.2561737048060428E-3</v>
      </c>
      <c r="AV1001">
        <f t="shared" si="717"/>
        <v>2.1280868524030213E-2</v>
      </c>
      <c r="AW1001">
        <f t="shared" si="718"/>
        <v>0</v>
      </c>
      <c r="AX1001">
        <f t="shared" si="719"/>
        <v>2.1280868524030214E-3</v>
      </c>
      <c r="AY1001">
        <f t="shared" si="720"/>
        <v>0.16599077448743568</v>
      </c>
    </row>
    <row r="1002" spans="1:51" x14ac:dyDescent="0.2">
      <c r="A1002" s="118" t="s">
        <v>5932</v>
      </c>
      <c r="B1002" s="119">
        <v>41004</v>
      </c>
      <c r="C1002" s="121" t="s">
        <v>6810</v>
      </c>
      <c r="D1002" s="121" t="s">
        <v>4223</v>
      </c>
      <c r="E1002" s="121">
        <v>0.19151316411013097</v>
      </c>
      <c r="F1002">
        <f t="shared" si="696"/>
        <v>1.9151316411013097E-7</v>
      </c>
      <c r="G1002">
        <f t="shared" si="697"/>
        <v>1.91513164110131E-9</v>
      </c>
      <c r="H1002">
        <f t="shared" si="698"/>
        <v>1.1023568208263703E-4</v>
      </c>
      <c r="I1002" s="115">
        <f t="shared" si="676"/>
        <v>43</v>
      </c>
      <c r="J1002" s="115">
        <f t="shared" si="677"/>
        <v>3</v>
      </c>
      <c r="K1002" s="115">
        <f t="shared" si="678"/>
        <v>19</v>
      </c>
      <c r="L1002" s="115">
        <f t="shared" si="679"/>
        <v>20</v>
      </c>
      <c r="M1002" s="115">
        <f t="shared" si="680"/>
        <v>12</v>
      </c>
      <c r="N1002" s="115">
        <f t="shared" si="681"/>
        <v>24</v>
      </c>
      <c r="O1002" s="115">
        <f t="shared" si="682"/>
        <v>8</v>
      </c>
      <c r="P1002" s="115">
        <f t="shared" si="683"/>
        <v>26</v>
      </c>
      <c r="Q1002" s="115">
        <f t="shared" si="684"/>
        <v>10</v>
      </c>
      <c r="R1002" s="115">
        <f t="shared" si="685"/>
        <v>29</v>
      </c>
      <c r="S1002" s="115">
        <f t="shared" si="686"/>
        <v>15</v>
      </c>
      <c r="T1002" s="115">
        <f t="shared" si="687"/>
        <v>20</v>
      </c>
      <c r="U1002" s="115">
        <f t="shared" si="688"/>
        <v>26</v>
      </c>
      <c r="V1002" s="115">
        <f t="shared" si="689"/>
        <v>10</v>
      </c>
      <c r="W1002" s="115">
        <f t="shared" si="690"/>
        <v>29</v>
      </c>
      <c r="X1002" s="115">
        <f t="shared" si="691"/>
        <v>26</v>
      </c>
      <c r="Y1002" s="115">
        <f t="shared" si="692"/>
        <v>16</v>
      </c>
      <c r="Z1002" s="115">
        <f t="shared" si="693"/>
        <v>25</v>
      </c>
      <c r="AA1002" s="115">
        <f t="shared" si="694"/>
        <v>2</v>
      </c>
      <c r="AB1002" s="115">
        <f t="shared" si="695"/>
        <v>11</v>
      </c>
      <c r="AC1002" s="113">
        <f t="shared" si="699"/>
        <v>374</v>
      </c>
      <c r="AE1002">
        <f t="shared" si="700"/>
        <v>4.7401343295533924E-3</v>
      </c>
      <c r="AF1002">
        <f t="shared" si="701"/>
        <v>3.3070704624791106E-4</v>
      </c>
      <c r="AG1002">
        <f t="shared" si="702"/>
        <v>2.0944779595701035E-3</v>
      </c>
      <c r="AH1002">
        <f t="shared" si="703"/>
        <v>2.2047136416527406E-3</v>
      </c>
      <c r="AI1002">
        <f t="shared" si="704"/>
        <v>1.3228281849916443E-3</v>
      </c>
      <c r="AJ1002">
        <f t="shared" si="705"/>
        <v>2.6456563699832885E-3</v>
      </c>
      <c r="AK1002">
        <f t="shared" si="706"/>
        <v>8.818854566610962E-4</v>
      </c>
      <c r="AL1002">
        <f t="shared" si="707"/>
        <v>2.8661277341485627E-3</v>
      </c>
      <c r="AM1002">
        <f t="shared" si="708"/>
        <v>1.1023568208263703E-3</v>
      </c>
      <c r="AN1002">
        <f t="shared" si="709"/>
        <v>3.1968347803964735E-3</v>
      </c>
      <c r="AO1002">
        <f t="shared" si="710"/>
        <v>1.6535352312395553E-3</v>
      </c>
      <c r="AP1002">
        <f t="shared" si="711"/>
        <v>2.2047136416527406E-3</v>
      </c>
      <c r="AQ1002">
        <f t="shared" si="712"/>
        <v>2.8661277341485627E-3</v>
      </c>
      <c r="AR1002">
        <f t="shared" si="713"/>
        <v>1.1023568208263703E-3</v>
      </c>
      <c r="AS1002">
        <f t="shared" si="714"/>
        <v>3.1968347803964735E-3</v>
      </c>
      <c r="AT1002">
        <f t="shared" si="715"/>
        <v>2.8661277341485627E-3</v>
      </c>
      <c r="AU1002">
        <f t="shared" si="716"/>
        <v>1.7637709133221924E-3</v>
      </c>
      <c r="AV1002">
        <f t="shared" si="717"/>
        <v>2.7558920520659256E-3</v>
      </c>
      <c r="AW1002">
        <f t="shared" si="718"/>
        <v>2.2047136416527405E-4</v>
      </c>
      <c r="AX1002">
        <f t="shared" si="719"/>
        <v>1.2125925029090074E-3</v>
      </c>
      <c r="AY1002">
        <f t="shared" si="720"/>
        <v>4.1228145098906245E-2</v>
      </c>
    </row>
    <row r="1003" spans="1:51" x14ac:dyDescent="0.2">
      <c r="A1003" s="118" t="s">
        <v>5933</v>
      </c>
      <c r="B1003" s="119">
        <v>52288</v>
      </c>
      <c r="C1003" s="121" t="s">
        <v>6585</v>
      </c>
      <c r="D1003" s="121" t="s">
        <v>3713</v>
      </c>
      <c r="E1003" s="121">
        <v>0.11347659188057249</v>
      </c>
      <c r="F1003">
        <f t="shared" si="696"/>
        <v>1.1347659188057249E-7</v>
      </c>
      <c r="G1003">
        <f t="shared" si="697"/>
        <v>1.1347659188057249E-9</v>
      </c>
      <c r="H1003">
        <f t="shared" si="698"/>
        <v>6.5317543911365029E-5</v>
      </c>
      <c r="I1003" s="115">
        <f t="shared" si="676"/>
        <v>48</v>
      </c>
      <c r="J1003" s="115">
        <f t="shared" si="677"/>
        <v>6</v>
      </c>
      <c r="K1003" s="115">
        <f t="shared" si="678"/>
        <v>32</v>
      </c>
      <c r="L1003" s="115">
        <f t="shared" si="679"/>
        <v>13</v>
      </c>
      <c r="M1003" s="115">
        <f t="shared" si="680"/>
        <v>21</v>
      </c>
      <c r="N1003" s="115">
        <f t="shared" si="681"/>
        <v>46</v>
      </c>
      <c r="O1003" s="115">
        <f t="shared" si="682"/>
        <v>15</v>
      </c>
      <c r="P1003" s="115">
        <f t="shared" si="683"/>
        <v>24</v>
      </c>
      <c r="Q1003" s="115">
        <f t="shared" si="684"/>
        <v>25</v>
      </c>
      <c r="R1003" s="115">
        <f t="shared" si="685"/>
        <v>45</v>
      </c>
      <c r="S1003" s="115">
        <f t="shared" si="686"/>
        <v>13</v>
      </c>
      <c r="T1003" s="115">
        <f t="shared" si="687"/>
        <v>22</v>
      </c>
      <c r="U1003" s="115">
        <f t="shared" si="688"/>
        <v>20</v>
      </c>
      <c r="V1003" s="115">
        <f t="shared" si="689"/>
        <v>14</v>
      </c>
      <c r="W1003" s="115">
        <f t="shared" si="690"/>
        <v>26</v>
      </c>
      <c r="X1003" s="115">
        <f t="shared" si="691"/>
        <v>37</v>
      </c>
      <c r="Y1003" s="115">
        <f t="shared" si="692"/>
        <v>29</v>
      </c>
      <c r="Z1003" s="115">
        <f t="shared" si="693"/>
        <v>21</v>
      </c>
      <c r="AA1003" s="115">
        <f t="shared" si="694"/>
        <v>4</v>
      </c>
      <c r="AB1003" s="115">
        <f t="shared" si="695"/>
        <v>19</v>
      </c>
      <c r="AC1003" s="113">
        <f t="shared" si="699"/>
        <v>480</v>
      </c>
      <c r="AE1003">
        <f t="shared" si="700"/>
        <v>3.1352421077455216E-3</v>
      </c>
      <c r="AF1003">
        <f t="shared" si="701"/>
        <v>3.919052634681902E-4</v>
      </c>
      <c r="AG1003">
        <f t="shared" si="702"/>
        <v>2.0901614051636809E-3</v>
      </c>
      <c r="AH1003">
        <f t="shared" si="703"/>
        <v>8.4912807084774541E-4</v>
      </c>
      <c r="AI1003">
        <f t="shared" si="704"/>
        <v>1.3716684221386655E-3</v>
      </c>
      <c r="AJ1003">
        <f t="shared" si="705"/>
        <v>3.0046070199227911E-3</v>
      </c>
      <c r="AK1003">
        <f t="shared" si="706"/>
        <v>9.7976315867047544E-4</v>
      </c>
      <c r="AL1003">
        <f t="shared" si="707"/>
        <v>1.5676210538727608E-3</v>
      </c>
      <c r="AM1003">
        <f t="shared" si="708"/>
        <v>1.6329385977841258E-3</v>
      </c>
      <c r="AN1003">
        <f t="shared" si="709"/>
        <v>2.9392894760114263E-3</v>
      </c>
      <c r="AO1003">
        <f t="shared" si="710"/>
        <v>8.4912807084774541E-4</v>
      </c>
      <c r="AP1003">
        <f t="shared" si="711"/>
        <v>1.4369859660500306E-3</v>
      </c>
      <c r="AQ1003">
        <f t="shared" si="712"/>
        <v>1.3063508782273005E-3</v>
      </c>
      <c r="AR1003">
        <f t="shared" si="713"/>
        <v>9.1444561475911043E-4</v>
      </c>
      <c r="AS1003">
        <f t="shared" si="714"/>
        <v>1.6982561416954908E-3</v>
      </c>
      <c r="AT1003">
        <f t="shared" si="715"/>
        <v>2.4167491247205062E-3</v>
      </c>
      <c r="AU1003">
        <f t="shared" si="716"/>
        <v>1.8942087734295859E-3</v>
      </c>
      <c r="AV1003">
        <f t="shared" si="717"/>
        <v>1.3716684221386655E-3</v>
      </c>
      <c r="AW1003">
        <f t="shared" si="718"/>
        <v>2.6127017564546011E-4</v>
      </c>
      <c r="AX1003">
        <f t="shared" si="719"/>
        <v>1.2410333343159355E-3</v>
      </c>
      <c r="AY1003">
        <f t="shared" si="720"/>
        <v>3.1352421077455221E-2</v>
      </c>
    </row>
    <row r="1004" spans="1:51" x14ac:dyDescent="0.2">
      <c r="A1004" s="118" t="s">
        <v>5934</v>
      </c>
      <c r="B1004" s="119">
        <v>60721</v>
      </c>
      <c r="C1004" s="121" t="s">
        <v>6641</v>
      </c>
      <c r="D1004" s="121" t="s">
        <v>3963</v>
      </c>
      <c r="E1004" s="121">
        <v>0.13269381604794023</v>
      </c>
      <c r="F1004">
        <f t="shared" si="696"/>
        <v>1.3269381604794022E-7</v>
      </c>
      <c r="G1004">
        <f t="shared" si="697"/>
        <v>1.3269381604794023E-9</v>
      </c>
      <c r="H1004">
        <f t="shared" si="698"/>
        <v>7.6379048866745037E-5</v>
      </c>
      <c r="I1004" s="115">
        <f t="shared" si="676"/>
        <v>42</v>
      </c>
      <c r="J1004" s="115">
        <f t="shared" si="677"/>
        <v>9</v>
      </c>
      <c r="K1004" s="115">
        <f t="shared" si="678"/>
        <v>43</v>
      </c>
      <c r="L1004" s="115">
        <f t="shared" si="679"/>
        <v>24</v>
      </c>
      <c r="M1004" s="115">
        <f t="shared" si="680"/>
        <v>12</v>
      </c>
      <c r="N1004" s="115">
        <f t="shared" si="681"/>
        <v>41</v>
      </c>
      <c r="O1004" s="115">
        <f t="shared" si="682"/>
        <v>23</v>
      </c>
      <c r="P1004" s="115">
        <f t="shared" si="683"/>
        <v>26</v>
      </c>
      <c r="Q1004" s="115">
        <f t="shared" si="684"/>
        <v>24</v>
      </c>
      <c r="R1004" s="115">
        <f t="shared" si="685"/>
        <v>40</v>
      </c>
      <c r="S1004" s="115">
        <f t="shared" si="686"/>
        <v>16</v>
      </c>
      <c r="T1004" s="115">
        <f t="shared" si="687"/>
        <v>27</v>
      </c>
      <c r="U1004" s="115">
        <f t="shared" si="688"/>
        <v>34</v>
      </c>
      <c r="V1004" s="115">
        <f t="shared" si="689"/>
        <v>13</v>
      </c>
      <c r="W1004" s="115">
        <f t="shared" si="690"/>
        <v>32</v>
      </c>
      <c r="X1004" s="115">
        <f t="shared" si="691"/>
        <v>39</v>
      </c>
      <c r="Y1004" s="115">
        <f t="shared" si="692"/>
        <v>29</v>
      </c>
      <c r="Z1004" s="115">
        <f t="shared" si="693"/>
        <v>36</v>
      </c>
      <c r="AA1004" s="115">
        <f t="shared" si="694"/>
        <v>8</v>
      </c>
      <c r="AB1004" s="115">
        <f t="shared" si="695"/>
        <v>27</v>
      </c>
      <c r="AC1004" s="113">
        <f t="shared" si="699"/>
        <v>545</v>
      </c>
      <c r="AE1004">
        <f t="shared" si="700"/>
        <v>3.2079200524032917E-3</v>
      </c>
      <c r="AF1004">
        <f t="shared" si="701"/>
        <v>6.8741143980070537E-4</v>
      </c>
      <c r="AG1004">
        <f t="shared" si="702"/>
        <v>3.2842991012700367E-3</v>
      </c>
      <c r="AH1004">
        <f t="shared" si="703"/>
        <v>1.833097172801881E-3</v>
      </c>
      <c r="AI1004">
        <f t="shared" si="704"/>
        <v>9.1654858640094049E-4</v>
      </c>
      <c r="AJ1004">
        <f t="shared" si="705"/>
        <v>3.1315410035365463E-3</v>
      </c>
      <c r="AK1004">
        <f t="shared" si="706"/>
        <v>1.7567181239351358E-3</v>
      </c>
      <c r="AL1004">
        <f t="shared" si="707"/>
        <v>1.9858552705353709E-3</v>
      </c>
      <c r="AM1004">
        <f t="shared" si="708"/>
        <v>1.833097172801881E-3</v>
      </c>
      <c r="AN1004">
        <f t="shared" si="709"/>
        <v>3.0551619546698014E-3</v>
      </c>
      <c r="AO1004">
        <f t="shared" si="710"/>
        <v>1.2220647818679206E-3</v>
      </c>
      <c r="AP1004">
        <f t="shared" si="711"/>
        <v>2.0622343194021159E-3</v>
      </c>
      <c r="AQ1004">
        <f t="shared" si="712"/>
        <v>2.5968876614693311E-3</v>
      </c>
      <c r="AR1004">
        <f t="shared" si="713"/>
        <v>9.9292763526768546E-4</v>
      </c>
      <c r="AS1004">
        <f t="shared" si="714"/>
        <v>2.4441295637358412E-3</v>
      </c>
      <c r="AT1004">
        <f t="shared" si="715"/>
        <v>2.9787829058030564E-3</v>
      </c>
      <c r="AU1004">
        <f t="shared" si="716"/>
        <v>2.2149924171356063E-3</v>
      </c>
      <c r="AV1004">
        <f t="shared" si="717"/>
        <v>2.7496457592028215E-3</v>
      </c>
      <c r="AW1004">
        <f t="shared" si="718"/>
        <v>6.1103239093396029E-4</v>
      </c>
      <c r="AX1004">
        <f t="shared" si="719"/>
        <v>2.0622343194021159E-3</v>
      </c>
      <c r="AY1004">
        <f t="shared" si="720"/>
        <v>4.1626581632376043E-2</v>
      </c>
    </row>
    <row r="1005" spans="1:51" x14ac:dyDescent="0.2">
      <c r="A1005" s="118" t="s">
        <v>5935</v>
      </c>
      <c r="B1005" s="119">
        <v>41415</v>
      </c>
      <c r="C1005" s="121" t="s">
        <v>7087</v>
      </c>
      <c r="D1005" s="121" t="s">
        <v>3993</v>
      </c>
      <c r="E1005" s="121">
        <v>0.1217803913662977</v>
      </c>
      <c r="F1005">
        <f t="shared" si="696"/>
        <v>1.2178039136629772E-7</v>
      </c>
      <c r="G1005">
        <f t="shared" si="697"/>
        <v>1.2178039136629771E-9</v>
      </c>
      <c r="H1005">
        <f t="shared" si="698"/>
        <v>7.0097241455602653E-5</v>
      </c>
      <c r="I1005" s="115">
        <f t="shared" si="676"/>
        <v>15</v>
      </c>
      <c r="J1005" s="115">
        <f t="shared" si="677"/>
        <v>7</v>
      </c>
      <c r="K1005" s="115">
        <f t="shared" si="678"/>
        <v>15</v>
      </c>
      <c r="L1005" s="115">
        <f t="shared" si="679"/>
        <v>23</v>
      </c>
      <c r="M1005" s="115">
        <f t="shared" si="680"/>
        <v>13</v>
      </c>
      <c r="N1005" s="115">
        <f t="shared" si="681"/>
        <v>28</v>
      </c>
      <c r="O1005" s="115">
        <f t="shared" si="682"/>
        <v>10</v>
      </c>
      <c r="P1005" s="115">
        <f t="shared" si="683"/>
        <v>27</v>
      </c>
      <c r="Q1005" s="115">
        <f t="shared" si="684"/>
        <v>32</v>
      </c>
      <c r="R1005" s="115">
        <f t="shared" si="685"/>
        <v>40</v>
      </c>
      <c r="S1005" s="115">
        <f t="shared" si="686"/>
        <v>9</v>
      </c>
      <c r="T1005" s="115">
        <f t="shared" si="687"/>
        <v>13</v>
      </c>
      <c r="U1005" s="115">
        <f t="shared" si="688"/>
        <v>13</v>
      </c>
      <c r="V1005" s="115">
        <f t="shared" si="689"/>
        <v>15</v>
      </c>
      <c r="W1005" s="115">
        <f t="shared" si="690"/>
        <v>17</v>
      </c>
      <c r="X1005" s="115">
        <f t="shared" si="691"/>
        <v>21</v>
      </c>
      <c r="Y1005" s="115">
        <f t="shared" si="692"/>
        <v>18</v>
      </c>
      <c r="Z1005" s="115">
        <f t="shared" si="693"/>
        <v>27</v>
      </c>
      <c r="AA1005" s="115">
        <f t="shared" si="694"/>
        <v>4</v>
      </c>
      <c r="AB1005" s="115">
        <f t="shared" si="695"/>
        <v>17</v>
      </c>
      <c r="AC1005" s="113">
        <f t="shared" si="699"/>
        <v>364</v>
      </c>
      <c r="AE1005">
        <f t="shared" si="700"/>
        <v>1.0514586218340399E-3</v>
      </c>
      <c r="AF1005">
        <f t="shared" si="701"/>
        <v>4.9068069018921856E-4</v>
      </c>
      <c r="AG1005">
        <f t="shared" si="702"/>
        <v>1.0514586218340399E-3</v>
      </c>
      <c r="AH1005">
        <f t="shared" si="703"/>
        <v>1.612236553478861E-3</v>
      </c>
      <c r="AI1005">
        <f t="shared" si="704"/>
        <v>9.1126413892283445E-4</v>
      </c>
      <c r="AJ1005">
        <f t="shared" si="705"/>
        <v>1.9627227607568742E-3</v>
      </c>
      <c r="AK1005">
        <f t="shared" si="706"/>
        <v>7.0097241455602656E-4</v>
      </c>
      <c r="AL1005">
        <f t="shared" si="707"/>
        <v>1.8926255193012717E-3</v>
      </c>
      <c r="AM1005">
        <f t="shared" si="708"/>
        <v>2.2431117265792849E-3</v>
      </c>
      <c r="AN1005">
        <f t="shared" si="709"/>
        <v>2.8038896582241062E-3</v>
      </c>
      <c r="AO1005">
        <f t="shared" si="710"/>
        <v>6.3087517310042389E-4</v>
      </c>
      <c r="AP1005">
        <f t="shared" si="711"/>
        <v>9.1126413892283445E-4</v>
      </c>
      <c r="AQ1005">
        <f t="shared" si="712"/>
        <v>9.1126413892283445E-4</v>
      </c>
      <c r="AR1005">
        <f t="shared" si="713"/>
        <v>1.0514586218340399E-3</v>
      </c>
      <c r="AS1005">
        <f t="shared" si="714"/>
        <v>1.191653104745245E-3</v>
      </c>
      <c r="AT1005">
        <f t="shared" si="715"/>
        <v>1.4720420705676557E-3</v>
      </c>
      <c r="AU1005">
        <f t="shared" si="716"/>
        <v>1.2617503462008478E-3</v>
      </c>
      <c r="AV1005">
        <f t="shared" si="717"/>
        <v>1.8926255193012717E-3</v>
      </c>
      <c r="AW1005">
        <f t="shared" si="718"/>
        <v>2.8038896582241061E-4</v>
      </c>
      <c r="AX1005">
        <f t="shared" si="719"/>
        <v>1.191653104745245E-3</v>
      </c>
      <c r="AY1005">
        <f t="shared" si="720"/>
        <v>2.5515395889839365E-2</v>
      </c>
    </row>
    <row r="1006" spans="1:51" x14ac:dyDescent="0.2">
      <c r="A1006" s="118" t="s">
        <v>5936</v>
      </c>
      <c r="B1006" s="119">
        <v>59626</v>
      </c>
      <c r="C1006" s="121" t="s">
        <v>7085</v>
      </c>
      <c r="D1006" s="121" t="s">
        <v>4505</v>
      </c>
      <c r="E1006" s="121">
        <v>0.81729156425936389</v>
      </c>
      <c r="F1006">
        <f t="shared" si="696"/>
        <v>8.1729156425936391E-7</v>
      </c>
      <c r="G1006">
        <f t="shared" si="697"/>
        <v>8.1729156425936401E-9</v>
      </c>
      <c r="H1006">
        <f t="shared" si="698"/>
        <v>4.7043603224427314E-4</v>
      </c>
      <c r="I1006" s="115">
        <f t="shared" si="676"/>
        <v>46</v>
      </c>
      <c r="J1006" s="115">
        <f t="shared" si="677"/>
        <v>1</v>
      </c>
      <c r="K1006" s="115">
        <f t="shared" si="678"/>
        <v>36</v>
      </c>
      <c r="L1006" s="115">
        <f t="shared" si="679"/>
        <v>22</v>
      </c>
      <c r="M1006" s="115">
        <f t="shared" si="680"/>
        <v>27</v>
      </c>
      <c r="N1006" s="115">
        <f t="shared" si="681"/>
        <v>41</v>
      </c>
      <c r="O1006" s="115">
        <f t="shared" si="682"/>
        <v>12</v>
      </c>
      <c r="P1006" s="115">
        <f t="shared" si="683"/>
        <v>15</v>
      </c>
      <c r="Q1006" s="115">
        <f t="shared" si="684"/>
        <v>31</v>
      </c>
      <c r="R1006" s="115">
        <f t="shared" si="685"/>
        <v>43</v>
      </c>
      <c r="S1006" s="115">
        <f t="shared" si="686"/>
        <v>17</v>
      </c>
      <c r="T1006" s="115">
        <f t="shared" si="687"/>
        <v>23</v>
      </c>
      <c r="U1006" s="115">
        <f t="shared" si="688"/>
        <v>29</v>
      </c>
      <c r="V1006" s="115">
        <f t="shared" si="689"/>
        <v>24</v>
      </c>
      <c r="W1006" s="115">
        <f t="shared" si="690"/>
        <v>22</v>
      </c>
      <c r="X1006" s="115">
        <f t="shared" si="691"/>
        <v>44</v>
      </c>
      <c r="Y1006" s="115">
        <f t="shared" si="692"/>
        <v>33</v>
      </c>
      <c r="Z1006" s="115">
        <f t="shared" si="693"/>
        <v>34</v>
      </c>
      <c r="AA1006" s="115">
        <f t="shared" si="694"/>
        <v>7</v>
      </c>
      <c r="AB1006" s="115">
        <f t="shared" si="695"/>
        <v>29</v>
      </c>
      <c r="AC1006" s="113">
        <f t="shared" si="699"/>
        <v>536</v>
      </c>
      <c r="AE1006">
        <f t="shared" si="700"/>
        <v>2.1640057483236563E-2</v>
      </c>
      <c r="AF1006">
        <f t="shared" si="701"/>
        <v>4.7043603224427314E-4</v>
      </c>
      <c r="AG1006">
        <f t="shared" si="702"/>
        <v>1.6935697160793833E-2</v>
      </c>
      <c r="AH1006">
        <f t="shared" si="703"/>
        <v>1.0349592709374009E-2</v>
      </c>
      <c r="AI1006">
        <f t="shared" si="704"/>
        <v>1.2701772870595375E-2</v>
      </c>
      <c r="AJ1006">
        <f t="shared" si="705"/>
        <v>1.9287877322015198E-2</v>
      </c>
      <c r="AK1006">
        <f t="shared" si="706"/>
        <v>5.6452323869312778E-3</v>
      </c>
      <c r="AL1006">
        <f t="shared" si="707"/>
        <v>7.0565404836640967E-3</v>
      </c>
      <c r="AM1006">
        <f t="shared" si="708"/>
        <v>1.4583516999572468E-2</v>
      </c>
      <c r="AN1006">
        <f t="shared" si="709"/>
        <v>2.0228749386503746E-2</v>
      </c>
      <c r="AO1006">
        <f t="shared" si="710"/>
        <v>7.9974125481526437E-3</v>
      </c>
      <c r="AP1006">
        <f t="shared" si="711"/>
        <v>1.0820028741618281E-2</v>
      </c>
      <c r="AQ1006">
        <f t="shared" si="712"/>
        <v>1.3642644935083921E-2</v>
      </c>
      <c r="AR1006">
        <f t="shared" si="713"/>
        <v>1.1290464773862556E-2</v>
      </c>
      <c r="AS1006">
        <f t="shared" si="714"/>
        <v>1.0349592709374009E-2</v>
      </c>
      <c r="AT1006">
        <f t="shared" si="715"/>
        <v>2.0699185418748017E-2</v>
      </c>
      <c r="AU1006">
        <f t="shared" si="716"/>
        <v>1.5524389064061013E-2</v>
      </c>
      <c r="AV1006">
        <f t="shared" si="717"/>
        <v>1.5994825096305287E-2</v>
      </c>
      <c r="AW1006">
        <f t="shared" si="718"/>
        <v>3.293052225709912E-3</v>
      </c>
      <c r="AX1006">
        <f t="shared" si="719"/>
        <v>1.3642644935083921E-2</v>
      </c>
      <c r="AY1006">
        <f t="shared" si="720"/>
        <v>0.25215371328293035</v>
      </c>
    </row>
    <row r="1007" spans="1:51" x14ac:dyDescent="0.2">
      <c r="A1007" s="118" t="s">
        <v>5937</v>
      </c>
      <c r="B1007" s="119">
        <v>31817</v>
      </c>
      <c r="C1007" s="121" t="s">
        <v>6570</v>
      </c>
      <c r="D1007" s="121" t="s">
        <v>4202</v>
      </c>
      <c r="E1007" s="121">
        <v>0.30742988291473444</v>
      </c>
      <c r="F1007">
        <f t="shared" si="696"/>
        <v>3.0742988291473443E-7</v>
      </c>
      <c r="G1007">
        <f t="shared" si="697"/>
        <v>3.0742988291473443E-9</v>
      </c>
      <c r="H1007">
        <f t="shared" si="698"/>
        <v>1.76957772031809E-4</v>
      </c>
      <c r="I1007" s="115">
        <f t="shared" si="676"/>
        <v>54</v>
      </c>
      <c r="J1007" s="115">
        <f t="shared" si="677"/>
        <v>3</v>
      </c>
      <c r="K1007" s="115">
        <f t="shared" si="678"/>
        <v>16</v>
      </c>
      <c r="L1007" s="115">
        <f t="shared" si="679"/>
        <v>19</v>
      </c>
      <c r="M1007" s="115">
        <f t="shared" si="680"/>
        <v>1</v>
      </c>
      <c r="N1007" s="115">
        <f t="shared" si="681"/>
        <v>21</v>
      </c>
      <c r="O1007" s="115">
        <f t="shared" si="682"/>
        <v>2</v>
      </c>
      <c r="P1007" s="115">
        <f t="shared" si="683"/>
        <v>14</v>
      </c>
      <c r="Q1007" s="115">
        <f t="shared" si="684"/>
        <v>11</v>
      </c>
      <c r="R1007" s="115">
        <f t="shared" si="685"/>
        <v>32</v>
      </c>
      <c r="S1007" s="115">
        <f t="shared" si="686"/>
        <v>13</v>
      </c>
      <c r="T1007" s="115">
        <f t="shared" si="687"/>
        <v>10</v>
      </c>
      <c r="U1007" s="115">
        <f t="shared" si="688"/>
        <v>7</v>
      </c>
      <c r="V1007" s="115">
        <f t="shared" si="689"/>
        <v>11</v>
      </c>
      <c r="W1007" s="115">
        <f t="shared" si="690"/>
        <v>20</v>
      </c>
      <c r="X1007" s="115">
        <f t="shared" si="691"/>
        <v>17</v>
      </c>
      <c r="Y1007" s="115">
        <f t="shared" si="692"/>
        <v>16</v>
      </c>
      <c r="Z1007" s="115">
        <f t="shared" si="693"/>
        <v>28</v>
      </c>
      <c r="AA1007" s="115">
        <f t="shared" si="694"/>
        <v>2</v>
      </c>
      <c r="AB1007" s="115">
        <f t="shared" si="695"/>
        <v>5</v>
      </c>
      <c r="AC1007" s="113">
        <f t="shared" si="699"/>
        <v>302</v>
      </c>
      <c r="AE1007">
        <f t="shared" si="700"/>
        <v>9.5557196897176865E-3</v>
      </c>
      <c r="AF1007">
        <f t="shared" si="701"/>
        <v>5.3087331609542703E-4</v>
      </c>
      <c r="AG1007">
        <f t="shared" si="702"/>
        <v>2.831324352508944E-3</v>
      </c>
      <c r="AH1007">
        <f t="shared" si="703"/>
        <v>3.362197668604371E-3</v>
      </c>
      <c r="AI1007">
        <f t="shared" si="704"/>
        <v>1.76957772031809E-4</v>
      </c>
      <c r="AJ1007">
        <f t="shared" si="705"/>
        <v>3.7161132126679892E-3</v>
      </c>
      <c r="AK1007">
        <f t="shared" si="706"/>
        <v>3.53915544063618E-4</v>
      </c>
      <c r="AL1007">
        <f t="shared" si="707"/>
        <v>2.4774088084453258E-3</v>
      </c>
      <c r="AM1007">
        <f t="shared" si="708"/>
        <v>1.946535492349899E-3</v>
      </c>
      <c r="AN1007">
        <f t="shared" si="709"/>
        <v>5.662648705017888E-3</v>
      </c>
      <c r="AO1007">
        <f t="shared" si="710"/>
        <v>2.300451036413517E-3</v>
      </c>
      <c r="AP1007">
        <f t="shared" si="711"/>
        <v>1.7695777203180899E-3</v>
      </c>
      <c r="AQ1007">
        <f t="shared" si="712"/>
        <v>1.2387044042226629E-3</v>
      </c>
      <c r="AR1007">
        <f t="shared" si="713"/>
        <v>1.946535492349899E-3</v>
      </c>
      <c r="AS1007">
        <f t="shared" si="714"/>
        <v>3.5391554406361799E-3</v>
      </c>
      <c r="AT1007">
        <f t="shared" si="715"/>
        <v>3.0082821245407529E-3</v>
      </c>
      <c r="AU1007">
        <f t="shared" si="716"/>
        <v>2.831324352508944E-3</v>
      </c>
      <c r="AV1007">
        <f t="shared" si="717"/>
        <v>4.9548176168906517E-3</v>
      </c>
      <c r="AW1007">
        <f t="shared" si="718"/>
        <v>3.53915544063618E-4</v>
      </c>
      <c r="AX1007">
        <f t="shared" si="719"/>
        <v>8.8478886015904497E-4</v>
      </c>
      <c r="AY1007">
        <f t="shared" si="720"/>
        <v>5.3441247153606312E-2</v>
      </c>
    </row>
    <row r="1008" spans="1:51" x14ac:dyDescent="0.2">
      <c r="A1008" s="118" t="s">
        <v>5938</v>
      </c>
      <c r="B1008" s="119">
        <v>24625</v>
      </c>
      <c r="C1008" s="121" t="s">
        <v>6691</v>
      </c>
      <c r="D1008" s="121" t="s">
        <v>3749</v>
      </c>
      <c r="E1008" s="121">
        <v>0.12482878342282361</v>
      </c>
      <c r="F1008">
        <f t="shared" si="696"/>
        <v>1.2482878342282362E-7</v>
      </c>
      <c r="G1008">
        <f t="shared" si="697"/>
        <v>1.2482878342282362E-9</v>
      </c>
      <c r="H1008">
        <f t="shared" si="698"/>
        <v>7.1851907142255831E-5</v>
      </c>
      <c r="I1008" s="115">
        <f t="shared" si="676"/>
        <v>18</v>
      </c>
      <c r="J1008" s="115">
        <f t="shared" si="677"/>
        <v>4</v>
      </c>
      <c r="K1008" s="115">
        <f t="shared" si="678"/>
        <v>12</v>
      </c>
      <c r="L1008" s="115">
        <f t="shared" si="679"/>
        <v>20</v>
      </c>
      <c r="M1008" s="115">
        <f t="shared" si="680"/>
        <v>10</v>
      </c>
      <c r="N1008" s="115">
        <f t="shared" si="681"/>
        <v>16</v>
      </c>
      <c r="O1008" s="115">
        <f t="shared" si="682"/>
        <v>3</v>
      </c>
      <c r="P1008" s="115">
        <f t="shared" si="683"/>
        <v>18</v>
      </c>
      <c r="Q1008" s="115">
        <f t="shared" si="684"/>
        <v>12</v>
      </c>
      <c r="R1008" s="115">
        <f t="shared" si="685"/>
        <v>20</v>
      </c>
      <c r="S1008" s="115">
        <f t="shared" si="686"/>
        <v>4</v>
      </c>
      <c r="T1008" s="115">
        <f t="shared" si="687"/>
        <v>7</v>
      </c>
      <c r="U1008" s="115">
        <f t="shared" si="688"/>
        <v>8</v>
      </c>
      <c r="V1008" s="115">
        <f t="shared" si="689"/>
        <v>15</v>
      </c>
      <c r="W1008" s="115">
        <f t="shared" si="690"/>
        <v>13</v>
      </c>
      <c r="X1008" s="115">
        <f t="shared" si="691"/>
        <v>9</v>
      </c>
      <c r="Y1008" s="115">
        <f t="shared" si="692"/>
        <v>7</v>
      </c>
      <c r="Z1008" s="115">
        <f t="shared" si="693"/>
        <v>12</v>
      </c>
      <c r="AA1008" s="115">
        <f t="shared" si="694"/>
        <v>5</v>
      </c>
      <c r="AB1008" s="115">
        <f t="shared" si="695"/>
        <v>4</v>
      </c>
      <c r="AC1008" s="113">
        <f t="shared" si="699"/>
        <v>217</v>
      </c>
      <c r="AE1008">
        <f t="shared" si="700"/>
        <v>1.2933343285606049E-3</v>
      </c>
      <c r="AF1008">
        <f t="shared" si="701"/>
        <v>2.8740762856902332E-4</v>
      </c>
      <c r="AG1008">
        <f t="shared" si="702"/>
        <v>8.6222288570706991E-4</v>
      </c>
      <c r="AH1008">
        <f t="shared" si="703"/>
        <v>1.4370381428451167E-3</v>
      </c>
      <c r="AI1008">
        <f t="shared" si="704"/>
        <v>7.1851907142255833E-4</v>
      </c>
      <c r="AJ1008">
        <f t="shared" si="705"/>
        <v>1.1496305142760933E-3</v>
      </c>
      <c r="AK1008">
        <f t="shared" si="706"/>
        <v>2.1555572142676748E-4</v>
      </c>
      <c r="AL1008">
        <f t="shared" si="707"/>
        <v>1.2933343285606049E-3</v>
      </c>
      <c r="AM1008">
        <f t="shared" si="708"/>
        <v>8.6222288570706991E-4</v>
      </c>
      <c r="AN1008">
        <f t="shared" si="709"/>
        <v>1.4370381428451167E-3</v>
      </c>
      <c r="AO1008">
        <f t="shared" si="710"/>
        <v>2.8740762856902332E-4</v>
      </c>
      <c r="AP1008">
        <f t="shared" si="711"/>
        <v>5.0296334999579086E-4</v>
      </c>
      <c r="AQ1008">
        <f t="shared" si="712"/>
        <v>5.7481525713804665E-4</v>
      </c>
      <c r="AR1008">
        <f t="shared" si="713"/>
        <v>1.0777786071338375E-3</v>
      </c>
      <c r="AS1008">
        <f t="shared" si="714"/>
        <v>9.3407479284932581E-4</v>
      </c>
      <c r="AT1008">
        <f t="shared" si="715"/>
        <v>6.4666716428030244E-4</v>
      </c>
      <c r="AU1008">
        <f t="shared" si="716"/>
        <v>5.0296334999579086E-4</v>
      </c>
      <c r="AV1008">
        <f t="shared" si="717"/>
        <v>8.6222288570706991E-4</v>
      </c>
      <c r="AW1008">
        <f t="shared" si="718"/>
        <v>3.5925953571127917E-4</v>
      </c>
      <c r="AX1008">
        <f t="shared" si="719"/>
        <v>2.8740762856902332E-4</v>
      </c>
      <c r="AY1008">
        <f t="shared" si="720"/>
        <v>1.5591863849869518E-2</v>
      </c>
    </row>
    <row r="1009" spans="1:51" x14ac:dyDescent="0.2">
      <c r="A1009" s="118" t="s">
        <v>5939</v>
      </c>
      <c r="B1009" s="119">
        <v>87579</v>
      </c>
      <c r="C1009" s="121" t="s">
        <v>6871</v>
      </c>
      <c r="D1009" s="121" t="s">
        <v>4134</v>
      </c>
      <c r="E1009" s="121">
        <v>0.24628231135480802</v>
      </c>
      <c r="F1009">
        <f t="shared" si="696"/>
        <v>2.4628231135480804E-7</v>
      </c>
      <c r="G1009">
        <f t="shared" si="697"/>
        <v>2.4628231135480804E-9</v>
      </c>
      <c r="H1009">
        <f t="shared" si="698"/>
        <v>1.4176100480212087E-4</v>
      </c>
      <c r="I1009" s="115">
        <f t="shared" si="676"/>
        <v>74</v>
      </c>
      <c r="J1009" s="115">
        <f t="shared" si="677"/>
        <v>0</v>
      </c>
      <c r="K1009" s="115">
        <f t="shared" si="678"/>
        <v>45</v>
      </c>
      <c r="L1009" s="115">
        <f t="shared" si="679"/>
        <v>24</v>
      </c>
      <c r="M1009" s="115">
        <f t="shared" si="680"/>
        <v>30</v>
      </c>
      <c r="N1009" s="115">
        <f t="shared" si="681"/>
        <v>85</v>
      </c>
      <c r="O1009" s="115">
        <f t="shared" si="682"/>
        <v>22</v>
      </c>
      <c r="P1009" s="115">
        <f t="shared" si="683"/>
        <v>54</v>
      </c>
      <c r="Q1009" s="115">
        <f t="shared" si="684"/>
        <v>39</v>
      </c>
      <c r="R1009" s="115">
        <f t="shared" si="685"/>
        <v>58</v>
      </c>
      <c r="S1009" s="115">
        <f t="shared" si="686"/>
        <v>9</v>
      </c>
      <c r="T1009" s="115">
        <f t="shared" si="687"/>
        <v>50</v>
      </c>
      <c r="U1009" s="115">
        <f t="shared" si="688"/>
        <v>27</v>
      </c>
      <c r="V1009" s="115">
        <f t="shared" si="689"/>
        <v>30</v>
      </c>
      <c r="W1009" s="115">
        <f t="shared" si="690"/>
        <v>34</v>
      </c>
      <c r="X1009" s="115">
        <f t="shared" si="691"/>
        <v>67</v>
      </c>
      <c r="Y1009" s="115">
        <f t="shared" si="692"/>
        <v>62</v>
      </c>
      <c r="Z1009" s="115">
        <f t="shared" si="693"/>
        <v>39</v>
      </c>
      <c r="AA1009" s="115">
        <f t="shared" si="694"/>
        <v>13</v>
      </c>
      <c r="AB1009" s="115">
        <f t="shared" si="695"/>
        <v>43</v>
      </c>
      <c r="AC1009" s="113">
        <f t="shared" si="699"/>
        <v>805</v>
      </c>
      <c r="AE1009">
        <f t="shared" si="700"/>
        <v>1.0490314355356944E-2</v>
      </c>
      <c r="AF1009">
        <f t="shared" si="701"/>
        <v>0</v>
      </c>
      <c r="AG1009">
        <f t="shared" si="702"/>
        <v>6.3792452160954397E-3</v>
      </c>
      <c r="AH1009">
        <f t="shared" si="703"/>
        <v>3.4022641152509012E-3</v>
      </c>
      <c r="AI1009">
        <f t="shared" si="704"/>
        <v>4.2528301440636265E-3</v>
      </c>
      <c r="AJ1009">
        <f t="shared" si="705"/>
        <v>1.2049685408180274E-2</v>
      </c>
      <c r="AK1009">
        <f t="shared" si="706"/>
        <v>3.1187421056466593E-3</v>
      </c>
      <c r="AL1009">
        <f t="shared" si="707"/>
        <v>7.6550942593145268E-3</v>
      </c>
      <c r="AM1009">
        <f t="shared" si="708"/>
        <v>5.5286791872827144E-3</v>
      </c>
      <c r="AN1009">
        <f t="shared" si="709"/>
        <v>8.2221382785230106E-3</v>
      </c>
      <c r="AO1009">
        <f t="shared" si="710"/>
        <v>1.2758490432190879E-3</v>
      </c>
      <c r="AP1009">
        <f t="shared" si="711"/>
        <v>7.0880502401060438E-3</v>
      </c>
      <c r="AQ1009">
        <f t="shared" si="712"/>
        <v>3.8275471296572634E-3</v>
      </c>
      <c r="AR1009">
        <f t="shared" si="713"/>
        <v>4.2528301440636265E-3</v>
      </c>
      <c r="AS1009">
        <f t="shared" si="714"/>
        <v>4.8198741632721094E-3</v>
      </c>
      <c r="AT1009">
        <f t="shared" si="715"/>
        <v>9.4979873217420976E-3</v>
      </c>
      <c r="AU1009">
        <f t="shared" si="716"/>
        <v>8.7891822977314935E-3</v>
      </c>
      <c r="AV1009">
        <f t="shared" si="717"/>
        <v>5.5286791872827144E-3</v>
      </c>
      <c r="AW1009">
        <f t="shared" si="718"/>
        <v>1.8428930624275713E-3</v>
      </c>
      <c r="AX1009">
        <f t="shared" si="719"/>
        <v>6.0957232064911973E-3</v>
      </c>
      <c r="AY1009">
        <f t="shared" si="720"/>
        <v>0.11411760886570731</v>
      </c>
    </row>
    <row r="1010" spans="1:51" x14ac:dyDescent="0.2">
      <c r="A1010" s="118" t="s">
        <v>5940</v>
      </c>
      <c r="B1010" s="119">
        <v>62139</v>
      </c>
      <c r="C1010" s="121" t="s">
        <v>6843</v>
      </c>
      <c r="D1010" s="121" t="s">
        <v>4448</v>
      </c>
      <c r="E1010" s="121">
        <v>0.3862959878005558</v>
      </c>
      <c r="F1010">
        <f t="shared" si="696"/>
        <v>3.8629598780055579E-7</v>
      </c>
      <c r="G1010">
        <f t="shared" si="697"/>
        <v>3.8629598780055579E-9</v>
      </c>
      <c r="H1010">
        <f t="shared" si="698"/>
        <v>2.2235339225293305E-4</v>
      </c>
      <c r="I1010" s="115">
        <f t="shared" si="676"/>
        <v>31</v>
      </c>
      <c r="J1010" s="115">
        <f t="shared" si="677"/>
        <v>6</v>
      </c>
      <c r="K1010" s="115">
        <f t="shared" si="678"/>
        <v>30</v>
      </c>
      <c r="L1010" s="115">
        <f t="shared" si="679"/>
        <v>35</v>
      </c>
      <c r="M1010" s="115">
        <f t="shared" si="680"/>
        <v>28</v>
      </c>
      <c r="N1010" s="115">
        <f t="shared" si="681"/>
        <v>25</v>
      </c>
      <c r="O1010" s="115">
        <f t="shared" si="682"/>
        <v>16</v>
      </c>
      <c r="P1010" s="115">
        <f t="shared" si="683"/>
        <v>49</v>
      </c>
      <c r="Q1010" s="115">
        <f t="shared" si="684"/>
        <v>23</v>
      </c>
      <c r="R1010" s="115">
        <f t="shared" si="685"/>
        <v>55</v>
      </c>
      <c r="S1010" s="115">
        <f t="shared" si="686"/>
        <v>12</v>
      </c>
      <c r="T1010" s="115">
        <f t="shared" si="687"/>
        <v>37</v>
      </c>
      <c r="U1010" s="115">
        <f t="shared" si="688"/>
        <v>23</v>
      </c>
      <c r="V1010" s="115">
        <f t="shared" si="689"/>
        <v>15</v>
      </c>
      <c r="W1010" s="115">
        <f t="shared" si="690"/>
        <v>30</v>
      </c>
      <c r="X1010" s="115">
        <f t="shared" si="691"/>
        <v>50</v>
      </c>
      <c r="Y1010" s="115">
        <f t="shared" si="692"/>
        <v>26</v>
      </c>
      <c r="Z1010" s="115">
        <f t="shared" si="693"/>
        <v>16</v>
      </c>
      <c r="AA1010" s="115">
        <f t="shared" si="694"/>
        <v>5</v>
      </c>
      <c r="AB1010" s="115">
        <f t="shared" si="695"/>
        <v>29</v>
      </c>
      <c r="AC1010" s="113">
        <f t="shared" si="699"/>
        <v>541</v>
      </c>
      <c r="AE1010">
        <f t="shared" si="700"/>
        <v>6.8929551598409244E-3</v>
      </c>
      <c r="AF1010">
        <f t="shared" si="701"/>
        <v>1.3341203535175983E-3</v>
      </c>
      <c r="AG1010">
        <f t="shared" si="702"/>
        <v>6.6706017675879914E-3</v>
      </c>
      <c r="AH1010">
        <f t="shared" si="703"/>
        <v>7.7823687288526566E-3</v>
      </c>
      <c r="AI1010">
        <f t="shared" si="704"/>
        <v>6.2258949830821253E-3</v>
      </c>
      <c r="AJ1010">
        <f t="shared" si="705"/>
        <v>5.5588348063233262E-3</v>
      </c>
      <c r="AK1010">
        <f t="shared" si="706"/>
        <v>3.5576542760469287E-3</v>
      </c>
      <c r="AL1010">
        <f t="shared" si="707"/>
        <v>1.0895316220393719E-2</v>
      </c>
      <c r="AM1010">
        <f t="shared" si="708"/>
        <v>5.1141280218174601E-3</v>
      </c>
      <c r="AN1010">
        <f t="shared" si="709"/>
        <v>1.2229436573911318E-2</v>
      </c>
      <c r="AO1010">
        <f t="shared" si="710"/>
        <v>2.6682407070351966E-3</v>
      </c>
      <c r="AP1010">
        <f t="shared" si="711"/>
        <v>8.2270755133585227E-3</v>
      </c>
      <c r="AQ1010">
        <f t="shared" si="712"/>
        <v>5.1141280218174601E-3</v>
      </c>
      <c r="AR1010">
        <f t="shared" si="713"/>
        <v>3.3353008837939957E-3</v>
      </c>
      <c r="AS1010">
        <f t="shared" si="714"/>
        <v>6.6706017675879914E-3</v>
      </c>
      <c r="AT1010">
        <f t="shared" si="715"/>
        <v>1.1117669612646652E-2</v>
      </c>
      <c r="AU1010">
        <f t="shared" si="716"/>
        <v>5.7811881985762592E-3</v>
      </c>
      <c r="AV1010">
        <f t="shared" si="717"/>
        <v>3.5576542760469287E-3</v>
      </c>
      <c r="AW1010">
        <f t="shared" si="718"/>
        <v>1.1117669612646652E-3</v>
      </c>
      <c r="AX1010">
        <f t="shared" si="719"/>
        <v>6.4482483753350583E-3</v>
      </c>
      <c r="AY1010">
        <f t="shared" si="720"/>
        <v>0.12029318520883678</v>
      </c>
    </row>
    <row r="1011" spans="1:51" x14ac:dyDescent="0.2">
      <c r="A1011" s="118" t="s">
        <v>5941</v>
      </c>
      <c r="B1011" s="119">
        <v>27409</v>
      </c>
      <c r="C1011" s="121" t="s">
        <v>7082</v>
      </c>
      <c r="D1011" s="121" t="s">
        <v>4649</v>
      </c>
      <c r="E1011" s="121">
        <v>1.3744056543749112</v>
      </c>
      <c r="F1011">
        <f t="shared" si="696"/>
        <v>1.3744056543749113E-6</v>
      </c>
      <c r="G1011">
        <f t="shared" si="697"/>
        <v>1.3744056543749113E-8</v>
      </c>
      <c r="H1011">
        <f t="shared" si="698"/>
        <v>7.9111295284707095E-4</v>
      </c>
      <c r="I1011" s="115">
        <f t="shared" si="676"/>
        <v>12</v>
      </c>
      <c r="J1011" s="115">
        <f t="shared" si="677"/>
        <v>4</v>
      </c>
      <c r="K1011" s="115">
        <f t="shared" si="678"/>
        <v>10</v>
      </c>
      <c r="L1011" s="115">
        <f t="shared" si="679"/>
        <v>22</v>
      </c>
      <c r="M1011" s="115">
        <f t="shared" si="680"/>
        <v>16</v>
      </c>
      <c r="N1011" s="115">
        <f t="shared" si="681"/>
        <v>14</v>
      </c>
      <c r="O1011" s="115">
        <f t="shared" si="682"/>
        <v>7</v>
      </c>
      <c r="P1011" s="115">
        <f t="shared" si="683"/>
        <v>21</v>
      </c>
      <c r="Q1011" s="115">
        <f t="shared" si="684"/>
        <v>22</v>
      </c>
      <c r="R1011" s="115">
        <f t="shared" si="685"/>
        <v>17</v>
      </c>
      <c r="S1011" s="115">
        <f t="shared" si="686"/>
        <v>5</v>
      </c>
      <c r="T1011" s="115">
        <f t="shared" si="687"/>
        <v>11</v>
      </c>
      <c r="U1011" s="115">
        <f t="shared" si="688"/>
        <v>12</v>
      </c>
      <c r="V1011" s="115">
        <f t="shared" si="689"/>
        <v>6</v>
      </c>
      <c r="W1011" s="115">
        <f t="shared" si="690"/>
        <v>7</v>
      </c>
      <c r="X1011" s="115">
        <f t="shared" si="691"/>
        <v>19</v>
      </c>
      <c r="Y1011" s="115">
        <f t="shared" si="692"/>
        <v>12</v>
      </c>
      <c r="Z1011" s="115">
        <f t="shared" si="693"/>
        <v>11</v>
      </c>
      <c r="AA1011" s="115">
        <f t="shared" si="694"/>
        <v>2</v>
      </c>
      <c r="AB1011" s="115">
        <f t="shared" si="695"/>
        <v>10</v>
      </c>
      <c r="AC1011" s="113">
        <f t="shared" si="699"/>
        <v>240</v>
      </c>
      <c r="AE1011">
        <f t="shared" si="700"/>
        <v>9.4933554341648518E-3</v>
      </c>
      <c r="AF1011">
        <f t="shared" si="701"/>
        <v>3.1644518113882838E-3</v>
      </c>
      <c r="AG1011">
        <f t="shared" si="702"/>
        <v>7.9111295284707093E-3</v>
      </c>
      <c r="AH1011">
        <f t="shared" si="703"/>
        <v>1.7404484962635559E-2</v>
      </c>
      <c r="AI1011">
        <f t="shared" si="704"/>
        <v>1.2657807245553135E-2</v>
      </c>
      <c r="AJ1011">
        <f t="shared" si="705"/>
        <v>1.1075581339858993E-2</v>
      </c>
      <c r="AK1011">
        <f t="shared" si="706"/>
        <v>5.5377906699294963E-3</v>
      </c>
      <c r="AL1011">
        <f t="shared" si="707"/>
        <v>1.6613372009788491E-2</v>
      </c>
      <c r="AM1011">
        <f t="shared" si="708"/>
        <v>1.7404484962635559E-2</v>
      </c>
      <c r="AN1011">
        <f t="shared" si="709"/>
        <v>1.3448920198400206E-2</v>
      </c>
      <c r="AO1011">
        <f t="shared" si="710"/>
        <v>3.9555647642353546E-3</v>
      </c>
      <c r="AP1011">
        <f t="shared" si="711"/>
        <v>8.7022424813177797E-3</v>
      </c>
      <c r="AQ1011">
        <f t="shared" si="712"/>
        <v>9.4933554341648518E-3</v>
      </c>
      <c r="AR1011">
        <f t="shared" si="713"/>
        <v>4.7466777170824259E-3</v>
      </c>
      <c r="AS1011">
        <f t="shared" si="714"/>
        <v>5.5377906699294963E-3</v>
      </c>
      <c r="AT1011">
        <f t="shared" si="715"/>
        <v>1.5031146104094348E-2</v>
      </c>
      <c r="AU1011">
        <f t="shared" si="716"/>
        <v>9.4933554341648518E-3</v>
      </c>
      <c r="AV1011">
        <f t="shared" si="717"/>
        <v>8.7022424813177797E-3</v>
      </c>
      <c r="AW1011">
        <f t="shared" si="718"/>
        <v>1.5822259056941419E-3</v>
      </c>
      <c r="AX1011">
        <f t="shared" si="719"/>
        <v>7.9111295284707093E-3</v>
      </c>
      <c r="AY1011">
        <f t="shared" si="720"/>
        <v>0.18986710868329704</v>
      </c>
    </row>
    <row r="1012" spans="1:51" x14ac:dyDescent="0.2">
      <c r="A1012" s="118" t="s">
        <v>5942</v>
      </c>
      <c r="B1012" s="119">
        <v>43115</v>
      </c>
      <c r="C1012" s="121" t="s">
        <v>7088</v>
      </c>
      <c r="D1012" s="121" t="s">
        <v>3716</v>
      </c>
      <c r="E1012" s="121">
        <v>0.15014110036490799</v>
      </c>
      <c r="F1012">
        <f t="shared" si="696"/>
        <v>1.50141100364908E-7</v>
      </c>
      <c r="G1012">
        <f t="shared" si="697"/>
        <v>1.50141100364908E-9</v>
      </c>
      <c r="H1012">
        <f t="shared" si="698"/>
        <v>8.642176993037189E-5</v>
      </c>
      <c r="I1012" s="115">
        <f t="shared" si="676"/>
        <v>11</v>
      </c>
      <c r="J1012" s="115">
        <f t="shared" si="677"/>
        <v>4</v>
      </c>
      <c r="K1012" s="115">
        <f t="shared" si="678"/>
        <v>18</v>
      </c>
      <c r="L1012" s="115">
        <f t="shared" si="679"/>
        <v>21</v>
      </c>
      <c r="M1012" s="115">
        <f t="shared" si="680"/>
        <v>27</v>
      </c>
      <c r="N1012" s="115">
        <f t="shared" si="681"/>
        <v>7</v>
      </c>
      <c r="O1012" s="115">
        <f t="shared" si="682"/>
        <v>10</v>
      </c>
      <c r="P1012" s="115">
        <f t="shared" si="683"/>
        <v>39</v>
      </c>
      <c r="Q1012" s="115">
        <f t="shared" si="684"/>
        <v>35</v>
      </c>
      <c r="R1012" s="115">
        <f t="shared" si="685"/>
        <v>27</v>
      </c>
      <c r="S1012" s="115">
        <f t="shared" si="686"/>
        <v>9</v>
      </c>
      <c r="T1012" s="115">
        <f t="shared" si="687"/>
        <v>27</v>
      </c>
      <c r="U1012" s="115">
        <f t="shared" si="688"/>
        <v>14</v>
      </c>
      <c r="V1012" s="115">
        <f t="shared" si="689"/>
        <v>10</v>
      </c>
      <c r="W1012" s="115">
        <f t="shared" si="690"/>
        <v>19</v>
      </c>
      <c r="X1012" s="115">
        <f t="shared" si="691"/>
        <v>34</v>
      </c>
      <c r="Y1012" s="115">
        <f t="shared" si="692"/>
        <v>11</v>
      </c>
      <c r="Z1012" s="115">
        <f t="shared" si="693"/>
        <v>16</v>
      </c>
      <c r="AA1012" s="115">
        <f t="shared" si="694"/>
        <v>6</v>
      </c>
      <c r="AB1012" s="115">
        <f t="shared" si="695"/>
        <v>17</v>
      </c>
      <c r="AC1012" s="113">
        <f t="shared" si="699"/>
        <v>362</v>
      </c>
      <c r="AE1012">
        <f t="shared" si="700"/>
        <v>9.506394692340908E-4</v>
      </c>
      <c r="AF1012">
        <f t="shared" si="701"/>
        <v>3.4568707972148756E-4</v>
      </c>
      <c r="AG1012">
        <f t="shared" si="702"/>
        <v>1.555591858746694E-3</v>
      </c>
      <c r="AH1012">
        <f t="shared" si="703"/>
        <v>1.8148571685378096E-3</v>
      </c>
      <c r="AI1012">
        <f t="shared" si="704"/>
        <v>2.3333877881200412E-3</v>
      </c>
      <c r="AJ1012">
        <f t="shared" si="705"/>
        <v>6.0495238951260323E-4</v>
      </c>
      <c r="AK1012">
        <f t="shared" si="706"/>
        <v>8.642176993037189E-4</v>
      </c>
      <c r="AL1012">
        <f t="shared" si="707"/>
        <v>3.3704490272845038E-3</v>
      </c>
      <c r="AM1012">
        <f t="shared" si="708"/>
        <v>3.0247619475630163E-3</v>
      </c>
      <c r="AN1012">
        <f t="shared" si="709"/>
        <v>2.3333877881200412E-3</v>
      </c>
      <c r="AO1012">
        <f t="shared" si="710"/>
        <v>7.7779592937334701E-4</v>
      </c>
      <c r="AP1012">
        <f t="shared" si="711"/>
        <v>2.3333877881200412E-3</v>
      </c>
      <c r="AQ1012">
        <f t="shared" si="712"/>
        <v>1.2099047790252065E-3</v>
      </c>
      <c r="AR1012">
        <f t="shared" si="713"/>
        <v>8.642176993037189E-4</v>
      </c>
      <c r="AS1012">
        <f t="shared" si="714"/>
        <v>1.642013628677066E-3</v>
      </c>
      <c r="AT1012">
        <f t="shared" si="715"/>
        <v>2.9383401776326441E-3</v>
      </c>
      <c r="AU1012">
        <f t="shared" si="716"/>
        <v>9.506394692340908E-4</v>
      </c>
      <c r="AV1012">
        <f t="shared" si="717"/>
        <v>1.3827483188859502E-3</v>
      </c>
      <c r="AW1012">
        <f t="shared" si="718"/>
        <v>5.1853061958223134E-4</v>
      </c>
      <c r="AX1012">
        <f t="shared" si="719"/>
        <v>1.469170088816322E-3</v>
      </c>
      <c r="AY1012">
        <f t="shared" si="720"/>
        <v>3.1284680714794628E-2</v>
      </c>
    </row>
    <row r="1013" spans="1:51" x14ac:dyDescent="0.2">
      <c r="A1013" s="118" t="s">
        <v>5943</v>
      </c>
      <c r="B1013" s="119">
        <v>24589</v>
      </c>
      <c r="C1013" s="121" t="s">
        <v>6697</v>
      </c>
      <c r="D1013" s="121" t="s">
        <v>3848</v>
      </c>
      <c r="E1013" s="121">
        <v>0.16657271725083442</v>
      </c>
      <c r="F1013">
        <f t="shared" si="696"/>
        <v>1.6657271725083441E-7</v>
      </c>
      <c r="G1013">
        <f t="shared" si="697"/>
        <v>1.6657271725083441E-9</v>
      </c>
      <c r="H1013">
        <f t="shared" si="698"/>
        <v>9.5879869082757279E-5</v>
      </c>
      <c r="I1013" s="115">
        <f t="shared" si="676"/>
        <v>16</v>
      </c>
      <c r="J1013" s="115">
        <f t="shared" si="677"/>
        <v>2</v>
      </c>
      <c r="K1013" s="115">
        <f t="shared" si="678"/>
        <v>12</v>
      </c>
      <c r="L1013" s="115">
        <f t="shared" si="679"/>
        <v>17</v>
      </c>
      <c r="M1013" s="115">
        <f t="shared" si="680"/>
        <v>11</v>
      </c>
      <c r="N1013" s="115">
        <f t="shared" si="681"/>
        <v>18</v>
      </c>
      <c r="O1013" s="115">
        <f t="shared" si="682"/>
        <v>8</v>
      </c>
      <c r="P1013" s="115">
        <f t="shared" si="683"/>
        <v>17</v>
      </c>
      <c r="Q1013" s="115">
        <f t="shared" si="684"/>
        <v>7</v>
      </c>
      <c r="R1013" s="115">
        <f t="shared" si="685"/>
        <v>15</v>
      </c>
      <c r="S1013" s="115">
        <f t="shared" si="686"/>
        <v>7</v>
      </c>
      <c r="T1013" s="115">
        <f t="shared" si="687"/>
        <v>3</v>
      </c>
      <c r="U1013" s="115">
        <f t="shared" si="688"/>
        <v>11</v>
      </c>
      <c r="V1013" s="115">
        <f t="shared" si="689"/>
        <v>5</v>
      </c>
      <c r="W1013" s="115">
        <f t="shared" si="690"/>
        <v>17</v>
      </c>
      <c r="X1013" s="115">
        <f t="shared" si="691"/>
        <v>18</v>
      </c>
      <c r="Y1013" s="115">
        <f t="shared" si="692"/>
        <v>7</v>
      </c>
      <c r="Z1013" s="115">
        <f t="shared" si="693"/>
        <v>11</v>
      </c>
      <c r="AA1013" s="115">
        <f t="shared" si="694"/>
        <v>5</v>
      </c>
      <c r="AB1013" s="115">
        <f t="shared" si="695"/>
        <v>9</v>
      </c>
      <c r="AC1013" s="113">
        <f t="shared" si="699"/>
        <v>216</v>
      </c>
      <c r="AE1013">
        <f t="shared" si="700"/>
        <v>1.5340779053241165E-3</v>
      </c>
      <c r="AF1013">
        <f t="shared" si="701"/>
        <v>1.9175973816551456E-4</v>
      </c>
      <c r="AG1013">
        <f t="shared" si="702"/>
        <v>1.1505584289930875E-3</v>
      </c>
      <c r="AH1013">
        <f t="shared" si="703"/>
        <v>1.6299577744068737E-3</v>
      </c>
      <c r="AI1013">
        <f t="shared" si="704"/>
        <v>1.05467855991033E-3</v>
      </c>
      <c r="AJ1013">
        <f t="shared" si="705"/>
        <v>1.725837643489631E-3</v>
      </c>
      <c r="AK1013">
        <f t="shared" si="706"/>
        <v>7.6703895266205823E-4</v>
      </c>
      <c r="AL1013">
        <f t="shared" si="707"/>
        <v>1.6299577744068737E-3</v>
      </c>
      <c r="AM1013">
        <f t="shared" si="708"/>
        <v>6.7115908357930098E-4</v>
      </c>
      <c r="AN1013">
        <f t="shared" si="709"/>
        <v>1.4381980362413592E-3</v>
      </c>
      <c r="AO1013">
        <f t="shared" si="710"/>
        <v>6.7115908357930098E-4</v>
      </c>
      <c r="AP1013">
        <f t="shared" si="711"/>
        <v>2.8763960724827186E-4</v>
      </c>
      <c r="AQ1013">
        <f t="shared" si="712"/>
        <v>1.05467855991033E-3</v>
      </c>
      <c r="AR1013">
        <f t="shared" si="713"/>
        <v>4.7939934541378637E-4</v>
      </c>
      <c r="AS1013">
        <f t="shared" si="714"/>
        <v>1.6299577744068737E-3</v>
      </c>
      <c r="AT1013">
        <f t="shared" si="715"/>
        <v>1.725837643489631E-3</v>
      </c>
      <c r="AU1013">
        <f t="shared" si="716"/>
        <v>6.7115908357930098E-4</v>
      </c>
      <c r="AV1013">
        <f t="shared" si="717"/>
        <v>1.05467855991033E-3</v>
      </c>
      <c r="AW1013">
        <f t="shared" si="718"/>
        <v>4.7939934541378637E-4</v>
      </c>
      <c r="AX1013">
        <f t="shared" si="719"/>
        <v>8.6291882174481548E-4</v>
      </c>
      <c r="AY1013">
        <f t="shared" si="720"/>
        <v>2.071005172187557E-2</v>
      </c>
    </row>
    <row r="1014" spans="1:51" x14ac:dyDescent="0.2">
      <c r="A1014" s="118" t="s">
        <v>5944</v>
      </c>
      <c r="B1014" s="119">
        <v>30095</v>
      </c>
      <c r="C1014" s="121" t="s">
        <v>6881</v>
      </c>
      <c r="D1014" s="121" t="s">
        <v>4446</v>
      </c>
      <c r="E1014" s="121">
        <v>0.59038952114758203</v>
      </c>
      <c r="F1014">
        <f t="shared" si="696"/>
        <v>5.9038952114758204E-7</v>
      </c>
      <c r="G1014">
        <f t="shared" si="697"/>
        <v>5.9038952114758207E-9</v>
      </c>
      <c r="H1014">
        <f t="shared" si="698"/>
        <v>3.3983038116752805E-4</v>
      </c>
      <c r="I1014" s="115">
        <f t="shared" si="676"/>
        <v>42</v>
      </c>
      <c r="J1014" s="115">
        <f t="shared" si="677"/>
        <v>4</v>
      </c>
      <c r="K1014" s="115">
        <f t="shared" si="678"/>
        <v>16</v>
      </c>
      <c r="L1014" s="115">
        <f t="shared" si="679"/>
        <v>15</v>
      </c>
      <c r="M1014" s="115">
        <f t="shared" si="680"/>
        <v>9</v>
      </c>
      <c r="N1014" s="115">
        <f t="shared" si="681"/>
        <v>20</v>
      </c>
      <c r="O1014" s="115">
        <f t="shared" si="682"/>
        <v>1</v>
      </c>
      <c r="P1014" s="115">
        <f t="shared" si="683"/>
        <v>13</v>
      </c>
      <c r="Q1014" s="115">
        <f t="shared" si="684"/>
        <v>20</v>
      </c>
      <c r="R1014" s="115">
        <f t="shared" si="685"/>
        <v>31</v>
      </c>
      <c r="S1014" s="115">
        <f t="shared" si="686"/>
        <v>11</v>
      </c>
      <c r="T1014" s="115">
        <f t="shared" si="687"/>
        <v>8</v>
      </c>
      <c r="U1014" s="115">
        <f t="shared" si="688"/>
        <v>19</v>
      </c>
      <c r="V1014" s="115">
        <f t="shared" si="689"/>
        <v>12</v>
      </c>
      <c r="W1014" s="115">
        <f t="shared" si="690"/>
        <v>7</v>
      </c>
      <c r="X1014" s="115">
        <f t="shared" si="691"/>
        <v>15</v>
      </c>
      <c r="Y1014" s="115">
        <f t="shared" si="692"/>
        <v>18</v>
      </c>
      <c r="Z1014" s="115">
        <f t="shared" si="693"/>
        <v>16</v>
      </c>
      <c r="AA1014" s="115">
        <f t="shared" si="694"/>
        <v>3</v>
      </c>
      <c r="AB1014" s="115">
        <f t="shared" si="695"/>
        <v>4</v>
      </c>
      <c r="AC1014" s="113">
        <f t="shared" si="699"/>
        <v>284</v>
      </c>
      <c r="AE1014">
        <f t="shared" si="700"/>
        <v>1.4272876009036178E-2</v>
      </c>
      <c r="AF1014">
        <f t="shared" si="701"/>
        <v>1.3593215246701122E-3</v>
      </c>
      <c r="AG1014">
        <f t="shared" si="702"/>
        <v>5.4372860986804487E-3</v>
      </c>
      <c r="AH1014">
        <f t="shared" si="703"/>
        <v>5.0974557175129205E-3</v>
      </c>
      <c r="AI1014">
        <f t="shared" si="704"/>
        <v>3.0584734305077526E-3</v>
      </c>
      <c r="AJ1014">
        <f t="shared" si="705"/>
        <v>6.7966076233505609E-3</v>
      </c>
      <c r="AK1014">
        <f t="shared" si="706"/>
        <v>3.3983038116752805E-4</v>
      </c>
      <c r="AL1014">
        <f t="shared" si="707"/>
        <v>4.4177949551778648E-3</v>
      </c>
      <c r="AM1014">
        <f t="shared" si="708"/>
        <v>6.7966076233505609E-3</v>
      </c>
      <c r="AN1014">
        <f t="shared" si="709"/>
        <v>1.053474181619337E-2</v>
      </c>
      <c r="AO1014">
        <f t="shared" si="710"/>
        <v>3.7381341928428083E-3</v>
      </c>
      <c r="AP1014">
        <f t="shared" si="711"/>
        <v>2.7186430493402244E-3</v>
      </c>
      <c r="AQ1014">
        <f t="shared" si="712"/>
        <v>6.4567772421830327E-3</v>
      </c>
      <c r="AR1014">
        <f t="shared" si="713"/>
        <v>4.0779645740103366E-3</v>
      </c>
      <c r="AS1014">
        <f t="shared" si="714"/>
        <v>2.3788126681726961E-3</v>
      </c>
      <c r="AT1014">
        <f t="shared" si="715"/>
        <v>5.0974557175129205E-3</v>
      </c>
      <c r="AU1014">
        <f t="shared" si="716"/>
        <v>6.1169468610155053E-3</v>
      </c>
      <c r="AV1014">
        <f t="shared" si="717"/>
        <v>5.4372860986804487E-3</v>
      </c>
      <c r="AW1014">
        <f t="shared" si="718"/>
        <v>1.0194911435025841E-3</v>
      </c>
      <c r="AX1014">
        <f t="shared" si="719"/>
        <v>1.3593215246701122E-3</v>
      </c>
      <c r="AY1014">
        <f t="shared" si="720"/>
        <v>9.6511828251577975E-2</v>
      </c>
    </row>
    <row r="1015" spans="1:51" x14ac:dyDescent="0.2">
      <c r="A1015" s="118" t="s">
        <v>5945</v>
      </c>
      <c r="B1015" s="119">
        <v>19417</v>
      </c>
      <c r="C1015" s="121" t="s">
        <v>7009</v>
      </c>
      <c r="D1015" s="121" t="s">
        <v>3894</v>
      </c>
      <c r="E1015" s="121">
        <v>0.12531283700877432</v>
      </c>
      <c r="F1015">
        <f t="shared" si="696"/>
        <v>1.2531283700877433E-7</v>
      </c>
      <c r="G1015">
        <f t="shared" si="697"/>
        <v>1.2531283700877434E-9</v>
      </c>
      <c r="H1015">
        <f t="shared" si="698"/>
        <v>7.2130530167778713E-5</v>
      </c>
      <c r="I1015" s="115">
        <f t="shared" si="676"/>
        <v>18</v>
      </c>
      <c r="J1015" s="115">
        <f t="shared" si="677"/>
        <v>1</v>
      </c>
      <c r="K1015" s="115">
        <f t="shared" si="678"/>
        <v>12</v>
      </c>
      <c r="L1015" s="115">
        <f t="shared" si="679"/>
        <v>19</v>
      </c>
      <c r="M1015" s="115">
        <f t="shared" si="680"/>
        <v>10</v>
      </c>
      <c r="N1015" s="115">
        <f t="shared" si="681"/>
        <v>8</v>
      </c>
      <c r="O1015" s="115">
        <f t="shared" si="682"/>
        <v>7</v>
      </c>
      <c r="P1015" s="115">
        <f t="shared" si="683"/>
        <v>12</v>
      </c>
      <c r="Q1015" s="115">
        <f t="shared" si="684"/>
        <v>2</v>
      </c>
      <c r="R1015" s="115">
        <f t="shared" si="685"/>
        <v>17</v>
      </c>
      <c r="S1015" s="115">
        <f t="shared" si="686"/>
        <v>3</v>
      </c>
      <c r="T1015" s="115">
        <f t="shared" si="687"/>
        <v>3</v>
      </c>
      <c r="U1015" s="115">
        <f t="shared" si="688"/>
        <v>5</v>
      </c>
      <c r="V1015" s="115">
        <f t="shared" si="689"/>
        <v>8</v>
      </c>
      <c r="W1015" s="115">
        <f t="shared" si="690"/>
        <v>7</v>
      </c>
      <c r="X1015" s="115">
        <f t="shared" si="691"/>
        <v>9</v>
      </c>
      <c r="Y1015" s="115">
        <f t="shared" si="692"/>
        <v>7</v>
      </c>
      <c r="Z1015" s="115">
        <f t="shared" si="693"/>
        <v>10</v>
      </c>
      <c r="AA1015" s="115">
        <f t="shared" si="694"/>
        <v>6</v>
      </c>
      <c r="AB1015" s="115">
        <f t="shared" si="695"/>
        <v>5</v>
      </c>
      <c r="AC1015" s="113">
        <f t="shared" si="699"/>
        <v>169</v>
      </c>
      <c r="AE1015">
        <f t="shared" si="700"/>
        <v>1.2983495430200168E-3</v>
      </c>
      <c r="AF1015">
        <f t="shared" si="701"/>
        <v>7.2130530167778713E-5</v>
      </c>
      <c r="AG1015">
        <f t="shared" si="702"/>
        <v>8.6556636201334455E-4</v>
      </c>
      <c r="AH1015">
        <f t="shared" si="703"/>
        <v>1.3704800731877955E-3</v>
      </c>
      <c r="AI1015">
        <f t="shared" si="704"/>
        <v>7.2130530167778713E-4</v>
      </c>
      <c r="AJ1015">
        <f t="shared" si="705"/>
        <v>5.770442413422297E-4</v>
      </c>
      <c r="AK1015">
        <f t="shared" si="706"/>
        <v>5.0491371117445099E-4</v>
      </c>
      <c r="AL1015">
        <f t="shared" si="707"/>
        <v>8.6556636201334455E-4</v>
      </c>
      <c r="AM1015">
        <f t="shared" si="708"/>
        <v>1.4426106033555743E-4</v>
      </c>
      <c r="AN1015">
        <f t="shared" si="709"/>
        <v>1.2262190128522381E-3</v>
      </c>
      <c r="AO1015">
        <f t="shared" si="710"/>
        <v>2.1639159050333614E-4</v>
      </c>
      <c r="AP1015">
        <f t="shared" si="711"/>
        <v>2.1639159050333614E-4</v>
      </c>
      <c r="AQ1015">
        <f t="shared" si="712"/>
        <v>3.6065265083889356E-4</v>
      </c>
      <c r="AR1015">
        <f t="shared" si="713"/>
        <v>5.770442413422297E-4</v>
      </c>
      <c r="AS1015">
        <f t="shared" si="714"/>
        <v>5.0491371117445099E-4</v>
      </c>
      <c r="AT1015">
        <f t="shared" si="715"/>
        <v>6.4917477151000842E-4</v>
      </c>
      <c r="AU1015">
        <f t="shared" si="716"/>
        <v>5.0491371117445099E-4</v>
      </c>
      <c r="AV1015">
        <f t="shared" si="717"/>
        <v>7.2130530167778713E-4</v>
      </c>
      <c r="AW1015">
        <f t="shared" si="718"/>
        <v>4.3278318100667228E-4</v>
      </c>
      <c r="AX1015">
        <f t="shared" si="719"/>
        <v>3.6065265083889356E-4</v>
      </c>
      <c r="AY1015">
        <f t="shared" si="720"/>
        <v>1.2190059598354602E-2</v>
      </c>
    </row>
    <row r="1016" spans="1:51" x14ac:dyDescent="0.2">
      <c r="A1016" s="118" t="s">
        <v>5946</v>
      </c>
      <c r="B1016" s="119">
        <v>7950</v>
      </c>
      <c r="C1016" s="121" t="s">
        <v>7089</v>
      </c>
      <c r="D1016" s="121" t="s">
        <v>4143</v>
      </c>
      <c r="E1016" s="121">
        <v>0.36329422758292734</v>
      </c>
      <c r="F1016">
        <f t="shared" si="696"/>
        <v>3.6329422758292733E-7</v>
      </c>
      <c r="G1016">
        <f t="shared" si="697"/>
        <v>3.6329422758292733E-9</v>
      </c>
      <c r="H1016">
        <f t="shared" si="698"/>
        <v>2.091134944188948E-4</v>
      </c>
      <c r="I1016" s="115">
        <f t="shared" si="676"/>
        <v>7</v>
      </c>
      <c r="J1016" s="115">
        <f t="shared" si="677"/>
        <v>0</v>
      </c>
      <c r="K1016" s="115">
        <f t="shared" si="678"/>
        <v>6</v>
      </c>
      <c r="L1016" s="115">
        <f t="shared" si="679"/>
        <v>8</v>
      </c>
      <c r="M1016" s="115">
        <f t="shared" si="680"/>
        <v>3</v>
      </c>
      <c r="N1016" s="115">
        <f t="shared" si="681"/>
        <v>6</v>
      </c>
      <c r="O1016" s="115">
        <f t="shared" si="682"/>
        <v>1</v>
      </c>
      <c r="P1016" s="115">
        <f t="shared" si="683"/>
        <v>3</v>
      </c>
      <c r="Q1016" s="115">
        <f t="shared" si="684"/>
        <v>5</v>
      </c>
      <c r="R1016" s="115">
        <f t="shared" si="685"/>
        <v>7</v>
      </c>
      <c r="S1016" s="115">
        <f t="shared" si="686"/>
        <v>3</v>
      </c>
      <c r="T1016" s="115">
        <f t="shared" si="687"/>
        <v>4</v>
      </c>
      <c r="U1016" s="115">
        <f t="shared" si="688"/>
        <v>0</v>
      </c>
      <c r="V1016" s="115">
        <f t="shared" si="689"/>
        <v>1</v>
      </c>
      <c r="W1016" s="115">
        <f t="shared" si="690"/>
        <v>5</v>
      </c>
      <c r="X1016" s="115">
        <f t="shared" si="691"/>
        <v>2</v>
      </c>
      <c r="Y1016" s="115">
        <f t="shared" si="692"/>
        <v>3</v>
      </c>
      <c r="Z1016" s="115">
        <f t="shared" si="693"/>
        <v>6</v>
      </c>
      <c r="AA1016" s="115">
        <f t="shared" si="694"/>
        <v>1</v>
      </c>
      <c r="AB1016" s="115">
        <f t="shared" si="695"/>
        <v>0</v>
      </c>
      <c r="AC1016" s="113">
        <f t="shared" si="699"/>
        <v>71</v>
      </c>
      <c r="AE1016">
        <f t="shared" si="700"/>
        <v>1.4637944609322635E-3</v>
      </c>
      <c r="AF1016">
        <f t="shared" si="701"/>
        <v>0</v>
      </c>
      <c r="AG1016">
        <f t="shared" si="702"/>
        <v>1.2546809665133687E-3</v>
      </c>
      <c r="AH1016">
        <f t="shared" si="703"/>
        <v>1.6729079553511584E-3</v>
      </c>
      <c r="AI1016">
        <f t="shared" si="704"/>
        <v>6.2734048325668434E-4</v>
      </c>
      <c r="AJ1016">
        <f t="shared" si="705"/>
        <v>1.2546809665133687E-3</v>
      </c>
      <c r="AK1016">
        <f t="shared" si="706"/>
        <v>2.091134944188948E-4</v>
      </c>
      <c r="AL1016">
        <f t="shared" si="707"/>
        <v>6.2734048325668434E-4</v>
      </c>
      <c r="AM1016">
        <f t="shared" si="708"/>
        <v>1.045567472094474E-3</v>
      </c>
      <c r="AN1016">
        <f t="shared" si="709"/>
        <v>1.4637944609322635E-3</v>
      </c>
      <c r="AO1016">
        <f t="shared" si="710"/>
        <v>6.2734048325668434E-4</v>
      </c>
      <c r="AP1016">
        <f t="shared" si="711"/>
        <v>8.3645397767557919E-4</v>
      </c>
      <c r="AQ1016">
        <f t="shared" si="712"/>
        <v>0</v>
      </c>
      <c r="AR1016">
        <f t="shared" si="713"/>
        <v>2.091134944188948E-4</v>
      </c>
      <c r="AS1016">
        <f t="shared" si="714"/>
        <v>1.045567472094474E-3</v>
      </c>
      <c r="AT1016">
        <f t="shared" si="715"/>
        <v>4.1822698883778959E-4</v>
      </c>
      <c r="AU1016">
        <f t="shared" si="716"/>
        <v>6.2734048325668434E-4</v>
      </c>
      <c r="AV1016">
        <f t="shared" si="717"/>
        <v>1.2546809665133687E-3</v>
      </c>
      <c r="AW1016">
        <f t="shared" si="718"/>
        <v>2.091134944188948E-4</v>
      </c>
      <c r="AX1016">
        <f t="shared" si="719"/>
        <v>0</v>
      </c>
      <c r="AY1016">
        <f t="shared" si="720"/>
        <v>1.4847058103741531E-2</v>
      </c>
    </row>
    <row r="1017" spans="1:51" x14ac:dyDescent="0.2">
      <c r="A1017" s="118" t="s">
        <v>5947</v>
      </c>
      <c r="B1017" s="119">
        <v>27582</v>
      </c>
      <c r="C1017" s="121" t="s">
        <v>6660</v>
      </c>
      <c r="D1017" s="121" t="s">
        <v>3779</v>
      </c>
      <c r="E1017" s="121">
        <v>0.10764179062017576</v>
      </c>
      <c r="F1017">
        <f t="shared" si="696"/>
        <v>1.0764179062017576E-7</v>
      </c>
      <c r="G1017">
        <f t="shared" si="697"/>
        <v>1.0764179062017577E-9</v>
      </c>
      <c r="H1017">
        <f t="shared" si="698"/>
        <v>6.195901083221553E-5</v>
      </c>
      <c r="I1017" s="115">
        <f t="shared" si="676"/>
        <v>18</v>
      </c>
      <c r="J1017" s="115">
        <f t="shared" si="677"/>
        <v>2</v>
      </c>
      <c r="K1017" s="115">
        <f t="shared" si="678"/>
        <v>17</v>
      </c>
      <c r="L1017" s="115">
        <f t="shared" si="679"/>
        <v>17</v>
      </c>
      <c r="M1017" s="115">
        <f t="shared" si="680"/>
        <v>6</v>
      </c>
      <c r="N1017" s="115">
        <f t="shared" si="681"/>
        <v>24</v>
      </c>
      <c r="O1017" s="115">
        <f t="shared" si="682"/>
        <v>6</v>
      </c>
      <c r="P1017" s="115">
        <f t="shared" si="683"/>
        <v>16</v>
      </c>
      <c r="Q1017" s="115">
        <f t="shared" si="684"/>
        <v>20</v>
      </c>
      <c r="R1017" s="115">
        <f t="shared" si="685"/>
        <v>29</v>
      </c>
      <c r="S1017" s="115">
        <f t="shared" si="686"/>
        <v>4</v>
      </c>
      <c r="T1017" s="115">
        <f t="shared" si="687"/>
        <v>4</v>
      </c>
      <c r="U1017" s="115">
        <f t="shared" si="688"/>
        <v>8</v>
      </c>
      <c r="V1017" s="115">
        <f t="shared" si="689"/>
        <v>11</v>
      </c>
      <c r="W1017" s="115">
        <f t="shared" si="690"/>
        <v>14</v>
      </c>
      <c r="X1017" s="115">
        <f t="shared" si="691"/>
        <v>12</v>
      </c>
      <c r="Y1017" s="115">
        <f t="shared" si="692"/>
        <v>9</v>
      </c>
      <c r="Z1017" s="115">
        <f t="shared" si="693"/>
        <v>23</v>
      </c>
      <c r="AA1017" s="115">
        <f t="shared" si="694"/>
        <v>6</v>
      </c>
      <c r="AB1017" s="115">
        <f t="shared" si="695"/>
        <v>3</v>
      </c>
      <c r="AC1017" s="113">
        <f t="shared" si="699"/>
        <v>249</v>
      </c>
      <c r="AE1017">
        <f t="shared" si="700"/>
        <v>1.1152621949798796E-3</v>
      </c>
      <c r="AF1017">
        <f t="shared" si="701"/>
        <v>1.2391802166443106E-4</v>
      </c>
      <c r="AG1017">
        <f t="shared" si="702"/>
        <v>1.0533031841476639E-3</v>
      </c>
      <c r="AH1017">
        <f t="shared" si="703"/>
        <v>1.0533031841476639E-3</v>
      </c>
      <c r="AI1017">
        <f t="shared" si="704"/>
        <v>3.7175406499329316E-4</v>
      </c>
      <c r="AJ1017">
        <f t="shared" si="705"/>
        <v>1.4870162599731726E-3</v>
      </c>
      <c r="AK1017">
        <f t="shared" si="706"/>
        <v>3.7175406499329316E-4</v>
      </c>
      <c r="AL1017">
        <f t="shared" si="707"/>
        <v>9.9134417331544849E-4</v>
      </c>
      <c r="AM1017">
        <f t="shared" si="708"/>
        <v>1.2391802166443107E-3</v>
      </c>
      <c r="AN1017">
        <f t="shared" si="709"/>
        <v>1.7968113141342505E-3</v>
      </c>
      <c r="AO1017">
        <f t="shared" si="710"/>
        <v>2.4783604332886212E-4</v>
      </c>
      <c r="AP1017">
        <f t="shared" si="711"/>
        <v>2.4783604332886212E-4</v>
      </c>
      <c r="AQ1017">
        <f t="shared" si="712"/>
        <v>4.9567208665772424E-4</v>
      </c>
      <c r="AR1017">
        <f t="shared" si="713"/>
        <v>6.8154911915437088E-4</v>
      </c>
      <c r="AS1017">
        <f t="shared" si="714"/>
        <v>8.674261516510174E-4</v>
      </c>
      <c r="AT1017">
        <f t="shared" si="715"/>
        <v>7.4350812998658631E-4</v>
      </c>
      <c r="AU1017">
        <f t="shared" si="716"/>
        <v>5.5763109748993979E-4</v>
      </c>
      <c r="AV1017">
        <f t="shared" si="717"/>
        <v>1.4250572491409572E-3</v>
      </c>
      <c r="AW1017">
        <f t="shared" si="718"/>
        <v>3.7175406499329316E-4</v>
      </c>
      <c r="AX1017">
        <f t="shared" si="719"/>
        <v>1.8587703249664658E-4</v>
      </c>
      <c r="AY1017">
        <f t="shared" si="720"/>
        <v>1.5427793697221666E-2</v>
      </c>
    </row>
    <row r="1018" spans="1:51" x14ac:dyDescent="0.2">
      <c r="A1018" s="118" t="s">
        <v>5948</v>
      </c>
      <c r="B1018" s="119">
        <v>55147</v>
      </c>
      <c r="C1018" s="121" t="s">
        <v>7071</v>
      </c>
      <c r="D1018" s="121" t="s">
        <v>3953</v>
      </c>
      <c r="E1018" s="121">
        <v>0.18962189029499854</v>
      </c>
      <c r="F1018">
        <f t="shared" si="696"/>
        <v>1.8962189029499855E-7</v>
      </c>
      <c r="G1018">
        <f t="shared" si="697"/>
        <v>1.8962189029499853E-9</v>
      </c>
      <c r="H1018">
        <f t="shared" si="698"/>
        <v>1.0914705791424164E-4</v>
      </c>
      <c r="I1018" s="115">
        <f t="shared" si="676"/>
        <v>58</v>
      </c>
      <c r="J1018" s="115">
        <f t="shared" si="677"/>
        <v>7</v>
      </c>
      <c r="K1018" s="115">
        <f t="shared" si="678"/>
        <v>33</v>
      </c>
      <c r="L1018" s="115">
        <f t="shared" si="679"/>
        <v>35</v>
      </c>
      <c r="M1018" s="115">
        <f t="shared" si="680"/>
        <v>9</v>
      </c>
      <c r="N1018" s="115">
        <f t="shared" si="681"/>
        <v>45</v>
      </c>
      <c r="O1018" s="115">
        <f t="shared" si="682"/>
        <v>13</v>
      </c>
      <c r="P1018" s="115">
        <f t="shared" si="683"/>
        <v>44</v>
      </c>
      <c r="Q1018" s="115">
        <f t="shared" si="684"/>
        <v>28</v>
      </c>
      <c r="R1018" s="115">
        <f t="shared" si="685"/>
        <v>42</v>
      </c>
      <c r="S1018" s="115">
        <f t="shared" si="686"/>
        <v>16</v>
      </c>
      <c r="T1018" s="115">
        <f t="shared" si="687"/>
        <v>17</v>
      </c>
      <c r="U1018" s="115">
        <f t="shared" si="688"/>
        <v>24</v>
      </c>
      <c r="V1018" s="115">
        <f t="shared" si="689"/>
        <v>18</v>
      </c>
      <c r="W1018" s="115">
        <f t="shared" si="690"/>
        <v>27</v>
      </c>
      <c r="X1018" s="115">
        <f t="shared" si="691"/>
        <v>21</v>
      </c>
      <c r="Y1018" s="115">
        <f t="shared" si="692"/>
        <v>22</v>
      </c>
      <c r="Z1018" s="115">
        <f t="shared" si="693"/>
        <v>30</v>
      </c>
      <c r="AA1018" s="115">
        <f t="shared" si="694"/>
        <v>5</v>
      </c>
      <c r="AB1018" s="115">
        <f t="shared" si="695"/>
        <v>13</v>
      </c>
      <c r="AC1018" s="113">
        <f t="shared" si="699"/>
        <v>507</v>
      </c>
      <c r="AE1018">
        <f t="shared" si="700"/>
        <v>6.3305293590260152E-3</v>
      </c>
      <c r="AF1018">
        <f t="shared" si="701"/>
        <v>7.6402940539969152E-4</v>
      </c>
      <c r="AG1018">
        <f t="shared" si="702"/>
        <v>3.6018529111699741E-3</v>
      </c>
      <c r="AH1018">
        <f t="shared" si="703"/>
        <v>3.8201470269984576E-3</v>
      </c>
      <c r="AI1018">
        <f t="shared" si="704"/>
        <v>9.8232352122817478E-4</v>
      </c>
      <c r="AJ1018">
        <f t="shared" si="705"/>
        <v>4.9116176061408737E-3</v>
      </c>
      <c r="AK1018">
        <f t="shared" si="706"/>
        <v>1.4189117528851413E-3</v>
      </c>
      <c r="AL1018">
        <f t="shared" si="707"/>
        <v>4.8024705482266321E-3</v>
      </c>
      <c r="AM1018">
        <f t="shared" si="708"/>
        <v>3.0561176215987661E-3</v>
      </c>
      <c r="AN1018">
        <f t="shared" si="709"/>
        <v>4.5841764323981491E-3</v>
      </c>
      <c r="AO1018">
        <f t="shared" si="710"/>
        <v>1.7463529266278663E-3</v>
      </c>
      <c r="AP1018">
        <f t="shared" si="711"/>
        <v>1.855499984542108E-3</v>
      </c>
      <c r="AQ1018">
        <f t="shared" si="712"/>
        <v>2.6195293899417996E-3</v>
      </c>
      <c r="AR1018">
        <f t="shared" si="713"/>
        <v>1.9646470424563496E-3</v>
      </c>
      <c r="AS1018">
        <f t="shared" si="714"/>
        <v>2.9469705636845245E-3</v>
      </c>
      <c r="AT1018">
        <f t="shared" si="715"/>
        <v>2.2920882161990746E-3</v>
      </c>
      <c r="AU1018">
        <f t="shared" si="716"/>
        <v>2.4012352741133161E-3</v>
      </c>
      <c r="AV1018">
        <f t="shared" si="717"/>
        <v>3.2744117374272491E-3</v>
      </c>
      <c r="AW1018">
        <f t="shared" si="718"/>
        <v>5.4573528957120826E-4</v>
      </c>
      <c r="AX1018">
        <f t="shared" si="719"/>
        <v>1.4189117528851413E-3</v>
      </c>
      <c r="AY1018">
        <f t="shared" si="720"/>
        <v>5.5337558362520509E-2</v>
      </c>
    </row>
    <row r="1019" spans="1:51" x14ac:dyDescent="0.2">
      <c r="A1019" s="118" t="s">
        <v>5949</v>
      </c>
      <c r="B1019" s="119">
        <v>17196</v>
      </c>
      <c r="C1019" s="121" t="s">
        <v>6791</v>
      </c>
      <c r="D1019" s="121" t="s">
        <v>3703</v>
      </c>
      <c r="E1019" s="121">
        <v>0.10502352276143062</v>
      </c>
      <c r="F1019">
        <f t="shared" si="696"/>
        <v>1.0502352276143062E-7</v>
      </c>
      <c r="G1019">
        <f t="shared" si="697"/>
        <v>1.0502352276143062E-9</v>
      </c>
      <c r="H1019">
        <f t="shared" si="698"/>
        <v>6.0451926216779686E-5</v>
      </c>
      <c r="I1019" s="115">
        <f t="shared" si="676"/>
        <v>16</v>
      </c>
      <c r="J1019" s="115">
        <f t="shared" si="677"/>
        <v>1</v>
      </c>
      <c r="K1019" s="115">
        <f t="shared" si="678"/>
        <v>12</v>
      </c>
      <c r="L1019" s="115">
        <f t="shared" si="679"/>
        <v>11</v>
      </c>
      <c r="M1019" s="115">
        <f t="shared" si="680"/>
        <v>6</v>
      </c>
      <c r="N1019" s="115">
        <f t="shared" si="681"/>
        <v>7</v>
      </c>
      <c r="O1019" s="115">
        <f t="shared" si="682"/>
        <v>4</v>
      </c>
      <c r="P1019" s="115">
        <f t="shared" si="683"/>
        <v>7</v>
      </c>
      <c r="Q1019" s="115">
        <f t="shared" si="684"/>
        <v>7</v>
      </c>
      <c r="R1019" s="115">
        <f t="shared" si="685"/>
        <v>14</v>
      </c>
      <c r="S1019" s="115">
        <f t="shared" si="686"/>
        <v>2</v>
      </c>
      <c r="T1019" s="115">
        <f t="shared" si="687"/>
        <v>4</v>
      </c>
      <c r="U1019" s="115">
        <f t="shared" si="688"/>
        <v>4</v>
      </c>
      <c r="V1019" s="115">
        <f t="shared" si="689"/>
        <v>9</v>
      </c>
      <c r="W1019" s="115">
        <f t="shared" si="690"/>
        <v>9</v>
      </c>
      <c r="X1019" s="115">
        <f t="shared" si="691"/>
        <v>7</v>
      </c>
      <c r="Y1019" s="115">
        <f t="shared" si="692"/>
        <v>5</v>
      </c>
      <c r="Z1019" s="115">
        <f t="shared" si="693"/>
        <v>10</v>
      </c>
      <c r="AA1019" s="115">
        <f t="shared" si="694"/>
        <v>6</v>
      </c>
      <c r="AB1019" s="115">
        <f t="shared" si="695"/>
        <v>7</v>
      </c>
      <c r="AC1019" s="113">
        <f t="shared" si="699"/>
        <v>148</v>
      </c>
      <c r="AE1019">
        <f t="shared" si="700"/>
        <v>9.6723081946847498E-4</v>
      </c>
      <c r="AF1019">
        <f t="shared" si="701"/>
        <v>6.0451926216779686E-5</v>
      </c>
      <c r="AG1019">
        <f t="shared" si="702"/>
        <v>7.2542311460135618E-4</v>
      </c>
      <c r="AH1019">
        <f t="shared" si="703"/>
        <v>6.6497118838457659E-4</v>
      </c>
      <c r="AI1019">
        <f t="shared" si="704"/>
        <v>3.6271155730067809E-4</v>
      </c>
      <c r="AJ1019">
        <f t="shared" si="705"/>
        <v>4.2316348351745779E-4</v>
      </c>
      <c r="AK1019">
        <f t="shared" si="706"/>
        <v>2.4180770486711874E-4</v>
      </c>
      <c r="AL1019">
        <f t="shared" si="707"/>
        <v>4.2316348351745779E-4</v>
      </c>
      <c r="AM1019">
        <f t="shared" si="708"/>
        <v>4.2316348351745779E-4</v>
      </c>
      <c r="AN1019">
        <f t="shared" si="709"/>
        <v>8.4632696703491558E-4</v>
      </c>
      <c r="AO1019">
        <f t="shared" si="710"/>
        <v>1.2090385243355937E-4</v>
      </c>
      <c r="AP1019">
        <f t="shared" si="711"/>
        <v>2.4180770486711874E-4</v>
      </c>
      <c r="AQ1019">
        <f t="shared" si="712"/>
        <v>2.4180770486711874E-4</v>
      </c>
      <c r="AR1019">
        <f t="shared" si="713"/>
        <v>5.4406733595101719E-4</v>
      </c>
      <c r="AS1019">
        <f t="shared" si="714"/>
        <v>5.4406733595101719E-4</v>
      </c>
      <c r="AT1019">
        <f t="shared" si="715"/>
        <v>4.2316348351745779E-4</v>
      </c>
      <c r="AU1019">
        <f t="shared" si="716"/>
        <v>3.0225963108389844E-4</v>
      </c>
      <c r="AV1019">
        <f t="shared" si="717"/>
        <v>6.0451926216779689E-4</v>
      </c>
      <c r="AW1019">
        <f t="shared" si="718"/>
        <v>3.6271155730067809E-4</v>
      </c>
      <c r="AX1019">
        <f t="shared" si="719"/>
        <v>4.2316348351745779E-4</v>
      </c>
      <c r="AY1019">
        <f t="shared" si="720"/>
        <v>8.9468850800833929E-3</v>
      </c>
    </row>
    <row r="1020" spans="1:51" x14ac:dyDescent="0.2">
      <c r="A1020" s="118" t="s">
        <v>5950</v>
      </c>
      <c r="B1020" s="119">
        <v>52536</v>
      </c>
      <c r="C1020" s="121" t="s">
        <v>6814</v>
      </c>
      <c r="D1020" s="121" t="s">
        <v>4731</v>
      </c>
      <c r="E1020" s="121">
        <v>3.4742578464397642</v>
      </c>
      <c r="F1020">
        <f t="shared" si="696"/>
        <v>3.4742578464397644E-6</v>
      </c>
      <c r="G1020">
        <f t="shared" si="697"/>
        <v>3.4742578464397645E-8</v>
      </c>
      <c r="H1020">
        <f t="shared" si="698"/>
        <v>1.9997956026302274E-3</v>
      </c>
      <c r="I1020" s="115">
        <f t="shared" si="676"/>
        <v>65</v>
      </c>
      <c r="J1020" s="115">
        <f t="shared" si="677"/>
        <v>5</v>
      </c>
      <c r="K1020" s="115">
        <f t="shared" si="678"/>
        <v>33</v>
      </c>
      <c r="L1020" s="115">
        <f t="shared" si="679"/>
        <v>27</v>
      </c>
      <c r="M1020" s="115">
        <f t="shared" si="680"/>
        <v>21</v>
      </c>
      <c r="N1020" s="115">
        <f t="shared" si="681"/>
        <v>55</v>
      </c>
      <c r="O1020" s="115">
        <f t="shared" si="682"/>
        <v>4</v>
      </c>
      <c r="P1020" s="115">
        <f t="shared" si="683"/>
        <v>20</v>
      </c>
      <c r="Q1020" s="115">
        <f t="shared" si="684"/>
        <v>38</v>
      </c>
      <c r="R1020" s="115">
        <f t="shared" si="685"/>
        <v>53</v>
      </c>
      <c r="S1020" s="115">
        <f t="shared" si="686"/>
        <v>13</v>
      </c>
      <c r="T1020" s="115">
        <f t="shared" si="687"/>
        <v>16</v>
      </c>
      <c r="U1020" s="115">
        <f t="shared" si="688"/>
        <v>15</v>
      </c>
      <c r="V1020" s="115">
        <f t="shared" si="689"/>
        <v>14</v>
      </c>
      <c r="W1020" s="115">
        <f t="shared" si="690"/>
        <v>18</v>
      </c>
      <c r="X1020" s="115">
        <f t="shared" si="691"/>
        <v>23</v>
      </c>
      <c r="Y1020" s="115">
        <f t="shared" si="692"/>
        <v>25</v>
      </c>
      <c r="Z1020" s="115">
        <f t="shared" si="693"/>
        <v>33</v>
      </c>
      <c r="AA1020" s="115">
        <f t="shared" si="694"/>
        <v>8</v>
      </c>
      <c r="AB1020" s="115">
        <f t="shared" si="695"/>
        <v>8</v>
      </c>
      <c r="AC1020" s="113">
        <f t="shared" si="699"/>
        <v>494</v>
      </c>
      <c r="AE1020">
        <f t="shared" si="700"/>
        <v>0.12998671417096477</v>
      </c>
      <c r="AF1020">
        <f t="shared" si="701"/>
        <v>9.9989780131511368E-3</v>
      </c>
      <c r="AG1020">
        <f t="shared" si="702"/>
        <v>6.5993254886797498E-2</v>
      </c>
      <c r="AH1020">
        <f t="shared" si="703"/>
        <v>5.3994481271016137E-2</v>
      </c>
      <c r="AI1020">
        <f t="shared" si="704"/>
        <v>4.1995707655234776E-2</v>
      </c>
      <c r="AJ1020">
        <f t="shared" si="705"/>
        <v>0.10998875814466251</v>
      </c>
      <c r="AK1020">
        <f t="shared" si="706"/>
        <v>7.9991824105209094E-3</v>
      </c>
      <c r="AL1020">
        <f t="shared" si="707"/>
        <v>3.9995912052604547E-2</v>
      </c>
      <c r="AM1020">
        <f t="shared" si="708"/>
        <v>7.5992232899948636E-2</v>
      </c>
      <c r="AN1020">
        <f t="shared" si="709"/>
        <v>0.10598916693940205</v>
      </c>
      <c r="AO1020">
        <f t="shared" si="710"/>
        <v>2.5997342834192957E-2</v>
      </c>
      <c r="AP1020">
        <f t="shared" si="711"/>
        <v>3.1996729642083638E-2</v>
      </c>
      <c r="AQ1020">
        <f t="shared" si="712"/>
        <v>2.9996934039453409E-2</v>
      </c>
      <c r="AR1020">
        <f t="shared" si="713"/>
        <v>2.7997138436823183E-2</v>
      </c>
      <c r="AS1020">
        <f t="shared" si="714"/>
        <v>3.5996320847344096E-2</v>
      </c>
      <c r="AT1020">
        <f t="shared" si="715"/>
        <v>4.5995298860495228E-2</v>
      </c>
      <c r="AU1020">
        <f t="shared" si="716"/>
        <v>4.9994890065755686E-2</v>
      </c>
      <c r="AV1020">
        <f t="shared" si="717"/>
        <v>6.5993254886797498E-2</v>
      </c>
      <c r="AW1020">
        <f t="shared" si="718"/>
        <v>1.5998364821041819E-2</v>
      </c>
      <c r="AX1020">
        <f t="shared" si="719"/>
        <v>1.5998364821041819E-2</v>
      </c>
      <c r="AY1020">
        <f t="shared" si="720"/>
        <v>0.98789902769933224</v>
      </c>
    </row>
    <row r="1021" spans="1:51" x14ac:dyDescent="0.2">
      <c r="A1021" s="118" t="s">
        <v>5951</v>
      </c>
      <c r="B1021" s="119">
        <v>87415</v>
      </c>
      <c r="C1021" s="121" t="s">
        <v>7090</v>
      </c>
      <c r="D1021" s="121" t="s">
        <v>3868</v>
      </c>
      <c r="E1021" s="121">
        <v>0.12344249587050421</v>
      </c>
      <c r="F1021">
        <f t="shared" si="696"/>
        <v>1.234424958705042E-7</v>
      </c>
      <c r="G1021">
        <f t="shared" si="697"/>
        <v>1.2344249587050421E-9</v>
      </c>
      <c r="H1021">
        <f t="shared" si="698"/>
        <v>7.1053954925223272E-5</v>
      </c>
      <c r="I1021" s="115">
        <f t="shared" si="676"/>
        <v>47</v>
      </c>
      <c r="J1021" s="115">
        <f t="shared" si="677"/>
        <v>3</v>
      </c>
      <c r="K1021" s="115">
        <f t="shared" si="678"/>
        <v>57</v>
      </c>
      <c r="L1021" s="115">
        <f t="shared" si="679"/>
        <v>26</v>
      </c>
      <c r="M1021" s="115">
        <f t="shared" si="680"/>
        <v>35</v>
      </c>
      <c r="N1021" s="115">
        <f t="shared" si="681"/>
        <v>54</v>
      </c>
      <c r="O1021" s="115">
        <f t="shared" si="682"/>
        <v>13</v>
      </c>
      <c r="P1021" s="115">
        <f t="shared" si="683"/>
        <v>43</v>
      </c>
      <c r="Q1021" s="115">
        <f t="shared" si="684"/>
        <v>31</v>
      </c>
      <c r="R1021" s="115">
        <f t="shared" si="685"/>
        <v>68</v>
      </c>
      <c r="S1021" s="115">
        <f t="shared" si="686"/>
        <v>20</v>
      </c>
      <c r="T1021" s="115">
        <f t="shared" si="687"/>
        <v>40</v>
      </c>
      <c r="U1021" s="115">
        <f t="shared" si="688"/>
        <v>37</v>
      </c>
      <c r="V1021" s="115">
        <f t="shared" si="689"/>
        <v>36</v>
      </c>
      <c r="W1021" s="115">
        <f t="shared" si="690"/>
        <v>60</v>
      </c>
      <c r="X1021" s="115">
        <f t="shared" si="691"/>
        <v>63</v>
      </c>
      <c r="Y1021" s="115">
        <f t="shared" si="692"/>
        <v>64</v>
      </c>
      <c r="Z1021" s="115">
        <f t="shared" si="693"/>
        <v>36</v>
      </c>
      <c r="AA1021" s="115">
        <f t="shared" si="694"/>
        <v>13</v>
      </c>
      <c r="AB1021" s="115">
        <f t="shared" si="695"/>
        <v>28</v>
      </c>
      <c r="AC1021" s="113">
        <f t="shared" si="699"/>
        <v>774</v>
      </c>
      <c r="AE1021">
        <f t="shared" si="700"/>
        <v>3.3395358814854938E-3</v>
      </c>
      <c r="AF1021">
        <f t="shared" si="701"/>
        <v>2.1316186477566982E-4</v>
      </c>
      <c r="AG1021">
        <f t="shared" si="702"/>
        <v>4.0500754307377269E-3</v>
      </c>
      <c r="AH1021">
        <f t="shared" si="703"/>
        <v>1.8474028280558051E-3</v>
      </c>
      <c r="AI1021">
        <f t="shared" si="704"/>
        <v>2.4868884223828145E-3</v>
      </c>
      <c r="AJ1021">
        <f t="shared" si="705"/>
        <v>3.8369135659620567E-3</v>
      </c>
      <c r="AK1021">
        <f t="shared" si="706"/>
        <v>9.2370141402790254E-4</v>
      </c>
      <c r="AL1021">
        <f t="shared" si="707"/>
        <v>3.0553200617846007E-3</v>
      </c>
      <c r="AM1021">
        <f t="shared" si="708"/>
        <v>2.2026726026819214E-3</v>
      </c>
      <c r="AN1021">
        <f t="shared" si="709"/>
        <v>4.8316689349151825E-3</v>
      </c>
      <c r="AO1021">
        <f t="shared" si="710"/>
        <v>1.4210790985044654E-3</v>
      </c>
      <c r="AP1021">
        <f t="shared" si="711"/>
        <v>2.8421581970089309E-3</v>
      </c>
      <c r="AQ1021">
        <f t="shared" si="712"/>
        <v>2.6289963322332611E-3</v>
      </c>
      <c r="AR1021">
        <f t="shared" si="713"/>
        <v>2.5579423773080378E-3</v>
      </c>
      <c r="AS1021">
        <f t="shared" si="714"/>
        <v>4.2632372955133963E-3</v>
      </c>
      <c r="AT1021">
        <f t="shared" si="715"/>
        <v>4.4763991602890657E-3</v>
      </c>
      <c r="AU1021">
        <f t="shared" si="716"/>
        <v>4.5474531152142894E-3</v>
      </c>
      <c r="AV1021">
        <f t="shared" si="717"/>
        <v>2.5579423773080378E-3</v>
      </c>
      <c r="AW1021">
        <f t="shared" si="718"/>
        <v>9.2370141402790254E-4</v>
      </c>
      <c r="AX1021">
        <f t="shared" si="719"/>
        <v>1.9895107379062516E-3</v>
      </c>
      <c r="AY1021">
        <f t="shared" si="720"/>
        <v>5.4995761112122808E-2</v>
      </c>
    </row>
    <row r="1022" spans="1:51" x14ac:dyDescent="0.2">
      <c r="A1022" s="118" t="s">
        <v>5952</v>
      </c>
      <c r="B1022" s="119">
        <v>47979</v>
      </c>
      <c r="C1022" s="121" t="s">
        <v>7091</v>
      </c>
      <c r="D1022" s="121" t="s">
        <v>4256</v>
      </c>
      <c r="E1022" s="121">
        <v>0.45074359639909878</v>
      </c>
      <c r="F1022">
        <f t="shared" si="696"/>
        <v>4.5074359639909878E-7</v>
      </c>
      <c r="G1022">
        <f t="shared" si="697"/>
        <v>4.5074359639909877E-9</v>
      </c>
      <c r="H1022">
        <f t="shared" si="698"/>
        <v>2.5944967294708817E-4</v>
      </c>
      <c r="I1022" s="115">
        <f t="shared" si="676"/>
        <v>47</v>
      </c>
      <c r="J1022" s="115">
        <f t="shared" si="677"/>
        <v>2</v>
      </c>
      <c r="K1022" s="115">
        <f t="shared" si="678"/>
        <v>27</v>
      </c>
      <c r="L1022" s="115">
        <f t="shared" si="679"/>
        <v>27</v>
      </c>
      <c r="M1022" s="115">
        <f t="shared" si="680"/>
        <v>15</v>
      </c>
      <c r="N1022" s="115">
        <f t="shared" si="681"/>
        <v>26</v>
      </c>
      <c r="O1022" s="115">
        <f t="shared" si="682"/>
        <v>5</v>
      </c>
      <c r="P1022" s="115">
        <f t="shared" si="683"/>
        <v>37</v>
      </c>
      <c r="Q1022" s="115">
        <f t="shared" si="684"/>
        <v>26</v>
      </c>
      <c r="R1022" s="115">
        <f t="shared" si="685"/>
        <v>34</v>
      </c>
      <c r="S1022" s="115">
        <f t="shared" si="686"/>
        <v>13</v>
      </c>
      <c r="T1022" s="115">
        <f t="shared" si="687"/>
        <v>26</v>
      </c>
      <c r="U1022" s="115">
        <f t="shared" si="688"/>
        <v>18</v>
      </c>
      <c r="V1022" s="115">
        <f t="shared" si="689"/>
        <v>29</v>
      </c>
      <c r="W1022" s="115">
        <f t="shared" si="690"/>
        <v>27</v>
      </c>
      <c r="X1022" s="115">
        <f t="shared" si="691"/>
        <v>26</v>
      </c>
      <c r="Y1022" s="115">
        <f t="shared" si="692"/>
        <v>16</v>
      </c>
      <c r="Z1022" s="115">
        <f t="shared" si="693"/>
        <v>27</v>
      </c>
      <c r="AA1022" s="115">
        <f t="shared" si="694"/>
        <v>1</v>
      </c>
      <c r="AB1022" s="115">
        <f t="shared" si="695"/>
        <v>6</v>
      </c>
      <c r="AC1022" s="113">
        <f t="shared" si="699"/>
        <v>435</v>
      </c>
      <c r="AE1022">
        <f t="shared" si="700"/>
        <v>1.2194134628513143E-2</v>
      </c>
      <c r="AF1022">
        <f t="shared" si="701"/>
        <v>5.1889934589417633E-4</v>
      </c>
      <c r="AG1022">
        <f t="shared" si="702"/>
        <v>7.0051411695713807E-3</v>
      </c>
      <c r="AH1022">
        <f t="shared" si="703"/>
        <v>7.0051411695713807E-3</v>
      </c>
      <c r="AI1022">
        <f t="shared" si="704"/>
        <v>3.8917450942063227E-3</v>
      </c>
      <c r="AJ1022">
        <f t="shared" si="705"/>
        <v>6.7456914966242919E-3</v>
      </c>
      <c r="AK1022">
        <f t="shared" si="706"/>
        <v>1.2972483647354408E-3</v>
      </c>
      <c r="AL1022">
        <f t="shared" si="707"/>
        <v>9.5996378990422619E-3</v>
      </c>
      <c r="AM1022">
        <f t="shared" si="708"/>
        <v>6.7456914966242919E-3</v>
      </c>
      <c r="AN1022">
        <f t="shared" si="709"/>
        <v>8.8212888802009972E-3</v>
      </c>
      <c r="AO1022">
        <f t="shared" si="710"/>
        <v>3.3728457483121459E-3</v>
      </c>
      <c r="AP1022">
        <f t="shared" si="711"/>
        <v>6.7456914966242919E-3</v>
      </c>
      <c r="AQ1022">
        <f t="shared" si="712"/>
        <v>4.6700941130475866E-3</v>
      </c>
      <c r="AR1022">
        <f t="shared" si="713"/>
        <v>7.5240405154655566E-3</v>
      </c>
      <c r="AS1022">
        <f t="shared" si="714"/>
        <v>7.0051411695713807E-3</v>
      </c>
      <c r="AT1022">
        <f t="shared" si="715"/>
        <v>6.7456914966242919E-3</v>
      </c>
      <c r="AU1022">
        <f t="shared" si="716"/>
        <v>4.1511947671534107E-3</v>
      </c>
      <c r="AV1022">
        <f t="shared" si="717"/>
        <v>7.0051411695713807E-3</v>
      </c>
      <c r="AW1022">
        <f t="shared" si="718"/>
        <v>2.5944967294708817E-4</v>
      </c>
      <c r="AX1022">
        <f t="shared" si="719"/>
        <v>1.556698037682529E-3</v>
      </c>
      <c r="AY1022">
        <f t="shared" si="720"/>
        <v>0.11286060773198334</v>
      </c>
    </row>
    <row r="1023" spans="1:51" x14ac:dyDescent="0.2">
      <c r="A1023" s="118" t="s">
        <v>5953</v>
      </c>
      <c r="B1023" s="119">
        <v>35453</v>
      </c>
      <c r="C1023" s="121" t="s">
        <v>6627</v>
      </c>
      <c r="D1023" s="121" t="s">
        <v>4347</v>
      </c>
      <c r="E1023" s="121">
        <v>0.55220092016494005</v>
      </c>
      <c r="F1023">
        <f t="shared" si="696"/>
        <v>5.5220092016494001E-7</v>
      </c>
      <c r="G1023">
        <f t="shared" si="697"/>
        <v>5.5220092016494E-9</v>
      </c>
      <c r="H1023">
        <f t="shared" si="698"/>
        <v>3.1784888189741851E-4</v>
      </c>
      <c r="I1023" s="115">
        <f t="shared" si="676"/>
        <v>48</v>
      </c>
      <c r="J1023" s="115">
        <f t="shared" si="677"/>
        <v>2</v>
      </c>
      <c r="K1023" s="115">
        <f t="shared" si="678"/>
        <v>19</v>
      </c>
      <c r="L1023" s="115">
        <f t="shared" si="679"/>
        <v>15</v>
      </c>
      <c r="M1023" s="115">
        <f t="shared" si="680"/>
        <v>12</v>
      </c>
      <c r="N1023" s="115">
        <f t="shared" si="681"/>
        <v>23</v>
      </c>
      <c r="O1023" s="115">
        <f t="shared" si="682"/>
        <v>5</v>
      </c>
      <c r="P1023" s="115">
        <f t="shared" si="683"/>
        <v>29</v>
      </c>
      <c r="Q1023" s="115">
        <f t="shared" si="684"/>
        <v>15</v>
      </c>
      <c r="R1023" s="115">
        <f t="shared" si="685"/>
        <v>24</v>
      </c>
      <c r="S1023" s="115">
        <f t="shared" si="686"/>
        <v>6</v>
      </c>
      <c r="T1023" s="115">
        <f t="shared" si="687"/>
        <v>14</v>
      </c>
      <c r="U1023" s="115">
        <f t="shared" si="688"/>
        <v>27</v>
      </c>
      <c r="V1023" s="115">
        <f t="shared" si="689"/>
        <v>13</v>
      </c>
      <c r="W1023" s="115">
        <f t="shared" si="690"/>
        <v>15</v>
      </c>
      <c r="X1023" s="115">
        <f t="shared" si="691"/>
        <v>18</v>
      </c>
      <c r="Y1023" s="115">
        <f t="shared" si="692"/>
        <v>20</v>
      </c>
      <c r="Z1023" s="115">
        <f t="shared" si="693"/>
        <v>24</v>
      </c>
      <c r="AA1023" s="115">
        <f t="shared" si="694"/>
        <v>2</v>
      </c>
      <c r="AB1023" s="115">
        <f t="shared" si="695"/>
        <v>4</v>
      </c>
      <c r="AC1023" s="113">
        <f t="shared" si="699"/>
        <v>335</v>
      </c>
      <c r="AE1023">
        <f t="shared" si="700"/>
        <v>1.5256746331076088E-2</v>
      </c>
      <c r="AF1023">
        <f t="shared" si="701"/>
        <v>6.3569776379483701E-4</v>
      </c>
      <c r="AG1023">
        <f t="shared" si="702"/>
        <v>6.0391287560509514E-3</v>
      </c>
      <c r="AH1023">
        <f t="shared" si="703"/>
        <v>4.7677332284612774E-3</v>
      </c>
      <c r="AI1023">
        <f t="shared" si="704"/>
        <v>3.8141865827690221E-3</v>
      </c>
      <c r="AJ1023">
        <f t="shared" si="705"/>
        <v>7.3105242836406254E-3</v>
      </c>
      <c r="AK1023">
        <f t="shared" si="706"/>
        <v>1.5892444094870925E-3</v>
      </c>
      <c r="AL1023">
        <f t="shared" si="707"/>
        <v>9.217617575025136E-3</v>
      </c>
      <c r="AM1023">
        <f t="shared" si="708"/>
        <v>4.7677332284612774E-3</v>
      </c>
      <c r="AN1023">
        <f t="shared" si="709"/>
        <v>7.6283731655380441E-3</v>
      </c>
      <c r="AO1023">
        <f t="shared" si="710"/>
        <v>1.907093291384511E-3</v>
      </c>
      <c r="AP1023">
        <f t="shared" si="711"/>
        <v>4.4498843465638586E-3</v>
      </c>
      <c r="AQ1023">
        <f t="shared" si="712"/>
        <v>8.5819198112303003E-3</v>
      </c>
      <c r="AR1023">
        <f t="shared" si="713"/>
        <v>4.1320354646664408E-3</v>
      </c>
      <c r="AS1023">
        <f t="shared" si="714"/>
        <v>4.7677332284612774E-3</v>
      </c>
      <c r="AT1023">
        <f t="shared" si="715"/>
        <v>5.7212798741535335E-3</v>
      </c>
      <c r="AU1023">
        <f t="shared" si="716"/>
        <v>6.3569776379483701E-3</v>
      </c>
      <c r="AV1023">
        <f t="shared" si="717"/>
        <v>7.6283731655380441E-3</v>
      </c>
      <c r="AW1023">
        <f t="shared" si="718"/>
        <v>6.3569776379483701E-4</v>
      </c>
      <c r="AX1023">
        <f t="shared" si="719"/>
        <v>1.271395527589674E-3</v>
      </c>
      <c r="AY1023">
        <f t="shared" si="720"/>
        <v>0.1064793754356352</v>
      </c>
    </row>
    <row r="1024" spans="1:51" x14ac:dyDescent="0.2">
      <c r="A1024" s="118" t="s">
        <v>5954</v>
      </c>
      <c r="B1024" s="119">
        <v>30763</v>
      </c>
      <c r="C1024" s="121" t="s">
        <v>6639</v>
      </c>
      <c r="D1024" s="121" t="s">
        <v>3667</v>
      </c>
      <c r="E1024" s="121">
        <v>7.6943255741079769E-2</v>
      </c>
      <c r="F1024">
        <f t="shared" si="696"/>
        <v>7.6943255741079768E-8</v>
      </c>
      <c r="G1024">
        <f t="shared" si="697"/>
        <v>7.6943255741079774E-10</v>
      </c>
      <c r="H1024">
        <f t="shared" si="698"/>
        <v>4.4288821176799804E-5</v>
      </c>
      <c r="I1024" s="115">
        <f t="shared" si="676"/>
        <v>32</v>
      </c>
      <c r="J1024" s="115">
        <f t="shared" si="677"/>
        <v>1</v>
      </c>
      <c r="K1024" s="115">
        <f t="shared" si="678"/>
        <v>11</v>
      </c>
      <c r="L1024" s="115">
        <f t="shared" si="679"/>
        <v>18</v>
      </c>
      <c r="M1024" s="115">
        <f t="shared" si="680"/>
        <v>7</v>
      </c>
      <c r="N1024" s="115">
        <f t="shared" si="681"/>
        <v>17</v>
      </c>
      <c r="O1024" s="115">
        <f t="shared" si="682"/>
        <v>9</v>
      </c>
      <c r="P1024" s="115">
        <f t="shared" si="683"/>
        <v>12</v>
      </c>
      <c r="Q1024" s="115">
        <f t="shared" si="684"/>
        <v>14</v>
      </c>
      <c r="R1024" s="115">
        <f t="shared" si="685"/>
        <v>36</v>
      </c>
      <c r="S1024" s="115">
        <f t="shared" si="686"/>
        <v>7</v>
      </c>
      <c r="T1024" s="115">
        <f t="shared" si="687"/>
        <v>5</v>
      </c>
      <c r="U1024" s="115">
        <f t="shared" si="688"/>
        <v>16</v>
      </c>
      <c r="V1024" s="115">
        <f t="shared" si="689"/>
        <v>12</v>
      </c>
      <c r="W1024" s="115">
        <f t="shared" si="690"/>
        <v>20</v>
      </c>
      <c r="X1024" s="115">
        <f t="shared" si="691"/>
        <v>15</v>
      </c>
      <c r="Y1024" s="115">
        <f t="shared" si="692"/>
        <v>16</v>
      </c>
      <c r="Z1024" s="115">
        <f t="shared" si="693"/>
        <v>21</v>
      </c>
      <c r="AA1024" s="115">
        <f t="shared" si="694"/>
        <v>6</v>
      </c>
      <c r="AB1024" s="115">
        <f t="shared" si="695"/>
        <v>3</v>
      </c>
      <c r="AC1024" s="113">
        <f t="shared" si="699"/>
        <v>278</v>
      </c>
      <c r="AE1024">
        <f t="shared" si="700"/>
        <v>1.4172422776575937E-3</v>
      </c>
      <c r="AF1024">
        <f t="shared" si="701"/>
        <v>4.4288821176799804E-5</v>
      </c>
      <c r="AG1024">
        <f t="shared" si="702"/>
        <v>4.8717703294479786E-4</v>
      </c>
      <c r="AH1024">
        <f t="shared" si="703"/>
        <v>7.9719878118239649E-4</v>
      </c>
      <c r="AI1024">
        <f t="shared" si="704"/>
        <v>3.1002174823759862E-4</v>
      </c>
      <c r="AJ1024">
        <f t="shared" si="705"/>
        <v>7.5290996000559668E-4</v>
      </c>
      <c r="AK1024">
        <f t="shared" si="706"/>
        <v>3.9859939059119824E-4</v>
      </c>
      <c r="AL1024">
        <f t="shared" si="707"/>
        <v>5.3146585412159762E-4</v>
      </c>
      <c r="AM1024">
        <f t="shared" si="708"/>
        <v>6.2004349647519724E-4</v>
      </c>
      <c r="AN1024">
        <f t="shared" si="709"/>
        <v>1.594397562364793E-3</v>
      </c>
      <c r="AO1024">
        <f t="shared" si="710"/>
        <v>3.1002174823759862E-4</v>
      </c>
      <c r="AP1024">
        <f t="shared" si="711"/>
        <v>2.2144410588399903E-4</v>
      </c>
      <c r="AQ1024">
        <f t="shared" si="712"/>
        <v>7.0862113882879686E-4</v>
      </c>
      <c r="AR1024">
        <f t="shared" si="713"/>
        <v>5.3146585412159762E-4</v>
      </c>
      <c r="AS1024">
        <f t="shared" si="714"/>
        <v>8.8577642353599611E-4</v>
      </c>
      <c r="AT1024">
        <f t="shared" si="715"/>
        <v>6.6433231765199705E-4</v>
      </c>
      <c r="AU1024">
        <f t="shared" si="716"/>
        <v>7.0862113882879686E-4</v>
      </c>
      <c r="AV1024">
        <f t="shared" si="717"/>
        <v>9.3006524471279592E-4</v>
      </c>
      <c r="AW1024">
        <f t="shared" si="718"/>
        <v>2.6573292706079881E-4</v>
      </c>
      <c r="AX1024">
        <f t="shared" si="719"/>
        <v>1.3286646353039941E-4</v>
      </c>
      <c r="AY1024">
        <f t="shared" si="720"/>
        <v>1.2312292287150344E-2</v>
      </c>
    </row>
    <row r="1025" spans="1:51" x14ac:dyDescent="0.2">
      <c r="A1025" s="118" t="s">
        <v>5955</v>
      </c>
      <c r="B1025" s="119">
        <v>33712</v>
      </c>
      <c r="C1025" s="121" t="s">
        <v>7092</v>
      </c>
      <c r="D1025" s="121" t="s">
        <v>4294</v>
      </c>
      <c r="E1025" s="121">
        <v>0.36809835089730381</v>
      </c>
      <c r="F1025">
        <f t="shared" si="696"/>
        <v>3.6809835089730379E-7</v>
      </c>
      <c r="G1025">
        <f t="shared" si="697"/>
        <v>3.6809835089730379E-9</v>
      </c>
      <c r="H1025">
        <f t="shared" si="698"/>
        <v>2.1187876547913817E-4</v>
      </c>
      <c r="I1025" s="115">
        <f t="shared" si="676"/>
        <v>22</v>
      </c>
      <c r="J1025" s="115">
        <f t="shared" si="677"/>
        <v>4</v>
      </c>
      <c r="K1025" s="115">
        <f t="shared" si="678"/>
        <v>19</v>
      </c>
      <c r="L1025" s="115">
        <f t="shared" si="679"/>
        <v>17</v>
      </c>
      <c r="M1025" s="115">
        <f t="shared" si="680"/>
        <v>16</v>
      </c>
      <c r="N1025" s="115">
        <f t="shared" si="681"/>
        <v>14</v>
      </c>
      <c r="O1025" s="115">
        <f t="shared" si="682"/>
        <v>10</v>
      </c>
      <c r="P1025" s="115">
        <f t="shared" si="683"/>
        <v>18</v>
      </c>
      <c r="Q1025" s="115">
        <f t="shared" si="684"/>
        <v>20</v>
      </c>
      <c r="R1025" s="115">
        <f t="shared" si="685"/>
        <v>30</v>
      </c>
      <c r="S1025" s="115">
        <f t="shared" si="686"/>
        <v>9</v>
      </c>
      <c r="T1025" s="115">
        <f t="shared" si="687"/>
        <v>14</v>
      </c>
      <c r="U1025" s="115">
        <f t="shared" si="688"/>
        <v>13</v>
      </c>
      <c r="V1025" s="115">
        <f t="shared" si="689"/>
        <v>11</v>
      </c>
      <c r="W1025" s="115">
        <f t="shared" si="690"/>
        <v>23</v>
      </c>
      <c r="X1025" s="115">
        <f t="shared" si="691"/>
        <v>12</v>
      </c>
      <c r="Y1025" s="115">
        <f t="shared" si="692"/>
        <v>13</v>
      </c>
      <c r="Z1025" s="115">
        <f t="shared" si="693"/>
        <v>10</v>
      </c>
      <c r="AA1025" s="115">
        <f t="shared" si="694"/>
        <v>6</v>
      </c>
      <c r="AB1025" s="115">
        <f t="shared" si="695"/>
        <v>8</v>
      </c>
      <c r="AC1025" s="113">
        <f t="shared" si="699"/>
        <v>289</v>
      </c>
      <c r="AE1025">
        <f t="shared" si="700"/>
        <v>4.6613328405410402E-3</v>
      </c>
      <c r="AF1025">
        <f t="shared" si="701"/>
        <v>8.4751506191655269E-4</v>
      </c>
      <c r="AG1025">
        <f t="shared" si="702"/>
        <v>4.0256965441036255E-3</v>
      </c>
      <c r="AH1025">
        <f t="shared" si="703"/>
        <v>3.6019390131453487E-3</v>
      </c>
      <c r="AI1025">
        <f t="shared" si="704"/>
        <v>3.3900602476662108E-3</v>
      </c>
      <c r="AJ1025">
        <f t="shared" si="705"/>
        <v>2.9663027167079344E-3</v>
      </c>
      <c r="AK1025">
        <f t="shared" si="706"/>
        <v>2.1187876547913817E-3</v>
      </c>
      <c r="AL1025">
        <f t="shared" si="707"/>
        <v>3.8138177786244871E-3</v>
      </c>
      <c r="AM1025">
        <f t="shared" si="708"/>
        <v>4.2375753095827634E-3</v>
      </c>
      <c r="AN1025">
        <f t="shared" si="709"/>
        <v>6.3563629643741456E-3</v>
      </c>
      <c r="AO1025">
        <f t="shared" si="710"/>
        <v>1.9069088893122435E-3</v>
      </c>
      <c r="AP1025">
        <f t="shared" si="711"/>
        <v>2.9663027167079344E-3</v>
      </c>
      <c r="AQ1025">
        <f t="shared" si="712"/>
        <v>2.754423951228796E-3</v>
      </c>
      <c r="AR1025">
        <f t="shared" si="713"/>
        <v>2.3306664202705201E-3</v>
      </c>
      <c r="AS1025">
        <f t="shared" si="714"/>
        <v>4.8732116060201782E-3</v>
      </c>
      <c r="AT1025">
        <f t="shared" si="715"/>
        <v>2.5425451857496581E-3</v>
      </c>
      <c r="AU1025">
        <f t="shared" si="716"/>
        <v>2.754423951228796E-3</v>
      </c>
      <c r="AV1025">
        <f t="shared" si="717"/>
        <v>2.1187876547913817E-3</v>
      </c>
      <c r="AW1025">
        <f t="shared" si="718"/>
        <v>1.271272592874829E-3</v>
      </c>
      <c r="AX1025">
        <f t="shared" si="719"/>
        <v>1.6950301238331054E-3</v>
      </c>
      <c r="AY1025">
        <f t="shared" si="720"/>
        <v>6.1232963223470931E-2</v>
      </c>
    </row>
    <row r="1026" spans="1:51" x14ac:dyDescent="0.2">
      <c r="A1026" s="118" t="s">
        <v>5956</v>
      </c>
      <c r="B1026" s="119">
        <v>47909</v>
      </c>
      <c r="C1026" s="121" t="s">
        <v>6997</v>
      </c>
      <c r="D1026" s="121" t="s">
        <v>3374</v>
      </c>
      <c r="E1026" s="121">
        <v>1.8474221443326097E-2</v>
      </c>
      <c r="F1026">
        <f t="shared" si="696"/>
        <v>1.8474221443326098E-8</v>
      </c>
      <c r="G1026">
        <f t="shared" si="697"/>
        <v>1.8474221443326097E-10</v>
      </c>
      <c r="H1026">
        <f t="shared" si="698"/>
        <v>1.0633829852968316E-5</v>
      </c>
      <c r="I1026" s="115">
        <f t="shared" ref="I1026:I1089" si="721">LEN(D1026)-LEN(SUBSTITUTE(D1026,"A",""))</f>
        <v>46</v>
      </c>
      <c r="J1026" s="115">
        <f t="shared" ref="J1026:J1089" si="722">LEN(D1026)-LEN(SUBSTITUTE(D1026,"C",""))</f>
        <v>6</v>
      </c>
      <c r="K1026" s="115">
        <f t="shared" ref="K1026:K1089" si="723">LEN(D1026)-LEN(SUBSTITUTE(D1026,"D",""))</f>
        <v>9</v>
      </c>
      <c r="L1026" s="115">
        <f t="shared" ref="L1026:L1089" si="724">LEN(D1026)-LEN(SUBSTITUTE(D1026,"E",""))</f>
        <v>12</v>
      </c>
      <c r="M1026" s="115">
        <f t="shared" ref="M1026:M1089" si="725">LEN(D1026)-LEN(SUBSTITUTE(D1026,"F",""))</f>
        <v>19</v>
      </c>
      <c r="N1026" s="115">
        <f t="shared" ref="N1026:N1089" si="726">LEN(D1026)-LEN(SUBSTITUTE(D1026,"G",""))</f>
        <v>45</v>
      </c>
      <c r="O1026" s="115">
        <f t="shared" ref="O1026:O1089" si="727">LEN(D1026)-LEN(SUBSTITUTE(D1026,"H",""))</f>
        <v>6</v>
      </c>
      <c r="P1026" s="115">
        <f t="shared" ref="P1026:P1089" si="728">LEN(D1026)-LEN(SUBSTITUTE(D1026,"I",""))</f>
        <v>34</v>
      </c>
      <c r="Q1026" s="115">
        <f t="shared" ref="Q1026:Q1089" si="729">LEN(D1026)-LEN(SUBSTITUTE(D1026,"K",""))</f>
        <v>15</v>
      </c>
      <c r="R1026" s="115">
        <f t="shared" ref="R1026:R1089" si="730">LEN(D1026)-LEN(SUBSTITUTE(D1026,"L",""))</f>
        <v>67</v>
      </c>
      <c r="S1026" s="115">
        <f t="shared" ref="S1026:S1089" si="731">LEN(D1026)-LEN(SUBSTITUTE(D1026,"M",""))</f>
        <v>18</v>
      </c>
      <c r="T1026" s="115">
        <f t="shared" ref="T1026:T1089" si="732">LEN(D1026)-LEN(SUBSTITUTE(D1026,"N",""))</f>
        <v>9</v>
      </c>
      <c r="U1026" s="115">
        <f t="shared" ref="U1026:U1089" si="733">LEN(D1026)-LEN(SUBSTITUTE(D1026,"P",""))</f>
        <v>17</v>
      </c>
      <c r="V1026" s="115">
        <f t="shared" ref="V1026:V1089" si="734">LEN(D1026)-LEN(SUBSTITUTE(D1026,"Q",""))</f>
        <v>10</v>
      </c>
      <c r="W1026" s="115">
        <f t="shared" ref="W1026:W1089" si="735">LEN(D1026)-LEN(SUBSTITUTE(D1026,"R",""))</f>
        <v>19</v>
      </c>
      <c r="X1026" s="115">
        <f t="shared" ref="X1026:X1089" si="736">LEN(D1026)-LEN(SUBSTITUTE(D1026,"S",""))</f>
        <v>26</v>
      </c>
      <c r="Y1026" s="115">
        <f t="shared" ref="Y1026:Y1089" si="737">LEN(D1026)-LEN(SUBSTITUTE(D1026,"T",""))</f>
        <v>29</v>
      </c>
      <c r="Z1026" s="115">
        <f t="shared" ref="Z1026:Z1089" si="738">LEN(D1026)-LEN(SUBSTITUTE(D1026,"V",""))</f>
        <v>33</v>
      </c>
      <c r="AA1026" s="115">
        <f t="shared" ref="AA1026:AA1089" si="739">LEN(D1026)-LEN(SUBSTITUTE(D1026,"W",""))</f>
        <v>9</v>
      </c>
      <c r="AB1026" s="115">
        <f t="shared" ref="AB1026:AB1089" si="740">LEN(D1026)-LEN(SUBSTITUTE(D1026,"Y",""))</f>
        <v>15</v>
      </c>
      <c r="AC1026" s="113">
        <f t="shared" si="699"/>
        <v>444</v>
      </c>
      <c r="AE1026">
        <f t="shared" si="700"/>
        <v>4.8915617323654255E-4</v>
      </c>
      <c r="AF1026">
        <f t="shared" si="701"/>
        <v>6.3802979117809897E-5</v>
      </c>
      <c r="AG1026">
        <f t="shared" si="702"/>
        <v>9.5704468676714846E-5</v>
      </c>
      <c r="AH1026">
        <f t="shared" si="703"/>
        <v>1.2760595823561979E-4</v>
      </c>
      <c r="AI1026">
        <f t="shared" si="704"/>
        <v>2.0204276720639801E-4</v>
      </c>
      <c r="AJ1026">
        <f t="shared" si="705"/>
        <v>4.7852234338357423E-4</v>
      </c>
      <c r="AK1026">
        <f t="shared" si="706"/>
        <v>6.3802979117809897E-5</v>
      </c>
      <c r="AL1026">
        <f t="shared" si="707"/>
        <v>3.6155021500092275E-4</v>
      </c>
      <c r="AM1026">
        <f t="shared" si="708"/>
        <v>1.5950744779452474E-4</v>
      </c>
      <c r="AN1026">
        <f t="shared" si="709"/>
        <v>7.1246660014887713E-4</v>
      </c>
      <c r="AO1026">
        <f t="shared" si="710"/>
        <v>1.9140893735342969E-4</v>
      </c>
      <c r="AP1026">
        <f t="shared" si="711"/>
        <v>9.5704468676714846E-5</v>
      </c>
      <c r="AQ1026">
        <f t="shared" si="712"/>
        <v>1.8077510750046138E-4</v>
      </c>
      <c r="AR1026">
        <f t="shared" si="713"/>
        <v>1.0633829852968316E-4</v>
      </c>
      <c r="AS1026">
        <f t="shared" si="714"/>
        <v>2.0204276720639801E-4</v>
      </c>
      <c r="AT1026">
        <f t="shared" si="715"/>
        <v>2.7647957617717622E-4</v>
      </c>
      <c r="AU1026">
        <f t="shared" si="716"/>
        <v>3.0838106573608117E-4</v>
      </c>
      <c r="AV1026">
        <f t="shared" si="717"/>
        <v>3.5091638514795444E-4</v>
      </c>
      <c r="AW1026">
        <f t="shared" si="718"/>
        <v>9.5704468676714846E-5</v>
      </c>
      <c r="AX1026">
        <f t="shared" si="719"/>
        <v>1.5950744779452474E-4</v>
      </c>
      <c r="AY1026">
        <f t="shared" si="720"/>
        <v>4.7214204547179331E-3</v>
      </c>
    </row>
    <row r="1027" spans="1:51" x14ac:dyDescent="0.2">
      <c r="A1027" s="118" t="s">
        <v>5957</v>
      </c>
      <c r="B1027" s="119">
        <v>28420</v>
      </c>
      <c r="C1027" s="121" t="s">
        <v>7093</v>
      </c>
      <c r="D1027" s="121" t="s">
        <v>3486</v>
      </c>
      <c r="E1027" s="121">
        <v>2.2960146593228023E-2</v>
      </c>
      <c r="F1027">
        <f t="shared" ref="F1027:F1090" si="741">E1027/1000000</f>
        <v>2.2960146593228023E-8</v>
      </c>
      <c r="G1027">
        <f t="shared" ref="G1027:G1090" si="742">F1027*0.01</f>
        <v>2.2960146593228024E-10</v>
      </c>
      <c r="H1027">
        <f t="shared" ref="H1027:H1090" si="743">G1027/$G$1637</f>
        <v>1.3215944878683853E-5</v>
      </c>
      <c r="I1027" s="115">
        <f t="shared" si="721"/>
        <v>24</v>
      </c>
      <c r="J1027" s="115">
        <f t="shared" si="722"/>
        <v>3</v>
      </c>
      <c r="K1027" s="115">
        <f t="shared" si="723"/>
        <v>14</v>
      </c>
      <c r="L1027" s="115">
        <f t="shared" si="724"/>
        <v>9</v>
      </c>
      <c r="M1027" s="115">
        <f t="shared" si="725"/>
        <v>6</v>
      </c>
      <c r="N1027" s="115">
        <f t="shared" si="726"/>
        <v>19</v>
      </c>
      <c r="O1027" s="115">
        <f t="shared" si="727"/>
        <v>6</v>
      </c>
      <c r="P1027" s="115">
        <f t="shared" si="728"/>
        <v>16</v>
      </c>
      <c r="Q1027" s="115">
        <f t="shared" si="729"/>
        <v>20</v>
      </c>
      <c r="R1027" s="115">
        <f t="shared" si="730"/>
        <v>27</v>
      </c>
      <c r="S1027" s="115">
        <f t="shared" si="731"/>
        <v>6</v>
      </c>
      <c r="T1027" s="115">
        <f t="shared" si="732"/>
        <v>4</v>
      </c>
      <c r="U1027" s="115">
        <f t="shared" si="733"/>
        <v>14</v>
      </c>
      <c r="V1027" s="115">
        <f t="shared" si="734"/>
        <v>11</v>
      </c>
      <c r="W1027" s="115">
        <f t="shared" si="735"/>
        <v>17</v>
      </c>
      <c r="X1027" s="115">
        <f t="shared" si="736"/>
        <v>13</v>
      </c>
      <c r="Y1027" s="115">
        <f t="shared" si="737"/>
        <v>17</v>
      </c>
      <c r="Z1027" s="115">
        <f t="shared" si="738"/>
        <v>17</v>
      </c>
      <c r="AA1027" s="115">
        <f t="shared" si="739"/>
        <v>3</v>
      </c>
      <c r="AB1027" s="115">
        <f t="shared" si="740"/>
        <v>10</v>
      </c>
      <c r="AC1027" s="113">
        <f t="shared" ref="AC1027:AC1090" si="744">SUM(I1027:AB1027)</f>
        <v>256</v>
      </c>
      <c r="AE1027">
        <f t="shared" ref="AE1027:AE1090" si="745">I1027*$H1027</f>
        <v>3.1718267708841246E-4</v>
      </c>
      <c r="AF1027">
        <f t="shared" ref="AF1027:AF1090" si="746">J1027*$H1027</f>
        <v>3.9647834636051558E-5</v>
      </c>
      <c r="AG1027">
        <f t="shared" ref="AG1027:AG1090" si="747">K1027*$H1027</f>
        <v>1.8502322830157394E-4</v>
      </c>
      <c r="AH1027">
        <f t="shared" ref="AH1027:AH1090" si="748">L1027*$H1027</f>
        <v>1.1894350390815468E-4</v>
      </c>
      <c r="AI1027">
        <f t="shared" ref="AI1027:AI1090" si="749">M1027*$H1027</f>
        <v>7.9295669272103116E-5</v>
      </c>
      <c r="AJ1027">
        <f t="shared" ref="AJ1027:AJ1090" si="750">N1027*$H1027</f>
        <v>2.5110295269499322E-4</v>
      </c>
      <c r="AK1027">
        <f t="shared" ref="AK1027:AK1090" si="751">O1027*$H1027</f>
        <v>7.9295669272103116E-5</v>
      </c>
      <c r="AL1027">
        <f t="shared" ref="AL1027:AL1090" si="752">P1027*$H1027</f>
        <v>2.1145511805894165E-4</v>
      </c>
      <c r="AM1027">
        <f t="shared" ref="AM1027:AM1090" si="753">Q1027*$H1027</f>
        <v>2.6431889757367704E-4</v>
      </c>
      <c r="AN1027">
        <f t="shared" ref="AN1027:AN1090" si="754">R1027*$H1027</f>
        <v>3.5683051172446406E-4</v>
      </c>
      <c r="AO1027">
        <f t="shared" ref="AO1027:AO1090" si="755">S1027*$H1027</f>
        <v>7.9295669272103116E-5</v>
      </c>
      <c r="AP1027">
        <f t="shared" ref="AP1027:AP1090" si="756">T1027*$H1027</f>
        <v>5.2863779514735413E-5</v>
      </c>
      <c r="AQ1027">
        <f t="shared" ref="AQ1027:AQ1090" si="757">U1027*$H1027</f>
        <v>1.8502322830157394E-4</v>
      </c>
      <c r="AR1027">
        <f t="shared" ref="AR1027:AR1090" si="758">V1027*$H1027</f>
        <v>1.4537539366552238E-4</v>
      </c>
      <c r="AS1027">
        <f t="shared" ref="AS1027:AS1090" si="759">W1027*$H1027</f>
        <v>2.2467106293762551E-4</v>
      </c>
      <c r="AT1027">
        <f t="shared" ref="AT1027:AT1090" si="760">X1027*$H1027</f>
        <v>1.7180728342289009E-4</v>
      </c>
      <c r="AU1027">
        <f t="shared" ref="AU1027:AU1090" si="761">Y1027*$H1027</f>
        <v>2.2467106293762551E-4</v>
      </c>
      <c r="AV1027">
        <f t="shared" ref="AV1027:AV1090" si="762">Z1027*$H1027</f>
        <v>2.2467106293762551E-4</v>
      </c>
      <c r="AW1027">
        <f t="shared" ref="AW1027:AW1090" si="763">AA1027*$H1027</f>
        <v>3.9647834636051558E-5</v>
      </c>
      <c r="AX1027">
        <f t="shared" ref="AX1027:AX1090" si="764">AB1027*$H1027</f>
        <v>1.3215944878683852E-4</v>
      </c>
      <c r="AY1027">
        <f t="shared" ref="AY1027:AY1090" si="765">SUM(AE1027:AX1027)</f>
        <v>3.3832818889430669E-3</v>
      </c>
    </row>
    <row r="1028" spans="1:51" x14ac:dyDescent="0.2">
      <c r="A1028" s="118" t="s">
        <v>5958</v>
      </c>
      <c r="B1028" s="119">
        <v>26868</v>
      </c>
      <c r="C1028" s="121" t="s">
        <v>7082</v>
      </c>
      <c r="D1028" s="121" t="s">
        <v>4000</v>
      </c>
      <c r="E1028" s="121">
        <v>0.12845600081131689</v>
      </c>
      <c r="F1028">
        <f t="shared" si="741"/>
        <v>1.284560008113169E-7</v>
      </c>
      <c r="G1028">
        <f t="shared" si="742"/>
        <v>1.284560008113169E-9</v>
      </c>
      <c r="H1028">
        <f t="shared" si="743"/>
        <v>7.3939746820225031E-5</v>
      </c>
      <c r="I1028" s="115">
        <f t="shared" si="721"/>
        <v>25</v>
      </c>
      <c r="J1028" s="115">
        <f t="shared" si="722"/>
        <v>1</v>
      </c>
      <c r="K1028" s="115">
        <f t="shared" si="723"/>
        <v>15</v>
      </c>
      <c r="L1028" s="115">
        <f t="shared" si="724"/>
        <v>8</v>
      </c>
      <c r="M1028" s="115">
        <f t="shared" si="725"/>
        <v>9</v>
      </c>
      <c r="N1028" s="115">
        <f t="shared" si="726"/>
        <v>18</v>
      </c>
      <c r="O1028" s="115">
        <f t="shared" si="727"/>
        <v>3</v>
      </c>
      <c r="P1028" s="115">
        <f t="shared" si="728"/>
        <v>13</v>
      </c>
      <c r="Q1028" s="115">
        <f t="shared" si="729"/>
        <v>15</v>
      </c>
      <c r="R1028" s="115">
        <f t="shared" si="730"/>
        <v>23</v>
      </c>
      <c r="S1028" s="115">
        <f t="shared" si="731"/>
        <v>9</v>
      </c>
      <c r="T1028" s="115">
        <f t="shared" si="732"/>
        <v>5</v>
      </c>
      <c r="U1028" s="115">
        <f t="shared" si="733"/>
        <v>17</v>
      </c>
      <c r="V1028" s="115">
        <f t="shared" si="734"/>
        <v>9</v>
      </c>
      <c r="W1028" s="115">
        <f t="shared" si="735"/>
        <v>27</v>
      </c>
      <c r="X1028" s="115">
        <f t="shared" si="736"/>
        <v>10</v>
      </c>
      <c r="Y1028" s="115">
        <f t="shared" si="737"/>
        <v>10</v>
      </c>
      <c r="Z1028" s="115">
        <f t="shared" si="738"/>
        <v>16</v>
      </c>
      <c r="AA1028" s="115">
        <f t="shared" si="739"/>
        <v>3</v>
      </c>
      <c r="AB1028" s="115">
        <f t="shared" si="740"/>
        <v>4</v>
      </c>
      <c r="AC1028" s="113">
        <f t="shared" si="744"/>
        <v>240</v>
      </c>
      <c r="AE1028">
        <f t="shared" si="745"/>
        <v>1.8484936705056257E-3</v>
      </c>
      <c r="AF1028">
        <f t="shared" si="746"/>
        <v>7.3939746820225031E-5</v>
      </c>
      <c r="AG1028">
        <f t="shared" si="747"/>
        <v>1.1090962023033754E-3</v>
      </c>
      <c r="AH1028">
        <f t="shared" si="748"/>
        <v>5.9151797456180025E-4</v>
      </c>
      <c r="AI1028">
        <f t="shared" si="749"/>
        <v>6.6545772138202524E-4</v>
      </c>
      <c r="AJ1028">
        <f t="shared" si="750"/>
        <v>1.3309154427640505E-3</v>
      </c>
      <c r="AK1028">
        <f t="shared" si="751"/>
        <v>2.2181924046067508E-4</v>
      </c>
      <c r="AL1028">
        <f t="shared" si="752"/>
        <v>9.6121670866292541E-4</v>
      </c>
      <c r="AM1028">
        <f t="shared" si="753"/>
        <v>1.1090962023033754E-3</v>
      </c>
      <c r="AN1028">
        <f t="shared" si="754"/>
        <v>1.7006141768651757E-3</v>
      </c>
      <c r="AO1028">
        <f t="shared" si="755"/>
        <v>6.6545772138202524E-4</v>
      </c>
      <c r="AP1028">
        <f t="shared" si="756"/>
        <v>3.6969873410112517E-4</v>
      </c>
      <c r="AQ1028">
        <f t="shared" si="757"/>
        <v>1.2569756959438256E-3</v>
      </c>
      <c r="AR1028">
        <f t="shared" si="758"/>
        <v>6.6545772138202524E-4</v>
      </c>
      <c r="AS1028">
        <f t="shared" si="759"/>
        <v>1.9963731641460757E-3</v>
      </c>
      <c r="AT1028">
        <f t="shared" si="760"/>
        <v>7.3939746820225033E-4</v>
      </c>
      <c r="AU1028">
        <f t="shared" si="761"/>
        <v>7.3939746820225033E-4</v>
      </c>
      <c r="AV1028">
        <f t="shared" si="762"/>
        <v>1.1830359491236005E-3</v>
      </c>
      <c r="AW1028">
        <f t="shared" si="763"/>
        <v>2.2181924046067508E-4</v>
      </c>
      <c r="AX1028">
        <f t="shared" si="764"/>
        <v>2.9575898728090012E-4</v>
      </c>
      <c r="AY1028">
        <f t="shared" si="765"/>
        <v>1.7745539236854006E-2</v>
      </c>
    </row>
    <row r="1029" spans="1:51" x14ac:dyDescent="0.2">
      <c r="A1029" s="118" t="s">
        <v>5959</v>
      </c>
      <c r="B1029" s="119">
        <v>20586</v>
      </c>
      <c r="C1029" s="121" t="s">
        <v>6959</v>
      </c>
      <c r="D1029" s="121" t="s">
        <v>4118</v>
      </c>
      <c r="E1029" s="121">
        <v>0.25216456669476817</v>
      </c>
      <c r="F1029">
        <f t="shared" si="741"/>
        <v>2.5216456669476818E-7</v>
      </c>
      <c r="G1029">
        <f t="shared" si="742"/>
        <v>2.5216456669476818E-9</v>
      </c>
      <c r="H1029">
        <f t="shared" si="743"/>
        <v>1.4514685262411109E-4</v>
      </c>
      <c r="I1029" s="115">
        <f t="shared" si="721"/>
        <v>34</v>
      </c>
      <c r="J1029" s="115">
        <f t="shared" si="722"/>
        <v>2</v>
      </c>
      <c r="K1029" s="115">
        <f t="shared" si="723"/>
        <v>8</v>
      </c>
      <c r="L1029" s="115">
        <f t="shared" si="724"/>
        <v>11</v>
      </c>
      <c r="M1029" s="115">
        <f t="shared" si="725"/>
        <v>3</v>
      </c>
      <c r="N1029" s="115">
        <f t="shared" si="726"/>
        <v>8</v>
      </c>
      <c r="O1029" s="115">
        <f t="shared" si="727"/>
        <v>4</v>
      </c>
      <c r="P1029" s="115">
        <f t="shared" si="728"/>
        <v>10</v>
      </c>
      <c r="Q1029" s="115">
        <f t="shared" si="729"/>
        <v>13</v>
      </c>
      <c r="R1029" s="115">
        <f t="shared" si="730"/>
        <v>18</v>
      </c>
      <c r="S1029" s="115">
        <f t="shared" si="731"/>
        <v>4</v>
      </c>
      <c r="T1029" s="115">
        <f t="shared" si="732"/>
        <v>11</v>
      </c>
      <c r="U1029" s="115">
        <f t="shared" si="733"/>
        <v>10</v>
      </c>
      <c r="V1029" s="115">
        <f t="shared" si="734"/>
        <v>9</v>
      </c>
      <c r="W1029" s="115">
        <f t="shared" si="735"/>
        <v>6</v>
      </c>
      <c r="X1029" s="115">
        <f t="shared" si="736"/>
        <v>17</v>
      </c>
      <c r="Y1029" s="115">
        <f t="shared" si="737"/>
        <v>17</v>
      </c>
      <c r="Z1029" s="115">
        <f t="shared" si="738"/>
        <v>8</v>
      </c>
      <c r="AA1029" s="115">
        <f t="shared" si="739"/>
        <v>0</v>
      </c>
      <c r="AB1029" s="115">
        <f t="shared" si="740"/>
        <v>3</v>
      </c>
      <c r="AC1029" s="113">
        <f t="shared" si="744"/>
        <v>196</v>
      </c>
      <c r="AE1029">
        <f t="shared" si="745"/>
        <v>4.9349929892197773E-3</v>
      </c>
      <c r="AF1029">
        <f t="shared" si="746"/>
        <v>2.9029370524822219E-4</v>
      </c>
      <c r="AG1029">
        <f t="shared" si="747"/>
        <v>1.1611748209928888E-3</v>
      </c>
      <c r="AH1029">
        <f t="shared" si="748"/>
        <v>1.596615378865222E-3</v>
      </c>
      <c r="AI1029">
        <f t="shared" si="749"/>
        <v>4.3544055787233328E-4</v>
      </c>
      <c r="AJ1029">
        <f t="shared" si="750"/>
        <v>1.1611748209928888E-3</v>
      </c>
      <c r="AK1029">
        <f t="shared" si="751"/>
        <v>5.8058741049644438E-4</v>
      </c>
      <c r="AL1029">
        <f t="shared" si="752"/>
        <v>1.451468526241111E-3</v>
      </c>
      <c r="AM1029">
        <f t="shared" si="753"/>
        <v>1.8869090841134443E-3</v>
      </c>
      <c r="AN1029">
        <f t="shared" si="754"/>
        <v>2.6126433472339998E-3</v>
      </c>
      <c r="AO1029">
        <f t="shared" si="755"/>
        <v>5.8058741049644438E-4</v>
      </c>
      <c r="AP1029">
        <f t="shared" si="756"/>
        <v>1.596615378865222E-3</v>
      </c>
      <c r="AQ1029">
        <f t="shared" si="757"/>
        <v>1.451468526241111E-3</v>
      </c>
      <c r="AR1029">
        <f t="shared" si="758"/>
        <v>1.3063216736169999E-3</v>
      </c>
      <c r="AS1029">
        <f t="shared" si="759"/>
        <v>8.7088111574466656E-4</v>
      </c>
      <c r="AT1029">
        <f t="shared" si="760"/>
        <v>2.4674964946098886E-3</v>
      </c>
      <c r="AU1029">
        <f t="shared" si="761"/>
        <v>2.4674964946098886E-3</v>
      </c>
      <c r="AV1029">
        <f t="shared" si="762"/>
        <v>1.1611748209928888E-3</v>
      </c>
      <c r="AW1029">
        <f t="shared" si="763"/>
        <v>0</v>
      </c>
      <c r="AX1029">
        <f t="shared" si="764"/>
        <v>4.3544055787233328E-4</v>
      </c>
      <c r="AY1029">
        <f t="shared" si="765"/>
        <v>2.8448783114325773E-2</v>
      </c>
    </row>
    <row r="1030" spans="1:51" x14ac:dyDescent="0.2">
      <c r="A1030" s="118" t="s">
        <v>5960</v>
      </c>
      <c r="B1030" s="119">
        <v>44757</v>
      </c>
      <c r="C1030" s="121" t="s">
        <v>6883</v>
      </c>
      <c r="D1030" s="121" t="s">
        <v>3835</v>
      </c>
      <c r="E1030" s="121">
        <v>0.14364437297772137</v>
      </c>
      <c r="F1030">
        <f t="shared" si="741"/>
        <v>1.4364437297772138E-7</v>
      </c>
      <c r="G1030">
        <f t="shared" si="742"/>
        <v>1.4364437297772139E-9</v>
      </c>
      <c r="H1030">
        <f t="shared" si="743"/>
        <v>8.2682229736572856E-5</v>
      </c>
      <c r="I1030" s="115">
        <f t="shared" si="721"/>
        <v>53</v>
      </c>
      <c r="J1030" s="115">
        <f t="shared" si="722"/>
        <v>7</v>
      </c>
      <c r="K1030" s="115">
        <f t="shared" si="723"/>
        <v>32</v>
      </c>
      <c r="L1030" s="115">
        <f t="shared" si="724"/>
        <v>18</v>
      </c>
      <c r="M1030" s="115">
        <f t="shared" si="725"/>
        <v>9</v>
      </c>
      <c r="N1030" s="115">
        <f t="shared" si="726"/>
        <v>25</v>
      </c>
      <c r="O1030" s="115">
        <f t="shared" si="727"/>
        <v>4</v>
      </c>
      <c r="P1030" s="115">
        <f t="shared" si="728"/>
        <v>27</v>
      </c>
      <c r="Q1030" s="115">
        <f t="shared" si="729"/>
        <v>15</v>
      </c>
      <c r="R1030" s="115">
        <f t="shared" si="730"/>
        <v>45</v>
      </c>
      <c r="S1030" s="115">
        <f t="shared" si="731"/>
        <v>6</v>
      </c>
      <c r="T1030" s="115">
        <f t="shared" si="732"/>
        <v>17</v>
      </c>
      <c r="U1030" s="115">
        <f t="shared" si="733"/>
        <v>21</v>
      </c>
      <c r="V1030" s="115">
        <f t="shared" si="734"/>
        <v>24</v>
      </c>
      <c r="W1030" s="115">
        <f t="shared" si="735"/>
        <v>34</v>
      </c>
      <c r="X1030" s="115">
        <f t="shared" si="736"/>
        <v>26</v>
      </c>
      <c r="Y1030" s="115">
        <f t="shared" si="737"/>
        <v>13</v>
      </c>
      <c r="Z1030" s="115">
        <f t="shared" si="738"/>
        <v>19</v>
      </c>
      <c r="AA1030" s="115">
        <f t="shared" si="739"/>
        <v>6</v>
      </c>
      <c r="AB1030" s="115">
        <f t="shared" si="740"/>
        <v>7</v>
      </c>
      <c r="AC1030" s="113">
        <f t="shared" si="744"/>
        <v>408</v>
      </c>
      <c r="AE1030">
        <f t="shared" si="745"/>
        <v>4.3821581760383616E-3</v>
      </c>
      <c r="AF1030">
        <f t="shared" si="746"/>
        <v>5.7877560815601005E-4</v>
      </c>
      <c r="AG1030">
        <f t="shared" si="747"/>
        <v>2.6458313515703314E-3</v>
      </c>
      <c r="AH1030">
        <f t="shared" si="748"/>
        <v>1.4882801352583113E-3</v>
      </c>
      <c r="AI1030">
        <f t="shared" si="749"/>
        <v>7.4414006762915565E-4</v>
      </c>
      <c r="AJ1030">
        <f t="shared" si="750"/>
        <v>2.0670557434143214E-3</v>
      </c>
      <c r="AK1030">
        <f t="shared" si="751"/>
        <v>3.3072891894629143E-4</v>
      </c>
      <c r="AL1030">
        <f t="shared" si="752"/>
        <v>2.232420202887467E-3</v>
      </c>
      <c r="AM1030">
        <f t="shared" si="753"/>
        <v>1.2402334460485929E-3</v>
      </c>
      <c r="AN1030">
        <f t="shared" si="754"/>
        <v>3.7207003381457787E-3</v>
      </c>
      <c r="AO1030">
        <f t="shared" si="755"/>
        <v>4.9609337841943714E-4</v>
      </c>
      <c r="AP1030">
        <f t="shared" si="756"/>
        <v>1.4055979055217385E-3</v>
      </c>
      <c r="AQ1030">
        <f t="shared" si="757"/>
        <v>1.7363268244680299E-3</v>
      </c>
      <c r="AR1030">
        <f t="shared" si="758"/>
        <v>1.9843735136777486E-3</v>
      </c>
      <c r="AS1030">
        <f t="shared" si="759"/>
        <v>2.811195811043477E-3</v>
      </c>
      <c r="AT1030">
        <f t="shared" si="760"/>
        <v>2.1497379731508942E-3</v>
      </c>
      <c r="AU1030">
        <f t="shared" si="761"/>
        <v>1.0748689865754471E-3</v>
      </c>
      <c r="AV1030">
        <f t="shared" si="762"/>
        <v>1.5709623649948843E-3</v>
      </c>
      <c r="AW1030">
        <f t="shared" si="763"/>
        <v>4.9609337841943714E-4</v>
      </c>
      <c r="AX1030">
        <f t="shared" si="764"/>
        <v>5.7877560815601005E-4</v>
      </c>
      <c r="AY1030">
        <f t="shared" si="765"/>
        <v>3.3734349732521728E-2</v>
      </c>
    </row>
    <row r="1031" spans="1:51" x14ac:dyDescent="0.2">
      <c r="A1031" s="118" t="s">
        <v>5961</v>
      </c>
      <c r="B1031" s="119">
        <v>51629</v>
      </c>
      <c r="C1031" s="121" t="s">
        <v>6723</v>
      </c>
      <c r="D1031" s="121" t="s">
        <v>4788</v>
      </c>
      <c r="E1031" s="121">
        <v>4.5034334996624619</v>
      </c>
      <c r="F1031">
        <f t="shared" si="741"/>
        <v>4.5034334996624615E-6</v>
      </c>
      <c r="G1031">
        <f t="shared" si="742"/>
        <v>4.5034334996624616E-8</v>
      </c>
      <c r="H1031">
        <f t="shared" si="743"/>
        <v>2.5921928962732181E-3</v>
      </c>
      <c r="I1031" s="115">
        <f t="shared" si="721"/>
        <v>56</v>
      </c>
      <c r="J1031" s="115">
        <f t="shared" si="722"/>
        <v>3</v>
      </c>
      <c r="K1031" s="115">
        <f t="shared" si="723"/>
        <v>25</v>
      </c>
      <c r="L1031" s="115">
        <f t="shared" si="724"/>
        <v>30</v>
      </c>
      <c r="M1031" s="115">
        <f t="shared" si="725"/>
        <v>7</v>
      </c>
      <c r="N1031" s="115">
        <f t="shared" si="726"/>
        <v>44</v>
      </c>
      <c r="O1031" s="115">
        <f t="shared" si="727"/>
        <v>10</v>
      </c>
      <c r="P1031" s="115">
        <f t="shared" si="728"/>
        <v>31</v>
      </c>
      <c r="Q1031" s="115">
        <f t="shared" si="729"/>
        <v>21</v>
      </c>
      <c r="R1031" s="115">
        <f t="shared" si="730"/>
        <v>43</v>
      </c>
      <c r="S1031" s="115">
        <f t="shared" si="731"/>
        <v>16</v>
      </c>
      <c r="T1031" s="115">
        <f t="shared" si="732"/>
        <v>15</v>
      </c>
      <c r="U1031" s="115">
        <f t="shared" si="733"/>
        <v>20</v>
      </c>
      <c r="V1031" s="115">
        <f t="shared" si="734"/>
        <v>17</v>
      </c>
      <c r="W1031" s="115">
        <f t="shared" si="735"/>
        <v>30</v>
      </c>
      <c r="X1031" s="115">
        <f t="shared" si="736"/>
        <v>32</v>
      </c>
      <c r="Y1031" s="115">
        <f t="shared" si="737"/>
        <v>30</v>
      </c>
      <c r="Z1031" s="115">
        <f t="shared" si="738"/>
        <v>44</v>
      </c>
      <c r="AA1031" s="115">
        <f t="shared" si="739"/>
        <v>0</v>
      </c>
      <c r="AB1031" s="115">
        <f t="shared" si="740"/>
        <v>11</v>
      </c>
      <c r="AC1031" s="113">
        <f t="shared" si="744"/>
        <v>485</v>
      </c>
      <c r="AE1031">
        <f t="shared" si="745"/>
        <v>0.14516280219130021</v>
      </c>
      <c r="AF1031">
        <f t="shared" si="746"/>
        <v>7.7765786888196542E-3</v>
      </c>
      <c r="AG1031">
        <f t="shared" si="747"/>
        <v>6.4804822406830456E-2</v>
      </c>
      <c r="AH1031">
        <f t="shared" si="748"/>
        <v>7.7765786888196547E-2</v>
      </c>
      <c r="AI1031">
        <f t="shared" si="749"/>
        <v>1.8145350273912526E-2</v>
      </c>
      <c r="AJ1031">
        <f t="shared" si="750"/>
        <v>0.11405648743602159</v>
      </c>
      <c r="AK1031">
        <f t="shared" si="751"/>
        <v>2.5921928962732182E-2</v>
      </c>
      <c r="AL1031">
        <f t="shared" si="752"/>
        <v>8.0357979784469763E-2</v>
      </c>
      <c r="AM1031">
        <f t="shared" si="753"/>
        <v>5.443605082173758E-2</v>
      </c>
      <c r="AN1031">
        <f t="shared" si="754"/>
        <v>0.11146429453974838</v>
      </c>
      <c r="AO1031">
        <f t="shared" si="755"/>
        <v>4.1475086340371489E-2</v>
      </c>
      <c r="AP1031">
        <f t="shared" si="756"/>
        <v>3.8882893444098274E-2</v>
      </c>
      <c r="AQ1031">
        <f t="shared" si="757"/>
        <v>5.1843857925464365E-2</v>
      </c>
      <c r="AR1031">
        <f t="shared" si="758"/>
        <v>4.4067279236644705E-2</v>
      </c>
      <c r="AS1031">
        <f t="shared" si="759"/>
        <v>7.7765786888196547E-2</v>
      </c>
      <c r="AT1031">
        <f t="shared" si="760"/>
        <v>8.2950172680742978E-2</v>
      </c>
      <c r="AU1031">
        <f t="shared" si="761"/>
        <v>7.7765786888196547E-2</v>
      </c>
      <c r="AV1031">
        <f t="shared" si="762"/>
        <v>0.11405648743602159</v>
      </c>
      <c r="AW1031">
        <f t="shared" si="763"/>
        <v>0</v>
      </c>
      <c r="AX1031">
        <f t="shared" si="764"/>
        <v>2.8514121859005398E-2</v>
      </c>
      <c r="AY1031">
        <f t="shared" si="765"/>
        <v>1.2572135546925107</v>
      </c>
    </row>
    <row r="1032" spans="1:51" x14ac:dyDescent="0.2">
      <c r="A1032" s="118" t="s">
        <v>5962</v>
      </c>
      <c r="B1032" s="119">
        <v>26840</v>
      </c>
      <c r="C1032" s="121" t="s">
        <v>6832</v>
      </c>
      <c r="D1032" s="121" t="s">
        <v>3731</v>
      </c>
      <c r="E1032" s="121">
        <v>7.5974737072684775E-2</v>
      </c>
      <c r="F1032">
        <f t="shared" si="741"/>
        <v>7.5974737072684773E-8</v>
      </c>
      <c r="G1032">
        <f t="shared" si="742"/>
        <v>7.597473707268478E-10</v>
      </c>
      <c r="H1032">
        <f t="shared" si="743"/>
        <v>4.3731338266857943E-5</v>
      </c>
      <c r="I1032" s="115">
        <f t="shared" si="721"/>
        <v>16</v>
      </c>
      <c r="J1032" s="115">
        <f t="shared" si="722"/>
        <v>0</v>
      </c>
      <c r="K1032" s="115">
        <f t="shared" si="723"/>
        <v>24</v>
      </c>
      <c r="L1032" s="115">
        <f t="shared" si="724"/>
        <v>16</v>
      </c>
      <c r="M1032" s="115">
        <f t="shared" si="725"/>
        <v>9</v>
      </c>
      <c r="N1032" s="115">
        <f t="shared" si="726"/>
        <v>10</v>
      </c>
      <c r="O1032" s="115">
        <f t="shared" si="727"/>
        <v>3</v>
      </c>
      <c r="P1032" s="115">
        <f t="shared" si="728"/>
        <v>16</v>
      </c>
      <c r="Q1032" s="115">
        <f t="shared" si="729"/>
        <v>10</v>
      </c>
      <c r="R1032" s="115">
        <f t="shared" si="730"/>
        <v>27</v>
      </c>
      <c r="S1032" s="115">
        <f t="shared" si="731"/>
        <v>8</v>
      </c>
      <c r="T1032" s="115">
        <f t="shared" si="732"/>
        <v>4</v>
      </c>
      <c r="U1032" s="115">
        <f t="shared" si="733"/>
        <v>8</v>
      </c>
      <c r="V1032" s="115">
        <f t="shared" si="734"/>
        <v>9</v>
      </c>
      <c r="W1032" s="115">
        <f t="shared" si="735"/>
        <v>22</v>
      </c>
      <c r="X1032" s="115">
        <f t="shared" si="736"/>
        <v>18</v>
      </c>
      <c r="Y1032" s="115">
        <f t="shared" si="737"/>
        <v>11</v>
      </c>
      <c r="Z1032" s="115">
        <f t="shared" si="738"/>
        <v>17</v>
      </c>
      <c r="AA1032" s="115">
        <f t="shared" si="739"/>
        <v>1</v>
      </c>
      <c r="AB1032" s="115">
        <f t="shared" si="740"/>
        <v>6</v>
      </c>
      <c r="AC1032" s="113">
        <f t="shared" si="744"/>
        <v>235</v>
      </c>
      <c r="AE1032">
        <f t="shared" si="745"/>
        <v>6.9970141226972709E-4</v>
      </c>
      <c r="AF1032">
        <f t="shared" si="746"/>
        <v>0</v>
      </c>
      <c r="AG1032">
        <f t="shared" si="747"/>
        <v>1.0495521184045906E-3</v>
      </c>
      <c r="AH1032">
        <f t="shared" si="748"/>
        <v>6.9970141226972709E-4</v>
      </c>
      <c r="AI1032">
        <f t="shared" si="749"/>
        <v>3.9358204440172152E-4</v>
      </c>
      <c r="AJ1032">
        <f t="shared" si="750"/>
        <v>4.3731338266857943E-4</v>
      </c>
      <c r="AK1032">
        <f t="shared" si="751"/>
        <v>1.3119401480057383E-4</v>
      </c>
      <c r="AL1032">
        <f t="shared" si="752"/>
        <v>6.9970141226972709E-4</v>
      </c>
      <c r="AM1032">
        <f t="shared" si="753"/>
        <v>4.3731338266857943E-4</v>
      </c>
      <c r="AN1032">
        <f t="shared" si="754"/>
        <v>1.1807461332051644E-3</v>
      </c>
      <c r="AO1032">
        <f t="shared" si="755"/>
        <v>3.4985070613486355E-4</v>
      </c>
      <c r="AP1032">
        <f t="shared" si="756"/>
        <v>1.7492535306743177E-4</v>
      </c>
      <c r="AQ1032">
        <f t="shared" si="757"/>
        <v>3.4985070613486355E-4</v>
      </c>
      <c r="AR1032">
        <f t="shared" si="758"/>
        <v>3.9358204440172152E-4</v>
      </c>
      <c r="AS1032">
        <f t="shared" si="759"/>
        <v>9.620894418708747E-4</v>
      </c>
      <c r="AT1032">
        <f t="shared" si="760"/>
        <v>7.8716408880344303E-4</v>
      </c>
      <c r="AU1032">
        <f t="shared" si="761"/>
        <v>4.8104472093543735E-4</v>
      </c>
      <c r="AV1032">
        <f t="shared" si="762"/>
        <v>7.4343275053658506E-4</v>
      </c>
      <c r="AW1032">
        <f t="shared" si="763"/>
        <v>4.3731338266857943E-5</v>
      </c>
      <c r="AX1032">
        <f t="shared" si="764"/>
        <v>2.6238802960114766E-4</v>
      </c>
      <c r="AY1032">
        <f t="shared" si="765"/>
        <v>1.0276864492711618E-2</v>
      </c>
    </row>
    <row r="1033" spans="1:51" x14ac:dyDescent="0.2">
      <c r="A1033" s="118" t="s">
        <v>5963</v>
      </c>
      <c r="B1033" s="119">
        <v>61021</v>
      </c>
      <c r="C1033" s="121" t="s">
        <v>6641</v>
      </c>
      <c r="D1033" s="121" t="s">
        <v>4125</v>
      </c>
      <c r="E1033" s="121">
        <v>0.26418529437032739</v>
      </c>
      <c r="F1033">
        <f t="shared" si="741"/>
        <v>2.6418529437032737E-7</v>
      </c>
      <c r="G1033">
        <f t="shared" si="742"/>
        <v>2.6418529437032737E-9</v>
      </c>
      <c r="H1033">
        <f t="shared" si="743"/>
        <v>1.520660277137299E-4</v>
      </c>
      <c r="I1033" s="115">
        <f t="shared" si="721"/>
        <v>59</v>
      </c>
      <c r="J1033" s="115">
        <f t="shared" si="722"/>
        <v>2</v>
      </c>
      <c r="K1033" s="115">
        <f t="shared" si="723"/>
        <v>42</v>
      </c>
      <c r="L1033" s="115">
        <f t="shared" si="724"/>
        <v>27</v>
      </c>
      <c r="M1033" s="115">
        <f t="shared" si="725"/>
        <v>18</v>
      </c>
      <c r="N1033" s="115">
        <f t="shared" si="726"/>
        <v>30</v>
      </c>
      <c r="O1033" s="115">
        <f t="shared" si="727"/>
        <v>15</v>
      </c>
      <c r="P1033" s="115">
        <f t="shared" si="728"/>
        <v>39</v>
      </c>
      <c r="Q1033" s="115">
        <f t="shared" si="729"/>
        <v>24</v>
      </c>
      <c r="R1033" s="115">
        <f t="shared" si="730"/>
        <v>48</v>
      </c>
      <c r="S1033" s="115">
        <f t="shared" si="731"/>
        <v>8</v>
      </c>
      <c r="T1033" s="115">
        <f t="shared" si="732"/>
        <v>14</v>
      </c>
      <c r="U1033" s="115">
        <f t="shared" si="733"/>
        <v>26</v>
      </c>
      <c r="V1033" s="115">
        <f t="shared" si="734"/>
        <v>21</v>
      </c>
      <c r="W1033" s="115">
        <f t="shared" si="735"/>
        <v>52</v>
      </c>
      <c r="X1033" s="115">
        <f t="shared" si="736"/>
        <v>30</v>
      </c>
      <c r="Y1033" s="115">
        <f t="shared" si="737"/>
        <v>33</v>
      </c>
      <c r="Z1033" s="115">
        <f t="shared" si="738"/>
        <v>39</v>
      </c>
      <c r="AA1033" s="115">
        <f t="shared" si="739"/>
        <v>9</v>
      </c>
      <c r="AB1033" s="115">
        <f t="shared" si="740"/>
        <v>9</v>
      </c>
      <c r="AC1033" s="113">
        <f t="shared" si="744"/>
        <v>545</v>
      </c>
      <c r="AE1033">
        <f t="shared" si="745"/>
        <v>8.9718956351100641E-3</v>
      </c>
      <c r="AF1033">
        <f t="shared" si="746"/>
        <v>3.041320554274598E-4</v>
      </c>
      <c r="AG1033">
        <f t="shared" si="747"/>
        <v>6.3867731639766561E-3</v>
      </c>
      <c r="AH1033">
        <f t="shared" si="748"/>
        <v>4.1057827482707072E-3</v>
      </c>
      <c r="AI1033">
        <f t="shared" si="749"/>
        <v>2.7371884988471383E-3</v>
      </c>
      <c r="AJ1033">
        <f t="shared" si="750"/>
        <v>4.561980831411897E-3</v>
      </c>
      <c r="AK1033">
        <f t="shared" si="751"/>
        <v>2.2809904157059485E-3</v>
      </c>
      <c r="AL1033">
        <f t="shared" si="752"/>
        <v>5.9305750808354664E-3</v>
      </c>
      <c r="AM1033">
        <f t="shared" si="753"/>
        <v>3.6495846651295174E-3</v>
      </c>
      <c r="AN1033">
        <f t="shared" si="754"/>
        <v>7.2991693302590348E-3</v>
      </c>
      <c r="AO1033">
        <f t="shared" si="755"/>
        <v>1.2165282217098392E-3</v>
      </c>
      <c r="AP1033">
        <f t="shared" si="756"/>
        <v>2.1289243879922186E-3</v>
      </c>
      <c r="AQ1033">
        <f t="shared" si="757"/>
        <v>3.9537167205569773E-3</v>
      </c>
      <c r="AR1033">
        <f t="shared" si="758"/>
        <v>3.1933865819883281E-3</v>
      </c>
      <c r="AS1033">
        <f t="shared" si="759"/>
        <v>7.9074334411139546E-3</v>
      </c>
      <c r="AT1033">
        <f t="shared" si="760"/>
        <v>4.561980831411897E-3</v>
      </c>
      <c r="AU1033">
        <f t="shared" si="761"/>
        <v>5.0181789145530868E-3</v>
      </c>
      <c r="AV1033">
        <f t="shared" si="762"/>
        <v>5.9305750808354664E-3</v>
      </c>
      <c r="AW1033">
        <f t="shared" si="763"/>
        <v>1.3685942494235691E-3</v>
      </c>
      <c r="AX1033">
        <f t="shared" si="764"/>
        <v>1.3685942494235691E-3</v>
      </c>
      <c r="AY1033">
        <f t="shared" si="765"/>
        <v>8.287598510398278E-2</v>
      </c>
    </row>
    <row r="1034" spans="1:51" x14ac:dyDescent="0.2">
      <c r="A1034" s="118" t="s">
        <v>5964</v>
      </c>
      <c r="B1034" s="119">
        <v>17301</v>
      </c>
      <c r="C1034" s="121" t="s">
        <v>6859</v>
      </c>
      <c r="D1034" s="121" t="s">
        <v>3482</v>
      </c>
      <c r="E1034" s="121">
        <v>2.2003194731285789E-2</v>
      </c>
      <c r="F1034">
        <f t="shared" si="741"/>
        <v>2.200319473128579E-8</v>
      </c>
      <c r="G1034">
        <f t="shared" si="742"/>
        <v>2.2003194731285791E-10</v>
      </c>
      <c r="H1034">
        <f t="shared" si="743"/>
        <v>1.266511986510521E-5</v>
      </c>
      <c r="I1034" s="115">
        <f t="shared" si="721"/>
        <v>16</v>
      </c>
      <c r="J1034" s="115">
        <f t="shared" si="722"/>
        <v>1</v>
      </c>
      <c r="K1034" s="115">
        <f t="shared" si="723"/>
        <v>11</v>
      </c>
      <c r="L1034" s="115">
        <f t="shared" si="724"/>
        <v>9</v>
      </c>
      <c r="M1034" s="115">
        <f t="shared" si="725"/>
        <v>3</v>
      </c>
      <c r="N1034" s="115">
        <f t="shared" si="726"/>
        <v>12</v>
      </c>
      <c r="O1034" s="115">
        <f t="shared" si="727"/>
        <v>4</v>
      </c>
      <c r="P1034" s="115">
        <f t="shared" si="728"/>
        <v>17</v>
      </c>
      <c r="Q1034" s="115">
        <f t="shared" si="729"/>
        <v>10</v>
      </c>
      <c r="R1034" s="115">
        <f t="shared" si="730"/>
        <v>23</v>
      </c>
      <c r="S1034" s="115">
        <f t="shared" si="731"/>
        <v>4</v>
      </c>
      <c r="T1034" s="115">
        <f t="shared" si="732"/>
        <v>4</v>
      </c>
      <c r="U1034" s="115">
        <f t="shared" si="733"/>
        <v>9</v>
      </c>
      <c r="V1034" s="115">
        <f t="shared" si="734"/>
        <v>1</v>
      </c>
      <c r="W1034" s="115">
        <f t="shared" si="735"/>
        <v>7</v>
      </c>
      <c r="X1034" s="115">
        <f t="shared" si="736"/>
        <v>16</v>
      </c>
      <c r="Y1034" s="115">
        <f t="shared" si="737"/>
        <v>6</v>
      </c>
      <c r="Z1034" s="115">
        <f t="shared" si="738"/>
        <v>9</v>
      </c>
      <c r="AA1034" s="115">
        <f t="shared" si="739"/>
        <v>0</v>
      </c>
      <c r="AB1034" s="115">
        <f t="shared" si="740"/>
        <v>1</v>
      </c>
      <c r="AC1034" s="113">
        <f t="shared" si="744"/>
        <v>163</v>
      </c>
      <c r="AE1034">
        <f t="shared" si="745"/>
        <v>2.0264191784168337E-4</v>
      </c>
      <c r="AF1034">
        <f t="shared" si="746"/>
        <v>1.266511986510521E-5</v>
      </c>
      <c r="AG1034">
        <f t="shared" si="747"/>
        <v>1.393163185161573E-4</v>
      </c>
      <c r="AH1034">
        <f t="shared" si="748"/>
        <v>1.139860787859469E-4</v>
      </c>
      <c r="AI1034">
        <f t="shared" si="749"/>
        <v>3.7995359595315633E-5</v>
      </c>
      <c r="AJ1034">
        <f t="shared" si="750"/>
        <v>1.5198143838126253E-4</v>
      </c>
      <c r="AK1034">
        <f t="shared" si="751"/>
        <v>5.0660479460420842E-5</v>
      </c>
      <c r="AL1034">
        <f t="shared" si="752"/>
        <v>2.1530703770678857E-4</v>
      </c>
      <c r="AM1034">
        <f t="shared" si="753"/>
        <v>1.266511986510521E-4</v>
      </c>
      <c r="AN1034">
        <f t="shared" si="754"/>
        <v>2.9129775689741983E-4</v>
      </c>
      <c r="AO1034">
        <f t="shared" si="755"/>
        <v>5.0660479460420842E-5</v>
      </c>
      <c r="AP1034">
        <f t="shared" si="756"/>
        <v>5.0660479460420842E-5</v>
      </c>
      <c r="AQ1034">
        <f t="shared" si="757"/>
        <v>1.139860787859469E-4</v>
      </c>
      <c r="AR1034">
        <f t="shared" si="758"/>
        <v>1.266511986510521E-5</v>
      </c>
      <c r="AS1034">
        <f t="shared" si="759"/>
        <v>8.8655839055736468E-5</v>
      </c>
      <c r="AT1034">
        <f t="shared" si="760"/>
        <v>2.0264191784168337E-4</v>
      </c>
      <c r="AU1034">
        <f t="shared" si="761"/>
        <v>7.5990719190631266E-5</v>
      </c>
      <c r="AV1034">
        <f t="shared" si="762"/>
        <v>1.139860787859469E-4</v>
      </c>
      <c r="AW1034">
        <f t="shared" si="763"/>
        <v>0</v>
      </c>
      <c r="AX1034">
        <f t="shared" si="764"/>
        <v>1.266511986510521E-5</v>
      </c>
      <c r="AY1034">
        <f t="shared" si="765"/>
        <v>2.0644145380121492E-3</v>
      </c>
    </row>
    <row r="1035" spans="1:51" x14ac:dyDescent="0.2">
      <c r="A1035" s="118" t="s">
        <v>5965</v>
      </c>
      <c r="B1035" s="119">
        <v>36098</v>
      </c>
      <c r="C1035" s="121" t="s">
        <v>6827</v>
      </c>
      <c r="D1035" s="121" t="s">
        <v>3825</v>
      </c>
      <c r="E1035" s="121">
        <v>0.12068605819774333</v>
      </c>
      <c r="F1035">
        <f t="shared" si="741"/>
        <v>1.2068605819774333E-7</v>
      </c>
      <c r="G1035">
        <f t="shared" si="742"/>
        <v>1.2068605819774334E-9</v>
      </c>
      <c r="H1035">
        <f t="shared" si="743"/>
        <v>6.946733925633726E-5</v>
      </c>
      <c r="I1035" s="115">
        <f t="shared" si="721"/>
        <v>27</v>
      </c>
      <c r="J1035" s="115">
        <f t="shared" si="722"/>
        <v>3</v>
      </c>
      <c r="K1035" s="115">
        <f t="shared" si="723"/>
        <v>21</v>
      </c>
      <c r="L1035" s="115">
        <f t="shared" si="724"/>
        <v>17</v>
      </c>
      <c r="M1035" s="115">
        <f t="shared" si="725"/>
        <v>16</v>
      </c>
      <c r="N1035" s="115">
        <f t="shared" si="726"/>
        <v>18</v>
      </c>
      <c r="O1035" s="115">
        <f t="shared" si="727"/>
        <v>7</v>
      </c>
      <c r="P1035" s="115">
        <f t="shared" si="728"/>
        <v>19</v>
      </c>
      <c r="Q1035" s="115">
        <f t="shared" si="729"/>
        <v>8</v>
      </c>
      <c r="R1035" s="115">
        <f t="shared" si="730"/>
        <v>43</v>
      </c>
      <c r="S1035" s="115">
        <f t="shared" si="731"/>
        <v>5</v>
      </c>
      <c r="T1035" s="115">
        <f t="shared" si="732"/>
        <v>7</v>
      </c>
      <c r="U1035" s="115">
        <f t="shared" si="733"/>
        <v>21</v>
      </c>
      <c r="V1035" s="115">
        <f t="shared" si="734"/>
        <v>11</v>
      </c>
      <c r="W1035" s="115">
        <f t="shared" si="735"/>
        <v>29</v>
      </c>
      <c r="X1035" s="115">
        <f t="shared" si="736"/>
        <v>30</v>
      </c>
      <c r="Y1035" s="115">
        <f t="shared" si="737"/>
        <v>19</v>
      </c>
      <c r="Z1035" s="115">
        <f t="shared" si="738"/>
        <v>12</v>
      </c>
      <c r="AA1035" s="115">
        <f t="shared" si="739"/>
        <v>3</v>
      </c>
      <c r="AB1035" s="115">
        <f t="shared" si="740"/>
        <v>7</v>
      </c>
      <c r="AC1035" s="113">
        <f t="shared" si="744"/>
        <v>323</v>
      </c>
      <c r="AE1035">
        <f t="shared" si="745"/>
        <v>1.875618159921106E-3</v>
      </c>
      <c r="AF1035">
        <f t="shared" si="746"/>
        <v>2.0840201776901179E-4</v>
      </c>
      <c r="AG1035">
        <f t="shared" si="747"/>
        <v>1.4588141243830825E-3</v>
      </c>
      <c r="AH1035">
        <f t="shared" si="748"/>
        <v>1.1809447673577335E-3</v>
      </c>
      <c r="AI1035">
        <f t="shared" si="749"/>
        <v>1.1114774281013962E-3</v>
      </c>
      <c r="AJ1035">
        <f t="shared" si="750"/>
        <v>1.2504121066140707E-3</v>
      </c>
      <c r="AK1035">
        <f t="shared" si="751"/>
        <v>4.8627137479436084E-4</v>
      </c>
      <c r="AL1035">
        <f t="shared" si="752"/>
        <v>1.319879445870408E-3</v>
      </c>
      <c r="AM1035">
        <f t="shared" si="753"/>
        <v>5.5573871405069808E-4</v>
      </c>
      <c r="AN1035">
        <f t="shared" si="754"/>
        <v>2.9870955880225022E-3</v>
      </c>
      <c r="AO1035">
        <f t="shared" si="755"/>
        <v>3.4733669628168629E-4</v>
      </c>
      <c r="AP1035">
        <f t="shared" si="756"/>
        <v>4.8627137479436084E-4</v>
      </c>
      <c r="AQ1035">
        <f t="shared" si="757"/>
        <v>1.4588141243830825E-3</v>
      </c>
      <c r="AR1035">
        <f t="shared" si="758"/>
        <v>7.6414073181970982E-4</v>
      </c>
      <c r="AS1035">
        <f t="shared" si="759"/>
        <v>2.0145528384337805E-3</v>
      </c>
      <c r="AT1035">
        <f t="shared" si="760"/>
        <v>2.0840201776901176E-3</v>
      </c>
      <c r="AU1035">
        <f t="shared" si="761"/>
        <v>1.319879445870408E-3</v>
      </c>
      <c r="AV1035">
        <f t="shared" si="762"/>
        <v>8.3360807107604718E-4</v>
      </c>
      <c r="AW1035">
        <f t="shared" si="763"/>
        <v>2.0840201776901179E-4</v>
      </c>
      <c r="AX1035">
        <f t="shared" si="764"/>
        <v>4.8627137479436084E-4</v>
      </c>
      <c r="AY1035">
        <f t="shared" si="765"/>
        <v>2.2437950579796941E-2</v>
      </c>
    </row>
    <row r="1036" spans="1:51" x14ac:dyDescent="0.2">
      <c r="A1036" s="118" t="s">
        <v>5966</v>
      </c>
      <c r="B1036" s="119">
        <v>14117</v>
      </c>
      <c r="C1036" s="121" t="s">
        <v>6897</v>
      </c>
      <c r="D1036" s="121" t="s">
        <v>4184</v>
      </c>
      <c r="E1036" s="121">
        <v>0.47361848824793829</v>
      </c>
      <c r="F1036">
        <f t="shared" si="741"/>
        <v>4.7361848824793829E-7</v>
      </c>
      <c r="G1036">
        <f t="shared" si="742"/>
        <v>4.7361848824793828E-9</v>
      </c>
      <c r="H1036">
        <f t="shared" si="743"/>
        <v>2.7261654488114118E-4</v>
      </c>
      <c r="I1036" s="115">
        <f t="shared" si="721"/>
        <v>20</v>
      </c>
      <c r="J1036" s="115">
        <f t="shared" si="722"/>
        <v>1</v>
      </c>
      <c r="K1036" s="115">
        <f t="shared" si="723"/>
        <v>7</v>
      </c>
      <c r="L1036" s="115">
        <f t="shared" si="724"/>
        <v>11</v>
      </c>
      <c r="M1036" s="115">
        <f t="shared" si="725"/>
        <v>2</v>
      </c>
      <c r="N1036" s="115">
        <f t="shared" si="726"/>
        <v>13</v>
      </c>
      <c r="O1036" s="115">
        <f t="shared" si="727"/>
        <v>2</v>
      </c>
      <c r="P1036" s="115">
        <f t="shared" si="728"/>
        <v>13</v>
      </c>
      <c r="Q1036" s="115">
        <f t="shared" si="729"/>
        <v>4</v>
      </c>
      <c r="R1036" s="115">
        <f t="shared" si="730"/>
        <v>13</v>
      </c>
      <c r="S1036" s="115">
        <f t="shared" si="731"/>
        <v>5</v>
      </c>
      <c r="T1036" s="115">
        <f t="shared" si="732"/>
        <v>4</v>
      </c>
      <c r="U1036" s="115">
        <f t="shared" si="733"/>
        <v>4</v>
      </c>
      <c r="V1036" s="115">
        <f t="shared" si="734"/>
        <v>5</v>
      </c>
      <c r="W1036" s="115">
        <f t="shared" si="735"/>
        <v>8</v>
      </c>
      <c r="X1036" s="115">
        <f t="shared" si="736"/>
        <v>5</v>
      </c>
      <c r="Y1036" s="115">
        <f t="shared" si="737"/>
        <v>4</v>
      </c>
      <c r="Z1036" s="115">
        <f t="shared" si="738"/>
        <v>12</v>
      </c>
      <c r="AA1036" s="115">
        <f t="shared" si="739"/>
        <v>0</v>
      </c>
      <c r="AB1036" s="115">
        <f t="shared" si="740"/>
        <v>1</v>
      </c>
      <c r="AC1036" s="113">
        <f t="shared" si="744"/>
        <v>134</v>
      </c>
      <c r="AE1036">
        <f t="shared" si="745"/>
        <v>5.4523308976228233E-3</v>
      </c>
      <c r="AF1036">
        <f t="shared" si="746"/>
        <v>2.7261654488114118E-4</v>
      </c>
      <c r="AG1036">
        <f t="shared" si="747"/>
        <v>1.9083158141679883E-3</v>
      </c>
      <c r="AH1036">
        <f t="shared" si="748"/>
        <v>2.998781993692553E-3</v>
      </c>
      <c r="AI1036">
        <f t="shared" si="749"/>
        <v>5.4523308976228235E-4</v>
      </c>
      <c r="AJ1036">
        <f t="shared" si="750"/>
        <v>3.5440150834548352E-3</v>
      </c>
      <c r="AK1036">
        <f t="shared" si="751"/>
        <v>5.4523308976228235E-4</v>
      </c>
      <c r="AL1036">
        <f t="shared" si="752"/>
        <v>3.5440150834548352E-3</v>
      </c>
      <c r="AM1036">
        <f t="shared" si="753"/>
        <v>1.0904661795245647E-3</v>
      </c>
      <c r="AN1036">
        <f t="shared" si="754"/>
        <v>3.5440150834548352E-3</v>
      </c>
      <c r="AO1036">
        <f t="shared" si="755"/>
        <v>1.3630827244057058E-3</v>
      </c>
      <c r="AP1036">
        <f t="shared" si="756"/>
        <v>1.0904661795245647E-3</v>
      </c>
      <c r="AQ1036">
        <f t="shared" si="757"/>
        <v>1.0904661795245647E-3</v>
      </c>
      <c r="AR1036">
        <f t="shared" si="758"/>
        <v>1.3630827244057058E-3</v>
      </c>
      <c r="AS1036">
        <f t="shared" si="759"/>
        <v>2.1809323590491294E-3</v>
      </c>
      <c r="AT1036">
        <f t="shared" si="760"/>
        <v>1.3630827244057058E-3</v>
      </c>
      <c r="AU1036">
        <f t="shared" si="761"/>
        <v>1.0904661795245647E-3</v>
      </c>
      <c r="AV1036">
        <f t="shared" si="762"/>
        <v>3.2713985385736943E-3</v>
      </c>
      <c r="AW1036">
        <f t="shared" si="763"/>
        <v>0</v>
      </c>
      <c r="AX1036">
        <f t="shared" si="764"/>
        <v>2.7261654488114118E-4</v>
      </c>
      <c r="AY1036">
        <f t="shared" si="765"/>
        <v>3.6530617014072918E-2</v>
      </c>
    </row>
    <row r="1037" spans="1:51" x14ac:dyDescent="0.2">
      <c r="A1037" s="118" t="s">
        <v>5967</v>
      </c>
      <c r="B1037" s="119">
        <v>9450</v>
      </c>
      <c r="C1037" s="121" t="s">
        <v>6944</v>
      </c>
      <c r="D1037" s="121" t="s">
        <v>3884</v>
      </c>
      <c r="E1037" s="121">
        <v>0.18036185659907356</v>
      </c>
      <c r="F1037">
        <f t="shared" si="741"/>
        <v>1.8036185659907355E-7</v>
      </c>
      <c r="G1037">
        <f t="shared" si="742"/>
        <v>1.8036185659907355E-9</v>
      </c>
      <c r="H1037">
        <f t="shared" si="743"/>
        <v>1.038169484394095E-4</v>
      </c>
      <c r="I1037" s="115">
        <f t="shared" si="721"/>
        <v>14</v>
      </c>
      <c r="J1037" s="115">
        <f t="shared" si="722"/>
        <v>0</v>
      </c>
      <c r="K1037" s="115">
        <f t="shared" si="723"/>
        <v>3</v>
      </c>
      <c r="L1037" s="115">
        <f t="shared" si="724"/>
        <v>6</v>
      </c>
      <c r="M1037" s="115">
        <f t="shared" si="725"/>
        <v>2</v>
      </c>
      <c r="N1037" s="115">
        <f t="shared" si="726"/>
        <v>9</v>
      </c>
      <c r="O1037" s="115">
        <f t="shared" si="727"/>
        <v>1</v>
      </c>
      <c r="P1037" s="115">
        <f t="shared" si="728"/>
        <v>7</v>
      </c>
      <c r="Q1037" s="115">
        <f t="shared" si="729"/>
        <v>5</v>
      </c>
      <c r="R1037" s="115">
        <f t="shared" si="730"/>
        <v>6</v>
      </c>
      <c r="S1037" s="115">
        <f t="shared" si="731"/>
        <v>4</v>
      </c>
      <c r="T1037" s="115">
        <f t="shared" si="732"/>
        <v>2</v>
      </c>
      <c r="U1037" s="115">
        <f t="shared" si="733"/>
        <v>1</v>
      </c>
      <c r="V1037" s="115">
        <f t="shared" si="734"/>
        <v>3</v>
      </c>
      <c r="W1037" s="115">
        <f t="shared" si="735"/>
        <v>5</v>
      </c>
      <c r="X1037" s="115">
        <f t="shared" si="736"/>
        <v>6</v>
      </c>
      <c r="Y1037" s="115">
        <f t="shared" si="737"/>
        <v>4</v>
      </c>
      <c r="Z1037" s="115">
        <f t="shared" si="738"/>
        <v>10</v>
      </c>
      <c r="AA1037" s="115">
        <f t="shared" si="739"/>
        <v>0</v>
      </c>
      <c r="AB1037" s="115">
        <f t="shared" si="740"/>
        <v>2</v>
      </c>
      <c r="AC1037" s="113">
        <f t="shared" si="744"/>
        <v>90</v>
      </c>
      <c r="AE1037">
        <f t="shared" si="745"/>
        <v>1.4534372781517329E-3</v>
      </c>
      <c r="AF1037">
        <f t="shared" si="746"/>
        <v>0</v>
      </c>
      <c r="AG1037">
        <f t="shared" si="747"/>
        <v>3.1145084531822851E-4</v>
      </c>
      <c r="AH1037">
        <f t="shared" si="748"/>
        <v>6.2290169063645702E-4</v>
      </c>
      <c r="AI1037">
        <f t="shared" si="749"/>
        <v>2.07633896878819E-4</v>
      </c>
      <c r="AJ1037">
        <f t="shared" si="750"/>
        <v>9.3435253595468553E-4</v>
      </c>
      <c r="AK1037">
        <f t="shared" si="751"/>
        <v>1.038169484394095E-4</v>
      </c>
      <c r="AL1037">
        <f t="shared" si="752"/>
        <v>7.2671863907586645E-4</v>
      </c>
      <c r="AM1037">
        <f t="shared" si="753"/>
        <v>5.1908474219704748E-4</v>
      </c>
      <c r="AN1037">
        <f t="shared" si="754"/>
        <v>6.2290169063645702E-4</v>
      </c>
      <c r="AO1037">
        <f t="shared" si="755"/>
        <v>4.1526779375763799E-4</v>
      </c>
      <c r="AP1037">
        <f t="shared" si="756"/>
        <v>2.07633896878819E-4</v>
      </c>
      <c r="AQ1037">
        <f t="shared" si="757"/>
        <v>1.038169484394095E-4</v>
      </c>
      <c r="AR1037">
        <f t="shared" si="758"/>
        <v>3.1145084531822851E-4</v>
      </c>
      <c r="AS1037">
        <f t="shared" si="759"/>
        <v>5.1908474219704748E-4</v>
      </c>
      <c r="AT1037">
        <f t="shared" si="760"/>
        <v>6.2290169063645702E-4</v>
      </c>
      <c r="AU1037">
        <f t="shared" si="761"/>
        <v>4.1526779375763799E-4</v>
      </c>
      <c r="AV1037">
        <f t="shared" si="762"/>
        <v>1.038169484394095E-3</v>
      </c>
      <c r="AW1037">
        <f t="shared" si="763"/>
        <v>0</v>
      </c>
      <c r="AX1037">
        <f t="shared" si="764"/>
        <v>2.07633896878819E-4</v>
      </c>
      <c r="AY1037">
        <f t="shared" si="765"/>
        <v>9.3435253595468525E-3</v>
      </c>
    </row>
    <row r="1038" spans="1:51" x14ac:dyDescent="0.2">
      <c r="A1038" s="118" t="s">
        <v>5968</v>
      </c>
      <c r="B1038" s="119">
        <v>29520</v>
      </c>
      <c r="C1038" s="121" t="s">
        <v>6657</v>
      </c>
      <c r="D1038" s="121" t="s">
        <v>4261</v>
      </c>
      <c r="E1038" s="121">
        <v>0.40082189567903137</v>
      </c>
      <c r="F1038">
        <f t="shared" si="741"/>
        <v>4.0082189567903138E-7</v>
      </c>
      <c r="G1038">
        <f t="shared" si="742"/>
        <v>4.0082189567903138E-9</v>
      </c>
      <c r="H1038">
        <f t="shared" si="743"/>
        <v>2.3071455828709917E-4</v>
      </c>
      <c r="I1038" s="115">
        <f t="shared" si="721"/>
        <v>28</v>
      </c>
      <c r="J1038" s="115">
        <f t="shared" si="722"/>
        <v>2</v>
      </c>
      <c r="K1038" s="115">
        <f t="shared" si="723"/>
        <v>18</v>
      </c>
      <c r="L1038" s="115">
        <f t="shared" si="724"/>
        <v>17</v>
      </c>
      <c r="M1038" s="115">
        <f t="shared" si="725"/>
        <v>11</v>
      </c>
      <c r="N1038" s="115">
        <f t="shared" si="726"/>
        <v>21</v>
      </c>
      <c r="O1038" s="115">
        <f t="shared" si="727"/>
        <v>4</v>
      </c>
      <c r="P1038" s="115">
        <f t="shared" si="728"/>
        <v>17</v>
      </c>
      <c r="Q1038" s="115">
        <f t="shared" si="729"/>
        <v>8</v>
      </c>
      <c r="R1038" s="115">
        <f t="shared" si="730"/>
        <v>29</v>
      </c>
      <c r="S1038" s="115">
        <f t="shared" si="731"/>
        <v>5</v>
      </c>
      <c r="T1038" s="115">
        <f t="shared" si="732"/>
        <v>7</v>
      </c>
      <c r="U1038" s="115">
        <f t="shared" si="733"/>
        <v>13</v>
      </c>
      <c r="V1038" s="115">
        <f t="shared" si="734"/>
        <v>13</v>
      </c>
      <c r="W1038" s="115">
        <f t="shared" si="735"/>
        <v>21</v>
      </c>
      <c r="X1038" s="115">
        <f t="shared" si="736"/>
        <v>15</v>
      </c>
      <c r="Y1038" s="115">
        <f t="shared" si="737"/>
        <v>13</v>
      </c>
      <c r="Z1038" s="115">
        <f t="shared" si="738"/>
        <v>18</v>
      </c>
      <c r="AA1038" s="115">
        <f t="shared" si="739"/>
        <v>3</v>
      </c>
      <c r="AB1038" s="115">
        <f t="shared" si="740"/>
        <v>5</v>
      </c>
      <c r="AC1038" s="113">
        <f t="shared" si="744"/>
        <v>268</v>
      </c>
      <c r="AE1038">
        <f t="shared" si="745"/>
        <v>6.4600076320387766E-3</v>
      </c>
      <c r="AF1038">
        <f t="shared" si="746"/>
        <v>4.6142911657419834E-4</v>
      </c>
      <c r="AG1038">
        <f t="shared" si="747"/>
        <v>4.1528620491677846E-3</v>
      </c>
      <c r="AH1038">
        <f t="shared" si="748"/>
        <v>3.9221474908806859E-3</v>
      </c>
      <c r="AI1038">
        <f t="shared" si="749"/>
        <v>2.5378601411580907E-3</v>
      </c>
      <c r="AJ1038">
        <f t="shared" si="750"/>
        <v>4.8450057240290827E-3</v>
      </c>
      <c r="AK1038">
        <f t="shared" si="751"/>
        <v>9.2285823314839667E-4</v>
      </c>
      <c r="AL1038">
        <f t="shared" si="752"/>
        <v>3.9221474908806859E-3</v>
      </c>
      <c r="AM1038">
        <f t="shared" si="753"/>
        <v>1.8457164662967933E-3</v>
      </c>
      <c r="AN1038">
        <f t="shared" si="754"/>
        <v>6.6907221903258762E-3</v>
      </c>
      <c r="AO1038">
        <f t="shared" si="755"/>
        <v>1.1535727914354958E-3</v>
      </c>
      <c r="AP1038">
        <f t="shared" si="756"/>
        <v>1.6150019080096941E-3</v>
      </c>
      <c r="AQ1038">
        <f t="shared" si="757"/>
        <v>2.9992892577322891E-3</v>
      </c>
      <c r="AR1038">
        <f t="shared" si="758"/>
        <v>2.9992892577322891E-3</v>
      </c>
      <c r="AS1038">
        <f t="shared" si="759"/>
        <v>4.8450057240290827E-3</v>
      </c>
      <c r="AT1038">
        <f t="shared" si="760"/>
        <v>3.4607183743064875E-3</v>
      </c>
      <c r="AU1038">
        <f t="shared" si="761"/>
        <v>2.9992892577322891E-3</v>
      </c>
      <c r="AV1038">
        <f t="shared" si="762"/>
        <v>4.1528620491677846E-3</v>
      </c>
      <c r="AW1038">
        <f t="shared" si="763"/>
        <v>6.9214367486129748E-4</v>
      </c>
      <c r="AX1038">
        <f t="shared" si="764"/>
        <v>1.1535727914354958E-3</v>
      </c>
      <c r="AY1038">
        <f t="shared" si="765"/>
        <v>6.1831501620942579E-2</v>
      </c>
    </row>
    <row r="1039" spans="1:51" x14ac:dyDescent="0.2">
      <c r="A1039" s="118" t="s">
        <v>5969</v>
      </c>
      <c r="B1039" s="119">
        <v>29048</v>
      </c>
      <c r="C1039" s="121" t="s">
        <v>6735</v>
      </c>
      <c r="D1039" s="121" t="s">
        <v>4177</v>
      </c>
      <c r="E1039" s="121">
        <v>0.37629079817566674</v>
      </c>
      <c r="F1039">
        <f t="shared" si="741"/>
        <v>3.7629079817566672E-7</v>
      </c>
      <c r="G1039">
        <f t="shared" si="742"/>
        <v>3.7629079817566672E-9</v>
      </c>
      <c r="H1039">
        <f t="shared" si="743"/>
        <v>2.1659436828301148E-4</v>
      </c>
      <c r="I1039" s="115">
        <f t="shared" si="721"/>
        <v>20</v>
      </c>
      <c r="J1039" s="115">
        <f t="shared" si="722"/>
        <v>1</v>
      </c>
      <c r="K1039" s="115">
        <f t="shared" si="723"/>
        <v>17</v>
      </c>
      <c r="L1039" s="115">
        <f t="shared" si="724"/>
        <v>13</v>
      </c>
      <c r="M1039" s="115">
        <f t="shared" si="725"/>
        <v>10</v>
      </c>
      <c r="N1039" s="115">
        <f t="shared" si="726"/>
        <v>15</v>
      </c>
      <c r="O1039" s="115">
        <f t="shared" si="727"/>
        <v>5</v>
      </c>
      <c r="P1039" s="115">
        <f t="shared" si="728"/>
        <v>16</v>
      </c>
      <c r="Q1039" s="115">
        <f t="shared" si="729"/>
        <v>8</v>
      </c>
      <c r="R1039" s="115">
        <f t="shared" si="730"/>
        <v>32</v>
      </c>
      <c r="S1039" s="115">
        <f t="shared" si="731"/>
        <v>10</v>
      </c>
      <c r="T1039" s="115">
        <f t="shared" si="732"/>
        <v>10</v>
      </c>
      <c r="U1039" s="115">
        <f t="shared" si="733"/>
        <v>18</v>
      </c>
      <c r="V1039" s="115">
        <f t="shared" si="734"/>
        <v>9</v>
      </c>
      <c r="W1039" s="115">
        <f t="shared" si="735"/>
        <v>22</v>
      </c>
      <c r="X1039" s="115">
        <f t="shared" si="736"/>
        <v>13</v>
      </c>
      <c r="Y1039" s="115">
        <f t="shared" si="737"/>
        <v>15</v>
      </c>
      <c r="Z1039" s="115">
        <f t="shared" si="738"/>
        <v>16</v>
      </c>
      <c r="AA1039" s="115">
        <f t="shared" si="739"/>
        <v>3</v>
      </c>
      <c r="AB1039" s="115">
        <f t="shared" si="740"/>
        <v>5</v>
      </c>
      <c r="AC1039" s="113">
        <f t="shared" si="744"/>
        <v>258</v>
      </c>
      <c r="AE1039">
        <f t="shared" si="745"/>
        <v>4.3318873656602291E-3</v>
      </c>
      <c r="AF1039">
        <f t="shared" si="746"/>
        <v>2.1659436828301148E-4</v>
      </c>
      <c r="AG1039">
        <f t="shared" si="747"/>
        <v>3.682104260811195E-3</v>
      </c>
      <c r="AH1039">
        <f t="shared" si="748"/>
        <v>2.8157267876791491E-3</v>
      </c>
      <c r="AI1039">
        <f t="shared" si="749"/>
        <v>2.1659436828301145E-3</v>
      </c>
      <c r="AJ1039">
        <f t="shared" si="750"/>
        <v>3.2489155242451722E-3</v>
      </c>
      <c r="AK1039">
        <f t="shared" si="751"/>
        <v>1.0829718414150573E-3</v>
      </c>
      <c r="AL1039">
        <f t="shared" si="752"/>
        <v>3.4655098925281836E-3</v>
      </c>
      <c r="AM1039">
        <f t="shared" si="753"/>
        <v>1.7327549462640918E-3</v>
      </c>
      <c r="AN1039">
        <f t="shared" si="754"/>
        <v>6.9310197850563672E-3</v>
      </c>
      <c r="AO1039">
        <f t="shared" si="755"/>
        <v>2.1659436828301145E-3</v>
      </c>
      <c r="AP1039">
        <f t="shared" si="756"/>
        <v>2.1659436828301145E-3</v>
      </c>
      <c r="AQ1039">
        <f t="shared" si="757"/>
        <v>3.8986986290942063E-3</v>
      </c>
      <c r="AR1039">
        <f t="shared" si="758"/>
        <v>1.9493493145471032E-3</v>
      </c>
      <c r="AS1039">
        <f t="shared" si="759"/>
        <v>4.7650761022262527E-3</v>
      </c>
      <c r="AT1039">
        <f t="shared" si="760"/>
        <v>2.8157267876791491E-3</v>
      </c>
      <c r="AU1039">
        <f t="shared" si="761"/>
        <v>3.2489155242451722E-3</v>
      </c>
      <c r="AV1039">
        <f t="shared" si="762"/>
        <v>3.4655098925281836E-3</v>
      </c>
      <c r="AW1039">
        <f t="shared" si="763"/>
        <v>6.4978310484903443E-4</v>
      </c>
      <c r="AX1039">
        <f t="shared" si="764"/>
        <v>1.0829718414150573E-3</v>
      </c>
      <c r="AY1039">
        <f t="shared" si="765"/>
        <v>5.5881347017016962E-2</v>
      </c>
    </row>
    <row r="1040" spans="1:51" x14ac:dyDescent="0.2">
      <c r="A1040" s="118" t="s">
        <v>5970</v>
      </c>
      <c r="B1040" s="119">
        <v>103624</v>
      </c>
      <c r="C1040" s="121" t="s">
        <v>7094</v>
      </c>
      <c r="D1040" s="121" t="s">
        <v>3794</v>
      </c>
      <c r="E1040" s="121">
        <v>0.31647083894609496</v>
      </c>
      <c r="F1040">
        <f t="shared" si="741"/>
        <v>3.1647083894609498E-7</v>
      </c>
      <c r="G1040">
        <f t="shared" si="742"/>
        <v>3.16470838946095E-9</v>
      </c>
      <c r="H1040">
        <f t="shared" si="743"/>
        <v>1.8216177959665212E-4</v>
      </c>
      <c r="I1040" s="115">
        <f t="shared" si="721"/>
        <v>105</v>
      </c>
      <c r="J1040" s="115">
        <f t="shared" si="722"/>
        <v>1</v>
      </c>
      <c r="K1040" s="115">
        <f t="shared" si="723"/>
        <v>51</v>
      </c>
      <c r="L1040" s="115">
        <f t="shared" si="724"/>
        <v>38</v>
      </c>
      <c r="M1040" s="115">
        <f t="shared" si="725"/>
        <v>50</v>
      </c>
      <c r="N1040" s="115">
        <f t="shared" si="726"/>
        <v>45</v>
      </c>
      <c r="O1040" s="115">
        <f t="shared" si="727"/>
        <v>17</v>
      </c>
      <c r="P1040" s="115">
        <f t="shared" si="728"/>
        <v>81</v>
      </c>
      <c r="Q1040" s="115">
        <f t="shared" si="729"/>
        <v>44</v>
      </c>
      <c r="R1040" s="115">
        <f t="shared" si="730"/>
        <v>86</v>
      </c>
      <c r="S1040" s="115">
        <f t="shared" si="731"/>
        <v>20</v>
      </c>
      <c r="T1040" s="115">
        <f t="shared" si="732"/>
        <v>37</v>
      </c>
      <c r="U1040" s="115">
        <f t="shared" si="733"/>
        <v>35</v>
      </c>
      <c r="V1040" s="115">
        <f t="shared" si="734"/>
        <v>34</v>
      </c>
      <c r="W1040" s="115">
        <f t="shared" si="735"/>
        <v>53</v>
      </c>
      <c r="X1040" s="115">
        <f t="shared" si="736"/>
        <v>93</v>
      </c>
      <c r="Y1040" s="115">
        <f t="shared" si="737"/>
        <v>56</v>
      </c>
      <c r="Z1040" s="115">
        <f t="shared" si="738"/>
        <v>50</v>
      </c>
      <c r="AA1040" s="115">
        <f t="shared" si="739"/>
        <v>15</v>
      </c>
      <c r="AB1040" s="115">
        <f t="shared" si="740"/>
        <v>25</v>
      </c>
      <c r="AC1040" s="113">
        <f t="shared" si="744"/>
        <v>936</v>
      </c>
      <c r="AE1040">
        <f t="shared" si="745"/>
        <v>1.9126986857648472E-2</v>
      </c>
      <c r="AF1040">
        <f t="shared" si="746"/>
        <v>1.8216177959665212E-4</v>
      </c>
      <c r="AG1040">
        <f t="shared" si="747"/>
        <v>9.290250759429259E-3</v>
      </c>
      <c r="AH1040">
        <f t="shared" si="748"/>
        <v>6.9221476246727805E-3</v>
      </c>
      <c r="AI1040">
        <f t="shared" si="749"/>
        <v>9.108088979832606E-3</v>
      </c>
      <c r="AJ1040">
        <f t="shared" si="750"/>
        <v>8.1972800818493445E-3</v>
      </c>
      <c r="AK1040">
        <f t="shared" si="751"/>
        <v>3.096750253143086E-3</v>
      </c>
      <c r="AL1040">
        <f t="shared" si="752"/>
        <v>1.4755104147328821E-2</v>
      </c>
      <c r="AM1040">
        <f t="shared" si="753"/>
        <v>8.0151183022526933E-3</v>
      </c>
      <c r="AN1040">
        <f t="shared" si="754"/>
        <v>1.5665913045312084E-2</v>
      </c>
      <c r="AO1040">
        <f t="shared" si="755"/>
        <v>3.6432355919330424E-3</v>
      </c>
      <c r="AP1040">
        <f t="shared" si="756"/>
        <v>6.7399858450761284E-3</v>
      </c>
      <c r="AQ1040">
        <f t="shared" si="757"/>
        <v>6.3756622858828242E-3</v>
      </c>
      <c r="AR1040">
        <f t="shared" si="758"/>
        <v>6.1935005062861721E-3</v>
      </c>
      <c r="AS1040">
        <f t="shared" si="759"/>
        <v>9.6545743186225615E-3</v>
      </c>
      <c r="AT1040">
        <f t="shared" si="760"/>
        <v>1.6941045502488646E-2</v>
      </c>
      <c r="AU1040">
        <f t="shared" si="761"/>
        <v>1.0201059657412519E-2</v>
      </c>
      <c r="AV1040">
        <f t="shared" si="762"/>
        <v>9.108088979832606E-3</v>
      </c>
      <c r="AW1040">
        <f t="shared" si="763"/>
        <v>2.7324266939497818E-3</v>
      </c>
      <c r="AX1040">
        <f t="shared" si="764"/>
        <v>4.554044489916303E-3</v>
      </c>
      <c r="AY1040">
        <f t="shared" si="765"/>
        <v>0.17050342570246638</v>
      </c>
    </row>
    <row r="1041" spans="1:51" x14ac:dyDescent="0.2">
      <c r="A1041" s="118" t="s">
        <v>5971</v>
      </c>
      <c r="B1041" s="119">
        <v>22329</v>
      </c>
      <c r="C1041" s="121" t="s">
        <v>6575</v>
      </c>
      <c r="D1041" s="121" t="s">
        <v>4145</v>
      </c>
      <c r="E1041" s="121">
        <v>0.40256143811098366</v>
      </c>
      <c r="F1041">
        <f t="shared" si="741"/>
        <v>4.0256143811098366E-7</v>
      </c>
      <c r="G1041">
        <f t="shared" si="742"/>
        <v>4.0256143811098363E-9</v>
      </c>
      <c r="H1041">
        <f t="shared" si="743"/>
        <v>2.31715845312923E-4</v>
      </c>
      <c r="I1041" s="115">
        <f t="shared" si="721"/>
        <v>20</v>
      </c>
      <c r="J1041" s="115">
        <f t="shared" si="722"/>
        <v>0</v>
      </c>
      <c r="K1041" s="115">
        <f t="shared" si="723"/>
        <v>12</v>
      </c>
      <c r="L1041" s="115">
        <f t="shared" si="724"/>
        <v>9</v>
      </c>
      <c r="M1041" s="115">
        <f t="shared" si="725"/>
        <v>15</v>
      </c>
      <c r="N1041" s="115">
        <f t="shared" si="726"/>
        <v>14</v>
      </c>
      <c r="O1041" s="115">
        <f t="shared" si="727"/>
        <v>5</v>
      </c>
      <c r="P1041" s="115">
        <f t="shared" si="728"/>
        <v>12</v>
      </c>
      <c r="Q1041" s="115">
        <f t="shared" si="729"/>
        <v>13</v>
      </c>
      <c r="R1041" s="115">
        <f t="shared" si="730"/>
        <v>14</v>
      </c>
      <c r="S1041" s="115">
        <f t="shared" si="731"/>
        <v>3</v>
      </c>
      <c r="T1041" s="115">
        <f t="shared" si="732"/>
        <v>5</v>
      </c>
      <c r="U1041" s="115">
        <f t="shared" si="733"/>
        <v>8</v>
      </c>
      <c r="V1041" s="115">
        <f t="shared" si="734"/>
        <v>9</v>
      </c>
      <c r="W1041" s="115">
        <f t="shared" si="735"/>
        <v>6</v>
      </c>
      <c r="X1041" s="115">
        <f t="shared" si="736"/>
        <v>17</v>
      </c>
      <c r="Y1041" s="115">
        <f t="shared" si="737"/>
        <v>18</v>
      </c>
      <c r="Z1041" s="115">
        <f t="shared" si="738"/>
        <v>16</v>
      </c>
      <c r="AA1041" s="115">
        <f t="shared" si="739"/>
        <v>1</v>
      </c>
      <c r="AB1041" s="115">
        <f t="shared" si="740"/>
        <v>7</v>
      </c>
      <c r="AC1041" s="113">
        <f t="shared" si="744"/>
        <v>204</v>
      </c>
      <c r="AE1041">
        <f t="shared" si="745"/>
        <v>4.6343169062584601E-3</v>
      </c>
      <c r="AF1041">
        <f t="shared" si="746"/>
        <v>0</v>
      </c>
      <c r="AG1041">
        <f t="shared" si="747"/>
        <v>2.7805901437550759E-3</v>
      </c>
      <c r="AH1041">
        <f t="shared" si="748"/>
        <v>2.0854426078163071E-3</v>
      </c>
      <c r="AI1041">
        <f t="shared" si="749"/>
        <v>3.4757376796938451E-3</v>
      </c>
      <c r="AJ1041">
        <f t="shared" si="750"/>
        <v>3.2440218343809221E-3</v>
      </c>
      <c r="AK1041">
        <f t="shared" si="751"/>
        <v>1.158579226564615E-3</v>
      </c>
      <c r="AL1041">
        <f t="shared" si="752"/>
        <v>2.7805901437550759E-3</v>
      </c>
      <c r="AM1041">
        <f t="shared" si="753"/>
        <v>3.0123059890679988E-3</v>
      </c>
      <c r="AN1041">
        <f t="shared" si="754"/>
        <v>3.2440218343809221E-3</v>
      </c>
      <c r="AO1041">
        <f t="shared" si="755"/>
        <v>6.9514753593876897E-4</v>
      </c>
      <c r="AP1041">
        <f t="shared" si="756"/>
        <v>1.158579226564615E-3</v>
      </c>
      <c r="AQ1041">
        <f t="shared" si="757"/>
        <v>1.853726762503384E-3</v>
      </c>
      <c r="AR1041">
        <f t="shared" si="758"/>
        <v>2.0854426078163071E-3</v>
      </c>
      <c r="AS1041">
        <f t="shared" si="759"/>
        <v>1.3902950718775379E-3</v>
      </c>
      <c r="AT1041">
        <f t="shared" si="760"/>
        <v>3.9391693703196909E-3</v>
      </c>
      <c r="AU1041">
        <f t="shared" si="761"/>
        <v>4.1708852156326142E-3</v>
      </c>
      <c r="AV1041">
        <f t="shared" si="762"/>
        <v>3.707453525006768E-3</v>
      </c>
      <c r="AW1041">
        <f t="shared" si="763"/>
        <v>2.31715845312923E-4</v>
      </c>
      <c r="AX1041">
        <f t="shared" si="764"/>
        <v>1.6220109171904611E-3</v>
      </c>
      <c r="AY1041">
        <f t="shared" si="765"/>
        <v>4.7270032443836291E-2</v>
      </c>
    </row>
    <row r="1042" spans="1:51" x14ac:dyDescent="0.2">
      <c r="A1042" s="118" t="s">
        <v>5972</v>
      </c>
      <c r="B1042" s="119">
        <v>21286</v>
      </c>
      <c r="C1042" s="121" t="s">
        <v>6594</v>
      </c>
      <c r="D1042" s="121" t="s">
        <v>4561</v>
      </c>
      <c r="E1042" s="121">
        <v>1.8958415719775084</v>
      </c>
      <c r="F1042">
        <f t="shared" si="741"/>
        <v>1.8958415719775083E-6</v>
      </c>
      <c r="G1042">
        <f t="shared" si="742"/>
        <v>1.8958415719775085E-8</v>
      </c>
      <c r="H1042">
        <f t="shared" si="743"/>
        <v>1.0912533860459777E-3</v>
      </c>
      <c r="I1042" s="115">
        <f t="shared" si="721"/>
        <v>26</v>
      </c>
      <c r="J1042" s="115">
        <f t="shared" si="722"/>
        <v>0</v>
      </c>
      <c r="K1042" s="115">
        <f t="shared" si="723"/>
        <v>8</v>
      </c>
      <c r="L1042" s="115">
        <f t="shared" si="724"/>
        <v>12</v>
      </c>
      <c r="M1042" s="115">
        <f t="shared" si="725"/>
        <v>6</v>
      </c>
      <c r="N1042" s="115">
        <f t="shared" si="726"/>
        <v>23</v>
      </c>
      <c r="O1042" s="115">
        <f t="shared" si="727"/>
        <v>6</v>
      </c>
      <c r="P1042" s="115">
        <f t="shared" si="728"/>
        <v>9</v>
      </c>
      <c r="Q1042" s="115">
        <f t="shared" si="729"/>
        <v>13</v>
      </c>
      <c r="R1042" s="115">
        <f t="shared" si="730"/>
        <v>18</v>
      </c>
      <c r="S1042" s="115">
        <f t="shared" si="731"/>
        <v>4</v>
      </c>
      <c r="T1042" s="115">
        <f t="shared" si="732"/>
        <v>3</v>
      </c>
      <c r="U1042" s="115">
        <f t="shared" si="733"/>
        <v>10</v>
      </c>
      <c r="V1042" s="115">
        <f t="shared" si="734"/>
        <v>9</v>
      </c>
      <c r="W1042" s="115">
        <f t="shared" si="735"/>
        <v>7</v>
      </c>
      <c r="X1042" s="115">
        <f t="shared" si="736"/>
        <v>12</v>
      </c>
      <c r="Y1042" s="115">
        <f t="shared" si="737"/>
        <v>12</v>
      </c>
      <c r="Z1042" s="115">
        <f t="shared" si="738"/>
        <v>12</v>
      </c>
      <c r="AA1042" s="115">
        <f t="shared" si="739"/>
        <v>2</v>
      </c>
      <c r="AB1042" s="115">
        <f t="shared" si="740"/>
        <v>8</v>
      </c>
      <c r="AC1042" s="113">
        <f t="shared" si="744"/>
        <v>200</v>
      </c>
      <c r="AE1042">
        <f t="shared" si="745"/>
        <v>2.8372588037195418E-2</v>
      </c>
      <c r="AF1042">
        <f t="shared" si="746"/>
        <v>0</v>
      </c>
      <c r="AG1042">
        <f t="shared" si="747"/>
        <v>8.7300270883678213E-3</v>
      </c>
      <c r="AH1042">
        <f t="shared" si="748"/>
        <v>1.3095040632551732E-2</v>
      </c>
      <c r="AI1042">
        <f t="shared" si="749"/>
        <v>6.547520316275866E-3</v>
      </c>
      <c r="AJ1042">
        <f t="shared" si="750"/>
        <v>2.5098827879057487E-2</v>
      </c>
      <c r="AK1042">
        <f t="shared" si="751"/>
        <v>6.547520316275866E-3</v>
      </c>
      <c r="AL1042">
        <f t="shared" si="752"/>
        <v>9.8212804744137981E-3</v>
      </c>
      <c r="AM1042">
        <f t="shared" si="753"/>
        <v>1.4186294018597709E-2</v>
      </c>
      <c r="AN1042">
        <f t="shared" si="754"/>
        <v>1.9642560948827596E-2</v>
      </c>
      <c r="AO1042">
        <f t="shared" si="755"/>
        <v>4.3650135441839107E-3</v>
      </c>
      <c r="AP1042">
        <f t="shared" si="756"/>
        <v>3.273760158137933E-3</v>
      </c>
      <c r="AQ1042">
        <f t="shared" si="757"/>
        <v>1.0912533860459777E-2</v>
      </c>
      <c r="AR1042">
        <f t="shared" si="758"/>
        <v>9.8212804744137981E-3</v>
      </c>
      <c r="AS1042">
        <f t="shared" si="759"/>
        <v>7.6387737023218437E-3</v>
      </c>
      <c r="AT1042">
        <f t="shared" si="760"/>
        <v>1.3095040632551732E-2</v>
      </c>
      <c r="AU1042">
        <f t="shared" si="761"/>
        <v>1.3095040632551732E-2</v>
      </c>
      <c r="AV1042">
        <f t="shared" si="762"/>
        <v>1.3095040632551732E-2</v>
      </c>
      <c r="AW1042">
        <f t="shared" si="763"/>
        <v>2.1825067720919553E-3</v>
      </c>
      <c r="AX1042">
        <f t="shared" si="764"/>
        <v>8.7300270883678213E-3</v>
      </c>
      <c r="AY1042">
        <f t="shared" si="765"/>
        <v>0.21825067720919555</v>
      </c>
    </row>
    <row r="1043" spans="1:51" x14ac:dyDescent="0.2">
      <c r="A1043" s="118" t="s">
        <v>5973</v>
      </c>
      <c r="B1043" s="119">
        <v>33468</v>
      </c>
      <c r="C1043" s="121" t="s">
        <v>6601</v>
      </c>
      <c r="D1043" s="121" t="s">
        <v>3433</v>
      </c>
      <c r="E1043" s="121">
        <v>3.1191034326798765E-2</v>
      </c>
      <c r="F1043">
        <f t="shared" si="741"/>
        <v>3.1191034326798766E-8</v>
      </c>
      <c r="G1043">
        <f t="shared" si="742"/>
        <v>3.1191034326798766E-10</v>
      </c>
      <c r="H1043">
        <f t="shared" si="743"/>
        <v>1.795367415004616E-5</v>
      </c>
      <c r="I1043" s="115">
        <f t="shared" si="721"/>
        <v>36</v>
      </c>
      <c r="J1043" s="115">
        <f t="shared" si="722"/>
        <v>1</v>
      </c>
      <c r="K1043" s="115">
        <f t="shared" si="723"/>
        <v>15</v>
      </c>
      <c r="L1043" s="115">
        <f t="shared" si="724"/>
        <v>18</v>
      </c>
      <c r="M1043" s="115">
        <f t="shared" si="725"/>
        <v>14</v>
      </c>
      <c r="N1043" s="115">
        <f t="shared" si="726"/>
        <v>19</v>
      </c>
      <c r="O1043" s="115">
        <f t="shared" si="727"/>
        <v>5</v>
      </c>
      <c r="P1043" s="115">
        <f t="shared" si="728"/>
        <v>18</v>
      </c>
      <c r="Q1043" s="115">
        <f t="shared" si="729"/>
        <v>16</v>
      </c>
      <c r="R1043" s="115">
        <f t="shared" si="730"/>
        <v>40</v>
      </c>
      <c r="S1043" s="115">
        <f t="shared" si="731"/>
        <v>6</v>
      </c>
      <c r="T1043" s="115">
        <f t="shared" si="732"/>
        <v>8</v>
      </c>
      <c r="U1043" s="115">
        <f t="shared" si="733"/>
        <v>17</v>
      </c>
      <c r="V1043" s="115">
        <f t="shared" si="734"/>
        <v>8</v>
      </c>
      <c r="W1043" s="115">
        <f t="shared" si="735"/>
        <v>21</v>
      </c>
      <c r="X1043" s="115">
        <f t="shared" si="736"/>
        <v>26</v>
      </c>
      <c r="Y1043" s="115">
        <f t="shared" si="737"/>
        <v>10</v>
      </c>
      <c r="Z1043" s="115">
        <f t="shared" si="738"/>
        <v>13</v>
      </c>
      <c r="AA1043" s="115">
        <f t="shared" si="739"/>
        <v>5</v>
      </c>
      <c r="AB1043" s="115">
        <f t="shared" si="740"/>
        <v>7</v>
      </c>
      <c r="AC1043" s="113">
        <f t="shared" si="744"/>
        <v>303</v>
      </c>
      <c r="AE1043">
        <f t="shared" si="745"/>
        <v>6.4633226940166179E-4</v>
      </c>
      <c r="AF1043">
        <f t="shared" si="746"/>
        <v>1.795367415004616E-5</v>
      </c>
      <c r="AG1043">
        <f t="shared" si="747"/>
        <v>2.6930511225069242E-4</v>
      </c>
      <c r="AH1043">
        <f t="shared" si="748"/>
        <v>3.231661347008309E-4</v>
      </c>
      <c r="AI1043">
        <f t="shared" si="749"/>
        <v>2.5135143810064623E-4</v>
      </c>
      <c r="AJ1043">
        <f t="shared" si="750"/>
        <v>3.4111980885087704E-4</v>
      </c>
      <c r="AK1043">
        <f t="shared" si="751"/>
        <v>8.9768370750230807E-5</v>
      </c>
      <c r="AL1043">
        <f t="shared" si="752"/>
        <v>3.231661347008309E-4</v>
      </c>
      <c r="AM1043">
        <f t="shared" si="753"/>
        <v>2.8725878640073856E-4</v>
      </c>
      <c r="AN1043">
        <f t="shared" si="754"/>
        <v>7.1814696600184646E-4</v>
      </c>
      <c r="AO1043">
        <f t="shared" si="755"/>
        <v>1.0772204490027696E-4</v>
      </c>
      <c r="AP1043">
        <f t="shared" si="756"/>
        <v>1.4362939320036928E-4</v>
      </c>
      <c r="AQ1043">
        <f t="shared" si="757"/>
        <v>3.052124605507847E-4</v>
      </c>
      <c r="AR1043">
        <f t="shared" si="758"/>
        <v>1.4362939320036928E-4</v>
      </c>
      <c r="AS1043">
        <f t="shared" si="759"/>
        <v>3.7702715715096937E-4</v>
      </c>
      <c r="AT1043">
        <f t="shared" si="760"/>
        <v>4.6679552790120018E-4</v>
      </c>
      <c r="AU1043">
        <f t="shared" si="761"/>
        <v>1.7953674150046161E-4</v>
      </c>
      <c r="AV1043">
        <f t="shared" si="762"/>
        <v>2.3339776395060009E-4</v>
      </c>
      <c r="AW1043">
        <f t="shared" si="763"/>
        <v>8.9768370750230807E-5</v>
      </c>
      <c r="AX1043">
        <f t="shared" si="764"/>
        <v>1.2567571905032311E-4</v>
      </c>
      <c r="AY1043">
        <f t="shared" si="765"/>
        <v>5.4399632674639866E-3</v>
      </c>
    </row>
    <row r="1044" spans="1:51" x14ac:dyDescent="0.2">
      <c r="A1044" s="118" t="s">
        <v>5974</v>
      </c>
      <c r="B1044" s="119">
        <v>26119</v>
      </c>
      <c r="C1044" s="121" t="s">
        <v>6832</v>
      </c>
      <c r="D1044" s="121" t="s">
        <v>3572</v>
      </c>
      <c r="E1044" s="121">
        <v>3.6687429183300875E-2</v>
      </c>
      <c r="F1044">
        <f t="shared" si="741"/>
        <v>3.6687429183300872E-8</v>
      </c>
      <c r="G1044">
        <f t="shared" si="742"/>
        <v>3.6687429183300874E-10</v>
      </c>
      <c r="H1044">
        <f t="shared" si="743"/>
        <v>2.1117419257685767E-5</v>
      </c>
      <c r="I1044" s="115">
        <f t="shared" si="721"/>
        <v>22</v>
      </c>
      <c r="J1044" s="115">
        <f t="shared" si="722"/>
        <v>1</v>
      </c>
      <c r="K1044" s="115">
        <f t="shared" si="723"/>
        <v>16</v>
      </c>
      <c r="L1044" s="115">
        <f t="shared" si="724"/>
        <v>17</v>
      </c>
      <c r="M1044" s="115">
        <f t="shared" si="725"/>
        <v>8</v>
      </c>
      <c r="N1044" s="115">
        <f t="shared" si="726"/>
        <v>22</v>
      </c>
      <c r="O1044" s="115">
        <f t="shared" si="727"/>
        <v>10</v>
      </c>
      <c r="P1044" s="115">
        <f t="shared" si="728"/>
        <v>18</v>
      </c>
      <c r="Q1044" s="115">
        <f t="shared" si="729"/>
        <v>12</v>
      </c>
      <c r="R1044" s="115">
        <f t="shared" si="730"/>
        <v>13</v>
      </c>
      <c r="S1044" s="115">
        <f t="shared" si="731"/>
        <v>6</v>
      </c>
      <c r="T1044" s="115">
        <f t="shared" si="732"/>
        <v>9</v>
      </c>
      <c r="U1044" s="115">
        <f t="shared" si="733"/>
        <v>10</v>
      </c>
      <c r="V1044" s="115">
        <f t="shared" si="734"/>
        <v>6</v>
      </c>
      <c r="W1044" s="115">
        <f t="shared" si="735"/>
        <v>13</v>
      </c>
      <c r="X1044" s="115">
        <f t="shared" si="736"/>
        <v>13</v>
      </c>
      <c r="Y1044" s="115">
        <f t="shared" si="737"/>
        <v>9</v>
      </c>
      <c r="Z1044" s="115">
        <f t="shared" si="738"/>
        <v>17</v>
      </c>
      <c r="AA1044" s="115">
        <f t="shared" si="739"/>
        <v>5</v>
      </c>
      <c r="AB1044" s="115">
        <f t="shared" si="740"/>
        <v>8</v>
      </c>
      <c r="AC1044" s="113">
        <f t="shared" si="744"/>
        <v>235</v>
      </c>
      <c r="AE1044">
        <f t="shared" si="745"/>
        <v>4.6458322366908685E-4</v>
      </c>
      <c r="AF1044">
        <f t="shared" si="746"/>
        <v>2.1117419257685767E-5</v>
      </c>
      <c r="AG1044">
        <f t="shared" si="747"/>
        <v>3.3787870812297227E-4</v>
      </c>
      <c r="AH1044">
        <f t="shared" si="748"/>
        <v>3.5899612738065804E-4</v>
      </c>
      <c r="AI1044">
        <f t="shared" si="749"/>
        <v>1.6893935406148613E-4</v>
      </c>
      <c r="AJ1044">
        <f t="shared" si="750"/>
        <v>4.6458322366908685E-4</v>
      </c>
      <c r="AK1044">
        <f t="shared" si="751"/>
        <v>2.1117419257685768E-4</v>
      </c>
      <c r="AL1044">
        <f t="shared" si="752"/>
        <v>3.8011354663834381E-4</v>
      </c>
      <c r="AM1044">
        <f t="shared" si="753"/>
        <v>2.5340903109222917E-4</v>
      </c>
      <c r="AN1044">
        <f t="shared" si="754"/>
        <v>2.7452645034991495E-4</v>
      </c>
      <c r="AO1044">
        <f t="shared" si="755"/>
        <v>1.2670451554611459E-4</v>
      </c>
      <c r="AP1044">
        <f t="shared" si="756"/>
        <v>1.9005677331917191E-4</v>
      </c>
      <c r="AQ1044">
        <f t="shared" si="757"/>
        <v>2.1117419257685768E-4</v>
      </c>
      <c r="AR1044">
        <f t="shared" si="758"/>
        <v>1.2670451554611459E-4</v>
      </c>
      <c r="AS1044">
        <f t="shared" si="759"/>
        <v>2.7452645034991495E-4</v>
      </c>
      <c r="AT1044">
        <f t="shared" si="760"/>
        <v>2.7452645034991495E-4</v>
      </c>
      <c r="AU1044">
        <f t="shared" si="761"/>
        <v>1.9005677331917191E-4</v>
      </c>
      <c r="AV1044">
        <f t="shared" si="762"/>
        <v>3.5899612738065804E-4</v>
      </c>
      <c r="AW1044">
        <f t="shared" si="763"/>
        <v>1.0558709628842884E-4</v>
      </c>
      <c r="AX1044">
        <f t="shared" si="764"/>
        <v>1.6893935406148613E-4</v>
      </c>
      <c r="AY1044">
        <f t="shared" si="765"/>
        <v>4.9625935255561554E-3</v>
      </c>
    </row>
    <row r="1045" spans="1:51" x14ac:dyDescent="0.2">
      <c r="A1045" s="118" t="s">
        <v>5975</v>
      </c>
      <c r="B1045" s="119">
        <v>33123</v>
      </c>
      <c r="C1045" s="121" t="s">
        <v>7095</v>
      </c>
      <c r="D1045" s="121" t="s">
        <v>4115</v>
      </c>
      <c r="E1045" s="121">
        <v>0.21550392333260068</v>
      </c>
      <c r="F1045">
        <f t="shared" si="741"/>
        <v>2.1550392333260068E-7</v>
      </c>
      <c r="G1045">
        <f t="shared" si="742"/>
        <v>2.1550392333260069E-9</v>
      </c>
      <c r="H1045">
        <f t="shared" si="743"/>
        <v>1.2404485138364885E-4</v>
      </c>
      <c r="I1045" s="115">
        <f t="shared" si="721"/>
        <v>33</v>
      </c>
      <c r="J1045" s="115">
        <f t="shared" si="722"/>
        <v>7</v>
      </c>
      <c r="K1045" s="115">
        <f t="shared" si="723"/>
        <v>23</v>
      </c>
      <c r="L1045" s="115">
        <f t="shared" si="724"/>
        <v>16</v>
      </c>
      <c r="M1045" s="115">
        <f t="shared" si="725"/>
        <v>16</v>
      </c>
      <c r="N1045" s="115">
        <f t="shared" si="726"/>
        <v>36</v>
      </c>
      <c r="O1045" s="115">
        <f t="shared" si="727"/>
        <v>10</v>
      </c>
      <c r="P1045" s="115">
        <f t="shared" si="728"/>
        <v>14</v>
      </c>
      <c r="Q1045" s="115">
        <f t="shared" si="729"/>
        <v>8</v>
      </c>
      <c r="R1045" s="115">
        <f t="shared" si="730"/>
        <v>18</v>
      </c>
      <c r="S1045" s="115">
        <f t="shared" si="731"/>
        <v>9</v>
      </c>
      <c r="T1045" s="115">
        <f t="shared" si="732"/>
        <v>11</v>
      </c>
      <c r="U1045" s="115">
        <f t="shared" si="733"/>
        <v>9</v>
      </c>
      <c r="V1045" s="115">
        <f t="shared" si="734"/>
        <v>15</v>
      </c>
      <c r="W1045" s="115">
        <f t="shared" si="735"/>
        <v>19</v>
      </c>
      <c r="X1045" s="115">
        <f t="shared" si="736"/>
        <v>20</v>
      </c>
      <c r="Y1045" s="115">
        <f t="shared" si="737"/>
        <v>10</v>
      </c>
      <c r="Z1045" s="115">
        <f t="shared" si="738"/>
        <v>21</v>
      </c>
      <c r="AA1045" s="115">
        <f t="shared" si="739"/>
        <v>3</v>
      </c>
      <c r="AB1045" s="115">
        <f t="shared" si="740"/>
        <v>8</v>
      </c>
      <c r="AC1045" s="113">
        <f t="shared" si="744"/>
        <v>306</v>
      </c>
      <c r="AE1045">
        <f t="shared" si="745"/>
        <v>4.0934800956604119E-3</v>
      </c>
      <c r="AF1045">
        <f t="shared" si="746"/>
        <v>8.6831395968554198E-4</v>
      </c>
      <c r="AG1045">
        <f t="shared" si="747"/>
        <v>2.8530315818239235E-3</v>
      </c>
      <c r="AH1045">
        <f t="shared" si="748"/>
        <v>1.9847176221383816E-3</v>
      </c>
      <c r="AI1045">
        <f t="shared" si="749"/>
        <v>1.9847176221383816E-3</v>
      </c>
      <c r="AJ1045">
        <f t="shared" si="750"/>
        <v>4.4656146498113589E-3</v>
      </c>
      <c r="AK1045">
        <f t="shared" si="751"/>
        <v>1.2404485138364884E-3</v>
      </c>
      <c r="AL1045">
        <f t="shared" si="752"/>
        <v>1.736627919371084E-3</v>
      </c>
      <c r="AM1045">
        <f t="shared" si="753"/>
        <v>9.923588110691908E-4</v>
      </c>
      <c r="AN1045">
        <f t="shared" si="754"/>
        <v>2.2328073249056795E-3</v>
      </c>
      <c r="AO1045">
        <f t="shared" si="755"/>
        <v>1.1164036624528397E-3</v>
      </c>
      <c r="AP1045">
        <f t="shared" si="756"/>
        <v>1.3644933652201374E-3</v>
      </c>
      <c r="AQ1045">
        <f t="shared" si="757"/>
        <v>1.1164036624528397E-3</v>
      </c>
      <c r="AR1045">
        <f t="shared" si="758"/>
        <v>1.8606727707547327E-3</v>
      </c>
      <c r="AS1045">
        <f t="shared" si="759"/>
        <v>2.3568521762893282E-3</v>
      </c>
      <c r="AT1045">
        <f t="shared" si="760"/>
        <v>2.4808970276729769E-3</v>
      </c>
      <c r="AU1045">
        <f t="shared" si="761"/>
        <v>1.2404485138364884E-3</v>
      </c>
      <c r="AV1045">
        <f t="shared" si="762"/>
        <v>2.604941879056626E-3</v>
      </c>
      <c r="AW1045">
        <f t="shared" si="763"/>
        <v>3.7213455415094658E-4</v>
      </c>
      <c r="AX1045">
        <f t="shared" si="764"/>
        <v>9.923588110691908E-4</v>
      </c>
      <c r="AY1045">
        <f t="shared" si="765"/>
        <v>3.795772452339654E-2</v>
      </c>
    </row>
    <row r="1046" spans="1:51" x14ac:dyDescent="0.2">
      <c r="A1046" s="118" t="s">
        <v>5976</v>
      </c>
      <c r="B1046" s="119">
        <v>31601</v>
      </c>
      <c r="C1046" s="121" t="s">
        <v>7019</v>
      </c>
      <c r="D1046" s="121" t="s">
        <v>4763</v>
      </c>
      <c r="E1046" s="121">
        <v>2.5105821088063318</v>
      </c>
      <c r="F1046">
        <f t="shared" si="741"/>
        <v>2.5105821088063318E-6</v>
      </c>
      <c r="G1046">
        <f t="shared" si="742"/>
        <v>2.5105821088063318E-8</v>
      </c>
      <c r="H1046">
        <f t="shared" si="743"/>
        <v>1.4451003014580286E-3</v>
      </c>
      <c r="I1046" s="115">
        <f t="shared" si="721"/>
        <v>24</v>
      </c>
      <c r="J1046" s="115">
        <f t="shared" si="722"/>
        <v>1</v>
      </c>
      <c r="K1046" s="115">
        <f t="shared" si="723"/>
        <v>17</v>
      </c>
      <c r="L1046" s="115">
        <f t="shared" si="724"/>
        <v>23</v>
      </c>
      <c r="M1046" s="115">
        <f t="shared" si="725"/>
        <v>8</v>
      </c>
      <c r="N1046" s="115">
        <f t="shared" si="726"/>
        <v>18</v>
      </c>
      <c r="O1046" s="115">
        <f t="shared" si="727"/>
        <v>8</v>
      </c>
      <c r="P1046" s="115">
        <f t="shared" si="728"/>
        <v>23</v>
      </c>
      <c r="Q1046" s="115">
        <f t="shared" si="729"/>
        <v>15</v>
      </c>
      <c r="R1046" s="115">
        <f t="shared" si="730"/>
        <v>29</v>
      </c>
      <c r="S1046" s="115">
        <f t="shared" si="731"/>
        <v>1</v>
      </c>
      <c r="T1046" s="115">
        <f t="shared" si="732"/>
        <v>9</v>
      </c>
      <c r="U1046" s="115">
        <f t="shared" si="733"/>
        <v>17</v>
      </c>
      <c r="V1046" s="115">
        <f t="shared" si="734"/>
        <v>11</v>
      </c>
      <c r="W1046" s="115">
        <f t="shared" si="735"/>
        <v>18</v>
      </c>
      <c r="X1046" s="115">
        <f t="shared" si="736"/>
        <v>19</v>
      </c>
      <c r="Y1046" s="115">
        <f t="shared" si="737"/>
        <v>7</v>
      </c>
      <c r="Z1046" s="115">
        <f t="shared" si="738"/>
        <v>18</v>
      </c>
      <c r="AA1046" s="115">
        <f t="shared" si="739"/>
        <v>5</v>
      </c>
      <c r="AB1046" s="115">
        <f t="shared" si="740"/>
        <v>10</v>
      </c>
      <c r="AC1046" s="113">
        <f t="shared" si="744"/>
        <v>281</v>
      </c>
      <c r="AE1046">
        <f t="shared" si="745"/>
        <v>3.468240723499269E-2</v>
      </c>
      <c r="AF1046">
        <f t="shared" si="746"/>
        <v>1.4451003014580286E-3</v>
      </c>
      <c r="AG1046">
        <f t="shared" si="747"/>
        <v>2.4566705124786488E-2</v>
      </c>
      <c r="AH1046">
        <f t="shared" si="748"/>
        <v>3.323730693353466E-2</v>
      </c>
      <c r="AI1046">
        <f t="shared" si="749"/>
        <v>1.1560802411664229E-2</v>
      </c>
      <c r="AJ1046">
        <f t="shared" si="750"/>
        <v>2.6011805426244514E-2</v>
      </c>
      <c r="AK1046">
        <f t="shared" si="751"/>
        <v>1.1560802411664229E-2</v>
      </c>
      <c r="AL1046">
        <f t="shared" si="752"/>
        <v>3.323730693353466E-2</v>
      </c>
      <c r="AM1046">
        <f t="shared" si="753"/>
        <v>2.1676504521870428E-2</v>
      </c>
      <c r="AN1046">
        <f t="shared" si="754"/>
        <v>4.1907908742282833E-2</v>
      </c>
      <c r="AO1046">
        <f t="shared" si="755"/>
        <v>1.4451003014580286E-3</v>
      </c>
      <c r="AP1046">
        <f t="shared" si="756"/>
        <v>1.3005902713122257E-2</v>
      </c>
      <c r="AQ1046">
        <f t="shared" si="757"/>
        <v>2.4566705124786488E-2</v>
      </c>
      <c r="AR1046">
        <f t="shared" si="758"/>
        <v>1.5896103316038315E-2</v>
      </c>
      <c r="AS1046">
        <f t="shared" si="759"/>
        <v>2.6011805426244514E-2</v>
      </c>
      <c r="AT1046">
        <f t="shared" si="760"/>
        <v>2.7456905727702544E-2</v>
      </c>
      <c r="AU1046">
        <f t="shared" si="761"/>
        <v>1.0115702110206201E-2</v>
      </c>
      <c r="AV1046">
        <f t="shared" si="762"/>
        <v>2.6011805426244514E-2</v>
      </c>
      <c r="AW1046">
        <f t="shared" si="763"/>
        <v>7.2255015072901427E-3</v>
      </c>
      <c r="AX1046">
        <f t="shared" si="764"/>
        <v>1.4451003014580285E-2</v>
      </c>
      <c r="AY1046">
        <f t="shared" si="765"/>
        <v>0.40607318470970605</v>
      </c>
    </row>
    <row r="1047" spans="1:51" x14ac:dyDescent="0.2">
      <c r="A1047" s="118" t="s">
        <v>5977</v>
      </c>
      <c r="B1047" s="119">
        <v>97501</v>
      </c>
      <c r="C1047" s="121" t="s">
        <v>7096</v>
      </c>
      <c r="D1047" s="121" t="s">
        <v>4321</v>
      </c>
      <c r="E1047" s="121">
        <v>0.54867936269571593</v>
      </c>
      <c r="F1047">
        <f t="shared" si="741"/>
        <v>5.4867936269571594E-7</v>
      </c>
      <c r="G1047">
        <f t="shared" si="742"/>
        <v>5.4867936269571595E-9</v>
      </c>
      <c r="H1047">
        <f t="shared" si="743"/>
        <v>3.158218604578381E-4</v>
      </c>
      <c r="I1047" s="115">
        <f t="shared" si="721"/>
        <v>94</v>
      </c>
      <c r="J1047" s="115">
        <f t="shared" si="722"/>
        <v>6</v>
      </c>
      <c r="K1047" s="115">
        <f t="shared" si="723"/>
        <v>63</v>
      </c>
      <c r="L1047" s="115">
        <f t="shared" si="724"/>
        <v>58</v>
      </c>
      <c r="M1047" s="115">
        <f t="shared" si="725"/>
        <v>41</v>
      </c>
      <c r="N1047" s="115">
        <f t="shared" si="726"/>
        <v>44</v>
      </c>
      <c r="O1047" s="115">
        <f t="shared" si="727"/>
        <v>19</v>
      </c>
      <c r="P1047" s="115">
        <f t="shared" si="728"/>
        <v>37</v>
      </c>
      <c r="Q1047" s="115">
        <f t="shared" si="729"/>
        <v>48</v>
      </c>
      <c r="R1047" s="115">
        <f t="shared" si="730"/>
        <v>81</v>
      </c>
      <c r="S1047" s="115">
        <f t="shared" si="731"/>
        <v>20</v>
      </c>
      <c r="T1047" s="115">
        <f t="shared" si="732"/>
        <v>42</v>
      </c>
      <c r="U1047" s="115">
        <f t="shared" si="733"/>
        <v>42</v>
      </c>
      <c r="V1047" s="115">
        <f t="shared" si="734"/>
        <v>36</v>
      </c>
      <c r="W1047" s="115">
        <f t="shared" si="735"/>
        <v>54</v>
      </c>
      <c r="X1047" s="115">
        <f t="shared" si="736"/>
        <v>49</v>
      </c>
      <c r="Y1047" s="115">
        <f t="shared" si="737"/>
        <v>43</v>
      </c>
      <c r="Z1047" s="115">
        <f t="shared" si="738"/>
        <v>52</v>
      </c>
      <c r="AA1047" s="115">
        <f t="shared" si="739"/>
        <v>12</v>
      </c>
      <c r="AB1047" s="115">
        <f t="shared" si="740"/>
        <v>26</v>
      </c>
      <c r="AC1047" s="113">
        <f t="shared" si="744"/>
        <v>867</v>
      </c>
      <c r="AE1047">
        <f t="shared" si="745"/>
        <v>2.9687254883036782E-2</v>
      </c>
      <c r="AF1047">
        <f t="shared" si="746"/>
        <v>1.8949311627470286E-3</v>
      </c>
      <c r="AG1047">
        <f t="shared" si="747"/>
        <v>1.9896777208843801E-2</v>
      </c>
      <c r="AH1047">
        <f t="shared" si="748"/>
        <v>1.8317667906554608E-2</v>
      </c>
      <c r="AI1047">
        <f t="shared" si="749"/>
        <v>1.2948696278771363E-2</v>
      </c>
      <c r="AJ1047">
        <f t="shared" si="750"/>
        <v>1.3896161860144876E-2</v>
      </c>
      <c r="AK1047">
        <f t="shared" si="751"/>
        <v>6.0006153486989238E-3</v>
      </c>
      <c r="AL1047">
        <f t="shared" si="752"/>
        <v>1.168540883694001E-2</v>
      </c>
      <c r="AM1047">
        <f t="shared" si="753"/>
        <v>1.5159449301976229E-2</v>
      </c>
      <c r="AN1047">
        <f t="shared" si="754"/>
        <v>2.5581570697084888E-2</v>
      </c>
      <c r="AO1047">
        <f t="shared" si="755"/>
        <v>6.3164372091567625E-3</v>
      </c>
      <c r="AP1047">
        <f t="shared" si="756"/>
        <v>1.3264518139229201E-2</v>
      </c>
      <c r="AQ1047">
        <f t="shared" si="757"/>
        <v>1.3264518139229201E-2</v>
      </c>
      <c r="AR1047">
        <f t="shared" si="758"/>
        <v>1.1369586976482172E-2</v>
      </c>
      <c r="AS1047">
        <f t="shared" si="759"/>
        <v>1.7054380464723257E-2</v>
      </c>
      <c r="AT1047">
        <f t="shared" si="760"/>
        <v>1.5475271162434067E-2</v>
      </c>
      <c r="AU1047">
        <f t="shared" si="761"/>
        <v>1.3580339999687038E-2</v>
      </c>
      <c r="AV1047">
        <f t="shared" si="762"/>
        <v>1.6422736743807582E-2</v>
      </c>
      <c r="AW1047">
        <f t="shared" si="763"/>
        <v>3.7898623254940572E-3</v>
      </c>
      <c r="AX1047">
        <f t="shared" si="764"/>
        <v>8.2113683719037909E-3</v>
      </c>
      <c r="AY1047">
        <f t="shared" si="765"/>
        <v>0.2738175530169456</v>
      </c>
    </row>
    <row r="1048" spans="1:51" x14ac:dyDescent="0.2">
      <c r="A1048" s="118" t="s">
        <v>5978</v>
      </c>
      <c r="B1048" s="119">
        <v>36586</v>
      </c>
      <c r="C1048" s="121" t="s">
        <v>6676</v>
      </c>
      <c r="D1048" s="121" t="s">
        <v>4697</v>
      </c>
      <c r="E1048" s="121">
        <v>2.2938799295617742</v>
      </c>
      <c r="F1048">
        <f t="shared" si="741"/>
        <v>2.2938799295617744E-6</v>
      </c>
      <c r="G1048">
        <f t="shared" si="742"/>
        <v>2.2938799295617744E-8</v>
      </c>
      <c r="H1048">
        <f t="shared" si="743"/>
        <v>1.3203657295615479E-3</v>
      </c>
      <c r="I1048" s="115">
        <f t="shared" si="721"/>
        <v>55</v>
      </c>
      <c r="J1048" s="115">
        <f t="shared" si="722"/>
        <v>3</v>
      </c>
      <c r="K1048" s="115">
        <f t="shared" si="723"/>
        <v>20</v>
      </c>
      <c r="L1048" s="115">
        <f t="shared" si="724"/>
        <v>21</v>
      </c>
      <c r="M1048" s="115">
        <f t="shared" si="725"/>
        <v>17</v>
      </c>
      <c r="N1048" s="115">
        <f t="shared" si="726"/>
        <v>22</v>
      </c>
      <c r="O1048" s="115">
        <f t="shared" si="727"/>
        <v>10</v>
      </c>
      <c r="P1048" s="115">
        <f t="shared" si="728"/>
        <v>15</v>
      </c>
      <c r="Q1048" s="115">
        <f t="shared" si="729"/>
        <v>19</v>
      </c>
      <c r="R1048" s="115">
        <f t="shared" si="730"/>
        <v>28</v>
      </c>
      <c r="S1048" s="115">
        <f t="shared" si="731"/>
        <v>8</v>
      </c>
      <c r="T1048" s="115">
        <f t="shared" si="732"/>
        <v>11</v>
      </c>
      <c r="U1048" s="115">
        <f t="shared" si="733"/>
        <v>12</v>
      </c>
      <c r="V1048" s="115">
        <f t="shared" si="734"/>
        <v>10</v>
      </c>
      <c r="W1048" s="115">
        <f t="shared" si="735"/>
        <v>17</v>
      </c>
      <c r="X1048" s="115">
        <f t="shared" si="736"/>
        <v>18</v>
      </c>
      <c r="Y1048" s="115">
        <f t="shared" si="737"/>
        <v>17</v>
      </c>
      <c r="Z1048" s="115">
        <f t="shared" si="738"/>
        <v>23</v>
      </c>
      <c r="AA1048" s="115">
        <f t="shared" si="739"/>
        <v>6</v>
      </c>
      <c r="AB1048" s="115">
        <f t="shared" si="740"/>
        <v>5</v>
      </c>
      <c r="AC1048" s="113">
        <f t="shared" si="744"/>
        <v>337</v>
      </c>
      <c r="AE1048">
        <f t="shared" si="745"/>
        <v>7.2620115125885135E-2</v>
      </c>
      <c r="AF1048">
        <f t="shared" si="746"/>
        <v>3.9610971886846437E-3</v>
      </c>
      <c r="AG1048">
        <f t="shared" si="747"/>
        <v>2.6407314591230958E-2</v>
      </c>
      <c r="AH1048">
        <f t="shared" si="748"/>
        <v>2.7727680320792505E-2</v>
      </c>
      <c r="AI1048">
        <f t="shared" si="749"/>
        <v>2.2446217402546313E-2</v>
      </c>
      <c r="AJ1048">
        <f t="shared" si="750"/>
        <v>2.9048046050354055E-2</v>
      </c>
      <c r="AK1048">
        <f t="shared" si="751"/>
        <v>1.3203657295615479E-2</v>
      </c>
      <c r="AL1048">
        <f t="shared" si="752"/>
        <v>1.9805485943423219E-2</v>
      </c>
      <c r="AM1048">
        <f t="shared" si="753"/>
        <v>2.5086948861669411E-2</v>
      </c>
      <c r="AN1048">
        <f t="shared" si="754"/>
        <v>3.6970240427723344E-2</v>
      </c>
      <c r="AO1048">
        <f t="shared" si="755"/>
        <v>1.0562925836492383E-2</v>
      </c>
      <c r="AP1048">
        <f t="shared" si="756"/>
        <v>1.4524023025177028E-2</v>
      </c>
      <c r="AQ1048">
        <f t="shared" si="757"/>
        <v>1.5844388754738575E-2</v>
      </c>
      <c r="AR1048">
        <f t="shared" si="758"/>
        <v>1.3203657295615479E-2</v>
      </c>
      <c r="AS1048">
        <f t="shared" si="759"/>
        <v>2.2446217402546313E-2</v>
      </c>
      <c r="AT1048">
        <f t="shared" si="760"/>
        <v>2.376658313210786E-2</v>
      </c>
      <c r="AU1048">
        <f t="shared" si="761"/>
        <v>2.2446217402546313E-2</v>
      </c>
      <c r="AV1048">
        <f t="shared" si="762"/>
        <v>3.0368411779915602E-2</v>
      </c>
      <c r="AW1048">
        <f t="shared" si="763"/>
        <v>7.9221943773692873E-3</v>
      </c>
      <c r="AX1048">
        <f t="shared" si="764"/>
        <v>6.6018286478077394E-3</v>
      </c>
      <c r="AY1048">
        <f t="shared" si="765"/>
        <v>0.44496325086224159</v>
      </c>
    </row>
    <row r="1049" spans="1:51" x14ac:dyDescent="0.2">
      <c r="A1049" s="118" t="s">
        <v>5979</v>
      </c>
      <c r="B1049" s="119">
        <v>29849</v>
      </c>
      <c r="C1049" s="121" t="s">
        <v>6652</v>
      </c>
      <c r="D1049" s="121" t="s">
        <v>4415</v>
      </c>
      <c r="E1049" s="121">
        <v>0.83005210139477159</v>
      </c>
      <c r="F1049">
        <f t="shared" si="741"/>
        <v>8.3005210139477156E-7</v>
      </c>
      <c r="G1049">
        <f t="shared" si="742"/>
        <v>8.3005210139477165E-9</v>
      </c>
      <c r="H1049">
        <f t="shared" si="743"/>
        <v>4.7778104438168196E-4</v>
      </c>
      <c r="I1049" s="115">
        <f t="shared" si="721"/>
        <v>24</v>
      </c>
      <c r="J1049" s="115">
        <f t="shared" si="722"/>
        <v>5</v>
      </c>
      <c r="K1049" s="115">
        <f t="shared" si="723"/>
        <v>21</v>
      </c>
      <c r="L1049" s="115">
        <f t="shared" si="724"/>
        <v>12</v>
      </c>
      <c r="M1049" s="115">
        <f t="shared" si="725"/>
        <v>8</v>
      </c>
      <c r="N1049" s="115">
        <f t="shared" si="726"/>
        <v>31</v>
      </c>
      <c r="O1049" s="115">
        <f t="shared" si="727"/>
        <v>11</v>
      </c>
      <c r="P1049" s="115">
        <f t="shared" si="728"/>
        <v>23</v>
      </c>
      <c r="Q1049" s="115">
        <f t="shared" si="729"/>
        <v>18</v>
      </c>
      <c r="R1049" s="115">
        <f t="shared" si="730"/>
        <v>19</v>
      </c>
      <c r="S1049" s="115">
        <f t="shared" si="731"/>
        <v>6</v>
      </c>
      <c r="T1049" s="115">
        <f t="shared" si="732"/>
        <v>5</v>
      </c>
      <c r="U1049" s="115">
        <f t="shared" si="733"/>
        <v>14</v>
      </c>
      <c r="V1049" s="115">
        <f t="shared" si="734"/>
        <v>6</v>
      </c>
      <c r="W1049" s="115">
        <f t="shared" si="735"/>
        <v>12</v>
      </c>
      <c r="X1049" s="115">
        <f t="shared" si="736"/>
        <v>10</v>
      </c>
      <c r="Y1049" s="115">
        <f t="shared" si="737"/>
        <v>14</v>
      </c>
      <c r="Z1049" s="115">
        <f t="shared" si="738"/>
        <v>25</v>
      </c>
      <c r="AA1049" s="115">
        <f t="shared" si="739"/>
        <v>2</v>
      </c>
      <c r="AB1049" s="115">
        <f t="shared" si="740"/>
        <v>10</v>
      </c>
      <c r="AC1049" s="113">
        <f t="shared" si="744"/>
        <v>276</v>
      </c>
      <c r="AE1049">
        <f t="shared" si="745"/>
        <v>1.1466745065160367E-2</v>
      </c>
      <c r="AF1049">
        <f t="shared" si="746"/>
        <v>2.3889052219084098E-3</v>
      </c>
      <c r="AG1049">
        <f t="shared" si="747"/>
        <v>1.0033401932015322E-2</v>
      </c>
      <c r="AH1049">
        <f t="shared" si="748"/>
        <v>5.7333725325801835E-3</v>
      </c>
      <c r="AI1049">
        <f t="shared" si="749"/>
        <v>3.8222483550534557E-3</v>
      </c>
      <c r="AJ1049">
        <f t="shared" si="750"/>
        <v>1.481121237583214E-2</v>
      </c>
      <c r="AK1049">
        <f t="shared" si="751"/>
        <v>5.2555914881985012E-3</v>
      </c>
      <c r="AL1049">
        <f t="shared" si="752"/>
        <v>1.0988964020778685E-2</v>
      </c>
      <c r="AM1049">
        <f t="shared" si="753"/>
        <v>8.6000587988702762E-3</v>
      </c>
      <c r="AN1049">
        <f t="shared" si="754"/>
        <v>9.0778398432519569E-3</v>
      </c>
      <c r="AO1049">
        <f t="shared" si="755"/>
        <v>2.8666862662900918E-3</v>
      </c>
      <c r="AP1049">
        <f t="shared" si="756"/>
        <v>2.3889052219084098E-3</v>
      </c>
      <c r="AQ1049">
        <f t="shared" si="757"/>
        <v>6.6889346213435475E-3</v>
      </c>
      <c r="AR1049">
        <f t="shared" si="758"/>
        <v>2.8666862662900918E-3</v>
      </c>
      <c r="AS1049">
        <f t="shared" si="759"/>
        <v>5.7333725325801835E-3</v>
      </c>
      <c r="AT1049">
        <f t="shared" si="760"/>
        <v>4.7778104438168196E-3</v>
      </c>
      <c r="AU1049">
        <f t="shared" si="761"/>
        <v>6.6889346213435475E-3</v>
      </c>
      <c r="AV1049">
        <f t="shared" si="762"/>
        <v>1.1944526109542049E-2</v>
      </c>
      <c r="AW1049">
        <f t="shared" si="763"/>
        <v>9.5556208876336392E-4</v>
      </c>
      <c r="AX1049">
        <f t="shared" si="764"/>
        <v>4.7778104438168196E-3</v>
      </c>
      <c r="AY1049">
        <f t="shared" si="765"/>
        <v>0.13186756824934423</v>
      </c>
    </row>
    <row r="1050" spans="1:51" x14ac:dyDescent="0.2">
      <c r="A1050" s="118" t="s">
        <v>5980</v>
      </c>
      <c r="B1050" s="119">
        <v>27180</v>
      </c>
      <c r="C1050" s="121" t="s">
        <v>6702</v>
      </c>
      <c r="D1050" s="121" t="s">
        <v>4082</v>
      </c>
      <c r="E1050" s="121">
        <v>0.32332524143800123</v>
      </c>
      <c r="F1050">
        <f t="shared" si="741"/>
        <v>3.2332524143800123E-7</v>
      </c>
      <c r="G1050">
        <f t="shared" si="742"/>
        <v>3.2332524143800123E-9</v>
      </c>
      <c r="H1050">
        <f t="shared" si="743"/>
        <v>1.8610719889707004E-4</v>
      </c>
      <c r="I1050" s="115">
        <f t="shared" si="721"/>
        <v>25</v>
      </c>
      <c r="J1050" s="115">
        <f t="shared" si="722"/>
        <v>3</v>
      </c>
      <c r="K1050" s="115">
        <f t="shared" si="723"/>
        <v>15</v>
      </c>
      <c r="L1050" s="115">
        <f t="shared" si="724"/>
        <v>14</v>
      </c>
      <c r="M1050" s="115">
        <f t="shared" si="725"/>
        <v>4</v>
      </c>
      <c r="N1050" s="115">
        <f t="shared" si="726"/>
        <v>24</v>
      </c>
      <c r="O1050" s="115">
        <f t="shared" si="727"/>
        <v>4</v>
      </c>
      <c r="P1050" s="115">
        <f t="shared" si="728"/>
        <v>22</v>
      </c>
      <c r="Q1050" s="115">
        <f t="shared" si="729"/>
        <v>9</v>
      </c>
      <c r="R1050" s="115">
        <f t="shared" si="730"/>
        <v>26</v>
      </c>
      <c r="S1050" s="115">
        <f t="shared" si="731"/>
        <v>5</v>
      </c>
      <c r="T1050" s="115">
        <f t="shared" si="732"/>
        <v>13</v>
      </c>
      <c r="U1050" s="115">
        <f t="shared" si="733"/>
        <v>11</v>
      </c>
      <c r="V1050" s="115">
        <f t="shared" si="734"/>
        <v>6</v>
      </c>
      <c r="W1050" s="115">
        <f t="shared" si="735"/>
        <v>17</v>
      </c>
      <c r="X1050" s="115">
        <f t="shared" si="736"/>
        <v>15</v>
      </c>
      <c r="Y1050" s="115">
        <f t="shared" si="737"/>
        <v>15</v>
      </c>
      <c r="Z1050" s="115">
        <f t="shared" si="738"/>
        <v>18</v>
      </c>
      <c r="AA1050" s="115">
        <f t="shared" si="739"/>
        <v>3</v>
      </c>
      <c r="AB1050" s="115">
        <f t="shared" si="740"/>
        <v>4</v>
      </c>
      <c r="AC1050" s="113">
        <f t="shared" si="744"/>
        <v>253</v>
      </c>
      <c r="AE1050">
        <f t="shared" si="745"/>
        <v>4.6526799724267509E-3</v>
      </c>
      <c r="AF1050">
        <f t="shared" si="746"/>
        <v>5.5832159669121008E-4</v>
      </c>
      <c r="AG1050">
        <f t="shared" si="747"/>
        <v>2.7916079834560507E-3</v>
      </c>
      <c r="AH1050">
        <f t="shared" si="748"/>
        <v>2.6055007845589805E-3</v>
      </c>
      <c r="AI1050">
        <f t="shared" si="749"/>
        <v>7.4442879558828015E-4</v>
      </c>
      <c r="AJ1050">
        <f t="shared" si="750"/>
        <v>4.4665727735296807E-3</v>
      </c>
      <c r="AK1050">
        <f t="shared" si="751"/>
        <v>7.4442879558828015E-4</v>
      </c>
      <c r="AL1050">
        <f t="shared" si="752"/>
        <v>4.094358375735541E-3</v>
      </c>
      <c r="AM1050">
        <f t="shared" si="753"/>
        <v>1.6749647900736304E-3</v>
      </c>
      <c r="AN1050">
        <f t="shared" si="754"/>
        <v>4.8387871713238212E-3</v>
      </c>
      <c r="AO1050">
        <f t="shared" si="755"/>
        <v>9.3053599448535021E-4</v>
      </c>
      <c r="AP1050">
        <f t="shared" si="756"/>
        <v>2.4193935856619106E-3</v>
      </c>
      <c r="AQ1050">
        <f t="shared" si="757"/>
        <v>2.0471791878677705E-3</v>
      </c>
      <c r="AR1050">
        <f t="shared" si="758"/>
        <v>1.1166431933824202E-3</v>
      </c>
      <c r="AS1050">
        <f t="shared" si="759"/>
        <v>3.1638223812501904E-3</v>
      </c>
      <c r="AT1050">
        <f t="shared" si="760"/>
        <v>2.7916079834560507E-3</v>
      </c>
      <c r="AU1050">
        <f t="shared" si="761"/>
        <v>2.7916079834560507E-3</v>
      </c>
      <c r="AV1050">
        <f t="shared" si="762"/>
        <v>3.3499295801472607E-3</v>
      </c>
      <c r="AW1050">
        <f t="shared" si="763"/>
        <v>5.5832159669121008E-4</v>
      </c>
      <c r="AX1050">
        <f t="shared" si="764"/>
        <v>7.4442879558828015E-4</v>
      </c>
      <c r="AY1050">
        <f t="shared" si="765"/>
        <v>4.7085121320958719E-2</v>
      </c>
    </row>
    <row r="1051" spans="1:51" x14ac:dyDescent="0.2">
      <c r="A1051" s="118" t="s">
        <v>5981</v>
      </c>
      <c r="B1051" s="119">
        <v>36471</v>
      </c>
      <c r="C1051" s="121" t="s">
        <v>6744</v>
      </c>
      <c r="D1051" s="121" t="s">
        <v>3946</v>
      </c>
      <c r="E1051" s="121">
        <v>0.10333204800756089</v>
      </c>
      <c r="F1051">
        <f t="shared" si="741"/>
        <v>1.033320480075609E-7</v>
      </c>
      <c r="G1051">
        <f t="shared" si="742"/>
        <v>1.033320480075609E-9</v>
      </c>
      <c r="H1051">
        <f t="shared" si="743"/>
        <v>5.9478307123362368E-5</v>
      </c>
      <c r="I1051" s="115">
        <f t="shared" si="721"/>
        <v>52</v>
      </c>
      <c r="J1051" s="115">
        <f t="shared" si="722"/>
        <v>1</v>
      </c>
      <c r="K1051" s="115">
        <f t="shared" si="723"/>
        <v>15</v>
      </c>
      <c r="L1051" s="115">
        <f t="shared" si="724"/>
        <v>17</v>
      </c>
      <c r="M1051" s="115">
        <f t="shared" si="725"/>
        <v>11</v>
      </c>
      <c r="N1051" s="115">
        <f t="shared" si="726"/>
        <v>23</v>
      </c>
      <c r="O1051" s="115">
        <f t="shared" si="727"/>
        <v>7</v>
      </c>
      <c r="P1051" s="115">
        <f t="shared" si="728"/>
        <v>12</v>
      </c>
      <c r="Q1051" s="115">
        <f t="shared" si="729"/>
        <v>24</v>
      </c>
      <c r="R1051" s="115">
        <f t="shared" si="730"/>
        <v>33</v>
      </c>
      <c r="S1051" s="115">
        <f t="shared" si="731"/>
        <v>7</v>
      </c>
      <c r="T1051" s="115">
        <f t="shared" si="732"/>
        <v>21</v>
      </c>
      <c r="U1051" s="115">
        <f t="shared" si="733"/>
        <v>19</v>
      </c>
      <c r="V1051" s="115">
        <f t="shared" si="734"/>
        <v>14</v>
      </c>
      <c r="W1051" s="115">
        <f t="shared" si="735"/>
        <v>14</v>
      </c>
      <c r="X1051" s="115">
        <f t="shared" si="736"/>
        <v>15</v>
      </c>
      <c r="Y1051" s="115">
        <f t="shared" si="737"/>
        <v>16</v>
      </c>
      <c r="Z1051" s="115">
        <f t="shared" si="738"/>
        <v>15</v>
      </c>
      <c r="AA1051" s="115">
        <f t="shared" si="739"/>
        <v>8</v>
      </c>
      <c r="AB1051" s="115">
        <f t="shared" si="740"/>
        <v>10</v>
      </c>
      <c r="AC1051" s="113">
        <f t="shared" si="744"/>
        <v>334</v>
      </c>
      <c r="AE1051">
        <f t="shared" si="745"/>
        <v>3.0928719704148432E-3</v>
      </c>
      <c r="AF1051">
        <f t="shared" si="746"/>
        <v>5.9478307123362368E-5</v>
      </c>
      <c r="AG1051">
        <f t="shared" si="747"/>
        <v>8.9217460685043549E-4</v>
      </c>
      <c r="AH1051">
        <f t="shared" si="748"/>
        <v>1.0111312210971603E-3</v>
      </c>
      <c r="AI1051">
        <f t="shared" si="749"/>
        <v>6.542613783569861E-4</v>
      </c>
      <c r="AJ1051">
        <f t="shared" si="750"/>
        <v>1.3680010638373345E-3</v>
      </c>
      <c r="AK1051">
        <f t="shared" si="751"/>
        <v>4.163481498635366E-4</v>
      </c>
      <c r="AL1051">
        <f t="shared" si="752"/>
        <v>7.1373968548034839E-4</v>
      </c>
      <c r="AM1051">
        <f t="shared" si="753"/>
        <v>1.4274793709606968E-3</v>
      </c>
      <c r="AN1051">
        <f t="shared" si="754"/>
        <v>1.9627841350709583E-3</v>
      </c>
      <c r="AO1051">
        <f t="shared" si="755"/>
        <v>4.163481498635366E-4</v>
      </c>
      <c r="AP1051">
        <f t="shared" si="756"/>
        <v>1.2490444495906097E-3</v>
      </c>
      <c r="AQ1051">
        <f t="shared" si="757"/>
        <v>1.1300878353438851E-3</v>
      </c>
      <c r="AR1051">
        <f t="shared" si="758"/>
        <v>8.326962997270732E-4</v>
      </c>
      <c r="AS1051">
        <f t="shared" si="759"/>
        <v>8.326962997270732E-4</v>
      </c>
      <c r="AT1051">
        <f t="shared" si="760"/>
        <v>8.9217460685043549E-4</v>
      </c>
      <c r="AU1051">
        <f t="shared" si="761"/>
        <v>9.5165291397379789E-4</v>
      </c>
      <c r="AV1051">
        <f t="shared" si="762"/>
        <v>8.9217460685043549E-4</v>
      </c>
      <c r="AW1051">
        <f t="shared" si="763"/>
        <v>4.7582645698689895E-4</v>
      </c>
      <c r="AX1051">
        <f t="shared" si="764"/>
        <v>5.947830712336237E-4</v>
      </c>
      <c r="AY1051">
        <f t="shared" si="765"/>
        <v>1.9865754579203032E-2</v>
      </c>
    </row>
    <row r="1052" spans="1:51" x14ac:dyDescent="0.2">
      <c r="A1052" s="118" t="s">
        <v>5982</v>
      </c>
      <c r="B1052" s="119">
        <v>26115</v>
      </c>
      <c r="C1052" s="121" t="s">
        <v>6848</v>
      </c>
      <c r="D1052" s="121" t="s">
        <v>4146</v>
      </c>
      <c r="E1052" s="121">
        <v>0.59929619188988348</v>
      </c>
      <c r="F1052">
        <f t="shared" si="741"/>
        <v>5.9929619188988347E-7</v>
      </c>
      <c r="G1052">
        <f t="shared" si="742"/>
        <v>5.9929619188988351E-9</v>
      </c>
      <c r="H1052">
        <f t="shared" si="743"/>
        <v>3.4495709362578211E-4</v>
      </c>
      <c r="I1052" s="115">
        <f t="shared" si="721"/>
        <v>32</v>
      </c>
      <c r="J1052" s="115">
        <f t="shared" si="722"/>
        <v>0</v>
      </c>
      <c r="K1052" s="115">
        <f t="shared" si="723"/>
        <v>6</v>
      </c>
      <c r="L1052" s="115">
        <f t="shared" si="724"/>
        <v>3</v>
      </c>
      <c r="M1052" s="115">
        <f t="shared" si="725"/>
        <v>21</v>
      </c>
      <c r="N1052" s="115">
        <f t="shared" si="726"/>
        <v>23</v>
      </c>
      <c r="O1052" s="115">
        <f t="shared" si="727"/>
        <v>2</v>
      </c>
      <c r="P1052" s="115">
        <f t="shared" si="728"/>
        <v>14</v>
      </c>
      <c r="Q1052" s="115">
        <f t="shared" si="729"/>
        <v>6</v>
      </c>
      <c r="R1052" s="115">
        <f t="shared" si="730"/>
        <v>31</v>
      </c>
      <c r="S1052" s="115">
        <f t="shared" si="731"/>
        <v>14</v>
      </c>
      <c r="T1052" s="115">
        <f t="shared" si="732"/>
        <v>8</v>
      </c>
      <c r="U1052" s="115">
        <f t="shared" si="733"/>
        <v>2</v>
      </c>
      <c r="V1052" s="115">
        <f t="shared" si="734"/>
        <v>4</v>
      </c>
      <c r="W1052" s="115">
        <f t="shared" si="735"/>
        <v>9</v>
      </c>
      <c r="X1052" s="115">
        <f t="shared" si="736"/>
        <v>24</v>
      </c>
      <c r="Y1052" s="115">
        <f t="shared" si="737"/>
        <v>13</v>
      </c>
      <c r="Z1052" s="115">
        <f t="shared" si="738"/>
        <v>16</v>
      </c>
      <c r="AA1052" s="115">
        <f t="shared" si="739"/>
        <v>3</v>
      </c>
      <c r="AB1052" s="115">
        <f t="shared" si="740"/>
        <v>11</v>
      </c>
      <c r="AC1052" s="113">
        <f t="shared" si="744"/>
        <v>242</v>
      </c>
      <c r="AE1052">
        <f t="shared" si="745"/>
        <v>1.1038626996025027E-2</v>
      </c>
      <c r="AF1052">
        <f t="shared" si="746"/>
        <v>0</v>
      </c>
      <c r="AG1052">
        <f t="shared" si="747"/>
        <v>2.0697425617546925E-3</v>
      </c>
      <c r="AH1052">
        <f t="shared" si="748"/>
        <v>1.0348712808773463E-3</v>
      </c>
      <c r="AI1052">
        <f t="shared" si="749"/>
        <v>7.2440989661414238E-3</v>
      </c>
      <c r="AJ1052">
        <f t="shared" si="750"/>
        <v>7.9340131533929877E-3</v>
      </c>
      <c r="AK1052">
        <f t="shared" si="751"/>
        <v>6.8991418725156421E-4</v>
      </c>
      <c r="AL1052">
        <f t="shared" si="752"/>
        <v>4.8293993107609498E-3</v>
      </c>
      <c r="AM1052">
        <f t="shared" si="753"/>
        <v>2.0697425617546925E-3</v>
      </c>
      <c r="AN1052">
        <f t="shared" si="754"/>
        <v>1.0693669902399245E-2</v>
      </c>
      <c r="AO1052">
        <f t="shared" si="755"/>
        <v>4.8293993107609498E-3</v>
      </c>
      <c r="AP1052">
        <f t="shared" si="756"/>
        <v>2.7596567490062568E-3</v>
      </c>
      <c r="AQ1052">
        <f t="shared" si="757"/>
        <v>6.8991418725156421E-4</v>
      </c>
      <c r="AR1052">
        <f t="shared" si="758"/>
        <v>1.3798283745031284E-3</v>
      </c>
      <c r="AS1052">
        <f t="shared" si="759"/>
        <v>3.1046138426320388E-3</v>
      </c>
      <c r="AT1052">
        <f t="shared" si="760"/>
        <v>8.2789702470187701E-3</v>
      </c>
      <c r="AU1052">
        <f t="shared" si="761"/>
        <v>4.4844422171351674E-3</v>
      </c>
      <c r="AV1052">
        <f t="shared" si="762"/>
        <v>5.5193134980125137E-3</v>
      </c>
      <c r="AW1052">
        <f t="shared" si="763"/>
        <v>1.0348712808773463E-3</v>
      </c>
      <c r="AX1052">
        <f t="shared" si="764"/>
        <v>3.7945280298836031E-3</v>
      </c>
      <c r="AY1052">
        <f t="shared" si="765"/>
        <v>8.3479616657439276E-2</v>
      </c>
    </row>
    <row r="1053" spans="1:51" x14ac:dyDescent="0.2">
      <c r="A1053" s="118" t="s">
        <v>5983</v>
      </c>
      <c r="B1053" s="119">
        <v>20451</v>
      </c>
      <c r="C1053" s="121" t="s">
        <v>6603</v>
      </c>
      <c r="D1053" s="121" t="s">
        <v>4555</v>
      </c>
      <c r="E1053" s="121">
        <v>1.2860177210299064</v>
      </c>
      <c r="F1053">
        <f t="shared" si="741"/>
        <v>1.2860177210299065E-6</v>
      </c>
      <c r="G1053">
        <f t="shared" si="742"/>
        <v>1.2860177210299065E-8</v>
      </c>
      <c r="H1053">
        <f t="shared" si="743"/>
        <v>7.4023653312190677E-4</v>
      </c>
      <c r="I1053" s="115">
        <f t="shared" si="721"/>
        <v>23</v>
      </c>
      <c r="J1053" s="115">
        <f t="shared" si="722"/>
        <v>1</v>
      </c>
      <c r="K1053" s="115">
        <f t="shared" si="723"/>
        <v>12</v>
      </c>
      <c r="L1053" s="115">
        <f t="shared" si="724"/>
        <v>7</v>
      </c>
      <c r="M1053" s="115">
        <f t="shared" si="725"/>
        <v>4</v>
      </c>
      <c r="N1053" s="115">
        <f t="shared" si="726"/>
        <v>13</v>
      </c>
      <c r="O1053" s="115">
        <f t="shared" si="727"/>
        <v>4</v>
      </c>
      <c r="P1053" s="115">
        <f t="shared" si="728"/>
        <v>10</v>
      </c>
      <c r="Q1053" s="115">
        <f t="shared" si="729"/>
        <v>13</v>
      </c>
      <c r="R1053" s="115">
        <f t="shared" si="730"/>
        <v>22</v>
      </c>
      <c r="S1053" s="115">
        <f t="shared" si="731"/>
        <v>2</v>
      </c>
      <c r="T1053" s="115">
        <f t="shared" si="732"/>
        <v>7</v>
      </c>
      <c r="U1053" s="115">
        <f t="shared" si="733"/>
        <v>7</v>
      </c>
      <c r="V1053" s="115">
        <f t="shared" si="734"/>
        <v>11</v>
      </c>
      <c r="W1053" s="115">
        <f t="shared" si="735"/>
        <v>7</v>
      </c>
      <c r="X1053" s="115">
        <f t="shared" si="736"/>
        <v>8</v>
      </c>
      <c r="Y1053" s="115">
        <f t="shared" si="737"/>
        <v>10</v>
      </c>
      <c r="Z1053" s="115">
        <f t="shared" si="738"/>
        <v>13</v>
      </c>
      <c r="AA1053" s="115">
        <f t="shared" si="739"/>
        <v>2</v>
      </c>
      <c r="AB1053" s="115">
        <f t="shared" si="740"/>
        <v>10</v>
      </c>
      <c r="AC1053" s="113">
        <f t="shared" si="744"/>
        <v>186</v>
      </c>
      <c r="AE1053">
        <f t="shared" si="745"/>
        <v>1.7025440261803856E-2</v>
      </c>
      <c r="AF1053">
        <f t="shared" si="746"/>
        <v>7.4023653312190677E-4</v>
      </c>
      <c r="AG1053">
        <f t="shared" si="747"/>
        <v>8.8828383974628809E-3</v>
      </c>
      <c r="AH1053">
        <f t="shared" si="748"/>
        <v>5.1816557318533473E-3</v>
      </c>
      <c r="AI1053">
        <f t="shared" si="749"/>
        <v>2.9609461324876271E-3</v>
      </c>
      <c r="AJ1053">
        <f t="shared" si="750"/>
        <v>9.6230749305847886E-3</v>
      </c>
      <c r="AK1053">
        <f t="shared" si="751"/>
        <v>2.9609461324876271E-3</v>
      </c>
      <c r="AL1053">
        <f t="shared" si="752"/>
        <v>7.402365331219068E-3</v>
      </c>
      <c r="AM1053">
        <f t="shared" si="753"/>
        <v>9.6230749305847886E-3</v>
      </c>
      <c r="AN1053">
        <f t="shared" si="754"/>
        <v>1.628520372868195E-2</v>
      </c>
      <c r="AO1053">
        <f t="shared" si="755"/>
        <v>1.4804730662438135E-3</v>
      </c>
      <c r="AP1053">
        <f t="shared" si="756"/>
        <v>5.1816557318533473E-3</v>
      </c>
      <c r="AQ1053">
        <f t="shared" si="757"/>
        <v>5.1816557318533473E-3</v>
      </c>
      <c r="AR1053">
        <f t="shared" si="758"/>
        <v>8.1426018643409748E-3</v>
      </c>
      <c r="AS1053">
        <f t="shared" si="759"/>
        <v>5.1816557318533473E-3</v>
      </c>
      <c r="AT1053">
        <f t="shared" si="760"/>
        <v>5.9218922649752542E-3</v>
      </c>
      <c r="AU1053">
        <f t="shared" si="761"/>
        <v>7.402365331219068E-3</v>
      </c>
      <c r="AV1053">
        <f t="shared" si="762"/>
        <v>9.6230749305847886E-3</v>
      </c>
      <c r="AW1053">
        <f t="shared" si="763"/>
        <v>1.4804730662438135E-3</v>
      </c>
      <c r="AX1053">
        <f t="shared" si="764"/>
        <v>7.402365331219068E-3</v>
      </c>
      <c r="AY1053">
        <f t="shared" si="765"/>
        <v>0.13768399516067467</v>
      </c>
    </row>
    <row r="1054" spans="1:51" x14ac:dyDescent="0.2">
      <c r="A1054" s="118" t="s">
        <v>5984</v>
      </c>
      <c r="B1054" s="119">
        <v>38606</v>
      </c>
      <c r="C1054" s="121" t="s">
        <v>6928</v>
      </c>
      <c r="D1054" s="121" t="s">
        <v>4858</v>
      </c>
      <c r="E1054" s="121">
        <v>13.125867219609693</v>
      </c>
      <c r="F1054">
        <f t="shared" si="741"/>
        <v>1.3125867219609694E-5</v>
      </c>
      <c r="G1054">
        <f t="shared" si="742"/>
        <v>1.3125867219609694E-7</v>
      </c>
      <c r="H1054">
        <f t="shared" si="743"/>
        <v>7.5552974783901989E-3</v>
      </c>
      <c r="I1054" s="115">
        <f t="shared" si="721"/>
        <v>44</v>
      </c>
      <c r="J1054" s="115">
        <f t="shared" si="722"/>
        <v>0</v>
      </c>
      <c r="K1054" s="115">
        <f t="shared" si="723"/>
        <v>21</v>
      </c>
      <c r="L1054" s="115">
        <f t="shared" si="724"/>
        <v>11</v>
      </c>
      <c r="M1054" s="115">
        <f t="shared" si="725"/>
        <v>21</v>
      </c>
      <c r="N1054" s="115">
        <f t="shared" si="726"/>
        <v>43</v>
      </c>
      <c r="O1054" s="115">
        <f t="shared" si="727"/>
        <v>6</v>
      </c>
      <c r="P1054" s="115">
        <f t="shared" si="728"/>
        <v>11</v>
      </c>
      <c r="Q1054" s="115">
        <f t="shared" si="729"/>
        <v>15</v>
      </c>
      <c r="R1054" s="115">
        <f t="shared" si="730"/>
        <v>20</v>
      </c>
      <c r="S1054" s="115">
        <f t="shared" si="731"/>
        <v>9</v>
      </c>
      <c r="T1054" s="115">
        <f t="shared" si="732"/>
        <v>22</v>
      </c>
      <c r="U1054" s="115">
        <f t="shared" si="733"/>
        <v>33</v>
      </c>
      <c r="V1054" s="115">
        <f t="shared" si="734"/>
        <v>9</v>
      </c>
      <c r="W1054" s="115">
        <f t="shared" si="735"/>
        <v>17</v>
      </c>
      <c r="X1054" s="115">
        <f t="shared" si="736"/>
        <v>25</v>
      </c>
      <c r="Y1054" s="115">
        <f t="shared" si="737"/>
        <v>13</v>
      </c>
      <c r="Z1054" s="115">
        <f t="shared" si="738"/>
        <v>30</v>
      </c>
      <c r="AA1054" s="115">
        <f t="shared" si="739"/>
        <v>2</v>
      </c>
      <c r="AB1054" s="115">
        <f t="shared" si="740"/>
        <v>14</v>
      </c>
      <c r="AC1054" s="113">
        <f t="shared" si="744"/>
        <v>366</v>
      </c>
      <c r="AE1054">
        <f t="shared" si="745"/>
        <v>0.33243308904916874</v>
      </c>
      <c r="AF1054">
        <f t="shared" si="746"/>
        <v>0</v>
      </c>
      <c r="AG1054">
        <f t="shared" si="747"/>
        <v>0.15866124704619416</v>
      </c>
      <c r="AH1054">
        <f t="shared" si="748"/>
        <v>8.3108272262292185E-2</v>
      </c>
      <c r="AI1054">
        <f t="shared" si="749"/>
        <v>0.15866124704619416</v>
      </c>
      <c r="AJ1054">
        <f t="shared" si="750"/>
        <v>0.32487779157077856</v>
      </c>
      <c r="AK1054">
        <f t="shared" si="751"/>
        <v>4.5331784870341195E-2</v>
      </c>
      <c r="AL1054">
        <f t="shared" si="752"/>
        <v>8.3108272262292185E-2</v>
      </c>
      <c r="AM1054">
        <f t="shared" si="753"/>
        <v>0.11332946217585298</v>
      </c>
      <c r="AN1054">
        <f t="shared" si="754"/>
        <v>0.15110594956780399</v>
      </c>
      <c r="AO1054">
        <f t="shared" si="755"/>
        <v>6.7997677305511789E-2</v>
      </c>
      <c r="AP1054">
        <f t="shared" si="756"/>
        <v>0.16621654452458437</v>
      </c>
      <c r="AQ1054">
        <f t="shared" si="757"/>
        <v>0.24932481678687657</v>
      </c>
      <c r="AR1054">
        <f t="shared" si="758"/>
        <v>6.7997677305511789E-2</v>
      </c>
      <c r="AS1054">
        <f t="shared" si="759"/>
        <v>0.12844005713263337</v>
      </c>
      <c r="AT1054">
        <f t="shared" si="760"/>
        <v>0.18888243695975498</v>
      </c>
      <c r="AU1054">
        <f t="shared" si="761"/>
        <v>9.8218867219072581E-2</v>
      </c>
      <c r="AV1054">
        <f t="shared" si="762"/>
        <v>0.22665892435170595</v>
      </c>
      <c r="AW1054">
        <f t="shared" si="763"/>
        <v>1.5110594956780398E-2</v>
      </c>
      <c r="AX1054">
        <f t="shared" si="764"/>
        <v>0.10577416469746279</v>
      </c>
      <c r="AY1054">
        <f t="shared" si="765"/>
        <v>2.7652388770908125</v>
      </c>
    </row>
    <row r="1055" spans="1:51" x14ac:dyDescent="0.2">
      <c r="A1055" s="118" t="s">
        <v>5985</v>
      </c>
      <c r="B1055" s="119">
        <v>68663</v>
      </c>
      <c r="C1055" s="121" t="s">
        <v>7097</v>
      </c>
      <c r="D1055" s="121" t="s">
        <v>3878</v>
      </c>
      <c r="E1055" s="121">
        <v>0.22632772537298335</v>
      </c>
      <c r="F1055">
        <f t="shared" si="741"/>
        <v>2.2632772537298336E-7</v>
      </c>
      <c r="G1055">
        <f t="shared" si="742"/>
        <v>2.2632772537298335E-9</v>
      </c>
      <c r="H1055">
        <f t="shared" si="743"/>
        <v>1.3027507167264623E-4</v>
      </c>
      <c r="I1055" s="115">
        <f t="shared" si="721"/>
        <v>63</v>
      </c>
      <c r="J1055" s="115">
        <f t="shared" si="722"/>
        <v>1</v>
      </c>
      <c r="K1055" s="115">
        <f t="shared" si="723"/>
        <v>49</v>
      </c>
      <c r="L1055" s="115">
        <f t="shared" si="724"/>
        <v>44</v>
      </c>
      <c r="M1055" s="115">
        <f t="shared" si="725"/>
        <v>17</v>
      </c>
      <c r="N1055" s="115">
        <f t="shared" si="726"/>
        <v>41</v>
      </c>
      <c r="O1055" s="115">
        <f t="shared" si="727"/>
        <v>13</v>
      </c>
      <c r="P1055" s="115">
        <f t="shared" si="728"/>
        <v>30</v>
      </c>
      <c r="Q1055" s="115">
        <f t="shared" si="729"/>
        <v>36</v>
      </c>
      <c r="R1055" s="115">
        <f t="shared" si="730"/>
        <v>81</v>
      </c>
      <c r="S1055" s="115">
        <f t="shared" si="731"/>
        <v>15</v>
      </c>
      <c r="T1055" s="115">
        <f t="shared" si="732"/>
        <v>17</v>
      </c>
      <c r="U1055" s="115">
        <f t="shared" si="733"/>
        <v>27</v>
      </c>
      <c r="V1055" s="115">
        <f t="shared" si="734"/>
        <v>28</v>
      </c>
      <c r="W1055" s="115">
        <f t="shared" si="735"/>
        <v>43</v>
      </c>
      <c r="X1055" s="115">
        <f t="shared" si="736"/>
        <v>42</v>
      </c>
      <c r="Y1055" s="115">
        <f t="shared" si="737"/>
        <v>33</v>
      </c>
      <c r="Z1055" s="115">
        <f t="shared" si="738"/>
        <v>26</v>
      </c>
      <c r="AA1055" s="115">
        <f t="shared" si="739"/>
        <v>4</v>
      </c>
      <c r="AB1055" s="115">
        <f t="shared" si="740"/>
        <v>11</v>
      </c>
      <c r="AC1055" s="113">
        <f t="shared" si="744"/>
        <v>621</v>
      </c>
      <c r="AE1055">
        <f t="shared" si="745"/>
        <v>8.2073295153767128E-3</v>
      </c>
      <c r="AF1055">
        <f t="shared" si="746"/>
        <v>1.3027507167264623E-4</v>
      </c>
      <c r="AG1055">
        <f t="shared" si="747"/>
        <v>6.3834785119596654E-3</v>
      </c>
      <c r="AH1055">
        <f t="shared" si="748"/>
        <v>5.7321031535964347E-3</v>
      </c>
      <c r="AI1055">
        <f t="shared" si="749"/>
        <v>2.2146762184349859E-3</v>
      </c>
      <c r="AJ1055">
        <f t="shared" si="750"/>
        <v>5.3412779385784955E-3</v>
      </c>
      <c r="AK1055">
        <f t="shared" si="751"/>
        <v>1.6935759317444009E-3</v>
      </c>
      <c r="AL1055">
        <f t="shared" si="752"/>
        <v>3.9082521501793872E-3</v>
      </c>
      <c r="AM1055">
        <f t="shared" si="753"/>
        <v>4.689902580215264E-3</v>
      </c>
      <c r="AN1055">
        <f t="shared" si="754"/>
        <v>1.0552280805484345E-2</v>
      </c>
      <c r="AO1055">
        <f t="shared" si="755"/>
        <v>1.9541260750896936E-3</v>
      </c>
      <c r="AP1055">
        <f t="shared" si="756"/>
        <v>2.2146762184349859E-3</v>
      </c>
      <c r="AQ1055">
        <f t="shared" si="757"/>
        <v>3.5174269351614484E-3</v>
      </c>
      <c r="AR1055">
        <f t="shared" si="758"/>
        <v>3.6477020068340946E-3</v>
      </c>
      <c r="AS1055">
        <f t="shared" si="759"/>
        <v>5.6018280819237877E-3</v>
      </c>
      <c r="AT1055">
        <f t="shared" si="760"/>
        <v>5.4715530102511416E-3</v>
      </c>
      <c r="AU1055">
        <f t="shared" si="761"/>
        <v>4.2990773651973256E-3</v>
      </c>
      <c r="AV1055">
        <f t="shared" si="762"/>
        <v>3.3871518634888019E-3</v>
      </c>
      <c r="AW1055">
        <f t="shared" si="763"/>
        <v>5.2110028669058494E-4</v>
      </c>
      <c r="AX1055">
        <f t="shared" si="764"/>
        <v>1.4330257883991087E-3</v>
      </c>
      <c r="AY1055">
        <f t="shared" si="765"/>
        <v>8.0900819508713293E-2</v>
      </c>
    </row>
    <row r="1056" spans="1:51" x14ac:dyDescent="0.2">
      <c r="A1056" s="118" t="s">
        <v>5986</v>
      </c>
      <c r="B1056" s="119">
        <v>55195</v>
      </c>
      <c r="C1056" s="121" t="s">
        <v>6630</v>
      </c>
      <c r="D1056" s="121" t="s">
        <v>3574</v>
      </c>
      <c r="E1056" s="121">
        <v>5.1817475774660102E-2</v>
      </c>
      <c r="F1056">
        <f t="shared" si="741"/>
        <v>5.1817475774660099E-8</v>
      </c>
      <c r="G1056">
        <f t="shared" si="742"/>
        <v>5.1817475774660097E-10</v>
      </c>
      <c r="H1056">
        <f t="shared" si="743"/>
        <v>2.9826329758383464E-5</v>
      </c>
      <c r="I1056" s="115">
        <f t="shared" si="721"/>
        <v>39</v>
      </c>
      <c r="J1056" s="115">
        <f t="shared" si="722"/>
        <v>5</v>
      </c>
      <c r="K1056" s="115">
        <f t="shared" si="723"/>
        <v>32</v>
      </c>
      <c r="L1056" s="115">
        <f t="shared" si="724"/>
        <v>32</v>
      </c>
      <c r="M1056" s="115">
        <f t="shared" si="725"/>
        <v>21</v>
      </c>
      <c r="N1056" s="115">
        <f t="shared" si="726"/>
        <v>20</v>
      </c>
      <c r="O1056" s="115">
        <f t="shared" si="727"/>
        <v>10</v>
      </c>
      <c r="P1056" s="115">
        <f t="shared" si="728"/>
        <v>25</v>
      </c>
      <c r="Q1056" s="115">
        <f t="shared" si="729"/>
        <v>30</v>
      </c>
      <c r="R1056" s="115">
        <f t="shared" si="730"/>
        <v>52</v>
      </c>
      <c r="S1056" s="115">
        <f t="shared" si="731"/>
        <v>15</v>
      </c>
      <c r="T1056" s="115">
        <f t="shared" si="732"/>
        <v>15</v>
      </c>
      <c r="U1056" s="115">
        <f t="shared" si="733"/>
        <v>24</v>
      </c>
      <c r="V1056" s="115">
        <f t="shared" si="734"/>
        <v>21</v>
      </c>
      <c r="W1056" s="115">
        <f t="shared" si="735"/>
        <v>39</v>
      </c>
      <c r="X1056" s="115">
        <f t="shared" si="736"/>
        <v>35</v>
      </c>
      <c r="Y1056" s="115">
        <f t="shared" si="737"/>
        <v>24</v>
      </c>
      <c r="Z1056" s="115">
        <f t="shared" si="738"/>
        <v>29</v>
      </c>
      <c r="AA1056" s="115">
        <f t="shared" si="739"/>
        <v>7</v>
      </c>
      <c r="AB1056" s="115">
        <f t="shared" si="740"/>
        <v>9</v>
      </c>
      <c r="AC1056" s="113">
        <f t="shared" si="744"/>
        <v>484</v>
      </c>
      <c r="AE1056">
        <f t="shared" si="745"/>
        <v>1.163226860576955E-3</v>
      </c>
      <c r="AF1056">
        <f t="shared" si="746"/>
        <v>1.4913164879191732E-4</v>
      </c>
      <c r="AG1056">
        <f t="shared" si="747"/>
        <v>9.5444255226827084E-4</v>
      </c>
      <c r="AH1056">
        <f t="shared" si="748"/>
        <v>9.5444255226827084E-4</v>
      </c>
      <c r="AI1056">
        <f t="shared" si="749"/>
        <v>6.2635292492605279E-4</v>
      </c>
      <c r="AJ1056">
        <f t="shared" si="750"/>
        <v>5.9652659516766927E-4</v>
      </c>
      <c r="AK1056">
        <f t="shared" si="751"/>
        <v>2.9826329758383464E-4</v>
      </c>
      <c r="AL1056">
        <f t="shared" si="752"/>
        <v>7.4565824395958664E-4</v>
      </c>
      <c r="AM1056">
        <f t="shared" si="753"/>
        <v>8.9478989275150391E-4</v>
      </c>
      <c r="AN1056">
        <f t="shared" si="754"/>
        <v>1.5509691474359401E-3</v>
      </c>
      <c r="AO1056">
        <f t="shared" si="755"/>
        <v>4.4739494637575195E-4</v>
      </c>
      <c r="AP1056">
        <f t="shared" si="756"/>
        <v>4.4739494637575195E-4</v>
      </c>
      <c r="AQ1056">
        <f t="shared" si="757"/>
        <v>7.1583191420120313E-4</v>
      </c>
      <c r="AR1056">
        <f t="shared" si="758"/>
        <v>6.2635292492605279E-4</v>
      </c>
      <c r="AS1056">
        <f t="shared" si="759"/>
        <v>1.163226860576955E-3</v>
      </c>
      <c r="AT1056">
        <f t="shared" si="760"/>
        <v>1.0439215415434212E-3</v>
      </c>
      <c r="AU1056">
        <f t="shared" si="761"/>
        <v>7.1583191420120313E-4</v>
      </c>
      <c r="AV1056">
        <f t="shared" si="762"/>
        <v>8.649635629931205E-4</v>
      </c>
      <c r="AW1056">
        <f t="shared" si="763"/>
        <v>2.0878430830868425E-4</v>
      </c>
      <c r="AX1056">
        <f t="shared" si="764"/>
        <v>2.6843696782545117E-4</v>
      </c>
      <c r="AY1056">
        <f t="shared" si="765"/>
        <v>1.4435943603057595E-2</v>
      </c>
    </row>
    <row r="1057" spans="1:51" x14ac:dyDescent="0.2">
      <c r="A1057" s="118" t="s">
        <v>5987</v>
      </c>
      <c r="B1057" s="119">
        <v>9515</v>
      </c>
      <c r="C1057" s="121" t="s">
        <v>7075</v>
      </c>
      <c r="D1057" s="121" t="s">
        <v>4766</v>
      </c>
      <c r="E1057" s="121">
        <v>5.0355827185138304</v>
      </c>
      <c r="F1057">
        <f t="shared" si="741"/>
        <v>5.0355827185138304E-6</v>
      </c>
      <c r="G1057">
        <f t="shared" si="742"/>
        <v>5.0355827185138306E-8</v>
      </c>
      <c r="H1057">
        <f t="shared" si="743"/>
        <v>2.8984999450987975E-3</v>
      </c>
      <c r="I1057" s="115">
        <f t="shared" si="721"/>
        <v>15</v>
      </c>
      <c r="J1057" s="115">
        <f t="shared" si="722"/>
        <v>0</v>
      </c>
      <c r="K1057" s="115">
        <f t="shared" si="723"/>
        <v>1</v>
      </c>
      <c r="L1057" s="115">
        <f t="shared" si="724"/>
        <v>5</v>
      </c>
      <c r="M1057" s="115">
        <f t="shared" si="725"/>
        <v>3</v>
      </c>
      <c r="N1057" s="115">
        <f t="shared" si="726"/>
        <v>5</v>
      </c>
      <c r="O1057" s="115">
        <f t="shared" si="727"/>
        <v>1</v>
      </c>
      <c r="P1057" s="115">
        <f t="shared" si="728"/>
        <v>5</v>
      </c>
      <c r="Q1057" s="115">
        <f t="shared" si="729"/>
        <v>9</v>
      </c>
      <c r="R1057" s="115">
        <f t="shared" si="730"/>
        <v>5</v>
      </c>
      <c r="S1057" s="115">
        <f t="shared" si="731"/>
        <v>1</v>
      </c>
      <c r="T1057" s="115">
        <f t="shared" si="732"/>
        <v>7</v>
      </c>
      <c r="U1057" s="115">
        <f t="shared" si="733"/>
        <v>2</v>
      </c>
      <c r="V1057" s="115">
        <f t="shared" si="734"/>
        <v>2</v>
      </c>
      <c r="W1057" s="115">
        <f t="shared" si="735"/>
        <v>11</v>
      </c>
      <c r="X1057" s="115">
        <f t="shared" si="736"/>
        <v>6</v>
      </c>
      <c r="Y1057" s="115">
        <f t="shared" si="737"/>
        <v>4</v>
      </c>
      <c r="Z1057" s="115">
        <f t="shared" si="738"/>
        <v>5</v>
      </c>
      <c r="AA1057" s="115">
        <f t="shared" si="739"/>
        <v>0</v>
      </c>
      <c r="AB1057" s="115">
        <f t="shared" si="740"/>
        <v>0</v>
      </c>
      <c r="AC1057" s="113">
        <f t="shared" si="744"/>
        <v>87</v>
      </c>
      <c r="AE1057">
        <f t="shared" si="745"/>
        <v>4.3477499176481964E-2</v>
      </c>
      <c r="AF1057">
        <f t="shared" si="746"/>
        <v>0</v>
      </c>
      <c r="AG1057">
        <f t="shared" si="747"/>
        <v>2.8984999450987975E-3</v>
      </c>
      <c r="AH1057">
        <f t="shared" si="748"/>
        <v>1.4492499725493987E-2</v>
      </c>
      <c r="AI1057">
        <f t="shared" si="749"/>
        <v>8.6954998352963934E-3</v>
      </c>
      <c r="AJ1057">
        <f t="shared" si="750"/>
        <v>1.4492499725493987E-2</v>
      </c>
      <c r="AK1057">
        <f t="shared" si="751"/>
        <v>2.8984999450987975E-3</v>
      </c>
      <c r="AL1057">
        <f t="shared" si="752"/>
        <v>1.4492499725493987E-2</v>
      </c>
      <c r="AM1057">
        <f t="shared" si="753"/>
        <v>2.6086499505889177E-2</v>
      </c>
      <c r="AN1057">
        <f t="shared" si="754"/>
        <v>1.4492499725493987E-2</v>
      </c>
      <c r="AO1057">
        <f t="shared" si="755"/>
        <v>2.8984999450987975E-3</v>
      </c>
      <c r="AP1057">
        <f t="shared" si="756"/>
        <v>2.0289499615691584E-2</v>
      </c>
      <c r="AQ1057">
        <f t="shared" si="757"/>
        <v>5.7969998901975951E-3</v>
      </c>
      <c r="AR1057">
        <f t="shared" si="758"/>
        <v>5.7969998901975951E-3</v>
      </c>
      <c r="AS1057">
        <f t="shared" si="759"/>
        <v>3.188349939608677E-2</v>
      </c>
      <c r="AT1057">
        <f t="shared" si="760"/>
        <v>1.7390999670592787E-2</v>
      </c>
      <c r="AU1057">
        <f t="shared" si="761"/>
        <v>1.159399978039519E-2</v>
      </c>
      <c r="AV1057">
        <f t="shared" si="762"/>
        <v>1.4492499725493987E-2</v>
      </c>
      <c r="AW1057">
        <f t="shared" si="763"/>
        <v>0</v>
      </c>
      <c r="AX1057">
        <f t="shared" si="764"/>
        <v>0</v>
      </c>
      <c r="AY1057">
        <f t="shared" si="765"/>
        <v>0.25216949522359544</v>
      </c>
    </row>
    <row r="1058" spans="1:51" x14ac:dyDescent="0.2">
      <c r="A1058" s="118" t="s">
        <v>5988</v>
      </c>
      <c r="B1058" s="119">
        <v>60926</v>
      </c>
      <c r="C1058" s="121" t="s">
        <v>7098</v>
      </c>
      <c r="D1058" s="121" t="s">
        <v>4875</v>
      </c>
      <c r="E1058" s="121">
        <v>34.365541193482052</v>
      </c>
      <c r="F1058">
        <f t="shared" si="741"/>
        <v>3.4365541193482051E-5</v>
      </c>
      <c r="G1058">
        <f t="shared" si="742"/>
        <v>3.4365541193482052E-7</v>
      </c>
      <c r="H1058">
        <f t="shared" si="743"/>
        <v>1.9780931985562935E-2</v>
      </c>
      <c r="I1058" s="115">
        <f t="shared" si="721"/>
        <v>85</v>
      </c>
      <c r="J1058" s="115">
        <f t="shared" si="722"/>
        <v>7</v>
      </c>
      <c r="K1058" s="115">
        <f t="shared" si="723"/>
        <v>24</v>
      </c>
      <c r="L1058" s="115">
        <f t="shared" si="724"/>
        <v>39</v>
      </c>
      <c r="M1058" s="115">
        <f t="shared" si="725"/>
        <v>18</v>
      </c>
      <c r="N1058" s="115">
        <f t="shared" si="726"/>
        <v>46</v>
      </c>
      <c r="O1058" s="115">
        <f t="shared" si="727"/>
        <v>12</v>
      </c>
      <c r="P1058" s="115">
        <f t="shared" si="728"/>
        <v>28</v>
      </c>
      <c r="Q1058" s="115">
        <f t="shared" si="729"/>
        <v>36</v>
      </c>
      <c r="R1058" s="115">
        <f t="shared" si="730"/>
        <v>50</v>
      </c>
      <c r="S1058" s="115">
        <f t="shared" si="731"/>
        <v>12</v>
      </c>
      <c r="T1058" s="115">
        <f t="shared" si="732"/>
        <v>34</v>
      </c>
      <c r="U1058" s="115">
        <f t="shared" si="733"/>
        <v>27</v>
      </c>
      <c r="V1058" s="115">
        <f t="shared" si="734"/>
        <v>10</v>
      </c>
      <c r="W1058" s="115">
        <f t="shared" si="735"/>
        <v>17</v>
      </c>
      <c r="X1058" s="115">
        <f t="shared" si="736"/>
        <v>24</v>
      </c>
      <c r="Y1058" s="115">
        <f t="shared" si="737"/>
        <v>26</v>
      </c>
      <c r="Z1058" s="115">
        <f t="shared" si="738"/>
        <v>44</v>
      </c>
      <c r="AA1058" s="115">
        <f t="shared" si="739"/>
        <v>7</v>
      </c>
      <c r="AB1058" s="115">
        <f t="shared" si="740"/>
        <v>22</v>
      </c>
      <c r="AC1058" s="113">
        <f t="shared" si="744"/>
        <v>568</v>
      </c>
      <c r="AE1058">
        <f t="shared" si="745"/>
        <v>1.6813792187728496</v>
      </c>
      <c r="AF1058">
        <f t="shared" si="746"/>
        <v>0.13846652389894054</v>
      </c>
      <c r="AG1058">
        <f t="shared" si="747"/>
        <v>0.47474236765351041</v>
      </c>
      <c r="AH1058">
        <f t="shared" si="748"/>
        <v>0.77145634743695446</v>
      </c>
      <c r="AI1058">
        <f t="shared" si="749"/>
        <v>0.35605677574013284</v>
      </c>
      <c r="AJ1058">
        <f t="shared" si="750"/>
        <v>0.909922871335895</v>
      </c>
      <c r="AK1058">
        <f t="shared" si="751"/>
        <v>0.23737118382675521</v>
      </c>
      <c r="AL1058">
        <f t="shared" si="752"/>
        <v>0.55386609559576216</v>
      </c>
      <c r="AM1058">
        <f t="shared" si="753"/>
        <v>0.71211355148026567</v>
      </c>
      <c r="AN1058">
        <f t="shared" si="754"/>
        <v>0.98904659927814675</v>
      </c>
      <c r="AO1058">
        <f t="shared" si="755"/>
        <v>0.23737118382675521</v>
      </c>
      <c r="AP1058">
        <f t="shared" si="756"/>
        <v>0.67255168750913974</v>
      </c>
      <c r="AQ1058">
        <f t="shared" si="757"/>
        <v>0.5340851636101992</v>
      </c>
      <c r="AR1058">
        <f t="shared" si="758"/>
        <v>0.19780931985562936</v>
      </c>
      <c r="AS1058">
        <f t="shared" si="759"/>
        <v>0.33627584375456987</v>
      </c>
      <c r="AT1058">
        <f t="shared" si="760"/>
        <v>0.47474236765351041</v>
      </c>
      <c r="AU1058">
        <f t="shared" si="761"/>
        <v>0.51430423162463634</v>
      </c>
      <c r="AV1058">
        <f t="shared" si="762"/>
        <v>0.87036100736476918</v>
      </c>
      <c r="AW1058">
        <f t="shared" si="763"/>
        <v>0.13846652389894054</v>
      </c>
      <c r="AX1058">
        <f t="shared" si="764"/>
        <v>0.43518050368238459</v>
      </c>
      <c r="AY1058">
        <f t="shared" si="765"/>
        <v>11.235569367799748</v>
      </c>
    </row>
    <row r="1059" spans="1:51" x14ac:dyDescent="0.2">
      <c r="A1059" s="118" t="s">
        <v>5989</v>
      </c>
      <c r="B1059" s="119">
        <v>51225</v>
      </c>
      <c r="C1059" s="121" t="s">
        <v>6611</v>
      </c>
      <c r="D1059" s="121" t="s">
        <v>4033</v>
      </c>
      <c r="E1059" s="121">
        <v>0.14781547450293309</v>
      </c>
      <c r="F1059">
        <f t="shared" si="741"/>
        <v>1.4781547450293309E-7</v>
      </c>
      <c r="G1059">
        <f t="shared" si="742"/>
        <v>1.4781547450293311E-9</v>
      </c>
      <c r="H1059">
        <f t="shared" si="743"/>
        <v>8.5083131125279632E-5</v>
      </c>
      <c r="I1059" s="115">
        <f t="shared" si="721"/>
        <v>41</v>
      </c>
      <c r="J1059" s="115">
        <f t="shared" si="722"/>
        <v>7</v>
      </c>
      <c r="K1059" s="115">
        <f t="shared" si="723"/>
        <v>28</v>
      </c>
      <c r="L1059" s="115">
        <f t="shared" si="724"/>
        <v>30</v>
      </c>
      <c r="M1059" s="115">
        <f t="shared" si="725"/>
        <v>19</v>
      </c>
      <c r="N1059" s="115">
        <f t="shared" si="726"/>
        <v>27</v>
      </c>
      <c r="O1059" s="115">
        <f t="shared" si="727"/>
        <v>14</v>
      </c>
      <c r="P1059" s="115">
        <f t="shared" si="728"/>
        <v>44</v>
      </c>
      <c r="Q1059" s="115">
        <f t="shared" si="729"/>
        <v>21</v>
      </c>
      <c r="R1059" s="115">
        <f t="shared" si="730"/>
        <v>42</v>
      </c>
      <c r="S1059" s="115">
        <f t="shared" si="731"/>
        <v>6</v>
      </c>
      <c r="T1059" s="115">
        <f t="shared" si="732"/>
        <v>18</v>
      </c>
      <c r="U1059" s="115">
        <f t="shared" si="733"/>
        <v>19</v>
      </c>
      <c r="V1059" s="115">
        <f t="shared" si="734"/>
        <v>30</v>
      </c>
      <c r="W1059" s="115">
        <f t="shared" si="735"/>
        <v>32</v>
      </c>
      <c r="X1059" s="115">
        <f t="shared" si="736"/>
        <v>21</v>
      </c>
      <c r="Y1059" s="115">
        <f t="shared" si="737"/>
        <v>19</v>
      </c>
      <c r="Z1059" s="115">
        <f t="shared" si="738"/>
        <v>19</v>
      </c>
      <c r="AA1059" s="115">
        <f t="shared" si="739"/>
        <v>1</v>
      </c>
      <c r="AB1059" s="115">
        <f t="shared" si="740"/>
        <v>15</v>
      </c>
      <c r="AC1059" s="113">
        <f t="shared" si="744"/>
        <v>453</v>
      </c>
      <c r="AE1059">
        <f t="shared" si="745"/>
        <v>3.488408376136465E-3</v>
      </c>
      <c r="AF1059">
        <f t="shared" si="746"/>
        <v>5.9558191787695747E-4</v>
      </c>
      <c r="AG1059">
        <f t="shared" si="747"/>
        <v>2.3823276715078299E-3</v>
      </c>
      <c r="AH1059">
        <f t="shared" si="748"/>
        <v>2.552493933758389E-3</v>
      </c>
      <c r="AI1059">
        <f t="shared" si="749"/>
        <v>1.6165794913803131E-3</v>
      </c>
      <c r="AJ1059">
        <f t="shared" si="750"/>
        <v>2.2972445403825503E-3</v>
      </c>
      <c r="AK1059">
        <f t="shared" si="751"/>
        <v>1.1911638357539149E-3</v>
      </c>
      <c r="AL1059">
        <f t="shared" si="752"/>
        <v>3.7436577695123038E-3</v>
      </c>
      <c r="AM1059">
        <f t="shared" si="753"/>
        <v>1.7867457536308723E-3</v>
      </c>
      <c r="AN1059">
        <f t="shared" si="754"/>
        <v>3.5734915072617446E-3</v>
      </c>
      <c r="AO1059">
        <f t="shared" si="755"/>
        <v>5.1049878675167777E-4</v>
      </c>
      <c r="AP1059">
        <f t="shared" si="756"/>
        <v>1.5314963602550333E-3</v>
      </c>
      <c r="AQ1059">
        <f t="shared" si="757"/>
        <v>1.6165794913803131E-3</v>
      </c>
      <c r="AR1059">
        <f t="shared" si="758"/>
        <v>2.552493933758389E-3</v>
      </c>
      <c r="AS1059">
        <f t="shared" si="759"/>
        <v>2.7226601960089482E-3</v>
      </c>
      <c r="AT1059">
        <f t="shared" si="760"/>
        <v>1.7867457536308723E-3</v>
      </c>
      <c r="AU1059">
        <f t="shared" si="761"/>
        <v>1.6165794913803131E-3</v>
      </c>
      <c r="AV1059">
        <f t="shared" si="762"/>
        <v>1.6165794913803131E-3</v>
      </c>
      <c r="AW1059">
        <f t="shared" si="763"/>
        <v>8.5083131125279632E-5</v>
      </c>
      <c r="AX1059">
        <f t="shared" si="764"/>
        <v>1.2762469668791945E-3</v>
      </c>
      <c r="AY1059">
        <f t="shared" si="765"/>
        <v>3.8542658399751677E-2</v>
      </c>
    </row>
    <row r="1060" spans="1:51" x14ac:dyDescent="0.2">
      <c r="A1060" s="118" t="s">
        <v>5990</v>
      </c>
      <c r="B1060" s="119">
        <v>116598</v>
      </c>
      <c r="C1060" s="121" t="s">
        <v>7099</v>
      </c>
      <c r="D1060" s="121" t="s">
        <v>3493</v>
      </c>
      <c r="E1060" s="121">
        <v>2.6430678241788925E-2</v>
      </c>
      <c r="F1060">
        <f t="shared" si="741"/>
        <v>2.6430678241788923E-8</v>
      </c>
      <c r="G1060">
        <f t="shared" si="742"/>
        <v>2.6430678241788922E-10</v>
      </c>
      <c r="H1060">
        <f t="shared" si="743"/>
        <v>1.5213595668101576E-5</v>
      </c>
      <c r="I1060" s="115">
        <f t="shared" si="721"/>
        <v>74</v>
      </c>
      <c r="J1060" s="115">
        <f t="shared" si="722"/>
        <v>2</v>
      </c>
      <c r="K1060" s="115">
        <f t="shared" si="723"/>
        <v>77</v>
      </c>
      <c r="L1060" s="115">
        <f t="shared" si="724"/>
        <v>42</v>
      </c>
      <c r="M1060" s="115">
        <f t="shared" si="725"/>
        <v>48</v>
      </c>
      <c r="N1060" s="115">
        <f t="shared" si="726"/>
        <v>81</v>
      </c>
      <c r="O1060" s="115">
        <f t="shared" si="727"/>
        <v>38</v>
      </c>
      <c r="P1060" s="115">
        <f t="shared" si="728"/>
        <v>91</v>
      </c>
      <c r="Q1060" s="115">
        <f t="shared" si="729"/>
        <v>44</v>
      </c>
      <c r="R1060" s="115">
        <f t="shared" si="730"/>
        <v>103</v>
      </c>
      <c r="S1060" s="115">
        <f t="shared" si="731"/>
        <v>20</v>
      </c>
      <c r="T1060" s="115">
        <f t="shared" si="732"/>
        <v>65</v>
      </c>
      <c r="U1060" s="115">
        <f t="shared" si="733"/>
        <v>40</v>
      </c>
      <c r="V1060" s="115">
        <f t="shared" si="734"/>
        <v>34</v>
      </c>
      <c r="W1060" s="115">
        <f t="shared" si="735"/>
        <v>60</v>
      </c>
      <c r="X1060" s="115">
        <f t="shared" si="736"/>
        <v>83</v>
      </c>
      <c r="Y1060" s="115">
        <f t="shared" si="737"/>
        <v>58</v>
      </c>
      <c r="Z1060" s="115">
        <f t="shared" si="738"/>
        <v>42</v>
      </c>
      <c r="AA1060" s="115">
        <f t="shared" si="739"/>
        <v>18</v>
      </c>
      <c r="AB1060" s="115">
        <f t="shared" si="740"/>
        <v>25</v>
      </c>
      <c r="AC1060" s="113">
        <f t="shared" si="744"/>
        <v>1045</v>
      </c>
      <c r="AE1060">
        <f t="shared" si="745"/>
        <v>1.1258060794395166E-3</v>
      </c>
      <c r="AF1060">
        <f t="shared" si="746"/>
        <v>3.0427191336203153E-5</v>
      </c>
      <c r="AG1060">
        <f t="shared" si="747"/>
        <v>1.1714468664438215E-3</v>
      </c>
      <c r="AH1060">
        <f t="shared" si="748"/>
        <v>6.3897101806026618E-4</v>
      </c>
      <c r="AI1060">
        <f t="shared" si="749"/>
        <v>7.3025259206887573E-4</v>
      </c>
      <c r="AJ1060">
        <f t="shared" si="750"/>
        <v>1.2323012491162277E-3</v>
      </c>
      <c r="AK1060">
        <f t="shared" si="751"/>
        <v>5.7811663538785989E-4</v>
      </c>
      <c r="AL1060">
        <f t="shared" si="752"/>
        <v>1.3844372057972435E-3</v>
      </c>
      <c r="AM1060">
        <f t="shared" si="753"/>
        <v>6.6939820939646932E-4</v>
      </c>
      <c r="AN1060">
        <f t="shared" si="754"/>
        <v>1.5670003538144624E-3</v>
      </c>
      <c r="AO1060">
        <f t="shared" si="755"/>
        <v>3.0427191336203152E-4</v>
      </c>
      <c r="AP1060">
        <f t="shared" si="756"/>
        <v>9.8888371842660258E-4</v>
      </c>
      <c r="AQ1060">
        <f t="shared" si="757"/>
        <v>6.0854382672406303E-4</v>
      </c>
      <c r="AR1060">
        <f t="shared" si="758"/>
        <v>5.1726225271545359E-4</v>
      </c>
      <c r="AS1060">
        <f t="shared" si="759"/>
        <v>9.128157400860946E-4</v>
      </c>
      <c r="AT1060">
        <f t="shared" si="760"/>
        <v>1.2627284404524309E-3</v>
      </c>
      <c r="AU1060">
        <f t="shared" si="761"/>
        <v>8.8238854874989146E-4</v>
      </c>
      <c r="AV1060">
        <f t="shared" si="762"/>
        <v>6.3897101806026618E-4</v>
      </c>
      <c r="AW1060">
        <f t="shared" si="763"/>
        <v>2.7384472202582837E-4</v>
      </c>
      <c r="AX1060">
        <f t="shared" si="764"/>
        <v>3.8033989170253944E-4</v>
      </c>
      <c r="AY1060">
        <f t="shared" si="765"/>
        <v>1.5898207473166146E-2</v>
      </c>
    </row>
    <row r="1061" spans="1:51" x14ac:dyDescent="0.2">
      <c r="A1061" s="118" t="s">
        <v>5991</v>
      </c>
      <c r="B1061" s="119">
        <v>23367</v>
      </c>
      <c r="C1061" s="121" t="s">
        <v>6575</v>
      </c>
      <c r="D1061" s="121" t="s">
        <v>4856</v>
      </c>
      <c r="E1061" s="121">
        <v>14.982362409970943</v>
      </c>
      <c r="F1061">
        <f t="shared" si="741"/>
        <v>1.4982362409970943E-5</v>
      </c>
      <c r="G1061">
        <f t="shared" si="742"/>
        <v>1.4982362409970943E-7</v>
      </c>
      <c r="H1061">
        <f t="shared" si="743"/>
        <v>8.6239029423724068E-3</v>
      </c>
      <c r="I1061" s="115">
        <f t="shared" si="721"/>
        <v>11</v>
      </c>
      <c r="J1061" s="115">
        <f t="shared" si="722"/>
        <v>1</v>
      </c>
      <c r="K1061" s="115">
        <f t="shared" si="723"/>
        <v>12</v>
      </c>
      <c r="L1061" s="115">
        <f t="shared" si="724"/>
        <v>11</v>
      </c>
      <c r="M1061" s="115">
        <f t="shared" si="725"/>
        <v>5</v>
      </c>
      <c r="N1061" s="115">
        <f t="shared" si="726"/>
        <v>15</v>
      </c>
      <c r="O1061" s="115">
        <f t="shared" si="727"/>
        <v>4</v>
      </c>
      <c r="P1061" s="115">
        <f t="shared" si="728"/>
        <v>12</v>
      </c>
      <c r="Q1061" s="115">
        <f t="shared" si="729"/>
        <v>17</v>
      </c>
      <c r="R1061" s="115">
        <f t="shared" si="730"/>
        <v>15</v>
      </c>
      <c r="S1061" s="115">
        <f t="shared" si="731"/>
        <v>5</v>
      </c>
      <c r="T1061" s="115">
        <f t="shared" si="732"/>
        <v>8</v>
      </c>
      <c r="U1061" s="115">
        <f t="shared" si="733"/>
        <v>11</v>
      </c>
      <c r="V1061" s="115">
        <f t="shared" si="734"/>
        <v>9</v>
      </c>
      <c r="W1061" s="115">
        <f t="shared" si="735"/>
        <v>21</v>
      </c>
      <c r="X1061" s="115">
        <f t="shared" si="736"/>
        <v>15</v>
      </c>
      <c r="Y1061" s="115">
        <f t="shared" si="737"/>
        <v>6</v>
      </c>
      <c r="Z1061" s="115">
        <f t="shared" si="738"/>
        <v>15</v>
      </c>
      <c r="AA1061" s="115">
        <f t="shared" si="739"/>
        <v>1</v>
      </c>
      <c r="AB1061" s="115">
        <f t="shared" si="740"/>
        <v>10</v>
      </c>
      <c r="AC1061" s="113">
        <f t="shared" si="744"/>
        <v>204</v>
      </c>
      <c r="AE1061">
        <f t="shared" si="745"/>
        <v>9.486293236609647E-2</v>
      </c>
      <c r="AF1061">
        <f t="shared" si="746"/>
        <v>8.6239029423724068E-3</v>
      </c>
      <c r="AG1061">
        <f t="shared" si="747"/>
        <v>0.10348683530846889</v>
      </c>
      <c r="AH1061">
        <f t="shared" si="748"/>
        <v>9.486293236609647E-2</v>
      </c>
      <c r="AI1061">
        <f t="shared" si="749"/>
        <v>4.3119514711862032E-2</v>
      </c>
      <c r="AJ1061">
        <f t="shared" si="750"/>
        <v>0.12935854413558609</v>
      </c>
      <c r="AK1061">
        <f t="shared" si="751"/>
        <v>3.4495611769489627E-2</v>
      </c>
      <c r="AL1061">
        <f t="shared" si="752"/>
        <v>0.10348683530846889</v>
      </c>
      <c r="AM1061">
        <f t="shared" si="753"/>
        <v>0.14660635002033093</v>
      </c>
      <c r="AN1061">
        <f t="shared" si="754"/>
        <v>0.12935854413558609</v>
      </c>
      <c r="AO1061">
        <f t="shared" si="755"/>
        <v>4.3119514711862032E-2</v>
      </c>
      <c r="AP1061">
        <f t="shared" si="756"/>
        <v>6.8991223538979254E-2</v>
      </c>
      <c r="AQ1061">
        <f t="shared" si="757"/>
        <v>9.486293236609647E-2</v>
      </c>
      <c r="AR1061">
        <f t="shared" si="758"/>
        <v>7.7615126481351659E-2</v>
      </c>
      <c r="AS1061">
        <f t="shared" si="759"/>
        <v>0.18110196178982055</v>
      </c>
      <c r="AT1061">
        <f t="shared" si="760"/>
        <v>0.12935854413558609</v>
      </c>
      <c r="AU1061">
        <f t="shared" si="761"/>
        <v>5.1743417654234444E-2</v>
      </c>
      <c r="AV1061">
        <f t="shared" si="762"/>
        <v>0.12935854413558609</v>
      </c>
      <c r="AW1061">
        <f t="shared" si="763"/>
        <v>8.6239029423724068E-3</v>
      </c>
      <c r="AX1061">
        <f t="shared" si="764"/>
        <v>8.6239029423724065E-2</v>
      </c>
      <c r="AY1061">
        <f t="shared" si="765"/>
        <v>1.7592762002439712</v>
      </c>
    </row>
    <row r="1062" spans="1:51" x14ac:dyDescent="0.2">
      <c r="A1062" s="118" t="s">
        <v>5992</v>
      </c>
      <c r="B1062" s="119">
        <v>35749</v>
      </c>
      <c r="C1062" s="121" t="s">
        <v>6890</v>
      </c>
      <c r="D1062" s="121" t="s">
        <v>4464</v>
      </c>
      <c r="E1062" s="121">
        <v>0.55229654699342157</v>
      </c>
      <c r="F1062">
        <f t="shared" si="741"/>
        <v>5.5229654699342158E-7</v>
      </c>
      <c r="G1062">
        <f t="shared" si="742"/>
        <v>5.5229654699342163E-9</v>
      </c>
      <c r="H1062">
        <f t="shared" si="743"/>
        <v>3.1790392505182542E-4</v>
      </c>
      <c r="I1062" s="115">
        <f t="shared" si="721"/>
        <v>35</v>
      </c>
      <c r="J1062" s="115">
        <f t="shared" si="722"/>
        <v>3</v>
      </c>
      <c r="K1062" s="115">
        <f t="shared" si="723"/>
        <v>27</v>
      </c>
      <c r="L1062" s="115">
        <f t="shared" si="724"/>
        <v>19</v>
      </c>
      <c r="M1062" s="115">
        <f t="shared" si="725"/>
        <v>12</v>
      </c>
      <c r="N1062" s="115">
        <f t="shared" si="726"/>
        <v>29</v>
      </c>
      <c r="O1062" s="115">
        <f t="shared" si="727"/>
        <v>12</v>
      </c>
      <c r="P1062" s="115">
        <f t="shared" si="728"/>
        <v>16</v>
      </c>
      <c r="Q1062" s="115">
        <f t="shared" si="729"/>
        <v>15</v>
      </c>
      <c r="R1062" s="115">
        <f t="shared" si="730"/>
        <v>27</v>
      </c>
      <c r="S1062" s="115">
        <f t="shared" si="731"/>
        <v>4</v>
      </c>
      <c r="T1062" s="115">
        <f t="shared" si="732"/>
        <v>15</v>
      </c>
      <c r="U1062" s="115">
        <f t="shared" si="733"/>
        <v>18</v>
      </c>
      <c r="V1062" s="115">
        <f t="shared" si="734"/>
        <v>11</v>
      </c>
      <c r="W1062" s="115">
        <f t="shared" si="735"/>
        <v>14</v>
      </c>
      <c r="X1062" s="115">
        <f t="shared" si="736"/>
        <v>11</v>
      </c>
      <c r="Y1062" s="115">
        <f t="shared" si="737"/>
        <v>11</v>
      </c>
      <c r="Z1062" s="115">
        <f t="shared" si="738"/>
        <v>31</v>
      </c>
      <c r="AA1062" s="115">
        <f t="shared" si="739"/>
        <v>8</v>
      </c>
      <c r="AB1062" s="115">
        <f t="shared" si="740"/>
        <v>8</v>
      </c>
      <c r="AC1062" s="113">
        <f t="shared" si="744"/>
        <v>326</v>
      </c>
      <c r="AE1062">
        <f t="shared" si="745"/>
        <v>1.1126637376813889E-2</v>
      </c>
      <c r="AF1062">
        <f t="shared" si="746"/>
        <v>9.5371177515547626E-4</v>
      </c>
      <c r="AG1062">
        <f t="shared" si="747"/>
        <v>8.5834059763992866E-3</v>
      </c>
      <c r="AH1062">
        <f t="shared" si="748"/>
        <v>6.0401745759846833E-3</v>
      </c>
      <c r="AI1062">
        <f t="shared" si="749"/>
        <v>3.814847100621905E-3</v>
      </c>
      <c r="AJ1062">
        <f t="shared" si="750"/>
        <v>9.2192138265029377E-3</v>
      </c>
      <c r="AK1062">
        <f t="shared" si="751"/>
        <v>3.814847100621905E-3</v>
      </c>
      <c r="AL1062">
        <f t="shared" si="752"/>
        <v>5.0864628008292067E-3</v>
      </c>
      <c r="AM1062">
        <f t="shared" si="753"/>
        <v>4.7685588757773812E-3</v>
      </c>
      <c r="AN1062">
        <f t="shared" si="754"/>
        <v>8.5834059763992866E-3</v>
      </c>
      <c r="AO1062">
        <f t="shared" si="755"/>
        <v>1.2716157002073017E-3</v>
      </c>
      <c r="AP1062">
        <f t="shared" si="756"/>
        <v>4.7685588757773812E-3</v>
      </c>
      <c r="AQ1062">
        <f t="shared" si="757"/>
        <v>5.7222706509328577E-3</v>
      </c>
      <c r="AR1062">
        <f t="shared" si="758"/>
        <v>3.4969431755700795E-3</v>
      </c>
      <c r="AS1062">
        <f t="shared" si="759"/>
        <v>4.4506549507255556E-3</v>
      </c>
      <c r="AT1062">
        <f t="shared" si="760"/>
        <v>3.4969431755700795E-3</v>
      </c>
      <c r="AU1062">
        <f t="shared" si="761"/>
        <v>3.4969431755700795E-3</v>
      </c>
      <c r="AV1062">
        <f t="shared" si="762"/>
        <v>9.8550216766065887E-3</v>
      </c>
      <c r="AW1062">
        <f t="shared" si="763"/>
        <v>2.5432314004146033E-3</v>
      </c>
      <c r="AX1062">
        <f t="shared" si="764"/>
        <v>2.5432314004146033E-3</v>
      </c>
      <c r="AY1062">
        <f t="shared" si="765"/>
        <v>0.10363667956689504</v>
      </c>
    </row>
    <row r="1063" spans="1:51" x14ac:dyDescent="0.2">
      <c r="A1063" s="118" t="s">
        <v>5993</v>
      </c>
      <c r="B1063" s="119">
        <v>31724</v>
      </c>
      <c r="C1063" s="121" t="s">
        <v>7064</v>
      </c>
      <c r="D1063" s="121" t="s">
        <v>4394</v>
      </c>
      <c r="E1063" s="121">
        <v>0.60886807887483463</v>
      </c>
      <c r="F1063">
        <f t="shared" si="741"/>
        <v>6.0886807887483462E-7</v>
      </c>
      <c r="G1063">
        <f t="shared" si="742"/>
        <v>6.088680788748346E-9</v>
      </c>
      <c r="H1063">
        <f t="shared" si="743"/>
        <v>3.5046670700148309E-4</v>
      </c>
      <c r="I1063" s="115">
        <f t="shared" si="721"/>
        <v>26</v>
      </c>
      <c r="J1063" s="115">
        <f t="shared" si="722"/>
        <v>4</v>
      </c>
      <c r="K1063" s="115">
        <f t="shared" si="723"/>
        <v>18</v>
      </c>
      <c r="L1063" s="115">
        <f t="shared" si="724"/>
        <v>20</v>
      </c>
      <c r="M1063" s="115">
        <f t="shared" si="725"/>
        <v>17</v>
      </c>
      <c r="N1063" s="115">
        <f t="shared" si="726"/>
        <v>21</v>
      </c>
      <c r="O1063" s="115">
        <f t="shared" si="727"/>
        <v>10</v>
      </c>
      <c r="P1063" s="115">
        <f t="shared" si="728"/>
        <v>19</v>
      </c>
      <c r="Q1063" s="115">
        <f t="shared" si="729"/>
        <v>11</v>
      </c>
      <c r="R1063" s="115">
        <f t="shared" si="730"/>
        <v>19</v>
      </c>
      <c r="S1063" s="115">
        <f t="shared" si="731"/>
        <v>8</v>
      </c>
      <c r="T1063" s="115">
        <f t="shared" si="732"/>
        <v>7</v>
      </c>
      <c r="U1063" s="115">
        <f t="shared" si="733"/>
        <v>16</v>
      </c>
      <c r="V1063" s="115">
        <f t="shared" si="734"/>
        <v>10</v>
      </c>
      <c r="W1063" s="115">
        <f t="shared" si="735"/>
        <v>18</v>
      </c>
      <c r="X1063" s="115">
        <f t="shared" si="736"/>
        <v>15</v>
      </c>
      <c r="Y1063" s="115">
        <f t="shared" si="737"/>
        <v>11</v>
      </c>
      <c r="Z1063" s="115">
        <f t="shared" si="738"/>
        <v>19</v>
      </c>
      <c r="AA1063" s="115">
        <f t="shared" si="739"/>
        <v>4</v>
      </c>
      <c r="AB1063" s="115">
        <f t="shared" si="740"/>
        <v>9</v>
      </c>
      <c r="AC1063" s="113">
        <f t="shared" si="744"/>
        <v>282</v>
      </c>
      <c r="AE1063">
        <f t="shared" si="745"/>
        <v>9.1121343820385597E-3</v>
      </c>
      <c r="AF1063">
        <f t="shared" si="746"/>
        <v>1.4018668280059324E-3</v>
      </c>
      <c r="AG1063">
        <f t="shared" si="747"/>
        <v>6.3084007260266958E-3</v>
      </c>
      <c r="AH1063">
        <f t="shared" si="748"/>
        <v>7.0093341400296622E-3</v>
      </c>
      <c r="AI1063">
        <f t="shared" si="749"/>
        <v>5.9579340190252126E-3</v>
      </c>
      <c r="AJ1063">
        <f t="shared" si="750"/>
        <v>7.3598008470311446E-3</v>
      </c>
      <c r="AK1063">
        <f t="shared" si="751"/>
        <v>3.5046670700148311E-3</v>
      </c>
      <c r="AL1063">
        <f t="shared" si="752"/>
        <v>6.658867433028179E-3</v>
      </c>
      <c r="AM1063">
        <f t="shared" si="753"/>
        <v>3.8551337770163139E-3</v>
      </c>
      <c r="AN1063">
        <f t="shared" si="754"/>
        <v>6.658867433028179E-3</v>
      </c>
      <c r="AO1063">
        <f t="shared" si="755"/>
        <v>2.8037336560118647E-3</v>
      </c>
      <c r="AP1063">
        <f t="shared" si="756"/>
        <v>2.4532669490103815E-3</v>
      </c>
      <c r="AQ1063">
        <f t="shared" si="757"/>
        <v>5.6074673120237294E-3</v>
      </c>
      <c r="AR1063">
        <f t="shared" si="758"/>
        <v>3.5046670700148311E-3</v>
      </c>
      <c r="AS1063">
        <f t="shared" si="759"/>
        <v>6.3084007260266958E-3</v>
      </c>
      <c r="AT1063">
        <f t="shared" si="760"/>
        <v>5.2570006050222462E-3</v>
      </c>
      <c r="AU1063">
        <f t="shared" si="761"/>
        <v>3.8551337770163139E-3</v>
      </c>
      <c r="AV1063">
        <f t="shared" si="762"/>
        <v>6.658867433028179E-3</v>
      </c>
      <c r="AW1063">
        <f t="shared" si="763"/>
        <v>1.4018668280059324E-3</v>
      </c>
      <c r="AX1063">
        <f t="shared" si="764"/>
        <v>3.1542003630133479E-3</v>
      </c>
      <c r="AY1063">
        <f t="shared" si="765"/>
        <v>9.8831611374418232E-2</v>
      </c>
    </row>
    <row r="1064" spans="1:51" x14ac:dyDescent="0.2">
      <c r="A1064" s="118" t="s">
        <v>5994</v>
      </c>
      <c r="B1064" s="119">
        <v>31148</v>
      </c>
      <c r="C1064" s="121" t="s">
        <v>7019</v>
      </c>
      <c r="D1064" s="121" t="s">
        <v>3492</v>
      </c>
      <c r="E1064" s="121">
        <v>1.4862713990571935E-2</v>
      </c>
      <c r="F1064">
        <f t="shared" si="741"/>
        <v>1.4862713990571935E-8</v>
      </c>
      <c r="G1064">
        <f t="shared" si="742"/>
        <v>1.4862713990571936E-10</v>
      </c>
      <c r="H1064">
        <f t="shared" si="743"/>
        <v>8.5550328718274171E-6</v>
      </c>
      <c r="I1064" s="115">
        <f t="shared" si="721"/>
        <v>27</v>
      </c>
      <c r="J1064" s="115">
        <f t="shared" si="722"/>
        <v>1</v>
      </c>
      <c r="K1064" s="115">
        <f t="shared" si="723"/>
        <v>15</v>
      </c>
      <c r="L1064" s="115">
        <f t="shared" si="724"/>
        <v>19</v>
      </c>
      <c r="M1064" s="115">
        <f t="shared" si="725"/>
        <v>15</v>
      </c>
      <c r="N1064" s="115">
        <f t="shared" si="726"/>
        <v>22</v>
      </c>
      <c r="O1064" s="115">
        <f t="shared" si="727"/>
        <v>5</v>
      </c>
      <c r="P1064" s="115">
        <f t="shared" si="728"/>
        <v>24</v>
      </c>
      <c r="Q1064" s="115">
        <f t="shared" si="729"/>
        <v>19</v>
      </c>
      <c r="R1064" s="115">
        <f t="shared" si="730"/>
        <v>21</v>
      </c>
      <c r="S1064" s="115">
        <f t="shared" si="731"/>
        <v>5</v>
      </c>
      <c r="T1064" s="115">
        <f t="shared" si="732"/>
        <v>11</v>
      </c>
      <c r="U1064" s="115">
        <f t="shared" si="733"/>
        <v>14</v>
      </c>
      <c r="V1064" s="115">
        <f t="shared" si="734"/>
        <v>17</v>
      </c>
      <c r="W1064" s="115">
        <f t="shared" si="735"/>
        <v>11</v>
      </c>
      <c r="X1064" s="115">
        <f t="shared" si="736"/>
        <v>13</v>
      </c>
      <c r="Y1064" s="115">
        <f t="shared" si="737"/>
        <v>17</v>
      </c>
      <c r="Z1064" s="115">
        <f t="shared" si="738"/>
        <v>15</v>
      </c>
      <c r="AA1064" s="115">
        <f t="shared" si="739"/>
        <v>5</v>
      </c>
      <c r="AB1064" s="115">
        <f t="shared" si="740"/>
        <v>5</v>
      </c>
      <c r="AC1064" s="113">
        <f t="shared" si="744"/>
        <v>281</v>
      </c>
      <c r="AE1064">
        <f t="shared" si="745"/>
        <v>2.3098588753934027E-4</v>
      </c>
      <c r="AF1064">
        <f t="shared" si="746"/>
        <v>8.5550328718274171E-6</v>
      </c>
      <c r="AG1064">
        <f t="shared" si="747"/>
        <v>1.2832549307741125E-4</v>
      </c>
      <c r="AH1064">
        <f t="shared" si="748"/>
        <v>1.6254562456472093E-4</v>
      </c>
      <c r="AI1064">
        <f t="shared" si="749"/>
        <v>1.2832549307741125E-4</v>
      </c>
      <c r="AJ1064">
        <f t="shared" si="750"/>
        <v>1.8821072318020318E-4</v>
      </c>
      <c r="AK1064">
        <f t="shared" si="751"/>
        <v>4.2775164359137082E-5</v>
      </c>
      <c r="AL1064">
        <f t="shared" si="752"/>
        <v>2.0532078892385801E-4</v>
      </c>
      <c r="AM1064">
        <f t="shared" si="753"/>
        <v>1.6254562456472093E-4</v>
      </c>
      <c r="AN1064">
        <f t="shared" si="754"/>
        <v>1.7965569030837576E-4</v>
      </c>
      <c r="AO1064">
        <f t="shared" si="755"/>
        <v>4.2775164359137082E-5</v>
      </c>
      <c r="AP1064">
        <f t="shared" si="756"/>
        <v>9.4105361590101592E-5</v>
      </c>
      <c r="AQ1064">
        <f t="shared" si="757"/>
        <v>1.1977046020558385E-4</v>
      </c>
      <c r="AR1064">
        <f t="shared" si="758"/>
        <v>1.454355588210661E-4</v>
      </c>
      <c r="AS1064">
        <f t="shared" si="759"/>
        <v>9.4105361590101592E-5</v>
      </c>
      <c r="AT1064">
        <f t="shared" si="760"/>
        <v>1.1121542733375642E-4</v>
      </c>
      <c r="AU1064">
        <f t="shared" si="761"/>
        <v>1.454355588210661E-4</v>
      </c>
      <c r="AV1064">
        <f t="shared" si="762"/>
        <v>1.2832549307741125E-4</v>
      </c>
      <c r="AW1064">
        <f t="shared" si="763"/>
        <v>4.2775164359137082E-5</v>
      </c>
      <c r="AX1064">
        <f t="shared" si="764"/>
        <v>4.2775164359137082E-5</v>
      </c>
      <c r="AY1064">
        <f t="shared" si="765"/>
        <v>2.4039642369835038E-3</v>
      </c>
    </row>
    <row r="1065" spans="1:51" x14ac:dyDescent="0.2">
      <c r="A1065" s="118" t="s">
        <v>5995</v>
      </c>
      <c r="B1065" s="119">
        <v>19008</v>
      </c>
      <c r="C1065" s="121" t="s">
        <v>6755</v>
      </c>
      <c r="D1065" s="121" t="s">
        <v>4724</v>
      </c>
      <c r="E1065" s="121">
        <v>0.10852924458531636</v>
      </c>
      <c r="F1065">
        <f t="shared" si="741"/>
        <v>1.0852924458531637E-7</v>
      </c>
      <c r="G1065">
        <f t="shared" si="742"/>
        <v>1.0852924458531637E-9</v>
      </c>
      <c r="H1065">
        <f t="shared" si="743"/>
        <v>6.2469832600623877E-5</v>
      </c>
      <c r="I1065" s="115">
        <f t="shared" si="721"/>
        <v>19</v>
      </c>
      <c r="J1065" s="115">
        <f t="shared" si="722"/>
        <v>2</v>
      </c>
      <c r="K1065" s="115">
        <f t="shared" si="723"/>
        <v>13</v>
      </c>
      <c r="L1065" s="115">
        <f t="shared" si="724"/>
        <v>10</v>
      </c>
      <c r="M1065" s="115">
        <f t="shared" si="725"/>
        <v>7</v>
      </c>
      <c r="N1065" s="115">
        <f t="shared" si="726"/>
        <v>8</v>
      </c>
      <c r="O1065" s="115">
        <f t="shared" si="727"/>
        <v>7</v>
      </c>
      <c r="P1065" s="115">
        <f t="shared" si="728"/>
        <v>5</v>
      </c>
      <c r="Q1065" s="115">
        <f t="shared" si="729"/>
        <v>8</v>
      </c>
      <c r="R1065" s="115">
        <f t="shared" si="730"/>
        <v>12</v>
      </c>
      <c r="S1065" s="115">
        <f t="shared" si="731"/>
        <v>9</v>
      </c>
      <c r="T1065" s="115">
        <f t="shared" si="732"/>
        <v>8</v>
      </c>
      <c r="U1065" s="115">
        <f t="shared" si="733"/>
        <v>8</v>
      </c>
      <c r="V1065" s="115">
        <f t="shared" si="734"/>
        <v>6</v>
      </c>
      <c r="W1065" s="115">
        <f t="shared" si="735"/>
        <v>5</v>
      </c>
      <c r="X1065" s="115">
        <f t="shared" si="736"/>
        <v>15</v>
      </c>
      <c r="Y1065" s="115">
        <f t="shared" si="737"/>
        <v>8</v>
      </c>
      <c r="Z1065" s="115">
        <f t="shared" si="738"/>
        <v>10</v>
      </c>
      <c r="AA1065" s="115">
        <f t="shared" si="739"/>
        <v>4</v>
      </c>
      <c r="AB1065" s="115">
        <f t="shared" si="740"/>
        <v>6</v>
      </c>
      <c r="AC1065" s="113">
        <f t="shared" si="744"/>
        <v>170</v>
      </c>
      <c r="AE1065">
        <f t="shared" si="745"/>
        <v>1.1869268194118537E-3</v>
      </c>
      <c r="AF1065">
        <f t="shared" si="746"/>
        <v>1.2493966520124775E-4</v>
      </c>
      <c r="AG1065">
        <f t="shared" si="747"/>
        <v>8.1210782380811044E-4</v>
      </c>
      <c r="AH1065">
        <f t="shared" si="748"/>
        <v>6.2469832600623874E-4</v>
      </c>
      <c r="AI1065">
        <f t="shared" si="749"/>
        <v>4.3728882820436715E-4</v>
      </c>
      <c r="AJ1065">
        <f t="shared" si="750"/>
        <v>4.9975866080499102E-4</v>
      </c>
      <c r="AK1065">
        <f t="shared" si="751"/>
        <v>4.3728882820436715E-4</v>
      </c>
      <c r="AL1065">
        <f t="shared" si="752"/>
        <v>3.1234916300311937E-4</v>
      </c>
      <c r="AM1065">
        <f t="shared" si="753"/>
        <v>4.9975866080499102E-4</v>
      </c>
      <c r="AN1065">
        <f t="shared" si="754"/>
        <v>7.4963799120748658E-4</v>
      </c>
      <c r="AO1065">
        <f t="shared" si="755"/>
        <v>5.6222849340561488E-4</v>
      </c>
      <c r="AP1065">
        <f t="shared" si="756"/>
        <v>4.9975866080499102E-4</v>
      </c>
      <c r="AQ1065">
        <f t="shared" si="757"/>
        <v>4.9975866080499102E-4</v>
      </c>
      <c r="AR1065">
        <f t="shared" si="758"/>
        <v>3.7481899560374329E-4</v>
      </c>
      <c r="AS1065">
        <f t="shared" si="759"/>
        <v>3.1234916300311937E-4</v>
      </c>
      <c r="AT1065">
        <f t="shared" si="760"/>
        <v>9.3704748900935817E-4</v>
      </c>
      <c r="AU1065">
        <f t="shared" si="761"/>
        <v>4.9975866080499102E-4</v>
      </c>
      <c r="AV1065">
        <f t="shared" si="762"/>
        <v>6.2469832600623874E-4</v>
      </c>
      <c r="AW1065">
        <f t="shared" si="763"/>
        <v>2.4987933040249551E-4</v>
      </c>
      <c r="AX1065">
        <f t="shared" si="764"/>
        <v>3.7481899560374329E-4</v>
      </c>
      <c r="AY1065">
        <f t="shared" si="765"/>
        <v>1.0619871542106061E-2</v>
      </c>
    </row>
    <row r="1066" spans="1:51" x14ac:dyDescent="0.2">
      <c r="A1066" s="118" t="s">
        <v>5996</v>
      </c>
      <c r="B1066" s="119">
        <v>35481</v>
      </c>
      <c r="C1066" s="121" t="s">
        <v>6946</v>
      </c>
      <c r="D1066" s="121" t="s">
        <v>4516</v>
      </c>
      <c r="E1066" s="121">
        <v>0.54429057449322404</v>
      </c>
      <c r="F1066">
        <f t="shared" si="741"/>
        <v>5.4429057449322403E-7</v>
      </c>
      <c r="G1066">
        <f t="shared" si="742"/>
        <v>5.4429057449322408E-9</v>
      </c>
      <c r="H1066">
        <f t="shared" si="743"/>
        <v>3.1329565781654234E-4</v>
      </c>
      <c r="I1066" s="115">
        <f t="shared" si="721"/>
        <v>22</v>
      </c>
      <c r="J1066" s="115">
        <f t="shared" si="722"/>
        <v>3</v>
      </c>
      <c r="K1066" s="115">
        <f t="shared" si="723"/>
        <v>11</v>
      </c>
      <c r="L1066" s="115">
        <f t="shared" si="724"/>
        <v>25</v>
      </c>
      <c r="M1066" s="115">
        <f t="shared" si="725"/>
        <v>12</v>
      </c>
      <c r="N1066" s="115">
        <f t="shared" si="726"/>
        <v>27</v>
      </c>
      <c r="O1066" s="115">
        <f t="shared" si="727"/>
        <v>12</v>
      </c>
      <c r="P1066" s="115">
        <f t="shared" si="728"/>
        <v>25</v>
      </c>
      <c r="Q1066" s="115">
        <f t="shared" si="729"/>
        <v>12</v>
      </c>
      <c r="R1066" s="115">
        <f t="shared" si="730"/>
        <v>25</v>
      </c>
      <c r="S1066" s="115">
        <f t="shared" si="731"/>
        <v>3</v>
      </c>
      <c r="T1066" s="115">
        <f t="shared" si="732"/>
        <v>12</v>
      </c>
      <c r="U1066" s="115">
        <f t="shared" si="733"/>
        <v>15</v>
      </c>
      <c r="V1066" s="115">
        <f t="shared" si="734"/>
        <v>10</v>
      </c>
      <c r="W1066" s="115">
        <f t="shared" si="735"/>
        <v>20</v>
      </c>
      <c r="X1066" s="115">
        <f t="shared" si="736"/>
        <v>27</v>
      </c>
      <c r="Y1066" s="115">
        <f t="shared" si="737"/>
        <v>10</v>
      </c>
      <c r="Z1066" s="115">
        <f t="shared" si="738"/>
        <v>27</v>
      </c>
      <c r="AA1066" s="115">
        <f t="shared" si="739"/>
        <v>8</v>
      </c>
      <c r="AB1066" s="115">
        <f t="shared" si="740"/>
        <v>11</v>
      </c>
      <c r="AC1066" s="113">
        <f t="shared" si="744"/>
        <v>317</v>
      </c>
      <c r="AE1066">
        <f t="shared" si="745"/>
        <v>6.8925044719639313E-3</v>
      </c>
      <c r="AF1066">
        <f t="shared" si="746"/>
        <v>9.3988697344962702E-4</v>
      </c>
      <c r="AG1066">
        <f t="shared" si="747"/>
        <v>3.4462522359819656E-3</v>
      </c>
      <c r="AH1066">
        <f t="shared" si="748"/>
        <v>7.8323914454135578E-3</v>
      </c>
      <c r="AI1066">
        <f t="shared" si="749"/>
        <v>3.7595478937985081E-3</v>
      </c>
      <c r="AJ1066">
        <f t="shared" si="750"/>
        <v>8.4589827610466427E-3</v>
      </c>
      <c r="AK1066">
        <f t="shared" si="751"/>
        <v>3.7595478937985081E-3</v>
      </c>
      <c r="AL1066">
        <f t="shared" si="752"/>
        <v>7.8323914454135578E-3</v>
      </c>
      <c r="AM1066">
        <f t="shared" si="753"/>
        <v>3.7595478937985081E-3</v>
      </c>
      <c r="AN1066">
        <f t="shared" si="754"/>
        <v>7.8323914454135578E-3</v>
      </c>
      <c r="AO1066">
        <f t="shared" si="755"/>
        <v>9.3988697344962702E-4</v>
      </c>
      <c r="AP1066">
        <f t="shared" si="756"/>
        <v>3.7595478937985081E-3</v>
      </c>
      <c r="AQ1066">
        <f t="shared" si="757"/>
        <v>4.699434867248135E-3</v>
      </c>
      <c r="AR1066">
        <f t="shared" si="758"/>
        <v>3.1329565781654236E-3</v>
      </c>
      <c r="AS1066">
        <f t="shared" si="759"/>
        <v>6.2659131563308473E-3</v>
      </c>
      <c r="AT1066">
        <f t="shared" si="760"/>
        <v>8.4589827610466427E-3</v>
      </c>
      <c r="AU1066">
        <f t="shared" si="761"/>
        <v>3.1329565781654236E-3</v>
      </c>
      <c r="AV1066">
        <f t="shared" si="762"/>
        <v>8.4589827610466427E-3</v>
      </c>
      <c r="AW1066">
        <f t="shared" si="763"/>
        <v>2.5063652625323387E-3</v>
      </c>
      <c r="AX1066">
        <f t="shared" si="764"/>
        <v>3.4462522359819656E-3</v>
      </c>
      <c r="AY1066">
        <f t="shared" si="765"/>
        <v>9.9314723527843943E-2</v>
      </c>
    </row>
    <row r="1067" spans="1:51" x14ac:dyDescent="0.2">
      <c r="A1067" s="118" t="s">
        <v>5997</v>
      </c>
      <c r="B1067" s="119">
        <v>26850</v>
      </c>
      <c r="C1067" s="121" t="s">
        <v>7058</v>
      </c>
      <c r="D1067" s="121" t="s">
        <v>4022</v>
      </c>
      <c r="E1067" s="121">
        <v>0.26367907127343082</v>
      </c>
      <c r="F1067">
        <f t="shared" si="741"/>
        <v>2.6367907127343082E-7</v>
      </c>
      <c r="G1067">
        <f t="shared" si="742"/>
        <v>2.6367907127343084E-9</v>
      </c>
      <c r="H1067">
        <f t="shared" si="743"/>
        <v>1.5177464383611675E-4</v>
      </c>
      <c r="I1067" s="115">
        <f t="shared" si="721"/>
        <v>33</v>
      </c>
      <c r="J1067" s="115">
        <f t="shared" si="722"/>
        <v>2</v>
      </c>
      <c r="K1067" s="115">
        <f t="shared" si="723"/>
        <v>11</v>
      </c>
      <c r="L1067" s="115">
        <f t="shared" si="724"/>
        <v>14</v>
      </c>
      <c r="M1067" s="115">
        <f t="shared" si="725"/>
        <v>9</v>
      </c>
      <c r="N1067" s="115">
        <f t="shared" si="726"/>
        <v>19</v>
      </c>
      <c r="O1067" s="115">
        <f t="shared" si="727"/>
        <v>7</v>
      </c>
      <c r="P1067" s="115">
        <f t="shared" si="728"/>
        <v>14</v>
      </c>
      <c r="Q1067" s="115">
        <f t="shared" si="729"/>
        <v>14</v>
      </c>
      <c r="R1067" s="115">
        <f t="shared" si="730"/>
        <v>24</v>
      </c>
      <c r="S1067" s="115">
        <f t="shared" si="731"/>
        <v>5</v>
      </c>
      <c r="T1067" s="115">
        <f t="shared" si="732"/>
        <v>10</v>
      </c>
      <c r="U1067" s="115">
        <f t="shared" si="733"/>
        <v>14</v>
      </c>
      <c r="V1067" s="115">
        <f t="shared" si="734"/>
        <v>12</v>
      </c>
      <c r="W1067" s="115">
        <f t="shared" si="735"/>
        <v>14</v>
      </c>
      <c r="X1067" s="115">
        <f t="shared" si="736"/>
        <v>17</v>
      </c>
      <c r="Y1067" s="115">
        <f t="shared" si="737"/>
        <v>7</v>
      </c>
      <c r="Z1067" s="115">
        <f t="shared" si="738"/>
        <v>11</v>
      </c>
      <c r="AA1067" s="115">
        <f t="shared" si="739"/>
        <v>5</v>
      </c>
      <c r="AB1067" s="115">
        <f t="shared" si="740"/>
        <v>4</v>
      </c>
      <c r="AC1067" s="113">
        <f t="shared" si="744"/>
        <v>246</v>
      </c>
      <c r="AE1067">
        <f t="shared" si="745"/>
        <v>5.0085632465918526E-3</v>
      </c>
      <c r="AF1067">
        <f t="shared" si="746"/>
        <v>3.0354928767223349E-4</v>
      </c>
      <c r="AG1067">
        <f t="shared" si="747"/>
        <v>1.6695210821972841E-3</v>
      </c>
      <c r="AH1067">
        <f t="shared" si="748"/>
        <v>2.1248450137056345E-3</v>
      </c>
      <c r="AI1067">
        <f t="shared" si="749"/>
        <v>1.3659717945250507E-3</v>
      </c>
      <c r="AJ1067">
        <f t="shared" si="750"/>
        <v>2.8837182328862181E-3</v>
      </c>
      <c r="AK1067">
        <f t="shared" si="751"/>
        <v>1.0624225068528172E-3</v>
      </c>
      <c r="AL1067">
        <f t="shared" si="752"/>
        <v>2.1248450137056345E-3</v>
      </c>
      <c r="AM1067">
        <f t="shared" si="753"/>
        <v>2.1248450137056345E-3</v>
      </c>
      <c r="AN1067">
        <f t="shared" si="754"/>
        <v>3.6425914520668021E-3</v>
      </c>
      <c r="AO1067">
        <f t="shared" si="755"/>
        <v>7.588732191805837E-4</v>
      </c>
      <c r="AP1067">
        <f t="shared" si="756"/>
        <v>1.5177464383611674E-3</v>
      </c>
      <c r="AQ1067">
        <f t="shared" si="757"/>
        <v>2.1248450137056345E-3</v>
      </c>
      <c r="AR1067">
        <f t="shared" si="758"/>
        <v>1.8212957260334011E-3</v>
      </c>
      <c r="AS1067">
        <f t="shared" si="759"/>
        <v>2.1248450137056345E-3</v>
      </c>
      <c r="AT1067">
        <f t="shared" si="760"/>
        <v>2.5801689452139846E-3</v>
      </c>
      <c r="AU1067">
        <f t="shared" si="761"/>
        <v>1.0624225068528172E-3</v>
      </c>
      <c r="AV1067">
        <f t="shared" si="762"/>
        <v>1.6695210821972841E-3</v>
      </c>
      <c r="AW1067">
        <f t="shared" si="763"/>
        <v>7.588732191805837E-4</v>
      </c>
      <c r="AX1067">
        <f t="shared" si="764"/>
        <v>6.0709857534446698E-4</v>
      </c>
      <c r="AY1067">
        <f t="shared" si="765"/>
        <v>3.733656238368472E-2</v>
      </c>
    </row>
    <row r="1068" spans="1:51" x14ac:dyDescent="0.2">
      <c r="A1068" s="118" t="s">
        <v>5998</v>
      </c>
      <c r="B1068" s="119">
        <v>51954</v>
      </c>
      <c r="C1068" s="121" t="s">
        <v>6726</v>
      </c>
      <c r="D1068" s="121" t="s">
        <v>3589</v>
      </c>
      <c r="E1068" s="121">
        <v>2.5652064678985682E-2</v>
      </c>
      <c r="F1068">
        <f t="shared" si="741"/>
        <v>2.5652064678985681E-8</v>
      </c>
      <c r="G1068">
        <f t="shared" si="742"/>
        <v>2.5652064678985681E-10</v>
      </c>
      <c r="H1068">
        <f t="shared" si="743"/>
        <v>1.4765422835841077E-5</v>
      </c>
      <c r="I1068" s="115">
        <f t="shared" si="721"/>
        <v>35</v>
      </c>
      <c r="J1068" s="115">
        <f t="shared" si="722"/>
        <v>4</v>
      </c>
      <c r="K1068" s="115">
        <f t="shared" si="723"/>
        <v>29</v>
      </c>
      <c r="L1068" s="115">
        <f t="shared" si="724"/>
        <v>14</v>
      </c>
      <c r="M1068" s="115">
        <f t="shared" si="725"/>
        <v>23</v>
      </c>
      <c r="N1068" s="115">
        <f t="shared" si="726"/>
        <v>53</v>
      </c>
      <c r="O1068" s="115">
        <f t="shared" si="727"/>
        <v>11</v>
      </c>
      <c r="P1068" s="115">
        <f t="shared" si="728"/>
        <v>25</v>
      </c>
      <c r="Q1068" s="115">
        <f t="shared" si="729"/>
        <v>17</v>
      </c>
      <c r="R1068" s="115">
        <f t="shared" si="730"/>
        <v>34</v>
      </c>
      <c r="S1068" s="115">
        <f t="shared" si="731"/>
        <v>14</v>
      </c>
      <c r="T1068" s="115">
        <f t="shared" si="732"/>
        <v>25</v>
      </c>
      <c r="U1068" s="115">
        <f t="shared" si="733"/>
        <v>25</v>
      </c>
      <c r="V1068" s="115">
        <f t="shared" si="734"/>
        <v>14</v>
      </c>
      <c r="W1068" s="115">
        <f t="shared" si="735"/>
        <v>20</v>
      </c>
      <c r="X1068" s="115">
        <f t="shared" si="736"/>
        <v>35</v>
      </c>
      <c r="Y1068" s="115">
        <f t="shared" si="737"/>
        <v>38</v>
      </c>
      <c r="Z1068" s="115">
        <f t="shared" si="738"/>
        <v>30</v>
      </c>
      <c r="AA1068" s="115">
        <f t="shared" si="739"/>
        <v>7</v>
      </c>
      <c r="AB1068" s="115">
        <f t="shared" si="740"/>
        <v>24</v>
      </c>
      <c r="AC1068" s="113">
        <f t="shared" si="744"/>
        <v>477</v>
      </c>
      <c r="AE1068">
        <f t="shared" si="745"/>
        <v>5.1678979925443773E-4</v>
      </c>
      <c r="AF1068">
        <f t="shared" si="746"/>
        <v>5.9061691343364307E-5</v>
      </c>
      <c r="AG1068">
        <f t="shared" si="747"/>
        <v>4.2819726223939123E-4</v>
      </c>
      <c r="AH1068">
        <f t="shared" si="748"/>
        <v>2.0671591970177508E-4</v>
      </c>
      <c r="AI1068">
        <f t="shared" si="749"/>
        <v>3.3960472522434474E-4</v>
      </c>
      <c r="AJ1068">
        <f t="shared" si="750"/>
        <v>7.8256741029957705E-4</v>
      </c>
      <c r="AK1068">
        <f t="shared" si="751"/>
        <v>1.6241965119425183E-4</v>
      </c>
      <c r="AL1068">
        <f t="shared" si="752"/>
        <v>3.6913557089602694E-4</v>
      </c>
      <c r="AM1068">
        <f t="shared" si="753"/>
        <v>2.510121882092983E-4</v>
      </c>
      <c r="AN1068">
        <f t="shared" si="754"/>
        <v>5.020243764185966E-4</v>
      </c>
      <c r="AO1068">
        <f t="shared" si="755"/>
        <v>2.0671591970177508E-4</v>
      </c>
      <c r="AP1068">
        <f t="shared" si="756"/>
        <v>3.6913557089602694E-4</v>
      </c>
      <c r="AQ1068">
        <f t="shared" si="757"/>
        <v>3.6913557089602694E-4</v>
      </c>
      <c r="AR1068">
        <f t="shared" si="758"/>
        <v>2.0671591970177508E-4</v>
      </c>
      <c r="AS1068">
        <f t="shared" si="759"/>
        <v>2.9530845671682152E-4</v>
      </c>
      <c r="AT1068">
        <f t="shared" si="760"/>
        <v>5.1678979925443773E-4</v>
      </c>
      <c r="AU1068">
        <f t="shared" si="761"/>
        <v>5.6108606776196089E-4</v>
      </c>
      <c r="AV1068">
        <f t="shared" si="762"/>
        <v>4.4296268507523231E-4</v>
      </c>
      <c r="AW1068">
        <f t="shared" si="763"/>
        <v>1.0335795985088754E-4</v>
      </c>
      <c r="AX1068">
        <f t="shared" si="764"/>
        <v>3.5437014806018587E-4</v>
      </c>
      <c r="AY1068">
        <f t="shared" si="765"/>
        <v>7.0431066926961942E-3</v>
      </c>
    </row>
    <row r="1069" spans="1:51" x14ac:dyDescent="0.2">
      <c r="A1069" s="118" t="s">
        <v>5999</v>
      </c>
      <c r="B1069" s="119">
        <v>40721</v>
      </c>
      <c r="C1069" s="121" t="s">
        <v>6972</v>
      </c>
      <c r="D1069" s="121" t="s">
        <v>3460</v>
      </c>
      <c r="E1069" s="121">
        <v>2.0413534793268146E-2</v>
      </c>
      <c r="F1069">
        <f t="shared" si="741"/>
        <v>2.0413534793268147E-8</v>
      </c>
      <c r="G1069">
        <f t="shared" si="742"/>
        <v>2.0413534793268147E-10</v>
      </c>
      <c r="H1069">
        <f t="shared" si="743"/>
        <v>1.1750105754398722E-5</v>
      </c>
      <c r="I1069" s="115">
        <f t="shared" si="721"/>
        <v>25</v>
      </c>
      <c r="J1069" s="115">
        <f t="shared" si="722"/>
        <v>4</v>
      </c>
      <c r="K1069" s="115">
        <f t="shared" si="723"/>
        <v>15</v>
      </c>
      <c r="L1069" s="115">
        <f t="shared" si="724"/>
        <v>24</v>
      </c>
      <c r="M1069" s="115">
        <f t="shared" si="725"/>
        <v>18</v>
      </c>
      <c r="N1069" s="115">
        <f t="shared" si="726"/>
        <v>22</v>
      </c>
      <c r="O1069" s="115">
        <f t="shared" si="727"/>
        <v>14</v>
      </c>
      <c r="P1069" s="115">
        <f t="shared" si="728"/>
        <v>19</v>
      </c>
      <c r="Q1069" s="115">
        <f t="shared" si="729"/>
        <v>16</v>
      </c>
      <c r="R1069" s="115">
        <f t="shared" si="730"/>
        <v>31</v>
      </c>
      <c r="S1069" s="115">
        <f t="shared" si="731"/>
        <v>14</v>
      </c>
      <c r="T1069" s="115">
        <f t="shared" si="732"/>
        <v>15</v>
      </c>
      <c r="U1069" s="115">
        <f t="shared" si="733"/>
        <v>16</v>
      </c>
      <c r="V1069" s="115">
        <f t="shared" si="734"/>
        <v>15</v>
      </c>
      <c r="W1069" s="115">
        <f t="shared" si="735"/>
        <v>27</v>
      </c>
      <c r="X1069" s="115">
        <f t="shared" si="736"/>
        <v>28</v>
      </c>
      <c r="Y1069" s="115">
        <f t="shared" si="737"/>
        <v>18</v>
      </c>
      <c r="Z1069" s="115">
        <f t="shared" si="738"/>
        <v>19</v>
      </c>
      <c r="AA1069" s="115">
        <f t="shared" si="739"/>
        <v>7</v>
      </c>
      <c r="AB1069" s="115">
        <f t="shared" si="740"/>
        <v>9</v>
      </c>
      <c r="AC1069" s="113">
        <f t="shared" si="744"/>
        <v>356</v>
      </c>
      <c r="AE1069">
        <f t="shared" si="745"/>
        <v>2.9375264385996804E-4</v>
      </c>
      <c r="AF1069">
        <f t="shared" si="746"/>
        <v>4.7000423017594888E-5</v>
      </c>
      <c r="AG1069">
        <f t="shared" si="747"/>
        <v>1.7625158631598084E-4</v>
      </c>
      <c r="AH1069">
        <f t="shared" si="748"/>
        <v>2.8200253810556933E-4</v>
      </c>
      <c r="AI1069">
        <f t="shared" si="749"/>
        <v>2.1150190357917698E-4</v>
      </c>
      <c r="AJ1069">
        <f t="shared" si="750"/>
        <v>2.585023265967719E-4</v>
      </c>
      <c r="AK1069">
        <f t="shared" si="751"/>
        <v>1.6450148056158212E-4</v>
      </c>
      <c r="AL1069">
        <f t="shared" si="752"/>
        <v>2.2325200933357572E-4</v>
      </c>
      <c r="AM1069">
        <f t="shared" si="753"/>
        <v>1.8800169207037955E-4</v>
      </c>
      <c r="AN1069">
        <f t="shared" si="754"/>
        <v>3.6425327838636039E-4</v>
      </c>
      <c r="AO1069">
        <f t="shared" si="755"/>
        <v>1.6450148056158212E-4</v>
      </c>
      <c r="AP1069">
        <f t="shared" si="756"/>
        <v>1.7625158631598084E-4</v>
      </c>
      <c r="AQ1069">
        <f t="shared" si="757"/>
        <v>1.8800169207037955E-4</v>
      </c>
      <c r="AR1069">
        <f t="shared" si="758"/>
        <v>1.7625158631598084E-4</v>
      </c>
      <c r="AS1069">
        <f t="shared" si="759"/>
        <v>3.1725285536876547E-4</v>
      </c>
      <c r="AT1069">
        <f t="shared" si="760"/>
        <v>3.2900296112316424E-4</v>
      </c>
      <c r="AU1069">
        <f t="shared" si="761"/>
        <v>2.1150190357917698E-4</v>
      </c>
      <c r="AV1069">
        <f t="shared" si="762"/>
        <v>2.2325200933357572E-4</v>
      </c>
      <c r="AW1069">
        <f t="shared" si="763"/>
        <v>8.2250740280791061E-5</v>
      </c>
      <c r="AX1069">
        <f t="shared" si="764"/>
        <v>1.0575095178958849E-4</v>
      </c>
      <c r="AY1069">
        <f t="shared" si="765"/>
        <v>4.1830376485659446E-3</v>
      </c>
    </row>
    <row r="1070" spans="1:51" x14ac:dyDescent="0.2">
      <c r="A1070" s="118" t="s">
        <v>6000</v>
      </c>
      <c r="B1070" s="119">
        <v>48700</v>
      </c>
      <c r="C1070" s="121" t="s">
        <v>6922</v>
      </c>
      <c r="D1070" s="121" t="s">
        <v>3371</v>
      </c>
      <c r="E1070" s="121">
        <v>3.2653038586094303E-3</v>
      </c>
      <c r="F1070">
        <f t="shared" si="741"/>
        <v>3.2653038586094301E-9</v>
      </c>
      <c r="G1070">
        <f t="shared" si="742"/>
        <v>3.26530385860943E-11</v>
      </c>
      <c r="H1070">
        <f t="shared" si="743"/>
        <v>1.8795209182272378E-6</v>
      </c>
      <c r="I1070" s="115">
        <f t="shared" si="721"/>
        <v>43</v>
      </c>
      <c r="J1070" s="115">
        <f t="shared" si="722"/>
        <v>3</v>
      </c>
      <c r="K1070" s="115">
        <f t="shared" si="723"/>
        <v>27</v>
      </c>
      <c r="L1070" s="115">
        <f t="shared" si="724"/>
        <v>29</v>
      </c>
      <c r="M1070" s="115">
        <f t="shared" si="725"/>
        <v>19</v>
      </c>
      <c r="N1070" s="115">
        <f t="shared" si="726"/>
        <v>44</v>
      </c>
      <c r="O1070" s="115">
        <f t="shared" si="727"/>
        <v>15</v>
      </c>
      <c r="P1070" s="115">
        <f t="shared" si="728"/>
        <v>21</v>
      </c>
      <c r="Q1070" s="115">
        <f t="shared" si="729"/>
        <v>19</v>
      </c>
      <c r="R1070" s="115">
        <f t="shared" si="730"/>
        <v>42</v>
      </c>
      <c r="S1070" s="115">
        <f t="shared" si="731"/>
        <v>13</v>
      </c>
      <c r="T1070" s="115">
        <f t="shared" si="732"/>
        <v>18</v>
      </c>
      <c r="U1070" s="115">
        <f t="shared" si="733"/>
        <v>17</v>
      </c>
      <c r="V1070" s="115">
        <f t="shared" si="734"/>
        <v>11</v>
      </c>
      <c r="W1070" s="115">
        <f t="shared" si="735"/>
        <v>24</v>
      </c>
      <c r="X1070" s="115">
        <f t="shared" si="736"/>
        <v>30</v>
      </c>
      <c r="Y1070" s="115">
        <f t="shared" si="737"/>
        <v>25</v>
      </c>
      <c r="Z1070" s="115">
        <f t="shared" si="738"/>
        <v>28</v>
      </c>
      <c r="AA1070" s="115">
        <f t="shared" si="739"/>
        <v>5</v>
      </c>
      <c r="AB1070" s="115">
        <f t="shared" si="740"/>
        <v>13</v>
      </c>
      <c r="AC1070" s="113">
        <f t="shared" si="744"/>
        <v>446</v>
      </c>
      <c r="AE1070">
        <f t="shared" si="745"/>
        <v>8.0819399483771231E-5</v>
      </c>
      <c r="AF1070">
        <f t="shared" si="746"/>
        <v>5.6385627546817132E-6</v>
      </c>
      <c r="AG1070">
        <f t="shared" si="747"/>
        <v>5.0747064792135423E-5</v>
      </c>
      <c r="AH1070">
        <f t="shared" si="748"/>
        <v>5.4506106628589899E-5</v>
      </c>
      <c r="AI1070">
        <f t="shared" si="749"/>
        <v>3.5710897446317519E-5</v>
      </c>
      <c r="AJ1070">
        <f t="shared" si="750"/>
        <v>8.2698920401998459E-5</v>
      </c>
      <c r="AK1070">
        <f t="shared" si="751"/>
        <v>2.8192813773408567E-5</v>
      </c>
      <c r="AL1070">
        <f t="shared" si="752"/>
        <v>3.9469939282771995E-5</v>
      </c>
      <c r="AM1070">
        <f t="shared" si="753"/>
        <v>3.5710897446317519E-5</v>
      </c>
      <c r="AN1070">
        <f t="shared" si="754"/>
        <v>7.893987856554399E-5</v>
      </c>
      <c r="AO1070">
        <f t="shared" si="755"/>
        <v>2.4433771936954091E-5</v>
      </c>
      <c r="AP1070">
        <f t="shared" si="756"/>
        <v>3.3831376528090277E-5</v>
      </c>
      <c r="AQ1070">
        <f t="shared" si="757"/>
        <v>3.1951855609863043E-5</v>
      </c>
      <c r="AR1070">
        <f t="shared" si="758"/>
        <v>2.0674730100499615E-5</v>
      </c>
      <c r="AS1070">
        <f t="shared" si="759"/>
        <v>4.5108502037453705E-5</v>
      </c>
      <c r="AT1070">
        <f t="shared" si="760"/>
        <v>5.6385627546817133E-5</v>
      </c>
      <c r="AU1070">
        <f t="shared" si="761"/>
        <v>4.6988022955680947E-5</v>
      </c>
      <c r="AV1070">
        <f t="shared" si="762"/>
        <v>5.2626585710362657E-5</v>
      </c>
      <c r="AW1070">
        <f t="shared" si="763"/>
        <v>9.3976045911361883E-6</v>
      </c>
      <c r="AX1070">
        <f t="shared" si="764"/>
        <v>2.4433771936954091E-5</v>
      </c>
      <c r="AY1070">
        <f t="shared" si="765"/>
        <v>8.3826632952934798E-4</v>
      </c>
    </row>
    <row r="1071" spans="1:51" x14ac:dyDescent="0.2">
      <c r="A1071" s="118" t="s">
        <v>6001</v>
      </c>
      <c r="B1071" s="119">
        <v>33514</v>
      </c>
      <c r="C1071" s="121" t="s">
        <v>7095</v>
      </c>
      <c r="D1071" s="121" t="s">
        <v>4387</v>
      </c>
      <c r="E1071" s="121">
        <v>0.3970349148503427</v>
      </c>
      <c r="F1071">
        <f t="shared" si="741"/>
        <v>3.9703491485034272E-7</v>
      </c>
      <c r="G1071">
        <f t="shared" si="742"/>
        <v>3.9703491485034274E-9</v>
      </c>
      <c r="H1071">
        <f t="shared" si="743"/>
        <v>2.2853475818498034E-4</v>
      </c>
      <c r="I1071" s="115">
        <f t="shared" si="721"/>
        <v>38</v>
      </c>
      <c r="J1071" s="115">
        <f t="shared" si="722"/>
        <v>2</v>
      </c>
      <c r="K1071" s="115">
        <f t="shared" si="723"/>
        <v>18</v>
      </c>
      <c r="L1071" s="115">
        <f t="shared" si="724"/>
        <v>22</v>
      </c>
      <c r="M1071" s="115">
        <f t="shared" si="725"/>
        <v>6</v>
      </c>
      <c r="N1071" s="115">
        <f t="shared" si="726"/>
        <v>17</v>
      </c>
      <c r="O1071" s="115">
        <f t="shared" si="727"/>
        <v>9</v>
      </c>
      <c r="P1071" s="115">
        <f t="shared" si="728"/>
        <v>22</v>
      </c>
      <c r="Q1071" s="115">
        <f t="shared" si="729"/>
        <v>21</v>
      </c>
      <c r="R1071" s="115">
        <f t="shared" si="730"/>
        <v>30</v>
      </c>
      <c r="S1071" s="115">
        <f t="shared" si="731"/>
        <v>7</v>
      </c>
      <c r="T1071" s="115">
        <f t="shared" si="732"/>
        <v>7</v>
      </c>
      <c r="U1071" s="115">
        <f t="shared" si="733"/>
        <v>14</v>
      </c>
      <c r="V1071" s="115">
        <f t="shared" si="734"/>
        <v>14</v>
      </c>
      <c r="W1071" s="115">
        <f t="shared" si="735"/>
        <v>15</v>
      </c>
      <c r="X1071" s="115">
        <f t="shared" si="736"/>
        <v>15</v>
      </c>
      <c r="Y1071" s="115">
        <f t="shared" si="737"/>
        <v>16</v>
      </c>
      <c r="Z1071" s="115">
        <f t="shared" si="738"/>
        <v>25</v>
      </c>
      <c r="AA1071" s="115">
        <f t="shared" si="739"/>
        <v>4</v>
      </c>
      <c r="AB1071" s="115">
        <f t="shared" si="740"/>
        <v>4</v>
      </c>
      <c r="AC1071" s="113">
        <f t="shared" si="744"/>
        <v>306</v>
      </c>
      <c r="AE1071">
        <f t="shared" si="745"/>
        <v>8.684320811029253E-3</v>
      </c>
      <c r="AF1071">
        <f t="shared" si="746"/>
        <v>4.5706951636996068E-4</v>
      </c>
      <c r="AG1071">
        <f t="shared" si="747"/>
        <v>4.1136256473296457E-3</v>
      </c>
      <c r="AH1071">
        <f t="shared" si="748"/>
        <v>5.0277646800695672E-3</v>
      </c>
      <c r="AI1071">
        <f t="shared" si="749"/>
        <v>1.371208549109882E-3</v>
      </c>
      <c r="AJ1071">
        <f t="shared" si="750"/>
        <v>3.8850908891446658E-3</v>
      </c>
      <c r="AK1071">
        <f t="shared" si="751"/>
        <v>2.0568128236648229E-3</v>
      </c>
      <c r="AL1071">
        <f t="shared" si="752"/>
        <v>5.0277646800695672E-3</v>
      </c>
      <c r="AM1071">
        <f t="shared" si="753"/>
        <v>4.7992299218845872E-3</v>
      </c>
      <c r="AN1071">
        <f t="shared" si="754"/>
        <v>6.8560427455494101E-3</v>
      </c>
      <c r="AO1071">
        <f t="shared" si="755"/>
        <v>1.5997433072948623E-3</v>
      </c>
      <c r="AP1071">
        <f t="shared" si="756"/>
        <v>1.5997433072948623E-3</v>
      </c>
      <c r="AQ1071">
        <f t="shared" si="757"/>
        <v>3.1994866145897247E-3</v>
      </c>
      <c r="AR1071">
        <f t="shared" si="758"/>
        <v>3.1994866145897247E-3</v>
      </c>
      <c r="AS1071">
        <f t="shared" si="759"/>
        <v>3.428021372774705E-3</v>
      </c>
      <c r="AT1071">
        <f t="shared" si="760"/>
        <v>3.428021372774705E-3</v>
      </c>
      <c r="AU1071">
        <f t="shared" si="761"/>
        <v>3.6565561309596854E-3</v>
      </c>
      <c r="AV1071">
        <f t="shared" si="762"/>
        <v>5.7133689546245087E-3</v>
      </c>
      <c r="AW1071">
        <f t="shared" si="763"/>
        <v>9.1413903273992135E-4</v>
      </c>
      <c r="AX1071">
        <f t="shared" si="764"/>
        <v>9.1413903273992135E-4</v>
      </c>
      <c r="AY1071">
        <f t="shared" si="765"/>
        <v>6.9931636004603975E-2</v>
      </c>
    </row>
    <row r="1072" spans="1:51" x14ac:dyDescent="0.2">
      <c r="A1072" s="118" t="s">
        <v>6002</v>
      </c>
      <c r="B1072" s="119">
        <v>46164</v>
      </c>
      <c r="C1072" s="121" t="s">
        <v>7061</v>
      </c>
      <c r="D1072" s="121" t="s">
        <v>3915</v>
      </c>
      <c r="E1072" s="121">
        <v>0.17307779638201717</v>
      </c>
      <c r="F1072">
        <f t="shared" si="741"/>
        <v>1.7307779638201716E-7</v>
      </c>
      <c r="G1072">
        <f t="shared" si="742"/>
        <v>1.7307779638201716E-9</v>
      </c>
      <c r="H1072">
        <f t="shared" si="743"/>
        <v>9.9624216571137184E-5</v>
      </c>
      <c r="I1072" s="115">
        <f t="shared" si="721"/>
        <v>45</v>
      </c>
      <c r="J1072" s="115">
        <f t="shared" si="722"/>
        <v>0</v>
      </c>
      <c r="K1072" s="115">
        <f t="shared" si="723"/>
        <v>31</v>
      </c>
      <c r="L1072" s="115">
        <f t="shared" si="724"/>
        <v>25</v>
      </c>
      <c r="M1072" s="115">
        <f t="shared" si="725"/>
        <v>9</v>
      </c>
      <c r="N1072" s="115">
        <f t="shared" si="726"/>
        <v>23</v>
      </c>
      <c r="O1072" s="115">
        <f t="shared" si="727"/>
        <v>2</v>
      </c>
      <c r="P1072" s="115">
        <f t="shared" si="728"/>
        <v>25</v>
      </c>
      <c r="Q1072" s="115">
        <f t="shared" si="729"/>
        <v>32</v>
      </c>
      <c r="R1072" s="115">
        <f t="shared" si="730"/>
        <v>44</v>
      </c>
      <c r="S1072" s="115">
        <f t="shared" si="731"/>
        <v>9</v>
      </c>
      <c r="T1072" s="115">
        <f t="shared" si="732"/>
        <v>22</v>
      </c>
      <c r="U1072" s="115">
        <f t="shared" si="733"/>
        <v>20</v>
      </c>
      <c r="V1072" s="115">
        <f t="shared" si="734"/>
        <v>26</v>
      </c>
      <c r="W1072" s="115">
        <f t="shared" si="735"/>
        <v>19</v>
      </c>
      <c r="X1072" s="115">
        <f t="shared" si="736"/>
        <v>31</v>
      </c>
      <c r="Y1072" s="115">
        <f t="shared" si="737"/>
        <v>27</v>
      </c>
      <c r="Z1072" s="115">
        <f t="shared" si="738"/>
        <v>25</v>
      </c>
      <c r="AA1072" s="115">
        <f t="shared" si="739"/>
        <v>1</v>
      </c>
      <c r="AB1072" s="115">
        <f t="shared" si="740"/>
        <v>8</v>
      </c>
      <c r="AC1072" s="113">
        <f t="shared" si="744"/>
        <v>424</v>
      </c>
      <c r="AE1072">
        <f t="shared" si="745"/>
        <v>4.4830897457011736E-3</v>
      </c>
      <c r="AF1072">
        <f t="shared" si="746"/>
        <v>0</v>
      </c>
      <c r="AG1072">
        <f t="shared" si="747"/>
        <v>3.0883507137052526E-3</v>
      </c>
      <c r="AH1072">
        <f t="shared" si="748"/>
        <v>2.4906054142784296E-3</v>
      </c>
      <c r="AI1072">
        <f t="shared" si="749"/>
        <v>8.9661794914023467E-4</v>
      </c>
      <c r="AJ1072">
        <f t="shared" si="750"/>
        <v>2.2913569811361554E-3</v>
      </c>
      <c r="AK1072">
        <f t="shared" si="751"/>
        <v>1.9924843314227437E-4</v>
      </c>
      <c r="AL1072">
        <f t="shared" si="752"/>
        <v>2.4906054142784296E-3</v>
      </c>
      <c r="AM1072">
        <f t="shared" si="753"/>
        <v>3.1879749302763899E-3</v>
      </c>
      <c r="AN1072">
        <f t="shared" si="754"/>
        <v>4.3834655291300362E-3</v>
      </c>
      <c r="AO1072">
        <f t="shared" si="755"/>
        <v>8.9661794914023467E-4</v>
      </c>
      <c r="AP1072">
        <f t="shared" si="756"/>
        <v>2.1917327645650181E-3</v>
      </c>
      <c r="AQ1072">
        <f t="shared" si="757"/>
        <v>1.9924843314227435E-3</v>
      </c>
      <c r="AR1072">
        <f t="shared" si="758"/>
        <v>2.5902296308495669E-3</v>
      </c>
      <c r="AS1072">
        <f t="shared" si="759"/>
        <v>1.8928601148516064E-3</v>
      </c>
      <c r="AT1072">
        <f t="shared" si="760"/>
        <v>3.0883507137052526E-3</v>
      </c>
      <c r="AU1072">
        <f t="shared" si="761"/>
        <v>2.6898538474207038E-3</v>
      </c>
      <c r="AV1072">
        <f t="shared" si="762"/>
        <v>2.4906054142784296E-3</v>
      </c>
      <c r="AW1072">
        <f t="shared" si="763"/>
        <v>9.9624216571137184E-5</v>
      </c>
      <c r="AX1072">
        <f t="shared" si="764"/>
        <v>7.9699373256909747E-4</v>
      </c>
      <c r="AY1072">
        <f t="shared" si="765"/>
        <v>4.2240667826162162E-2</v>
      </c>
    </row>
    <row r="1073" spans="1:51" x14ac:dyDescent="0.2">
      <c r="A1073" s="118" t="s">
        <v>6003</v>
      </c>
      <c r="B1073" s="119">
        <v>25342</v>
      </c>
      <c r="C1073" s="121" t="s">
        <v>6658</v>
      </c>
      <c r="D1073" s="121" t="s">
        <v>4368</v>
      </c>
      <c r="E1073" s="121">
        <v>0.72415503131884262</v>
      </c>
      <c r="F1073">
        <f t="shared" si="741"/>
        <v>7.241550313188426E-7</v>
      </c>
      <c r="G1073">
        <f t="shared" si="742"/>
        <v>7.2415503131884264E-9</v>
      </c>
      <c r="H1073">
        <f t="shared" si="743"/>
        <v>4.1682630111578386E-4</v>
      </c>
      <c r="I1073" s="115">
        <f t="shared" si="721"/>
        <v>26</v>
      </c>
      <c r="J1073" s="115">
        <f t="shared" si="722"/>
        <v>1</v>
      </c>
      <c r="K1073" s="115">
        <f t="shared" si="723"/>
        <v>10</v>
      </c>
      <c r="L1073" s="115">
        <f t="shared" si="724"/>
        <v>15</v>
      </c>
      <c r="M1073" s="115">
        <f t="shared" si="725"/>
        <v>5</v>
      </c>
      <c r="N1073" s="115">
        <f t="shared" si="726"/>
        <v>10</v>
      </c>
      <c r="O1073" s="115">
        <f t="shared" si="727"/>
        <v>4</v>
      </c>
      <c r="P1073" s="115">
        <f t="shared" si="728"/>
        <v>16</v>
      </c>
      <c r="Q1073" s="115">
        <f t="shared" si="729"/>
        <v>15</v>
      </c>
      <c r="R1073" s="115">
        <f t="shared" si="730"/>
        <v>39</v>
      </c>
      <c r="S1073" s="115">
        <f t="shared" si="731"/>
        <v>3</v>
      </c>
      <c r="T1073" s="115">
        <f t="shared" si="732"/>
        <v>4</v>
      </c>
      <c r="U1073" s="115">
        <f t="shared" si="733"/>
        <v>15</v>
      </c>
      <c r="V1073" s="115">
        <f t="shared" si="734"/>
        <v>16</v>
      </c>
      <c r="W1073" s="115">
        <f t="shared" si="735"/>
        <v>13</v>
      </c>
      <c r="X1073" s="115">
        <f t="shared" si="736"/>
        <v>17</v>
      </c>
      <c r="Y1073" s="115">
        <f t="shared" si="737"/>
        <v>10</v>
      </c>
      <c r="Z1073" s="115">
        <f t="shared" si="738"/>
        <v>9</v>
      </c>
      <c r="AA1073" s="115">
        <f t="shared" si="739"/>
        <v>1</v>
      </c>
      <c r="AB1073" s="115">
        <f t="shared" si="740"/>
        <v>2</v>
      </c>
      <c r="AC1073" s="113">
        <f t="shared" si="744"/>
        <v>231</v>
      </c>
      <c r="AE1073">
        <f t="shared" si="745"/>
        <v>1.083748382901038E-2</v>
      </c>
      <c r="AF1073">
        <f t="shared" si="746"/>
        <v>4.1682630111578386E-4</v>
      </c>
      <c r="AG1073">
        <f t="shared" si="747"/>
        <v>4.1682630111578387E-3</v>
      </c>
      <c r="AH1073">
        <f t="shared" si="748"/>
        <v>6.2523945167367581E-3</v>
      </c>
      <c r="AI1073">
        <f t="shared" si="749"/>
        <v>2.0841315055789194E-3</v>
      </c>
      <c r="AJ1073">
        <f t="shared" si="750"/>
        <v>4.1682630111578387E-3</v>
      </c>
      <c r="AK1073">
        <f t="shared" si="751"/>
        <v>1.6673052044631354E-3</v>
      </c>
      <c r="AL1073">
        <f t="shared" si="752"/>
        <v>6.6692208178525418E-3</v>
      </c>
      <c r="AM1073">
        <f t="shared" si="753"/>
        <v>6.2523945167367581E-3</v>
      </c>
      <c r="AN1073">
        <f t="shared" si="754"/>
        <v>1.6256225743515571E-2</v>
      </c>
      <c r="AO1073">
        <f t="shared" si="755"/>
        <v>1.2504789033473515E-3</v>
      </c>
      <c r="AP1073">
        <f t="shared" si="756"/>
        <v>1.6673052044631354E-3</v>
      </c>
      <c r="AQ1073">
        <f t="shared" si="757"/>
        <v>6.2523945167367581E-3</v>
      </c>
      <c r="AR1073">
        <f t="shared" si="758"/>
        <v>6.6692208178525418E-3</v>
      </c>
      <c r="AS1073">
        <f t="shared" si="759"/>
        <v>5.4187419145051898E-3</v>
      </c>
      <c r="AT1073">
        <f t="shared" si="760"/>
        <v>7.0860471189683255E-3</v>
      </c>
      <c r="AU1073">
        <f t="shared" si="761"/>
        <v>4.1682630111578387E-3</v>
      </c>
      <c r="AV1073">
        <f t="shared" si="762"/>
        <v>3.7514367100420546E-3</v>
      </c>
      <c r="AW1073">
        <f t="shared" si="763"/>
        <v>4.1682630111578386E-4</v>
      </c>
      <c r="AX1073">
        <f t="shared" si="764"/>
        <v>8.3365260223156772E-4</v>
      </c>
      <c r="AY1073">
        <f t="shared" si="765"/>
        <v>9.6286875557746066E-2</v>
      </c>
    </row>
    <row r="1074" spans="1:51" x14ac:dyDescent="0.2">
      <c r="A1074" s="118" t="s">
        <v>6004</v>
      </c>
      <c r="B1074" s="119">
        <v>26639</v>
      </c>
      <c r="C1074" s="121" t="s">
        <v>6597</v>
      </c>
      <c r="D1074" s="121" t="s">
        <v>4303</v>
      </c>
      <c r="E1074" s="121">
        <v>0.50227140212962174</v>
      </c>
      <c r="F1074">
        <f t="shared" si="741"/>
        <v>5.0227140212962173E-7</v>
      </c>
      <c r="G1074">
        <f t="shared" si="742"/>
        <v>5.0227140212962177E-9</v>
      </c>
      <c r="H1074">
        <f t="shared" si="743"/>
        <v>2.8910926756200127E-4</v>
      </c>
      <c r="I1074" s="115">
        <f t="shared" si="721"/>
        <v>12</v>
      </c>
      <c r="J1074" s="115">
        <f t="shared" si="722"/>
        <v>2</v>
      </c>
      <c r="K1074" s="115">
        <f t="shared" si="723"/>
        <v>14</v>
      </c>
      <c r="L1074" s="115">
        <f t="shared" si="724"/>
        <v>22</v>
      </c>
      <c r="M1074" s="115">
        <f t="shared" si="725"/>
        <v>5</v>
      </c>
      <c r="N1074" s="115">
        <f t="shared" si="726"/>
        <v>16</v>
      </c>
      <c r="O1074" s="115">
        <f t="shared" si="727"/>
        <v>6</v>
      </c>
      <c r="P1074" s="115">
        <f t="shared" si="728"/>
        <v>19</v>
      </c>
      <c r="Q1074" s="115">
        <f t="shared" si="729"/>
        <v>19</v>
      </c>
      <c r="R1074" s="115">
        <f t="shared" si="730"/>
        <v>30</v>
      </c>
      <c r="S1074" s="115">
        <f t="shared" si="731"/>
        <v>6</v>
      </c>
      <c r="T1074" s="115">
        <f t="shared" si="732"/>
        <v>7</v>
      </c>
      <c r="U1074" s="115">
        <f t="shared" si="733"/>
        <v>7</v>
      </c>
      <c r="V1074" s="115">
        <f t="shared" si="734"/>
        <v>7</v>
      </c>
      <c r="W1074" s="115">
        <f t="shared" si="735"/>
        <v>12</v>
      </c>
      <c r="X1074" s="115">
        <f t="shared" si="736"/>
        <v>8</v>
      </c>
      <c r="Y1074" s="115">
        <f t="shared" si="737"/>
        <v>17</v>
      </c>
      <c r="Z1074" s="115">
        <f t="shared" si="738"/>
        <v>14</v>
      </c>
      <c r="AA1074" s="115">
        <f t="shared" si="739"/>
        <v>1</v>
      </c>
      <c r="AB1074" s="115">
        <f t="shared" si="740"/>
        <v>10</v>
      </c>
      <c r="AC1074" s="113">
        <f t="shared" si="744"/>
        <v>234</v>
      </c>
      <c r="AE1074">
        <f t="shared" si="745"/>
        <v>3.4693112107440152E-3</v>
      </c>
      <c r="AF1074">
        <f t="shared" si="746"/>
        <v>5.7821853512400254E-4</v>
      </c>
      <c r="AG1074">
        <f t="shared" si="747"/>
        <v>4.0475297458680178E-3</v>
      </c>
      <c r="AH1074">
        <f t="shared" si="748"/>
        <v>6.3604038863640279E-3</v>
      </c>
      <c r="AI1074">
        <f t="shared" si="749"/>
        <v>1.4455463378100063E-3</v>
      </c>
      <c r="AJ1074">
        <f t="shared" si="750"/>
        <v>4.6257482809920203E-3</v>
      </c>
      <c r="AK1074">
        <f t="shared" si="751"/>
        <v>1.7346556053720076E-3</v>
      </c>
      <c r="AL1074">
        <f t="shared" si="752"/>
        <v>5.4930760836780241E-3</v>
      </c>
      <c r="AM1074">
        <f t="shared" si="753"/>
        <v>5.4930760836780241E-3</v>
      </c>
      <c r="AN1074">
        <f t="shared" si="754"/>
        <v>8.673278026860038E-3</v>
      </c>
      <c r="AO1074">
        <f t="shared" si="755"/>
        <v>1.7346556053720076E-3</v>
      </c>
      <c r="AP1074">
        <f t="shared" si="756"/>
        <v>2.0237648729340089E-3</v>
      </c>
      <c r="AQ1074">
        <f t="shared" si="757"/>
        <v>2.0237648729340089E-3</v>
      </c>
      <c r="AR1074">
        <f t="shared" si="758"/>
        <v>2.0237648729340089E-3</v>
      </c>
      <c r="AS1074">
        <f t="shared" si="759"/>
        <v>3.4693112107440152E-3</v>
      </c>
      <c r="AT1074">
        <f t="shared" si="760"/>
        <v>2.3128741404960101E-3</v>
      </c>
      <c r="AU1074">
        <f t="shared" si="761"/>
        <v>4.9148575485540216E-3</v>
      </c>
      <c r="AV1074">
        <f t="shared" si="762"/>
        <v>4.0475297458680178E-3</v>
      </c>
      <c r="AW1074">
        <f t="shared" si="763"/>
        <v>2.8910926756200127E-4</v>
      </c>
      <c r="AX1074">
        <f t="shared" si="764"/>
        <v>2.8910926756200127E-3</v>
      </c>
      <c r="AY1074">
        <f t="shared" si="765"/>
        <v>6.7651568609508286E-2</v>
      </c>
    </row>
    <row r="1075" spans="1:51" x14ac:dyDescent="0.2">
      <c r="A1075" s="118" t="s">
        <v>6005</v>
      </c>
      <c r="B1075" s="119">
        <v>59445</v>
      </c>
      <c r="C1075" s="121" t="s">
        <v>7100</v>
      </c>
      <c r="D1075" s="121" t="s">
        <v>4421</v>
      </c>
      <c r="E1075" s="121">
        <v>0.5365469404243991</v>
      </c>
      <c r="F1075">
        <f t="shared" si="741"/>
        <v>5.3654694042439907E-7</v>
      </c>
      <c r="G1075">
        <f t="shared" si="742"/>
        <v>5.3654694042439911E-9</v>
      </c>
      <c r="H1075">
        <f t="shared" si="743"/>
        <v>3.0883839354783448E-4</v>
      </c>
      <c r="I1075" s="115">
        <f t="shared" si="721"/>
        <v>82</v>
      </c>
      <c r="J1075" s="115">
        <f t="shared" si="722"/>
        <v>2</v>
      </c>
      <c r="K1075" s="115">
        <f t="shared" si="723"/>
        <v>35</v>
      </c>
      <c r="L1075" s="115">
        <f t="shared" si="724"/>
        <v>22</v>
      </c>
      <c r="M1075" s="115">
        <f t="shared" si="725"/>
        <v>19</v>
      </c>
      <c r="N1075" s="115">
        <f t="shared" si="726"/>
        <v>52</v>
      </c>
      <c r="O1075" s="115">
        <f t="shared" si="727"/>
        <v>14</v>
      </c>
      <c r="P1075" s="115">
        <f t="shared" si="728"/>
        <v>22</v>
      </c>
      <c r="Q1075" s="115">
        <f t="shared" si="729"/>
        <v>29</v>
      </c>
      <c r="R1075" s="115">
        <f t="shared" si="730"/>
        <v>46</v>
      </c>
      <c r="S1075" s="115">
        <f t="shared" si="731"/>
        <v>13</v>
      </c>
      <c r="T1075" s="115">
        <f t="shared" si="732"/>
        <v>21</v>
      </c>
      <c r="U1075" s="115">
        <f t="shared" si="733"/>
        <v>37</v>
      </c>
      <c r="V1075" s="115">
        <f t="shared" si="734"/>
        <v>21</v>
      </c>
      <c r="W1075" s="115">
        <f t="shared" si="735"/>
        <v>20</v>
      </c>
      <c r="X1075" s="115">
        <f t="shared" si="736"/>
        <v>33</v>
      </c>
      <c r="Y1075" s="115">
        <f t="shared" si="737"/>
        <v>32</v>
      </c>
      <c r="Z1075" s="115">
        <f t="shared" si="738"/>
        <v>40</v>
      </c>
      <c r="AA1075" s="115">
        <f t="shared" si="739"/>
        <v>4</v>
      </c>
      <c r="AB1075" s="115">
        <f t="shared" si="740"/>
        <v>19</v>
      </c>
      <c r="AC1075" s="113">
        <f t="shared" si="744"/>
        <v>563</v>
      </c>
      <c r="AE1075">
        <f t="shared" si="745"/>
        <v>2.5324748270922428E-2</v>
      </c>
      <c r="AF1075">
        <f t="shared" si="746"/>
        <v>6.1767678709566897E-4</v>
      </c>
      <c r="AG1075">
        <f t="shared" si="747"/>
        <v>1.0809343774174206E-2</v>
      </c>
      <c r="AH1075">
        <f t="shared" si="748"/>
        <v>6.7944446580523584E-3</v>
      </c>
      <c r="AI1075">
        <f t="shared" si="749"/>
        <v>5.8679294774088555E-3</v>
      </c>
      <c r="AJ1075">
        <f t="shared" si="750"/>
        <v>1.6059596464487392E-2</v>
      </c>
      <c r="AK1075">
        <f t="shared" si="751"/>
        <v>4.3237375096696826E-3</v>
      </c>
      <c r="AL1075">
        <f t="shared" si="752"/>
        <v>6.7944446580523584E-3</v>
      </c>
      <c r="AM1075">
        <f t="shared" si="753"/>
        <v>8.9563134128872006E-3</v>
      </c>
      <c r="AN1075">
        <f t="shared" si="754"/>
        <v>1.4206566103200386E-2</v>
      </c>
      <c r="AO1075">
        <f t="shared" si="755"/>
        <v>4.014899116121848E-3</v>
      </c>
      <c r="AP1075">
        <f t="shared" si="756"/>
        <v>6.4856062645045238E-3</v>
      </c>
      <c r="AQ1075">
        <f t="shared" si="757"/>
        <v>1.1427020561269876E-2</v>
      </c>
      <c r="AR1075">
        <f t="shared" si="758"/>
        <v>6.4856062645045238E-3</v>
      </c>
      <c r="AS1075">
        <f t="shared" si="759"/>
        <v>6.1767678709566901E-3</v>
      </c>
      <c r="AT1075">
        <f t="shared" si="760"/>
        <v>1.0191666987078537E-2</v>
      </c>
      <c r="AU1075">
        <f t="shared" si="761"/>
        <v>9.8828285935307035E-3</v>
      </c>
      <c r="AV1075">
        <f t="shared" si="762"/>
        <v>1.235353574191338E-2</v>
      </c>
      <c r="AW1075">
        <f t="shared" si="763"/>
        <v>1.2353535741913379E-3</v>
      </c>
      <c r="AX1075">
        <f t="shared" si="764"/>
        <v>5.8679294774088555E-3</v>
      </c>
      <c r="AY1075">
        <f t="shared" si="765"/>
        <v>0.17387601556743085</v>
      </c>
    </row>
    <row r="1076" spans="1:51" x14ac:dyDescent="0.2">
      <c r="A1076" s="118" t="s">
        <v>6006</v>
      </c>
      <c r="B1076" s="119">
        <v>78936</v>
      </c>
      <c r="C1076" s="121" t="s">
        <v>7101</v>
      </c>
      <c r="D1076" s="121" t="s">
        <v>4196</v>
      </c>
      <c r="E1076" s="121">
        <v>0.39441861813213752</v>
      </c>
      <c r="F1076">
        <f t="shared" si="741"/>
        <v>3.9441861813213753E-7</v>
      </c>
      <c r="G1076">
        <f t="shared" si="742"/>
        <v>3.9441861813213753E-9</v>
      </c>
      <c r="H1076">
        <f t="shared" si="743"/>
        <v>2.2702880816529363E-4</v>
      </c>
      <c r="I1076" s="115">
        <f t="shared" si="721"/>
        <v>83</v>
      </c>
      <c r="J1076" s="115">
        <f t="shared" si="722"/>
        <v>10</v>
      </c>
      <c r="K1076" s="115">
        <f t="shared" si="723"/>
        <v>24</v>
      </c>
      <c r="L1076" s="115">
        <f t="shared" si="724"/>
        <v>30</v>
      </c>
      <c r="M1076" s="115">
        <f t="shared" si="725"/>
        <v>37</v>
      </c>
      <c r="N1076" s="115">
        <f t="shared" si="726"/>
        <v>62</v>
      </c>
      <c r="O1076" s="115">
        <f t="shared" si="727"/>
        <v>20</v>
      </c>
      <c r="P1076" s="115">
        <f t="shared" si="728"/>
        <v>54</v>
      </c>
      <c r="Q1076" s="115">
        <f t="shared" si="729"/>
        <v>35</v>
      </c>
      <c r="R1076" s="115">
        <f t="shared" si="730"/>
        <v>92</v>
      </c>
      <c r="S1076" s="115">
        <f t="shared" si="731"/>
        <v>16</v>
      </c>
      <c r="T1076" s="115">
        <f t="shared" si="732"/>
        <v>22</v>
      </c>
      <c r="U1076" s="115">
        <f t="shared" si="733"/>
        <v>47</v>
      </c>
      <c r="V1076" s="115">
        <f t="shared" si="734"/>
        <v>32</v>
      </c>
      <c r="W1076" s="115">
        <f t="shared" si="735"/>
        <v>22</v>
      </c>
      <c r="X1076" s="115">
        <f t="shared" si="736"/>
        <v>37</v>
      </c>
      <c r="Y1076" s="115">
        <f t="shared" si="737"/>
        <v>41</v>
      </c>
      <c r="Z1076" s="115">
        <f t="shared" si="738"/>
        <v>30</v>
      </c>
      <c r="AA1076" s="115">
        <f t="shared" si="739"/>
        <v>15</v>
      </c>
      <c r="AB1076" s="115">
        <f t="shared" si="740"/>
        <v>17</v>
      </c>
      <c r="AC1076" s="113">
        <f t="shared" si="744"/>
        <v>726</v>
      </c>
      <c r="AE1076">
        <f t="shared" si="745"/>
        <v>1.884339107771937E-2</v>
      </c>
      <c r="AF1076">
        <f t="shared" si="746"/>
        <v>2.2702880816529362E-3</v>
      </c>
      <c r="AG1076">
        <f t="shared" si="747"/>
        <v>5.4486913959670476E-3</v>
      </c>
      <c r="AH1076">
        <f t="shared" si="748"/>
        <v>6.8108642449588091E-3</v>
      </c>
      <c r="AI1076">
        <f t="shared" si="749"/>
        <v>8.4000659021158646E-3</v>
      </c>
      <c r="AJ1076">
        <f t="shared" si="750"/>
        <v>1.4075786106248205E-2</v>
      </c>
      <c r="AK1076">
        <f t="shared" si="751"/>
        <v>4.5405761633058725E-3</v>
      </c>
      <c r="AL1076">
        <f t="shared" si="752"/>
        <v>1.2259555640925856E-2</v>
      </c>
      <c r="AM1076">
        <f t="shared" si="753"/>
        <v>7.9460082857852766E-3</v>
      </c>
      <c r="AN1076">
        <f t="shared" si="754"/>
        <v>2.0886650351207015E-2</v>
      </c>
      <c r="AO1076">
        <f t="shared" si="755"/>
        <v>3.6324609306446981E-3</v>
      </c>
      <c r="AP1076">
        <f t="shared" si="756"/>
        <v>4.9946337796364596E-3</v>
      </c>
      <c r="AQ1076">
        <f t="shared" si="757"/>
        <v>1.0670353983768801E-2</v>
      </c>
      <c r="AR1076">
        <f t="shared" si="758"/>
        <v>7.2649218612893963E-3</v>
      </c>
      <c r="AS1076">
        <f t="shared" si="759"/>
        <v>4.9946337796364596E-3</v>
      </c>
      <c r="AT1076">
        <f t="shared" si="760"/>
        <v>8.4000659021158646E-3</v>
      </c>
      <c r="AU1076">
        <f t="shared" si="761"/>
        <v>9.3081811347770389E-3</v>
      </c>
      <c r="AV1076">
        <f t="shared" si="762"/>
        <v>6.8108642449588091E-3</v>
      </c>
      <c r="AW1076">
        <f t="shared" si="763"/>
        <v>3.4054321224794046E-3</v>
      </c>
      <c r="AX1076">
        <f t="shared" si="764"/>
        <v>3.8594897388099917E-3</v>
      </c>
      <c r="AY1076">
        <f t="shared" si="765"/>
        <v>0.16482291472800317</v>
      </c>
    </row>
    <row r="1077" spans="1:51" x14ac:dyDescent="0.2">
      <c r="A1077" s="118" t="s">
        <v>6007</v>
      </c>
      <c r="B1077" s="119">
        <v>34360</v>
      </c>
      <c r="C1077" s="121" t="s">
        <v>6570</v>
      </c>
      <c r="D1077" s="121" t="s">
        <v>3508</v>
      </c>
      <c r="E1077" s="121">
        <v>3.9834852319249658E-2</v>
      </c>
      <c r="F1077">
        <f t="shared" si="741"/>
        <v>3.9834852319249661E-8</v>
      </c>
      <c r="G1077">
        <f t="shared" si="742"/>
        <v>3.9834852319249659E-10</v>
      </c>
      <c r="H1077">
        <f t="shared" si="743"/>
        <v>2.2929087598116224E-5</v>
      </c>
      <c r="I1077" s="115">
        <f t="shared" si="721"/>
        <v>40</v>
      </c>
      <c r="J1077" s="115">
        <f t="shared" si="722"/>
        <v>1</v>
      </c>
      <c r="K1077" s="115">
        <f t="shared" si="723"/>
        <v>17</v>
      </c>
      <c r="L1077" s="115">
        <f t="shared" si="724"/>
        <v>9</v>
      </c>
      <c r="M1077" s="115">
        <f t="shared" si="725"/>
        <v>13</v>
      </c>
      <c r="N1077" s="115">
        <f t="shared" si="726"/>
        <v>13</v>
      </c>
      <c r="O1077" s="115">
        <f t="shared" si="727"/>
        <v>7</v>
      </c>
      <c r="P1077" s="115">
        <f t="shared" si="728"/>
        <v>15</v>
      </c>
      <c r="Q1077" s="115">
        <f t="shared" si="729"/>
        <v>18</v>
      </c>
      <c r="R1077" s="115">
        <f t="shared" si="730"/>
        <v>37</v>
      </c>
      <c r="S1077" s="115">
        <f t="shared" si="731"/>
        <v>5</v>
      </c>
      <c r="T1077" s="115">
        <f t="shared" si="732"/>
        <v>6</v>
      </c>
      <c r="U1077" s="115">
        <f t="shared" si="733"/>
        <v>12</v>
      </c>
      <c r="V1077" s="115">
        <f t="shared" si="734"/>
        <v>8</v>
      </c>
      <c r="W1077" s="115">
        <f t="shared" si="735"/>
        <v>27</v>
      </c>
      <c r="X1077" s="115">
        <f t="shared" si="736"/>
        <v>20</v>
      </c>
      <c r="Y1077" s="115">
        <f t="shared" si="737"/>
        <v>15</v>
      </c>
      <c r="Z1077" s="115">
        <f t="shared" si="738"/>
        <v>18</v>
      </c>
      <c r="AA1077" s="115">
        <f t="shared" si="739"/>
        <v>11</v>
      </c>
      <c r="AB1077" s="115">
        <f t="shared" si="740"/>
        <v>10</v>
      </c>
      <c r="AC1077" s="113">
        <f t="shared" si="744"/>
        <v>302</v>
      </c>
      <c r="AE1077">
        <f t="shared" si="745"/>
        <v>9.1716350392464889E-4</v>
      </c>
      <c r="AF1077">
        <f t="shared" si="746"/>
        <v>2.2929087598116224E-5</v>
      </c>
      <c r="AG1077">
        <f t="shared" si="747"/>
        <v>3.8979448916797582E-4</v>
      </c>
      <c r="AH1077">
        <f t="shared" si="748"/>
        <v>2.0636178838304601E-4</v>
      </c>
      <c r="AI1077">
        <f t="shared" si="749"/>
        <v>2.980781387755109E-4</v>
      </c>
      <c r="AJ1077">
        <f t="shared" si="750"/>
        <v>2.980781387755109E-4</v>
      </c>
      <c r="AK1077">
        <f t="shared" si="751"/>
        <v>1.6050361318681357E-4</v>
      </c>
      <c r="AL1077">
        <f t="shared" si="752"/>
        <v>3.4393631397174333E-4</v>
      </c>
      <c r="AM1077">
        <f t="shared" si="753"/>
        <v>4.1272357676609201E-4</v>
      </c>
      <c r="AN1077">
        <f t="shared" si="754"/>
        <v>8.4837624113030027E-4</v>
      </c>
      <c r="AO1077">
        <f t="shared" si="755"/>
        <v>1.1464543799058111E-4</v>
      </c>
      <c r="AP1077">
        <f t="shared" si="756"/>
        <v>1.3757452558869736E-4</v>
      </c>
      <c r="AQ1077">
        <f t="shared" si="757"/>
        <v>2.7514905117739471E-4</v>
      </c>
      <c r="AR1077">
        <f t="shared" si="758"/>
        <v>1.8343270078492979E-4</v>
      </c>
      <c r="AS1077">
        <f t="shared" si="759"/>
        <v>6.1908536514913804E-4</v>
      </c>
      <c r="AT1077">
        <f t="shared" si="760"/>
        <v>4.5858175196232445E-4</v>
      </c>
      <c r="AU1077">
        <f t="shared" si="761"/>
        <v>3.4393631397174333E-4</v>
      </c>
      <c r="AV1077">
        <f t="shared" si="762"/>
        <v>4.1272357676609201E-4</v>
      </c>
      <c r="AW1077">
        <f t="shared" si="763"/>
        <v>2.5221996357927847E-4</v>
      </c>
      <c r="AX1077">
        <f t="shared" si="764"/>
        <v>2.2929087598116222E-4</v>
      </c>
      <c r="AY1077">
        <f t="shared" si="765"/>
        <v>6.9245844546310994E-3</v>
      </c>
    </row>
    <row r="1078" spans="1:51" x14ac:dyDescent="0.2">
      <c r="A1078" s="118" t="s">
        <v>6008</v>
      </c>
      <c r="B1078" s="119">
        <v>35368</v>
      </c>
      <c r="C1078" s="121" t="s">
        <v>6875</v>
      </c>
      <c r="D1078" s="121" t="s">
        <v>3860</v>
      </c>
      <c r="E1078" s="121">
        <v>6.4259027272200897E-2</v>
      </c>
      <c r="F1078">
        <f t="shared" si="741"/>
        <v>6.4259027272200892E-8</v>
      </c>
      <c r="G1078">
        <f t="shared" si="742"/>
        <v>6.4259027272200894E-10</v>
      </c>
      <c r="H1078">
        <f t="shared" si="743"/>
        <v>3.6987732588681704E-5</v>
      </c>
      <c r="I1078" s="115">
        <f t="shared" si="721"/>
        <v>25</v>
      </c>
      <c r="J1078" s="115">
        <f t="shared" si="722"/>
        <v>2</v>
      </c>
      <c r="K1078" s="115">
        <f t="shared" si="723"/>
        <v>21</v>
      </c>
      <c r="L1078" s="115">
        <f t="shared" si="724"/>
        <v>14</v>
      </c>
      <c r="M1078" s="115">
        <f t="shared" si="725"/>
        <v>12</v>
      </c>
      <c r="N1078" s="115">
        <f t="shared" si="726"/>
        <v>26</v>
      </c>
      <c r="O1078" s="115">
        <f t="shared" si="727"/>
        <v>12</v>
      </c>
      <c r="P1078" s="115">
        <f t="shared" si="728"/>
        <v>27</v>
      </c>
      <c r="Q1078" s="115">
        <f t="shared" si="729"/>
        <v>14</v>
      </c>
      <c r="R1078" s="115">
        <f t="shared" si="730"/>
        <v>40</v>
      </c>
      <c r="S1078" s="115">
        <f t="shared" si="731"/>
        <v>8</v>
      </c>
      <c r="T1078" s="115">
        <f t="shared" si="732"/>
        <v>9</v>
      </c>
      <c r="U1078" s="115">
        <f t="shared" si="733"/>
        <v>18</v>
      </c>
      <c r="V1078" s="115">
        <f t="shared" si="734"/>
        <v>14</v>
      </c>
      <c r="W1078" s="115">
        <f t="shared" si="735"/>
        <v>15</v>
      </c>
      <c r="X1078" s="115">
        <f t="shared" si="736"/>
        <v>20</v>
      </c>
      <c r="Y1078" s="115">
        <f t="shared" si="737"/>
        <v>13</v>
      </c>
      <c r="Z1078" s="115">
        <f t="shared" si="738"/>
        <v>29</v>
      </c>
      <c r="AA1078" s="115">
        <f t="shared" si="739"/>
        <v>0</v>
      </c>
      <c r="AB1078" s="115">
        <f t="shared" si="740"/>
        <v>6</v>
      </c>
      <c r="AC1078" s="113">
        <f t="shared" si="744"/>
        <v>325</v>
      </c>
      <c r="AE1078">
        <f t="shared" si="745"/>
        <v>9.2469331471704255E-4</v>
      </c>
      <c r="AF1078">
        <f t="shared" si="746"/>
        <v>7.3975465177363408E-5</v>
      </c>
      <c r="AG1078">
        <f t="shared" si="747"/>
        <v>7.7674238436231582E-4</v>
      </c>
      <c r="AH1078">
        <f t="shared" si="748"/>
        <v>5.1782825624154384E-4</v>
      </c>
      <c r="AI1078">
        <f t="shared" si="749"/>
        <v>4.4385279106418042E-4</v>
      </c>
      <c r="AJ1078">
        <f t="shared" si="750"/>
        <v>9.6168104730572426E-4</v>
      </c>
      <c r="AK1078">
        <f t="shared" si="751"/>
        <v>4.4385279106418042E-4</v>
      </c>
      <c r="AL1078">
        <f t="shared" si="752"/>
        <v>9.9866877989440608E-4</v>
      </c>
      <c r="AM1078">
        <f t="shared" si="753"/>
        <v>5.1782825624154384E-4</v>
      </c>
      <c r="AN1078">
        <f t="shared" si="754"/>
        <v>1.4795093035472682E-3</v>
      </c>
      <c r="AO1078">
        <f t="shared" si="755"/>
        <v>2.9590186070945363E-4</v>
      </c>
      <c r="AP1078">
        <f t="shared" si="756"/>
        <v>3.3288959329813534E-4</v>
      </c>
      <c r="AQ1078">
        <f t="shared" si="757"/>
        <v>6.6577918659627068E-4</v>
      </c>
      <c r="AR1078">
        <f t="shared" si="758"/>
        <v>5.1782825624154384E-4</v>
      </c>
      <c r="AS1078">
        <f t="shared" si="759"/>
        <v>5.5481598883022555E-4</v>
      </c>
      <c r="AT1078">
        <f t="shared" si="760"/>
        <v>7.3975465177363411E-4</v>
      </c>
      <c r="AU1078">
        <f t="shared" si="761"/>
        <v>4.8084052365286213E-4</v>
      </c>
      <c r="AV1078">
        <f t="shared" si="762"/>
        <v>1.0726442450717695E-3</v>
      </c>
      <c r="AW1078">
        <f t="shared" si="763"/>
        <v>0</v>
      </c>
      <c r="AX1078">
        <f t="shared" si="764"/>
        <v>2.2192639553209021E-4</v>
      </c>
      <c r="AY1078">
        <f t="shared" si="765"/>
        <v>1.2021013091321555E-2</v>
      </c>
    </row>
    <row r="1079" spans="1:51" x14ac:dyDescent="0.2">
      <c r="A1079" s="118" t="s">
        <v>6009</v>
      </c>
      <c r="B1079" s="119">
        <v>19092</v>
      </c>
      <c r="C1079" s="121" t="s">
        <v>6936</v>
      </c>
      <c r="D1079" s="121" t="s">
        <v>4027</v>
      </c>
      <c r="E1079" s="121">
        <v>0.22001112155915051</v>
      </c>
      <c r="F1079">
        <f t="shared" si="741"/>
        <v>2.200111215591505E-7</v>
      </c>
      <c r="G1079">
        <f t="shared" si="742"/>
        <v>2.2001112155915052E-9</v>
      </c>
      <c r="H1079">
        <f t="shared" si="743"/>
        <v>1.2663921127057366E-4</v>
      </c>
      <c r="I1079" s="115">
        <f t="shared" si="721"/>
        <v>17</v>
      </c>
      <c r="J1079" s="115">
        <f t="shared" si="722"/>
        <v>2</v>
      </c>
      <c r="K1079" s="115">
        <f t="shared" si="723"/>
        <v>12</v>
      </c>
      <c r="L1079" s="115">
        <f t="shared" si="724"/>
        <v>6</v>
      </c>
      <c r="M1079" s="115">
        <f t="shared" si="725"/>
        <v>4</v>
      </c>
      <c r="N1079" s="115">
        <f t="shared" si="726"/>
        <v>18</v>
      </c>
      <c r="O1079" s="115">
        <f t="shared" si="727"/>
        <v>3</v>
      </c>
      <c r="P1079" s="115">
        <f t="shared" si="728"/>
        <v>12</v>
      </c>
      <c r="Q1079" s="115">
        <f t="shared" si="729"/>
        <v>17</v>
      </c>
      <c r="R1079" s="115">
        <f t="shared" si="730"/>
        <v>17</v>
      </c>
      <c r="S1079" s="115">
        <f t="shared" si="731"/>
        <v>4</v>
      </c>
      <c r="T1079" s="115">
        <f t="shared" si="732"/>
        <v>8</v>
      </c>
      <c r="U1079" s="115">
        <f t="shared" si="733"/>
        <v>9</v>
      </c>
      <c r="V1079" s="115">
        <f t="shared" si="734"/>
        <v>6</v>
      </c>
      <c r="W1079" s="115">
        <f t="shared" si="735"/>
        <v>6</v>
      </c>
      <c r="X1079" s="115">
        <f t="shared" si="736"/>
        <v>9</v>
      </c>
      <c r="Y1079" s="115">
        <f t="shared" si="737"/>
        <v>10</v>
      </c>
      <c r="Z1079" s="115">
        <f t="shared" si="738"/>
        <v>14</v>
      </c>
      <c r="AA1079" s="115">
        <f t="shared" si="739"/>
        <v>0</v>
      </c>
      <c r="AB1079" s="115">
        <f t="shared" si="740"/>
        <v>5</v>
      </c>
      <c r="AC1079" s="113">
        <f t="shared" si="744"/>
        <v>179</v>
      </c>
      <c r="AE1079">
        <f t="shared" si="745"/>
        <v>2.1528665915997521E-3</v>
      </c>
      <c r="AF1079">
        <f t="shared" si="746"/>
        <v>2.5327842254114732E-4</v>
      </c>
      <c r="AG1079">
        <f t="shared" si="747"/>
        <v>1.519670535246884E-3</v>
      </c>
      <c r="AH1079">
        <f t="shared" si="748"/>
        <v>7.5983526762344201E-4</v>
      </c>
      <c r="AI1079">
        <f t="shared" si="749"/>
        <v>5.0655684508229464E-4</v>
      </c>
      <c r="AJ1079">
        <f t="shared" si="750"/>
        <v>2.279505802870326E-3</v>
      </c>
      <c r="AK1079">
        <f t="shared" si="751"/>
        <v>3.79917633811721E-4</v>
      </c>
      <c r="AL1079">
        <f t="shared" si="752"/>
        <v>1.519670535246884E-3</v>
      </c>
      <c r="AM1079">
        <f t="shared" si="753"/>
        <v>2.1528665915997521E-3</v>
      </c>
      <c r="AN1079">
        <f t="shared" si="754"/>
        <v>2.1528665915997521E-3</v>
      </c>
      <c r="AO1079">
        <f t="shared" si="755"/>
        <v>5.0655684508229464E-4</v>
      </c>
      <c r="AP1079">
        <f t="shared" si="756"/>
        <v>1.0131136901645893E-3</v>
      </c>
      <c r="AQ1079">
        <f t="shared" si="757"/>
        <v>1.139752901435163E-3</v>
      </c>
      <c r="AR1079">
        <f t="shared" si="758"/>
        <v>7.5983526762344201E-4</v>
      </c>
      <c r="AS1079">
        <f t="shared" si="759"/>
        <v>7.5983526762344201E-4</v>
      </c>
      <c r="AT1079">
        <f t="shared" si="760"/>
        <v>1.139752901435163E-3</v>
      </c>
      <c r="AU1079">
        <f t="shared" si="761"/>
        <v>1.2663921127057365E-3</v>
      </c>
      <c r="AV1079">
        <f t="shared" si="762"/>
        <v>1.7729489577880313E-3</v>
      </c>
      <c r="AW1079">
        <f t="shared" si="763"/>
        <v>0</v>
      </c>
      <c r="AX1079">
        <f t="shared" si="764"/>
        <v>6.3319605635286827E-4</v>
      </c>
      <c r="AY1079">
        <f t="shared" si="765"/>
        <v>2.2668418817432683E-2</v>
      </c>
    </row>
    <row r="1080" spans="1:51" x14ac:dyDescent="0.2">
      <c r="A1080" s="118" t="s">
        <v>6010</v>
      </c>
      <c r="B1080" s="119">
        <v>45561</v>
      </c>
      <c r="C1080" s="121" t="s">
        <v>7083</v>
      </c>
      <c r="D1080" s="121" t="s">
        <v>3636</v>
      </c>
      <c r="E1080" s="121">
        <v>3.9594407031614494E-2</v>
      </c>
      <c r="F1080">
        <f t="shared" si="741"/>
        <v>3.9594407031614497E-8</v>
      </c>
      <c r="G1080">
        <f t="shared" si="742"/>
        <v>3.9594407031614498E-10</v>
      </c>
      <c r="H1080">
        <f t="shared" si="743"/>
        <v>2.2790686405648975E-5</v>
      </c>
      <c r="I1080" s="115">
        <f t="shared" si="721"/>
        <v>24</v>
      </c>
      <c r="J1080" s="115">
        <f t="shared" si="722"/>
        <v>1</v>
      </c>
      <c r="K1080" s="115">
        <f t="shared" si="723"/>
        <v>13</v>
      </c>
      <c r="L1080" s="115">
        <f t="shared" si="724"/>
        <v>15</v>
      </c>
      <c r="M1080" s="115">
        <f t="shared" si="725"/>
        <v>27</v>
      </c>
      <c r="N1080" s="115">
        <f t="shared" si="726"/>
        <v>29</v>
      </c>
      <c r="O1080" s="115">
        <f t="shared" si="727"/>
        <v>9</v>
      </c>
      <c r="P1080" s="115">
        <f t="shared" si="728"/>
        <v>29</v>
      </c>
      <c r="Q1080" s="115">
        <f t="shared" si="729"/>
        <v>15</v>
      </c>
      <c r="R1080" s="115">
        <f t="shared" si="730"/>
        <v>62</v>
      </c>
      <c r="S1080" s="115">
        <f t="shared" si="731"/>
        <v>16</v>
      </c>
      <c r="T1080" s="115">
        <f t="shared" si="732"/>
        <v>17</v>
      </c>
      <c r="U1080" s="115">
        <f t="shared" si="733"/>
        <v>21</v>
      </c>
      <c r="V1080" s="115">
        <f t="shared" si="734"/>
        <v>13</v>
      </c>
      <c r="W1080" s="115">
        <f t="shared" si="735"/>
        <v>25</v>
      </c>
      <c r="X1080" s="115">
        <f t="shared" si="736"/>
        <v>23</v>
      </c>
      <c r="Y1080" s="115">
        <f t="shared" si="737"/>
        <v>21</v>
      </c>
      <c r="Z1080" s="115">
        <f t="shared" si="738"/>
        <v>26</v>
      </c>
      <c r="AA1080" s="115">
        <f t="shared" si="739"/>
        <v>4</v>
      </c>
      <c r="AB1080" s="115">
        <f t="shared" si="740"/>
        <v>13</v>
      </c>
      <c r="AC1080" s="113">
        <f t="shared" si="744"/>
        <v>403</v>
      </c>
      <c r="AE1080">
        <f t="shared" si="745"/>
        <v>5.4697647373557542E-4</v>
      </c>
      <c r="AF1080">
        <f t="shared" si="746"/>
        <v>2.2790686405648975E-5</v>
      </c>
      <c r="AG1080">
        <f t="shared" si="747"/>
        <v>2.9627892327343668E-4</v>
      </c>
      <c r="AH1080">
        <f t="shared" si="748"/>
        <v>3.4186029608473462E-4</v>
      </c>
      <c r="AI1080">
        <f t="shared" si="749"/>
        <v>6.1534853295252233E-4</v>
      </c>
      <c r="AJ1080">
        <f t="shared" si="750"/>
        <v>6.6092990576382027E-4</v>
      </c>
      <c r="AK1080">
        <f t="shared" si="751"/>
        <v>2.0511617765084077E-4</v>
      </c>
      <c r="AL1080">
        <f t="shared" si="752"/>
        <v>6.6092990576382027E-4</v>
      </c>
      <c r="AM1080">
        <f t="shared" si="753"/>
        <v>3.4186029608473462E-4</v>
      </c>
      <c r="AN1080">
        <f t="shared" si="754"/>
        <v>1.4130225571502364E-3</v>
      </c>
      <c r="AO1080">
        <f t="shared" si="755"/>
        <v>3.6465098249038359E-4</v>
      </c>
      <c r="AP1080">
        <f t="shared" si="756"/>
        <v>3.8744166889603256E-4</v>
      </c>
      <c r="AQ1080">
        <f t="shared" si="757"/>
        <v>4.7860441451862845E-4</v>
      </c>
      <c r="AR1080">
        <f t="shared" si="758"/>
        <v>2.9627892327343668E-4</v>
      </c>
      <c r="AS1080">
        <f t="shared" si="759"/>
        <v>5.6976716014122439E-4</v>
      </c>
      <c r="AT1080">
        <f t="shared" si="760"/>
        <v>5.2418578732992644E-4</v>
      </c>
      <c r="AU1080">
        <f t="shared" si="761"/>
        <v>4.7860441451862845E-4</v>
      </c>
      <c r="AV1080">
        <f t="shared" si="762"/>
        <v>5.9255784654687336E-4</v>
      </c>
      <c r="AW1080">
        <f t="shared" si="763"/>
        <v>9.1162745622595898E-5</v>
      </c>
      <c r="AX1080">
        <f t="shared" si="764"/>
        <v>2.9627892327343668E-4</v>
      </c>
      <c r="AY1080">
        <f t="shared" si="765"/>
        <v>9.1846466214765381E-3</v>
      </c>
    </row>
    <row r="1081" spans="1:51" x14ac:dyDescent="0.2">
      <c r="A1081" s="118" t="s">
        <v>6011</v>
      </c>
      <c r="B1081" s="119">
        <v>39677</v>
      </c>
      <c r="C1081" s="121" t="s">
        <v>7087</v>
      </c>
      <c r="D1081" s="121" t="s">
        <v>3730</v>
      </c>
      <c r="E1081" s="121">
        <v>3.7017714872358935E-2</v>
      </c>
      <c r="F1081">
        <f t="shared" si="741"/>
        <v>3.7017714872358937E-8</v>
      </c>
      <c r="G1081">
        <f t="shared" si="742"/>
        <v>3.7017714872358936E-10</v>
      </c>
      <c r="H1081">
        <f t="shared" si="743"/>
        <v>2.1307532915849295E-5</v>
      </c>
      <c r="I1081" s="115">
        <f t="shared" si="721"/>
        <v>41</v>
      </c>
      <c r="J1081" s="115">
        <f t="shared" si="722"/>
        <v>4</v>
      </c>
      <c r="K1081" s="115">
        <f t="shared" si="723"/>
        <v>18</v>
      </c>
      <c r="L1081" s="115">
        <f t="shared" si="724"/>
        <v>11</v>
      </c>
      <c r="M1081" s="115">
        <f t="shared" si="725"/>
        <v>22</v>
      </c>
      <c r="N1081" s="115">
        <f t="shared" si="726"/>
        <v>26</v>
      </c>
      <c r="O1081" s="115">
        <f t="shared" si="727"/>
        <v>8</v>
      </c>
      <c r="P1081" s="115">
        <f t="shared" si="728"/>
        <v>27</v>
      </c>
      <c r="Q1081" s="115">
        <f t="shared" si="729"/>
        <v>12</v>
      </c>
      <c r="R1081" s="115">
        <f t="shared" si="730"/>
        <v>50</v>
      </c>
      <c r="S1081" s="115">
        <f t="shared" si="731"/>
        <v>8</v>
      </c>
      <c r="T1081" s="115">
        <f t="shared" si="732"/>
        <v>12</v>
      </c>
      <c r="U1081" s="115">
        <f t="shared" si="733"/>
        <v>15</v>
      </c>
      <c r="V1081" s="115">
        <f t="shared" si="734"/>
        <v>11</v>
      </c>
      <c r="W1081" s="115">
        <f t="shared" si="735"/>
        <v>18</v>
      </c>
      <c r="X1081" s="115">
        <f t="shared" si="736"/>
        <v>21</v>
      </c>
      <c r="Y1081" s="115">
        <f t="shared" si="737"/>
        <v>19</v>
      </c>
      <c r="Z1081" s="115">
        <f t="shared" si="738"/>
        <v>29</v>
      </c>
      <c r="AA1081" s="115">
        <f t="shared" si="739"/>
        <v>4</v>
      </c>
      <c r="AB1081" s="115">
        <f t="shared" si="740"/>
        <v>8</v>
      </c>
      <c r="AC1081" s="113">
        <f t="shared" si="744"/>
        <v>364</v>
      </c>
      <c r="AE1081">
        <f t="shared" si="745"/>
        <v>8.7360884954982112E-4</v>
      </c>
      <c r="AF1081">
        <f t="shared" si="746"/>
        <v>8.5230131663397181E-5</v>
      </c>
      <c r="AG1081">
        <f t="shared" si="747"/>
        <v>3.8353559248528729E-4</v>
      </c>
      <c r="AH1081">
        <f t="shared" si="748"/>
        <v>2.3438286207434224E-4</v>
      </c>
      <c r="AI1081">
        <f t="shared" si="749"/>
        <v>4.6876572414868449E-4</v>
      </c>
      <c r="AJ1081">
        <f t="shared" si="750"/>
        <v>5.5399585581208163E-4</v>
      </c>
      <c r="AK1081">
        <f t="shared" si="751"/>
        <v>1.7046026332679436E-4</v>
      </c>
      <c r="AL1081">
        <f t="shared" si="752"/>
        <v>5.7530338872793102E-4</v>
      </c>
      <c r="AM1081">
        <f t="shared" si="753"/>
        <v>2.5569039499019153E-4</v>
      </c>
      <c r="AN1081">
        <f t="shared" si="754"/>
        <v>1.0653766457924647E-3</v>
      </c>
      <c r="AO1081">
        <f t="shared" si="755"/>
        <v>1.7046026332679436E-4</v>
      </c>
      <c r="AP1081">
        <f t="shared" si="756"/>
        <v>2.5569039499019153E-4</v>
      </c>
      <c r="AQ1081">
        <f t="shared" si="757"/>
        <v>3.1961299373773944E-4</v>
      </c>
      <c r="AR1081">
        <f t="shared" si="758"/>
        <v>2.3438286207434224E-4</v>
      </c>
      <c r="AS1081">
        <f t="shared" si="759"/>
        <v>3.8353559248528729E-4</v>
      </c>
      <c r="AT1081">
        <f t="shared" si="760"/>
        <v>4.474581912328352E-4</v>
      </c>
      <c r="AU1081">
        <f t="shared" si="761"/>
        <v>4.0484312540113663E-4</v>
      </c>
      <c r="AV1081">
        <f t="shared" si="762"/>
        <v>6.1791845455962959E-4</v>
      </c>
      <c r="AW1081">
        <f t="shared" si="763"/>
        <v>8.5230131663397181E-5</v>
      </c>
      <c r="AX1081">
        <f t="shared" si="764"/>
        <v>1.7046026332679436E-4</v>
      </c>
      <c r="AY1081">
        <f t="shared" si="765"/>
        <v>7.7559419813691445E-3</v>
      </c>
    </row>
    <row r="1082" spans="1:51" x14ac:dyDescent="0.2">
      <c r="A1082" s="118" t="s">
        <v>6012</v>
      </c>
      <c r="B1082" s="119">
        <v>31247</v>
      </c>
      <c r="C1082" s="121" t="s">
        <v>7019</v>
      </c>
      <c r="D1082" s="121" t="s">
        <v>3484</v>
      </c>
      <c r="E1082" s="121">
        <v>7.2151126376199821E-3</v>
      </c>
      <c r="F1082">
        <f t="shared" si="741"/>
        <v>7.2151126376199823E-9</v>
      </c>
      <c r="G1082">
        <f t="shared" si="742"/>
        <v>7.2151126376199825E-11</v>
      </c>
      <c r="H1082">
        <f t="shared" si="743"/>
        <v>4.1530453878027622E-6</v>
      </c>
      <c r="I1082" s="115">
        <f t="shared" si="721"/>
        <v>26</v>
      </c>
      <c r="J1082" s="115">
        <f t="shared" si="722"/>
        <v>2</v>
      </c>
      <c r="K1082" s="115">
        <f t="shared" si="723"/>
        <v>18</v>
      </c>
      <c r="L1082" s="115">
        <f t="shared" si="724"/>
        <v>18</v>
      </c>
      <c r="M1082" s="115">
        <f t="shared" si="725"/>
        <v>7</v>
      </c>
      <c r="N1082" s="115">
        <f t="shared" si="726"/>
        <v>19</v>
      </c>
      <c r="O1082" s="115">
        <f t="shared" si="727"/>
        <v>16</v>
      </c>
      <c r="P1082" s="115">
        <f t="shared" si="728"/>
        <v>24</v>
      </c>
      <c r="Q1082" s="115">
        <f t="shared" si="729"/>
        <v>10</v>
      </c>
      <c r="R1082" s="115">
        <f t="shared" si="730"/>
        <v>35</v>
      </c>
      <c r="S1082" s="115">
        <f t="shared" si="731"/>
        <v>4</v>
      </c>
      <c r="T1082" s="115">
        <f t="shared" si="732"/>
        <v>7</v>
      </c>
      <c r="U1082" s="115">
        <f t="shared" si="733"/>
        <v>25</v>
      </c>
      <c r="V1082" s="115">
        <f t="shared" si="734"/>
        <v>4</v>
      </c>
      <c r="W1082" s="115">
        <f t="shared" si="735"/>
        <v>17</v>
      </c>
      <c r="X1082" s="115">
        <f t="shared" si="736"/>
        <v>18</v>
      </c>
      <c r="Y1082" s="115">
        <f t="shared" si="737"/>
        <v>5</v>
      </c>
      <c r="Z1082" s="115">
        <f t="shared" si="738"/>
        <v>12</v>
      </c>
      <c r="AA1082" s="115">
        <f t="shared" si="739"/>
        <v>2</v>
      </c>
      <c r="AB1082" s="115">
        <f t="shared" si="740"/>
        <v>12</v>
      </c>
      <c r="AC1082" s="113">
        <f t="shared" si="744"/>
        <v>281</v>
      </c>
      <c r="AE1082">
        <f t="shared" si="745"/>
        <v>1.0797918008287182E-4</v>
      </c>
      <c r="AF1082">
        <f t="shared" si="746"/>
        <v>8.3060907756055244E-6</v>
      </c>
      <c r="AG1082">
        <f t="shared" si="747"/>
        <v>7.4754816980449718E-5</v>
      </c>
      <c r="AH1082">
        <f t="shared" si="748"/>
        <v>7.4754816980449718E-5</v>
      </c>
      <c r="AI1082">
        <f t="shared" si="749"/>
        <v>2.9071317714619336E-5</v>
      </c>
      <c r="AJ1082">
        <f t="shared" si="750"/>
        <v>7.8907862368252487E-5</v>
      </c>
      <c r="AK1082">
        <f t="shared" si="751"/>
        <v>6.6448726204844196E-5</v>
      </c>
      <c r="AL1082">
        <f t="shared" si="752"/>
        <v>9.96730893072663E-5</v>
      </c>
      <c r="AM1082">
        <f t="shared" si="753"/>
        <v>4.1530453878027621E-5</v>
      </c>
      <c r="AN1082">
        <f t="shared" si="754"/>
        <v>1.4535658857309667E-4</v>
      </c>
      <c r="AO1082">
        <f t="shared" si="755"/>
        <v>1.6612181551211049E-5</v>
      </c>
      <c r="AP1082">
        <f t="shared" si="756"/>
        <v>2.9071317714619336E-5</v>
      </c>
      <c r="AQ1082">
        <f t="shared" si="757"/>
        <v>1.0382613469506905E-4</v>
      </c>
      <c r="AR1082">
        <f t="shared" si="758"/>
        <v>1.6612181551211049E-5</v>
      </c>
      <c r="AS1082">
        <f t="shared" si="759"/>
        <v>7.0601771592646964E-5</v>
      </c>
      <c r="AT1082">
        <f t="shared" si="760"/>
        <v>7.4754816980449718E-5</v>
      </c>
      <c r="AU1082">
        <f t="shared" si="761"/>
        <v>2.076522693901381E-5</v>
      </c>
      <c r="AV1082">
        <f t="shared" si="762"/>
        <v>4.983654465363315E-5</v>
      </c>
      <c r="AW1082">
        <f t="shared" si="763"/>
        <v>8.3060907756055244E-6</v>
      </c>
      <c r="AX1082">
        <f t="shared" si="764"/>
        <v>4.983654465363315E-5</v>
      </c>
      <c r="AY1082">
        <f t="shared" si="765"/>
        <v>1.1670057539725763E-3</v>
      </c>
    </row>
    <row r="1083" spans="1:51" x14ac:dyDescent="0.2">
      <c r="A1083" s="118" t="s">
        <v>6013</v>
      </c>
      <c r="B1083" s="119">
        <v>24589</v>
      </c>
      <c r="C1083" s="121" t="s">
        <v>6760</v>
      </c>
      <c r="D1083" s="121" t="s">
        <v>4349</v>
      </c>
      <c r="E1083" s="121">
        <v>0.53048277328877758</v>
      </c>
      <c r="F1083">
        <f t="shared" si="741"/>
        <v>5.3048277328877759E-7</v>
      </c>
      <c r="G1083">
        <f t="shared" si="742"/>
        <v>5.3048277328877762E-9</v>
      </c>
      <c r="H1083">
        <f t="shared" si="743"/>
        <v>3.053478366267764E-4</v>
      </c>
      <c r="I1083" s="115">
        <f t="shared" si="721"/>
        <v>26</v>
      </c>
      <c r="J1083" s="115">
        <f t="shared" si="722"/>
        <v>4</v>
      </c>
      <c r="K1083" s="115">
        <f t="shared" si="723"/>
        <v>8</v>
      </c>
      <c r="L1083" s="115">
        <f t="shared" si="724"/>
        <v>8</v>
      </c>
      <c r="M1083" s="115">
        <f t="shared" si="725"/>
        <v>14</v>
      </c>
      <c r="N1083" s="115">
        <f t="shared" si="726"/>
        <v>14</v>
      </c>
      <c r="O1083" s="115">
        <f t="shared" si="727"/>
        <v>6</v>
      </c>
      <c r="P1083" s="115">
        <f t="shared" si="728"/>
        <v>7</v>
      </c>
      <c r="Q1083" s="115">
        <f t="shared" si="729"/>
        <v>11</v>
      </c>
      <c r="R1083" s="115">
        <f t="shared" si="730"/>
        <v>23</v>
      </c>
      <c r="S1083" s="115">
        <f t="shared" si="731"/>
        <v>4</v>
      </c>
      <c r="T1083" s="115">
        <f t="shared" si="732"/>
        <v>10</v>
      </c>
      <c r="U1083" s="115">
        <f t="shared" si="733"/>
        <v>14</v>
      </c>
      <c r="V1083" s="115">
        <f t="shared" si="734"/>
        <v>11</v>
      </c>
      <c r="W1083" s="115">
        <f t="shared" si="735"/>
        <v>12</v>
      </c>
      <c r="X1083" s="115">
        <f t="shared" si="736"/>
        <v>17</v>
      </c>
      <c r="Y1083" s="115">
        <f t="shared" si="737"/>
        <v>15</v>
      </c>
      <c r="Z1083" s="115">
        <f t="shared" si="738"/>
        <v>12</v>
      </c>
      <c r="AA1083" s="115">
        <f t="shared" si="739"/>
        <v>3</v>
      </c>
      <c r="AB1083" s="115">
        <f t="shared" si="740"/>
        <v>5</v>
      </c>
      <c r="AC1083" s="113">
        <f t="shared" si="744"/>
        <v>224</v>
      </c>
      <c r="AE1083">
        <f t="shared" si="745"/>
        <v>7.9390437522961869E-3</v>
      </c>
      <c r="AF1083">
        <f t="shared" si="746"/>
        <v>1.2213913465071056E-3</v>
      </c>
      <c r="AG1083">
        <f t="shared" si="747"/>
        <v>2.4427826930142112E-3</v>
      </c>
      <c r="AH1083">
        <f t="shared" si="748"/>
        <v>2.4427826930142112E-3</v>
      </c>
      <c r="AI1083">
        <f t="shared" si="749"/>
        <v>4.2748697127748692E-3</v>
      </c>
      <c r="AJ1083">
        <f t="shared" si="750"/>
        <v>4.2748697127748692E-3</v>
      </c>
      <c r="AK1083">
        <f t="shared" si="751"/>
        <v>1.8320870197606584E-3</v>
      </c>
      <c r="AL1083">
        <f t="shared" si="752"/>
        <v>2.1374348563874346E-3</v>
      </c>
      <c r="AM1083">
        <f t="shared" si="753"/>
        <v>3.3588262028945402E-3</v>
      </c>
      <c r="AN1083">
        <f t="shared" si="754"/>
        <v>7.0230002424158571E-3</v>
      </c>
      <c r="AO1083">
        <f t="shared" si="755"/>
        <v>1.2213913465071056E-3</v>
      </c>
      <c r="AP1083">
        <f t="shared" si="756"/>
        <v>3.053478366267764E-3</v>
      </c>
      <c r="AQ1083">
        <f t="shared" si="757"/>
        <v>4.2748697127748692E-3</v>
      </c>
      <c r="AR1083">
        <f t="shared" si="758"/>
        <v>3.3588262028945402E-3</v>
      </c>
      <c r="AS1083">
        <f t="shared" si="759"/>
        <v>3.6641740395213169E-3</v>
      </c>
      <c r="AT1083">
        <f t="shared" si="760"/>
        <v>5.1909132226551991E-3</v>
      </c>
      <c r="AU1083">
        <f t="shared" si="761"/>
        <v>4.5802175494016458E-3</v>
      </c>
      <c r="AV1083">
        <f t="shared" si="762"/>
        <v>3.6641740395213169E-3</v>
      </c>
      <c r="AW1083">
        <f t="shared" si="763"/>
        <v>9.1604350988032921E-4</v>
      </c>
      <c r="AX1083">
        <f t="shared" si="764"/>
        <v>1.526739183133882E-3</v>
      </c>
      <c r="AY1083">
        <f t="shared" si="765"/>
        <v>6.8397915404397908E-2</v>
      </c>
    </row>
    <row r="1084" spans="1:51" x14ac:dyDescent="0.2">
      <c r="A1084" s="118" t="s">
        <v>6014</v>
      </c>
      <c r="B1084" s="119">
        <v>31611</v>
      </c>
      <c r="C1084" s="121" t="s">
        <v>6797</v>
      </c>
      <c r="D1084" s="121" t="s">
        <v>3549</v>
      </c>
      <c r="E1084" s="121">
        <v>6.3165350538597051E-2</v>
      </c>
      <c r="F1084">
        <f t="shared" si="741"/>
        <v>6.3165350538597052E-8</v>
      </c>
      <c r="G1084">
        <f t="shared" si="742"/>
        <v>6.3165350538597052E-10</v>
      </c>
      <c r="H1084">
        <f t="shared" si="743"/>
        <v>3.6358208235789702E-5</v>
      </c>
      <c r="I1084" s="115">
        <f t="shared" si="721"/>
        <v>16</v>
      </c>
      <c r="J1084" s="115">
        <f t="shared" si="722"/>
        <v>5</v>
      </c>
      <c r="K1084" s="115">
        <f t="shared" si="723"/>
        <v>10</v>
      </c>
      <c r="L1084" s="115">
        <f t="shared" si="724"/>
        <v>12</v>
      </c>
      <c r="M1084" s="115">
        <f t="shared" si="725"/>
        <v>15</v>
      </c>
      <c r="N1084" s="115">
        <f t="shared" si="726"/>
        <v>20</v>
      </c>
      <c r="O1084" s="115">
        <f t="shared" si="727"/>
        <v>15</v>
      </c>
      <c r="P1084" s="115">
        <f t="shared" si="728"/>
        <v>15</v>
      </c>
      <c r="Q1084" s="115">
        <f t="shared" si="729"/>
        <v>21</v>
      </c>
      <c r="R1084" s="115">
        <f t="shared" si="730"/>
        <v>32</v>
      </c>
      <c r="S1084" s="115">
        <f t="shared" si="731"/>
        <v>6</v>
      </c>
      <c r="T1084" s="115">
        <f t="shared" si="732"/>
        <v>6</v>
      </c>
      <c r="U1084" s="115">
        <f t="shared" si="733"/>
        <v>14</v>
      </c>
      <c r="V1084" s="115">
        <f t="shared" si="734"/>
        <v>3</v>
      </c>
      <c r="W1084" s="115">
        <f t="shared" si="735"/>
        <v>11</v>
      </c>
      <c r="X1084" s="115">
        <f t="shared" si="736"/>
        <v>11</v>
      </c>
      <c r="Y1084" s="115">
        <f t="shared" si="737"/>
        <v>18</v>
      </c>
      <c r="Z1084" s="115">
        <f t="shared" si="738"/>
        <v>17</v>
      </c>
      <c r="AA1084" s="115">
        <f t="shared" si="739"/>
        <v>8</v>
      </c>
      <c r="AB1084" s="115">
        <f t="shared" si="740"/>
        <v>18</v>
      </c>
      <c r="AC1084" s="113">
        <f t="shared" si="744"/>
        <v>273</v>
      </c>
      <c r="AE1084">
        <f t="shared" si="745"/>
        <v>5.8173133177263523E-4</v>
      </c>
      <c r="AF1084">
        <f t="shared" si="746"/>
        <v>1.8179104117894851E-4</v>
      </c>
      <c r="AG1084">
        <f t="shared" si="747"/>
        <v>3.6358208235789702E-4</v>
      </c>
      <c r="AH1084">
        <f t="shared" si="748"/>
        <v>4.3629849882947643E-4</v>
      </c>
      <c r="AI1084">
        <f t="shared" si="749"/>
        <v>5.4537312353684551E-4</v>
      </c>
      <c r="AJ1084">
        <f t="shared" si="750"/>
        <v>7.2716416471579404E-4</v>
      </c>
      <c r="AK1084">
        <f t="shared" si="751"/>
        <v>5.4537312353684551E-4</v>
      </c>
      <c r="AL1084">
        <f t="shared" si="752"/>
        <v>5.4537312353684551E-4</v>
      </c>
      <c r="AM1084">
        <f t="shared" si="753"/>
        <v>7.6352237295158377E-4</v>
      </c>
      <c r="AN1084">
        <f t="shared" si="754"/>
        <v>1.1634626635452705E-3</v>
      </c>
      <c r="AO1084">
        <f t="shared" si="755"/>
        <v>2.1814924941473821E-4</v>
      </c>
      <c r="AP1084">
        <f t="shared" si="756"/>
        <v>2.1814924941473821E-4</v>
      </c>
      <c r="AQ1084">
        <f t="shared" si="757"/>
        <v>5.0901491530105578E-4</v>
      </c>
      <c r="AR1084">
        <f t="shared" si="758"/>
        <v>1.0907462470736911E-4</v>
      </c>
      <c r="AS1084">
        <f t="shared" si="759"/>
        <v>3.999402905936867E-4</v>
      </c>
      <c r="AT1084">
        <f t="shared" si="760"/>
        <v>3.999402905936867E-4</v>
      </c>
      <c r="AU1084">
        <f t="shared" si="761"/>
        <v>6.5444774824421469E-4</v>
      </c>
      <c r="AV1084">
        <f t="shared" si="762"/>
        <v>6.1808954000842496E-4</v>
      </c>
      <c r="AW1084">
        <f t="shared" si="763"/>
        <v>2.9086566588631762E-4</v>
      </c>
      <c r="AX1084">
        <f t="shared" si="764"/>
        <v>6.5444774824421469E-4</v>
      </c>
      <c r="AY1084">
        <f t="shared" si="765"/>
        <v>9.9257908483705894E-3</v>
      </c>
    </row>
    <row r="1085" spans="1:51" x14ac:dyDescent="0.2">
      <c r="A1085" s="118" t="s">
        <v>6015</v>
      </c>
      <c r="B1085" s="119">
        <v>44663</v>
      </c>
      <c r="C1085" s="121" t="s">
        <v>6872</v>
      </c>
      <c r="D1085" s="121" t="s">
        <v>4006</v>
      </c>
      <c r="E1085" s="121">
        <v>0.24414688495326539</v>
      </c>
      <c r="F1085">
        <f t="shared" si="741"/>
        <v>2.4414688495326538E-7</v>
      </c>
      <c r="G1085">
        <f t="shared" si="742"/>
        <v>2.441468849532654E-9</v>
      </c>
      <c r="H1085">
        <f t="shared" si="743"/>
        <v>1.4053184550643949E-4</v>
      </c>
      <c r="I1085" s="115">
        <f t="shared" si="721"/>
        <v>27</v>
      </c>
      <c r="J1085" s="115">
        <f t="shared" si="722"/>
        <v>0</v>
      </c>
      <c r="K1085" s="115">
        <f t="shared" si="723"/>
        <v>18</v>
      </c>
      <c r="L1085" s="115">
        <f t="shared" si="724"/>
        <v>34</v>
      </c>
      <c r="M1085" s="115">
        <f t="shared" si="725"/>
        <v>15</v>
      </c>
      <c r="N1085" s="115">
        <f t="shared" si="726"/>
        <v>26</v>
      </c>
      <c r="O1085" s="115">
        <f t="shared" si="727"/>
        <v>9</v>
      </c>
      <c r="P1085" s="115">
        <f t="shared" si="728"/>
        <v>36</v>
      </c>
      <c r="Q1085" s="115">
        <f t="shared" si="729"/>
        <v>29</v>
      </c>
      <c r="R1085" s="115">
        <f t="shared" si="730"/>
        <v>29</v>
      </c>
      <c r="S1085" s="115">
        <f t="shared" si="731"/>
        <v>16</v>
      </c>
      <c r="T1085" s="115">
        <f t="shared" si="732"/>
        <v>19</v>
      </c>
      <c r="U1085" s="115">
        <f t="shared" si="733"/>
        <v>21</v>
      </c>
      <c r="V1085" s="115">
        <f t="shared" si="734"/>
        <v>14</v>
      </c>
      <c r="W1085" s="115">
        <f t="shared" si="735"/>
        <v>25</v>
      </c>
      <c r="X1085" s="115">
        <f t="shared" si="736"/>
        <v>16</v>
      </c>
      <c r="Y1085" s="115">
        <f t="shared" si="737"/>
        <v>11</v>
      </c>
      <c r="Z1085" s="115">
        <f t="shared" si="738"/>
        <v>16</v>
      </c>
      <c r="AA1085" s="115">
        <f t="shared" si="739"/>
        <v>11</v>
      </c>
      <c r="AB1085" s="115">
        <f t="shared" si="740"/>
        <v>13</v>
      </c>
      <c r="AC1085" s="113">
        <f t="shared" si="744"/>
        <v>385</v>
      </c>
      <c r="AE1085">
        <f t="shared" si="745"/>
        <v>3.7943598286738663E-3</v>
      </c>
      <c r="AF1085">
        <f t="shared" si="746"/>
        <v>0</v>
      </c>
      <c r="AG1085">
        <f t="shared" si="747"/>
        <v>2.529573219115911E-3</v>
      </c>
      <c r="AH1085">
        <f t="shared" si="748"/>
        <v>4.7780827472189424E-3</v>
      </c>
      <c r="AI1085">
        <f t="shared" si="749"/>
        <v>2.1079776825965926E-3</v>
      </c>
      <c r="AJ1085">
        <f t="shared" si="750"/>
        <v>3.6538279831674269E-3</v>
      </c>
      <c r="AK1085">
        <f t="shared" si="751"/>
        <v>1.2647866095579555E-3</v>
      </c>
      <c r="AL1085">
        <f t="shared" si="752"/>
        <v>5.059146438231822E-3</v>
      </c>
      <c r="AM1085">
        <f t="shared" si="753"/>
        <v>4.0754235196867449E-3</v>
      </c>
      <c r="AN1085">
        <f t="shared" si="754"/>
        <v>4.0754235196867449E-3</v>
      </c>
      <c r="AO1085">
        <f t="shared" si="755"/>
        <v>2.2485095281030319E-3</v>
      </c>
      <c r="AP1085">
        <f t="shared" si="756"/>
        <v>2.6701050646223503E-3</v>
      </c>
      <c r="AQ1085">
        <f t="shared" si="757"/>
        <v>2.9511687556352294E-3</v>
      </c>
      <c r="AR1085">
        <f t="shared" si="758"/>
        <v>1.9674458370901528E-3</v>
      </c>
      <c r="AS1085">
        <f t="shared" si="759"/>
        <v>3.5132961376609872E-3</v>
      </c>
      <c r="AT1085">
        <f t="shared" si="760"/>
        <v>2.2485095281030319E-3</v>
      </c>
      <c r="AU1085">
        <f t="shared" si="761"/>
        <v>1.5458503005708344E-3</v>
      </c>
      <c r="AV1085">
        <f t="shared" si="762"/>
        <v>2.2485095281030319E-3</v>
      </c>
      <c r="AW1085">
        <f t="shared" si="763"/>
        <v>1.5458503005708344E-3</v>
      </c>
      <c r="AX1085">
        <f t="shared" si="764"/>
        <v>1.8269139915837135E-3</v>
      </c>
      <c r="AY1085">
        <f t="shared" si="765"/>
        <v>5.4104760519979193E-2</v>
      </c>
    </row>
    <row r="1086" spans="1:51" x14ac:dyDescent="0.2">
      <c r="A1086" s="118" t="s">
        <v>6016</v>
      </c>
      <c r="B1086" s="119">
        <v>30025</v>
      </c>
      <c r="C1086" s="121" t="s">
        <v>6706</v>
      </c>
      <c r="D1086" s="121" t="s">
        <v>4055</v>
      </c>
      <c r="E1086" s="121">
        <v>0.29258177386469875</v>
      </c>
      <c r="F1086">
        <f t="shared" si="741"/>
        <v>2.9258177386469874E-7</v>
      </c>
      <c r="G1086">
        <f t="shared" si="742"/>
        <v>2.9258177386469873E-9</v>
      </c>
      <c r="H1086">
        <f t="shared" si="743"/>
        <v>1.6841114581750443E-4</v>
      </c>
      <c r="I1086" s="115">
        <f t="shared" si="721"/>
        <v>23</v>
      </c>
      <c r="J1086" s="115">
        <f t="shared" si="722"/>
        <v>2</v>
      </c>
      <c r="K1086" s="115">
        <f t="shared" si="723"/>
        <v>24</v>
      </c>
      <c r="L1086" s="115">
        <f t="shared" si="724"/>
        <v>14</v>
      </c>
      <c r="M1086" s="115">
        <f t="shared" si="725"/>
        <v>8</v>
      </c>
      <c r="N1086" s="115">
        <f t="shared" si="726"/>
        <v>11</v>
      </c>
      <c r="O1086" s="115">
        <f t="shared" si="727"/>
        <v>5</v>
      </c>
      <c r="P1086" s="115">
        <f t="shared" si="728"/>
        <v>16</v>
      </c>
      <c r="Q1086" s="115">
        <f t="shared" si="729"/>
        <v>15</v>
      </c>
      <c r="R1086" s="115">
        <f t="shared" si="730"/>
        <v>30</v>
      </c>
      <c r="S1086" s="115">
        <f t="shared" si="731"/>
        <v>4</v>
      </c>
      <c r="T1086" s="115">
        <f t="shared" si="732"/>
        <v>11</v>
      </c>
      <c r="U1086" s="115">
        <f t="shared" si="733"/>
        <v>18</v>
      </c>
      <c r="V1086" s="115">
        <f t="shared" si="734"/>
        <v>13</v>
      </c>
      <c r="W1086" s="115">
        <f t="shared" si="735"/>
        <v>15</v>
      </c>
      <c r="X1086" s="115">
        <f t="shared" si="736"/>
        <v>16</v>
      </c>
      <c r="Y1086" s="115">
        <f t="shared" si="737"/>
        <v>7</v>
      </c>
      <c r="Z1086" s="115">
        <f t="shared" si="738"/>
        <v>9</v>
      </c>
      <c r="AA1086" s="115">
        <f t="shared" si="739"/>
        <v>8</v>
      </c>
      <c r="AB1086" s="115">
        <f t="shared" si="740"/>
        <v>12</v>
      </c>
      <c r="AC1086" s="113">
        <f t="shared" si="744"/>
        <v>261</v>
      </c>
      <c r="AE1086">
        <f t="shared" si="745"/>
        <v>3.8734563538026017E-3</v>
      </c>
      <c r="AF1086">
        <f t="shared" si="746"/>
        <v>3.3682229163500886E-4</v>
      </c>
      <c r="AG1086">
        <f t="shared" si="747"/>
        <v>4.0418674996201068E-3</v>
      </c>
      <c r="AH1086">
        <f t="shared" si="748"/>
        <v>2.3577560414450621E-3</v>
      </c>
      <c r="AI1086">
        <f t="shared" si="749"/>
        <v>1.3472891665400354E-3</v>
      </c>
      <c r="AJ1086">
        <f t="shared" si="750"/>
        <v>1.8525226039925488E-3</v>
      </c>
      <c r="AK1086">
        <f t="shared" si="751"/>
        <v>8.420557290875221E-4</v>
      </c>
      <c r="AL1086">
        <f t="shared" si="752"/>
        <v>2.6945783330800709E-3</v>
      </c>
      <c r="AM1086">
        <f t="shared" si="753"/>
        <v>2.5261671872625663E-3</v>
      </c>
      <c r="AN1086">
        <f t="shared" si="754"/>
        <v>5.0523343745251326E-3</v>
      </c>
      <c r="AO1086">
        <f t="shared" si="755"/>
        <v>6.7364458327001772E-4</v>
      </c>
      <c r="AP1086">
        <f t="shared" si="756"/>
        <v>1.8525226039925488E-3</v>
      </c>
      <c r="AQ1086">
        <f t="shared" si="757"/>
        <v>3.0314006247150796E-3</v>
      </c>
      <c r="AR1086">
        <f t="shared" si="758"/>
        <v>2.1893448956275575E-3</v>
      </c>
      <c r="AS1086">
        <f t="shared" si="759"/>
        <v>2.5261671872625663E-3</v>
      </c>
      <c r="AT1086">
        <f t="shared" si="760"/>
        <v>2.6945783330800709E-3</v>
      </c>
      <c r="AU1086">
        <f t="shared" si="761"/>
        <v>1.1788780207225311E-3</v>
      </c>
      <c r="AV1086">
        <f t="shared" si="762"/>
        <v>1.5157003123575398E-3</v>
      </c>
      <c r="AW1086">
        <f t="shared" si="763"/>
        <v>1.3472891665400354E-3</v>
      </c>
      <c r="AX1086">
        <f t="shared" si="764"/>
        <v>2.0209337498100534E-3</v>
      </c>
      <c r="AY1086">
        <f t="shared" si="765"/>
        <v>4.3955309058368655E-2</v>
      </c>
    </row>
    <row r="1087" spans="1:51" x14ac:dyDescent="0.2">
      <c r="A1087" s="118" t="s">
        <v>6017</v>
      </c>
      <c r="B1087" s="119">
        <v>12094</v>
      </c>
      <c r="C1087" s="121" t="s">
        <v>7102</v>
      </c>
      <c r="D1087" s="121" t="s">
        <v>3732</v>
      </c>
      <c r="E1087" s="121">
        <v>0.1398760713306737</v>
      </c>
      <c r="F1087">
        <f t="shared" si="741"/>
        <v>1.3987607133067369E-7</v>
      </c>
      <c r="G1087">
        <f t="shared" si="742"/>
        <v>1.3987607133067369E-9</v>
      </c>
      <c r="H1087">
        <f t="shared" si="743"/>
        <v>8.0513181440151064E-5</v>
      </c>
      <c r="I1087" s="115">
        <f t="shared" si="721"/>
        <v>15</v>
      </c>
      <c r="J1087" s="115">
        <f t="shared" si="722"/>
        <v>3</v>
      </c>
      <c r="K1087" s="115">
        <f t="shared" si="723"/>
        <v>8</v>
      </c>
      <c r="L1087" s="115">
        <f t="shared" si="724"/>
        <v>5</v>
      </c>
      <c r="M1087" s="115">
        <f t="shared" si="725"/>
        <v>6</v>
      </c>
      <c r="N1087" s="115">
        <f t="shared" si="726"/>
        <v>10</v>
      </c>
      <c r="O1087" s="115">
        <f t="shared" si="727"/>
        <v>1</v>
      </c>
      <c r="P1087" s="115">
        <f t="shared" si="728"/>
        <v>8</v>
      </c>
      <c r="Q1087" s="115">
        <f t="shared" si="729"/>
        <v>5</v>
      </c>
      <c r="R1087" s="115">
        <f t="shared" si="730"/>
        <v>7</v>
      </c>
      <c r="S1087" s="115">
        <f t="shared" si="731"/>
        <v>1</v>
      </c>
      <c r="T1087" s="115">
        <f t="shared" si="732"/>
        <v>7</v>
      </c>
      <c r="U1087" s="115">
        <f t="shared" si="733"/>
        <v>7</v>
      </c>
      <c r="V1087" s="115">
        <f t="shared" si="734"/>
        <v>6</v>
      </c>
      <c r="W1087" s="115">
        <f t="shared" si="735"/>
        <v>3</v>
      </c>
      <c r="X1087" s="115">
        <f t="shared" si="736"/>
        <v>10</v>
      </c>
      <c r="Y1087" s="115">
        <f t="shared" si="737"/>
        <v>3</v>
      </c>
      <c r="Z1087" s="115">
        <f t="shared" si="738"/>
        <v>7</v>
      </c>
      <c r="AA1087" s="115">
        <f t="shared" si="739"/>
        <v>0</v>
      </c>
      <c r="AB1087" s="115">
        <f t="shared" si="740"/>
        <v>3</v>
      </c>
      <c r="AC1087" s="113">
        <f t="shared" si="744"/>
        <v>115</v>
      </c>
      <c r="AE1087">
        <f t="shared" si="745"/>
        <v>1.207697721602266E-3</v>
      </c>
      <c r="AF1087">
        <f t="shared" si="746"/>
        <v>2.4153954432045319E-4</v>
      </c>
      <c r="AG1087">
        <f t="shared" si="747"/>
        <v>6.4410545152120851E-4</v>
      </c>
      <c r="AH1087">
        <f t="shared" si="748"/>
        <v>4.0256590720075529E-4</v>
      </c>
      <c r="AI1087">
        <f t="shared" si="749"/>
        <v>4.8307908864090638E-4</v>
      </c>
      <c r="AJ1087">
        <f t="shared" si="750"/>
        <v>8.0513181440151058E-4</v>
      </c>
      <c r="AK1087">
        <f t="shared" si="751"/>
        <v>8.0513181440151064E-5</v>
      </c>
      <c r="AL1087">
        <f t="shared" si="752"/>
        <v>6.4410545152120851E-4</v>
      </c>
      <c r="AM1087">
        <f t="shared" si="753"/>
        <v>4.0256590720075529E-4</v>
      </c>
      <c r="AN1087">
        <f t="shared" si="754"/>
        <v>5.6359227008105747E-4</v>
      </c>
      <c r="AO1087">
        <f t="shared" si="755"/>
        <v>8.0513181440151064E-5</v>
      </c>
      <c r="AP1087">
        <f t="shared" si="756"/>
        <v>5.6359227008105747E-4</v>
      </c>
      <c r="AQ1087">
        <f t="shared" si="757"/>
        <v>5.6359227008105747E-4</v>
      </c>
      <c r="AR1087">
        <f t="shared" si="758"/>
        <v>4.8307908864090638E-4</v>
      </c>
      <c r="AS1087">
        <f t="shared" si="759"/>
        <v>2.4153954432045319E-4</v>
      </c>
      <c r="AT1087">
        <f t="shared" si="760"/>
        <v>8.0513181440151058E-4</v>
      </c>
      <c r="AU1087">
        <f t="shared" si="761"/>
        <v>2.4153954432045319E-4</v>
      </c>
      <c r="AV1087">
        <f t="shared" si="762"/>
        <v>5.6359227008105747E-4</v>
      </c>
      <c r="AW1087">
        <f t="shared" si="763"/>
        <v>0</v>
      </c>
      <c r="AX1087">
        <f t="shared" si="764"/>
        <v>2.4153954432045319E-4</v>
      </c>
      <c r="AY1087">
        <f t="shared" si="765"/>
        <v>9.2590158656173736E-3</v>
      </c>
    </row>
    <row r="1088" spans="1:51" x14ac:dyDescent="0.2">
      <c r="A1088" s="118" t="s">
        <v>6018</v>
      </c>
      <c r="B1088" s="119">
        <v>36470</v>
      </c>
      <c r="C1088" s="121" t="s">
        <v>6676</v>
      </c>
      <c r="D1088" s="121" t="s">
        <v>3751</v>
      </c>
      <c r="E1088" s="121">
        <v>5.2692248849411857E-2</v>
      </c>
      <c r="F1088">
        <f t="shared" si="741"/>
        <v>5.2692248849411858E-8</v>
      </c>
      <c r="G1088">
        <f t="shared" si="742"/>
        <v>5.2692248849411863E-10</v>
      </c>
      <c r="H1088">
        <f t="shared" si="743"/>
        <v>3.0329852359614849E-5</v>
      </c>
      <c r="I1088" s="115">
        <f t="shared" si="721"/>
        <v>42</v>
      </c>
      <c r="J1088" s="115">
        <f t="shared" si="722"/>
        <v>0</v>
      </c>
      <c r="K1088" s="115">
        <f t="shared" si="723"/>
        <v>15</v>
      </c>
      <c r="L1088" s="115">
        <f t="shared" si="724"/>
        <v>10</v>
      </c>
      <c r="M1088" s="115">
        <f t="shared" si="725"/>
        <v>12</v>
      </c>
      <c r="N1088" s="115">
        <f t="shared" si="726"/>
        <v>24</v>
      </c>
      <c r="O1088" s="115">
        <f t="shared" si="727"/>
        <v>26</v>
      </c>
      <c r="P1088" s="115">
        <f t="shared" si="728"/>
        <v>12</v>
      </c>
      <c r="Q1088" s="115">
        <f t="shared" si="729"/>
        <v>19</v>
      </c>
      <c r="R1088" s="115">
        <f t="shared" si="730"/>
        <v>17</v>
      </c>
      <c r="S1088" s="115">
        <f t="shared" si="731"/>
        <v>11</v>
      </c>
      <c r="T1088" s="115">
        <f t="shared" si="732"/>
        <v>12</v>
      </c>
      <c r="U1088" s="115">
        <f t="shared" si="733"/>
        <v>14</v>
      </c>
      <c r="V1088" s="115">
        <f t="shared" si="734"/>
        <v>13</v>
      </c>
      <c r="W1088" s="115">
        <f t="shared" si="735"/>
        <v>16</v>
      </c>
      <c r="X1088" s="115">
        <f t="shared" si="736"/>
        <v>44</v>
      </c>
      <c r="Y1088" s="115">
        <f t="shared" si="737"/>
        <v>14</v>
      </c>
      <c r="Z1088" s="115">
        <f t="shared" si="738"/>
        <v>23</v>
      </c>
      <c r="AA1088" s="115">
        <f t="shared" si="739"/>
        <v>2</v>
      </c>
      <c r="AB1088" s="115">
        <f t="shared" si="740"/>
        <v>11</v>
      </c>
      <c r="AC1088" s="113">
        <f t="shared" si="744"/>
        <v>337</v>
      </c>
      <c r="AE1088">
        <f t="shared" si="745"/>
        <v>1.2738537991038236E-3</v>
      </c>
      <c r="AF1088">
        <f t="shared" si="746"/>
        <v>0</v>
      </c>
      <c r="AG1088">
        <f t="shared" si="747"/>
        <v>4.5494778539422273E-4</v>
      </c>
      <c r="AH1088">
        <f t="shared" si="748"/>
        <v>3.032985235961485E-4</v>
      </c>
      <c r="AI1088">
        <f t="shared" si="749"/>
        <v>3.6395822831537816E-4</v>
      </c>
      <c r="AJ1088">
        <f t="shared" si="750"/>
        <v>7.2791645663075632E-4</v>
      </c>
      <c r="AK1088">
        <f t="shared" si="751"/>
        <v>7.8857616134998603E-4</v>
      </c>
      <c r="AL1088">
        <f t="shared" si="752"/>
        <v>3.6395822831537816E-4</v>
      </c>
      <c r="AM1088">
        <f t="shared" si="753"/>
        <v>5.762671948326821E-4</v>
      </c>
      <c r="AN1088">
        <f t="shared" si="754"/>
        <v>5.1560749011345238E-4</v>
      </c>
      <c r="AO1088">
        <f t="shared" si="755"/>
        <v>3.3362837595576336E-4</v>
      </c>
      <c r="AP1088">
        <f t="shared" si="756"/>
        <v>3.6395822831537816E-4</v>
      </c>
      <c r="AQ1088">
        <f t="shared" si="757"/>
        <v>4.2461793303460787E-4</v>
      </c>
      <c r="AR1088">
        <f t="shared" si="758"/>
        <v>3.9428808067499302E-4</v>
      </c>
      <c r="AS1088">
        <f t="shared" si="759"/>
        <v>4.8527763775383758E-4</v>
      </c>
      <c r="AT1088">
        <f t="shared" si="760"/>
        <v>1.3345135038230534E-3</v>
      </c>
      <c r="AU1088">
        <f t="shared" si="761"/>
        <v>4.2461793303460787E-4</v>
      </c>
      <c r="AV1088">
        <f t="shared" si="762"/>
        <v>6.9758660427114152E-4</v>
      </c>
      <c r="AW1088">
        <f t="shared" si="763"/>
        <v>6.0659704719229698E-5</v>
      </c>
      <c r="AX1088">
        <f t="shared" si="764"/>
        <v>3.3362837595576336E-4</v>
      </c>
      <c r="AY1088">
        <f t="shared" si="765"/>
        <v>1.0221160245190207E-2</v>
      </c>
    </row>
    <row r="1089" spans="1:51" x14ac:dyDescent="0.2">
      <c r="A1089" s="118" t="s">
        <v>6019</v>
      </c>
      <c r="B1089" s="119">
        <v>25658</v>
      </c>
      <c r="C1089" s="121" t="s">
        <v>6655</v>
      </c>
      <c r="D1089" s="121" t="s">
        <v>4063</v>
      </c>
      <c r="E1089" s="121">
        <v>0.22287117334380879</v>
      </c>
      <c r="F1089">
        <f t="shared" si="741"/>
        <v>2.228711733438088E-7</v>
      </c>
      <c r="G1089">
        <f t="shared" si="742"/>
        <v>2.228711733438088E-9</v>
      </c>
      <c r="H1089">
        <f t="shared" si="743"/>
        <v>1.282854676035961E-4</v>
      </c>
      <c r="I1089" s="115">
        <f t="shared" si="721"/>
        <v>25</v>
      </c>
      <c r="J1089" s="115">
        <f t="shared" si="722"/>
        <v>2</v>
      </c>
      <c r="K1089" s="115">
        <f t="shared" si="723"/>
        <v>19</v>
      </c>
      <c r="L1089" s="115">
        <f t="shared" si="724"/>
        <v>17</v>
      </c>
      <c r="M1089" s="115">
        <f t="shared" si="725"/>
        <v>8</v>
      </c>
      <c r="N1089" s="115">
        <f t="shared" si="726"/>
        <v>15</v>
      </c>
      <c r="O1089" s="115">
        <f t="shared" si="727"/>
        <v>5</v>
      </c>
      <c r="P1089" s="115">
        <f t="shared" si="728"/>
        <v>14</v>
      </c>
      <c r="Q1089" s="115">
        <f t="shared" si="729"/>
        <v>10</v>
      </c>
      <c r="R1089" s="115">
        <f t="shared" si="730"/>
        <v>23</v>
      </c>
      <c r="S1089" s="115">
        <f t="shared" si="731"/>
        <v>5</v>
      </c>
      <c r="T1089" s="115">
        <f t="shared" si="732"/>
        <v>8</v>
      </c>
      <c r="U1089" s="115">
        <f t="shared" si="733"/>
        <v>5</v>
      </c>
      <c r="V1089" s="115">
        <f t="shared" si="734"/>
        <v>10</v>
      </c>
      <c r="W1089" s="115">
        <f t="shared" si="735"/>
        <v>20</v>
      </c>
      <c r="X1089" s="115">
        <f t="shared" si="736"/>
        <v>23</v>
      </c>
      <c r="Y1089" s="115">
        <f t="shared" si="737"/>
        <v>10</v>
      </c>
      <c r="Z1089" s="115">
        <f t="shared" si="738"/>
        <v>9</v>
      </c>
      <c r="AA1089" s="115">
        <f t="shared" si="739"/>
        <v>3</v>
      </c>
      <c r="AB1089" s="115">
        <f t="shared" si="740"/>
        <v>1</v>
      </c>
      <c r="AC1089" s="113">
        <f t="shared" si="744"/>
        <v>232</v>
      </c>
      <c r="AE1089">
        <f t="shared" si="745"/>
        <v>3.2071366900899025E-3</v>
      </c>
      <c r="AF1089">
        <f t="shared" si="746"/>
        <v>2.565709352071922E-4</v>
      </c>
      <c r="AG1089">
        <f t="shared" si="747"/>
        <v>2.437423884468326E-3</v>
      </c>
      <c r="AH1089">
        <f t="shared" si="748"/>
        <v>2.1808529492611337E-3</v>
      </c>
      <c r="AI1089">
        <f t="shared" si="749"/>
        <v>1.0262837408287688E-3</v>
      </c>
      <c r="AJ1089">
        <f t="shared" si="750"/>
        <v>1.9242820140539414E-3</v>
      </c>
      <c r="AK1089">
        <f t="shared" si="751"/>
        <v>6.4142733801798055E-4</v>
      </c>
      <c r="AL1089">
        <f t="shared" si="752"/>
        <v>1.7959965464503453E-3</v>
      </c>
      <c r="AM1089">
        <f t="shared" si="753"/>
        <v>1.2828546760359611E-3</v>
      </c>
      <c r="AN1089">
        <f t="shared" si="754"/>
        <v>2.9505657548827102E-3</v>
      </c>
      <c r="AO1089">
        <f t="shared" si="755"/>
        <v>6.4142733801798055E-4</v>
      </c>
      <c r="AP1089">
        <f t="shared" si="756"/>
        <v>1.0262837408287688E-3</v>
      </c>
      <c r="AQ1089">
        <f t="shared" si="757"/>
        <v>6.4142733801798055E-4</v>
      </c>
      <c r="AR1089">
        <f t="shared" si="758"/>
        <v>1.2828546760359611E-3</v>
      </c>
      <c r="AS1089">
        <f t="shared" si="759"/>
        <v>2.5657093520719222E-3</v>
      </c>
      <c r="AT1089">
        <f t="shared" si="760"/>
        <v>2.9505657548827102E-3</v>
      </c>
      <c r="AU1089">
        <f t="shared" si="761"/>
        <v>1.2828546760359611E-3</v>
      </c>
      <c r="AV1089">
        <f t="shared" si="762"/>
        <v>1.1545692084323649E-3</v>
      </c>
      <c r="AW1089">
        <f t="shared" si="763"/>
        <v>3.8485640281078829E-4</v>
      </c>
      <c r="AX1089">
        <f t="shared" si="764"/>
        <v>1.282854676035961E-4</v>
      </c>
      <c r="AY1089">
        <f t="shared" si="765"/>
        <v>2.9762228484034297E-2</v>
      </c>
    </row>
    <row r="1090" spans="1:51" x14ac:dyDescent="0.2">
      <c r="A1090" s="118" t="s">
        <v>6020</v>
      </c>
      <c r="B1090" s="119">
        <v>28987</v>
      </c>
      <c r="C1090" s="121" t="s">
        <v>6649</v>
      </c>
      <c r="D1090" s="121" t="s">
        <v>4308</v>
      </c>
      <c r="E1090" s="121">
        <v>0.5850300711344929</v>
      </c>
      <c r="F1090">
        <f t="shared" si="741"/>
        <v>5.8503007113449288E-7</v>
      </c>
      <c r="G1090">
        <f t="shared" si="742"/>
        <v>5.8503007113449287E-9</v>
      </c>
      <c r="H1090">
        <f t="shared" si="743"/>
        <v>3.367454620157514E-4</v>
      </c>
      <c r="I1090" s="115">
        <f t="shared" ref="I1090:I1153" si="766">LEN(D1090)-LEN(SUBSTITUTE(D1090,"A",""))</f>
        <v>30</v>
      </c>
      <c r="J1090" s="115">
        <f t="shared" ref="J1090:J1153" si="767">LEN(D1090)-LEN(SUBSTITUTE(D1090,"C",""))</f>
        <v>1</v>
      </c>
      <c r="K1090" s="115">
        <f t="shared" ref="K1090:K1153" si="768">LEN(D1090)-LEN(SUBSTITUTE(D1090,"D",""))</f>
        <v>22</v>
      </c>
      <c r="L1090" s="115">
        <f t="shared" ref="L1090:L1153" si="769">LEN(D1090)-LEN(SUBSTITUTE(D1090,"E",""))</f>
        <v>16</v>
      </c>
      <c r="M1090" s="115">
        <f t="shared" ref="M1090:M1153" si="770">LEN(D1090)-LEN(SUBSTITUTE(D1090,"F",""))</f>
        <v>9</v>
      </c>
      <c r="N1090" s="115">
        <f t="shared" ref="N1090:N1153" si="771">LEN(D1090)-LEN(SUBSTITUTE(D1090,"G",""))</f>
        <v>12</v>
      </c>
      <c r="O1090" s="115">
        <f t="shared" ref="O1090:O1153" si="772">LEN(D1090)-LEN(SUBSTITUTE(D1090,"H",""))</f>
        <v>6</v>
      </c>
      <c r="P1090" s="115">
        <f t="shared" ref="P1090:P1153" si="773">LEN(D1090)-LEN(SUBSTITUTE(D1090,"I",""))</f>
        <v>26</v>
      </c>
      <c r="Q1090" s="115">
        <f t="shared" ref="Q1090:Q1153" si="774">LEN(D1090)-LEN(SUBSTITUTE(D1090,"K",""))</f>
        <v>8</v>
      </c>
      <c r="R1090" s="115">
        <f t="shared" ref="R1090:R1153" si="775">LEN(D1090)-LEN(SUBSTITUTE(D1090,"L",""))</f>
        <v>30</v>
      </c>
      <c r="S1090" s="115">
        <f t="shared" ref="S1090:S1153" si="776">LEN(D1090)-LEN(SUBSTITUTE(D1090,"M",""))</f>
        <v>4</v>
      </c>
      <c r="T1090" s="115">
        <f t="shared" ref="T1090:T1153" si="777">LEN(D1090)-LEN(SUBSTITUTE(D1090,"N",""))</f>
        <v>3</v>
      </c>
      <c r="U1090" s="115">
        <f t="shared" ref="U1090:U1153" si="778">LEN(D1090)-LEN(SUBSTITUTE(D1090,"P",""))</f>
        <v>18</v>
      </c>
      <c r="V1090" s="115">
        <f t="shared" ref="V1090:V1153" si="779">LEN(D1090)-LEN(SUBSTITUTE(D1090,"Q",""))</f>
        <v>13</v>
      </c>
      <c r="W1090" s="115">
        <f t="shared" ref="W1090:W1153" si="780">LEN(D1090)-LEN(SUBSTITUTE(D1090,"R",""))</f>
        <v>14</v>
      </c>
      <c r="X1090" s="115">
        <f t="shared" ref="X1090:X1153" si="781">LEN(D1090)-LEN(SUBSTITUTE(D1090,"S",""))</f>
        <v>17</v>
      </c>
      <c r="Y1090" s="115">
        <f t="shared" ref="Y1090:Y1153" si="782">LEN(D1090)-LEN(SUBSTITUTE(D1090,"T",""))</f>
        <v>15</v>
      </c>
      <c r="Z1090" s="115">
        <f t="shared" ref="Z1090:Z1153" si="783">LEN(D1090)-LEN(SUBSTITUTE(D1090,"V",""))</f>
        <v>13</v>
      </c>
      <c r="AA1090" s="115">
        <f t="shared" ref="AA1090:AA1153" si="784">LEN(D1090)-LEN(SUBSTITUTE(D1090,"W",""))</f>
        <v>2</v>
      </c>
      <c r="AB1090" s="115">
        <f t="shared" ref="AB1090:AB1153" si="785">LEN(D1090)-LEN(SUBSTITUTE(D1090,"Y",""))</f>
        <v>5</v>
      </c>
      <c r="AC1090" s="113">
        <f t="shared" si="744"/>
        <v>264</v>
      </c>
      <c r="AE1090">
        <f t="shared" si="745"/>
        <v>1.0102363860472542E-2</v>
      </c>
      <c r="AF1090">
        <f t="shared" si="746"/>
        <v>3.367454620157514E-4</v>
      </c>
      <c r="AG1090">
        <f t="shared" si="747"/>
        <v>7.4084001643465311E-3</v>
      </c>
      <c r="AH1090">
        <f t="shared" si="748"/>
        <v>5.3879273922520224E-3</v>
      </c>
      <c r="AI1090">
        <f t="shared" si="749"/>
        <v>3.0307091581417626E-3</v>
      </c>
      <c r="AJ1090">
        <f t="shared" si="750"/>
        <v>4.0409455441890165E-3</v>
      </c>
      <c r="AK1090">
        <f t="shared" si="751"/>
        <v>2.0204727720945083E-3</v>
      </c>
      <c r="AL1090">
        <f t="shared" si="752"/>
        <v>8.755382012409536E-3</v>
      </c>
      <c r="AM1090">
        <f t="shared" si="753"/>
        <v>2.6939636961260112E-3</v>
      </c>
      <c r="AN1090">
        <f t="shared" si="754"/>
        <v>1.0102363860472542E-2</v>
      </c>
      <c r="AO1090">
        <f t="shared" si="755"/>
        <v>1.3469818480630056E-3</v>
      </c>
      <c r="AP1090">
        <f t="shared" si="756"/>
        <v>1.0102363860472541E-3</v>
      </c>
      <c r="AQ1090">
        <f t="shared" si="757"/>
        <v>6.0614183162835253E-3</v>
      </c>
      <c r="AR1090">
        <f t="shared" si="758"/>
        <v>4.377691006204768E-3</v>
      </c>
      <c r="AS1090">
        <f t="shared" si="759"/>
        <v>4.7144364682205194E-3</v>
      </c>
      <c r="AT1090">
        <f t="shared" si="760"/>
        <v>5.7246728542677738E-3</v>
      </c>
      <c r="AU1090">
        <f t="shared" si="761"/>
        <v>5.0511819302362709E-3</v>
      </c>
      <c r="AV1090">
        <f t="shared" si="762"/>
        <v>4.377691006204768E-3</v>
      </c>
      <c r="AW1090">
        <f t="shared" si="763"/>
        <v>6.7349092403150279E-4</v>
      </c>
      <c r="AX1090">
        <f t="shared" si="764"/>
        <v>1.683727310078757E-3</v>
      </c>
      <c r="AY1090">
        <f t="shared" si="765"/>
        <v>8.8900801972158341E-2</v>
      </c>
    </row>
    <row r="1091" spans="1:51" x14ac:dyDescent="0.2">
      <c r="A1091" s="118" t="s">
        <v>6021</v>
      </c>
      <c r="B1091" s="119">
        <v>27505</v>
      </c>
      <c r="C1091" s="121" t="s">
        <v>6743</v>
      </c>
      <c r="D1091" s="121" t="s">
        <v>4114</v>
      </c>
      <c r="E1091" s="121">
        <v>0.33747362564468786</v>
      </c>
      <c r="F1091">
        <f t="shared" ref="F1091:F1154" si="786">E1091/1000000</f>
        <v>3.3747362564468788E-7</v>
      </c>
      <c r="G1091">
        <f t="shared" ref="G1091:G1154" si="787">F1091*0.01</f>
        <v>3.3747362564468789E-9</v>
      </c>
      <c r="H1091">
        <f t="shared" ref="H1091:H1154" si="788">G1091/$G$1637</f>
        <v>1.9425106091636402E-4</v>
      </c>
      <c r="I1091" s="115">
        <f t="shared" si="766"/>
        <v>23</v>
      </c>
      <c r="J1091" s="115">
        <f t="shared" si="767"/>
        <v>2</v>
      </c>
      <c r="K1091" s="115">
        <f t="shared" si="768"/>
        <v>14</v>
      </c>
      <c r="L1091" s="115">
        <f t="shared" si="769"/>
        <v>11</v>
      </c>
      <c r="M1091" s="115">
        <f t="shared" si="770"/>
        <v>13</v>
      </c>
      <c r="N1091" s="115">
        <f t="shared" si="771"/>
        <v>24</v>
      </c>
      <c r="O1091" s="115">
        <f t="shared" si="772"/>
        <v>7</v>
      </c>
      <c r="P1091" s="115">
        <f t="shared" si="773"/>
        <v>12</v>
      </c>
      <c r="Q1091" s="115">
        <f t="shared" si="774"/>
        <v>14</v>
      </c>
      <c r="R1091" s="115">
        <f t="shared" si="775"/>
        <v>29</v>
      </c>
      <c r="S1091" s="115">
        <f t="shared" si="776"/>
        <v>9</v>
      </c>
      <c r="T1091" s="115">
        <f t="shared" si="777"/>
        <v>8</v>
      </c>
      <c r="U1091" s="115">
        <f t="shared" si="778"/>
        <v>10</v>
      </c>
      <c r="V1091" s="115">
        <f t="shared" si="779"/>
        <v>14</v>
      </c>
      <c r="W1091" s="115">
        <f t="shared" si="780"/>
        <v>9</v>
      </c>
      <c r="X1091" s="115">
        <f t="shared" si="781"/>
        <v>20</v>
      </c>
      <c r="Y1091" s="115">
        <f t="shared" si="782"/>
        <v>8</v>
      </c>
      <c r="Z1091" s="115">
        <f t="shared" si="783"/>
        <v>12</v>
      </c>
      <c r="AA1091" s="115">
        <f t="shared" si="784"/>
        <v>6</v>
      </c>
      <c r="AB1091" s="115">
        <f t="shared" si="785"/>
        <v>5</v>
      </c>
      <c r="AC1091" s="113">
        <f t="shared" ref="AC1091:AC1154" si="789">SUM(I1091:AB1091)</f>
        <v>250</v>
      </c>
      <c r="AE1091">
        <f t="shared" ref="AE1091:AE1154" si="790">I1091*$H1091</f>
        <v>4.4677744010763725E-3</v>
      </c>
      <c r="AF1091">
        <f t="shared" ref="AF1091:AF1154" si="791">J1091*$H1091</f>
        <v>3.8850212183272803E-4</v>
      </c>
      <c r="AG1091">
        <f t="shared" ref="AG1091:AG1154" si="792">K1091*$H1091</f>
        <v>2.7195148528290961E-3</v>
      </c>
      <c r="AH1091">
        <f t="shared" ref="AH1091:AH1154" si="793">L1091*$H1091</f>
        <v>2.1367616700800041E-3</v>
      </c>
      <c r="AI1091">
        <f t="shared" ref="AI1091:AI1154" si="794">M1091*$H1091</f>
        <v>2.5252637919127323E-3</v>
      </c>
      <c r="AJ1091">
        <f t="shared" ref="AJ1091:AJ1154" si="795">N1091*$H1091</f>
        <v>4.6620254619927359E-3</v>
      </c>
      <c r="AK1091">
        <f t="shared" ref="AK1091:AK1154" si="796">O1091*$H1091</f>
        <v>1.3597574264145481E-3</v>
      </c>
      <c r="AL1091">
        <f t="shared" ref="AL1091:AL1154" si="797">P1091*$H1091</f>
        <v>2.331012730996368E-3</v>
      </c>
      <c r="AM1091">
        <f t="shared" ref="AM1091:AM1154" si="798">Q1091*$H1091</f>
        <v>2.7195148528290961E-3</v>
      </c>
      <c r="AN1091">
        <f t="shared" ref="AN1091:AN1154" si="799">R1091*$H1091</f>
        <v>5.6332807665745565E-3</v>
      </c>
      <c r="AO1091">
        <f t="shared" ref="AO1091:AO1154" si="800">S1091*$H1091</f>
        <v>1.7482595482472762E-3</v>
      </c>
      <c r="AP1091">
        <f t="shared" ref="AP1091:AP1154" si="801">T1091*$H1091</f>
        <v>1.5540084873309121E-3</v>
      </c>
      <c r="AQ1091">
        <f t="shared" ref="AQ1091:AQ1154" si="802">U1091*$H1091</f>
        <v>1.9425106091636403E-3</v>
      </c>
      <c r="AR1091">
        <f t="shared" ref="AR1091:AR1154" si="803">V1091*$H1091</f>
        <v>2.7195148528290961E-3</v>
      </c>
      <c r="AS1091">
        <f t="shared" ref="AS1091:AS1154" si="804">W1091*$H1091</f>
        <v>1.7482595482472762E-3</v>
      </c>
      <c r="AT1091">
        <f t="shared" ref="AT1091:AT1154" si="805">X1091*$H1091</f>
        <v>3.8850212183272805E-3</v>
      </c>
      <c r="AU1091">
        <f t="shared" ref="AU1091:AU1154" si="806">Y1091*$H1091</f>
        <v>1.5540084873309121E-3</v>
      </c>
      <c r="AV1091">
        <f t="shared" ref="AV1091:AV1154" si="807">Z1091*$H1091</f>
        <v>2.331012730996368E-3</v>
      </c>
      <c r="AW1091">
        <f t="shared" ref="AW1091:AW1154" si="808">AA1091*$H1091</f>
        <v>1.165506365498184E-3</v>
      </c>
      <c r="AX1091">
        <f t="shared" ref="AX1091:AX1154" si="809">AB1091*$H1091</f>
        <v>9.7125530458182013E-4</v>
      </c>
      <c r="AY1091">
        <f t="shared" ref="AY1091:AY1154" si="810">SUM(AE1091:AX1091)</f>
        <v>4.8562765229091011E-2</v>
      </c>
    </row>
    <row r="1092" spans="1:51" x14ac:dyDescent="0.2">
      <c r="A1092" s="118" t="s">
        <v>6022</v>
      </c>
      <c r="B1092" s="119">
        <v>37128</v>
      </c>
      <c r="C1092" s="121" t="s">
        <v>6692</v>
      </c>
      <c r="D1092" s="121" t="s">
        <v>4786</v>
      </c>
      <c r="E1092" s="121">
        <v>5.0904649040628902</v>
      </c>
      <c r="F1092">
        <f t="shared" si="786"/>
        <v>5.09046490406289E-6</v>
      </c>
      <c r="G1092">
        <f t="shared" si="787"/>
        <v>5.0904649040628904E-8</v>
      </c>
      <c r="H1092">
        <f t="shared" si="788"/>
        <v>2.9300903330822959E-3</v>
      </c>
      <c r="I1092" s="115">
        <f t="shared" si="766"/>
        <v>38</v>
      </c>
      <c r="J1092" s="115">
        <f t="shared" si="767"/>
        <v>3</v>
      </c>
      <c r="K1092" s="115">
        <f t="shared" si="768"/>
        <v>22</v>
      </c>
      <c r="L1092" s="115">
        <f t="shared" si="769"/>
        <v>25</v>
      </c>
      <c r="M1092" s="115">
        <f t="shared" si="770"/>
        <v>14</v>
      </c>
      <c r="N1092" s="115">
        <f t="shared" si="771"/>
        <v>23</v>
      </c>
      <c r="O1092" s="115">
        <f t="shared" si="772"/>
        <v>5</v>
      </c>
      <c r="P1092" s="115">
        <f t="shared" si="773"/>
        <v>24</v>
      </c>
      <c r="Q1092" s="115">
        <f t="shared" si="774"/>
        <v>23</v>
      </c>
      <c r="R1092" s="115">
        <f t="shared" si="775"/>
        <v>22</v>
      </c>
      <c r="S1092" s="115">
        <f t="shared" si="776"/>
        <v>6</v>
      </c>
      <c r="T1092" s="115">
        <f t="shared" si="777"/>
        <v>13</v>
      </c>
      <c r="U1092" s="115">
        <f t="shared" si="778"/>
        <v>17</v>
      </c>
      <c r="V1092" s="115">
        <f t="shared" si="779"/>
        <v>9</v>
      </c>
      <c r="W1092" s="115">
        <f t="shared" si="780"/>
        <v>15</v>
      </c>
      <c r="X1092" s="115">
        <f t="shared" si="781"/>
        <v>15</v>
      </c>
      <c r="Y1092" s="115">
        <f t="shared" si="782"/>
        <v>15</v>
      </c>
      <c r="Z1092" s="115">
        <f t="shared" si="783"/>
        <v>42</v>
      </c>
      <c r="AA1092" s="115">
        <f t="shared" si="784"/>
        <v>4</v>
      </c>
      <c r="AB1092" s="115">
        <f t="shared" si="785"/>
        <v>6</v>
      </c>
      <c r="AC1092" s="113">
        <f t="shared" si="789"/>
        <v>341</v>
      </c>
      <c r="AE1092">
        <f t="shared" si="790"/>
        <v>0.11134343265712725</v>
      </c>
      <c r="AF1092">
        <f t="shared" si="791"/>
        <v>8.7902709992468877E-3</v>
      </c>
      <c r="AG1092">
        <f t="shared" si="792"/>
        <v>6.4461987327810513E-2</v>
      </c>
      <c r="AH1092">
        <f t="shared" si="793"/>
        <v>7.3252258327057396E-2</v>
      </c>
      <c r="AI1092">
        <f t="shared" si="794"/>
        <v>4.1021264663152146E-2</v>
      </c>
      <c r="AJ1092">
        <f t="shared" si="795"/>
        <v>6.7392077660892807E-2</v>
      </c>
      <c r="AK1092">
        <f t="shared" si="796"/>
        <v>1.4650451665411479E-2</v>
      </c>
      <c r="AL1092">
        <f t="shared" si="797"/>
        <v>7.0322167993975102E-2</v>
      </c>
      <c r="AM1092">
        <f t="shared" si="798"/>
        <v>6.7392077660892807E-2</v>
      </c>
      <c r="AN1092">
        <f t="shared" si="799"/>
        <v>6.4461987327810513E-2</v>
      </c>
      <c r="AO1092">
        <f t="shared" si="800"/>
        <v>1.7580541998493775E-2</v>
      </c>
      <c r="AP1092">
        <f t="shared" si="801"/>
        <v>3.8091174330069845E-2</v>
      </c>
      <c r="AQ1092">
        <f t="shared" si="802"/>
        <v>4.9811535662399029E-2</v>
      </c>
      <c r="AR1092">
        <f t="shared" si="803"/>
        <v>2.6370812997740661E-2</v>
      </c>
      <c r="AS1092">
        <f t="shared" si="804"/>
        <v>4.395135499623444E-2</v>
      </c>
      <c r="AT1092">
        <f t="shared" si="805"/>
        <v>4.395135499623444E-2</v>
      </c>
      <c r="AU1092">
        <f t="shared" si="806"/>
        <v>4.395135499623444E-2</v>
      </c>
      <c r="AV1092">
        <f t="shared" si="807"/>
        <v>0.12306379398945642</v>
      </c>
      <c r="AW1092">
        <f t="shared" si="808"/>
        <v>1.1720361332329184E-2</v>
      </c>
      <c r="AX1092">
        <f t="shared" si="809"/>
        <v>1.7580541998493775E-2</v>
      </c>
      <c r="AY1092">
        <f t="shared" si="810"/>
        <v>0.99916080358106307</v>
      </c>
    </row>
    <row r="1093" spans="1:51" x14ac:dyDescent="0.2">
      <c r="A1093" s="118" t="s">
        <v>6023</v>
      </c>
      <c r="B1093" s="119">
        <v>82284</v>
      </c>
      <c r="C1093" s="121" t="s">
        <v>7103</v>
      </c>
      <c r="D1093" s="121" t="s">
        <v>4247</v>
      </c>
      <c r="E1093" s="121">
        <v>0.43229039320047286</v>
      </c>
      <c r="F1093">
        <f t="shared" si="786"/>
        <v>4.3229039320047286E-7</v>
      </c>
      <c r="G1093">
        <f t="shared" si="787"/>
        <v>4.3229039320047288E-9</v>
      </c>
      <c r="H1093">
        <f t="shared" si="788"/>
        <v>2.4882794127312218E-4</v>
      </c>
      <c r="I1093" s="115">
        <f t="shared" si="766"/>
        <v>54</v>
      </c>
      <c r="J1093" s="115">
        <f t="shared" si="767"/>
        <v>1</v>
      </c>
      <c r="K1093" s="115">
        <f t="shared" si="768"/>
        <v>52</v>
      </c>
      <c r="L1093" s="115">
        <f t="shared" si="769"/>
        <v>33</v>
      </c>
      <c r="M1093" s="115">
        <f t="shared" si="770"/>
        <v>16</v>
      </c>
      <c r="N1093" s="115">
        <f t="shared" si="771"/>
        <v>57</v>
      </c>
      <c r="O1093" s="115">
        <f t="shared" si="772"/>
        <v>18</v>
      </c>
      <c r="P1093" s="115">
        <f t="shared" si="773"/>
        <v>29</v>
      </c>
      <c r="Q1093" s="115">
        <f t="shared" si="774"/>
        <v>42</v>
      </c>
      <c r="R1093" s="115">
        <f t="shared" si="775"/>
        <v>75</v>
      </c>
      <c r="S1093" s="115">
        <f t="shared" si="776"/>
        <v>16</v>
      </c>
      <c r="T1093" s="115">
        <f t="shared" si="777"/>
        <v>27</v>
      </c>
      <c r="U1093" s="115">
        <f t="shared" si="778"/>
        <v>32</v>
      </c>
      <c r="V1093" s="115">
        <f t="shared" si="779"/>
        <v>42</v>
      </c>
      <c r="W1093" s="115">
        <f t="shared" si="780"/>
        <v>42</v>
      </c>
      <c r="X1093" s="115">
        <f t="shared" si="781"/>
        <v>62</v>
      </c>
      <c r="Y1093" s="115">
        <f t="shared" si="782"/>
        <v>37</v>
      </c>
      <c r="Z1093" s="115">
        <f t="shared" si="783"/>
        <v>46</v>
      </c>
      <c r="AA1093" s="115">
        <f t="shared" si="784"/>
        <v>19</v>
      </c>
      <c r="AB1093" s="115">
        <f t="shared" si="785"/>
        <v>33</v>
      </c>
      <c r="AC1093" s="113">
        <f t="shared" si="789"/>
        <v>733</v>
      </c>
      <c r="AE1093">
        <f t="shared" si="790"/>
        <v>1.3436708828748598E-2</v>
      </c>
      <c r="AF1093">
        <f t="shared" si="791"/>
        <v>2.4882794127312218E-4</v>
      </c>
      <c r="AG1093">
        <f t="shared" si="792"/>
        <v>1.2939052946202354E-2</v>
      </c>
      <c r="AH1093">
        <f t="shared" si="793"/>
        <v>8.2113220620130319E-3</v>
      </c>
      <c r="AI1093">
        <f t="shared" si="794"/>
        <v>3.981247060369955E-3</v>
      </c>
      <c r="AJ1093">
        <f t="shared" si="795"/>
        <v>1.4183192652567964E-2</v>
      </c>
      <c r="AK1093">
        <f t="shared" si="796"/>
        <v>4.478902942916199E-3</v>
      </c>
      <c r="AL1093">
        <f t="shared" si="797"/>
        <v>7.216010296920543E-3</v>
      </c>
      <c r="AM1093">
        <f t="shared" si="798"/>
        <v>1.0450773533471132E-2</v>
      </c>
      <c r="AN1093">
        <f t="shared" si="799"/>
        <v>1.8662095595484166E-2</v>
      </c>
      <c r="AO1093">
        <f t="shared" si="800"/>
        <v>3.981247060369955E-3</v>
      </c>
      <c r="AP1093">
        <f t="shared" si="801"/>
        <v>6.7183544143742989E-3</v>
      </c>
      <c r="AQ1093">
        <f t="shared" si="802"/>
        <v>7.9624941207399099E-3</v>
      </c>
      <c r="AR1093">
        <f t="shared" si="803"/>
        <v>1.0450773533471132E-2</v>
      </c>
      <c r="AS1093">
        <f t="shared" si="804"/>
        <v>1.0450773533471132E-2</v>
      </c>
      <c r="AT1093">
        <f t="shared" si="805"/>
        <v>1.5427332358933576E-2</v>
      </c>
      <c r="AU1093">
        <f t="shared" si="806"/>
        <v>9.20663382710552E-3</v>
      </c>
      <c r="AV1093">
        <f t="shared" si="807"/>
        <v>1.144608529856362E-2</v>
      </c>
      <c r="AW1093">
        <f t="shared" si="808"/>
        <v>4.7277308841893219E-3</v>
      </c>
      <c r="AX1093">
        <f t="shared" si="809"/>
        <v>8.2113220620130319E-3</v>
      </c>
      <c r="AY1093">
        <f t="shared" si="810"/>
        <v>0.1823908809531985</v>
      </c>
    </row>
    <row r="1094" spans="1:51" x14ac:dyDescent="0.2">
      <c r="A1094" s="118" t="s">
        <v>6024</v>
      </c>
      <c r="B1094" s="119">
        <v>28924</v>
      </c>
      <c r="C1094" s="121" t="s">
        <v>6915</v>
      </c>
      <c r="D1094" s="121" t="s">
        <v>4712</v>
      </c>
      <c r="E1094" s="121">
        <v>1.2484345074649603</v>
      </c>
      <c r="F1094">
        <f t="shared" si="786"/>
        <v>1.2484345074649602E-6</v>
      </c>
      <c r="G1094">
        <f t="shared" si="787"/>
        <v>1.2484345074649603E-8</v>
      </c>
      <c r="H1094">
        <f t="shared" si="788"/>
        <v>7.1860349707741434E-4</v>
      </c>
      <c r="I1094" s="115">
        <f t="shared" si="766"/>
        <v>30</v>
      </c>
      <c r="J1094" s="115">
        <f t="shared" si="767"/>
        <v>3</v>
      </c>
      <c r="K1094" s="115">
        <f t="shared" si="768"/>
        <v>19</v>
      </c>
      <c r="L1094" s="115">
        <f t="shared" si="769"/>
        <v>18</v>
      </c>
      <c r="M1094" s="115">
        <f t="shared" si="770"/>
        <v>7</v>
      </c>
      <c r="N1094" s="115">
        <f t="shared" si="771"/>
        <v>23</v>
      </c>
      <c r="O1094" s="115">
        <f t="shared" si="772"/>
        <v>8</v>
      </c>
      <c r="P1094" s="115">
        <f t="shared" si="773"/>
        <v>8</v>
      </c>
      <c r="Q1094" s="115">
        <f t="shared" si="774"/>
        <v>11</v>
      </c>
      <c r="R1094" s="115">
        <f t="shared" si="775"/>
        <v>27</v>
      </c>
      <c r="S1094" s="115">
        <f t="shared" si="776"/>
        <v>7</v>
      </c>
      <c r="T1094" s="115">
        <f t="shared" si="777"/>
        <v>7</v>
      </c>
      <c r="U1094" s="115">
        <f t="shared" si="778"/>
        <v>17</v>
      </c>
      <c r="V1094" s="115">
        <f t="shared" si="779"/>
        <v>7</v>
      </c>
      <c r="W1094" s="115">
        <f t="shared" si="780"/>
        <v>12</v>
      </c>
      <c r="X1094" s="115">
        <f t="shared" si="781"/>
        <v>17</v>
      </c>
      <c r="Y1094" s="115">
        <f t="shared" si="782"/>
        <v>14</v>
      </c>
      <c r="Z1094" s="115">
        <f t="shared" si="783"/>
        <v>17</v>
      </c>
      <c r="AA1094" s="115">
        <f t="shared" si="784"/>
        <v>6</v>
      </c>
      <c r="AB1094" s="115">
        <f t="shared" si="785"/>
        <v>8</v>
      </c>
      <c r="AC1094" s="113">
        <f t="shared" si="789"/>
        <v>266</v>
      </c>
      <c r="AE1094">
        <f t="shared" si="790"/>
        <v>2.1558104912322431E-2</v>
      </c>
      <c r="AF1094">
        <f t="shared" si="791"/>
        <v>2.155810491232243E-3</v>
      </c>
      <c r="AG1094">
        <f t="shared" si="792"/>
        <v>1.3653466444470873E-2</v>
      </c>
      <c r="AH1094">
        <f t="shared" si="793"/>
        <v>1.2934862947393457E-2</v>
      </c>
      <c r="AI1094">
        <f t="shared" si="794"/>
        <v>5.0302244795419008E-3</v>
      </c>
      <c r="AJ1094">
        <f t="shared" si="795"/>
        <v>1.6527880432780528E-2</v>
      </c>
      <c r="AK1094">
        <f t="shared" si="796"/>
        <v>5.7488279766193147E-3</v>
      </c>
      <c r="AL1094">
        <f t="shared" si="797"/>
        <v>5.7488279766193147E-3</v>
      </c>
      <c r="AM1094">
        <f t="shared" si="798"/>
        <v>7.9046384678515581E-3</v>
      </c>
      <c r="AN1094">
        <f t="shared" si="799"/>
        <v>1.9402294421090188E-2</v>
      </c>
      <c r="AO1094">
        <f t="shared" si="800"/>
        <v>5.0302244795419008E-3</v>
      </c>
      <c r="AP1094">
        <f t="shared" si="801"/>
        <v>5.0302244795419008E-3</v>
      </c>
      <c r="AQ1094">
        <f t="shared" si="802"/>
        <v>1.2216259450316043E-2</v>
      </c>
      <c r="AR1094">
        <f t="shared" si="803"/>
        <v>5.0302244795419008E-3</v>
      </c>
      <c r="AS1094">
        <f t="shared" si="804"/>
        <v>8.623241964928972E-3</v>
      </c>
      <c r="AT1094">
        <f t="shared" si="805"/>
        <v>1.2216259450316043E-2</v>
      </c>
      <c r="AU1094">
        <f t="shared" si="806"/>
        <v>1.0060448959083802E-2</v>
      </c>
      <c r="AV1094">
        <f t="shared" si="807"/>
        <v>1.2216259450316043E-2</v>
      </c>
      <c r="AW1094">
        <f t="shared" si="808"/>
        <v>4.311620982464486E-3</v>
      </c>
      <c r="AX1094">
        <f t="shared" si="809"/>
        <v>5.7488279766193147E-3</v>
      </c>
      <c r="AY1094">
        <f t="shared" si="810"/>
        <v>0.19114853022259226</v>
      </c>
    </row>
    <row r="1095" spans="1:51" x14ac:dyDescent="0.2">
      <c r="A1095" s="118" t="s">
        <v>6025</v>
      </c>
      <c r="B1095" s="119">
        <v>18592</v>
      </c>
      <c r="C1095" s="121" t="s">
        <v>6859</v>
      </c>
      <c r="D1095" s="121" t="s">
        <v>4568</v>
      </c>
      <c r="E1095" s="121">
        <v>0.98233052233719564</v>
      </c>
      <c r="F1095">
        <f t="shared" si="786"/>
        <v>9.8233052233719563E-7</v>
      </c>
      <c r="G1095">
        <f t="shared" si="787"/>
        <v>9.8233052233719561E-9</v>
      </c>
      <c r="H1095">
        <f t="shared" si="788"/>
        <v>5.6543306390239656E-4</v>
      </c>
      <c r="I1095" s="115">
        <f t="shared" si="766"/>
        <v>12</v>
      </c>
      <c r="J1095" s="115">
        <f t="shared" si="767"/>
        <v>2</v>
      </c>
      <c r="K1095" s="115">
        <f t="shared" si="768"/>
        <v>14</v>
      </c>
      <c r="L1095" s="115">
        <f t="shared" si="769"/>
        <v>19</v>
      </c>
      <c r="M1095" s="115">
        <f t="shared" si="770"/>
        <v>5</v>
      </c>
      <c r="N1095" s="115">
        <f t="shared" si="771"/>
        <v>10</v>
      </c>
      <c r="O1095" s="115">
        <f t="shared" si="772"/>
        <v>7</v>
      </c>
      <c r="P1095" s="115">
        <f t="shared" si="773"/>
        <v>15</v>
      </c>
      <c r="Q1095" s="115">
        <f t="shared" si="774"/>
        <v>12</v>
      </c>
      <c r="R1095" s="115">
        <f t="shared" si="775"/>
        <v>23</v>
      </c>
      <c r="S1095" s="115">
        <f t="shared" si="776"/>
        <v>3</v>
      </c>
      <c r="T1095" s="115">
        <f t="shared" si="777"/>
        <v>6</v>
      </c>
      <c r="U1095" s="115">
        <f t="shared" si="778"/>
        <v>2</v>
      </c>
      <c r="V1095" s="115">
        <f t="shared" si="779"/>
        <v>7</v>
      </c>
      <c r="W1095" s="115">
        <f t="shared" si="780"/>
        <v>6</v>
      </c>
      <c r="X1095" s="115">
        <f t="shared" si="781"/>
        <v>8</v>
      </c>
      <c r="Y1095" s="115">
        <f t="shared" si="782"/>
        <v>5</v>
      </c>
      <c r="Z1095" s="115">
        <f t="shared" si="783"/>
        <v>2</v>
      </c>
      <c r="AA1095" s="115">
        <f t="shared" si="784"/>
        <v>1</v>
      </c>
      <c r="AB1095" s="115">
        <f t="shared" si="785"/>
        <v>4</v>
      </c>
      <c r="AC1095" s="113">
        <f t="shared" si="789"/>
        <v>163</v>
      </c>
      <c r="AE1095">
        <f t="shared" si="790"/>
        <v>6.7851967668287588E-3</v>
      </c>
      <c r="AF1095">
        <f t="shared" si="791"/>
        <v>1.1308661278047931E-3</v>
      </c>
      <c r="AG1095">
        <f t="shared" si="792"/>
        <v>7.9160628946335528E-3</v>
      </c>
      <c r="AH1095">
        <f t="shared" si="793"/>
        <v>1.0743228214145535E-2</v>
      </c>
      <c r="AI1095">
        <f t="shared" si="794"/>
        <v>2.8271653195119828E-3</v>
      </c>
      <c r="AJ1095">
        <f t="shared" si="795"/>
        <v>5.6543306390239656E-3</v>
      </c>
      <c r="AK1095">
        <f t="shared" si="796"/>
        <v>3.9580314473167764E-3</v>
      </c>
      <c r="AL1095">
        <f t="shared" si="797"/>
        <v>8.4814959585359489E-3</v>
      </c>
      <c r="AM1095">
        <f t="shared" si="798"/>
        <v>6.7851967668287588E-3</v>
      </c>
      <c r="AN1095">
        <f t="shared" si="799"/>
        <v>1.3004960469755121E-2</v>
      </c>
      <c r="AO1095">
        <f t="shared" si="800"/>
        <v>1.6962991917071897E-3</v>
      </c>
      <c r="AP1095">
        <f t="shared" si="801"/>
        <v>3.3925983834143794E-3</v>
      </c>
      <c r="AQ1095">
        <f t="shared" si="802"/>
        <v>1.1308661278047931E-3</v>
      </c>
      <c r="AR1095">
        <f t="shared" si="803"/>
        <v>3.9580314473167764E-3</v>
      </c>
      <c r="AS1095">
        <f t="shared" si="804"/>
        <v>3.3925983834143794E-3</v>
      </c>
      <c r="AT1095">
        <f t="shared" si="805"/>
        <v>4.5234645112191725E-3</v>
      </c>
      <c r="AU1095">
        <f t="shared" si="806"/>
        <v>2.8271653195119828E-3</v>
      </c>
      <c r="AV1095">
        <f t="shared" si="807"/>
        <v>1.1308661278047931E-3</v>
      </c>
      <c r="AW1095">
        <f t="shared" si="808"/>
        <v>5.6543306390239656E-4</v>
      </c>
      <c r="AX1095">
        <f t="shared" si="809"/>
        <v>2.2617322556095863E-3</v>
      </c>
      <c r="AY1095">
        <f t="shared" si="810"/>
        <v>9.2165589416090654E-2</v>
      </c>
    </row>
    <row r="1096" spans="1:51" x14ac:dyDescent="0.2">
      <c r="A1096" s="118" t="s">
        <v>6026</v>
      </c>
      <c r="B1096" s="119">
        <v>16261</v>
      </c>
      <c r="C1096" s="121" t="s">
        <v>6823</v>
      </c>
      <c r="D1096" s="121" t="s">
        <v>4653</v>
      </c>
      <c r="E1096" s="121">
        <v>1.0866223803930493</v>
      </c>
      <c r="F1096">
        <f t="shared" si="786"/>
        <v>1.0866223803930493E-6</v>
      </c>
      <c r="G1096">
        <f t="shared" si="787"/>
        <v>1.0866223803930494E-8</v>
      </c>
      <c r="H1096">
        <f t="shared" si="788"/>
        <v>6.2546384122191996E-4</v>
      </c>
      <c r="I1096" s="115">
        <f t="shared" si="766"/>
        <v>10</v>
      </c>
      <c r="J1096" s="115">
        <f t="shared" si="767"/>
        <v>1</v>
      </c>
      <c r="K1096" s="115">
        <f t="shared" si="768"/>
        <v>11</v>
      </c>
      <c r="L1096" s="115">
        <f t="shared" si="769"/>
        <v>16</v>
      </c>
      <c r="M1096" s="115">
        <f t="shared" si="770"/>
        <v>3</v>
      </c>
      <c r="N1096" s="115">
        <f t="shared" si="771"/>
        <v>9</v>
      </c>
      <c r="O1096" s="115">
        <f t="shared" si="772"/>
        <v>6</v>
      </c>
      <c r="P1096" s="115">
        <f t="shared" si="773"/>
        <v>13</v>
      </c>
      <c r="Q1096" s="115">
        <f t="shared" si="774"/>
        <v>6</v>
      </c>
      <c r="R1096" s="115">
        <f t="shared" si="775"/>
        <v>13</v>
      </c>
      <c r="S1096" s="115">
        <f t="shared" si="776"/>
        <v>2</v>
      </c>
      <c r="T1096" s="115">
        <f t="shared" si="777"/>
        <v>2</v>
      </c>
      <c r="U1096" s="115">
        <f t="shared" si="778"/>
        <v>4</v>
      </c>
      <c r="V1096" s="115">
        <f t="shared" si="779"/>
        <v>5</v>
      </c>
      <c r="W1096" s="115">
        <f t="shared" si="780"/>
        <v>13</v>
      </c>
      <c r="X1096" s="115">
        <f t="shared" si="781"/>
        <v>12</v>
      </c>
      <c r="Y1096" s="115">
        <f t="shared" si="782"/>
        <v>4</v>
      </c>
      <c r="Z1096" s="115">
        <f t="shared" si="783"/>
        <v>8</v>
      </c>
      <c r="AA1096" s="115">
        <f t="shared" si="784"/>
        <v>0</v>
      </c>
      <c r="AB1096" s="115">
        <f t="shared" si="785"/>
        <v>5</v>
      </c>
      <c r="AC1096" s="113">
        <f t="shared" si="789"/>
        <v>143</v>
      </c>
      <c r="AE1096">
        <f t="shared" si="790"/>
        <v>6.2546384122191996E-3</v>
      </c>
      <c r="AF1096">
        <f t="shared" si="791"/>
        <v>6.2546384122191996E-4</v>
      </c>
      <c r="AG1096">
        <f t="shared" si="792"/>
        <v>6.8801022534411196E-3</v>
      </c>
      <c r="AH1096">
        <f t="shared" si="793"/>
        <v>1.0007421459550719E-2</v>
      </c>
      <c r="AI1096">
        <f t="shared" si="794"/>
        <v>1.8763915236657599E-3</v>
      </c>
      <c r="AJ1096">
        <f t="shared" si="795"/>
        <v>5.6291745709972797E-3</v>
      </c>
      <c r="AK1096">
        <f t="shared" si="796"/>
        <v>3.7527830473315198E-3</v>
      </c>
      <c r="AL1096">
        <f t="shared" si="797"/>
        <v>8.1310299358849595E-3</v>
      </c>
      <c r="AM1096">
        <f t="shared" si="798"/>
        <v>3.7527830473315198E-3</v>
      </c>
      <c r="AN1096">
        <f t="shared" si="799"/>
        <v>8.1310299358849595E-3</v>
      </c>
      <c r="AO1096">
        <f t="shared" si="800"/>
        <v>1.2509276824438399E-3</v>
      </c>
      <c r="AP1096">
        <f t="shared" si="801"/>
        <v>1.2509276824438399E-3</v>
      </c>
      <c r="AQ1096">
        <f t="shared" si="802"/>
        <v>2.5018553648876798E-3</v>
      </c>
      <c r="AR1096">
        <f t="shared" si="803"/>
        <v>3.1273192061095998E-3</v>
      </c>
      <c r="AS1096">
        <f t="shared" si="804"/>
        <v>8.1310299358849595E-3</v>
      </c>
      <c r="AT1096">
        <f t="shared" si="805"/>
        <v>7.5055660946630395E-3</v>
      </c>
      <c r="AU1096">
        <f t="shared" si="806"/>
        <v>2.5018553648876798E-3</v>
      </c>
      <c r="AV1096">
        <f t="shared" si="807"/>
        <v>5.0037107297753597E-3</v>
      </c>
      <c r="AW1096">
        <f t="shared" si="808"/>
        <v>0</v>
      </c>
      <c r="AX1096">
        <f t="shared" si="809"/>
        <v>3.1273192061095998E-3</v>
      </c>
      <c r="AY1096">
        <f t="shared" si="810"/>
        <v>8.9441329294734556E-2</v>
      </c>
    </row>
    <row r="1097" spans="1:51" x14ac:dyDescent="0.2">
      <c r="A1097" s="118" t="s">
        <v>6027</v>
      </c>
      <c r="B1097" s="119">
        <v>15226</v>
      </c>
      <c r="C1097" s="121" t="s">
        <v>6948</v>
      </c>
      <c r="D1097" s="121" t="s">
        <v>4773</v>
      </c>
      <c r="E1097" s="121">
        <v>3.0988558362038434</v>
      </c>
      <c r="F1097">
        <f t="shared" si="786"/>
        <v>3.0988558362038435E-6</v>
      </c>
      <c r="G1097">
        <f t="shared" si="787"/>
        <v>3.0988558362038437E-8</v>
      </c>
      <c r="H1097">
        <f t="shared" si="788"/>
        <v>1.7837128239563164E-3</v>
      </c>
      <c r="I1097" s="115">
        <f t="shared" si="766"/>
        <v>17</v>
      </c>
      <c r="J1097" s="115">
        <f t="shared" si="767"/>
        <v>1</v>
      </c>
      <c r="K1097" s="115">
        <f t="shared" si="768"/>
        <v>8</v>
      </c>
      <c r="L1097" s="115">
        <f t="shared" si="769"/>
        <v>7</v>
      </c>
      <c r="M1097" s="115">
        <f t="shared" si="770"/>
        <v>0</v>
      </c>
      <c r="N1097" s="115">
        <f t="shared" si="771"/>
        <v>3</v>
      </c>
      <c r="O1097" s="115">
        <f t="shared" si="772"/>
        <v>5</v>
      </c>
      <c r="P1097" s="115">
        <f t="shared" si="773"/>
        <v>6</v>
      </c>
      <c r="Q1097" s="115">
        <f t="shared" si="774"/>
        <v>9</v>
      </c>
      <c r="R1097" s="115">
        <f t="shared" si="775"/>
        <v>14</v>
      </c>
      <c r="S1097" s="115">
        <f t="shared" si="776"/>
        <v>3</v>
      </c>
      <c r="T1097" s="115">
        <f t="shared" si="777"/>
        <v>7</v>
      </c>
      <c r="U1097" s="115">
        <f t="shared" si="778"/>
        <v>9</v>
      </c>
      <c r="V1097" s="115">
        <f t="shared" si="779"/>
        <v>6</v>
      </c>
      <c r="W1097" s="115">
        <f t="shared" si="780"/>
        <v>9</v>
      </c>
      <c r="X1097" s="115">
        <f t="shared" si="781"/>
        <v>11</v>
      </c>
      <c r="Y1097" s="115">
        <f t="shared" si="782"/>
        <v>6</v>
      </c>
      <c r="Z1097" s="115">
        <f t="shared" si="783"/>
        <v>10</v>
      </c>
      <c r="AA1097" s="115">
        <f t="shared" si="784"/>
        <v>1</v>
      </c>
      <c r="AB1097" s="115">
        <f t="shared" si="785"/>
        <v>5</v>
      </c>
      <c r="AC1097" s="113">
        <f t="shared" si="789"/>
        <v>137</v>
      </c>
      <c r="AE1097">
        <f t="shared" si="790"/>
        <v>3.0323118007257378E-2</v>
      </c>
      <c r="AF1097">
        <f t="shared" si="791"/>
        <v>1.7837128239563164E-3</v>
      </c>
      <c r="AG1097">
        <f t="shared" si="792"/>
        <v>1.4269702591650531E-2</v>
      </c>
      <c r="AH1097">
        <f t="shared" si="793"/>
        <v>1.2485989767694215E-2</v>
      </c>
      <c r="AI1097">
        <f t="shared" si="794"/>
        <v>0</v>
      </c>
      <c r="AJ1097">
        <f t="shared" si="795"/>
        <v>5.3511384718689494E-3</v>
      </c>
      <c r="AK1097">
        <f t="shared" si="796"/>
        <v>8.9185641197815826E-3</v>
      </c>
      <c r="AL1097">
        <f t="shared" si="797"/>
        <v>1.0702276943737899E-2</v>
      </c>
      <c r="AM1097">
        <f t="shared" si="798"/>
        <v>1.6053415415606849E-2</v>
      </c>
      <c r="AN1097">
        <f t="shared" si="799"/>
        <v>2.497197953538843E-2</v>
      </c>
      <c r="AO1097">
        <f t="shared" si="800"/>
        <v>5.3511384718689494E-3</v>
      </c>
      <c r="AP1097">
        <f t="shared" si="801"/>
        <v>1.2485989767694215E-2</v>
      </c>
      <c r="AQ1097">
        <f t="shared" si="802"/>
        <v>1.6053415415606849E-2</v>
      </c>
      <c r="AR1097">
        <f t="shared" si="803"/>
        <v>1.0702276943737899E-2</v>
      </c>
      <c r="AS1097">
        <f t="shared" si="804"/>
        <v>1.6053415415606849E-2</v>
      </c>
      <c r="AT1097">
        <f t="shared" si="805"/>
        <v>1.9620841063519481E-2</v>
      </c>
      <c r="AU1097">
        <f t="shared" si="806"/>
        <v>1.0702276943737899E-2</v>
      </c>
      <c r="AV1097">
        <f t="shared" si="807"/>
        <v>1.7837128239563165E-2</v>
      </c>
      <c r="AW1097">
        <f t="shared" si="808"/>
        <v>1.7837128239563164E-3</v>
      </c>
      <c r="AX1097">
        <f t="shared" si="809"/>
        <v>8.9185641197815826E-3</v>
      </c>
      <c r="AY1097">
        <f t="shared" si="810"/>
        <v>0.24436865688201534</v>
      </c>
    </row>
    <row r="1098" spans="1:51" x14ac:dyDescent="0.2">
      <c r="A1098" s="118" t="s">
        <v>6028</v>
      </c>
      <c r="B1098" s="119">
        <v>18213</v>
      </c>
      <c r="C1098" s="121" t="s">
        <v>6587</v>
      </c>
      <c r="D1098" s="121" t="s">
        <v>3468</v>
      </c>
      <c r="E1098" s="121">
        <v>3.7830428448793738E-2</v>
      </c>
      <c r="F1098">
        <f t="shared" si="786"/>
        <v>3.7830428448793736E-8</v>
      </c>
      <c r="G1098">
        <f t="shared" si="787"/>
        <v>3.7830428448793734E-10</v>
      </c>
      <c r="H1098">
        <f t="shared" si="788"/>
        <v>2.1775333841453499E-5</v>
      </c>
      <c r="I1098" s="115">
        <f t="shared" si="766"/>
        <v>11</v>
      </c>
      <c r="J1098" s="115">
        <f t="shared" si="767"/>
        <v>2</v>
      </c>
      <c r="K1098" s="115">
        <f t="shared" si="768"/>
        <v>9</v>
      </c>
      <c r="L1098" s="115">
        <f t="shared" si="769"/>
        <v>11</v>
      </c>
      <c r="M1098" s="115">
        <f t="shared" si="770"/>
        <v>9</v>
      </c>
      <c r="N1098" s="115">
        <f t="shared" si="771"/>
        <v>11</v>
      </c>
      <c r="O1098" s="115">
        <f t="shared" si="772"/>
        <v>4</v>
      </c>
      <c r="P1098" s="115">
        <f t="shared" si="773"/>
        <v>11</v>
      </c>
      <c r="Q1098" s="115">
        <f t="shared" si="774"/>
        <v>9</v>
      </c>
      <c r="R1098" s="115">
        <f t="shared" si="775"/>
        <v>20</v>
      </c>
      <c r="S1098" s="115">
        <f t="shared" si="776"/>
        <v>4</v>
      </c>
      <c r="T1098" s="115">
        <f t="shared" si="777"/>
        <v>7</v>
      </c>
      <c r="U1098" s="115">
        <f t="shared" si="778"/>
        <v>5</v>
      </c>
      <c r="V1098" s="115">
        <f t="shared" si="779"/>
        <v>3</v>
      </c>
      <c r="W1098" s="115">
        <f t="shared" si="780"/>
        <v>9</v>
      </c>
      <c r="X1098" s="115">
        <f t="shared" si="781"/>
        <v>4</v>
      </c>
      <c r="Y1098" s="115">
        <f t="shared" si="782"/>
        <v>8</v>
      </c>
      <c r="Z1098" s="115">
        <f t="shared" si="783"/>
        <v>10</v>
      </c>
      <c r="AA1098" s="115">
        <f t="shared" si="784"/>
        <v>2</v>
      </c>
      <c r="AB1098" s="115">
        <f t="shared" si="785"/>
        <v>9</v>
      </c>
      <c r="AC1098" s="113">
        <f t="shared" si="789"/>
        <v>158</v>
      </c>
      <c r="AE1098">
        <f t="shared" si="790"/>
        <v>2.3952867225598848E-4</v>
      </c>
      <c r="AF1098">
        <f t="shared" si="791"/>
        <v>4.3550667682906998E-5</v>
      </c>
      <c r="AG1098">
        <f t="shared" si="792"/>
        <v>1.959780045730815E-4</v>
      </c>
      <c r="AH1098">
        <f t="shared" si="793"/>
        <v>2.3952867225598848E-4</v>
      </c>
      <c r="AI1098">
        <f t="shared" si="794"/>
        <v>1.959780045730815E-4</v>
      </c>
      <c r="AJ1098">
        <f t="shared" si="795"/>
        <v>2.3952867225598848E-4</v>
      </c>
      <c r="AK1098">
        <f t="shared" si="796"/>
        <v>8.7101335365813995E-5</v>
      </c>
      <c r="AL1098">
        <f t="shared" si="797"/>
        <v>2.3952867225598848E-4</v>
      </c>
      <c r="AM1098">
        <f t="shared" si="798"/>
        <v>1.959780045730815E-4</v>
      </c>
      <c r="AN1098">
        <f t="shared" si="799"/>
        <v>4.3550667682907E-4</v>
      </c>
      <c r="AO1098">
        <f t="shared" si="800"/>
        <v>8.7101335365813995E-5</v>
      </c>
      <c r="AP1098">
        <f t="shared" si="801"/>
        <v>1.5242733689017449E-4</v>
      </c>
      <c r="AQ1098">
        <f t="shared" si="802"/>
        <v>1.088766692072675E-4</v>
      </c>
      <c r="AR1098">
        <f t="shared" si="803"/>
        <v>6.532600152436049E-5</v>
      </c>
      <c r="AS1098">
        <f t="shared" si="804"/>
        <v>1.959780045730815E-4</v>
      </c>
      <c r="AT1098">
        <f t="shared" si="805"/>
        <v>8.7101335365813995E-5</v>
      </c>
      <c r="AU1098">
        <f t="shared" si="806"/>
        <v>1.7420267073162799E-4</v>
      </c>
      <c r="AV1098">
        <f t="shared" si="807"/>
        <v>2.17753338414535E-4</v>
      </c>
      <c r="AW1098">
        <f t="shared" si="808"/>
        <v>4.3550667682906998E-5</v>
      </c>
      <c r="AX1098">
        <f t="shared" si="809"/>
        <v>1.959780045730815E-4</v>
      </c>
      <c r="AY1098">
        <f t="shared" si="810"/>
        <v>3.4405027469496525E-3</v>
      </c>
    </row>
    <row r="1099" spans="1:51" x14ac:dyDescent="0.2">
      <c r="A1099" s="118" t="s">
        <v>6029</v>
      </c>
      <c r="B1099" s="119">
        <v>21797</v>
      </c>
      <c r="C1099" s="121" t="s">
        <v>6768</v>
      </c>
      <c r="D1099" s="121" t="s">
        <v>3548</v>
      </c>
      <c r="E1099" s="121">
        <v>9.8443130390003061E-2</v>
      </c>
      <c r="F1099">
        <f t="shared" si="786"/>
        <v>9.8443130390003058E-8</v>
      </c>
      <c r="G1099">
        <f t="shared" si="787"/>
        <v>9.8443130390003053E-10</v>
      </c>
      <c r="H1099">
        <f t="shared" si="788"/>
        <v>5.6664228150141532E-5</v>
      </c>
      <c r="I1099" s="115">
        <f t="shared" si="766"/>
        <v>29</v>
      </c>
      <c r="J1099" s="115">
        <f t="shared" si="767"/>
        <v>4</v>
      </c>
      <c r="K1099" s="115">
        <f t="shared" si="768"/>
        <v>12</v>
      </c>
      <c r="L1099" s="115">
        <f t="shared" si="769"/>
        <v>12</v>
      </c>
      <c r="M1099" s="115">
        <f t="shared" si="770"/>
        <v>7</v>
      </c>
      <c r="N1099" s="115">
        <f t="shared" si="771"/>
        <v>19</v>
      </c>
      <c r="O1099" s="115">
        <f t="shared" si="772"/>
        <v>4</v>
      </c>
      <c r="P1099" s="115">
        <f t="shared" si="773"/>
        <v>13</v>
      </c>
      <c r="Q1099" s="115">
        <f t="shared" si="774"/>
        <v>4</v>
      </c>
      <c r="R1099" s="115">
        <f t="shared" si="775"/>
        <v>23</v>
      </c>
      <c r="S1099" s="115">
        <f t="shared" si="776"/>
        <v>2</v>
      </c>
      <c r="T1099" s="115">
        <f t="shared" si="777"/>
        <v>2</v>
      </c>
      <c r="U1099" s="115">
        <f t="shared" si="778"/>
        <v>11</v>
      </c>
      <c r="V1099" s="115">
        <f t="shared" si="779"/>
        <v>6</v>
      </c>
      <c r="W1099" s="115">
        <f t="shared" si="780"/>
        <v>11</v>
      </c>
      <c r="X1099" s="115">
        <f t="shared" si="781"/>
        <v>16</v>
      </c>
      <c r="Y1099" s="115">
        <f t="shared" si="782"/>
        <v>13</v>
      </c>
      <c r="Z1099" s="115">
        <f t="shared" si="783"/>
        <v>15</v>
      </c>
      <c r="AA1099" s="115">
        <f t="shared" si="784"/>
        <v>3</v>
      </c>
      <c r="AB1099" s="115">
        <f t="shared" si="785"/>
        <v>2</v>
      </c>
      <c r="AC1099" s="113">
        <f t="shared" si="789"/>
        <v>208</v>
      </c>
      <c r="AE1099">
        <f t="shared" si="790"/>
        <v>1.6432626163541044E-3</v>
      </c>
      <c r="AF1099">
        <f t="shared" si="791"/>
        <v>2.2665691260056613E-4</v>
      </c>
      <c r="AG1099">
        <f t="shared" si="792"/>
        <v>6.7997073780169844E-4</v>
      </c>
      <c r="AH1099">
        <f t="shared" si="793"/>
        <v>6.7997073780169844E-4</v>
      </c>
      <c r="AI1099">
        <f t="shared" si="794"/>
        <v>3.9664959705099074E-4</v>
      </c>
      <c r="AJ1099">
        <f t="shared" si="795"/>
        <v>1.0766203348526891E-3</v>
      </c>
      <c r="AK1099">
        <f t="shared" si="796"/>
        <v>2.2665691260056613E-4</v>
      </c>
      <c r="AL1099">
        <f t="shared" si="797"/>
        <v>7.366349659518399E-4</v>
      </c>
      <c r="AM1099">
        <f t="shared" si="798"/>
        <v>2.2665691260056613E-4</v>
      </c>
      <c r="AN1099">
        <f t="shared" si="799"/>
        <v>1.3032772474532552E-3</v>
      </c>
      <c r="AO1099">
        <f t="shared" si="800"/>
        <v>1.1332845630028306E-4</v>
      </c>
      <c r="AP1099">
        <f t="shared" si="801"/>
        <v>1.1332845630028306E-4</v>
      </c>
      <c r="AQ1099">
        <f t="shared" si="802"/>
        <v>6.2330650965155686E-4</v>
      </c>
      <c r="AR1099">
        <f t="shared" si="803"/>
        <v>3.3998536890084922E-4</v>
      </c>
      <c r="AS1099">
        <f t="shared" si="804"/>
        <v>6.2330650965155686E-4</v>
      </c>
      <c r="AT1099">
        <f t="shared" si="805"/>
        <v>9.0662765040226451E-4</v>
      </c>
      <c r="AU1099">
        <f t="shared" si="806"/>
        <v>7.366349659518399E-4</v>
      </c>
      <c r="AV1099">
        <f t="shared" si="807"/>
        <v>8.4996342225212294E-4</v>
      </c>
      <c r="AW1099">
        <f t="shared" si="808"/>
        <v>1.6999268445042461E-4</v>
      </c>
      <c r="AX1099">
        <f t="shared" si="809"/>
        <v>1.1332845630028306E-4</v>
      </c>
      <c r="AY1099">
        <f t="shared" si="810"/>
        <v>1.178615945522944E-2</v>
      </c>
    </row>
    <row r="1100" spans="1:51" x14ac:dyDescent="0.2">
      <c r="A1100" s="118" t="s">
        <v>6030</v>
      </c>
      <c r="B1100" s="119">
        <v>20702</v>
      </c>
      <c r="C1100" s="121" t="s">
        <v>6618</v>
      </c>
      <c r="D1100" s="121" t="s">
        <v>4559</v>
      </c>
      <c r="E1100" s="121">
        <v>1.1079475625756967</v>
      </c>
      <c r="F1100">
        <f t="shared" si="786"/>
        <v>1.1079475625756967E-6</v>
      </c>
      <c r="G1100">
        <f t="shared" si="787"/>
        <v>1.1079475625756967E-8</v>
      </c>
      <c r="H1100">
        <f t="shared" si="788"/>
        <v>6.3773869456875711E-4</v>
      </c>
      <c r="I1100" s="115">
        <f t="shared" si="766"/>
        <v>12</v>
      </c>
      <c r="J1100" s="115">
        <f t="shared" si="767"/>
        <v>2</v>
      </c>
      <c r="K1100" s="115">
        <f t="shared" si="768"/>
        <v>16</v>
      </c>
      <c r="L1100" s="115">
        <f t="shared" si="769"/>
        <v>16</v>
      </c>
      <c r="M1100" s="115">
        <f t="shared" si="770"/>
        <v>10</v>
      </c>
      <c r="N1100" s="115">
        <f t="shared" si="771"/>
        <v>7</v>
      </c>
      <c r="O1100" s="115">
        <f t="shared" si="772"/>
        <v>5</v>
      </c>
      <c r="P1100" s="115">
        <f t="shared" si="773"/>
        <v>15</v>
      </c>
      <c r="Q1100" s="115">
        <f t="shared" si="774"/>
        <v>11</v>
      </c>
      <c r="R1100" s="115">
        <f t="shared" si="775"/>
        <v>18</v>
      </c>
      <c r="S1100" s="115">
        <f t="shared" si="776"/>
        <v>4</v>
      </c>
      <c r="T1100" s="115">
        <f t="shared" si="777"/>
        <v>6</v>
      </c>
      <c r="U1100" s="115">
        <f t="shared" si="778"/>
        <v>9</v>
      </c>
      <c r="V1100" s="115">
        <f t="shared" si="779"/>
        <v>4</v>
      </c>
      <c r="W1100" s="115">
        <f t="shared" si="780"/>
        <v>9</v>
      </c>
      <c r="X1100" s="115">
        <f t="shared" si="781"/>
        <v>12</v>
      </c>
      <c r="Y1100" s="115">
        <f t="shared" si="782"/>
        <v>7</v>
      </c>
      <c r="Z1100" s="115">
        <f t="shared" si="783"/>
        <v>16</v>
      </c>
      <c r="AA1100" s="115">
        <f t="shared" si="784"/>
        <v>1</v>
      </c>
      <c r="AB1100" s="115">
        <f t="shared" si="785"/>
        <v>3</v>
      </c>
      <c r="AC1100" s="113">
        <f t="shared" si="789"/>
        <v>183</v>
      </c>
      <c r="AE1100">
        <f t="shared" si="790"/>
        <v>7.6528643348250849E-3</v>
      </c>
      <c r="AF1100">
        <f t="shared" si="791"/>
        <v>1.2754773891375142E-3</v>
      </c>
      <c r="AG1100">
        <f t="shared" si="792"/>
        <v>1.0203819113100114E-2</v>
      </c>
      <c r="AH1100">
        <f t="shared" si="793"/>
        <v>1.0203819113100114E-2</v>
      </c>
      <c r="AI1100">
        <f t="shared" si="794"/>
        <v>6.3773869456875713E-3</v>
      </c>
      <c r="AJ1100">
        <f t="shared" si="795"/>
        <v>4.4641708619812996E-3</v>
      </c>
      <c r="AK1100">
        <f t="shared" si="796"/>
        <v>3.1886934728437856E-3</v>
      </c>
      <c r="AL1100">
        <f t="shared" si="797"/>
        <v>9.5660804185313565E-3</v>
      </c>
      <c r="AM1100">
        <f t="shared" si="798"/>
        <v>7.0151256402563285E-3</v>
      </c>
      <c r="AN1100">
        <f t="shared" si="799"/>
        <v>1.1479296502237628E-2</v>
      </c>
      <c r="AO1100">
        <f t="shared" si="800"/>
        <v>2.5509547782750284E-3</v>
      </c>
      <c r="AP1100">
        <f t="shared" si="801"/>
        <v>3.8264321674125424E-3</v>
      </c>
      <c r="AQ1100">
        <f t="shared" si="802"/>
        <v>5.7396482511188141E-3</v>
      </c>
      <c r="AR1100">
        <f t="shared" si="803"/>
        <v>2.5509547782750284E-3</v>
      </c>
      <c r="AS1100">
        <f t="shared" si="804"/>
        <v>5.7396482511188141E-3</v>
      </c>
      <c r="AT1100">
        <f t="shared" si="805"/>
        <v>7.6528643348250849E-3</v>
      </c>
      <c r="AU1100">
        <f t="shared" si="806"/>
        <v>4.4641708619812996E-3</v>
      </c>
      <c r="AV1100">
        <f t="shared" si="807"/>
        <v>1.0203819113100114E-2</v>
      </c>
      <c r="AW1100">
        <f t="shared" si="808"/>
        <v>6.3773869456875711E-4</v>
      </c>
      <c r="AX1100">
        <f t="shared" si="809"/>
        <v>1.9132160837062712E-3</v>
      </c>
      <c r="AY1100">
        <f t="shared" si="810"/>
        <v>0.11670618110608255</v>
      </c>
    </row>
    <row r="1101" spans="1:51" x14ac:dyDescent="0.2">
      <c r="A1101" s="118" t="s">
        <v>6031</v>
      </c>
      <c r="B1101" s="119">
        <v>50344</v>
      </c>
      <c r="C1101" s="121" t="s">
        <v>6670</v>
      </c>
      <c r="D1101" s="121" t="s">
        <v>4465</v>
      </c>
      <c r="E1101" s="121">
        <v>0.86321771527794211</v>
      </c>
      <c r="F1101">
        <f t="shared" si="786"/>
        <v>8.6321771527794215E-7</v>
      </c>
      <c r="G1101">
        <f t="shared" si="787"/>
        <v>8.6321771527794213E-9</v>
      </c>
      <c r="H1101">
        <f t="shared" si="788"/>
        <v>4.9687129379136869E-4</v>
      </c>
      <c r="I1101" s="115">
        <f t="shared" si="766"/>
        <v>42</v>
      </c>
      <c r="J1101" s="115">
        <f t="shared" si="767"/>
        <v>3</v>
      </c>
      <c r="K1101" s="115">
        <f t="shared" si="768"/>
        <v>25</v>
      </c>
      <c r="L1101" s="115">
        <f t="shared" si="769"/>
        <v>20</v>
      </c>
      <c r="M1101" s="115">
        <f t="shared" si="770"/>
        <v>17</v>
      </c>
      <c r="N1101" s="115">
        <f t="shared" si="771"/>
        <v>43</v>
      </c>
      <c r="O1101" s="115">
        <f t="shared" si="772"/>
        <v>12</v>
      </c>
      <c r="P1101" s="115">
        <f t="shared" si="773"/>
        <v>23</v>
      </c>
      <c r="Q1101" s="115">
        <f t="shared" si="774"/>
        <v>17</v>
      </c>
      <c r="R1101" s="115">
        <f t="shared" si="775"/>
        <v>48</v>
      </c>
      <c r="S1101" s="115">
        <f t="shared" si="776"/>
        <v>10</v>
      </c>
      <c r="T1101" s="115">
        <f t="shared" si="777"/>
        <v>14</v>
      </c>
      <c r="U1101" s="115">
        <f t="shared" si="778"/>
        <v>28</v>
      </c>
      <c r="V1101" s="115">
        <f t="shared" si="779"/>
        <v>23</v>
      </c>
      <c r="W1101" s="115">
        <f t="shared" si="780"/>
        <v>50</v>
      </c>
      <c r="X1101" s="115">
        <f t="shared" si="781"/>
        <v>24</v>
      </c>
      <c r="Y1101" s="115">
        <f t="shared" si="782"/>
        <v>25</v>
      </c>
      <c r="Z1101" s="115">
        <f t="shared" si="783"/>
        <v>28</v>
      </c>
      <c r="AA1101" s="115">
        <f t="shared" si="784"/>
        <v>0</v>
      </c>
      <c r="AB1101" s="115">
        <f t="shared" si="785"/>
        <v>6</v>
      </c>
      <c r="AC1101" s="113">
        <f t="shared" si="789"/>
        <v>458</v>
      </c>
      <c r="AE1101">
        <f t="shared" si="790"/>
        <v>2.0868594339237486E-2</v>
      </c>
      <c r="AF1101">
        <f t="shared" si="791"/>
        <v>1.4906138813741061E-3</v>
      </c>
      <c r="AG1101">
        <f t="shared" si="792"/>
        <v>1.2421782344784218E-2</v>
      </c>
      <c r="AH1101">
        <f t="shared" si="793"/>
        <v>9.9374258758273739E-3</v>
      </c>
      <c r="AI1101">
        <f t="shared" si="794"/>
        <v>8.4468119944532682E-3</v>
      </c>
      <c r="AJ1101">
        <f t="shared" si="795"/>
        <v>2.1365465633028855E-2</v>
      </c>
      <c r="AK1101">
        <f t="shared" si="796"/>
        <v>5.9624555254964243E-3</v>
      </c>
      <c r="AL1101">
        <f t="shared" si="797"/>
        <v>1.142803975720148E-2</v>
      </c>
      <c r="AM1101">
        <f t="shared" si="798"/>
        <v>8.4468119944532682E-3</v>
      </c>
      <c r="AN1101">
        <f t="shared" si="799"/>
        <v>2.3849822101985697E-2</v>
      </c>
      <c r="AO1101">
        <f t="shared" si="800"/>
        <v>4.9687129379136869E-3</v>
      </c>
      <c r="AP1101">
        <f t="shared" si="801"/>
        <v>6.9561981130791617E-3</v>
      </c>
      <c r="AQ1101">
        <f t="shared" si="802"/>
        <v>1.3912396226158323E-2</v>
      </c>
      <c r="AR1101">
        <f t="shared" si="803"/>
        <v>1.142803975720148E-2</v>
      </c>
      <c r="AS1101">
        <f t="shared" si="804"/>
        <v>2.4843564689568436E-2</v>
      </c>
      <c r="AT1101">
        <f t="shared" si="805"/>
        <v>1.1924911050992849E-2</v>
      </c>
      <c r="AU1101">
        <f t="shared" si="806"/>
        <v>1.2421782344784218E-2</v>
      </c>
      <c r="AV1101">
        <f t="shared" si="807"/>
        <v>1.3912396226158323E-2</v>
      </c>
      <c r="AW1101">
        <f t="shared" si="808"/>
        <v>0</v>
      </c>
      <c r="AX1101">
        <f t="shared" si="809"/>
        <v>2.9812277627482122E-3</v>
      </c>
      <c r="AY1101">
        <f t="shared" si="810"/>
        <v>0.22756705255644688</v>
      </c>
    </row>
    <row r="1102" spans="1:51" x14ac:dyDescent="0.2">
      <c r="A1102" s="118" t="s">
        <v>6032</v>
      </c>
      <c r="B1102" s="119">
        <v>35067</v>
      </c>
      <c r="C1102" s="121" t="s">
        <v>7054</v>
      </c>
      <c r="D1102" s="121" t="s">
        <v>3408</v>
      </c>
      <c r="E1102" s="121">
        <v>2.0711400147007474E-2</v>
      </c>
      <c r="F1102">
        <f t="shared" si="786"/>
        <v>2.0711400147007473E-8</v>
      </c>
      <c r="G1102">
        <f t="shared" si="787"/>
        <v>2.0711400147007472E-10</v>
      </c>
      <c r="H1102">
        <f t="shared" si="788"/>
        <v>1.1921558148237081E-5</v>
      </c>
      <c r="I1102" s="115">
        <f t="shared" si="766"/>
        <v>41</v>
      </c>
      <c r="J1102" s="115">
        <f t="shared" si="767"/>
        <v>6</v>
      </c>
      <c r="K1102" s="115">
        <f t="shared" si="768"/>
        <v>14</v>
      </c>
      <c r="L1102" s="115">
        <f t="shared" si="769"/>
        <v>5</v>
      </c>
      <c r="M1102" s="115">
        <f t="shared" si="770"/>
        <v>25</v>
      </c>
      <c r="N1102" s="115">
        <f t="shared" si="771"/>
        <v>24</v>
      </c>
      <c r="O1102" s="115">
        <f t="shared" si="772"/>
        <v>3</v>
      </c>
      <c r="P1102" s="115">
        <f t="shared" si="773"/>
        <v>23</v>
      </c>
      <c r="Q1102" s="115">
        <f t="shared" si="774"/>
        <v>9</v>
      </c>
      <c r="R1102" s="115">
        <f t="shared" si="775"/>
        <v>41</v>
      </c>
      <c r="S1102" s="115">
        <f t="shared" si="776"/>
        <v>6</v>
      </c>
      <c r="T1102" s="115">
        <f t="shared" si="777"/>
        <v>9</v>
      </c>
      <c r="U1102" s="115">
        <f t="shared" si="778"/>
        <v>13</v>
      </c>
      <c r="V1102" s="115">
        <f t="shared" si="779"/>
        <v>7</v>
      </c>
      <c r="W1102" s="115">
        <f t="shared" si="780"/>
        <v>18</v>
      </c>
      <c r="X1102" s="115">
        <f t="shared" si="781"/>
        <v>21</v>
      </c>
      <c r="Y1102" s="115">
        <f t="shared" si="782"/>
        <v>10</v>
      </c>
      <c r="Z1102" s="115">
        <f t="shared" si="783"/>
        <v>24</v>
      </c>
      <c r="AA1102" s="115">
        <f t="shared" si="784"/>
        <v>13</v>
      </c>
      <c r="AB1102" s="115">
        <f t="shared" si="785"/>
        <v>6</v>
      </c>
      <c r="AC1102" s="113">
        <f t="shared" si="789"/>
        <v>318</v>
      </c>
      <c r="AE1102">
        <f t="shared" si="790"/>
        <v>4.8878388407772033E-4</v>
      </c>
      <c r="AF1102">
        <f t="shared" si="791"/>
        <v>7.1529348889422478E-5</v>
      </c>
      <c r="AG1102">
        <f t="shared" si="792"/>
        <v>1.6690181407531913E-4</v>
      </c>
      <c r="AH1102">
        <f t="shared" si="793"/>
        <v>5.9607790741185408E-5</v>
      </c>
      <c r="AI1102">
        <f t="shared" si="794"/>
        <v>2.9803895370592704E-4</v>
      </c>
      <c r="AJ1102">
        <f t="shared" si="795"/>
        <v>2.8611739555768991E-4</v>
      </c>
      <c r="AK1102">
        <f t="shared" si="796"/>
        <v>3.5764674444711239E-5</v>
      </c>
      <c r="AL1102">
        <f t="shared" si="797"/>
        <v>2.7419583740945284E-4</v>
      </c>
      <c r="AM1102">
        <f t="shared" si="798"/>
        <v>1.0729402333413373E-4</v>
      </c>
      <c r="AN1102">
        <f t="shared" si="799"/>
        <v>4.8878388407772033E-4</v>
      </c>
      <c r="AO1102">
        <f t="shared" si="800"/>
        <v>7.1529348889422478E-5</v>
      </c>
      <c r="AP1102">
        <f t="shared" si="801"/>
        <v>1.0729402333413373E-4</v>
      </c>
      <c r="AQ1102">
        <f t="shared" si="802"/>
        <v>1.5498025592708205E-4</v>
      </c>
      <c r="AR1102">
        <f t="shared" si="803"/>
        <v>8.3450907037659563E-5</v>
      </c>
      <c r="AS1102">
        <f t="shared" si="804"/>
        <v>2.1458804666826746E-4</v>
      </c>
      <c r="AT1102">
        <f t="shared" si="805"/>
        <v>2.503527211129787E-4</v>
      </c>
      <c r="AU1102">
        <f t="shared" si="806"/>
        <v>1.1921558148237082E-4</v>
      </c>
      <c r="AV1102">
        <f t="shared" si="807"/>
        <v>2.8611739555768991E-4</v>
      </c>
      <c r="AW1102">
        <f t="shared" si="808"/>
        <v>1.5498025592708205E-4</v>
      </c>
      <c r="AX1102">
        <f t="shared" si="809"/>
        <v>7.1529348889422478E-5</v>
      </c>
      <c r="AY1102">
        <f t="shared" si="810"/>
        <v>3.7910554911393906E-3</v>
      </c>
    </row>
    <row r="1103" spans="1:51" x14ac:dyDescent="0.2">
      <c r="A1103" s="118" t="s">
        <v>6033</v>
      </c>
      <c r="B1103" s="119">
        <v>18900</v>
      </c>
      <c r="C1103" s="121" t="s">
        <v>6936</v>
      </c>
      <c r="D1103" s="121" t="s">
        <v>4554</v>
      </c>
      <c r="E1103" s="121">
        <v>0.60447876694413472</v>
      </c>
      <c r="F1103">
        <f t="shared" si="786"/>
        <v>6.0447876694413473E-7</v>
      </c>
      <c r="G1103">
        <f t="shared" si="787"/>
        <v>6.0447876694413474E-9</v>
      </c>
      <c r="H1103">
        <f t="shared" si="788"/>
        <v>3.4794020290030336E-4</v>
      </c>
      <c r="I1103" s="115">
        <f t="shared" si="766"/>
        <v>25</v>
      </c>
      <c r="J1103" s="115">
        <f t="shared" si="767"/>
        <v>0</v>
      </c>
      <c r="K1103" s="115">
        <f t="shared" si="768"/>
        <v>12</v>
      </c>
      <c r="L1103" s="115">
        <f t="shared" si="769"/>
        <v>4</v>
      </c>
      <c r="M1103" s="115">
        <f t="shared" si="770"/>
        <v>2</v>
      </c>
      <c r="N1103" s="115">
        <f t="shared" si="771"/>
        <v>13</v>
      </c>
      <c r="O1103" s="115">
        <f t="shared" si="772"/>
        <v>4</v>
      </c>
      <c r="P1103" s="115">
        <f t="shared" si="773"/>
        <v>15</v>
      </c>
      <c r="Q1103" s="115">
        <f t="shared" si="774"/>
        <v>5</v>
      </c>
      <c r="R1103" s="115">
        <f t="shared" si="775"/>
        <v>18</v>
      </c>
      <c r="S1103" s="115">
        <f t="shared" si="776"/>
        <v>6</v>
      </c>
      <c r="T1103" s="115">
        <f t="shared" si="777"/>
        <v>6</v>
      </c>
      <c r="U1103" s="115">
        <f t="shared" si="778"/>
        <v>13</v>
      </c>
      <c r="V1103" s="115">
        <f t="shared" si="779"/>
        <v>9</v>
      </c>
      <c r="W1103" s="115">
        <f t="shared" si="780"/>
        <v>9</v>
      </c>
      <c r="X1103" s="115">
        <f t="shared" si="781"/>
        <v>16</v>
      </c>
      <c r="Y1103" s="115">
        <f t="shared" si="782"/>
        <v>7</v>
      </c>
      <c r="Z1103" s="115">
        <f t="shared" si="783"/>
        <v>10</v>
      </c>
      <c r="AA1103" s="115">
        <f t="shared" si="784"/>
        <v>2</v>
      </c>
      <c r="AB1103" s="115">
        <f t="shared" si="785"/>
        <v>3</v>
      </c>
      <c r="AC1103" s="113">
        <f t="shared" si="789"/>
        <v>179</v>
      </c>
      <c r="AE1103">
        <f t="shared" si="790"/>
        <v>8.6985050725075837E-3</v>
      </c>
      <c r="AF1103">
        <f t="shared" si="791"/>
        <v>0</v>
      </c>
      <c r="AG1103">
        <f t="shared" si="792"/>
        <v>4.1752824348036399E-3</v>
      </c>
      <c r="AH1103">
        <f t="shared" si="793"/>
        <v>1.3917608116012135E-3</v>
      </c>
      <c r="AI1103">
        <f t="shared" si="794"/>
        <v>6.9588040580060673E-4</v>
      </c>
      <c r="AJ1103">
        <f t="shared" si="795"/>
        <v>4.5232226377039438E-3</v>
      </c>
      <c r="AK1103">
        <f t="shared" si="796"/>
        <v>1.3917608116012135E-3</v>
      </c>
      <c r="AL1103">
        <f t="shared" si="797"/>
        <v>5.2191030435045508E-3</v>
      </c>
      <c r="AM1103">
        <f t="shared" si="798"/>
        <v>1.7397010145015169E-3</v>
      </c>
      <c r="AN1103">
        <f t="shared" si="799"/>
        <v>6.2629236522054607E-3</v>
      </c>
      <c r="AO1103">
        <f t="shared" si="800"/>
        <v>2.08764121740182E-3</v>
      </c>
      <c r="AP1103">
        <f t="shared" si="801"/>
        <v>2.08764121740182E-3</v>
      </c>
      <c r="AQ1103">
        <f t="shared" si="802"/>
        <v>4.5232226377039438E-3</v>
      </c>
      <c r="AR1103">
        <f t="shared" si="803"/>
        <v>3.1314618261027304E-3</v>
      </c>
      <c r="AS1103">
        <f t="shared" si="804"/>
        <v>3.1314618261027304E-3</v>
      </c>
      <c r="AT1103">
        <f t="shared" si="805"/>
        <v>5.5670432464048538E-3</v>
      </c>
      <c r="AU1103">
        <f t="shared" si="806"/>
        <v>2.4355814203021234E-3</v>
      </c>
      <c r="AV1103">
        <f t="shared" si="807"/>
        <v>3.4794020290030338E-3</v>
      </c>
      <c r="AW1103">
        <f t="shared" si="808"/>
        <v>6.9588040580060673E-4</v>
      </c>
      <c r="AX1103">
        <f t="shared" si="809"/>
        <v>1.04382060870091E-3</v>
      </c>
      <c r="AY1103">
        <f t="shared" si="810"/>
        <v>6.2281296319154307E-2</v>
      </c>
    </row>
    <row r="1104" spans="1:51" x14ac:dyDescent="0.2">
      <c r="A1104" s="118" t="s">
        <v>6034</v>
      </c>
      <c r="B1104" s="119">
        <v>39766</v>
      </c>
      <c r="C1104" s="121" t="s">
        <v>7088</v>
      </c>
      <c r="D1104" s="121" t="s">
        <v>4519</v>
      </c>
      <c r="E1104" s="121">
        <v>0.58055997972512352</v>
      </c>
      <c r="F1104">
        <f t="shared" si="786"/>
        <v>5.805599797251235E-7</v>
      </c>
      <c r="G1104">
        <f t="shared" si="787"/>
        <v>5.8055997972512348E-9</v>
      </c>
      <c r="H1104">
        <f t="shared" si="788"/>
        <v>3.3417246094935885E-4</v>
      </c>
      <c r="I1104" s="115">
        <f t="shared" si="766"/>
        <v>39</v>
      </c>
      <c r="J1104" s="115">
        <f t="shared" si="767"/>
        <v>3</v>
      </c>
      <c r="K1104" s="115">
        <f t="shared" si="768"/>
        <v>13</v>
      </c>
      <c r="L1104" s="115">
        <f t="shared" si="769"/>
        <v>22</v>
      </c>
      <c r="M1104" s="115">
        <f t="shared" si="770"/>
        <v>14</v>
      </c>
      <c r="N1104" s="115">
        <f t="shared" si="771"/>
        <v>27</v>
      </c>
      <c r="O1104" s="115">
        <f t="shared" si="772"/>
        <v>10</v>
      </c>
      <c r="P1104" s="115">
        <f t="shared" si="773"/>
        <v>26</v>
      </c>
      <c r="Q1104" s="115">
        <f t="shared" si="774"/>
        <v>20</v>
      </c>
      <c r="R1104" s="115">
        <f t="shared" si="775"/>
        <v>29</v>
      </c>
      <c r="S1104" s="115">
        <f t="shared" si="776"/>
        <v>8</v>
      </c>
      <c r="T1104" s="115">
        <f t="shared" si="777"/>
        <v>18</v>
      </c>
      <c r="U1104" s="115">
        <f t="shared" si="778"/>
        <v>20</v>
      </c>
      <c r="V1104" s="115">
        <f t="shared" si="779"/>
        <v>17</v>
      </c>
      <c r="W1104" s="115">
        <f t="shared" si="780"/>
        <v>17</v>
      </c>
      <c r="X1104" s="115">
        <f t="shared" si="781"/>
        <v>19</v>
      </c>
      <c r="Y1104" s="115">
        <f t="shared" si="782"/>
        <v>18</v>
      </c>
      <c r="Z1104" s="115">
        <f t="shared" si="783"/>
        <v>27</v>
      </c>
      <c r="AA1104" s="115">
        <f t="shared" si="784"/>
        <v>4</v>
      </c>
      <c r="AB1104" s="115">
        <f t="shared" si="785"/>
        <v>11</v>
      </c>
      <c r="AC1104" s="113">
        <f t="shared" si="789"/>
        <v>362</v>
      </c>
      <c r="AE1104">
        <f t="shared" si="790"/>
        <v>1.3032725977024996E-2</v>
      </c>
      <c r="AF1104">
        <f t="shared" si="791"/>
        <v>1.0025173828480767E-3</v>
      </c>
      <c r="AG1104">
        <f t="shared" si="792"/>
        <v>4.344241992341665E-3</v>
      </c>
      <c r="AH1104">
        <f t="shared" si="793"/>
        <v>7.351794140885895E-3</v>
      </c>
      <c r="AI1104">
        <f t="shared" si="794"/>
        <v>4.6784144532910242E-3</v>
      </c>
      <c r="AJ1104">
        <f t="shared" si="795"/>
        <v>9.0226564456326892E-3</v>
      </c>
      <c r="AK1104">
        <f t="shared" si="796"/>
        <v>3.3417246094935883E-3</v>
      </c>
      <c r="AL1104">
        <f t="shared" si="797"/>
        <v>8.68848398468333E-3</v>
      </c>
      <c r="AM1104">
        <f t="shared" si="798"/>
        <v>6.6834492189871766E-3</v>
      </c>
      <c r="AN1104">
        <f t="shared" si="799"/>
        <v>9.6910013675314075E-3</v>
      </c>
      <c r="AO1104">
        <f t="shared" si="800"/>
        <v>2.6733796875948708E-3</v>
      </c>
      <c r="AP1104">
        <f t="shared" si="801"/>
        <v>6.0151042970884592E-3</v>
      </c>
      <c r="AQ1104">
        <f t="shared" si="802"/>
        <v>6.6834492189871766E-3</v>
      </c>
      <c r="AR1104">
        <f t="shared" si="803"/>
        <v>5.6809318361391008E-3</v>
      </c>
      <c r="AS1104">
        <f t="shared" si="804"/>
        <v>5.6809318361391008E-3</v>
      </c>
      <c r="AT1104">
        <f t="shared" si="805"/>
        <v>6.3492767580378183E-3</v>
      </c>
      <c r="AU1104">
        <f t="shared" si="806"/>
        <v>6.0151042970884592E-3</v>
      </c>
      <c r="AV1104">
        <f t="shared" si="807"/>
        <v>9.0226564456326892E-3</v>
      </c>
      <c r="AW1104">
        <f t="shared" si="808"/>
        <v>1.3366898437974354E-3</v>
      </c>
      <c r="AX1104">
        <f t="shared" si="809"/>
        <v>3.6758970704429475E-3</v>
      </c>
      <c r="AY1104">
        <f t="shared" si="810"/>
        <v>0.1209704308636679</v>
      </c>
    </row>
    <row r="1105" spans="1:51" x14ac:dyDescent="0.2">
      <c r="A1105" s="118" t="s">
        <v>6035</v>
      </c>
      <c r="B1105" s="119">
        <v>105023</v>
      </c>
      <c r="C1105" s="121" t="s">
        <v>7104</v>
      </c>
      <c r="D1105" s="121" t="s">
        <v>4758</v>
      </c>
      <c r="E1105" s="121">
        <v>2.5901958130532483</v>
      </c>
      <c r="F1105">
        <f t="shared" si="786"/>
        <v>2.5901958130532485E-6</v>
      </c>
      <c r="G1105">
        <f t="shared" si="787"/>
        <v>2.5901958130532485E-8</v>
      </c>
      <c r="H1105">
        <f t="shared" si="788"/>
        <v>1.4909262426227694E-3</v>
      </c>
      <c r="I1105" s="115">
        <f t="shared" si="766"/>
        <v>105</v>
      </c>
      <c r="J1105" s="115">
        <f t="shared" si="767"/>
        <v>0</v>
      </c>
      <c r="K1105" s="115">
        <f t="shared" si="768"/>
        <v>61</v>
      </c>
      <c r="L1105" s="115">
        <f t="shared" si="769"/>
        <v>48</v>
      </c>
      <c r="M1105" s="115">
        <f t="shared" si="770"/>
        <v>31</v>
      </c>
      <c r="N1105" s="115">
        <f t="shared" si="771"/>
        <v>68</v>
      </c>
      <c r="O1105" s="115">
        <f t="shared" si="772"/>
        <v>23</v>
      </c>
      <c r="P1105" s="115">
        <f t="shared" si="773"/>
        <v>46</v>
      </c>
      <c r="Q1105" s="115">
        <f t="shared" si="774"/>
        <v>44</v>
      </c>
      <c r="R1105" s="115">
        <f t="shared" si="775"/>
        <v>100</v>
      </c>
      <c r="S1105" s="115">
        <f t="shared" si="776"/>
        <v>18</v>
      </c>
      <c r="T1105" s="115">
        <f t="shared" si="777"/>
        <v>45</v>
      </c>
      <c r="U1105" s="115">
        <f t="shared" si="778"/>
        <v>61</v>
      </c>
      <c r="V1105" s="115">
        <f t="shared" si="779"/>
        <v>41</v>
      </c>
      <c r="W1105" s="115">
        <f t="shared" si="780"/>
        <v>47</v>
      </c>
      <c r="X1105" s="115">
        <f t="shared" si="781"/>
        <v>66</v>
      </c>
      <c r="Y1105" s="115">
        <f t="shared" si="782"/>
        <v>68</v>
      </c>
      <c r="Z1105" s="115">
        <f t="shared" si="783"/>
        <v>63</v>
      </c>
      <c r="AA1105" s="115">
        <f t="shared" si="784"/>
        <v>13</v>
      </c>
      <c r="AB1105" s="115">
        <f t="shared" si="785"/>
        <v>20</v>
      </c>
      <c r="AC1105" s="113">
        <f t="shared" si="789"/>
        <v>968</v>
      </c>
      <c r="AE1105">
        <f t="shared" si="790"/>
        <v>0.15654725547539078</v>
      </c>
      <c r="AF1105">
        <f t="shared" si="791"/>
        <v>0</v>
      </c>
      <c r="AG1105">
        <f t="shared" si="792"/>
        <v>9.0946500799988936E-2</v>
      </c>
      <c r="AH1105">
        <f t="shared" si="793"/>
        <v>7.1564459645892933E-2</v>
      </c>
      <c r="AI1105">
        <f t="shared" si="794"/>
        <v>4.6218713521305847E-2</v>
      </c>
      <c r="AJ1105">
        <f t="shared" si="795"/>
        <v>0.10138298449834832</v>
      </c>
      <c r="AK1105">
        <f t="shared" si="796"/>
        <v>3.4291303580323694E-2</v>
      </c>
      <c r="AL1105">
        <f t="shared" si="797"/>
        <v>6.8582607160647388E-2</v>
      </c>
      <c r="AM1105">
        <f t="shared" si="798"/>
        <v>6.5600754675401857E-2</v>
      </c>
      <c r="AN1105">
        <f t="shared" si="799"/>
        <v>0.14909262426227693</v>
      </c>
      <c r="AO1105">
        <f t="shared" si="800"/>
        <v>2.6836672367209848E-2</v>
      </c>
      <c r="AP1105">
        <f t="shared" si="801"/>
        <v>6.7091680918024615E-2</v>
      </c>
      <c r="AQ1105">
        <f t="shared" si="802"/>
        <v>9.0946500799988936E-2</v>
      </c>
      <c r="AR1105">
        <f t="shared" si="803"/>
        <v>6.1127975947533546E-2</v>
      </c>
      <c r="AS1105">
        <f t="shared" si="804"/>
        <v>7.0073533403270161E-2</v>
      </c>
      <c r="AT1105">
        <f t="shared" si="805"/>
        <v>9.8401132013102785E-2</v>
      </c>
      <c r="AU1105">
        <f t="shared" si="806"/>
        <v>0.10138298449834832</v>
      </c>
      <c r="AV1105">
        <f t="shared" si="807"/>
        <v>9.3928353285234467E-2</v>
      </c>
      <c r="AW1105">
        <f t="shared" si="808"/>
        <v>1.9382041154096002E-2</v>
      </c>
      <c r="AX1105">
        <f t="shared" si="809"/>
        <v>2.9818524852455387E-2</v>
      </c>
      <c r="AY1105">
        <f t="shared" si="810"/>
        <v>1.4432166028588405</v>
      </c>
    </row>
    <row r="1106" spans="1:51" x14ac:dyDescent="0.2">
      <c r="A1106" s="118" t="s">
        <v>6036</v>
      </c>
      <c r="B1106" s="119">
        <v>104523</v>
      </c>
      <c r="C1106" s="121" t="s">
        <v>7105</v>
      </c>
      <c r="D1106" s="121" t="s">
        <v>4244</v>
      </c>
      <c r="E1106" s="121">
        <v>0.38814199703062818</v>
      </c>
      <c r="F1106">
        <f t="shared" si="786"/>
        <v>3.8814199703062821E-7</v>
      </c>
      <c r="G1106">
        <f t="shared" si="787"/>
        <v>3.8814199703062823E-9</v>
      </c>
      <c r="H1106">
        <f t="shared" si="788"/>
        <v>2.2341596195958182E-4</v>
      </c>
      <c r="I1106" s="115">
        <f t="shared" si="766"/>
        <v>84</v>
      </c>
      <c r="J1106" s="115">
        <f t="shared" si="767"/>
        <v>2</v>
      </c>
      <c r="K1106" s="115">
        <f t="shared" si="768"/>
        <v>51</v>
      </c>
      <c r="L1106" s="115">
        <f t="shared" si="769"/>
        <v>50</v>
      </c>
      <c r="M1106" s="115">
        <f t="shared" si="770"/>
        <v>24</v>
      </c>
      <c r="N1106" s="115">
        <f t="shared" si="771"/>
        <v>55</v>
      </c>
      <c r="O1106" s="115">
        <f t="shared" si="772"/>
        <v>19</v>
      </c>
      <c r="P1106" s="115">
        <f t="shared" si="773"/>
        <v>48</v>
      </c>
      <c r="Q1106" s="115">
        <f t="shared" si="774"/>
        <v>53</v>
      </c>
      <c r="R1106" s="115">
        <f t="shared" si="775"/>
        <v>100</v>
      </c>
      <c r="S1106" s="115">
        <f t="shared" si="776"/>
        <v>18</v>
      </c>
      <c r="T1106" s="115">
        <f t="shared" si="777"/>
        <v>45</v>
      </c>
      <c r="U1106" s="115">
        <f t="shared" si="778"/>
        <v>54</v>
      </c>
      <c r="V1106" s="115">
        <f t="shared" si="779"/>
        <v>51</v>
      </c>
      <c r="W1106" s="115">
        <f t="shared" si="780"/>
        <v>44</v>
      </c>
      <c r="X1106" s="115">
        <f t="shared" si="781"/>
        <v>77</v>
      </c>
      <c r="Y1106" s="115">
        <f t="shared" si="782"/>
        <v>66</v>
      </c>
      <c r="Z1106" s="115">
        <f t="shared" si="783"/>
        <v>64</v>
      </c>
      <c r="AA1106" s="115">
        <f t="shared" si="784"/>
        <v>13</v>
      </c>
      <c r="AB1106" s="115">
        <f t="shared" si="785"/>
        <v>30</v>
      </c>
      <c r="AC1106" s="113">
        <f t="shared" si="789"/>
        <v>948</v>
      </c>
      <c r="AE1106">
        <f t="shared" si="790"/>
        <v>1.8766940804604872E-2</v>
      </c>
      <c r="AF1106">
        <f t="shared" si="791"/>
        <v>4.4683192391916363E-4</v>
      </c>
      <c r="AG1106">
        <f t="shared" si="792"/>
        <v>1.1394214059938672E-2</v>
      </c>
      <c r="AH1106">
        <f t="shared" si="793"/>
        <v>1.1170798097979091E-2</v>
      </c>
      <c r="AI1106">
        <f t="shared" si="794"/>
        <v>5.3619830870299638E-3</v>
      </c>
      <c r="AJ1106">
        <f t="shared" si="795"/>
        <v>1.2287877907777E-2</v>
      </c>
      <c r="AK1106">
        <f t="shared" si="796"/>
        <v>4.2449032772320545E-3</v>
      </c>
      <c r="AL1106">
        <f t="shared" si="797"/>
        <v>1.0723966174059928E-2</v>
      </c>
      <c r="AM1106">
        <f t="shared" si="798"/>
        <v>1.1841045983857837E-2</v>
      </c>
      <c r="AN1106">
        <f t="shared" si="799"/>
        <v>2.2341596195958182E-2</v>
      </c>
      <c r="AO1106">
        <f t="shared" si="800"/>
        <v>4.0214873152724729E-3</v>
      </c>
      <c r="AP1106">
        <f t="shared" si="801"/>
        <v>1.0053718288181182E-2</v>
      </c>
      <c r="AQ1106">
        <f t="shared" si="802"/>
        <v>1.2064461945817418E-2</v>
      </c>
      <c r="AR1106">
        <f t="shared" si="803"/>
        <v>1.1394214059938672E-2</v>
      </c>
      <c r="AS1106">
        <f t="shared" si="804"/>
        <v>9.8303023262215992E-3</v>
      </c>
      <c r="AT1106">
        <f t="shared" si="805"/>
        <v>1.7203029070887801E-2</v>
      </c>
      <c r="AU1106">
        <f t="shared" si="806"/>
        <v>1.47454534893324E-2</v>
      </c>
      <c r="AV1106">
        <f t="shared" si="807"/>
        <v>1.4298621565413236E-2</v>
      </c>
      <c r="AW1106">
        <f t="shared" si="808"/>
        <v>2.9044075054745636E-3</v>
      </c>
      <c r="AX1106">
        <f t="shared" si="809"/>
        <v>6.7024788587874548E-3</v>
      </c>
      <c r="AY1106">
        <f t="shared" si="810"/>
        <v>0.21179833193768355</v>
      </c>
    </row>
    <row r="1107" spans="1:51" x14ac:dyDescent="0.2">
      <c r="A1107" s="118" t="s">
        <v>6037</v>
      </c>
      <c r="B1107" s="119">
        <v>95665</v>
      </c>
      <c r="C1107" s="121" t="s">
        <v>7106</v>
      </c>
      <c r="D1107" s="121" t="s">
        <v>4618</v>
      </c>
      <c r="E1107" s="121">
        <v>1.317816582204949</v>
      </c>
      <c r="F1107">
        <f t="shared" si="786"/>
        <v>1.3178165822049491E-6</v>
      </c>
      <c r="G1107">
        <f t="shared" si="787"/>
        <v>1.3178165822049491E-8</v>
      </c>
      <c r="H1107">
        <f t="shared" si="788"/>
        <v>7.5854007464277128E-4</v>
      </c>
      <c r="I1107" s="115">
        <f t="shared" si="766"/>
        <v>86</v>
      </c>
      <c r="J1107" s="115">
        <f t="shared" si="767"/>
        <v>2</v>
      </c>
      <c r="K1107" s="115">
        <f t="shared" si="768"/>
        <v>70</v>
      </c>
      <c r="L1107" s="115">
        <f t="shared" si="769"/>
        <v>70</v>
      </c>
      <c r="M1107" s="115">
        <f t="shared" si="770"/>
        <v>18</v>
      </c>
      <c r="N1107" s="115">
        <f t="shared" si="771"/>
        <v>66</v>
      </c>
      <c r="O1107" s="115">
        <f t="shared" si="772"/>
        <v>15</v>
      </c>
      <c r="P1107" s="115">
        <f t="shared" si="773"/>
        <v>55</v>
      </c>
      <c r="Q1107" s="115">
        <f t="shared" si="774"/>
        <v>48</v>
      </c>
      <c r="R1107" s="115">
        <f t="shared" si="775"/>
        <v>100</v>
      </c>
      <c r="S1107" s="115">
        <f t="shared" si="776"/>
        <v>18</v>
      </c>
      <c r="T1107" s="115">
        <f t="shared" si="777"/>
        <v>21</v>
      </c>
      <c r="U1107" s="115">
        <f t="shared" si="778"/>
        <v>31</v>
      </c>
      <c r="V1107" s="115">
        <f t="shared" si="779"/>
        <v>37</v>
      </c>
      <c r="W1107" s="115">
        <f t="shared" si="780"/>
        <v>70</v>
      </c>
      <c r="X1107" s="115">
        <f t="shared" si="781"/>
        <v>38</v>
      </c>
      <c r="Y1107" s="115">
        <f t="shared" si="782"/>
        <v>43</v>
      </c>
      <c r="Z1107" s="115">
        <f t="shared" si="783"/>
        <v>55</v>
      </c>
      <c r="AA1107" s="115">
        <f t="shared" si="784"/>
        <v>4</v>
      </c>
      <c r="AB1107" s="115">
        <f t="shared" si="785"/>
        <v>17</v>
      </c>
      <c r="AC1107" s="113">
        <f t="shared" si="789"/>
        <v>864</v>
      </c>
      <c r="AE1107">
        <f t="shared" si="790"/>
        <v>6.5234446419278336E-2</v>
      </c>
      <c r="AF1107">
        <f t="shared" si="791"/>
        <v>1.5170801492855426E-3</v>
      </c>
      <c r="AG1107">
        <f t="shared" si="792"/>
        <v>5.3097805224993987E-2</v>
      </c>
      <c r="AH1107">
        <f t="shared" si="793"/>
        <v>5.3097805224993987E-2</v>
      </c>
      <c r="AI1107">
        <f t="shared" si="794"/>
        <v>1.3653721343569883E-2</v>
      </c>
      <c r="AJ1107">
        <f t="shared" si="795"/>
        <v>5.0063644926422901E-2</v>
      </c>
      <c r="AK1107">
        <f t="shared" si="796"/>
        <v>1.1378101119641569E-2</v>
      </c>
      <c r="AL1107">
        <f t="shared" si="797"/>
        <v>4.1719704105352418E-2</v>
      </c>
      <c r="AM1107">
        <f t="shared" si="798"/>
        <v>3.640992358285302E-2</v>
      </c>
      <c r="AN1107">
        <f t="shared" si="799"/>
        <v>7.5854007464277132E-2</v>
      </c>
      <c r="AO1107">
        <f t="shared" si="800"/>
        <v>1.3653721343569883E-2</v>
      </c>
      <c r="AP1107">
        <f t="shared" si="801"/>
        <v>1.5929341567498197E-2</v>
      </c>
      <c r="AQ1107">
        <f t="shared" si="802"/>
        <v>2.3514742313925911E-2</v>
      </c>
      <c r="AR1107">
        <f t="shared" si="803"/>
        <v>2.8065982761782536E-2</v>
      </c>
      <c r="AS1107">
        <f t="shared" si="804"/>
        <v>5.3097805224993987E-2</v>
      </c>
      <c r="AT1107">
        <f t="shared" si="805"/>
        <v>2.8824522836425309E-2</v>
      </c>
      <c r="AU1107">
        <f t="shared" si="806"/>
        <v>3.2617223209639168E-2</v>
      </c>
      <c r="AV1107">
        <f t="shared" si="807"/>
        <v>4.1719704105352418E-2</v>
      </c>
      <c r="AW1107">
        <f t="shared" si="808"/>
        <v>3.0341602985710851E-3</v>
      </c>
      <c r="AX1107">
        <f t="shared" si="809"/>
        <v>1.2895181268927112E-2</v>
      </c>
      <c r="AY1107">
        <f t="shared" si="810"/>
        <v>0.65537862449135431</v>
      </c>
    </row>
    <row r="1108" spans="1:51" x14ac:dyDescent="0.2">
      <c r="A1108" s="118" t="s">
        <v>6038</v>
      </c>
      <c r="B1108" s="119">
        <v>22971</v>
      </c>
      <c r="C1108" s="121" t="s">
        <v>6959</v>
      </c>
      <c r="D1108" s="121" t="s">
        <v>3478</v>
      </c>
      <c r="E1108" s="121">
        <v>3.3082784659944547E-2</v>
      </c>
      <c r="F1108">
        <f t="shared" si="786"/>
        <v>3.3082784659944548E-8</v>
      </c>
      <c r="G1108">
        <f t="shared" si="787"/>
        <v>3.3082784659944548E-10</v>
      </c>
      <c r="H1108">
        <f t="shared" si="788"/>
        <v>1.9042572603963717E-5</v>
      </c>
      <c r="I1108" s="115">
        <f t="shared" si="766"/>
        <v>15</v>
      </c>
      <c r="J1108" s="115">
        <f t="shared" si="767"/>
        <v>2</v>
      </c>
      <c r="K1108" s="115">
        <f t="shared" si="768"/>
        <v>11</v>
      </c>
      <c r="L1108" s="115">
        <f t="shared" si="769"/>
        <v>3</v>
      </c>
      <c r="M1108" s="115">
        <f t="shared" si="770"/>
        <v>16</v>
      </c>
      <c r="N1108" s="115">
        <f t="shared" si="771"/>
        <v>12</v>
      </c>
      <c r="O1108" s="115">
        <f t="shared" si="772"/>
        <v>6</v>
      </c>
      <c r="P1108" s="115">
        <f t="shared" si="773"/>
        <v>10</v>
      </c>
      <c r="Q1108" s="115">
        <f t="shared" si="774"/>
        <v>17</v>
      </c>
      <c r="R1108" s="115">
        <f t="shared" si="775"/>
        <v>22</v>
      </c>
      <c r="S1108" s="115">
        <f t="shared" si="776"/>
        <v>3</v>
      </c>
      <c r="T1108" s="115">
        <f t="shared" si="777"/>
        <v>6</v>
      </c>
      <c r="U1108" s="115">
        <f t="shared" si="778"/>
        <v>8</v>
      </c>
      <c r="V1108" s="115">
        <f t="shared" si="779"/>
        <v>10</v>
      </c>
      <c r="W1108" s="115">
        <f t="shared" si="780"/>
        <v>23</v>
      </c>
      <c r="X1108" s="115">
        <f t="shared" si="781"/>
        <v>11</v>
      </c>
      <c r="Y1108" s="115">
        <f t="shared" si="782"/>
        <v>5</v>
      </c>
      <c r="Z1108" s="115">
        <f t="shared" si="783"/>
        <v>9</v>
      </c>
      <c r="AA1108" s="115">
        <f t="shared" si="784"/>
        <v>6</v>
      </c>
      <c r="AB1108" s="115">
        <f t="shared" si="785"/>
        <v>1</v>
      </c>
      <c r="AC1108" s="113">
        <f t="shared" si="789"/>
        <v>196</v>
      </c>
      <c r="AE1108">
        <f t="shared" si="790"/>
        <v>2.8563858905945573E-4</v>
      </c>
      <c r="AF1108">
        <f t="shared" si="791"/>
        <v>3.8085145207927434E-5</v>
      </c>
      <c r="AG1108">
        <f t="shared" si="792"/>
        <v>2.0946829864360088E-4</v>
      </c>
      <c r="AH1108">
        <f t="shared" si="793"/>
        <v>5.7127717811891155E-5</v>
      </c>
      <c r="AI1108">
        <f t="shared" si="794"/>
        <v>3.0468116166341947E-4</v>
      </c>
      <c r="AJ1108">
        <f t="shared" si="795"/>
        <v>2.2851087124756462E-4</v>
      </c>
      <c r="AK1108">
        <f t="shared" si="796"/>
        <v>1.1425543562378231E-4</v>
      </c>
      <c r="AL1108">
        <f t="shared" si="797"/>
        <v>1.9042572603963716E-4</v>
      </c>
      <c r="AM1108">
        <f t="shared" si="798"/>
        <v>3.2372373426738321E-4</v>
      </c>
      <c r="AN1108">
        <f t="shared" si="799"/>
        <v>4.1893659728720176E-4</v>
      </c>
      <c r="AO1108">
        <f t="shared" si="800"/>
        <v>5.7127717811891155E-5</v>
      </c>
      <c r="AP1108">
        <f t="shared" si="801"/>
        <v>1.1425543562378231E-4</v>
      </c>
      <c r="AQ1108">
        <f t="shared" si="802"/>
        <v>1.5234058083170974E-4</v>
      </c>
      <c r="AR1108">
        <f t="shared" si="803"/>
        <v>1.9042572603963716E-4</v>
      </c>
      <c r="AS1108">
        <f t="shared" si="804"/>
        <v>4.379791698911655E-4</v>
      </c>
      <c r="AT1108">
        <f t="shared" si="805"/>
        <v>2.0946829864360088E-4</v>
      </c>
      <c r="AU1108">
        <f t="shared" si="806"/>
        <v>9.5212863019818582E-5</v>
      </c>
      <c r="AV1108">
        <f t="shared" si="807"/>
        <v>1.7138315343567345E-4</v>
      </c>
      <c r="AW1108">
        <f t="shared" si="808"/>
        <v>1.1425543562378231E-4</v>
      </c>
      <c r="AX1108">
        <f t="shared" si="809"/>
        <v>1.9042572603963717E-5</v>
      </c>
      <c r="AY1108">
        <f t="shared" si="810"/>
        <v>3.7323442303768889E-3</v>
      </c>
    </row>
    <row r="1109" spans="1:51" x14ac:dyDescent="0.2">
      <c r="A1109" s="118" t="s">
        <v>6039</v>
      </c>
      <c r="B1109" s="119">
        <v>15931</v>
      </c>
      <c r="C1109" s="121" t="s">
        <v>6753</v>
      </c>
      <c r="D1109" s="121" t="s">
        <v>3570</v>
      </c>
      <c r="E1109" s="121">
        <v>4.2011685863636104E-3</v>
      </c>
      <c r="F1109">
        <f t="shared" si="786"/>
        <v>4.2011685863636106E-9</v>
      </c>
      <c r="G1109">
        <f t="shared" si="787"/>
        <v>4.2011685863636106E-11</v>
      </c>
      <c r="H1109">
        <f t="shared" si="788"/>
        <v>2.4182080997608129E-6</v>
      </c>
      <c r="I1109" s="115">
        <f t="shared" si="766"/>
        <v>12</v>
      </c>
      <c r="J1109" s="115">
        <f t="shared" si="767"/>
        <v>4</v>
      </c>
      <c r="K1109" s="115">
        <f t="shared" si="768"/>
        <v>12</v>
      </c>
      <c r="L1109" s="115">
        <f t="shared" si="769"/>
        <v>4</v>
      </c>
      <c r="M1109" s="115">
        <f t="shared" si="770"/>
        <v>5</v>
      </c>
      <c r="N1109" s="115">
        <f t="shared" si="771"/>
        <v>8</v>
      </c>
      <c r="O1109" s="115">
        <f t="shared" si="772"/>
        <v>6</v>
      </c>
      <c r="P1109" s="115">
        <f t="shared" si="773"/>
        <v>16</v>
      </c>
      <c r="Q1109" s="115">
        <f t="shared" si="774"/>
        <v>7</v>
      </c>
      <c r="R1109" s="115">
        <f t="shared" si="775"/>
        <v>19</v>
      </c>
      <c r="S1109" s="115">
        <f t="shared" si="776"/>
        <v>4</v>
      </c>
      <c r="T1109" s="115">
        <f t="shared" si="777"/>
        <v>5</v>
      </c>
      <c r="U1109" s="115">
        <f t="shared" si="778"/>
        <v>3</v>
      </c>
      <c r="V1109" s="115">
        <f t="shared" si="779"/>
        <v>3</v>
      </c>
      <c r="W1109" s="115">
        <f t="shared" si="780"/>
        <v>9</v>
      </c>
      <c r="X1109" s="115">
        <f t="shared" si="781"/>
        <v>8</v>
      </c>
      <c r="Y1109" s="115">
        <f t="shared" si="782"/>
        <v>5</v>
      </c>
      <c r="Z1109" s="115">
        <f t="shared" si="783"/>
        <v>5</v>
      </c>
      <c r="AA1109" s="115">
        <f t="shared" si="784"/>
        <v>1</v>
      </c>
      <c r="AB1109" s="115">
        <f t="shared" si="785"/>
        <v>5</v>
      </c>
      <c r="AC1109" s="113">
        <f t="shared" si="789"/>
        <v>141</v>
      </c>
      <c r="AE1109">
        <f t="shared" si="790"/>
        <v>2.9018497197129753E-5</v>
      </c>
      <c r="AF1109">
        <f t="shared" si="791"/>
        <v>9.6728323990432515E-6</v>
      </c>
      <c r="AG1109">
        <f t="shared" si="792"/>
        <v>2.9018497197129753E-5</v>
      </c>
      <c r="AH1109">
        <f t="shared" si="793"/>
        <v>9.6728323990432515E-6</v>
      </c>
      <c r="AI1109">
        <f t="shared" si="794"/>
        <v>1.2091040498804065E-5</v>
      </c>
      <c r="AJ1109">
        <f t="shared" si="795"/>
        <v>1.9345664798086503E-5</v>
      </c>
      <c r="AK1109">
        <f t="shared" si="796"/>
        <v>1.4509248598564876E-5</v>
      </c>
      <c r="AL1109">
        <f t="shared" si="797"/>
        <v>3.8691329596173006E-5</v>
      </c>
      <c r="AM1109">
        <f t="shared" si="798"/>
        <v>1.6927456698325691E-5</v>
      </c>
      <c r="AN1109">
        <f t="shared" si="799"/>
        <v>4.5945953895455444E-5</v>
      </c>
      <c r="AO1109">
        <f t="shared" si="800"/>
        <v>9.6728323990432515E-6</v>
      </c>
      <c r="AP1109">
        <f t="shared" si="801"/>
        <v>1.2091040498804065E-5</v>
      </c>
      <c r="AQ1109">
        <f t="shared" si="802"/>
        <v>7.2546242992824382E-6</v>
      </c>
      <c r="AR1109">
        <f t="shared" si="803"/>
        <v>7.2546242992824382E-6</v>
      </c>
      <c r="AS1109">
        <f t="shared" si="804"/>
        <v>2.1763872897847315E-5</v>
      </c>
      <c r="AT1109">
        <f t="shared" si="805"/>
        <v>1.9345664798086503E-5</v>
      </c>
      <c r="AU1109">
        <f t="shared" si="806"/>
        <v>1.2091040498804065E-5</v>
      </c>
      <c r="AV1109">
        <f t="shared" si="807"/>
        <v>1.2091040498804065E-5</v>
      </c>
      <c r="AW1109">
        <f t="shared" si="808"/>
        <v>2.4182080997608129E-6</v>
      </c>
      <c r="AX1109">
        <f t="shared" si="809"/>
        <v>1.2091040498804065E-5</v>
      </c>
      <c r="AY1109">
        <f t="shared" si="810"/>
        <v>3.4096734206627468E-4</v>
      </c>
    </row>
    <row r="1110" spans="1:51" x14ac:dyDescent="0.2">
      <c r="A1110" s="118" t="s">
        <v>6040</v>
      </c>
      <c r="B1110" s="119">
        <v>32739</v>
      </c>
      <c r="C1110" s="121" t="s">
        <v>6988</v>
      </c>
      <c r="D1110" s="121" t="s">
        <v>3437</v>
      </c>
      <c r="E1110" s="121">
        <v>2.0865017026146668E-2</v>
      </c>
      <c r="F1110">
        <f t="shared" si="786"/>
        <v>2.0865017026146667E-8</v>
      </c>
      <c r="G1110">
        <f t="shared" si="787"/>
        <v>2.0865017026146668E-10</v>
      </c>
      <c r="H1110">
        <f t="shared" si="788"/>
        <v>1.200998058922175E-5</v>
      </c>
      <c r="I1110" s="115">
        <f t="shared" si="766"/>
        <v>35</v>
      </c>
      <c r="J1110" s="115">
        <f t="shared" si="767"/>
        <v>5</v>
      </c>
      <c r="K1110" s="115">
        <f t="shared" si="768"/>
        <v>9</v>
      </c>
      <c r="L1110" s="115">
        <f t="shared" si="769"/>
        <v>16</v>
      </c>
      <c r="M1110" s="115">
        <f t="shared" si="770"/>
        <v>12</v>
      </c>
      <c r="N1110" s="115">
        <f t="shared" si="771"/>
        <v>21</v>
      </c>
      <c r="O1110" s="115">
        <f t="shared" si="772"/>
        <v>10</v>
      </c>
      <c r="P1110" s="115">
        <f t="shared" si="773"/>
        <v>31</v>
      </c>
      <c r="Q1110" s="115">
        <f t="shared" si="774"/>
        <v>22</v>
      </c>
      <c r="R1110" s="115">
        <f t="shared" si="775"/>
        <v>20</v>
      </c>
      <c r="S1110" s="115">
        <f t="shared" si="776"/>
        <v>6</v>
      </c>
      <c r="T1110" s="115">
        <f t="shared" si="777"/>
        <v>9</v>
      </c>
      <c r="U1110" s="115">
        <f t="shared" si="778"/>
        <v>9</v>
      </c>
      <c r="V1110" s="115">
        <f t="shared" si="779"/>
        <v>10</v>
      </c>
      <c r="W1110" s="115">
        <f t="shared" si="780"/>
        <v>15</v>
      </c>
      <c r="X1110" s="115">
        <f t="shared" si="781"/>
        <v>18</v>
      </c>
      <c r="Y1110" s="115">
        <f t="shared" si="782"/>
        <v>14</v>
      </c>
      <c r="Z1110" s="115">
        <f t="shared" si="783"/>
        <v>22</v>
      </c>
      <c r="AA1110" s="115">
        <f t="shared" si="784"/>
        <v>4</v>
      </c>
      <c r="AB1110" s="115">
        <f t="shared" si="785"/>
        <v>9</v>
      </c>
      <c r="AC1110" s="113">
        <f t="shared" si="789"/>
        <v>297</v>
      </c>
      <c r="AE1110">
        <f t="shared" si="790"/>
        <v>4.2034932062276123E-4</v>
      </c>
      <c r="AF1110">
        <f t="shared" si="791"/>
        <v>6.0049902946108746E-5</v>
      </c>
      <c r="AG1110">
        <f t="shared" si="792"/>
        <v>1.0808982530299575E-4</v>
      </c>
      <c r="AH1110">
        <f t="shared" si="793"/>
        <v>1.92159689427548E-4</v>
      </c>
      <c r="AI1110">
        <f t="shared" si="794"/>
        <v>1.4411976707066101E-4</v>
      </c>
      <c r="AJ1110">
        <f t="shared" si="795"/>
        <v>2.5220959237365673E-4</v>
      </c>
      <c r="AK1110">
        <f t="shared" si="796"/>
        <v>1.2009980589221749E-4</v>
      </c>
      <c r="AL1110">
        <f t="shared" si="797"/>
        <v>3.7230939826587425E-4</v>
      </c>
      <c r="AM1110">
        <f t="shared" si="798"/>
        <v>2.6421957296287848E-4</v>
      </c>
      <c r="AN1110">
        <f t="shared" si="799"/>
        <v>2.4019961178443498E-4</v>
      </c>
      <c r="AO1110">
        <f t="shared" si="800"/>
        <v>7.2059883535330506E-5</v>
      </c>
      <c r="AP1110">
        <f t="shared" si="801"/>
        <v>1.0808982530299575E-4</v>
      </c>
      <c r="AQ1110">
        <f t="shared" si="802"/>
        <v>1.0808982530299575E-4</v>
      </c>
      <c r="AR1110">
        <f t="shared" si="803"/>
        <v>1.2009980589221749E-4</v>
      </c>
      <c r="AS1110">
        <f t="shared" si="804"/>
        <v>1.8014970883832625E-4</v>
      </c>
      <c r="AT1110">
        <f t="shared" si="805"/>
        <v>2.1617965060599149E-4</v>
      </c>
      <c r="AU1110">
        <f t="shared" si="806"/>
        <v>1.681397282491045E-4</v>
      </c>
      <c r="AV1110">
        <f t="shared" si="807"/>
        <v>2.6421957296287848E-4</v>
      </c>
      <c r="AW1110">
        <f t="shared" si="808"/>
        <v>4.8039922356886999E-5</v>
      </c>
      <c r="AX1110">
        <f t="shared" si="809"/>
        <v>1.0808982530299575E-4</v>
      </c>
      <c r="AY1110">
        <f t="shared" si="810"/>
        <v>3.5669642349988595E-3</v>
      </c>
    </row>
    <row r="1111" spans="1:51" x14ac:dyDescent="0.2">
      <c r="A1111" s="118" t="s">
        <v>6041</v>
      </c>
      <c r="B1111" s="119">
        <v>62139</v>
      </c>
      <c r="C1111" s="121" t="s">
        <v>7107</v>
      </c>
      <c r="D1111" s="121" t="s">
        <v>4050</v>
      </c>
      <c r="E1111" s="121">
        <v>0.29909134771245854</v>
      </c>
      <c r="F1111">
        <f t="shared" si="786"/>
        <v>2.9909134771245855E-7</v>
      </c>
      <c r="G1111">
        <f t="shared" si="787"/>
        <v>2.9909134771245855E-9</v>
      </c>
      <c r="H1111">
        <f t="shared" si="788"/>
        <v>1.7215808048128789E-4</v>
      </c>
      <c r="I1111" s="115">
        <f t="shared" si="766"/>
        <v>81</v>
      </c>
      <c r="J1111" s="115">
        <f t="shared" si="767"/>
        <v>3</v>
      </c>
      <c r="K1111" s="115">
        <f t="shared" si="768"/>
        <v>32</v>
      </c>
      <c r="L1111" s="115">
        <f t="shared" si="769"/>
        <v>40</v>
      </c>
      <c r="M1111" s="115">
        <f t="shared" si="770"/>
        <v>11</v>
      </c>
      <c r="N1111" s="115">
        <f t="shared" si="771"/>
        <v>33</v>
      </c>
      <c r="O1111" s="115">
        <f t="shared" si="772"/>
        <v>13</v>
      </c>
      <c r="P1111" s="115">
        <f t="shared" si="773"/>
        <v>35</v>
      </c>
      <c r="Q1111" s="115">
        <f t="shared" si="774"/>
        <v>25</v>
      </c>
      <c r="R1111" s="115">
        <f t="shared" si="775"/>
        <v>52</v>
      </c>
      <c r="S1111" s="115">
        <f t="shared" si="776"/>
        <v>10</v>
      </c>
      <c r="T1111" s="115">
        <f t="shared" si="777"/>
        <v>24</v>
      </c>
      <c r="U1111" s="115">
        <f t="shared" si="778"/>
        <v>27</v>
      </c>
      <c r="V1111" s="115">
        <f t="shared" si="779"/>
        <v>26</v>
      </c>
      <c r="W1111" s="115">
        <f t="shared" si="780"/>
        <v>45</v>
      </c>
      <c r="X1111" s="115">
        <f t="shared" si="781"/>
        <v>30</v>
      </c>
      <c r="Y1111" s="115">
        <f t="shared" si="782"/>
        <v>36</v>
      </c>
      <c r="Z1111" s="115">
        <f t="shared" si="783"/>
        <v>27</v>
      </c>
      <c r="AA1111" s="115">
        <f t="shared" si="784"/>
        <v>6</v>
      </c>
      <c r="AB1111" s="115">
        <f t="shared" si="785"/>
        <v>11</v>
      </c>
      <c r="AC1111" s="113">
        <f t="shared" si="789"/>
        <v>567</v>
      </c>
      <c r="AE1111">
        <f t="shared" si="790"/>
        <v>1.3944804518984319E-2</v>
      </c>
      <c r="AF1111">
        <f t="shared" si="791"/>
        <v>5.1647424144386366E-4</v>
      </c>
      <c r="AG1111">
        <f t="shared" si="792"/>
        <v>5.5090585754012126E-3</v>
      </c>
      <c r="AH1111">
        <f t="shared" si="793"/>
        <v>6.886323219251516E-3</v>
      </c>
      <c r="AI1111">
        <f t="shared" si="794"/>
        <v>1.8937388852941668E-3</v>
      </c>
      <c r="AJ1111">
        <f t="shared" si="795"/>
        <v>5.6812166558825004E-3</v>
      </c>
      <c r="AK1111">
        <f t="shared" si="796"/>
        <v>2.2380550462567424E-3</v>
      </c>
      <c r="AL1111">
        <f t="shared" si="797"/>
        <v>6.0255328168450761E-3</v>
      </c>
      <c r="AM1111">
        <f t="shared" si="798"/>
        <v>4.3039520120321971E-3</v>
      </c>
      <c r="AN1111">
        <f t="shared" si="799"/>
        <v>8.9522201850269698E-3</v>
      </c>
      <c r="AO1111">
        <f t="shared" si="800"/>
        <v>1.721580804812879E-3</v>
      </c>
      <c r="AP1111">
        <f t="shared" si="801"/>
        <v>4.1317939315509093E-3</v>
      </c>
      <c r="AQ1111">
        <f t="shared" si="802"/>
        <v>4.6482681729947736E-3</v>
      </c>
      <c r="AR1111">
        <f t="shared" si="803"/>
        <v>4.4761100925134849E-3</v>
      </c>
      <c r="AS1111">
        <f t="shared" si="804"/>
        <v>7.7471136216579551E-3</v>
      </c>
      <c r="AT1111">
        <f t="shared" si="805"/>
        <v>5.164742414438637E-3</v>
      </c>
      <c r="AU1111">
        <f t="shared" si="806"/>
        <v>6.1976908973263639E-3</v>
      </c>
      <c r="AV1111">
        <f t="shared" si="807"/>
        <v>4.6482681729947736E-3</v>
      </c>
      <c r="AW1111">
        <f t="shared" si="808"/>
        <v>1.0329484828877273E-3</v>
      </c>
      <c r="AX1111">
        <f t="shared" si="809"/>
        <v>1.8937388852941668E-3</v>
      </c>
      <c r="AY1111">
        <f t="shared" si="810"/>
        <v>9.7613631632890219E-2</v>
      </c>
    </row>
    <row r="1112" spans="1:51" x14ac:dyDescent="0.2">
      <c r="A1112" s="118" t="s">
        <v>6042</v>
      </c>
      <c r="B1112" s="119">
        <v>40855</v>
      </c>
      <c r="C1112" s="121" t="s">
        <v>7108</v>
      </c>
      <c r="D1112" s="121" t="s">
        <v>4258</v>
      </c>
      <c r="E1112" s="121">
        <v>0.59451301665287537</v>
      </c>
      <c r="F1112">
        <f t="shared" si="786"/>
        <v>5.945130166528754E-7</v>
      </c>
      <c r="G1112">
        <f t="shared" si="787"/>
        <v>5.9451301665287542E-9</v>
      </c>
      <c r="H1112">
        <f t="shared" si="788"/>
        <v>3.4220388035596658E-4</v>
      </c>
      <c r="I1112" s="115">
        <f t="shared" si="766"/>
        <v>28</v>
      </c>
      <c r="J1112" s="115">
        <f t="shared" si="767"/>
        <v>0</v>
      </c>
      <c r="K1112" s="115">
        <f t="shared" si="768"/>
        <v>17</v>
      </c>
      <c r="L1112" s="115">
        <f t="shared" si="769"/>
        <v>29</v>
      </c>
      <c r="M1112" s="115">
        <f t="shared" si="770"/>
        <v>8</v>
      </c>
      <c r="N1112" s="115">
        <f t="shared" si="771"/>
        <v>17</v>
      </c>
      <c r="O1112" s="115">
        <f t="shared" si="772"/>
        <v>6</v>
      </c>
      <c r="P1112" s="115">
        <f t="shared" si="773"/>
        <v>16</v>
      </c>
      <c r="Q1112" s="115">
        <f t="shared" si="774"/>
        <v>12</v>
      </c>
      <c r="R1112" s="115">
        <f t="shared" si="775"/>
        <v>31</v>
      </c>
      <c r="S1112" s="115">
        <f t="shared" si="776"/>
        <v>4</v>
      </c>
      <c r="T1112" s="115">
        <f t="shared" si="777"/>
        <v>17</v>
      </c>
      <c r="U1112" s="115">
        <f t="shared" si="778"/>
        <v>17</v>
      </c>
      <c r="V1112" s="115">
        <f t="shared" si="779"/>
        <v>9</v>
      </c>
      <c r="W1112" s="115">
        <f t="shared" si="780"/>
        <v>38</v>
      </c>
      <c r="X1112" s="115">
        <f t="shared" si="781"/>
        <v>22</v>
      </c>
      <c r="Y1112" s="115">
        <f t="shared" si="782"/>
        <v>31</v>
      </c>
      <c r="Z1112" s="115">
        <f t="shared" si="783"/>
        <v>52</v>
      </c>
      <c r="AA1112" s="115">
        <f t="shared" si="784"/>
        <v>5</v>
      </c>
      <c r="AB1112" s="115">
        <f t="shared" si="785"/>
        <v>6</v>
      </c>
      <c r="AC1112" s="113">
        <f t="shared" si="789"/>
        <v>365</v>
      </c>
      <c r="AE1112">
        <f t="shared" si="790"/>
        <v>9.5817086499670641E-3</v>
      </c>
      <c r="AF1112">
        <f t="shared" si="791"/>
        <v>0</v>
      </c>
      <c r="AG1112">
        <f t="shared" si="792"/>
        <v>5.8174659660514315E-3</v>
      </c>
      <c r="AH1112">
        <f t="shared" si="793"/>
        <v>9.9239125303230303E-3</v>
      </c>
      <c r="AI1112">
        <f t="shared" si="794"/>
        <v>2.7376310428477327E-3</v>
      </c>
      <c r="AJ1112">
        <f t="shared" si="795"/>
        <v>5.8174659660514315E-3</v>
      </c>
      <c r="AK1112">
        <f t="shared" si="796"/>
        <v>2.0532232821357994E-3</v>
      </c>
      <c r="AL1112">
        <f t="shared" si="797"/>
        <v>5.4752620856954653E-3</v>
      </c>
      <c r="AM1112">
        <f t="shared" si="798"/>
        <v>4.1064465642715988E-3</v>
      </c>
      <c r="AN1112">
        <f t="shared" si="799"/>
        <v>1.0608320291034964E-2</v>
      </c>
      <c r="AO1112">
        <f t="shared" si="800"/>
        <v>1.3688155214238663E-3</v>
      </c>
      <c r="AP1112">
        <f t="shared" si="801"/>
        <v>5.8174659660514315E-3</v>
      </c>
      <c r="AQ1112">
        <f t="shared" si="802"/>
        <v>5.8174659660514315E-3</v>
      </c>
      <c r="AR1112">
        <f t="shared" si="803"/>
        <v>3.0798349232036993E-3</v>
      </c>
      <c r="AS1112">
        <f t="shared" si="804"/>
        <v>1.300374745352673E-2</v>
      </c>
      <c r="AT1112">
        <f t="shared" si="805"/>
        <v>7.5284853678312651E-3</v>
      </c>
      <c r="AU1112">
        <f t="shared" si="806"/>
        <v>1.0608320291034964E-2</v>
      </c>
      <c r="AV1112">
        <f t="shared" si="807"/>
        <v>1.7794601778510263E-2</v>
      </c>
      <c r="AW1112">
        <f t="shared" si="808"/>
        <v>1.711019401779833E-3</v>
      </c>
      <c r="AX1112">
        <f t="shared" si="809"/>
        <v>2.0532232821357994E-3</v>
      </c>
      <c r="AY1112">
        <f t="shared" si="810"/>
        <v>0.1249044163299278</v>
      </c>
    </row>
    <row r="1113" spans="1:51" x14ac:dyDescent="0.2">
      <c r="A1113" s="118" t="s">
        <v>6043</v>
      </c>
      <c r="B1113" s="119">
        <v>75009</v>
      </c>
      <c r="C1113" s="121" t="s">
        <v>7109</v>
      </c>
      <c r="D1113" s="121" t="s">
        <v>3624</v>
      </c>
      <c r="E1113" s="121">
        <v>4.7694435521366381E-2</v>
      </c>
      <c r="F1113">
        <f t="shared" si="786"/>
        <v>4.7694435521366381E-8</v>
      </c>
      <c r="G1113">
        <f t="shared" si="787"/>
        <v>4.7694435521366382E-10</v>
      </c>
      <c r="H1113">
        <f t="shared" si="788"/>
        <v>2.7453092614671326E-5</v>
      </c>
      <c r="I1113" s="115">
        <f t="shared" si="766"/>
        <v>68</v>
      </c>
      <c r="J1113" s="115">
        <f t="shared" si="767"/>
        <v>8</v>
      </c>
      <c r="K1113" s="115">
        <f t="shared" si="768"/>
        <v>40</v>
      </c>
      <c r="L1113" s="115">
        <f t="shared" si="769"/>
        <v>24</v>
      </c>
      <c r="M1113" s="115">
        <f t="shared" si="770"/>
        <v>34</v>
      </c>
      <c r="N1113" s="115">
        <f t="shared" si="771"/>
        <v>42</v>
      </c>
      <c r="O1113" s="115">
        <f t="shared" si="772"/>
        <v>18</v>
      </c>
      <c r="P1113" s="115">
        <f t="shared" si="773"/>
        <v>55</v>
      </c>
      <c r="Q1113" s="115">
        <f t="shared" si="774"/>
        <v>9</v>
      </c>
      <c r="R1113" s="115">
        <f t="shared" si="775"/>
        <v>77</v>
      </c>
      <c r="S1113" s="115">
        <f t="shared" si="776"/>
        <v>29</v>
      </c>
      <c r="T1113" s="115">
        <f t="shared" si="777"/>
        <v>22</v>
      </c>
      <c r="U1113" s="115">
        <f t="shared" si="778"/>
        <v>28</v>
      </c>
      <c r="V1113" s="115">
        <f t="shared" si="779"/>
        <v>20</v>
      </c>
      <c r="W1113" s="115">
        <f t="shared" si="780"/>
        <v>48</v>
      </c>
      <c r="X1113" s="115">
        <f t="shared" si="781"/>
        <v>46</v>
      </c>
      <c r="Y1113" s="115">
        <f t="shared" si="782"/>
        <v>29</v>
      </c>
      <c r="Z1113" s="115">
        <f t="shared" si="783"/>
        <v>54</v>
      </c>
      <c r="AA1113" s="115">
        <f t="shared" si="784"/>
        <v>9</v>
      </c>
      <c r="AB1113" s="115">
        <f t="shared" si="785"/>
        <v>16</v>
      </c>
      <c r="AC1113" s="113">
        <f t="shared" si="789"/>
        <v>676</v>
      </c>
      <c r="AE1113">
        <f t="shared" si="790"/>
        <v>1.8668102977976503E-3</v>
      </c>
      <c r="AF1113">
        <f t="shared" si="791"/>
        <v>2.1962474091737061E-4</v>
      </c>
      <c r="AG1113">
        <f t="shared" si="792"/>
        <v>1.0981237045868532E-3</v>
      </c>
      <c r="AH1113">
        <f t="shared" si="793"/>
        <v>6.5887422275211183E-4</v>
      </c>
      <c r="AI1113">
        <f t="shared" si="794"/>
        <v>9.3340514889882513E-4</v>
      </c>
      <c r="AJ1113">
        <f t="shared" si="795"/>
        <v>1.1530298898161956E-3</v>
      </c>
      <c r="AK1113">
        <f t="shared" si="796"/>
        <v>4.941556670640839E-4</v>
      </c>
      <c r="AL1113">
        <f t="shared" si="797"/>
        <v>1.509920093806923E-3</v>
      </c>
      <c r="AM1113">
        <f t="shared" si="798"/>
        <v>2.4707783353204195E-4</v>
      </c>
      <c r="AN1113">
        <f t="shared" si="799"/>
        <v>2.1138881313296923E-3</v>
      </c>
      <c r="AO1113">
        <f t="shared" si="800"/>
        <v>7.9613968582546843E-4</v>
      </c>
      <c r="AP1113">
        <f t="shared" si="801"/>
        <v>6.0396803752276915E-4</v>
      </c>
      <c r="AQ1113">
        <f t="shared" si="802"/>
        <v>7.6868659321079709E-4</v>
      </c>
      <c r="AR1113">
        <f t="shared" si="803"/>
        <v>5.4906185229342658E-4</v>
      </c>
      <c r="AS1113">
        <f t="shared" si="804"/>
        <v>1.3177484455042237E-3</v>
      </c>
      <c r="AT1113">
        <f t="shared" si="805"/>
        <v>1.262842260274881E-3</v>
      </c>
      <c r="AU1113">
        <f t="shared" si="806"/>
        <v>7.9613968582546843E-4</v>
      </c>
      <c r="AV1113">
        <f t="shared" si="807"/>
        <v>1.4824670011922517E-3</v>
      </c>
      <c r="AW1113">
        <f t="shared" si="808"/>
        <v>2.4707783353204195E-4</v>
      </c>
      <c r="AX1113">
        <f t="shared" si="809"/>
        <v>4.3924948183474122E-4</v>
      </c>
      <c r="AY1113">
        <f t="shared" si="810"/>
        <v>1.8558290607517819E-2</v>
      </c>
    </row>
    <row r="1114" spans="1:51" x14ac:dyDescent="0.2">
      <c r="A1114" s="118" t="s">
        <v>6044</v>
      </c>
      <c r="B1114" s="119">
        <v>36941</v>
      </c>
      <c r="C1114" s="121" t="s">
        <v>6676</v>
      </c>
      <c r="D1114" s="121" t="s">
        <v>3674</v>
      </c>
      <c r="E1114" s="121">
        <v>0.12273459098427913</v>
      </c>
      <c r="F1114">
        <f t="shared" si="786"/>
        <v>1.2273459098427914E-7</v>
      </c>
      <c r="G1114">
        <f t="shared" si="787"/>
        <v>1.2273459098427915E-9</v>
      </c>
      <c r="H1114">
        <f t="shared" si="788"/>
        <v>7.0646482267428453E-5</v>
      </c>
      <c r="I1114" s="115">
        <f t="shared" si="766"/>
        <v>41</v>
      </c>
      <c r="J1114" s="115">
        <f t="shared" si="767"/>
        <v>2</v>
      </c>
      <c r="K1114" s="115">
        <f t="shared" si="768"/>
        <v>13</v>
      </c>
      <c r="L1114" s="115">
        <f t="shared" si="769"/>
        <v>25</v>
      </c>
      <c r="M1114" s="115">
        <f t="shared" si="770"/>
        <v>7</v>
      </c>
      <c r="N1114" s="115">
        <f t="shared" si="771"/>
        <v>19</v>
      </c>
      <c r="O1114" s="115">
        <f t="shared" si="772"/>
        <v>2</v>
      </c>
      <c r="P1114" s="115">
        <f t="shared" si="773"/>
        <v>36</v>
      </c>
      <c r="Q1114" s="115">
        <f t="shared" si="774"/>
        <v>21</v>
      </c>
      <c r="R1114" s="115">
        <f t="shared" si="775"/>
        <v>54</v>
      </c>
      <c r="S1114" s="115">
        <f t="shared" si="776"/>
        <v>4</v>
      </c>
      <c r="T1114" s="115">
        <f t="shared" si="777"/>
        <v>19</v>
      </c>
      <c r="U1114" s="115">
        <f t="shared" si="778"/>
        <v>8</v>
      </c>
      <c r="V1114" s="115">
        <f t="shared" si="779"/>
        <v>15</v>
      </c>
      <c r="W1114" s="115">
        <f t="shared" si="780"/>
        <v>18</v>
      </c>
      <c r="X1114" s="115">
        <f t="shared" si="781"/>
        <v>23</v>
      </c>
      <c r="Y1114" s="115">
        <f t="shared" si="782"/>
        <v>6</v>
      </c>
      <c r="Z1114" s="115">
        <f t="shared" si="783"/>
        <v>15</v>
      </c>
      <c r="AA1114" s="115">
        <f t="shared" si="784"/>
        <v>2</v>
      </c>
      <c r="AB1114" s="115">
        <f t="shared" si="785"/>
        <v>7</v>
      </c>
      <c r="AC1114" s="113">
        <f t="shared" si="789"/>
        <v>337</v>
      </c>
      <c r="AE1114">
        <f t="shared" si="790"/>
        <v>2.8965057729645667E-3</v>
      </c>
      <c r="AF1114">
        <f t="shared" si="791"/>
        <v>1.4129296453485691E-4</v>
      </c>
      <c r="AG1114">
        <f t="shared" si="792"/>
        <v>9.1840426947656991E-4</v>
      </c>
      <c r="AH1114">
        <f t="shared" si="793"/>
        <v>1.7661620566857114E-3</v>
      </c>
      <c r="AI1114">
        <f t="shared" si="794"/>
        <v>4.9452537587199921E-4</v>
      </c>
      <c r="AJ1114">
        <f t="shared" si="795"/>
        <v>1.3422831630811407E-3</v>
      </c>
      <c r="AK1114">
        <f t="shared" si="796"/>
        <v>1.4129296453485691E-4</v>
      </c>
      <c r="AL1114">
        <f t="shared" si="797"/>
        <v>2.5432733616274242E-3</v>
      </c>
      <c r="AM1114">
        <f t="shared" si="798"/>
        <v>1.4835761276159975E-3</v>
      </c>
      <c r="AN1114">
        <f t="shared" si="799"/>
        <v>3.8149100424411365E-3</v>
      </c>
      <c r="AO1114">
        <f t="shared" si="800"/>
        <v>2.8258592906971381E-4</v>
      </c>
      <c r="AP1114">
        <f t="shared" si="801"/>
        <v>1.3422831630811407E-3</v>
      </c>
      <c r="AQ1114">
        <f t="shared" si="802"/>
        <v>5.6517185813942763E-4</v>
      </c>
      <c r="AR1114">
        <f t="shared" si="803"/>
        <v>1.0596972340114268E-3</v>
      </c>
      <c r="AS1114">
        <f t="shared" si="804"/>
        <v>1.2716366808137121E-3</v>
      </c>
      <c r="AT1114">
        <f t="shared" si="805"/>
        <v>1.6248690921508544E-3</v>
      </c>
      <c r="AU1114">
        <f t="shared" si="806"/>
        <v>4.2387889360457069E-4</v>
      </c>
      <c r="AV1114">
        <f t="shared" si="807"/>
        <v>1.0596972340114268E-3</v>
      </c>
      <c r="AW1114">
        <f t="shared" si="808"/>
        <v>1.4129296453485691E-4</v>
      </c>
      <c r="AX1114">
        <f t="shared" si="809"/>
        <v>4.9452537587199921E-4</v>
      </c>
      <c r="AY1114">
        <f t="shared" si="810"/>
        <v>2.3807864524123389E-2</v>
      </c>
    </row>
    <row r="1115" spans="1:51" x14ac:dyDescent="0.2">
      <c r="A1115" s="118" t="s">
        <v>6045</v>
      </c>
      <c r="B1115" s="119">
        <v>21732</v>
      </c>
      <c r="C1115" s="121" t="s">
        <v>7110</v>
      </c>
      <c r="D1115" s="121" t="s">
        <v>4479</v>
      </c>
      <c r="E1115" s="121">
        <v>0.10559582706251755</v>
      </c>
      <c r="F1115">
        <f t="shared" si="786"/>
        <v>1.0559582706251755E-7</v>
      </c>
      <c r="G1115">
        <f t="shared" si="787"/>
        <v>1.0559582706251755E-9</v>
      </c>
      <c r="H1115">
        <f t="shared" si="788"/>
        <v>6.0781346678721747E-5</v>
      </c>
      <c r="I1115" s="115">
        <f t="shared" si="766"/>
        <v>22</v>
      </c>
      <c r="J1115" s="115">
        <f t="shared" si="767"/>
        <v>2</v>
      </c>
      <c r="K1115" s="115">
        <f t="shared" si="768"/>
        <v>14</v>
      </c>
      <c r="L1115" s="115">
        <f t="shared" si="769"/>
        <v>11</v>
      </c>
      <c r="M1115" s="115">
        <f t="shared" si="770"/>
        <v>2</v>
      </c>
      <c r="N1115" s="115">
        <f t="shared" si="771"/>
        <v>12</v>
      </c>
      <c r="O1115" s="115">
        <f t="shared" si="772"/>
        <v>7</v>
      </c>
      <c r="P1115" s="115">
        <f t="shared" si="773"/>
        <v>8</v>
      </c>
      <c r="Q1115" s="115">
        <f t="shared" si="774"/>
        <v>7</v>
      </c>
      <c r="R1115" s="115">
        <f t="shared" si="775"/>
        <v>23</v>
      </c>
      <c r="S1115" s="115">
        <f t="shared" si="776"/>
        <v>3</v>
      </c>
      <c r="T1115" s="115">
        <f t="shared" si="777"/>
        <v>8</v>
      </c>
      <c r="U1115" s="115">
        <f t="shared" si="778"/>
        <v>14</v>
      </c>
      <c r="V1115" s="115">
        <f t="shared" si="779"/>
        <v>8</v>
      </c>
      <c r="W1115" s="115">
        <f t="shared" si="780"/>
        <v>15</v>
      </c>
      <c r="X1115" s="115">
        <f t="shared" si="781"/>
        <v>11</v>
      </c>
      <c r="Y1115" s="115">
        <f t="shared" si="782"/>
        <v>10</v>
      </c>
      <c r="Z1115" s="115">
        <f t="shared" si="783"/>
        <v>16</v>
      </c>
      <c r="AA1115" s="115">
        <f t="shared" si="784"/>
        <v>0</v>
      </c>
      <c r="AB1115" s="115">
        <f t="shared" si="785"/>
        <v>6</v>
      </c>
      <c r="AC1115" s="113">
        <f t="shared" si="789"/>
        <v>199</v>
      </c>
      <c r="AE1115">
        <f t="shared" si="790"/>
        <v>1.3371896269318785E-3</v>
      </c>
      <c r="AF1115">
        <f t="shared" si="791"/>
        <v>1.2156269335744349E-4</v>
      </c>
      <c r="AG1115">
        <f t="shared" si="792"/>
        <v>8.5093885350210447E-4</v>
      </c>
      <c r="AH1115">
        <f t="shared" si="793"/>
        <v>6.6859481346593925E-4</v>
      </c>
      <c r="AI1115">
        <f t="shared" si="794"/>
        <v>1.2156269335744349E-4</v>
      </c>
      <c r="AJ1115">
        <f t="shared" si="795"/>
        <v>7.2937616014466099E-4</v>
      </c>
      <c r="AK1115">
        <f t="shared" si="796"/>
        <v>4.2546942675105224E-4</v>
      </c>
      <c r="AL1115">
        <f t="shared" si="797"/>
        <v>4.8625077342977398E-4</v>
      </c>
      <c r="AM1115">
        <f t="shared" si="798"/>
        <v>4.2546942675105224E-4</v>
      </c>
      <c r="AN1115">
        <f t="shared" si="799"/>
        <v>1.3979709736106002E-3</v>
      </c>
      <c r="AO1115">
        <f t="shared" si="800"/>
        <v>1.8234404003616525E-4</v>
      </c>
      <c r="AP1115">
        <f t="shared" si="801"/>
        <v>4.8625077342977398E-4</v>
      </c>
      <c r="AQ1115">
        <f t="shared" si="802"/>
        <v>8.5093885350210447E-4</v>
      </c>
      <c r="AR1115">
        <f t="shared" si="803"/>
        <v>4.8625077342977398E-4</v>
      </c>
      <c r="AS1115">
        <f t="shared" si="804"/>
        <v>9.1172020018082621E-4</v>
      </c>
      <c r="AT1115">
        <f t="shared" si="805"/>
        <v>6.6859481346593925E-4</v>
      </c>
      <c r="AU1115">
        <f t="shared" si="806"/>
        <v>6.0781346678721751E-4</v>
      </c>
      <c r="AV1115">
        <f t="shared" si="807"/>
        <v>9.7250154685954795E-4</v>
      </c>
      <c r="AW1115">
        <f t="shared" si="808"/>
        <v>0</v>
      </c>
      <c r="AX1115">
        <f t="shared" si="809"/>
        <v>3.646880800723305E-4</v>
      </c>
      <c r="AY1115">
        <f t="shared" si="810"/>
        <v>1.2095487989065627E-2</v>
      </c>
    </row>
    <row r="1116" spans="1:51" x14ac:dyDescent="0.2">
      <c r="A1116" s="118" t="s">
        <v>6046</v>
      </c>
      <c r="B1116" s="119">
        <v>95428</v>
      </c>
      <c r="C1116" s="121" t="s">
        <v>7111</v>
      </c>
      <c r="D1116" s="121" t="s">
        <v>4617</v>
      </c>
      <c r="E1116" s="121">
        <v>1.2749471182583831</v>
      </c>
      <c r="F1116">
        <f t="shared" si="786"/>
        <v>1.2749471182583831E-6</v>
      </c>
      <c r="G1116">
        <f t="shared" si="787"/>
        <v>1.2749471182583832E-8</v>
      </c>
      <c r="H1116">
        <f t="shared" si="788"/>
        <v>7.3386425342377066E-4</v>
      </c>
      <c r="I1116" s="115">
        <f t="shared" si="766"/>
        <v>79</v>
      </c>
      <c r="J1116" s="115">
        <f t="shared" si="767"/>
        <v>11</v>
      </c>
      <c r="K1116" s="115">
        <f t="shared" si="768"/>
        <v>55</v>
      </c>
      <c r="L1116" s="115">
        <f t="shared" si="769"/>
        <v>69</v>
      </c>
      <c r="M1116" s="115">
        <f t="shared" si="770"/>
        <v>39</v>
      </c>
      <c r="N1116" s="115">
        <f t="shared" si="771"/>
        <v>56</v>
      </c>
      <c r="O1116" s="115">
        <f t="shared" si="772"/>
        <v>24</v>
      </c>
      <c r="P1116" s="115">
        <f t="shared" si="773"/>
        <v>43</v>
      </c>
      <c r="Q1116" s="115">
        <f t="shared" si="774"/>
        <v>58</v>
      </c>
      <c r="R1116" s="115">
        <f t="shared" si="775"/>
        <v>67</v>
      </c>
      <c r="S1116" s="115">
        <f t="shared" si="776"/>
        <v>22</v>
      </c>
      <c r="T1116" s="115">
        <f t="shared" si="777"/>
        <v>26</v>
      </c>
      <c r="U1116" s="115">
        <f t="shared" si="778"/>
        <v>48</v>
      </c>
      <c r="V1116" s="115">
        <f t="shared" si="779"/>
        <v>24</v>
      </c>
      <c r="W1116" s="115">
        <f t="shared" si="780"/>
        <v>47</v>
      </c>
      <c r="X1116" s="115">
        <f t="shared" si="781"/>
        <v>43</v>
      </c>
      <c r="Y1116" s="115">
        <f t="shared" si="782"/>
        <v>39</v>
      </c>
      <c r="Z1116" s="115">
        <f t="shared" si="783"/>
        <v>55</v>
      </c>
      <c r="AA1116" s="115">
        <f t="shared" si="784"/>
        <v>24</v>
      </c>
      <c r="AB1116" s="115">
        <f t="shared" si="785"/>
        <v>17</v>
      </c>
      <c r="AC1116" s="113">
        <f t="shared" si="789"/>
        <v>846</v>
      </c>
      <c r="AE1116">
        <f t="shared" si="790"/>
        <v>5.7975276020477882E-2</v>
      </c>
      <c r="AF1116">
        <f t="shared" si="791"/>
        <v>8.0725067876614778E-3</v>
      </c>
      <c r="AG1116">
        <f t="shared" si="792"/>
        <v>4.0362533938307389E-2</v>
      </c>
      <c r="AH1116">
        <f t="shared" si="793"/>
        <v>5.0636633486240173E-2</v>
      </c>
      <c r="AI1116">
        <f t="shared" si="794"/>
        <v>2.8620705883527057E-2</v>
      </c>
      <c r="AJ1116">
        <f t="shared" si="795"/>
        <v>4.1096398191731158E-2</v>
      </c>
      <c r="AK1116">
        <f t="shared" si="796"/>
        <v>1.7612742082170497E-2</v>
      </c>
      <c r="AL1116">
        <f t="shared" si="797"/>
        <v>3.1556162897222136E-2</v>
      </c>
      <c r="AM1116">
        <f t="shared" si="798"/>
        <v>4.2564126698578696E-2</v>
      </c>
      <c r="AN1116">
        <f t="shared" si="799"/>
        <v>4.9168904979392636E-2</v>
      </c>
      <c r="AO1116">
        <f t="shared" si="800"/>
        <v>1.6145013575322956E-2</v>
      </c>
      <c r="AP1116">
        <f t="shared" si="801"/>
        <v>1.9080470589018038E-2</v>
      </c>
      <c r="AQ1116">
        <f t="shared" si="802"/>
        <v>3.5225484164340994E-2</v>
      </c>
      <c r="AR1116">
        <f t="shared" si="803"/>
        <v>1.7612742082170497E-2</v>
      </c>
      <c r="AS1116">
        <f t="shared" si="804"/>
        <v>3.4491619910917218E-2</v>
      </c>
      <c r="AT1116">
        <f t="shared" si="805"/>
        <v>3.1556162897222136E-2</v>
      </c>
      <c r="AU1116">
        <f t="shared" si="806"/>
        <v>2.8620705883527057E-2</v>
      </c>
      <c r="AV1116">
        <f t="shared" si="807"/>
        <v>4.0362533938307389E-2</v>
      </c>
      <c r="AW1116">
        <f t="shared" si="808"/>
        <v>1.7612742082170497E-2</v>
      </c>
      <c r="AX1116">
        <f t="shared" si="809"/>
        <v>1.2475692308204101E-2</v>
      </c>
      <c r="AY1116">
        <f t="shared" si="810"/>
        <v>0.62084915839650989</v>
      </c>
    </row>
    <row r="1117" spans="1:51" x14ac:dyDescent="0.2">
      <c r="A1117" s="118" t="s">
        <v>6047</v>
      </c>
      <c r="B1117" s="119">
        <v>16076</v>
      </c>
      <c r="C1117" s="121" t="s">
        <v>6942</v>
      </c>
      <c r="D1117" s="121" t="s">
        <v>4485</v>
      </c>
      <c r="E1117" s="121">
        <v>1.5938642062425672</v>
      </c>
      <c r="F1117">
        <f t="shared" si="786"/>
        <v>1.5938642062425672E-6</v>
      </c>
      <c r="G1117">
        <f t="shared" si="787"/>
        <v>1.5938642062425673E-8</v>
      </c>
      <c r="H1117">
        <f t="shared" si="788"/>
        <v>9.1743410296961272E-4</v>
      </c>
      <c r="I1117" s="115">
        <f t="shared" si="766"/>
        <v>19</v>
      </c>
      <c r="J1117" s="115">
        <f t="shared" si="767"/>
        <v>2</v>
      </c>
      <c r="K1117" s="115">
        <f t="shared" si="768"/>
        <v>10</v>
      </c>
      <c r="L1117" s="115">
        <f t="shared" si="769"/>
        <v>5</v>
      </c>
      <c r="M1117" s="115">
        <f t="shared" si="770"/>
        <v>5</v>
      </c>
      <c r="N1117" s="115">
        <f t="shared" si="771"/>
        <v>9</v>
      </c>
      <c r="O1117" s="115">
        <f t="shared" si="772"/>
        <v>1</v>
      </c>
      <c r="P1117" s="115">
        <f t="shared" si="773"/>
        <v>10</v>
      </c>
      <c r="Q1117" s="115">
        <f t="shared" si="774"/>
        <v>4</v>
      </c>
      <c r="R1117" s="115">
        <f t="shared" si="775"/>
        <v>12</v>
      </c>
      <c r="S1117" s="115">
        <f t="shared" si="776"/>
        <v>6</v>
      </c>
      <c r="T1117" s="115">
        <f t="shared" si="777"/>
        <v>4</v>
      </c>
      <c r="U1117" s="115">
        <f t="shared" si="778"/>
        <v>7</v>
      </c>
      <c r="V1117" s="115">
        <f t="shared" si="779"/>
        <v>4</v>
      </c>
      <c r="W1117" s="115">
        <f t="shared" si="780"/>
        <v>14</v>
      </c>
      <c r="X1117" s="115">
        <f t="shared" si="781"/>
        <v>7</v>
      </c>
      <c r="Y1117" s="115">
        <f t="shared" si="782"/>
        <v>9</v>
      </c>
      <c r="Z1117" s="115">
        <f t="shared" si="783"/>
        <v>13</v>
      </c>
      <c r="AA1117" s="115">
        <f t="shared" si="784"/>
        <v>3</v>
      </c>
      <c r="AB1117" s="115">
        <f t="shared" si="785"/>
        <v>2</v>
      </c>
      <c r="AC1117" s="113">
        <f t="shared" si="789"/>
        <v>146</v>
      </c>
      <c r="AE1117">
        <f t="shared" si="790"/>
        <v>1.7431247956422643E-2</v>
      </c>
      <c r="AF1117">
        <f t="shared" si="791"/>
        <v>1.8348682059392254E-3</v>
      </c>
      <c r="AG1117">
        <f t="shared" si="792"/>
        <v>9.1743410296961266E-3</v>
      </c>
      <c r="AH1117">
        <f t="shared" si="793"/>
        <v>4.5871705148480633E-3</v>
      </c>
      <c r="AI1117">
        <f t="shared" si="794"/>
        <v>4.5871705148480633E-3</v>
      </c>
      <c r="AJ1117">
        <f t="shared" si="795"/>
        <v>8.2569069267265146E-3</v>
      </c>
      <c r="AK1117">
        <f t="shared" si="796"/>
        <v>9.1743410296961272E-4</v>
      </c>
      <c r="AL1117">
        <f t="shared" si="797"/>
        <v>9.1743410296961266E-3</v>
      </c>
      <c r="AM1117">
        <f t="shared" si="798"/>
        <v>3.6697364118784509E-3</v>
      </c>
      <c r="AN1117">
        <f t="shared" si="799"/>
        <v>1.1009209235635352E-2</v>
      </c>
      <c r="AO1117">
        <f t="shared" si="800"/>
        <v>5.5046046178176761E-3</v>
      </c>
      <c r="AP1117">
        <f t="shared" si="801"/>
        <v>3.6697364118784509E-3</v>
      </c>
      <c r="AQ1117">
        <f t="shared" si="802"/>
        <v>6.4220387207872889E-3</v>
      </c>
      <c r="AR1117">
        <f t="shared" si="803"/>
        <v>3.6697364118784509E-3</v>
      </c>
      <c r="AS1117">
        <f t="shared" si="804"/>
        <v>1.2844077441574578E-2</v>
      </c>
      <c r="AT1117">
        <f t="shared" si="805"/>
        <v>6.4220387207872889E-3</v>
      </c>
      <c r="AU1117">
        <f t="shared" si="806"/>
        <v>8.2569069267265146E-3</v>
      </c>
      <c r="AV1117">
        <f t="shared" si="807"/>
        <v>1.1926643338604966E-2</v>
      </c>
      <c r="AW1117">
        <f t="shared" si="808"/>
        <v>2.7523023089088381E-3</v>
      </c>
      <c r="AX1117">
        <f t="shared" si="809"/>
        <v>1.8348682059392254E-3</v>
      </c>
      <c r="AY1117">
        <f t="shared" si="810"/>
        <v>0.13394537903356346</v>
      </c>
    </row>
    <row r="1118" spans="1:51" x14ac:dyDescent="0.2">
      <c r="A1118" s="118" t="s">
        <v>6048</v>
      </c>
      <c r="B1118" s="119">
        <v>17241</v>
      </c>
      <c r="C1118" s="121" t="s">
        <v>6596</v>
      </c>
      <c r="D1118" s="121" t="s">
        <v>3441</v>
      </c>
      <c r="E1118" s="121">
        <v>1.4494508292403323E-2</v>
      </c>
      <c r="F1118">
        <f t="shared" si="786"/>
        <v>1.4494508292403323E-8</v>
      </c>
      <c r="G1118">
        <f t="shared" si="787"/>
        <v>1.4494508292403322E-10</v>
      </c>
      <c r="H1118">
        <f t="shared" si="788"/>
        <v>8.343092316863846E-6</v>
      </c>
      <c r="I1118" s="115">
        <f t="shared" si="766"/>
        <v>10</v>
      </c>
      <c r="J1118" s="115">
        <f t="shared" si="767"/>
        <v>3</v>
      </c>
      <c r="K1118" s="115">
        <f t="shared" si="768"/>
        <v>10</v>
      </c>
      <c r="L1118" s="115">
        <f t="shared" si="769"/>
        <v>8</v>
      </c>
      <c r="M1118" s="115">
        <f t="shared" si="770"/>
        <v>7</v>
      </c>
      <c r="N1118" s="115">
        <f t="shared" si="771"/>
        <v>6</v>
      </c>
      <c r="O1118" s="115">
        <f t="shared" si="772"/>
        <v>3</v>
      </c>
      <c r="P1118" s="115">
        <f t="shared" si="773"/>
        <v>14</v>
      </c>
      <c r="Q1118" s="115">
        <f t="shared" si="774"/>
        <v>11</v>
      </c>
      <c r="R1118" s="115">
        <f t="shared" si="775"/>
        <v>21</v>
      </c>
      <c r="S1118" s="115">
        <f t="shared" si="776"/>
        <v>2</v>
      </c>
      <c r="T1118" s="115">
        <f t="shared" si="777"/>
        <v>1</v>
      </c>
      <c r="U1118" s="115">
        <f t="shared" si="778"/>
        <v>4</v>
      </c>
      <c r="V1118" s="115">
        <f t="shared" si="779"/>
        <v>8</v>
      </c>
      <c r="W1118" s="115">
        <f t="shared" si="780"/>
        <v>8</v>
      </c>
      <c r="X1118" s="115">
        <f t="shared" si="781"/>
        <v>15</v>
      </c>
      <c r="Y1118" s="115">
        <f t="shared" si="782"/>
        <v>9</v>
      </c>
      <c r="Z1118" s="115">
        <f t="shared" si="783"/>
        <v>8</v>
      </c>
      <c r="AA1118" s="115">
        <f t="shared" si="784"/>
        <v>0</v>
      </c>
      <c r="AB1118" s="115">
        <f t="shared" si="785"/>
        <v>5</v>
      </c>
      <c r="AC1118" s="113">
        <f t="shared" si="789"/>
        <v>153</v>
      </c>
      <c r="AE1118">
        <f t="shared" si="790"/>
        <v>8.3430923168638463E-5</v>
      </c>
      <c r="AF1118">
        <f t="shared" si="791"/>
        <v>2.5029276950591536E-5</v>
      </c>
      <c r="AG1118">
        <f t="shared" si="792"/>
        <v>8.3430923168638463E-5</v>
      </c>
      <c r="AH1118">
        <f t="shared" si="793"/>
        <v>6.6744738534910768E-5</v>
      </c>
      <c r="AI1118">
        <f t="shared" si="794"/>
        <v>5.840164621804692E-5</v>
      </c>
      <c r="AJ1118">
        <f t="shared" si="795"/>
        <v>5.0058553901183073E-5</v>
      </c>
      <c r="AK1118">
        <f t="shared" si="796"/>
        <v>2.5029276950591536E-5</v>
      </c>
      <c r="AL1118">
        <f t="shared" si="797"/>
        <v>1.1680329243609384E-4</v>
      </c>
      <c r="AM1118">
        <f t="shared" si="798"/>
        <v>9.1774015485502304E-5</v>
      </c>
      <c r="AN1118">
        <f t="shared" si="799"/>
        <v>1.7520493865414075E-4</v>
      </c>
      <c r="AO1118">
        <f t="shared" si="800"/>
        <v>1.6686184633727692E-5</v>
      </c>
      <c r="AP1118">
        <f t="shared" si="801"/>
        <v>8.343092316863846E-6</v>
      </c>
      <c r="AQ1118">
        <f t="shared" si="802"/>
        <v>3.3372369267455384E-5</v>
      </c>
      <c r="AR1118">
        <f t="shared" si="803"/>
        <v>6.6744738534910768E-5</v>
      </c>
      <c r="AS1118">
        <f t="shared" si="804"/>
        <v>6.6744738534910768E-5</v>
      </c>
      <c r="AT1118">
        <f t="shared" si="805"/>
        <v>1.2514638475295768E-4</v>
      </c>
      <c r="AU1118">
        <f t="shared" si="806"/>
        <v>7.5087830851774609E-5</v>
      </c>
      <c r="AV1118">
        <f t="shared" si="807"/>
        <v>6.6744738534910768E-5</v>
      </c>
      <c r="AW1118">
        <f t="shared" si="808"/>
        <v>0</v>
      </c>
      <c r="AX1118">
        <f t="shared" si="809"/>
        <v>4.1715461584319232E-5</v>
      </c>
      <c r="AY1118">
        <f t="shared" si="810"/>
        <v>1.2764931244801684E-3</v>
      </c>
    </row>
    <row r="1119" spans="1:51" x14ac:dyDescent="0.2">
      <c r="A1119" s="118" t="s">
        <v>6049</v>
      </c>
      <c r="B1119" s="119">
        <v>29024</v>
      </c>
      <c r="C1119" s="121" t="s">
        <v>6895</v>
      </c>
      <c r="D1119" s="121" t="s">
        <v>4053</v>
      </c>
      <c r="E1119" s="121">
        <v>0.25837586627494996</v>
      </c>
      <c r="F1119">
        <f t="shared" si="786"/>
        <v>2.5837586627494997E-7</v>
      </c>
      <c r="G1119">
        <f t="shared" si="787"/>
        <v>2.5837586627494996E-9</v>
      </c>
      <c r="H1119">
        <f t="shared" si="788"/>
        <v>1.4872209952174572E-4</v>
      </c>
      <c r="I1119" s="115">
        <f t="shared" si="766"/>
        <v>32</v>
      </c>
      <c r="J1119" s="115">
        <f t="shared" si="767"/>
        <v>5</v>
      </c>
      <c r="K1119" s="115">
        <f t="shared" si="768"/>
        <v>17</v>
      </c>
      <c r="L1119" s="115">
        <f t="shared" si="769"/>
        <v>14</v>
      </c>
      <c r="M1119" s="115">
        <f t="shared" si="770"/>
        <v>10</v>
      </c>
      <c r="N1119" s="115">
        <f t="shared" si="771"/>
        <v>18</v>
      </c>
      <c r="O1119" s="115">
        <f t="shared" si="772"/>
        <v>7</v>
      </c>
      <c r="P1119" s="115">
        <f t="shared" si="773"/>
        <v>22</v>
      </c>
      <c r="Q1119" s="115">
        <f t="shared" si="774"/>
        <v>14</v>
      </c>
      <c r="R1119" s="115">
        <f t="shared" si="775"/>
        <v>34</v>
      </c>
      <c r="S1119" s="115">
        <f t="shared" si="776"/>
        <v>6</v>
      </c>
      <c r="T1119" s="115">
        <f t="shared" si="777"/>
        <v>7</v>
      </c>
      <c r="U1119" s="115">
        <f t="shared" si="778"/>
        <v>17</v>
      </c>
      <c r="V1119" s="115">
        <f t="shared" si="779"/>
        <v>8</v>
      </c>
      <c r="W1119" s="115">
        <f t="shared" si="780"/>
        <v>15</v>
      </c>
      <c r="X1119" s="115">
        <f t="shared" si="781"/>
        <v>6</v>
      </c>
      <c r="Y1119" s="115">
        <f t="shared" si="782"/>
        <v>8</v>
      </c>
      <c r="Z1119" s="115">
        <f t="shared" si="783"/>
        <v>14</v>
      </c>
      <c r="AA1119" s="115">
        <f t="shared" si="784"/>
        <v>3</v>
      </c>
      <c r="AB1119" s="115">
        <f t="shared" si="785"/>
        <v>6</v>
      </c>
      <c r="AC1119" s="113">
        <f t="shared" si="789"/>
        <v>263</v>
      </c>
      <c r="AE1119">
        <f t="shared" si="790"/>
        <v>4.759107184695863E-3</v>
      </c>
      <c r="AF1119">
        <f t="shared" si="791"/>
        <v>7.4361049760872855E-4</v>
      </c>
      <c r="AG1119">
        <f t="shared" si="792"/>
        <v>2.5282756918696774E-3</v>
      </c>
      <c r="AH1119">
        <f t="shared" si="793"/>
        <v>2.0821093933044402E-3</v>
      </c>
      <c r="AI1119">
        <f t="shared" si="794"/>
        <v>1.4872209952174571E-3</v>
      </c>
      <c r="AJ1119">
        <f t="shared" si="795"/>
        <v>2.6769977913914229E-3</v>
      </c>
      <c r="AK1119">
        <f t="shared" si="796"/>
        <v>1.0410546966522201E-3</v>
      </c>
      <c r="AL1119">
        <f t="shared" si="797"/>
        <v>3.2718861894784059E-3</v>
      </c>
      <c r="AM1119">
        <f t="shared" si="798"/>
        <v>2.0821093933044402E-3</v>
      </c>
      <c r="AN1119">
        <f t="shared" si="799"/>
        <v>5.0565513837393548E-3</v>
      </c>
      <c r="AO1119">
        <f t="shared" si="800"/>
        <v>8.9233259713047432E-4</v>
      </c>
      <c r="AP1119">
        <f t="shared" si="801"/>
        <v>1.0410546966522201E-3</v>
      </c>
      <c r="AQ1119">
        <f t="shared" si="802"/>
        <v>2.5282756918696774E-3</v>
      </c>
      <c r="AR1119">
        <f t="shared" si="803"/>
        <v>1.1897767961739658E-3</v>
      </c>
      <c r="AS1119">
        <f t="shared" si="804"/>
        <v>2.2308314928261856E-3</v>
      </c>
      <c r="AT1119">
        <f t="shared" si="805"/>
        <v>8.9233259713047432E-4</v>
      </c>
      <c r="AU1119">
        <f t="shared" si="806"/>
        <v>1.1897767961739658E-3</v>
      </c>
      <c r="AV1119">
        <f t="shared" si="807"/>
        <v>2.0821093933044402E-3</v>
      </c>
      <c r="AW1119">
        <f t="shared" si="808"/>
        <v>4.4616629856523716E-4</v>
      </c>
      <c r="AX1119">
        <f t="shared" si="809"/>
        <v>8.9233259713047432E-4</v>
      </c>
      <c r="AY1119">
        <f t="shared" si="810"/>
        <v>3.9113912174219126E-2</v>
      </c>
    </row>
    <row r="1120" spans="1:51" x14ac:dyDescent="0.2">
      <c r="A1120" s="118" t="s">
        <v>6050</v>
      </c>
      <c r="B1120" s="119">
        <v>29543</v>
      </c>
      <c r="C1120" s="121" t="s">
        <v>6652</v>
      </c>
      <c r="D1120" s="121" t="s">
        <v>4319</v>
      </c>
      <c r="E1120" s="121">
        <v>1.9550641006304648E-2</v>
      </c>
      <c r="F1120">
        <f t="shared" si="786"/>
        <v>1.9550641006304647E-8</v>
      </c>
      <c r="G1120">
        <f t="shared" si="787"/>
        <v>1.9550641006304648E-10</v>
      </c>
      <c r="H1120">
        <f t="shared" si="788"/>
        <v>1.1253420914937291E-5</v>
      </c>
      <c r="I1120" s="115">
        <f t="shared" si="766"/>
        <v>23</v>
      </c>
      <c r="J1120" s="115">
        <f t="shared" si="767"/>
        <v>1</v>
      </c>
      <c r="K1120" s="115">
        <f t="shared" si="768"/>
        <v>10</v>
      </c>
      <c r="L1120" s="115">
        <f t="shared" si="769"/>
        <v>6</v>
      </c>
      <c r="M1120" s="115">
        <f t="shared" si="770"/>
        <v>13</v>
      </c>
      <c r="N1120" s="115">
        <f t="shared" si="771"/>
        <v>30</v>
      </c>
      <c r="O1120" s="115">
        <f t="shared" si="772"/>
        <v>10</v>
      </c>
      <c r="P1120" s="115">
        <f t="shared" si="773"/>
        <v>14</v>
      </c>
      <c r="Q1120" s="115">
        <f t="shared" si="774"/>
        <v>8</v>
      </c>
      <c r="R1120" s="115">
        <f t="shared" si="775"/>
        <v>19</v>
      </c>
      <c r="S1120" s="115">
        <f t="shared" si="776"/>
        <v>7</v>
      </c>
      <c r="T1120" s="115">
        <f t="shared" si="777"/>
        <v>19</v>
      </c>
      <c r="U1120" s="115">
        <f t="shared" si="778"/>
        <v>18</v>
      </c>
      <c r="V1120" s="115">
        <f t="shared" si="779"/>
        <v>10</v>
      </c>
      <c r="W1120" s="115">
        <f t="shared" si="780"/>
        <v>16</v>
      </c>
      <c r="X1120" s="115">
        <f t="shared" si="781"/>
        <v>32</v>
      </c>
      <c r="Y1120" s="115">
        <f t="shared" si="782"/>
        <v>15</v>
      </c>
      <c r="Z1120" s="115">
        <f t="shared" si="783"/>
        <v>15</v>
      </c>
      <c r="AA1120" s="115">
        <f t="shared" si="784"/>
        <v>3</v>
      </c>
      <c r="AB1120" s="115">
        <f t="shared" si="785"/>
        <v>7</v>
      </c>
      <c r="AC1120" s="113">
        <f t="shared" si="789"/>
        <v>276</v>
      </c>
      <c r="AE1120">
        <f t="shared" si="790"/>
        <v>2.5882868104355771E-4</v>
      </c>
      <c r="AF1120">
        <f t="shared" si="791"/>
        <v>1.1253420914937291E-5</v>
      </c>
      <c r="AG1120">
        <f t="shared" si="792"/>
        <v>1.1253420914937291E-4</v>
      </c>
      <c r="AH1120">
        <f t="shared" si="793"/>
        <v>6.7520525489623743E-5</v>
      </c>
      <c r="AI1120">
        <f t="shared" si="794"/>
        <v>1.4629447189418477E-4</v>
      </c>
      <c r="AJ1120">
        <f t="shared" si="795"/>
        <v>3.3760262744811874E-4</v>
      </c>
      <c r="AK1120">
        <f t="shared" si="796"/>
        <v>1.1253420914937291E-4</v>
      </c>
      <c r="AL1120">
        <f t="shared" si="797"/>
        <v>1.5754789280912208E-4</v>
      </c>
      <c r="AM1120">
        <f t="shared" si="798"/>
        <v>9.0027367319498328E-5</v>
      </c>
      <c r="AN1120">
        <f t="shared" si="799"/>
        <v>2.1381499738380854E-4</v>
      </c>
      <c r="AO1120">
        <f t="shared" si="800"/>
        <v>7.8773946404561042E-5</v>
      </c>
      <c r="AP1120">
        <f t="shared" si="801"/>
        <v>2.1381499738380854E-4</v>
      </c>
      <c r="AQ1120">
        <f t="shared" si="802"/>
        <v>2.0256157646887123E-4</v>
      </c>
      <c r="AR1120">
        <f t="shared" si="803"/>
        <v>1.1253420914937291E-4</v>
      </c>
      <c r="AS1120">
        <f t="shared" si="804"/>
        <v>1.8005473463899666E-4</v>
      </c>
      <c r="AT1120">
        <f t="shared" si="805"/>
        <v>3.6010946927799331E-4</v>
      </c>
      <c r="AU1120">
        <f t="shared" si="806"/>
        <v>1.6880131372405937E-4</v>
      </c>
      <c r="AV1120">
        <f t="shared" si="807"/>
        <v>1.6880131372405937E-4</v>
      </c>
      <c r="AW1120">
        <f t="shared" si="808"/>
        <v>3.3760262744811871E-5</v>
      </c>
      <c r="AX1120">
        <f t="shared" si="809"/>
        <v>7.8773946404561042E-5</v>
      </c>
      <c r="AY1120">
        <f t="shared" si="810"/>
        <v>3.1059441725226917E-3</v>
      </c>
    </row>
    <row r="1121" spans="1:51" x14ac:dyDescent="0.2">
      <c r="A1121" s="118" t="s">
        <v>6051</v>
      </c>
      <c r="B1121" s="119">
        <v>39450</v>
      </c>
      <c r="C1121" s="121" t="s">
        <v>7108</v>
      </c>
      <c r="D1121" s="121" t="s">
        <v>4382</v>
      </c>
      <c r="E1121" s="121">
        <v>0.4442924324846072</v>
      </c>
      <c r="F1121">
        <f t="shared" si="786"/>
        <v>4.4429243248460719E-7</v>
      </c>
      <c r="G1121">
        <f t="shared" si="787"/>
        <v>4.4429243248460724E-9</v>
      </c>
      <c r="H1121">
        <f t="shared" si="788"/>
        <v>2.5573635925585847E-4</v>
      </c>
      <c r="I1121" s="115">
        <f t="shared" si="766"/>
        <v>50</v>
      </c>
      <c r="J1121" s="115">
        <f t="shared" si="767"/>
        <v>4</v>
      </c>
      <c r="K1121" s="115">
        <f t="shared" si="768"/>
        <v>25</v>
      </c>
      <c r="L1121" s="115">
        <f t="shared" si="769"/>
        <v>22</v>
      </c>
      <c r="M1121" s="115">
        <f t="shared" si="770"/>
        <v>14</v>
      </c>
      <c r="N1121" s="115">
        <f t="shared" si="771"/>
        <v>35</v>
      </c>
      <c r="O1121" s="115">
        <f t="shared" si="772"/>
        <v>7</v>
      </c>
      <c r="P1121" s="115">
        <f t="shared" si="773"/>
        <v>21</v>
      </c>
      <c r="Q1121" s="115">
        <f t="shared" si="774"/>
        <v>18</v>
      </c>
      <c r="R1121" s="115">
        <f t="shared" si="775"/>
        <v>35</v>
      </c>
      <c r="S1121" s="115">
        <f t="shared" si="776"/>
        <v>7</v>
      </c>
      <c r="T1121" s="115">
        <f t="shared" si="777"/>
        <v>5</v>
      </c>
      <c r="U1121" s="115">
        <f t="shared" si="778"/>
        <v>22</v>
      </c>
      <c r="V1121" s="115">
        <f t="shared" si="779"/>
        <v>10</v>
      </c>
      <c r="W1121" s="115">
        <f t="shared" si="780"/>
        <v>20</v>
      </c>
      <c r="X1121" s="115">
        <f t="shared" si="781"/>
        <v>18</v>
      </c>
      <c r="Y1121" s="115">
        <f t="shared" si="782"/>
        <v>19</v>
      </c>
      <c r="Z1121" s="115">
        <f t="shared" si="783"/>
        <v>16</v>
      </c>
      <c r="AA1121" s="115">
        <f t="shared" si="784"/>
        <v>9</v>
      </c>
      <c r="AB1121" s="115">
        <f t="shared" si="785"/>
        <v>8</v>
      </c>
      <c r="AC1121" s="113">
        <f t="shared" si="789"/>
        <v>365</v>
      </c>
      <c r="AE1121">
        <f t="shared" si="790"/>
        <v>1.2786817962792924E-2</v>
      </c>
      <c r="AF1121">
        <f t="shared" si="791"/>
        <v>1.0229454370234339E-3</v>
      </c>
      <c r="AG1121">
        <f t="shared" si="792"/>
        <v>6.3934089813964621E-3</v>
      </c>
      <c r="AH1121">
        <f t="shared" si="793"/>
        <v>5.6261999036288863E-3</v>
      </c>
      <c r="AI1121">
        <f t="shared" si="794"/>
        <v>3.5803090295820185E-3</v>
      </c>
      <c r="AJ1121">
        <f t="shared" si="795"/>
        <v>8.9507725739550459E-3</v>
      </c>
      <c r="AK1121">
        <f t="shared" si="796"/>
        <v>1.7901545147910093E-3</v>
      </c>
      <c r="AL1121">
        <f t="shared" si="797"/>
        <v>5.3704635443730282E-3</v>
      </c>
      <c r="AM1121">
        <f t="shared" si="798"/>
        <v>4.6032544666054524E-3</v>
      </c>
      <c r="AN1121">
        <f t="shared" si="799"/>
        <v>8.9507725739550459E-3</v>
      </c>
      <c r="AO1121">
        <f t="shared" si="800"/>
        <v>1.7901545147910093E-3</v>
      </c>
      <c r="AP1121">
        <f t="shared" si="801"/>
        <v>1.2786817962792923E-3</v>
      </c>
      <c r="AQ1121">
        <f t="shared" si="802"/>
        <v>5.6261999036288863E-3</v>
      </c>
      <c r="AR1121">
        <f t="shared" si="803"/>
        <v>2.5573635925585847E-3</v>
      </c>
      <c r="AS1121">
        <f t="shared" si="804"/>
        <v>5.1147271851171693E-3</v>
      </c>
      <c r="AT1121">
        <f t="shared" si="805"/>
        <v>4.6032544666054524E-3</v>
      </c>
      <c r="AU1121">
        <f t="shared" si="806"/>
        <v>4.8589908258613104E-3</v>
      </c>
      <c r="AV1121">
        <f t="shared" si="807"/>
        <v>4.0917817480937355E-3</v>
      </c>
      <c r="AW1121">
        <f t="shared" si="808"/>
        <v>2.3016272333027262E-3</v>
      </c>
      <c r="AX1121">
        <f t="shared" si="809"/>
        <v>2.0458908740468677E-3</v>
      </c>
      <c r="AY1121">
        <f t="shared" si="810"/>
        <v>9.3343771128388348E-2</v>
      </c>
    </row>
    <row r="1122" spans="1:51" x14ac:dyDescent="0.2">
      <c r="A1122" s="118" t="s">
        <v>6052</v>
      </c>
      <c r="B1122" s="119">
        <v>34268</v>
      </c>
      <c r="C1122" s="121" t="s">
        <v>6952</v>
      </c>
      <c r="D1122" s="121" t="s">
        <v>4447</v>
      </c>
      <c r="E1122" s="121">
        <v>0.77771976292355716</v>
      </c>
      <c r="F1122">
        <f t="shared" si="786"/>
        <v>7.7771976292355717E-7</v>
      </c>
      <c r="G1122">
        <f t="shared" si="787"/>
        <v>7.7771976292355714E-9</v>
      </c>
      <c r="H1122">
        <f t="shared" si="788"/>
        <v>4.4765835776032617E-4</v>
      </c>
      <c r="I1122" s="115">
        <f t="shared" si="766"/>
        <v>18</v>
      </c>
      <c r="J1122" s="115">
        <f t="shared" si="767"/>
        <v>5</v>
      </c>
      <c r="K1122" s="115">
        <f t="shared" si="768"/>
        <v>21</v>
      </c>
      <c r="L1122" s="115">
        <f t="shared" si="769"/>
        <v>16</v>
      </c>
      <c r="M1122" s="115">
        <f t="shared" si="770"/>
        <v>13</v>
      </c>
      <c r="N1122" s="115">
        <f t="shared" si="771"/>
        <v>19</v>
      </c>
      <c r="O1122" s="115">
        <f t="shared" si="772"/>
        <v>8</v>
      </c>
      <c r="P1122" s="115">
        <f t="shared" si="773"/>
        <v>23</v>
      </c>
      <c r="Q1122" s="115">
        <f t="shared" si="774"/>
        <v>22</v>
      </c>
      <c r="R1122" s="115">
        <f t="shared" si="775"/>
        <v>31</v>
      </c>
      <c r="S1122" s="115">
        <f t="shared" si="776"/>
        <v>5</v>
      </c>
      <c r="T1122" s="115">
        <f t="shared" si="777"/>
        <v>8</v>
      </c>
      <c r="U1122" s="115">
        <f t="shared" si="778"/>
        <v>12</v>
      </c>
      <c r="V1122" s="115">
        <f t="shared" si="779"/>
        <v>11</v>
      </c>
      <c r="W1122" s="115">
        <f t="shared" si="780"/>
        <v>15</v>
      </c>
      <c r="X1122" s="115">
        <f t="shared" si="781"/>
        <v>21</v>
      </c>
      <c r="Y1122" s="115">
        <f t="shared" si="782"/>
        <v>15</v>
      </c>
      <c r="Z1122" s="115">
        <f t="shared" si="783"/>
        <v>14</v>
      </c>
      <c r="AA1122" s="115">
        <f t="shared" si="784"/>
        <v>6</v>
      </c>
      <c r="AB1122" s="115">
        <f t="shared" si="785"/>
        <v>16</v>
      </c>
      <c r="AC1122" s="113">
        <f t="shared" si="789"/>
        <v>299</v>
      </c>
      <c r="AE1122">
        <f t="shared" si="790"/>
        <v>8.0578504396858711E-3</v>
      </c>
      <c r="AF1122">
        <f t="shared" si="791"/>
        <v>2.2382917888016307E-3</v>
      </c>
      <c r="AG1122">
        <f t="shared" si="792"/>
        <v>9.4008255129668494E-3</v>
      </c>
      <c r="AH1122">
        <f t="shared" si="793"/>
        <v>7.1625337241652187E-3</v>
      </c>
      <c r="AI1122">
        <f t="shared" si="794"/>
        <v>5.8195586508842405E-3</v>
      </c>
      <c r="AJ1122">
        <f t="shared" si="795"/>
        <v>8.5055087974461978E-3</v>
      </c>
      <c r="AK1122">
        <f t="shared" si="796"/>
        <v>3.5812668620826093E-3</v>
      </c>
      <c r="AL1122">
        <f t="shared" si="797"/>
        <v>1.0296142228487503E-2</v>
      </c>
      <c r="AM1122">
        <f t="shared" si="798"/>
        <v>9.848483870727176E-3</v>
      </c>
      <c r="AN1122">
        <f t="shared" si="799"/>
        <v>1.3877409090570111E-2</v>
      </c>
      <c r="AO1122">
        <f t="shared" si="800"/>
        <v>2.2382917888016307E-3</v>
      </c>
      <c r="AP1122">
        <f t="shared" si="801"/>
        <v>3.5812668620826093E-3</v>
      </c>
      <c r="AQ1122">
        <f t="shared" si="802"/>
        <v>5.3719002931239138E-3</v>
      </c>
      <c r="AR1122">
        <f t="shared" si="803"/>
        <v>4.924241935363588E-3</v>
      </c>
      <c r="AS1122">
        <f t="shared" si="804"/>
        <v>6.7148753664048929E-3</v>
      </c>
      <c r="AT1122">
        <f t="shared" si="805"/>
        <v>9.4008255129668494E-3</v>
      </c>
      <c r="AU1122">
        <f t="shared" si="806"/>
        <v>6.7148753664048929E-3</v>
      </c>
      <c r="AV1122">
        <f t="shared" si="807"/>
        <v>6.2672170086445662E-3</v>
      </c>
      <c r="AW1122">
        <f t="shared" si="808"/>
        <v>2.6859501465619569E-3</v>
      </c>
      <c r="AX1122">
        <f t="shared" si="809"/>
        <v>7.1625337241652187E-3</v>
      </c>
      <c r="AY1122">
        <f t="shared" si="810"/>
        <v>0.13384984897033753</v>
      </c>
    </row>
    <row r="1123" spans="1:51" x14ac:dyDescent="0.2">
      <c r="A1123" s="118" t="s">
        <v>6053</v>
      </c>
      <c r="B1123" s="119">
        <v>75003</v>
      </c>
      <c r="C1123" s="121" t="s">
        <v>7112</v>
      </c>
      <c r="D1123" s="121" t="s">
        <v>4483</v>
      </c>
      <c r="E1123" s="121">
        <v>0.79892207425165918</v>
      </c>
      <c r="F1123">
        <f t="shared" si="786"/>
        <v>7.9892207425165922E-7</v>
      </c>
      <c r="G1123">
        <f t="shared" si="787"/>
        <v>7.9892207425165926E-9</v>
      </c>
      <c r="H1123">
        <f t="shared" si="788"/>
        <v>4.5986248619108881E-4</v>
      </c>
      <c r="I1123" s="115">
        <f t="shared" si="766"/>
        <v>96</v>
      </c>
      <c r="J1123" s="115">
        <f t="shared" si="767"/>
        <v>3</v>
      </c>
      <c r="K1123" s="115">
        <f t="shared" si="768"/>
        <v>43</v>
      </c>
      <c r="L1123" s="115">
        <f t="shared" si="769"/>
        <v>57</v>
      </c>
      <c r="M1123" s="115">
        <f t="shared" si="770"/>
        <v>23</v>
      </c>
      <c r="N1123" s="115">
        <f t="shared" si="771"/>
        <v>44</v>
      </c>
      <c r="O1123" s="115">
        <f t="shared" si="772"/>
        <v>9</v>
      </c>
      <c r="P1123" s="115">
        <f t="shared" si="773"/>
        <v>45</v>
      </c>
      <c r="Q1123" s="115">
        <f t="shared" si="774"/>
        <v>39</v>
      </c>
      <c r="R1123" s="115">
        <f t="shared" si="775"/>
        <v>75</v>
      </c>
      <c r="S1123" s="115">
        <f t="shared" si="776"/>
        <v>13</v>
      </c>
      <c r="T1123" s="115">
        <f t="shared" si="777"/>
        <v>12</v>
      </c>
      <c r="U1123" s="115">
        <f t="shared" si="778"/>
        <v>30</v>
      </c>
      <c r="V1123" s="115">
        <f t="shared" si="779"/>
        <v>36</v>
      </c>
      <c r="W1123" s="115">
        <f t="shared" si="780"/>
        <v>44</v>
      </c>
      <c r="X1123" s="115">
        <f t="shared" si="781"/>
        <v>31</v>
      </c>
      <c r="Y1123" s="115">
        <f t="shared" si="782"/>
        <v>26</v>
      </c>
      <c r="Z1123" s="115">
        <f t="shared" si="783"/>
        <v>35</v>
      </c>
      <c r="AA1123" s="115">
        <f t="shared" si="784"/>
        <v>6</v>
      </c>
      <c r="AB1123" s="115">
        <f t="shared" si="785"/>
        <v>15</v>
      </c>
      <c r="AC1123" s="113">
        <f t="shared" si="789"/>
        <v>682</v>
      </c>
      <c r="AE1123">
        <f t="shared" si="790"/>
        <v>4.4146798674344526E-2</v>
      </c>
      <c r="AF1123">
        <f t="shared" si="791"/>
        <v>1.3795874585732664E-3</v>
      </c>
      <c r="AG1123">
        <f t="shared" si="792"/>
        <v>1.977408690621682E-2</v>
      </c>
      <c r="AH1123">
        <f t="shared" si="793"/>
        <v>2.6212161712892063E-2</v>
      </c>
      <c r="AI1123">
        <f t="shared" si="794"/>
        <v>1.0576837182395042E-2</v>
      </c>
      <c r="AJ1123">
        <f t="shared" si="795"/>
        <v>2.0233949392407906E-2</v>
      </c>
      <c r="AK1123">
        <f t="shared" si="796"/>
        <v>4.1387623757197997E-3</v>
      </c>
      <c r="AL1123">
        <f t="shared" si="797"/>
        <v>2.0693811878598995E-2</v>
      </c>
      <c r="AM1123">
        <f t="shared" si="798"/>
        <v>1.7934636961452463E-2</v>
      </c>
      <c r="AN1123">
        <f t="shared" si="799"/>
        <v>3.4489686464331662E-2</v>
      </c>
      <c r="AO1123">
        <f t="shared" si="800"/>
        <v>5.9782123204841549E-3</v>
      </c>
      <c r="AP1123">
        <f t="shared" si="801"/>
        <v>5.5183498342930657E-3</v>
      </c>
      <c r="AQ1123">
        <f t="shared" si="802"/>
        <v>1.3795874585732663E-2</v>
      </c>
      <c r="AR1123">
        <f t="shared" si="803"/>
        <v>1.6555049502879199E-2</v>
      </c>
      <c r="AS1123">
        <f t="shared" si="804"/>
        <v>2.0233949392407906E-2</v>
      </c>
      <c r="AT1123">
        <f t="shared" si="805"/>
        <v>1.4255737071923753E-2</v>
      </c>
      <c r="AU1123">
        <f t="shared" si="806"/>
        <v>1.195642464096831E-2</v>
      </c>
      <c r="AV1123">
        <f t="shared" si="807"/>
        <v>1.609518701668811E-2</v>
      </c>
      <c r="AW1123">
        <f t="shared" si="808"/>
        <v>2.7591749171465329E-3</v>
      </c>
      <c r="AX1123">
        <f t="shared" si="809"/>
        <v>6.8979372928663317E-3</v>
      </c>
      <c r="AY1123">
        <f t="shared" si="810"/>
        <v>0.31362621558232257</v>
      </c>
    </row>
    <row r="1124" spans="1:51" x14ac:dyDescent="0.2">
      <c r="A1124" s="118" t="s">
        <v>6054</v>
      </c>
      <c r="B1124" s="119">
        <v>33047</v>
      </c>
      <c r="C1124" s="121" t="s">
        <v>6620</v>
      </c>
      <c r="D1124" s="121" t="s">
        <v>4530</v>
      </c>
      <c r="E1124" s="121">
        <v>1.073264742618369</v>
      </c>
      <c r="F1124">
        <f t="shared" si="786"/>
        <v>1.073264742618369E-6</v>
      </c>
      <c r="G1124">
        <f t="shared" si="787"/>
        <v>1.073264742618369E-8</v>
      </c>
      <c r="H1124">
        <f t="shared" si="788"/>
        <v>6.1777513575905199E-4</v>
      </c>
      <c r="I1124" s="115">
        <f t="shared" si="766"/>
        <v>27</v>
      </c>
      <c r="J1124" s="115">
        <f t="shared" si="767"/>
        <v>6</v>
      </c>
      <c r="K1124" s="115">
        <f t="shared" si="768"/>
        <v>17</v>
      </c>
      <c r="L1124" s="115">
        <f t="shared" si="769"/>
        <v>19</v>
      </c>
      <c r="M1124" s="115">
        <f t="shared" si="770"/>
        <v>13</v>
      </c>
      <c r="N1124" s="115">
        <f t="shared" si="771"/>
        <v>22</v>
      </c>
      <c r="O1124" s="115">
        <f t="shared" si="772"/>
        <v>5</v>
      </c>
      <c r="P1124" s="115">
        <f t="shared" si="773"/>
        <v>14</v>
      </c>
      <c r="Q1124" s="115">
        <f t="shared" si="774"/>
        <v>10</v>
      </c>
      <c r="R1124" s="115">
        <f t="shared" si="775"/>
        <v>27</v>
      </c>
      <c r="S1124" s="115">
        <f t="shared" si="776"/>
        <v>7</v>
      </c>
      <c r="T1124" s="115">
        <f t="shared" si="777"/>
        <v>11</v>
      </c>
      <c r="U1124" s="115">
        <f t="shared" si="778"/>
        <v>15</v>
      </c>
      <c r="V1124" s="115">
        <f t="shared" si="779"/>
        <v>17</v>
      </c>
      <c r="W1124" s="115">
        <f t="shared" si="780"/>
        <v>15</v>
      </c>
      <c r="X1124" s="115">
        <f t="shared" si="781"/>
        <v>15</v>
      </c>
      <c r="Y1124" s="115">
        <f t="shared" si="782"/>
        <v>10</v>
      </c>
      <c r="Z1124" s="115">
        <f t="shared" si="783"/>
        <v>14</v>
      </c>
      <c r="AA1124" s="115">
        <f t="shared" si="784"/>
        <v>9</v>
      </c>
      <c r="AB1124" s="115">
        <f t="shared" si="785"/>
        <v>17</v>
      </c>
      <c r="AC1124" s="113">
        <f t="shared" si="789"/>
        <v>290</v>
      </c>
      <c r="AE1124">
        <f t="shared" si="790"/>
        <v>1.6679928665494403E-2</v>
      </c>
      <c r="AF1124">
        <f t="shared" si="791"/>
        <v>3.7066508145543117E-3</v>
      </c>
      <c r="AG1124">
        <f t="shared" si="792"/>
        <v>1.0502177307903884E-2</v>
      </c>
      <c r="AH1124">
        <f t="shared" si="793"/>
        <v>1.1737727579421988E-2</v>
      </c>
      <c r="AI1124">
        <f t="shared" si="794"/>
        <v>8.031076764867676E-3</v>
      </c>
      <c r="AJ1124">
        <f t="shared" si="795"/>
        <v>1.3591052986699144E-2</v>
      </c>
      <c r="AK1124">
        <f t="shared" si="796"/>
        <v>3.0888756787952601E-3</v>
      </c>
      <c r="AL1124">
        <f t="shared" si="797"/>
        <v>8.6488519006267285E-3</v>
      </c>
      <c r="AM1124">
        <f t="shared" si="798"/>
        <v>6.1777513575905201E-3</v>
      </c>
      <c r="AN1124">
        <f t="shared" si="799"/>
        <v>1.6679928665494403E-2</v>
      </c>
      <c r="AO1124">
        <f t="shared" si="800"/>
        <v>4.3244259503133643E-3</v>
      </c>
      <c r="AP1124">
        <f t="shared" si="801"/>
        <v>6.7955264933495718E-3</v>
      </c>
      <c r="AQ1124">
        <f t="shared" si="802"/>
        <v>9.2666270363857793E-3</v>
      </c>
      <c r="AR1124">
        <f t="shared" si="803"/>
        <v>1.0502177307903884E-2</v>
      </c>
      <c r="AS1124">
        <f t="shared" si="804"/>
        <v>9.2666270363857793E-3</v>
      </c>
      <c r="AT1124">
        <f t="shared" si="805"/>
        <v>9.2666270363857793E-3</v>
      </c>
      <c r="AU1124">
        <f t="shared" si="806"/>
        <v>6.1777513575905201E-3</v>
      </c>
      <c r="AV1124">
        <f t="shared" si="807"/>
        <v>8.6488519006267285E-3</v>
      </c>
      <c r="AW1124">
        <f t="shared" si="808"/>
        <v>5.5599762218314676E-3</v>
      </c>
      <c r="AX1124">
        <f t="shared" si="809"/>
        <v>1.0502177307903884E-2</v>
      </c>
      <c r="AY1124">
        <f t="shared" si="810"/>
        <v>0.17915478937012508</v>
      </c>
    </row>
    <row r="1125" spans="1:51" x14ac:dyDescent="0.2">
      <c r="A1125" s="118" t="s">
        <v>6055</v>
      </c>
      <c r="B1125" s="119">
        <v>39035</v>
      </c>
      <c r="C1125" s="121" t="s">
        <v>6862</v>
      </c>
      <c r="D1125" s="121" t="s">
        <v>3815</v>
      </c>
      <c r="E1125" s="121">
        <v>4.907483487968399E-2</v>
      </c>
      <c r="F1125">
        <f t="shared" si="786"/>
        <v>4.9074834879683991E-8</v>
      </c>
      <c r="G1125">
        <f t="shared" si="787"/>
        <v>4.9074834879683993E-10</v>
      </c>
      <c r="H1125">
        <f t="shared" si="788"/>
        <v>2.8247655565566285E-5</v>
      </c>
      <c r="I1125" s="115">
        <f t="shared" si="766"/>
        <v>38</v>
      </c>
      <c r="J1125" s="115">
        <f t="shared" si="767"/>
        <v>1</v>
      </c>
      <c r="K1125" s="115">
        <f t="shared" si="768"/>
        <v>12</v>
      </c>
      <c r="L1125" s="115">
        <f t="shared" si="769"/>
        <v>19</v>
      </c>
      <c r="M1125" s="115">
        <f t="shared" si="770"/>
        <v>11</v>
      </c>
      <c r="N1125" s="115">
        <f t="shared" si="771"/>
        <v>14</v>
      </c>
      <c r="O1125" s="115">
        <f t="shared" si="772"/>
        <v>13</v>
      </c>
      <c r="P1125" s="115">
        <f t="shared" si="773"/>
        <v>28</v>
      </c>
      <c r="Q1125" s="115">
        <f t="shared" si="774"/>
        <v>24</v>
      </c>
      <c r="R1125" s="115">
        <f t="shared" si="775"/>
        <v>35</v>
      </c>
      <c r="S1125" s="115">
        <f t="shared" si="776"/>
        <v>7</v>
      </c>
      <c r="T1125" s="115">
        <f t="shared" si="777"/>
        <v>18</v>
      </c>
      <c r="U1125" s="115">
        <f t="shared" si="778"/>
        <v>21</v>
      </c>
      <c r="V1125" s="115">
        <f t="shared" si="779"/>
        <v>17</v>
      </c>
      <c r="W1125" s="115">
        <f t="shared" si="780"/>
        <v>16</v>
      </c>
      <c r="X1125" s="115">
        <f t="shared" si="781"/>
        <v>30</v>
      </c>
      <c r="Y1125" s="115">
        <f t="shared" si="782"/>
        <v>18</v>
      </c>
      <c r="Z1125" s="115">
        <f t="shared" si="783"/>
        <v>21</v>
      </c>
      <c r="AA1125" s="115">
        <f t="shared" si="784"/>
        <v>6</v>
      </c>
      <c r="AB1125" s="115">
        <f t="shared" si="785"/>
        <v>4</v>
      </c>
      <c r="AC1125" s="113">
        <f t="shared" si="789"/>
        <v>353</v>
      </c>
      <c r="AE1125">
        <f t="shared" si="790"/>
        <v>1.0734109114915189E-3</v>
      </c>
      <c r="AF1125">
        <f t="shared" si="791"/>
        <v>2.8247655565566285E-5</v>
      </c>
      <c r="AG1125">
        <f t="shared" si="792"/>
        <v>3.3897186678679542E-4</v>
      </c>
      <c r="AH1125">
        <f t="shared" si="793"/>
        <v>5.3670545574575944E-4</v>
      </c>
      <c r="AI1125">
        <f t="shared" si="794"/>
        <v>3.1072421122122916E-4</v>
      </c>
      <c r="AJ1125">
        <f t="shared" si="795"/>
        <v>3.9546717791792799E-4</v>
      </c>
      <c r="AK1125">
        <f t="shared" si="796"/>
        <v>3.6721952235236168E-4</v>
      </c>
      <c r="AL1125">
        <f t="shared" si="797"/>
        <v>7.9093435583585598E-4</v>
      </c>
      <c r="AM1125">
        <f t="shared" si="798"/>
        <v>6.7794373357359084E-4</v>
      </c>
      <c r="AN1125">
        <f t="shared" si="799"/>
        <v>9.8866794479482E-4</v>
      </c>
      <c r="AO1125">
        <f t="shared" si="800"/>
        <v>1.9773358895896399E-4</v>
      </c>
      <c r="AP1125">
        <f t="shared" si="801"/>
        <v>5.0845780018019308E-4</v>
      </c>
      <c r="AQ1125">
        <f t="shared" si="802"/>
        <v>5.9320076687689196E-4</v>
      </c>
      <c r="AR1125">
        <f t="shared" si="803"/>
        <v>4.8021014461462682E-4</v>
      </c>
      <c r="AS1125">
        <f t="shared" si="804"/>
        <v>4.5196248904906056E-4</v>
      </c>
      <c r="AT1125">
        <f t="shared" si="805"/>
        <v>8.474296669669886E-4</v>
      </c>
      <c r="AU1125">
        <f t="shared" si="806"/>
        <v>5.0845780018019308E-4</v>
      </c>
      <c r="AV1125">
        <f t="shared" si="807"/>
        <v>5.9320076687689196E-4</v>
      </c>
      <c r="AW1125">
        <f t="shared" si="808"/>
        <v>1.6948593339339771E-4</v>
      </c>
      <c r="AX1125">
        <f t="shared" si="809"/>
        <v>1.1299062226226514E-4</v>
      </c>
      <c r="AY1125">
        <f t="shared" si="810"/>
        <v>9.9714224146448989E-3</v>
      </c>
    </row>
    <row r="1126" spans="1:51" x14ac:dyDescent="0.2">
      <c r="A1126" s="118" t="s">
        <v>6056</v>
      </c>
      <c r="B1126" s="119">
        <v>14514</v>
      </c>
      <c r="C1126" s="121" t="s">
        <v>6673</v>
      </c>
      <c r="D1126" s="121" t="s">
        <v>3414</v>
      </c>
      <c r="E1126" s="121">
        <v>3.6158008621969061E-3</v>
      </c>
      <c r="F1126">
        <f t="shared" si="786"/>
        <v>3.6158008621969061E-9</v>
      </c>
      <c r="G1126">
        <f t="shared" si="787"/>
        <v>3.6158008621969059E-11</v>
      </c>
      <c r="H1126">
        <f t="shared" si="788"/>
        <v>2.0812682834170647E-6</v>
      </c>
      <c r="I1126" s="115">
        <f t="shared" si="766"/>
        <v>17</v>
      </c>
      <c r="J1126" s="115">
        <f t="shared" si="767"/>
        <v>2</v>
      </c>
      <c r="K1126" s="115">
        <f t="shared" si="768"/>
        <v>8</v>
      </c>
      <c r="L1126" s="115">
        <f t="shared" si="769"/>
        <v>8</v>
      </c>
      <c r="M1126" s="115">
        <f t="shared" si="770"/>
        <v>2</v>
      </c>
      <c r="N1126" s="115">
        <f t="shared" si="771"/>
        <v>5</v>
      </c>
      <c r="O1126" s="115">
        <f t="shared" si="772"/>
        <v>0</v>
      </c>
      <c r="P1126" s="115">
        <f t="shared" si="773"/>
        <v>7</v>
      </c>
      <c r="Q1126" s="115">
        <f t="shared" si="774"/>
        <v>9</v>
      </c>
      <c r="R1126" s="115">
        <f t="shared" si="775"/>
        <v>18</v>
      </c>
      <c r="S1126" s="115">
        <f t="shared" si="776"/>
        <v>5</v>
      </c>
      <c r="T1126" s="115">
        <f t="shared" si="777"/>
        <v>6</v>
      </c>
      <c r="U1126" s="115">
        <f t="shared" si="778"/>
        <v>3</v>
      </c>
      <c r="V1126" s="115">
        <f t="shared" si="779"/>
        <v>15</v>
      </c>
      <c r="W1126" s="115">
        <f t="shared" si="780"/>
        <v>4</v>
      </c>
      <c r="X1126" s="115">
        <f t="shared" si="781"/>
        <v>9</v>
      </c>
      <c r="Y1126" s="115">
        <f t="shared" si="782"/>
        <v>3</v>
      </c>
      <c r="Z1126" s="115">
        <f t="shared" si="783"/>
        <v>3</v>
      </c>
      <c r="AA1126" s="115">
        <f t="shared" si="784"/>
        <v>1</v>
      </c>
      <c r="AB1126" s="115">
        <f t="shared" si="785"/>
        <v>5</v>
      </c>
      <c r="AC1126" s="113">
        <f t="shared" si="789"/>
        <v>130</v>
      </c>
      <c r="AE1126">
        <f t="shared" si="790"/>
        <v>3.53815608180901E-5</v>
      </c>
      <c r="AF1126">
        <f t="shared" si="791"/>
        <v>4.1625365668341295E-6</v>
      </c>
      <c r="AG1126">
        <f t="shared" si="792"/>
        <v>1.6650146267336518E-5</v>
      </c>
      <c r="AH1126">
        <f t="shared" si="793"/>
        <v>1.6650146267336518E-5</v>
      </c>
      <c r="AI1126">
        <f t="shared" si="794"/>
        <v>4.1625365668341295E-6</v>
      </c>
      <c r="AJ1126">
        <f t="shared" si="795"/>
        <v>1.0406341417085323E-5</v>
      </c>
      <c r="AK1126">
        <f t="shared" si="796"/>
        <v>0</v>
      </c>
      <c r="AL1126">
        <f t="shared" si="797"/>
        <v>1.4568877983919454E-5</v>
      </c>
      <c r="AM1126">
        <f t="shared" si="798"/>
        <v>1.8731414550753582E-5</v>
      </c>
      <c r="AN1126">
        <f t="shared" si="799"/>
        <v>3.7462829101507164E-5</v>
      </c>
      <c r="AO1126">
        <f t="shared" si="800"/>
        <v>1.0406341417085323E-5</v>
      </c>
      <c r="AP1126">
        <f t="shared" si="801"/>
        <v>1.2487609700502388E-5</v>
      </c>
      <c r="AQ1126">
        <f t="shared" si="802"/>
        <v>6.2438048502511942E-6</v>
      </c>
      <c r="AR1126">
        <f t="shared" si="803"/>
        <v>3.1219024251255972E-5</v>
      </c>
      <c r="AS1126">
        <f t="shared" si="804"/>
        <v>8.325073133668259E-6</v>
      </c>
      <c r="AT1126">
        <f t="shared" si="805"/>
        <v>1.8731414550753582E-5</v>
      </c>
      <c r="AU1126">
        <f t="shared" si="806"/>
        <v>6.2438048502511942E-6</v>
      </c>
      <c r="AV1126">
        <f t="shared" si="807"/>
        <v>6.2438048502511942E-6</v>
      </c>
      <c r="AW1126">
        <f t="shared" si="808"/>
        <v>2.0812682834170647E-6</v>
      </c>
      <c r="AX1126">
        <f t="shared" si="809"/>
        <v>1.0406341417085323E-5</v>
      </c>
      <c r="AY1126">
        <f t="shared" si="810"/>
        <v>2.7056487684421838E-4</v>
      </c>
    </row>
    <row r="1127" spans="1:51" x14ac:dyDescent="0.2">
      <c r="A1127" s="118" t="s">
        <v>6057</v>
      </c>
      <c r="B1127" s="119">
        <v>55913</v>
      </c>
      <c r="C1127" s="121" t="s">
        <v>7113</v>
      </c>
      <c r="D1127" s="121" t="s">
        <v>3693</v>
      </c>
      <c r="E1127" s="121">
        <v>5.1348777951856911E-2</v>
      </c>
      <c r="F1127">
        <f t="shared" si="786"/>
        <v>5.1348777951856911E-8</v>
      </c>
      <c r="G1127">
        <f t="shared" si="787"/>
        <v>5.1348777951856908E-10</v>
      </c>
      <c r="H1127">
        <f t="shared" si="788"/>
        <v>2.9556545566641715E-5</v>
      </c>
      <c r="I1127" s="115">
        <f t="shared" si="766"/>
        <v>49</v>
      </c>
      <c r="J1127" s="115">
        <f t="shared" si="767"/>
        <v>6</v>
      </c>
      <c r="K1127" s="115">
        <f t="shared" si="768"/>
        <v>36</v>
      </c>
      <c r="L1127" s="115">
        <f t="shared" si="769"/>
        <v>38</v>
      </c>
      <c r="M1127" s="115">
        <f t="shared" si="770"/>
        <v>21</v>
      </c>
      <c r="N1127" s="115">
        <f t="shared" si="771"/>
        <v>33</v>
      </c>
      <c r="O1127" s="115">
        <f t="shared" si="772"/>
        <v>15</v>
      </c>
      <c r="P1127" s="115">
        <f t="shared" si="773"/>
        <v>32</v>
      </c>
      <c r="Q1127" s="115">
        <f t="shared" si="774"/>
        <v>31</v>
      </c>
      <c r="R1127" s="115">
        <f t="shared" si="775"/>
        <v>40</v>
      </c>
      <c r="S1127" s="115">
        <f t="shared" si="776"/>
        <v>11</v>
      </c>
      <c r="T1127" s="115">
        <f t="shared" si="777"/>
        <v>20</v>
      </c>
      <c r="U1127" s="115">
        <f t="shared" si="778"/>
        <v>27</v>
      </c>
      <c r="V1127" s="115">
        <f t="shared" si="779"/>
        <v>12</v>
      </c>
      <c r="W1127" s="115">
        <f t="shared" si="780"/>
        <v>30</v>
      </c>
      <c r="X1127" s="115">
        <f t="shared" si="781"/>
        <v>27</v>
      </c>
      <c r="Y1127" s="115">
        <f t="shared" si="782"/>
        <v>28</v>
      </c>
      <c r="Z1127" s="115">
        <f t="shared" si="783"/>
        <v>30</v>
      </c>
      <c r="AA1127" s="115">
        <f t="shared" si="784"/>
        <v>4</v>
      </c>
      <c r="AB1127" s="115">
        <f t="shared" si="785"/>
        <v>13</v>
      </c>
      <c r="AC1127" s="113">
        <f t="shared" si="789"/>
        <v>503</v>
      </c>
      <c r="AE1127">
        <f t="shared" si="790"/>
        <v>1.448270732765444E-3</v>
      </c>
      <c r="AF1127">
        <f t="shared" si="791"/>
        <v>1.7733927339985028E-4</v>
      </c>
      <c r="AG1127">
        <f t="shared" si="792"/>
        <v>1.0640356403991017E-3</v>
      </c>
      <c r="AH1127">
        <f t="shared" si="793"/>
        <v>1.1231487315323853E-3</v>
      </c>
      <c r="AI1127">
        <f t="shared" si="794"/>
        <v>6.2068745689947602E-4</v>
      </c>
      <c r="AJ1127">
        <f t="shared" si="795"/>
        <v>9.7536600369917657E-4</v>
      </c>
      <c r="AK1127">
        <f t="shared" si="796"/>
        <v>4.4334818349962574E-4</v>
      </c>
      <c r="AL1127">
        <f t="shared" si="797"/>
        <v>9.4580945813253488E-4</v>
      </c>
      <c r="AM1127">
        <f t="shared" si="798"/>
        <v>9.1625291256589318E-4</v>
      </c>
      <c r="AN1127">
        <f t="shared" si="799"/>
        <v>1.1822618226656686E-3</v>
      </c>
      <c r="AO1127">
        <f t="shared" si="800"/>
        <v>3.2512200123305886E-4</v>
      </c>
      <c r="AP1127">
        <f t="shared" si="801"/>
        <v>5.9113091133283432E-4</v>
      </c>
      <c r="AQ1127">
        <f t="shared" si="802"/>
        <v>7.9802673029932629E-4</v>
      </c>
      <c r="AR1127">
        <f t="shared" si="803"/>
        <v>3.5467854679970055E-4</v>
      </c>
      <c r="AS1127">
        <f t="shared" si="804"/>
        <v>8.8669636699925149E-4</v>
      </c>
      <c r="AT1127">
        <f t="shared" si="805"/>
        <v>7.9802673029932629E-4</v>
      </c>
      <c r="AU1127">
        <f t="shared" si="806"/>
        <v>8.2758327586596799E-4</v>
      </c>
      <c r="AV1127">
        <f t="shared" si="807"/>
        <v>8.8669636699925149E-4</v>
      </c>
      <c r="AW1127">
        <f t="shared" si="808"/>
        <v>1.1822618226656686E-4</v>
      </c>
      <c r="AX1127">
        <f t="shared" si="809"/>
        <v>3.842350923663423E-4</v>
      </c>
      <c r="AY1127">
        <f t="shared" si="810"/>
        <v>1.4866942420020783E-2</v>
      </c>
    </row>
    <row r="1128" spans="1:51" x14ac:dyDescent="0.2">
      <c r="A1128" s="118" t="s">
        <v>6058</v>
      </c>
      <c r="B1128" s="119">
        <v>54724</v>
      </c>
      <c r="C1128" s="121" t="s">
        <v>6976</v>
      </c>
      <c r="D1128" s="121" t="s">
        <v>3392</v>
      </c>
      <c r="E1128" s="121">
        <v>8.5955300145917207E-3</v>
      </c>
      <c r="F1128">
        <f t="shared" si="786"/>
        <v>8.5955300145917212E-9</v>
      </c>
      <c r="G1128">
        <f t="shared" si="787"/>
        <v>8.5955300145917213E-11</v>
      </c>
      <c r="H1128">
        <f t="shared" si="788"/>
        <v>4.9476187103013516E-6</v>
      </c>
      <c r="I1128" s="115">
        <f t="shared" si="766"/>
        <v>41</v>
      </c>
      <c r="J1128" s="115">
        <f t="shared" si="767"/>
        <v>5</v>
      </c>
      <c r="K1128" s="115">
        <f t="shared" si="768"/>
        <v>25</v>
      </c>
      <c r="L1128" s="115">
        <f t="shared" si="769"/>
        <v>32</v>
      </c>
      <c r="M1128" s="115">
        <f t="shared" si="770"/>
        <v>24</v>
      </c>
      <c r="N1128" s="115">
        <f t="shared" si="771"/>
        <v>23</v>
      </c>
      <c r="O1128" s="115">
        <f t="shared" si="772"/>
        <v>15</v>
      </c>
      <c r="P1128" s="115">
        <f t="shared" si="773"/>
        <v>30</v>
      </c>
      <c r="Q1128" s="115">
        <f t="shared" si="774"/>
        <v>35</v>
      </c>
      <c r="R1128" s="115">
        <f t="shared" si="775"/>
        <v>38</v>
      </c>
      <c r="S1128" s="115">
        <f t="shared" si="776"/>
        <v>8</v>
      </c>
      <c r="T1128" s="115">
        <f t="shared" si="777"/>
        <v>22</v>
      </c>
      <c r="U1128" s="115">
        <f t="shared" si="778"/>
        <v>22</v>
      </c>
      <c r="V1128" s="115">
        <f t="shared" si="779"/>
        <v>26</v>
      </c>
      <c r="W1128" s="115">
        <f t="shared" si="780"/>
        <v>30</v>
      </c>
      <c r="X1128" s="115">
        <f t="shared" si="781"/>
        <v>28</v>
      </c>
      <c r="Y1128" s="115">
        <f t="shared" si="782"/>
        <v>17</v>
      </c>
      <c r="Z1128" s="115">
        <f t="shared" si="783"/>
        <v>16</v>
      </c>
      <c r="AA1128" s="115">
        <f t="shared" si="784"/>
        <v>22</v>
      </c>
      <c r="AB1128" s="115">
        <f t="shared" si="785"/>
        <v>10</v>
      </c>
      <c r="AC1128" s="113">
        <f t="shared" si="789"/>
        <v>469</v>
      </c>
      <c r="AE1128">
        <f t="shared" si="790"/>
        <v>2.0285236712235541E-4</v>
      </c>
      <c r="AF1128">
        <f t="shared" si="791"/>
        <v>2.4738093551506757E-5</v>
      </c>
      <c r="AG1128">
        <f t="shared" si="792"/>
        <v>1.236904677575338E-4</v>
      </c>
      <c r="AH1128">
        <f t="shared" si="793"/>
        <v>1.5832379872964325E-4</v>
      </c>
      <c r="AI1128">
        <f t="shared" si="794"/>
        <v>1.1874284904723245E-4</v>
      </c>
      <c r="AJ1128">
        <f t="shared" si="795"/>
        <v>1.1379523033693109E-4</v>
      </c>
      <c r="AK1128">
        <f t="shared" si="796"/>
        <v>7.4214280654520272E-5</v>
      </c>
      <c r="AL1128">
        <f t="shared" si="797"/>
        <v>1.4842856130904054E-4</v>
      </c>
      <c r="AM1128">
        <f t="shared" si="798"/>
        <v>1.7316665486054731E-4</v>
      </c>
      <c r="AN1128">
        <f t="shared" si="799"/>
        <v>1.8800951099145135E-4</v>
      </c>
      <c r="AO1128">
        <f t="shared" si="800"/>
        <v>3.9580949682410813E-5</v>
      </c>
      <c r="AP1128">
        <f t="shared" si="801"/>
        <v>1.0884761162662974E-4</v>
      </c>
      <c r="AQ1128">
        <f t="shared" si="802"/>
        <v>1.0884761162662974E-4</v>
      </c>
      <c r="AR1128">
        <f t="shared" si="803"/>
        <v>1.2863808646783515E-4</v>
      </c>
      <c r="AS1128">
        <f t="shared" si="804"/>
        <v>1.4842856130904054E-4</v>
      </c>
      <c r="AT1128">
        <f t="shared" si="805"/>
        <v>1.3853332388843784E-4</v>
      </c>
      <c r="AU1128">
        <f t="shared" si="806"/>
        <v>8.410951807512298E-5</v>
      </c>
      <c r="AV1128">
        <f t="shared" si="807"/>
        <v>7.9161899364821626E-5</v>
      </c>
      <c r="AW1128">
        <f t="shared" si="808"/>
        <v>1.0884761162662974E-4</v>
      </c>
      <c r="AX1128">
        <f t="shared" si="809"/>
        <v>4.9476187103013515E-5</v>
      </c>
      <c r="AY1128">
        <f t="shared" si="810"/>
        <v>2.3204331751313337E-3</v>
      </c>
    </row>
    <row r="1129" spans="1:51" x14ac:dyDescent="0.2">
      <c r="A1129" s="118" t="s">
        <v>6059</v>
      </c>
      <c r="B1129" s="119">
        <v>39040</v>
      </c>
      <c r="C1129" s="121" t="s">
        <v>6802</v>
      </c>
      <c r="D1129" s="121" t="s">
        <v>4004</v>
      </c>
      <c r="E1129" s="121">
        <v>0.20631337546955103</v>
      </c>
      <c r="F1129">
        <f t="shared" si="786"/>
        <v>2.0631337546955103E-7</v>
      </c>
      <c r="G1129">
        <f t="shared" si="787"/>
        <v>2.0631337546955102E-9</v>
      </c>
      <c r="H1129">
        <f t="shared" si="788"/>
        <v>1.1875473820994662E-4</v>
      </c>
      <c r="I1129" s="115">
        <f t="shared" si="766"/>
        <v>28</v>
      </c>
      <c r="J1129" s="115">
        <f t="shared" si="767"/>
        <v>0</v>
      </c>
      <c r="K1129" s="115">
        <f t="shared" si="768"/>
        <v>27</v>
      </c>
      <c r="L1129" s="115">
        <f t="shared" si="769"/>
        <v>20</v>
      </c>
      <c r="M1129" s="115">
        <f t="shared" si="770"/>
        <v>6</v>
      </c>
      <c r="N1129" s="115">
        <f t="shared" si="771"/>
        <v>28</v>
      </c>
      <c r="O1129" s="115">
        <f t="shared" si="772"/>
        <v>6</v>
      </c>
      <c r="P1129" s="115">
        <f t="shared" si="773"/>
        <v>20</v>
      </c>
      <c r="Q1129" s="115">
        <f t="shared" si="774"/>
        <v>19</v>
      </c>
      <c r="R1129" s="115">
        <f t="shared" si="775"/>
        <v>26</v>
      </c>
      <c r="S1129" s="115">
        <f t="shared" si="776"/>
        <v>7</v>
      </c>
      <c r="T1129" s="115">
        <f t="shared" si="777"/>
        <v>18</v>
      </c>
      <c r="U1129" s="115">
        <f t="shared" si="778"/>
        <v>20</v>
      </c>
      <c r="V1129" s="115">
        <f t="shared" si="779"/>
        <v>15</v>
      </c>
      <c r="W1129" s="115">
        <f t="shared" si="780"/>
        <v>21</v>
      </c>
      <c r="X1129" s="115">
        <f t="shared" si="781"/>
        <v>17</v>
      </c>
      <c r="Y1129" s="115">
        <f t="shared" si="782"/>
        <v>16</v>
      </c>
      <c r="Z1129" s="115">
        <f t="shared" si="783"/>
        <v>25</v>
      </c>
      <c r="AA1129" s="115">
        <f t="shared" si="784"/>
        <v>13</v>
      </c>
      <c r="AB1129" s="115">
        <f t="shared" si="785"/>
        <v>14</v>
      </c>
      <c r="AC1129" s="113">
        <f t="shared" si="789"/>
        <v>346</v>
      </c>
      <c r="AE1129">
        <f t="shared" si="790"/>
        <v>3.3251326698785053E-3</v>
      </c>
      <c r="AF1129">
        <f t="shared" si="791"/>
        <v>0</v>
      </c>
      <c r="AG1129">
        <f t="shared" si="792"/>
        <v>3.2063779316685585E-3</v>
      </c>
      <c r="AH1129">
        <f t="shared" si="793"/>
        <v>2.3750947641989323E-3</v>
      </c>
      <c r="AI1129">
        <f t="shared" si="794"/>
        <v>7.125284292596797E-4</v>
      </c>
      <c r="AJ1129">
        <f t="shared" si="795"/>
        <v>3.3251326698785053E-3</v>
      </c>
      <c r="AK1129">
        <f t="shared" si="796"/>
        <v>7.125284292596797E-4</v>
      </c>
      <c r="AL1129">
        <f t="shared" si="797"/>
        <v>2.3750947641989323E-3</v>
      </c>
      <c r="AM1129">
        <f t="shared" si="798"/>
        <v>2.2563400259889856E-3</v>
      </c>
      <c r="AN1129">
        <f t="shared" si="799"/>
        <v>3.0876231934586123E-3</v>
      </c>
      <c r="AO1129">
        <f t="shared" si="800"/>
        <v>8.3128316746962632E-4</v>
      </c>
      <c r="AP1129">
        <f t="shared" si="801"/>
        <v>2.1375852877790393E-3</v>
      </c>
      <c r="AQ1129">
        <f t="shared" si="802"/>
        <v>2.3750947641989323E-3</v>
      </c>
      <c r="AR1129">
        <f t="shared" si="803"/>
        <v>1.7813210731491991E-3</v>
      </c>
      <c r="AS1129">
        <f t="shared" si="804"/>
        <v>2.4938495024088791E-3</v>
      </c>
      <c r="AT1129">
        <f t="shared" si="805"/>
        <v>2.0188305495690926E-3</v>
      </c>
      <c r="AU1129">
        <f t="shared" si="806"/>
        <v>1.9000758113591459E-3</v>
      </c>
      <c r="AV1129">
        <f t="shared" si="807"/>
        <v>2.9688684552486655E-3</v>
      </c>
      <c r="AW1129">
        <f t="shared" si="808"/>
        <v>1.5438115967293061E-3</v>
      </c>
      <c r="AX1129">
        <f t="shared" si="809"/>
        <v>1.6625663349392526E-3</v>
      </c>
      <c r="AY1129">
        <f t="shared" si="810"/>
        <v>4.1089139420641525E-2</v>
      </c>
    </row>
    <row r="1130" spans="1:51" x14ac:dyDescent="0.2">
      <c r="A1130" s="118" t="s">
        <v>6060</v>
      </c>
      <c r="B1130" s="119">
        <v>22225</v>
      </c>
      <c r="C1130" s="121" t="s">
        <v>6584</v>
      </c>
      <c r="D1130" s="121" t="s">
        <v>3918</v>
      </c>
      <c r="E1130" s="121">
        <v>0.19597103101256974</v>
      </c>
      <c r="F1130">
        <f t="shared" si="786"/>
        <v>1.9597103101256974E-7</v>
      </c>
      <c r="G1130">
        <f t="shared" si="787"/>
        <v>1.9597103101256975E-9</v>
      </c>
      <c r="H1130">
        <f t="shared" si="788"/>
        <v>1.1280164667785073E-4</v>
      </c>
      <c r="I1130" s="115">
        <f t="shared" si="766"/>
        <v>18</v>
      </c>
      <c r="J1130" s="115">
        <f t="shared" si="767"/>
        <v>2</v>
      </c>
      <c r="K1130" s="115">
        <f t="shared" si="768"/>
        <v>14</v>
      </c>
      <c r="L1130" s="115">
        <f t="shared" si="769"/>
        <v>12</v>
      </c>
      <c r="M1130" s="115">
        <f t="shared" si="770"/>
        <v>7</v>
      </c>
      <c r="N1130" s="115">
        <f t="shared" si="771"/>
        <v>14</v>
      </c>
      <c r="O1130" s="115">
        <f t="shared" si="772"/>
        <v>3</v>
      </c>
      <c r="P1130" s="115">
        <f t="shared" si="773"/>
        <v>12</v>
      </c>
      <c r="Q1130" s="115">
        <f t="shared" si="774"/>
        <v>15</v>
      </c>
      <c r="R1130" s="115">
        <f t="shared" si="775"/>
        <v>26</v>
      </c>
      <c r="S1130" s="115">
        <f t="shared" si="776"/>
        <v>4</v>
      </c>
      <c r="T1130" s="115">
        <f t="shared" si="777"/>
        <v>4</v>
      </c>
      <c r="U1130" s="115">
        <f t="shared" si="778"/>
        <v>7</v>
      </c>
      <c r="V1130" s="115">
        <f t="shared" si="779"/>
        <v>7</v>
      </c>
      <c r="W1130" s="115">
        <f t="shared" si="780"/>
        <v>19</v>
      </c>
      <c r="X1130" s="115">
        <f t="shared" si="781"/>
        <v>15</v>
      </c>
      <c r="Y1130" s="115">
        <f t="shared" si="782"/>
        <v>8</v>
      </c>
      <c r="Z1130" s="115">
        <f t="shared" si="783"/>
        <v>6</v>
      </c>
      <c r="AA1130" s="115">
        <f t="shared" si="784"/>
        <v>2</v>
      </c>
      <c r="AB1130" s="115">
        <f t="shared" si="785"/>
        <v>3</v>
      </c>
      <c r="AC1130" s="113">
        <f t="shared" si="789"/>
        <v>198</v>
      </c>
      <c r="AE1130">
        <f t="shared" si="790"/>
        <v>2.0304296402013132E-3</v>
      </c>
      <c r="AF1130">
        <f t="shared" si="791"/>
        <v>2.2560329335570147E-4</v>
      </c>
      <c r="AG1130">
        <f t="shared" si="792"/>
        <v>1.5792230534899102E-3</v>
      </c>
      <c r="AH1130">
        <f t="shared" si="793"/>
        <v>1.3536197601342087E-3</v>
      </c>
      <c r="AI1130">
        <f t="shared" si="794"/>
        <v>7.8961152674495512E-4</v>
      </c>
      <c r="AJ1130">
        <f t="shared" si="795"/>
        <v>1.5792230534899102E-3</v>
      </c>
      <c r="AK1130">
        <f t="shared" si="796"/>
        <v>3.3840494003355219E-4</v>
      </c>
      <c r="AL1130">
        <f t="shared" si="797"/>
        <v>1.3536197601342087E-3</v>
      </c>
      <c r="AM1130">
        <f t="shared" si="798"/>
        <v>1.6920247001677611E-3</v>
      </c>
      <c r="AN1130">
        <f t="shared" si="799"/>
        <v>2.9328428136241192E-3</v>
      </c>
      <c r="AO1130">
        <f t="shared" si="800"/>
        <v>4.5120658671140293E-4</v>
      </c>
      <c r="AP1130">
        <f t="shared" si="801"/>
        <v>4.5120658671140293E-4</v>
      </c>
      <c r="AQ1130">
        <f t="shared" si="802"/>
        <v>7.8961152674495512E-4</v>
      </c>
      <c r="AR1130">
        <f t="shared" si="803"/>
        <v>7.8961152674495512E-4</v>
      </c>
      <c r="AS1130">
        <f t="shared" si="804"/>
        <v>2.1432312868791639E-3</v>
      </c>
      <c r="AT1130">
        <f t="shared" si="805"/>
        <v>1.6920247001677611E-3</v>
      </c>
      <c r="AU1130">
        <f t="shared" si="806"/>
        <v>9.0241317342280587E-4</v>
      </c>
      <c r="AV1130">
        <f t="shared" si="807"/>
        <v>6.7680988006710437E-4</v>
      </c>
      <c r="AW1130">
        <f t="shared" si="808"/>
        <v>2.2560329335570147E-4</v>
      </c>
      <c r="AX1130">
        <f t="shared" si="809"/>
        <v>3.3840494003355219E-4</v>
      </c>
      <c r="AY1130">
        <f t="shared" si="810"/>
        <v>2.2334726042214443E-2</v>
      </c>
    </row>
    <row r="1131" spans="1:51" x14ac:dyDescent="0.2">
      <c r="A1131" s="118" t="s">
        <v>6061</v>
      </c>
      <c r="B1131" s="119">
        <v>22993</v>
      </c>
      <c r="C1131" s="121" t="s">
        <v>6662</v>
      </c>
      <c r="D1131" s="121" t="s">
        <v>3544</v>
      </c>
      <c r="E1131" s="121">
        <v>8.2075856111661322E-2</v>
      </c>
      <c r="F1131">
        <f t="shared" si="786"/>
        <v>8.2075856111661316E-8</v>
      </c>
      <c r="G1131">
        <f t="shared" si="787"/>
        <v>8.2075856111661314E-10</v>
      </c>
      <c r="H1131">
        <f t="shared" si="788"/>
        <v>4.7243164839480283E-5</v>
      </c>
      <c r="I1131" s="115">
        <f t="shared" si="766"/>
        <v>23</v>
      </c>
      <c r="J1131" s="115">
        <f t="shared" si="767"/>
        <v>0</v>
      </c>
      <c r="K1131" s="115">
        <f t="shared" si="768"/>
        <v>4</v>
      </c>
      <c r="L1131" s="115">
        <f t="shared" si="769"/>
        <v>6</v>
      </c>
      <c r="M1131" s="115">
        <f t="shared" si="770"/>
        <v>18</v>
      </c>
      <c r="N1131" s="115">
        <f t="shared" si="771"/>
        <v>20</v>
      </c>
      <c r="O1131" s="115">
        <f t="shared" si="772"/>
        <v>2</v>
      </c>
      <c r="P1131" s="115">
        <f t="shared" si="773"/>
        <v>20</v>
      </c>
      <c r="Q1131" s="115">
        <f t="shared" si="774"/>
        <v>7</v>
      </c>
      <c r="R1131" s="115">
        <f t="shared" si="775"/>
        <v>27</v>
      </c>
      <c r="S1131" s="115">
        <f t="shared" si="776"/>
        <v>5</v>
      </c>
      <c r="T1131" s="115">
        <f t="shared" si="777"/>
        <v>4</v>
      </c>
      <c r="U1131" s="115">
        <f t="shared" si="778"/>
        <v>6</v>
      </c>
      <c r="V1131" s="115">
        <f t="shared" si="779"/>
        <v>6</v>
      </c>
      <c r="W1131" s="115">
        <f t="shared" si="780"/>
        <v>7</v>
      </c>
      <c r="X1131" s="115">
        <f t="shared" si="781"/>
        <v>17</v>
      </c>
      <c r="Y1131" s="115">
        <f t="shared" si="782"/>
        <v>16</v>
      </c>
      <c r="Z1131" s="115">
        <f t="shared" si="783"/>
        <v>16</v>
      </c>
      <c r="AA1131" s="115">
        <f t="shared" si="784"/>
        <v>5</v>
      </c>
      <c r="AB1131" s="115">
        <f t="shared" si="785"/>
        <v>4</v>
      </c>
      <c r="AC1131" s="113">
        <f t="shared" si="789"/>
        <v>213</v>
      </c>
      <c r="AE1131">
        <f t="shared" si="790"/>
        <v>1.0865927913080466E-3</v>
      </c>
      <c r="AF1131">
        <f t="shared" si="791"/>
        <v>0</v>
      </c>
      <c r="AG1131">
        <f t="shared" si="792"/>
        <v>1.8897265935792113E-4</v>
      </c>
      <c r="AH1131">
        <f t="shared" si="793"/>
        <v>2.8345898903688169E-4</v>
      </c>
      <c r="AI1131">
        <f t="shared" si="794"/>
        <v>8.5037696711064506E-4</v>
      </c>
      <c r="AJ1131">
        <f t="shared" si="795"/>
        <v>9.4486329678960569E-4</v>
      </c>
      <c r="AK1131">
        <f t="shared" si="796"/>
        <v>9.4486329678960566E-5</v>
      </c>
      <c r="AL1131">
        <f t="shared" si="797"/>
        <v>9.4486329678960569E-4</v>
      </c>
      <c r="AM1131">
        <f t="shared" si="798"/>
        <v>3.30702153876362E-4</v>
      </c>
      <c r="AN1131">
        <f t="shared" si="799"/>
        <v>1.2755654506659676E-3</v>
      </c>
      <c r="AO1131">
        <f t="shared" si="800"/>
        <v>2.3621582419740142E-4</v>
      </c>
      <c r="AP1131">
        <f t="shared" si="801"/>
        <v>1.8897265935792113E-4</v>
      </c>
      <c r="AQ1131">
        <f t="shared" si="802"/>
        <v>2.8345898903688169E-4</v>
      </c>
      <c r="AR1131">
        <f t="shared" si="803"/>
        <v>2.8345898903688169E-4</v>
      </c>
      <c r="AS1131">
        <f t="shared" si="804"/>
        <v>3.30702153876362E-4</v>
      </c>
      <c r="AT1131">
        <f t="shared" si="805"/>
        <v>8.0313380227116479E-4</v>
      </c>
      <c r="AU1131">
        <f t="shared" si="806"/>
        <v>7.5589063743168453E-4</v>
      </c>
      <c r="AV1131">
        <f t="shared" si="807"/>
        <v>7.5589063743168453E-4</v>
      </c>
      <c r="AW1131">
        <f t="shared" si="808"/>
        <v>2.3621582419740142E-4</v>
      </c>
      <c r="AX1131">
        <f t="shared" si="809"/>
        <v>1.8897265935792113E-4</v>
      </c>
      <c r="AY1131">
        <f t="shared" si="810"/>
        <v>1.0062794110809299E-2</v>
      </c>
    </row>
    <row r="1132" spans="1:51" x14ac:dyDescent="0.2">
      <c r="A1132" s="118" t="s">
        <v>6062</v>
      </c>
      <c r="B1132" s="119">
        <v>46028</v>
      </c>
      <c r="C1132" s="121" t="s">
        <v>7061</v>
      </c>
      <c r="D1132" s="121" t="s">
        <v>3313</v>
      </c>
      <c r="E1132" s="121">
        <v>4.4530384799379482E-3</v>
      </c>
      <c r="F1132">
        <f t="shared" si="786"/>
        <v>4.4530384799379478E-9</v>
      </c>
      <c r="G1132">
        <f t="shared" si="787"/>
        <v>4.4530384799379482E-11</v>
      </c>
      <c r="H1132">
        <f t="shared" si="788"/>
        <v>2.5631853374523265E-6</v>
      </c>
      <c r="I1132" s="115">
        <f t="shared" si="766"/>
        <v>46</v>
      </c>
      <c r="J1132" s="115">
        <f t="shared" si="767"/>
        <v>3</v>
      </c>
      <c r="K1132" s="115">
        <f t="shared" si="768"/>
        <v>7</v>
      </c>
      <c r="L1132" s="115">
        <f t="shared" si="769"/>
        <v>13</v>
      </c>
      <c r="M1132" s="115">
        <f t="shared" si="770"/>
        <v>29</v>
      </c>
      <c r="N1132" s="115">
        <f t="shared" si="771"/>
        <v>41</v>
      </c>
      <c r="O1132" s="115">
        <f t="shared" si="772"/>
        <v>10</v>
      </c>
      <c r="P1132" s="115">
        <f t="shared" si="773"/>
        <v>39</v>
      </c>
      <c r="Q1132" s="115">
        <f t="shared" si="774"/>
        <v>13</v>
      </c>
      <c r="R1132" s="115">
        <f t="shared" si="775"/>
        <v>54</v>
      </c>
      <c r="S1132" s="115">
        <f t="shared" si="776"/>
        <v>15</v>
      </c>
      <c r="T1132" s="115">
        <f t="shared" si="777"/>
        <v>9</v>
      </c>
      <c r="U1132" s="115">
        <f t="shared" si="778"/>
        <v>23</v>
      </c>
      <c r="V1132" s="115">
        <f t="shared" si="779"/>
        <v>14</v>
      </c>
      <c r="W1132" s="115">
        <f t="shared" si="780"/>
        <v>11</v>
      </c>
      <c r="X1132" s="115">
        <f t="shared" si="781"/>
        <v>30</v>
      </c>
      <c r="Y1132" s="115">
        <f t="shared" si="782"/>
        <v>20</v>
      </c>
      <c r="Z1132" s="115">
        <f t="shared" si="783"/>
        <v>23</v>
      </c>
      <c r="AA1132" s="115">
        <f t="shared" si="784"/>
        <v>9</v>
      </c>
      <c r="AB1132" s="115">
        <f t="shared" si="785"/>
        <v>15</v>
      </c>
      <c r="AC1132" s="113">
        <f t="shared" si="789"/>
        <v>424</v>
      </c>
      <c r="AE1132">
        <f t="shared" si="790"/>
        <v>1.1790652552280703E-4</v>
      </c>
      <c r="AF1132">
        <f t="shared" si="791"/>
        <v>7.6895560123569788E-6</v>
      </c>
      <c r="AG1132">
        <f t="shared" si="792"/>
        <v>1.7942297362166285E-5</v>
      </c>
      <c r="AH1132">
        <f t="shared" si="793"/>
        <v>3.3321409386880246E-5</v>
      </c>
      <c r="AI1132">
        <f t="shared" si="794"/>
        <v>7.4332374786117471E-5</v>
      </c>
      <c r="AJ1132">
        <f t="shared" si="795"/>
        <v>1.0509059883554539E-4</v>
      </c>
      <c r="AK1132">
        <f t="shared" si="796"/>
        <v>2.5631853374523267E-5</v>
      </c>
      <c r="AL1132">
        <f t="shared" si="797"/>
        <v>9.9964228160640738E-5</v>
      </c>
      <c r="AM1132">
        <f t="shared" si="798"/>
        <v>3.3321409386880246E-5</v>
      </c>
      <c r="AN1132">
        <f t="shared" si="799"/>
        <v>1.3841200822242565E-4</v>
      </c>
      <c r="AO1132">
        <f t="shared" si="800"/>
        <v>3.8447780061784901E-5</v>
      </c>
      <c r="AP1132">
        <f t="shared" si="801"/>
        <v>2.306866803707094E-5</v>
      </c>
      <c r="AQ1132">
        <f t="shared" si="802"/>
        <v>5.8953262761403513E-5</v>
      </c>
      <c r="AR1132">
        <f t="shared" si="803"/>
        <v>3.588459472433257E-5</v>
      </c>
      <c r="AS1132">
        <f t="shared" si="804"/>
        <v>2.8195038711975591E-5</v>
      </c>
      <c r="AT1132">
        <f t="shared" si="805"/>
        <v>7.6895560123569801E-5</v>
      </c>
      <c r="AU1132">
        <f t="shared" si="806"/>
        <v>5.1263706749046534E-5</v>
      </c>
      <c r="AV1132">
        <f t="shared" si="807"/>
        <v>5.8953262761403513E-5</v>
      </c>
      <c r="AW1132">
        <f t="shared" si="808"/>
        <v>2.306866803707094E-5</v>
      </c>
      <c r="AX1132">
        <f t="shared" si="809"/>
        <v>3.8447780061784901E-5</v>
      </c>
      <c r="AY1132">
        <f t="shared" si="810"/>
        <v>1.0867905830797865E-3</v>
      </c>
    </row>
    <row r="1133" spans="1:51" x14ac:dyDescent="0.2">
      <c r="A1133" s="118" t="s">
        <v>6063</v>
      </c>
      <c r="B1133" s="119">
        <v>32515</v>
      </c>
      <c r="C1133" s="121" t="s">
        <v>7114</v>
      </c>
      <c r="D1133" s="121" t="s">
        <v>4433</v>
      </c>
      <c r="E1133" s="121">
        <v>0.69238893173565619</v>
      </c>
      <c r="F1133">
        <f t="shared" si="786"/>
        <v>6.9238893173565617E-7</v>
      </c>
      <c r="G1133">
        <f t="shared" si="787"/>
        <v>6.923889317356562E-9</v>
      </c>
      <c r="H1133">
        <f t="shared" si="788"/>
        <v>3.9854161728776347E-4</v>
      </c>
      <c r="I1133" s="115">
        <f t="shared" si="766"/>
        <v>21</v>
      </c>
      <c r="J1133" s="115">
        <f t="shared" si="767"/>
        <v>5</v>
      </c>
      <c r="K1133" s="115">
        <f t="shared" si="768"/>
        <v>20</v>
      </c>
      <c r="L1133" s="115">
        <f t="shared" si="769"/>
        <v>13</v>
      </c>
      <c r="M1133" s="115">
        <f t="shared" si="770"/>
        <v>10</v>
      </c>
      <c r="N1133" s="115">
        <f t="shared" si="771"/>
        <v>20</v>
      </c>
      <c r="O1133" s="115">
        <f t="shared" si="772"/>
        <v>7</v>
      </c>
      <c r="P1133" s="115">
        <f t="shared" si="773"/>
        <v>26</v>
      </c>
      <c r="Q1133" s="115">
        <f t="shared" si="774"/>
        <v>19</v>
      </c>
      <c r="R1133" s="115">
        <f t="shared" si="775"/>
        <v>28</v>
      </c>
      <c r="S1133" s="115">
        <f t="shared" si="776"/>
        <v>3</v>
      </c>
      <c r="T1133" s="115">
        <f t="shared" si="777"/>
        <v>14</v>
      </c>
      <c r="U1133" s="115">
        <f t="shared" si="778"/>
        <v>14</v>
      </c>
      <c r="V1133" s="115">
        <f t="shared" si="779"/>
        <v>9</v>
      </c>
      <c r="W1133" s="115">
        <f t="shared" si="780"/>
        <v>13</v>
      </c>
      <c r="X1133" s="115">
        <f t="shared" si="781"/>
        <v>29</v>
      </c>
      <c r="Y1133" s="115">
        <f t="shared" si="782"/>
        <v>8</v>
      </c>
      <c r="Z1133" s="115">
        <f t="shared" si="783"/>
        <v>16</v>
      </c>
      <c r="AA1133" s="115">
        <f t="shared" si="784"/>
        <v>7</v>
      </c>
      <c r="AB1133" s="115">
        <f t="shared" si="785"/>
        <v>10</v>
      </c>
      <c r="AC1133" s="113">
        <f t="shared" si="789"/>
        <v>292</v>
      </c>
      <c r="AE1133">
        <f t="shared" si="790"/>
        <v>8.3693739630430336E-3</v>
      </c>
      <c r="AF1133">
        <f t="shared" si="791"/>
        <v>1.9927080864388172E-3</v>
      </c>
      <c r="AG1133">
        <f t="shared" si="792"/>
        <v>7.9708323457552688E-3</v>
      </c>
      <c r="AH1133">
        <f t="shared" si="793"/>
        <v>5.1810410247409254E-3</v>
      </c>
      <c r="AI1133">
        <f t="shared" si="794"/>
        <v>3.9854161728776344E-3</v>
      </c>
      <c r="AJ1133">
        <f t="shared" si="795"/>
        <v>7.9708323457552688E-3</v>
      </c>
      <c r="AK1133">
        <f t="shared" si="796"/>
        <v>2.7897913210143442E-3</v>
      </c>
      <c r="AL1133">
        <f t="shared" si="797"/>
        <v>1.0362082049481851E-2</v>
      </c>
      <c r="AM1133">
        <f t="shared" si="798"/>
        <v>7.5722907284675057E-3</v>
      </c>
      <c r="AN1133">
        <f t="shared" si="799"/>
        <v>1.1159165284057377E-2</v>
      </c>
      <c r="AO1133">
        <f t="shared" si="800"/>
        <v>1.1956248518632904E-3</v>
      </c>
      <c r="AP1133">
        <f t="shared" si="801"/>
        <v>5.5795826420286885E-3</v>
      </c>
      <c r="AQ1133">
        <f t="shared" si="802"/>
        <v>5.5795826420286885E-3</v>
      </c>
      <c r="AR1133">
        <f t="shared" si="803"/>
        <v>3.5868745555898713E-3</v>
      </c>
      <c r="AS1133">
        <f t="shared" si="804"/>
        <v>5.1810410247409254E-3</v>
      </c>
      <c r="AT1133">
        <f t="shared" si="805"/>
        <v>1.155770690134514E-2</v>
      </c>
      <c r="AU1133">
        <f t="shared" si="806"/>
        <v>3.1883329383021078E-3</v>
      </c>
      <c r="AV1133">
        <f t="shared" si="807"/>
        <v>6.3766658766042155E-3</v>
      </c>
      <c r="AW1133">
        <f t="shared" si="808"/>
        <v>2.7897913210143442E-3</v>
      </c>
      <c r="AX1133">
        <f t="shared" si="809"/>
        <v>3.9854161728776344E-3</v>
      </c>
      <c r="AY1133">
        <f t="shared" si="810"/>
        <v>0.11637415224802693</v>
      </c>
    </row>
    <row r="1134" spans="1:51" x14ac:dyDescent="0.2">
      <c r="A1134" s="118" t="s">
        <v>6064</v>
      </c>
      <c r="B1134" s="119">
        <v>43622</v>
      </c>
      <c r="C1134" s="121" t="s">
        <v>6993</v>
      </c>
      <c r="D1134" s="121" t="s">
        <v>3503</v>
      </c>
      <c r="E1134" s="121">
        <v>2.5436986525810029E-2</v>
      </c>
      <c r="F1134">
        <f t="shared" si="786"/>
        <v>2.5436986525810029E-8</v>
      </c>
      <c r="G1134">
        <f t="shared" si="787"/>
        <v>2.543698652581003E-10</v>
      </c>
      <c r="H1134">
        <f t="shared" si="788"/>
        <v>1.4641623059326718E-5</v>
      </c>
      <c r="I1134" s="115">
        <f t="shared" si="766"/>
        <v>32</v>
      </c>
      <c r="J1134" s="115">
        <f t="shared" si="767"/>
        <v>0</v>
      </c>
      <c r="K1134" s="115">
        <f t="shared" si="768"/>
        <v>21</v>
      </c>
      <c r="L1134" s="115">
        <f t="shared" si="769"/>
        <v>22</v>
      </c>
      <c r="M1134" s="115">
        <f t="shared" si="770"/>
        <v>24</v>
      </c>
      <c r="N1134" s="115">
        <f t="shared" si="771"/>
        <v>23</v>
      </c>
      <c r="O1134" s="115">
        <f t="shared" si="772"/>
        <v>15</v>
      </c>
      <c r="P1134" s="115">
        <f t="shared" si="773"/>
        <v>26</v>
      </c>
      <c r="Q1134" s="115">
        <f t="shared" si="774"/>
        <v>23</v>
      </c>
      <c r="R1134" s="115">
        <f t="shared" si="775"/>
        <v>51</v>
      </c>
      <c r="S1134" s="115">
        <f t="shared" si="776"/>
        <v>1</v>
      </c>
      <c r="T1134" s="115">
        <f t="shared" si="777"/>
        <v>17</v>
      </c>
      <c r="U1134" s="115">
        <f t="shared" si="778"/>
        <v>16</v>
      </c>
      <c r="V1134" s="115">
        <f t="shared" si="779"/>
        <v>13</v>
      </c>
      <c r="W1134" s="115">
        <f t="shared" si="780"/>
        <v>13</v>
      </c>
      <c r="X1134" s="115">
        <f t="shared" si="781"/>
        <v>33</v>
      </c>
      <c r="Y1134" s="115">
        <f t="shared" si="782"/>
        <v>19</v>
      </c>
      <c r="Z1134" s="115">
        <f t="shared" si="783"/>
        <v>10</v>
      </c>
      <c r="AA1134" s="115">
        <f t="shared" si="784"/>
        <v>14</v>
      </c>
      <c r="AB1134" s="115">
        <f t="shared" si="785"/>
        <v>11</v>
      </c>
      <c r="AC1134" s="113">
        <f t="shared" si="789"/>
        <v>384</v>
      </c>
      <c r="AE1134">
        <f t="shared" si="790"/>
        <v>4.6853193789845498E-4</v>
      </c>
      <c r="AF1134">
        <f t="shared" si="791"/>
        <v>0</v>
      </c>
      <c r="AG1134">
        <f t="shared" si="792"/>
        <v>3.0747408424586106E-4</v>
      </c>
      <c r="AH1134">
        <f t="shared" si="793"/>
        <v>3.2211570730518782E-4</v>
      </c>
      <c r="AI1134">
        <f t="shared" si="794"/>
        <v>3.5139895342384123E-4</v>
      </c>
      <c r="AJ1134">
        <f t="shared" si="795"/>
        <v>3.3675733036451453E-4</v>
      </c>
      <c r="AK1134">
        <f t="shared" si="796"/>
        <v>2.1962434588990078E-4</v>
      </c>
      <c r="AL1134">
        <f t="shared" si="797"/>
        <v>3.8068219954249464E-4</v>
      </c>
      <c r="AM1134">
        <f t="shared" si="798"/>
        <v>3.3675733036451453E-4</v>
      </c>
      <c r="AN1134">
        <f t="shared" si="799"/>
        <v>7.4672277602566258E-4</v>
      </c>
      <c r="AO1134">
        <f t="shared" si="800"/>
        <v>1.4641623059326718E-5</v>
      </c>
      <c r="AP1134">
        <f t="shared" si="801"/>
        <v>2.4890759200855419E-4</v>
      </c>
      <c r="AQ1134">
        <f t="shared" si="802"/>
        <v>2.3426596894922749E-4</v>
      </c>
      <c r="AR1134">
        <f t="shared" si="803"/>
        <v>1.9034109977124732E-4</v>
      </c>
      <c r="AS1134">
        <f t="shared" si="804"/>
        <v>1.9034109977124732E-4</v>
      </c>
      <c r="AT1134">
        <f t="shared" si="805"/>
        <v>4.8317356095778168E-4</v>
      </c>
      <c r="AU1134">
        <f t="shared" si="806"/>
        <v>2.7819083812720766E-4</v>
      </c>
      <c r="AV1134">
        <f t="shared" si="807"/>
        <v>1.4641623059326718E-4</v>
      </c>
      <c r="AW1134">
        <f t="shared" si="808"/>
        <v>2.0498272283057405E-4</v>
      </c>
      <c r="AX1134">
        <f t="shared" si="809"/>
        <v>1.6105785365259391E-4</v>
      </c>
      <c r="AY1134">
        <f t="shared" si="810"/>
        <v>5.6223832547814597E-3</v>
      </c>
    </row>
    <row r="1135" spans="1:51" x14ac:dyDescent="0.2">
      <c r="A1135" s="118" t="s">
        <v>6065</v>
      </c>
      <c r="B1135" s="119">
        <v>35013</v>
      </c>
      <c r="C1135" s="121" t="s">
        <v>6974</v>
      </c>
      <c r="D1135" s="121" t="s">
        <v>3991</v>
      </c>
      <c r="E1135" s="121">
        <v>0.12782452166869698</v>
      </c>
      <c r="F1135">
        <f t="shared" si="786"/>
        <v>1.2782452166869699E-7</v>
      </c>
      <c r="G1135">
        <f t="shared" si="787"/>
        <v>1.27824521668697E-9</v>
      </c>
      <c r="H1135">
        <f t="shared" si="788"/>
        <v>7.3576265101716988E-5</v>
      </c>
      <c r="I1135" s="115">
        <f t="shared" si="766"/>
        <v>29</v>
      </c>
      <c r="J1135" s="115">
        <f t="shared" si="767"/>
        <v>2</v>
      </c>
      <c r="K1135" s="115">
        <f t="shared" si="768"/>
        <v>18</v>
      </c>
      <c r="L1135" s="115">
        <f t="shared" si="769"/>
        <v>18</v>
      </c>
      <c r="M1135" s="115">
        <f t="shared" si="770"/>
        <v>9</v>
      </c>
      <c r="N1135" s="115">
        <f t="shared" si="771"/>
        <v>21</v>
      </c>
      <c r="O1135" s="115">
        <f t="shared" si="772"/>
        <v>7</v>
      </c>
      <c r="P1135" s="115">
        <f t="shared" si="773"/>
        <v>24</v>
      </c>
      <c r="Q1135" s="115">
        <f t="shared" si="774"/>
        <v>14</v>
      </c>
      <c r="R1135" s="115">
        <f t="shared" si="775"/>
        <v>28</v>
      </c>
      <c r="S1135" s="115">
        <f t="shared" si="776"/>
        <v>6</v>
      </c>
      <c r="T1135" s="115">
        <f t="shared" si="777"/>
        <v>17</v>
      </c>
      <c r="U1135" s="115">
        <f t="shared" si="778"/>
        <v>19</v>
      </c>
      <c r="V1135" s="115">
        <f t="shared" si="779"/>
        <v>10</v>
      </c>
      <c r="W1135" s="115">
        <f t="shared" si="780"/>
        <v>17</v>
      </c>
      <c r="X1135" s="115">
        <f t="shared" si="781"/>
        <v>19</v>
      </c>
      <c r="Y1135" s="115">
        <f t="shared" si="782"/>
        <v>13</v>
      </c>
      <c r="Z1135" s="115">
        <f t="shared" si="783"/>
        <v>13</v>
      </c>
      <c r="AA1135" s="115">
        <f t="shared" si="784"/>
        <v>7</v>
      </c>
      <c r="AB1135" s="115">
        <f t="shared" si="785"/>
        <v>19</v>
      </c>
      <c r="AC1135" s="113">
        <f t="shared" si="789"/>
        <v>310</v>
      </c>
      <c r="AE1135">
        <f t="shared" si="790"/>
        <v>2.1337116879497926E-3</v>
      </c>
      <c r="AF1135">
        <f t="shared" si="791"/>
        <v>1.4715253020343398E-4</v>
      </c>
      <c r="AG1135">
        <f t="shared" si="792"/>
        <v>1.3243727718309057E-3</v>
      </c>
      <c r="AH1135">
        <f t="shared" si="793"/>
        <v>1.3243727718309057E-3</v>
      </c>
      <c r="AI1135">
        <f t="shared" si="794"/>
        <v>6.6218638591545285E-4</v>
      </c>
      <c r="AJ1135">
        <f t="shared" si="795"/>
        <v>1.5451015671360568E-3</v>
      </c>
      <c r="AK1135">
        <f t="shared" si="796"/>
        <v>5.1503385571201896E-4</v>
      </c>
      <c r="AL1135">
        <f t="shared" si="797"/>
        <v>1.7658303624412076E-3</v>
      </c>
      <c r="AM1135">
        <f t="shared" si="798"/>
        <v>1.0300677114240379E-3</v>
      </c>
      <c r="AN1135">
        <f t="shared" si="799"/>
        <v>2.0601354228480758E-3</v>
      </c>
      <c r="AO1135">
        <f t="shared" si="800"/>
        <v>4.414575906103019E-4</v>
      </c>
      <c r="AP1135">
        <f t="shared" si="801"/>
        <v>1.2507965067291888E-3</v>
      </c>
      <c r="AQ1135">
        <f t="shared" si="802"/>
        <v>1.3979490369326229E-3</v>
      </c>
      <c r="AR1135">
        <f t="shared" si="803"/>
        <v>7.3576265101716991E-4</v>
      </c>
      <c r="AS1135">
        <f t="shared" si="804"/>
        <v>1.2507965067291888E-3</v>
      </c>
      <c r="AT1135">
        <f t="shared" si="805"/>
        <v>1.3979490369326229E-3</v>
      </c>
      <c r="AU1135">
        <f t="shared" si="806"/>
        <v>9.5649144632232086E-4</v>
      </c>
      <c r="AV1135">
        <f t="shared" si="807"/>
        <v>9.5649144632232086E-4</v>
      </c>
      <c r="AW1135">
        <f t="shared" si="808"/>
        <v>5.1503385571201896E-4</v>
      </c>
      <c r="AX1135">
        <f t="shared" si="809"/>
        <v>1.3979490369326229E-3</v>
      </c>
      <c r="AY1135">
        <f t="shared" si="810"/>
        <v>2.2808642181532262E-2</v>
      </c>
    </row>
    <row r="1136" spans="1:51" x14ac:dyDescent="0.2">
      <c r="A1136" s="118" t="s">
        <v>6066</v>
      </c>
      <c r="B1136" s="119">
        <v>88884</v>
      </c>
      <c r="C1136" s="121" t="s">
        <v>7115</v>
      </c>
      <c r="D1136" s="121" t="s">
        <v>3655</v>
      </c>
      <c r="E1136" s="121">
        <v>7.00846274642489E-2</v>
      </c>
      <c r="F1136">
        <f t="shared" si="786"/>
        <v>7.0084627464248904E-8</v>
      </c>
      <c r="G1136">
        <f t="shared" si="787"/>
        <v>7.0084627464248909E-10</v>
      </c>
      <c r="H1136">
        <f t="shared" si="788"/>
        <v>4.0340969499027246E-5</v>
      </c>
      <c r="I1136" s="115">
        <f t="shared" si="766"/>
        <v>61</v>
      </c>
      <c r="J1136" s="115">
        <f t="shared" si="767"/>
        <v>1</v>
      </c>
      <c r="K1136" s="115">
        <f t="shared" si="768"/>
        <v>41</v>
      </c>
      <c r="L1136" s="115">
        <f t="shared" si="769"/>
        <v>32</v>
      </c>
      <c r="M1136" s="115">
        <f t="shared" si="770"/>
        <v>35</v>
      </c>
      <c r="N1136" s="115">
        <f t="shared" si="771"/>
        <v>70</v>
      </c>
      <c r="O1136" s="115">
        <f t="shared" si="772"/>
        <v>19</v>
      </c>
      <c r="P1136" s="115">
        <f t="shared" si="773"/>
        <v>58</v>
      </c>
      <c r="Q1136" s="115">
        <f t="shared" si="774"/>
        <v>38</v>
      </c>
      <c r="R1136" s="115">
        <f t="shared" si="775"/>
        <v>65</v>
      </c>
      <c r="S1136" s="115">
        <f t="shared" si="776"/>
        <v>9</v>
      </c>
      <c r="T1136" s="115">
        <f t="shared" si="777"/>
        <v>65</v>
      </c>
      <c r="U1136" s="115">
        <f t="shared" si="778"/>
        <v>30</v>
      </c>
      <c r="V1136" s="115">
        <f t="shared" si="779"/>
        <v>33</v>
      </c>
      <c r="W1136" s="115">
        <f t="shared" si="780"/>
        <v>34</v>
      </c>
      <c r="X1136" s="115">
        <f t="shared" si="781"/>
        <v>82</v>
      </c>
      <c r="Y1136" s="115">
        <f t="shared" si="782"/>
        <v>43</v>
      </c>
      <c r="Z1136" s="115">
        <f t="shared" si="783"/>
        <v>33</v>
      </c>
      <c r="AA1136" s="115">
        <f t="shared" si="784"/>
        <v>11</v>
      </c>
      <c r="AB1136" s="115">
        <f t="shared" si="785"/>
        <v>44</v>
      </c>
      <c r="AC1136" s="113">
        <f t="shared" si="789"/>
        <v>804</v>
      </c>
      <c r="AE1136">
        <f t="shared" si="790"/>
        <v>2.4607991394406622E-3</v>
      </c>
      <c r="AF1136">
        <f t="shared" si="791"/>
        <v>4.0340969499027246E-5</v>
      </c>
      <c r="AG1136">
        <f t="shared" si="792"/>
        <v>1.6539797494601171E-3</v>
      </c>
      <c r="AH1136">
        <f t="shared" si="793"/>
        <v>1.2909110239688719E-3</v>
      </c>
      <c r="AI1136">
        <f t="shared" si="794"/>
        <v>1.4119339324659536E-3</v>
      </c>
      <c r="AJ1136">
        <f t="shared" si="795"/>
        <v>2.8238678649319072E-3</v>
      </c>
      <c r="AK1136">
        <f t="shared" si="796"/>
        <v>7.6647842048151768E-4</v>
      </c>
      <c r="AL1136">
        <f t="shared" si="797"/>
        <v>2.3397762309435802E-3</v>
      </c>
      <c r="AM1136">
        <f t="shared" si="798"/>
        <v>1.5329568409630354E-3</v>
      </c>
      <c r="AN1136">
        <f t="shared" si="799"/>
        <v>2.622163017436771E-3</v>
      </c>
      <c r="AO1136">
        <f t="shared" si="800"/>
        <v>3.6306872549124523E-4</v>
      </c>
      <c r="AP1136">
        <f t="shared" si="801"/>
        <v>2.622163017436771E-3</v>
      </c>
      <c r="AQ1136">
        <f t="shared" si="802"/>
        <v>1.2102290849708174E-3</v>
      </c>
      <c r="AR1136">
        <f t="shared" si="803"/>
        <v>1.3312519934678992E-3</v>
      </c>
      <c r="AS1136">
        <f t="shared" si="804"/>
        <v>1.3715929629669263E-3</v>
      </c>
      <c r="AT1136">
        <f t="shared" si="805"/>
        <v>3.3079594989202342E-3</v>
      </c>
      <c r="AU1136">
        <f t="shared" si="806"/>
        <v>1.7346616884581715E-3</v>
      </c>
      <c r="AV1136">
        <f t="shared" si="807"/>
        <v>1.3312519934678992E-3</v>
      </c>
      <c r="AW1136">
        <f t="shared" si="808"/>
        <v>4.4375066448929971E-4</v>
      </c>
      <c r="AX1136">
        <f t="shared" si="809"/>
        <v>1.7750026579571988E-3</v>
      </c>
      <c r="AY1136">
        <f t="shared" si="810"/>
        <v>3.2434139477217905E-2</v>
      </c>
    </row>
    <row r="1137" spans="1:51" x14ac:dyDescent="0.2">
      <c r="A1137" s="118" t="s">
        <v>6067</v>
      </c>
      <c r="B1137" s="119">
        <v>48955</v>
      </c>
      <c r="C1137" s="121" t="s">
        <v>6683</v>
      </c>
      <c r="D1137" s="121" t="s">
        <v>3720</v>
      </c>
      <c r="E1137" s="121">
        <v>3.5290389745930545E-2</v>
      </c>
      <c r="F1137">
        <f t="shared" si="786"/>
        <v>3.5290389745930547E-8</v>
      </c>
      <c r="G1137">
        <f t="shared" si="787"/>
        <v>3.5290389745930549E-10</v>
      </c>
      <c r="H1137">
        <f t="shared" si="788"/>
        <v>2.0313278216048019E-5</v>
      </c>
      <c r="I1137" s="115">
        <f t="shared" si="766"/>
        <v>42</v>
      </c>
      <c r="J1137" s="115">
        <f t="shared" si="767"/>
        <v>4</v>
      </c>
      <c r="K1137" s="115">
        <f t="shared" si="768"/>
        <v>7</v>
      </c>
      <c r="L1137" s="115">
        <f t="shared" si="769"/>
        <v>9</v>
      </c>
      <c r="M1137" s="115">
        <f t="shared" si="770"/>
        <v>31</v>
      </c>
      <c r="N1137" s="115">
        <f t="shared" si="771"/>
        <v>30</v>
      </c>
      <c r="O1137" s="115">
        <f t="shared" si="772"/>
        <v>4</v>
      </c>
      <c r="P1137" s="115">
        <f t="shared" si="773"/>
        <v>45</v>
      </c>
      <c r="Q1137" s="115">
        <f t="shared" si="774"/>
        <v>12</v>
      </c>
      <c r="R1137" s="115">
        <f t="shared" si="775"/>
        <v>53</v>
      </c>
      <c r="S1137" s="115">
        <f t="shared" si="776"/>
        <v>20</v>
      </c>
      <c r="T1137" s="115">
        <f t="shared" si="777"/>
        <v>10</v>
      </c>
      <c r="U1137" s="115">
        <f t="shared" si="778"/>
        <v>17</v>
      </c>
      <c r="V1137" s="115">
        <f t="shared" si="779"/>
        <v>14</v>
      </c>
      <c r="W1137" s="115">
        <f t="shared" si="780"/>
        <v>18</v>
      </c>
      <c r="X1137" s="115">
        <f t="shared" si="781"/>
        <v>39</v>
      </c>
      <c r="Y1137" s="115">
        <f t="shared" si="782"/>
        <v>26</v>
      </c>
      <c r="Z1137" s="115">
        <f t="shared" si="783"/>
        <v>34</v>
      </c>
      <c r="AA1137" s="115">
        <f t="shared" si="784"/>
        <v>13</v>
      </c>
      <c r="AB1137" s="115">
        <f t="shared" si="785"/>
        <v>14</v>
      </c>
      <c r="AC1137" s="113">
        <f t="shared" si="789"/>
        <v>442</v>
      </c>
      <c r="AE1137">
        <f t="shared" si="790"/>
        <v>8.5315768507401683E-4</v>
      </c>
      <c r="AF1137">
        <f t="shared" si="791"/>
        <v>8.1253112864192075E-5</v>
      </c>
      <c r="AG1137">
        <f t="shared" si="792"/>
        <v>1.4219294751233614E-4</v>
      </c>
      <c r="AH1137">
        <f t="shared" si="793"/>
        <v>1.8281950394443216E-4</v>
      </c>
      <c r="AI1137">
        <f t="shared" si="794"/>
        <v>6.2971162469748854E-4</v>
      </c>
      <c r="AJ1137">
        <f t="shared" si="795"/>
        <v>6.0939834648144058E-4</v>
      </c>
      <c r="AK1137">
        <f t="shared" si="796"/>
        <v>8.1253112864192075E-5</v>
      </c>
      <c r="AL1137">
        <f t="shared" si="797"/>
        <v>9.1409751972216082E-4</v>
      </c>
      <c r="AM1137">
        <f t="shared" si="798"/>
        <v>2.4375933859257623E-4</v>
      </c>
      <c r="AN1137">
        <f t="shared" si="799"/>
        <v>1.076603745450545E-3</v>
      </c>
      <c r="AO1137">
        <f t="shared" si="800"/>
        <v>4.0626556432096035E-4</v>
      </c>
      <c r="AP1137">
        <f t="shared" si="801"/>
        <v>2.0313278216048018E-4</v>
      </c>
      <c r="AQ1137">
        <f t="shared" si="802"/>
        <v>3.4532572967281631E-4</v>
      </c>
      <c r="AR1137">
        <f t="shared" si="803"/>
        <v>2.8438589502467228E-4</v>
      </c>
      <c r="AS1137">
        <f t="shared" si="804"/>
        <v>3.6563900788886433E-4</v>
      </c>
      <c r="AT1137">
        <f t="shared" si="805"/>
        <v>7.9221785042587274E-4</v>
      </c>
      <c r="AU1137">
        <f t="shared" si="806"/>
        <v>5.2814523361724853E-4</v>
      </c>
      <c r="AV1137">
        <f t="shared" si="807"/>
        <v>6.9065145934563263E-4</v>
      </c>
      <c r="AW1137">
        <f t="shared" si="808"/>
        <v>2.6407261680862427E-4</v>
      </c>
      <c r="AX1137">
        <f t="shared" si="809"/>
        <v>2.8438589502467228E-4</v>
      </c>
      <c r="AY1137">
        <f t="shared" si="810"/>
        <v>8.9784689714932243E-3</v>
      </c>
    </row>
    <row r="1138" spans="1:51" x14ac:dyDescent="0.2">
      <c r="A1138" s="118" t="s">
        <v>6068</v>
      </c>
      <c r="B1138" s="119">
        <v>30135</v>
      </c>
      <c r="C1138" s="121" t="s">
        <v>6632</v>
      </c>
      <c r="D1138" s="121" t="s">
        <v>3999</v>
      </c>
      <c r="E1138" s="121">
        <v>7.8205241698925718E-2</v>
      </c>
      <c r="F1138">
        <f t="shared" si="786"/>
        <v>7.8205241698925721E-8</v>
      </c>
      <c r="G1138">
        <f t="shared" si="787"/>
        <v>7.8205241698925719E-10</v>
      </c>
      <c r="H1138">
        <f t="shared" si="788"/>
        <v>4.501522493858956E-5</v>
      </c>
      <c r="I1138" s="115">
        <f t="shared" si="766"/>
        <v>25</v>
      </c>
      <c r="J1138" s="115">
        <f t="shared" si="767"/>
        <v>2</v>
      </c>
      <c r="K1138" s="115">
        <f t="shared" si="768"/>
        <v>17</v>
      </c>
      <c r="L1138" s="115">
        <f t="shared" si="769"/>
        <v>12</v>
      </c>
      <c r="M1138" s="115">
        <f t="shared" si="770"/>
        <v>14</v>
      </c>
      <c r="N1138" s="115">
        <f t="shared" si="771"/>
        <v>20</v>
      </c>
      <c r="O1138" s="115">
        <f t="shared" si="772"/>
        <v>11</v>
      </c>
      <c r="P1138" s="115">
        <f t="shared" si="773"/>
        <v>18</v>
      </c>
      <c r="Q1138" s="115">
        <f t="shared" si="774"/>
        <v>9</v>
      </c>
      <c r="R1138" s="115">
        <f t="shared" si="775"/>
        <v>23</v>
      </c>
      <c r="S1138" s="115">
        <f t="shared" si="776"/>
        <v>12</v>
      </c>
      <c r="T1138" s="115">
        <f t="shared" si="777"/>
        <v>11</v>
      </c>
      <c r="U1138" s="115">
        <f t="shared" si="778"/>
        <v>10</v>
      </c>
      <c r="V1138" s="115">
        <f t="shared" si="779"/>
        <v>14</v>
      </c>
      <c r="W1138" s="115">
        <f t="shared" si="780"/>
        <v>10</v>
      </c>
      <c r="X1138" s="115">
        <f t="shared" si="781"/>
        <v>22</v>
      </c>
      <c r="Y1138" s="115">
        <f t="shared" si="782"/>
        <v>12</v>
      </c>
      <c r="Z1138" s="115">
        <f t="shared" si="783"/>
        <v>11</v>
      </c>
      <c r="AA1138" s="115">
        <f t="shared" si="784"/>
        <v>6</v>
      </c>
      <c r="AB1138" s="115">
        <f t="shared" si="785"/>
        <v>10</v>
      </c>
      <c r="AC1138" s="113">
        <f t="shared" si="789"/>
        <v>269</v>
      </c>
      <c r="AE1138">
        <f t="shared" si="790"/>
        <v>1.1253806234647391E-3</v>
      </c>
      <c r="AF1138">
        <f t="shared" si="791"/>
        <v>9.0030449877179119E-5</v>
      </c>
      <c r="AG1138">
        <f t="shared" si="792"/>
        <v>7.6525882395602255E-4</v>
      </c>
      <c r="AH1138">
        <f t="shared" si="793"/>
        <v>5.4018269926307469E-4</v>
      </c>
      <c r="AI1138">
        <f t="shared" si="794"/>
        <v>6.3021314914025388E-4</v>
      </c>
      <c r="AJ1138">
        <f t="shared" si="795"/>
        <v>9.0030449877179122E-4</v>
      </c>
      <c r="AK1138">
        <f t="shared" si="796"/>
        <v>4.951674743244852E-4</v>
      </c>
      <c r="AL1138">
        <f t="shared" si="797"/>
        <v>8.1027404889461203E-4</v>
      </c>
      <c r="AM1138">
        <f t="shared" si="798"/>
        <v>4.0513702444730602E-4</v>
      </c>
      <c r="AN1138">
        <f t="shared" si="799"/>
        <v>1.0353501735875599E-3</v>
      </c>
      <c r="AO1138">
        <f t="shared" si="800"/>
        <v>5.4018269926307469E-4</v>
      </c>
      <c r="AP1138">
        <f t="shared" si="801"/>
        <v>4.951674743244852E-4</v>
      </c>
      <c r="AQ1138">
        <f t="shared" si="802"/>
        <v>4.5015224938589561E-4</v>
      </c>
      <c r="AR1138">
        <f t="shared" si="803"/>
        <v>6.3021314914025388E-4</v>
      </c>
      <c r="AS1138">
        <f t="shared" si="804"/>
        <v>4.5015224938589561E-4</v>
      </c>
      <c r="AT1138">
        <f t="shared" si="805"/>
        <v>9.9033494864897041E-4</v>
      </c>
      <c r="AU1138">
        <f t="shared" si="806"/>
        <v>5.4018269926307469E-4</v>
      </c>
      <c r="AV1138">
        <f t="shared" si="807"/>
        <v>4.951674743244852E-4</v>
      </c>
      <c r="AW1138">
        <f t="shared" si="808"/>
        <v>2.7009134963153734E-4</v>
      </c>
      <c r="AX1138">
        <f t="shared" si="809"/>
        <v>4.5015224938589561E-4</v>
      </c>
      <c r="AY1138">
        <f t="shared" si="810"/>
        <v>1.2109095508480595E-2</v>
      </c>
    </row>
    <row r="1139" spans="1:51" x14ac:dyDescent="0.2">
      <c r="A1139" s="118" t="s">
        <v>6069</v>
      </c>
      <c r="B1139" s="119">
        <v>31145</v>
      </c>
      <c r="C1139" s="121" t="s">
        <v>6882</v>
      </c>
      <c r="D1139" s="121" t="s">
        <v>3401</v>
      </c>
      <c r="E1139" s="121">
        <v>4.3358411689623615E-3</v>
      </c>
      <c r="F1139">
        <f t="shared" si="786"/>
        <v>4.3358411689623617E-9</v>
      </c>
      <c r="G1139">
        <f t="shared" si="787"/>
        <v>4.3358411689623617E-11</v>
      </c>
      <c r="H1139">
        <f t="shared" si="788"/>
        <v>2.495726133936607E-6</v>
      </c>
      <c r="I1139" s="115">
        <f t="shared" si="766"/>
        <v>22</v>
      </c>
      <c r="J1139" s="115">
        <f t="shared" si="767"/>
        <v>6</v>
      </c>
      <c r="K1139" s="115">
        <f t="shared" si="768"/>
        <v>5</v>
      </c>
      <c r="L1139" s="115">
        <f t="shared" si="769"/>
        <v>13</v>
      </c>
      <c r="M1139" s="115">
        <f t="shared" si="770"/>
        <v>20</v>
      </c>
      <c r="N1139" s="115">
        <f t="shared" si="771"/>
        <v>20</v>
      </c>
      <c r="O1139" s="115">
        <f t="shared" si="772"/>
        <v>5</v>
      </c>
      <c r="P1139" s="115">
        <f t="shared" si="773"/>
        <v>35</v>
      </c>
      <c r="Q1139" s="115">
        <f t="shared" si="774"/>
        <v>4</v>
      </c>
      <c r="R1139" s="115">
        <f t="shared" si="775"/>
        <v>30</v>
      </c>
      <c r="S1139" s="115">
        <f t="shared" si="776"/>
        <v>12</v>
      </c>
      <c r="T1139" s="115">
        <f t="shared" si="777"/>
        <v>10</v>
      </c>
      <c r="U1139" s="115">
        <f t="shared" si="778"/>
        <v>11</v>
      </c>
      <c r="V1139" s="115">
        <f t="shared" si="779"/>
        <v>4</v>
      </c>
      <c r="W1139" s="115">
        <f t="shared" si="780"/>
        <v>17</v>
      </c>
      <c r="X1139" s="115">
        <f t="shared" si="781"/>
        <v>17</v>
      </c>
      <c r="Y1139" s="115">
        <f t="shared" si="782"/>
        <v>13</v>
      </c>
      <c r="Z1139" s="115">
        <f t="shared" si="783"/>
        <v>11</v>
      </c>
      <c r="AA1139" s="115">
        <f t="shared" si="784"/>
        <v>5</v>
      </c>
      <c r="AB1139" s="115">
        <f t="shared" si="785"/>
        <v>14</v>
      </c>
      <c r="AC1139" s="113">
        <f t="shared" si="789"/>
        <v>274</v>
      </c>
      <c r="AE1139">
        <f t="shared" si="790"/>
        <v>5.4905974946605358E-5</v>
      </c>
      <c r="AF1139">
        <f t="shared" si="791"/>
        <v>1.4974356803619642E-5</v>
      </c>
      <c r="AG1139">
        <f t="shared" si="792"/>
        <v>1.2478630669683035E-5</v>
      </c>
      <c r="AH1139">
        <f t="shared" si="793"/>
        <v>3.244443974117589E-5</v>
      </c>
      <c r="AI1139">
        <f t="shared" si="794"/>
        <v>4.991452267873214E-5</v>
      </c>
      <c r="AJ1139">
        <f t="shared" si="795"/>
        <v>4.991452267873214E-5</v>
      </c>
      <c r="AK1139">
        <f t="shared" si="796"/>
        <v>1.2478630669683035E-5</v>
      </c>
      <c r="AL1139">
        <f t="shared" si="797"/>
        <v>8.7350414687781247E-5</v>
      </c>
      <c r="AM1139">
        <f t="shared" si="798"/>
        <v>9.9829045357464281E-6</v>
      </c>
      <c r="AN1139">
        <f t="shared" si="799"/>
        <v>7.4871784018098214E-5</v>
      </c>
      <c r="AO1139">
        <f t="shared" si="800"/>
        <v>2.9948713607239284E-5</v>
      </c>
      <c r="AP1139">
        <f t="shared" si="801"/>
        <v>2.495726133936607E-5</v>
      </c>
      <c r="AQ1139">
        <f t="shared" si="802"/>
        <v>2.7452987473302679E-5</v>
      </c>
      <c r="AR1139">
        <f t="shared" si="803"/>
        <v>9.9829045357464281E-6</v>
      </c>
      <c r="AS1139">
        <f t="shared" si="804"/>
        <v>4.2427344276922318E-5</v>
      </c>
      <c r="AT1139">
        <f t="shared" si="805"/>
        <v>4.2427344276922318E-5</v>
      </c>
      <c r="AU1139">
        <f t="shared" si="806"/>
        <v>3.244443974117589E-5</v>
      </c>
      <c r="AV1139">
        <f t="shared" si="807"/>
        <v>2.7452987473302679E-5</v>
      </c>
      <c r="AW1139">
        <f t="shared" si="808"/>
        <v>1.2478630669683035E-5</v>
      </c>
      <c r="AX1139">
        <f t="shared" si="809"/>
        <v>3.4940165875112502E-5</v>
      </c>
      <c r="AY1139">
        <f t="shared" si="810"/>
        <v>6.8382896069863039E-4</v>
      </c>
    </row>
    <row r="1140" spans="1:51" x14ac:dyDescent="0.2">
      <c r="A1140" s="118" t="s">
        <v>6070</v>
      </c>
      <c r="B1140" s="119">
        <v>96273</v>
      </c>
      <c r="C1140" s="121" t="s">
        <v>7116</v>
      </c>
      <c r="D1140" s="121" t="s">
        <v>4508</v>
      </c>
      <c r="E1140" s="121">
        <v>1.2029611770181572</v>
      </c>
      <c r="F1140">
        <f t="shared" si="786"/>
        <v>1.2029611770181573E-6</v>
      </c>
      <c r="G1140">
        <f t="shared" si="787"/>
        <v>1.2029611770181573E-8</v>
      </c>
      <c r="H1140">
        <f t="shared" si="788"/>
        <v>6.9242888071793611E-4</v>
      </c>
      <c r="I1140" s="115">
        <f t="shared" si="766"/>
        <v>25</v>
      </c>
      <c r="J1140" s="115">
        <f t="shared" si="767"/>
        <v>8</v>
      </c>
      <c r="K1140" s="115">
        <f t="shared" si="768"/>
        <v>50</v>
      </c>
      <c r="L1140" s="115">
        <f t="shared" si="769"/>
        <v>59</v>
      </c>
      <c r="M1140" s="115">
        <f t="shared" si="770"/>
        <v>71</v>
      </c>
      <c r="N1140" s="115">
        <f t="shared" si="771"/>
        <v>22</v>
      </c>
      <c r="O1140" s="115">
        <f t="shared" si="772"/>
        <v>27</v>
      </c>
      <c r="P1140" s="115">
        <f t="shared" si="773"/>
        <v>70</v>
      </c>
      <c r="Q1140" s="115">
        <f t="shared" si="774"/>
        <v>75</v>
      </c>
      <c r="R1140" s="115">
        <f t="shared" si="775"/>
        <v>65</v>
      </c>
      <c r="S1140" s="115">
        <f t="shared" si="776"/>
        <v>12</v>
      </c>
      <c r="T1140" s="115">
        <f t="shared" si="777"/>
        <v>55</v>
      </c>
      <c r="U1140" s="115">
        <f t="shared" si="778"/>
        <v>34</v>
      </c>
      <c r="V1140" s="115">
        <f t="shared" si="779"/>
        <v>22</v>
      </c>
      <c r="W1140" s="115">
        <f t="shared" si="780"/>
        <v>38</v>
      </c>
      <c r="X1140" s="115">
        <f t="shared" si="781"/>
        <v>58</v>
      </c>
      <c r="Y1140" s="115">
        <f t="shared" si="782"/>
        <v>25</v>
      </c>
      <c r="Z1140" s="115">
        <f t="shared" si="783"/>
        <v>41</v>
      </c>
      <c r="AA1140" s="115">
        <f t="shared" si="784"/>
        <v>12</v>
      </c>
      <c r="AB1140" s="115">
        <f t="shared" si="785"/>
        <v>38</v>
      </c>
      <c r="AC1140" s="113">
        <f t="shared" si="789"/>
        <v>807</v>
      </c>
      <c r="AE1140">
        <f t="shared" si="790"/>
        <v>1.7310722017948404E-2</v>
      </c>
      <c r="AF1140">
        <f t="shared" si="791"/>
        <v>5.5394310457434889E-3</v>
      </c>
      <c r="AG1140">
        <f t="shared" si="792"/>
        <v>3.4621444035896808E-2</v>
      </c>
      <c r="AH1140">
        <f t="shared" si="793"/>
        <v>4.0853303962358228E-2</v>
      </c>
      <c r="AI1140">
        <f t="shared" si="794"/>
        <v>4.9162450530973463E-2</v>
      </c>
      <c r="AJ1140">
        <f t="shared" si="795"/>
        <v>1.5233435375794595E-2</v>
      </c>
      <c r="AK1140">
        <f t="shared" si="796"/>
        <v>1.8695579779384276E-2</v>
      </c>
      <c r="AL1140">
        <f t="shared" si="797"/>
        <v>4.8470021650255525E-2</v>
      </c>
      <c r="AM1140">
        <f t="shared" si="798"/>
        <v>5.1932166053845208E-2</v>
      </c>
      <c r="AN1140">
        <f t="shared" si="799"/>
        <v>4.5007877246665849E-2</v>
      </c>
      <c r="AO1140">
        <f t="shared" si="800"/>
        <v>8.3091465686152329E-3</v>
      </c>
      <c r="AP1140">
        <f t="shared" si="801"/>
        <v>3.8083588439486483E-2</v>
      </c>
      <c r="AQ1140">
        <f t="shared" si="802"/>
        <v>2.3542581944409828E-2</v>
      </c>
      <c r="AR1140">
        <f t="shared" si="803"/>
        <v>1.5233435375794595E-2</v>
      </c>
      <c r="AS1140">
        <f t="shared" si="804"/>
        <v>2.6312297467281573E-2</v>
      </c>
      <c r="AT1140">
        <f t="shared" si="805"/>
        <v>4.0160875081640297E-2</v>
      </c>
      <c r="AU1140">
        <f t="shared" si="806"/>
        <v>1.7310722017948404E-2</v>
      </c>
      <c r="AV1140">
        <f t="shared" si="807"/>
        <v>2.838958410943538E-2</v>
      </c>
      <c r="AW1140">
        <f t="shared" si="808"/>
        <v>8.3091465686152329E-3</v>
      </c>
      <c r="AX1140">
        <f t="shared" si="809"/>
        <v>2.6312297467281573E-2</v>
      </c>
      <c r="AY1140">
        <f t="shared" si="810"/>
        <v>0.55879010673937457</v>
      </c>
    </row>
    <row r="1141" spans="1:51" x14ac:dyDescent="0.2">
      <c r="A1141" s="118" t="s">
        <v>6071</v>
      </c>
      <c r="B1141" s="119">
        <v>32577</v>
      </c>
      <c r="C1141" s="121" t="s">
        <v>6712</v>
      </c>
      <c r="D1141" s="121" t="s">
        <v>3426</v>
      </c>
      <c r="E1141" s="121">
        <v>1.2735248941661476E-2</v>
      </c>
      <c r="F1141">
        <f t="shared" si="786"/>
        <v>1.2735248941661475E-8</v>
      </c>
      <c r="G1141">
        <f t="shared" si="787"/>
        <v>1.2735248941661475E-10</v>
      </c>
      <c r="H1141">
        <f t="shared" si="788"/>
        <v>7.3304561600210604E-6</v>
      </c>
      <c r="I1141" s="115">
        <f t="shared" si="766"/>
        <v>51</v>
      </c>
      <c r="J1141" s="115">
        <f t="shared" si="767"/>
        <v>3</v>
      </c>
      <c r="K1141" s="115">
        <f t="shared" si="768"/>
        <v>15</v>
      </c>
      <c r="L1141" s="115">
        <f t="shared" si="769"/>
        <v>15</v>
      </c>
      <c r="M1141" s="115">
        <f t="shared" si="770"/>
        <v>13</v>
      </c>
      <c r="N1141" s="115">
        <f t="shared" si="771"/>
        <v>22</v>
      </c>
      <c r="O1141" s="115">
        <f t="shared" si="772"/>
        <v>12</v>
      </c>
      <c r="P1141" s="115">
        <f t="shared" si="773"/>
        <v>9</v>
      </c>
      <c r="Q1141" s="115">
        <f t="shared" si="774"/>
        <v>15</v>
      </c>
      <c r="R1141" s="115">
        <f t="shared" si="775"/>
        <v>24</v>
      </c>
      <c r="S1141" s="115">
        <f t="shared" si="776"/>
        <v>10</v>
      </c>
      <c r="T1141" s="115">
        <f t="shared" si="777"/>
        <v>16</v>
      </c>
      <c r="U1141" s="115">
        <f t="shared" si="778"/>
        <v>7</v>
      </c>
      <c r="V1141" s="115">
        <f t="shared" si="779"/>
        <v>12</v>
      </c>
      <c r="W1141" s="115">
        <f t="shared" si="780"/>
        <v>19</v>
      </c>
      <c r="X1141" s="115">
        <f t="shared" si="781"/>
        <v>24</v>
      </c>
      <c r="Y1141" s="115">
        <f t="shared" si="782"/>
        <v>8</v>
      </c>
      <c r="Z1141" s="115">
        <f t="shared" si="783"/>
        <v>9</v>
      </c>
      <c r="AA1141" s="115">
        <f t="shared" si="784"/>
        <v>4</v>
      </c>
      <c r="AB1141" s="115">
        <f t="shared" si="785"/>
        <v>10</v>
      </c>
      <c r="AC1141" s="113">
        <f t="shared" si="789"/>
        <v>298</v>
      </c>
      <c r="AE1141">
        <f t="shared" si="790"/>
        <v>3.7385326416107409E-4</v>
      </c>
      <c r="AF1141">
        <f t="shared" si="791"/>
        <v>2.199136848006318E-5</v>
      </c>
      <c r="AG1141">
        <f t="shared" si="792"/>
        <v>1.099568424003159E-4</v>
      </c>
      <c r="AH1141">
        <f t="shared" si="793"/>
        <v>1.099568424003159E-4</v>
      </c>
      <c r="AI1141">
        <f t="shared" si="794"/>
        <v>9.5295930080273786E-5</v>
      </c>
      <c r="AJ1141">
        <f t="shared" si="795"/>
        <v>1.6127003552046334E-4</v>
      </c>
      <c r="AK1141">
        <f t="shared" si="796"/>
        <v>8.7965473920252721E-5</v>
      </c>
      <c r="AL1141">
        <f t="shared" si="797"/>
        <v>6.5974105440189541E-5</v>
      </c>
      <c r="AM1141">
        <f t="shared" si="798"/>
        <v>1.099568424003159E-4</v>
      </c>
      <c r="AN1141">
        <f t="shared" si="799"/>
        <v>1.7593094784050544E-4</v>
      </c>
      <c r="AO1141">
        <f t="shared" si="800"/>
        <v>7.3304561600210605E-5</v>
      </c>
      <c r="AP1141">
        <f t="shared" si="801"/>
        <v>1.1728729856033697E-4</v>
      </c>
      <c r="AQ1141">
        <f t="shared" si="802"/>
        <v>5.1313193120147425E-5</v>
      </c>
      <c r="AR1141">
        <f t="shared" si="803"/>
        <v>8.7965473920252721E-5</v>
      </c>
      <c r="AS1141">
        <f t="shared" si="804"/>
        <v>1.3927866704040016E-4</v>
      </c>
      <c r="AT1141">
        <f t="shared" si="805"/>
        <v>1.7593094784050544E-4</v>
      </c>
      <c r="AU1141">
        <f t="shared" si="806"/>
        <v>5.8643649280168483E-5</v>
      </c>
      <c r="AV1141">
        <f t="shared" si="807"/>
        <v>6.5974105440189541E-5</v>
      </c>
      <c r="AW1141">
        <f t="shared" si="808"/>
        <v>2.9321824640084241E-5</v>
      </c>
      <c r="AX1141">
        <f t="shared" si="809"/>
        <v>7.3304561600210605E-5</v>
      </c>
      <c r="AY1141">
        <f t="shared" si="810"/>
        <v>2.1844759356862758E-3</v>
      </c>
    </row>
    <row r="1142" spans="1:51" x14ac:dyDescent="0.2">
      <c r="A1142" s="118" t="s">
        <v>6072</v>
      </c>
      <c r="B1142" s="119">
        <v>66098</v>
      </c>
      <c r="C1142" s="121" t="s">
        <v>7117</v>
      </c>
      <c r="D1142" s="121" t="s">
        <v>4755</v>
      </c>
      <c r="E1142" s="121">
        <v>2.7579204357128781</v>
      </c>
      <c r="F1142">
        <f t="shared" si="786"/>
        <v>2.7579204357128782E-6</v>
      </c>
      <c r="G1142">
        <f t="shared" si="787"/>
        <v>2.7579204357128781E-8</v>
      </c>
      <c r="H1142">
        <f t="shared" si="788"/>
        <v>1.5874691526981564E-3</v>
      </c>
      <c r="I1142" s="115">
        <f t="shared" si="766"/>
        <v>50</v>
      </c>
      <c r="J1142" s="115">
        <f t="shared" si="767"/>
        <v>1</v>
      </c>
      <c r="K1142" s="115">
        <f t="shared" si="768"/>
        <v>40</v>
      </c>
      <c r="L1142" s="115">
        <f t="shared" si="769"/>
        <v>52</v>
      </c>
      <c r="M1142" s="115">
        <f t="shared" si="770"/>
        <v>22</v>
      </c>
      <c r="N1142" s="115">
        <f t="shared" si="771"/>
        <v>55</v>
      </c>
      <c r="O1142" s="115">
        <f t="shared" si="772"/>
        <v>7</v>
      </c>
      <c r="P1142" s="115">
        <f t="shared" si="773"/>
        <v>40</v>
      </c>
      <c r="Q1142" s="115">
        <f t="shared" si="774"/>
        <v>27</v>
      </c>
      <c r="R1142" s="115">
        <f t="shared" si="775"/>
        <v>55</v>
      </c>
      <c r="S1142" s="115">
        <f t="shared" si="776"/>
        <v>16</v>
      </c>
      <c r="T1142" s="115">
        <f t="shared" si="777"/>
        <v>21</v>
      </c>
      <c r="U1142" s="115">
        <f t="shared" si="778"/>
        <v>28</v>
      </c>
      <c r="V1142" s="115">
        <f t="shared" si="779"/>
        <v>11</v>
      </c>
      <c r="W1142" s="115">
        <f t="shared" si="780"/>
        <v>49</v>
      </c>
      <c r="X1142" s="115">
        <f t="shared" si="781"/>
        <v>38</v>
      </c>
      <c r="Y1142" s="115">
        <f t="shared" si="782"/>
        <v>34</v>
      </c>
      <c r="Z1142" s="115">
        <f t="shared" si="783"/>
        <v>49</v>
      </c>
      <c r="AA1142" s="115">
        <f t="shared" si="784"/>
        <v>2</v>
      </c>
      <c r="AB1142" s="115">
        <f t="shared" si="785"/>
        <v>8</v>
      </c>
      <c r="AC1142" s="113">
        <f t="shared" si="789"/>
        <v>605</v>
      </c>
      <c r="AE1142">
        <f t="shared" si="790"/>
        <v>7.9373457634907815E-2</v>
      </c>
      <c r="AF1142">
        <f t="shared" si="791"/>
        <v>1.5874691526981564E-3</v>
      </c>
      <c r="AG1142">
        <f t="shared" si="792"/>
        <v>6.3498766107926263E-2</v>
      </c>
      <c r="AH1142">
        <f t="shared" si="793"/>
        <v>8.2548395940304137E-2</v>
      </c>
      <c r="AI1142">
        <f t="shared" si="794"/>
        <v>3.4924321359359439E-2</v>
      </c>
      <c r="AJ1142">
        <f t="shared" si="795"/>
        <v>8.7310803398398598E-2</v>
      </c>
      <c r="AK1142">
        <f t="shared" si="796"/>
        <v>1.1112284068887094E-2</v>
      </c>
      <c r="AL1142">
        <f t="shared" si="797"/>
        <v>6.3498766107926263E-2</v>
      </c>
      <c r="AM1142">
        <f t="shared" si="798"/>
        <v>4.2861667122850222E-2</v>
      </c>
      <c r="AN1142">
        <f t="shared" si="799"/>
        <v>8.7310803398398598E-2</v>
      </c>
      <c r="AO1142">
        <f t="shared" si="800"/>
        <v>2.5399506443170503E-2</v>
      </c>
      <c r="AP1142">
        <f t="shared" si="801"/>
        <v>3.3336852206661285E-2</v>
      </c>
      <c r="AQ1142">
        <f t="shared" si="802"/>
        <v>4.4449136275548376E-2</v>
      </c>
      <c r="AR1142">
        <f t="shared" si="803"/>
        <v>1.746216067967972E-2</v>
      </c>
      <c r="AS1142">
        <f t="shared" si="804"/>
        <v>7.7785988482209661E-2</v>
      </c>
      <c r="AT1142">
        <f t="shared" si="805"/>
        <v>6.0323827802529942E-2</v>
      </c>
      <c r="AU1142">
        <f t="shared" si="806"/>
        <v>5.397395119173732E-2</v>
      </c>
      <c r="AV1142">
        <f t="shared" si="807"/>
        <v>7.7785988482209661E-2</v>
      </c>
      <c r="AW1142">
        <f t="shared" si="808"/>
        <v>3.1749383053963128E-3</v>
      </c>
      <c r="AX1142">
        <f t="shared" si="809"/>
        <v>1.2699753221585251E-2</v>
      </c>
      <c r="AY1142">
        <f t="shared" si="810"/>
        <v>0.96041883738238454</v>
      </c>
    </row>
    <row r="1143" spans="1:51" x14ac:dyDescent="0.2">
      <c r="A1143" s="118" t="s">
        <v>6073</v>
      </c>
      <c r="B1143" s="119">
        <v>25715</v>
      </c>
      <c r="C1143" s="121" t="s">
        <v>6894</v>
      </c>
      <c r="D1143" s="121" t="s">
        <v>3547</v>
      </c>
      <c r="E1143" s="121">
        <v>3.0029600815267982E-2</v>
      </c>
      <c r="F1143">
        <f t="shared" si="786"/>
        <v>3.0029600815267984E-8</v>
      </c>
      <c r="G1143">
        <f t="shared" si="787"/>
        <v>3.0029600815267987E-10</v>
      </c>
      <c r="H1143">
        <f t="shared" si="788"/>
        <v>1.7285148746415932E-5</v>
      </c>
      <c r="I1143" s="115">
        <f t="shared" si="766"/>
        <v>22</v>
      </c>
      <c r="J1143" s="115">
        <f t="shared" si="767"/>
        <v>2</v>
      </c>
      <c r="K1143" s="115">
        <f t="shared" si="768"/>
        <v>17</v>
      </c>
      <c r="L1143" s="115">
        <f t="shared" si="769"/>
        <v>14</v>
      </c>
      <c r="M1143" s="115">
        <f t="shared" si="770"/>
        <v>15</v>
      </c>
      <c r="N1143" s="115">
        <f t="shared" si="771"/>
        <v>12</v>
      </c>
      <c r="O1143" s="115">
        <f t="shared" si="772"/>
        <v>3</v>
      </c>
      <c r="P1143" s="115">
        <f t="shared" si="773"/>
        <v>16</v>
      </c>
      <c r="Q1143" s="115">
        <f t="shared" si="774"/>
        <v>19</v>
      </c>
      <c r="R1143" s="115">
        <f t="shared" si="775"/>
        <v>18</v>
      </c>
      <c r="S1143" s="115">
        <f t="shared" si="776"/>
        <v>7</v>
      </c>
      <c r="T1143" s="115">
        <f t="shared" si="777"/>
        <v>5</v>
      </c>
      <c r="U1143" s="115">
        <f t="shared" si="778"/>
        <v>11</v>
      </c>
      <c r="V1143" s="115">
        <f t="shared" si="779"/>
        <v>15</v>
      </c>
      <c r="W1143" s="115">
        <f t="shared" si="780"/>
        <v>15</v>
      </c>
      <c r="X1143" s="115">
        <f t="shared" si="781"/>
        <v>17</v>
      </c>
      <c r="Y1143" s="115">
        <f t="shared" si="782"/>
        <v>6</v>
      </c>
      <c r="Z1143" s="115">
        <f t="shared" si="783"/>
        <v>10</v>
      </c>
      <c r="AA1143" s="115">
        <f t="shared" si="784"/>
        <v>1</v>
      </c>
      <c r="AB1143" s="115">
        <f t="shared" si="785"/>
        <v>3</v>
      </c>
      <c r="AC1143" s="113">
        <f t="shared" si="789"/>
        <v>228</v>
      </c>
      <c r="AE1143">
        <f t="shared" si="790"/>
        <v>3.8027327242115051E-4</v>
      </c>
      <c r="AF1143">
        <f t="shared" si="791"/>
        <v>3.4570297492831865E-5</v>
      </c>
      <c r="AG1143">
        <f t="shared" si="792"/>
        <v>2.9384752868907084E-4</v>
      </c>
      <c r="AH1143">
        <f t="shared" si="793"/>
        <v>2.4199208244982305E-4</v>
      </c>
      <c r="AI1143">
        <f t="shared" si="794"/>
        <v>2.59277231196239E-4</v>
      </c>
      <c r="AJ1143">
        <f t="shared" si="795"/>
        <v>2.0742178495699118E-4</v>
      </c>
      <c r="AK1143">
        <f t="shared" si="796"/>
        <v>5.1855446239247794E-5</v>
      </c>
      <c r="AL1143">
        <f t="shared" si="797"/>
        <v>2.7656237994265492E-4</v>
      </c>
      <c r="AM1143">
        <f t="shared" si="798"/>
        <v>3.2841782618190274E-4</v>
      </c>
      <c r="AN1143">
        <f t="shared" si="799"/>
        <v>3.1113267743548676E-4</v>
      </c>
      <c r="AO1143">
        <f t="shared" si="800"/>
        <v>1.2099604122491152E-4</v>
      </c>
      <c r="AP1143">
        <f t="shared" si="801"/>
        <v>8.6425743732079666E-5</v>
      </c>
      <c r="AQ1143">
        <f t="shared" si="802"/>
        <v>1.9013663621057525E-4</v>
      </c>
      <c r="AR1143">
        <f t="shared" si="803"/>
        <v>2.59277231196239E-4</v>
      </c>
      <c r="AS1143">
        <f t="shared" si="804"/>
        <v>2.59277231196239E-4</v>
      </c>
      <c r="AT1143">
        <f t="shared" si="805"/>
        <v>2.9384752868907084E-4</v>
      </c>
      <c r="AU1143">
        <f t="shared" si="806"/>
        <v>1.0371089247849559E-4</v>
      </c>
      <c r="AV1143">
        <f t="shared" si="807"/>
        <v>1.7285148746415933E-4</v>
      </c>
      <c r="AW1143">
        <f t="shared" si="808"/>
        <v>1.7285148746415932E-5</v>
      </c>
      <c r="AX1143">
        <f t="shared" si="809"/>
        <v>5.1855446239247794E-5</v>
      </c>
      <c r="AY1143">
        <f t="shared" si="810"/>
        <v>3.941013914182832E-3</v>
      </c>
    </row>
    <row r="1144" spans="1:51" x14ac:dyDescent="0.2">
      <c r="A1144" s="118" t="s">
        <v>6074</v>
      </c>
      <c r="B1144" s="119">
        <v>88669</v>
      </c>
      <c r="C1144" s="121" t="s">
        <v>7118</v>
      </c>
      <c r="D1144" s="121" t="s">
        <v>4520</v>
      </c>
      <c r="E1144" s="121">
        <v>1.0407407183495121</v>
      </c>
      <c r="F1144">
        <f t="shared" si="786"/>
        <v>1.040740718349512E-6</v>
      </c>
      <c r="G1144">
        <f t="shared" si="787"/>
        <v>1.0407407183495121E-8</v>
      </c>
      <c r="H1144">
        <f t="shared" si="788"/>
        <v>5.9905418769258946E-4</v>
      </c>
      <c r="I1144" s="115">
        <f t="shared" si="766"/>
        <v>88</v>
      </c>
      <c r="J1144" s="115">
        <f t="shared" si="767"/>
        <v>1</v>
      </c>
      <c r="K1144" s="115">
        <f t="shared" si="768"/>
        <v>45</v>
      </c>
      <c r="L1144" s="115">
        <f t="shared" si="769"/>
        <v>21</v>
      </c>
      <c r="M1144" s="115">
        <f t="shared" si="770"/>
        <v>30</v>
      </c>
      <c r="N1144" s="115">
        <f t="shared" si="771"/>
        <v>80</v>
      </c>
      <c r="O1144" s="115">
        <f t="shared" si="772"/>
        <v>18</v>
      </c>
      <c r="P1144" s="115">
        <f t="shared" si="773"/>
        <v>50</v>
      </c>
      <c r="Q1144" s="115">
        <f t="shared" si="774"/>
        <v>38</v>
      </c>
      <c r="R1144" s="115">
        <f t="shared" si="775"/>
        <v>65</v>
      </c>
      <c r="S1144" s="115">
        <f t="shared" si="776"/>
        <v>8</v>
      </c>
      <c r="T1144" s="115">
        <f t="shared" si="777"/>
        <v>45</v>
      </c>
      <c r="U1144" s="115">
        <f t="shared" si="778"/>
        <v>35</v>
      </c>
      <c r="V1144" s="115">
        <f t="shared" si="779"/>
        <v>34</v>
      </c>
      <c r="W1144" s="115">
        <f t="shared" si="780"/>
        <v>37</v>
      </c>
      <c r="X1144" s="115">
        <f t="shared" si="781"/>
        <v>63</v>
      </c>
      <c r="Y1144" s="115">
        <f t="shared" si="782"/>
        <v>69</v>
      </c>
      <c r="Z1144" s="115">
        <f t="shared" si="783"/>
        <v>40</v>
      </c>
      <c r="AA1144" s="115">
        <f t="shared" si="784"/>
        <v>12</v>
      </c>
      <c r="AB1144" s="115">
        <f t="shared" si="785"/>
        <v>41</v>
      </c>
      <c r="AC1144" s="113">
        <f t="shared" si="789"/>
        <v>820</v>
      </c>
      <c r="AE1144">
        <f t="shared" si="790"/>
        <v>5.2716768516947871E-2</v>
      </c>
      <c r="AF1144">
        <f t="shared" si="791"/>
        <v>5.9905418769258946E-4</v>
      </c>
      <c r="AG1144">
        <f t="shared" si="792"/>
        <v>2.6957438446166524E-2</v>
      </c>
      <c r="AH1144">
        <f t="shared" si="793"/>
        <v>1.2580137941544379E-2</v>
      </c>
      <c r="AI1144">
        <f t="shared" si="794"/>
        <v>1.7971625630777685E-2</v>
      </c>
      <c r="AJ1144">
        <f t="shared" si="795"/>
        <v>4.792433501540716E-2</v>
      </c>
      <c r="AK1144">
        <f t="shared" si="796"/>
        <v>1.0782975378466611E-2</v>
      </c>
      <c r="AL1144">
        <f t="shared" si="797"/>
        <v>2.9952709384629472E-2</v>
      </c>
      <c r="AM1144">
        <f t="shared" si="798"/>
        <v>2.2764059132318399E-2</v>
      </c>
      <c r="AN1144">
        <f t="shared" si="799"/>
        <v>3.8938522200018318E-2</v>
      </c>
      <c r="AO1144">
        <f t="shared" si="800"/>
        <v>4.7924335015407157E-3</v>
      </c>
      <c r="AP1144">
        <f t="shared" si="801"/>
        <v>2.6957438446166524E-2</v>
      </c>
      <c r="AQ1144">
        <f t="shared" si="802"/>
        <v>2.0966896569240633E-2</v>
      </c>
      <c r="AR1144">
        <f t="shared" si="803"/>
        <v>2.036784238154804E-2</v>
      </c>
      <c r="AS1144">
        <f t="shared" si="804"/>
        <v>2.216500494462581E-2</v>
      </c>
      <c r="AT1144">
        <f t="shared" si="805"/>
        <v>3.7740413824633133E-2</v>
      </c>
      <c r="AU1144">
        <f t="shared" si="806"/>
        <v>4.1334738950788673E-2</v>
      </c>
      <c r="AV1144">
        <f t="shared" si="807"/>
        <v>2.396216750770358E-2</v>
      </c>
      <c r="AW1144">
        <f t="shared" si="808"/>
        <v>7.1886502523110735E-3</v>
      </c>
      <c r="AX1144">
        <f t="shared" si="809"/>
        <v>2.4561221695396169E-2</v>
      </c>
      <c r="AY1144">
        <f t="shared" si="810"/>
        <v>0.49122443390792336</v>
      </c>
    </row>
    <row r="1145" spans="1:51" x14ac:dyDescent="0.2">
      <c r="A1145" s="118" t="s">
        <v>6075</v>
      </c>
      <c r="B1145" s="119">
        <v>11848</v>
      </c>
      <c r="C1145" s="121" t="s">
        <v>7119</v>
      </c>
      <c r="D1145" s="121" t="s">
        <v>3974</v>
      </c>
      <c r="E1145" s="121">
        <v>6.1691984779994533E-2</v>
      </c>
      <c r="F1145">
        <f t="shared" si="786"/>
        <v>6.1691984779994527E-8</v>
      </c>
      <c r="G1145">
        <f t="shared" si="787"/>
        <v>6.1691984779994527E-10</v>
      </c>
      <c r="H1145">
        <f t="shared" si="788"/>
        <v>3.551013348274896E-5</v>
      </c>
      <c r="I1145" s="115">
        <f t="shared" si="766"/>
        <v>10</v>
      </c>
      <c r="J1145" s="115">
        <f t="shared" si="767"/>
        <v>4</v>
      </c>
      <c r="K1145" s="115">
        <f t="shared" si="768"/>
        <v>3</v>
      </c>
      <c r="L1145" s="115">
        <f t="shared" si="769"/>
        <v>7</v>
      </c>
      <c r="M1145" s="115">
        <f t="shared" si="770"/>
        <v>3</v>
      </c>
      <c r="N1145" s="115">
        <f t="shared" si="771"/>
        <v>4</v>
      </c>
      <c r="O1145" s="115">
        <f t="shared" si="772"/>
        <v>3</v>
      </c>
      <c r="P1145" s="115">
        <f t="shared" si="773"/>
        <v>6</v>
      </c>
      <c r="Q1145" s="115">
        <f t="shared" si="774"/>
        <v>6</v>
      </c>
      <c r="R1145" s="115">
        <f t="shared" si="775"/>
        <v>15</v>
      </c>
      <c r="S1145" s="115">
        <f t="shared" si="776"/>
        <v>3</v>
      </c>
      <c r="T1145" s="115">
        <f t="shared" si="777"/>
        <v>2</v>
      </c>
      <c r="U1145" s="115">
        <f t="shared" si="778"/>
        <v>7</v>
      </c>
      <c r="V1145" s="115">
        <f t="shared" si="779"/>
        <v>3</v>
      </c>
      <c r="W1145" s="115">
        <f t="shared" si="780"/>
        <v>8</v>
      </c>
      <c r="X1145" s="115">
        <f t="shared" si="781"/>
        <v>10</v>
      </c>
      <c r="Y1145" s="115">
        <f t="shared" si="782"/>
        <v>4</v>
      </c>
      <c r="Z1145" s="115">
        <f t="shared" si="783"/>
        <v>7</v>
      </c>
      <c r="AA1145" s="115">
        <f t="shared" si="784"/>
        <v>0</v>
      </c>
      <c r="AB1145" s="115">
        <f t="shared" si="785"/>
        <v>2</v>
      </c>
      <c r="AC1145" s="113">
        <f t="shared" si="789"/>
        <v>107</v>
      </c>
      <c r="AE1145">
        <f t="shared" si="790"/>
        <v>3.551013348274896E-4</v>
      </c>
      <c r="AF1145">
        <f t="shared" si="791"/>
        <v>1.4204053393099584E-4</v>
      </c>
      <c r="AG1145">
        <f t="shared" si="792"/>
        <v>1.0653040044824688E-4</v>
      </c>
      <c r="AH1145">
        <f t="shared" si="793"/>
        <v>2.4857093437924275E-4</v>
      </c>
      <c r="AI1145">
        <f t="shared" si="794"/>
        <v>1.0653040044824688E-4</v>
      </c>
      <c r="AJ1145">
        <f t="shared" si="795"/>
        <v>1.4204053393099584E-4</v>
      </c>
      <c r="AK1145">
        <f t="shared" si="796"/>
        <v>1.0653040044824688E-4</v>
      </c>
      <c r="AL1145">
        <f t="shared" si="797"/>
        <v>2.1306080089649376E-4</v>
      </c>
      <c r="AM1145">
        <f t="shared" si="798"/>
        <v>2.1306080089649376E-4</v>
      </c>
      <c r="AN1145">
        <f t="shared" si="799"/>
        <v>5.3265200224123443E-4</v>
      </c>
      <c r="AO1145">
        <f t="shared" si="800"/>
        <v>1.0653040044824688E-4</v>
      </c>
      <c r="AP1145">
        <f t="shared" si="801"/>
        <v>7.102026696549792E-5</v>
      </c>
      <c r="AQ1145">
        <f t="shared" si="802"/>
        <v>2.4857093437924275E-4</v>
      </c>
      <c r="AR1145">
        <f t="shared" si="803"/>
        <v>1.0653040044824688E-4</v>
      </c>
      <c r="AS1145">
        <f t="shared" si="804"/>
        <v>2.8408106786199168E-4</v>
      </c>
      <c r="AT1145">
        <f t="shared" si="805"/>
        <v>3.551013348274896E-4</v>
      </c>
      <c r="AU1145">
        <f t="shared" si="806"/>
        <v>1.4204053393099584E-4</v>
      </c>
      <c r="AV1145">
        <f t="shared" si="807"/>
        <v>2.4857093437924275E-4</v>
      </c>
      <c r="AW1145">
        <f t="shared" si="808"/>
        <v>0</v>
      </c>
      <c r="AX1145">
        <f t="shared" si="809"/>
        <v>7.102026696549792E-5</v>
      </c>
      <c r="AY1145">
        <f t="shared" si="810"/>
        <v>3.7995842826541388E-3</v>
      </c>
    </row>
    <row r="1146" spans="1:51" x14ac:dyDescent="0.2">
      <c r="A1146" s="118" t="s">
        <v>6076</v>
      </c>
      <c r="B1146" s="119">
        <v>34461</v>
      </c>
      <c r="C1146" s="121" t="s">
        <v>6988</v>
      </c>
      <c r="D1146" s="121" t="s">
        <v>3631</v>
      </c>
      <c r="E1146" s="121">
        <v>4.2146830651721326E-2</v>
      </c>
      <c r="F1146">
        <f t="shared" si="786"/>
        <v>4.2146830651721323E-8</v>
      </c>
      <c r="G1146">
        <f t="shared" si="787"/>
        <v>4.2146830651721322E-10</v>
      </c>
      <c r="H1146">
        <f t="shared" si="788"/>
        <v>2.4259870834999776E-5</v>
      </c>
      <c r="I1146" s="115">
        <f t="shared" si="766"/>
        <v>13</v>
      </c>
      <c r="J1146" s="115">
        <f t="shared" si="767"/>
        <v>4</v>
      </c>
      <c r="K1146" s="115">
        <f t="shared" si="768"/>
        <v>16</v>
      </c>
      <c r="L1146" s="115">
        <f t="shared" si="769"/>
        <v>8</v>
      </c>
      <c r="M1146" s="115">
        <f t="shared" si="770"/>
        <v>37</v>
      </c>
      <c r="N1146" s="115">
        <f t="shared" si="771"/>
        <v>13</v>
      </c>
      <c r="O1146" s="115">
        <f t="shared" si="772"/>
        <v>3</v>
      </c>
      <c r="P1146" s="115">
        <f t="shared" si="773"/>
        <v>33</v>
      </c>
      <c r="Q1146" s="115">
        <f t="shared" si="774"/>
        <v>19</v>
      </c>
      <c r="R1146" s="115">
        <f t="shared" si="775"/>
        <v>39</v>
      </c>
      <c r="S1146" s="115">
        <f t="shared" si="776"/>
        <v>7</v>
      </c>
      <c r="T1146" s="115">
        <f t="shared" si="777"/>
        <v>17</v>
      </c>
      <c r="U1146" s="115">
        <f t="shared" si="778"/>
        <v>12</v>
      </c>
      <c r="V1146" s="115">
        <f t="shared" si="779"/>
        <v>4</v>
      </c>
      <c r="W1146" s="115">
        <f t="shared" si="780"/>
        <v>13</v>
      </c>
      <c r="X1146" s="115">
        <f t="shared" si="781"/>
        <v>22</v>
      </c>
      <c r="Y1146" s="115">
        <f t="shared" si="782"/>
        <v>11</v>
      </c>
      <c r="Z1146" s="115">
        <f t="shared" si="783"/>
        <v>13</v>
      </c>
      <c r="AA1146" s="115">
        <f t="shared" si="784"/>
        <v>2</v>
      </c>
      <c r="AB1146" s="115">
        <f t="shared" si="785"/>
        <v>11</v>
      </c>
      <c r="AC1146" s="113">
        <f t="shared" si="789"/>
        <v>297</v>
      </c>
      <c r="AE1146">
        <f t="shared" si="790"/>
        <v>3.1537832085499709E-4</v>
      </c>
      <c r="AF1146">
        <f t="shared" si="791"/>
        <v>9.7039483339999105E-5</v>
      </c>
      <c r="AG1146">
        <f t="shared" si="792"/>
        <v>3.8815793335999642E-4</v>
      </c>
      <c r="AH1146">
        <f t="shared" si="793"/>
        <v>1.9407896667999821E-4</v>
      </c>
      <c r="AI1146">
        <f t="shared" si="794"/>
        <v>8.9761522089499169E-4</v>
      </c>
      <c r="AJ1146">
        <f t="shared" si="795"/>
        <v>3.1537832085499709E-4</v>
      </c>
      <c r="AK1146">
        <f t="shared" si="796"/>
        <v>7.2779612504999332E-5</v>
      </c>
      <c r="AL1146">
        <f t="shared" si="797"/>
        <v>8.0057573755499265E-4</v>
      </c>
      <c r="AM1146">
        <f t="shared" si="798"/>
        <v>4.6093754586499575E-4</v>
      </c>
      <c r="AN1146">
        <f t="shared" si="799"/>
        <v>9.4613496256499131E-4</v>
      </c>
      <c r="AO1146">
        <f t="shared" si="800"/>
        <v>1.6981909584499842E-4</v>
      </c>
      <c r="AP1146">
        <f t="shared" si="801"/>
        <v>4.1241780419499618E-4</v>
      </c>
      <c r="AQ1146">
        <f t="shared" si="802"/>
        <v>2.9111845001999733E-4</v>
      </c>
      <c r="AR1146">
        <f t="shared" si="803"/>
        <v>9.7039483339999105E-5</v>
      </c>
      <c r="AS1146">
        <f t="shared" si="804"/>
        <v>3.1537832085499709E-4</v>
      </c>
      <c r="AT1146">
        <f t="shared" si="805"/>
        <v>5.3371715836999503E-4</v>
      </c>
      <c r="AU1146">
        <f t="shared" si="806"/>
        <v>2.6685857918499751E-4</v>
      </c>
      <c r="AV1146">
        <f t="shared" si="807"/>
        <v>3.1537832085499709E-4</v>
      </c>
      <c r="AW1146">
        <f t="shared" si="808"/>
        <v>4.8519741669999552E-5</v>
      </c>
      <c r="AX1146">
        <f t="shared" si="809"/>
        <v>2.6685857918499751E-4</v>
      </c>
      <c r="AY1146">
        <f t="shared" si="810"/>
        <v>7.2051816379949335E-3</v>
      </c>
    </row>
    <row r="1147" spans="1:51" x14ac:dyDescent="0.2">
      <c r="A1147" s="118" t="s">
        <v>6077</v>
      </c>
      <c r="B1147" s="119">
        <v>25531</v>
      </c>
      <c r="C1147" s="121" t="s">
        <v>6832</v>
      </c>
      <c r="D1147" s="121" t="s">
        <v>4601</v>
      </c>
      <c r="E1147" s="121">
        <v>1.3643772392142641</v>
      </c>
      <c r="F1147">
        <f t="shared" si="786"/>
        <v>1.3643772392142641E-6</v>
      </c>
      <c r="G1147">
        <f t="shared" si="787"/>
        <v>1.3643772392142641E-8</v>
      </c>
      <c r="H1147">
        <f t="shared" si="788"/>
        <v>7.8534056017329071E-4</v>
      </c>
      <c r="I1147" s="115">
        <f t="shared" si="766"/>
        <v>27</v>
      </c>
      <c r="J1147" s="115">
        <f t="shared" si="767"/>
        <v>0</v>
      </c>
      <c r="K1147" s="115">
        <f t="shared" si="768"/>
        <v>17</v>
      </c>
      <c r="L1147" s="115">
        <f t="shared" si="769"/>
        <v>15</v>
      </c>
      <c r="M1147" s="115">
        <f t="shared" si="770"/>
        <v>7</v>
      </c>
      <c r="N1147" s="115">
        <f t="shared" si="771"/>
        <v>17</v>
      </c>
      <c r="O1147" s="115">
        <f t="shared" si="772"/>
        <v>4</v>
      </c>
      <c r="P1147" s="115">
        <f t="shared" si="773"/>
        <v>11</v>
      </c>
      <c r="Q1147" s="115">
        <f t="shared" si="774"/>
        <v>13</v>
      </c>
      <c r="R1147" s="115">
        <f t="shared" si="775"/>
        <v>27</v>
      </c>
      <c r="S1147" s="115">
        <f t="shared" si="776"/>
        <v>5</v>
      </c>
      <c r="T1147" s="115">
        <f t="shared" si="777"/>
        <v>7</v>
      </c>
      <c r="U1147" s="115">
        <f t="shared" si="778"/>
        <v>14</v>
      </c>
      <c r="V1147" s="115">
        <f t="shared" si="779"/>
        <v>3</v>
      </c>
      <c r="W1147" s="115">
        <f t="shared" si="780"/>
        <v>12</v>
      </c>
      <c r="X1147" s="115">
        <f t="shared" si="781"/>
        <v>15</v>
      </c>
      <c r="Y1147" s="115">
        <f t="shared" si="782"/>
        <v>14</v>
      </c>
      <c r="Z1147" s="115">
        <f t="shared" si="783"/>
        <v>18</v>
      </c>
      <c r="AA1147" s="115">
        <f t="shared" si="784"/>
        <v>6</v>
      </c>
      <c r="AB1147" s="115">
        <f t="shared" si="785"/>
        <v>3</v>
      </c>
      <c r="AC1147" s="113">
        <f t="shared" si="789"/>
        <v>235</v>
      </c>
      <c r="AE1147">
        <f t="shared" si="790"/>
        <v>2.1204195124678849E-2</v>
      </c>
      <c r="AF1147">
        <f t="shared" si="791"/>
        <v>0</v>
      </c>
      <c r="AG1147">
        <f t="shared" si="792"/>
        <v>1.3350789522945942E-2</v>
      </c>
      <c r="AH1147">
        <f t="shared" si="793"/>
        <v>1.1780108402599361E-2</v>
      </c>
      <c r="AI1147">
        <f t="shared" si="794"/>
        <v>5.4973839212130353E-3</v>
      </c>
      <c r="AJ1147">
        <f t="shared" si="795"/>
        <v>1.3350789522945942E-2</v>
      </c>
      <c r="AK1147">
        <f t="shared" si="796"/>
        <v>3.1413622406931629E-3</v>
      </c>
      <c r="AL1147">
        <f t="shared" si="797"/>
        <v>8.6387461619061977E-3</v>
      </c>
      <c r="AM1147">
        <f t="shared" si="798"/>
        <v>1.0209427282252779E-2</v>
      </c>
      <c r="AN1147">
        <f t="shared" si="799"/>
        <v>2.1204195124678849E-2</v>
      </c>
      <c r="AO1147">
        <f t="shared" si="800"/>
        <v>3.9267028008664537E-3</v>
      </c>
      <c r="AP1147">
        <f t="shared" si="801"/>
        <v>5.4973839212130353E-3</v>
      </c>
      <c r="AQ1147">
        <f t="shared" si="802"/>
        <v>1.0994767842426071E-2</v>
      </c>
      <c r="AR1147">
        <f t="shared" si="803"/>
        <v>2.356021680519872E-3</v>
      </c>
      <c r="AS1147">
        <f t="shared" si="804"/>
        <v>9.4240867220794881E-3</v>
      </c>
      <c r="AT1147">
        <f t="shared" si="805"/>
        <v>1.1780108402599361E-2</v>
      </c>
      <c r="AU1147">
        <f t="shared" si="806"/>
        <v>1.0994767842426071E-2</v>
      </c>
      <c r="AV1147">
        <f t="shared" si="807"/>
        <v>1.4136130083119232E-2</v>
      </c>
      <c r="AW1147">
        <f t="shared" si="808"/>
        <v>4.7120433610397441E-3</v>
      </c>
      <c r="AX1147">
        <f t="shared" si="809"/>
        <v>2.356021680519872E-3</v>
      </c>
      <c r="AY1147">
        <f t="shared" si="810"/>
        <v>0.18455503164072332</v>
      </c>
    </row>
    <row r="1148" spans="1:51" x14ac:dyDescent="0.2">
      <c r="A1148" s="118" t="s">
        <v>6078</v>
      </c>
      <c r="B1148" s="119">
        <v>32318</v>
      </c>
      <c r="C1148" s="121" t="s">
        <v>6974</v>
      </c>
      <c r="D1148" s="121" t="s">
        <v>4754</v>
      </c>
      <c r="E1148" s="121">
        <v>2.2341128179927745</v>
      </c>
      <c r="F1148">
        <f t="shared" si="786"/>
        <v>2.2341128179927744E-6</v>
      </c>
      <c r="G1148">
        <f t="shared" si="787"/>
        <v>2.2341128179927744E-8</v>
      </c>
      <c r="H1148">
        <f t="shared" si="788"/>
        <v>1.2859635601831076E-3</v>
      </c>
      <c r="I1148" s="115">
        <f t="shared" si="766"/>
        <v>48</v>
      </c>
      <c r="J1148" s="115">
        <f t="shared" si="767"/>
        <v>1</v>
      </c>
      <c r="K1148" s="115">
        <f t="shared" si="768"/>
        <v>23</v>
      </c>
      <c r="L1148" s="115">
        <f t="shared" si="769"/>
        <v>18</v>
      </c>
      <c r="M1148" s="115">
        <f t="shared" si="770"/>
        <v>8</v>
      </c>
      <c r="N1148" s="115">
        <f t="shared" si="771"/>
        <v>22</v>
      </c>
      <c r="O1148" s="115">
        <f t="shared" si="772"/>
        <v>4</v>
      </c>
      <c r="P1148" s="115">
        <f t="shared" si="773"/>
        <v>30</v>
      </c>
      <c r="Q1148" s="115">
        <f t="shared" si="774"/>
        <v>14</v>
      </c>
      <c r="R1148" s="115">
        <f t="shared" si="775"/>
        <v>24</v>
      </c>
      <c r="S1148" s="115">
        <f t="shared" si="776"/>
        <v>3</v>
      </c>
      <c r="T1148" s="115">
        <f t="shared" si="777"/>
        <v>9</v>
      </c>
      <c r="U1148" s="115">
        <f t="shared" si="778"/>
        <v>12</v>
      </c>
      <c r="V1148" s="115">
        <f t="shared" si="779"/>
        <v>11</v>
      </c>
      <c r="W1148" s="115">
        <f t="shared" si="780"/>
        <v>11</v>
      </c>
      <c r="X1148" s="115">
        <f t="shared" si="781"/>
        <v>27</v>
      </c>
      <c r="Y1148" s="115">
        <f t="shared" si="782"/>
        <v>9</v>
      </c>
      <c r="Z1148" s="115">
        <f t="shared" si="783"/>
        <v>30</v>
      </c>
      <c r="AA1148" s="115">
        <f t="shared" si="784"/>
        <v>0</v>
      </c>
      <c r="AB1148" s="115">
        <f t="shared" si="785"/>
        <v>6</v>
      </c>
      <c r="AC1148" s="113">
        <f t="shared" si="789"/>
        <v>310</v>
      </c>
      <c r="AE1148">
        <f t="shared" si="790"/>
        <v>6.1726250888789164E-2</v>
      </c>
      <c r="AF1148">
        <f t="shared" si="791"/>
        <v>1.2859635601831076E-3</v>
      </c>
      <c r="AG1148">
        <f t="shared" si="792"/>
        <v>2.9577161884211473E-2</v>
      </c>
      <c r="AH1148">
        <f t="shared" si="793"/>
        <v>2.3147344083295936E-2</v>
      </c>
      <c r="AI1148">
        <f t="shared" si="794"/>
        <v>1.0287708481464861E-2</v>
      </c>
      <c r="AJ1148">
        <f t="shared" si="795"/>
        <v>2.8291198324028367E-2</v>
      </c>
      <c r="AK1148">
        <f t="shared" si="796"/>
        <v>5.1438542407324303E-3</v>
      </c>
      <c r="AL1148">
        <f t="shared" si="797"/>
        <v>3.8578906805493224E-2</v>
      </c>
      <c r="AM1148">
        <f t="shared" si="798"/>
        <v>1.8003489842563506E-2</v>
      </c>
      <c r="AN1148">
        <f t="shared" si="799"/>
        <v>3.0863125444394582E-2</v>
      </c>
      <c r="AO1148">
        <f t="shared" si="800"/>
        <v>3.8578906805493227E-3</v>
      </c>
      <c r="AP1148">
        <f t="shared" si="801"/>
        <v>1.1573672041647968E-2</v>
      </c>
      <c r="AQ1148">
        <f t="shared" si="802"/>
        <v>1.5431562722197291E-2</v>
      </c>
      <c r="AR1148">
        <f t="shared" si="803"/>
        <v>1.4145599162014183E-2</v>
      </c>
      <c r="AS1148">
        <f t="shared" si="804"/>
        <v>1.4145599162014183E-2</v>
      </c>
      <c r="AT1148">
        <f t="shared" si="805"/>
        <v>3.4721016124943903E-2</v>
      </c>
      <c r="AU1148">
        <f t="shared" si="806"/>
        <v>1.1573672041647968E-2</v>
      </c>
      <c r="AV1148">
        <f t="shared" si="807"/>
        <v>3.8578906805493224E-2</v>
      </c>
      <c r="AW1148">
        <f t="shared" si="808"/>
        <v>0</v>
      </c>
      <c r="AX1148">
        <f t="shared" si="809"/>
        <v>7.7157813610986455E-3</v>
      </c>
      <c r="AY1148">
        <f t="shared" si="810"/>
        <v>0.3986487036567633</v>
      </c>
    </row>
    <row r="1149" spans="1:51" x14ac:dyDescent="0.2">
      <c r="A1149" s="118" t="s">
        <v>6079</v>
      </c>
      <c r="B1149" s="119">
        <v>27274</v>
      </c>
      <c r="C1149" s="121" t="s">
        <v>6660</v>
      </c>
      <c r="D1149" s="121" t="s">
        <v>4640</v>
      </c>
      <c r="E1149" s="121">
        <v>1.9010967044637301</v>
      </c>
      <c r="F1149">
        <f t="shared" si="786"/>
        <v>1.9010967044637302E-6</v>
      </c>
      <c r="G1149">
        <f t="shared" si="787"/>
        <v>1.9010967044637303E-8</v>
      </c>
      <c r="H1149">
        <f t="shared" si="788"/>
        <v>1.0942782596453722E-3</v>
      </c>
      <c r="I1149" s="115">
        <f t="shared" si="766"/>
        <v>20</v>
      </c>
      <c r="J1149" s="115">
        <f t="shared" si="767"/>
        <v>1</v>
      </c>
      <c r="K1149" s="115">
        <f t="shared" si="768"/>
        <v>16</v>
      </c>
      <c r="L1149" s="115">
        <f t="shared" si="769"/>
        <v>23</v>
      </c>
      <c r="M1149" s="115">
        <f t="shared" si="770"/>
        <v>5</v>
      </c>
      <c r="N1149" s="115">
        <f t="shared" si="771"/>
        <v>16</v>
      </c>
      <c r="O1149" s="115">
        <f t="shared" si="772"/>
        <v>1</v>
      </c>
      <c r="P1149" s="115">
        <f t="shared" si="773"/>
        <v>21</v>
      </c>
      <c r="Q1149" s="115">
        <f t="shared" si="774"/>
        <v>25</v>
      </c>
      <c r="R1149" s="115">
        <f t="shared" si="775"/>
        <v>25</v>
      </c>
      <c r="S1149" s="115">
        <f t="shared" si="776"/>
        <v>4</v>
      </c>
      <c r="T1149" s="115">
        <f t="shared" si="777"/>
        <v>9</v>
      </c>
      <c r="U1149" s="115">
        <f t="shared" si="778"/>
        <v>14</v>
      </c>
      <c r="V1149" s="115">
        <f t="shared" si="779"/>
        <v>8</v>
      </c>
      <c r="W1149" s="115">
        <f t="shared" si="780"/>
        <v>11</v>
      </c>
      <c r="X1149" s="115">
        <f t="shared" si="781"/>
        <v>12</v>
      </c>
      <c r="Y1149" s="115">
        <f t="shared" si="782"/>
        <v>10</v>
      </c>
      <c r="Z1149" s="115">
        <f t="shared" si="783"/>
        <v>25</v>
      </c>
      <c r="AA1149" s="115">
        <f t="shared" si="784"/>
        <v>2</v>
      </c>
      <c r="AB1149" s="115">
        <f t="shared" si="785"/>
        <v>1</v>
      </c>
      <c r="AC1149" s="113">
        <f t="shared" si="789"/>
        <v>249</v>
      </c>
      <c r="AE1149">
        <f t="shared" si="790"/>
        <v>2.1885565192907443E-2</v>
      </c>
      <c r="AF1149">
        <f t="shared" si="791"/>
        <v>1.0942782596453722E-3</v>
      </c>
      <c r="AG1149">
        <f t="shared" si="792"/>
        <v>1.7508452154325956E-2</v>
      </c>
      <c r="AH1149">
        <f t="shared" si="793"/>
        <v>2.5168399971843562E-2</v>
      </c>
      <c r="AI1149">
        <f t="shared" si="794"/>
        <v>5.4713912982268607E-3</v>
      </c>
      <c r="AJ1149">
        <f t="shared" si="795"/>
        <v>1.7508452154325956E-2</v>
      </c>
      <c r="AK1149">
        <f t="shared" si="796"/>
        <v>1.0942782596453722E-3</v>
      </c>
      <c r="AL1149">
        <f t="shared" si="797"/>
        <v>2.2979843452552818E-2</v>
      </c>
      <c r="AM1149">
        <f t="shared" si="798"/>
        <v>2.7356956491134305E-2</v>
      </c>
      <c r="AN1149">
        <f t="shared" si="799"/>
        <v>2.7356956491134305E-2</v>
      </c>
      <c r="AO1149">
        <f t="shared" si="800"/>
        <v>4.3771130385814889E-3</v>
      </c>
      <c r="AP1149">
        <f t="shared" si="801"/>
        <v>9.8485043368083496E-3</v>
      </c>
      <c r="AQ1149">
        <f t="shared" si="802"/>
        <v>1.5319895635035212E-2</v>
      </c>
      <c r="AR1149">
        <f t="shared" si="803"/>
        <v>8.7542260771629778E-3</v>
      </c>
      <c r="AS1149">
        <f t="shared" si="804"/>
        <v>1.2037060856099095E-2</v>
      </c>
      <c r="AT1149">
        <f t="shared" si="805"/>
        <v>1.3131339115744467E-2</v>
      </c>
      <c r="AU1149">
        <f t="shared" si="806"/>
        <v>1.0942782596453721E-2</v>
      </c>
      <c r="AV1149">
        <f t="shared" si="807"/>
        <v>2.7356956491134305E-2</v>
      </c>
      <c r="AW1149">
        <f t="shared" si="808"/>
        <v>2.1885565192907444E-3</v>
      </c>
      <c r="AX1149">
        <f t="shared" si="809"/>
        <v>1.0942782596453722E-3</v>
      </c>
      <c r="AY1149">
        <f t="shared" si="810"/>
        <v>0.27247528665169768</v>
      </c>
    </row>
    <row r="1150" spans="1:51" x14ac:dyDescent="0.2">
      <c r="A1150" s="118" t="s">
        <v>6080</v>
      </c>
      <c r="B1150" s="119">
        <v>42021</v>
      </c>
      <c r="C1150" s="121" t="s">
        <v>7018</v>
      </c>
      <c r="D1150" s="121" t="s">
        <v>4609</v>
      </c>
      <c r="E1150" s="121">
        <v>1.8868535034624014</v>
      </c>
      <c r="F1150">
        <f t="shared" si="786"/>
        <v>1.8868535034624015E-6</v>
      </c>
      <c r="G1150">
        <f t="shared" si="787"/>
        <v>1.8868535034624016E-8</v>
      </c>
      <c r="H1150">
        <f t="shared" si="788"/>
        <v>1.0860798207301306E-3</v>
      </c>
      <c r="I1150" s="115">
        <f t="shared" si="766"/>
        <v>50</v>
      </c>
      <c r="J1150" s="115">
        <f t="shared" si="767"/>
        <v>2</v>
      </c>
      <c r="K1150" s="115">
        <f t="shared" si="768"/>
        <v>22</v>
      </c>
      <c r="L1150" s="115">
        <f t="shared" si="769"/>
        <v>26</v>
      </c>
      <c r="M1150" s="115">
        <f t="shared" si="770"/>
        <v>12</v>
      </c>
      <c r="N1150" s="115">
        <f t="shared" si="771"/>
        <v>41</v>
      </c>
      <c r="O1150" s="115">
        <f t="shared" si="772"/>
        <v>6</v>
      </c>
      <c r="P1150" s="115">
        <f t="shared" si="773"/>
        <v>33</v>
      </c>
      <c r="Q1150" s="115">
        <f t="shared" si="774"/>
        <v>20</v>
      </c>
      <c r="R1150" s="115">
        <f t="shared" si="775"/>
        <v>38</v>
      </c>
      <c r="S1150" s="115">
        <f t="shared" si="776"/>
        <v>12</v>
      </c>
      <c r="T1150" s="115">
        <f t="shared" si="777"/>
        <v>12</v>
      </c>
      <c r="U1150" s="115">
        <f t="shared" si="778"/>
        <v>17</v>
      </c>
      <c r="V1150" s="115">
        <f t="shared" si="779"/>
        <v>14</v>
      </c>
      <c r="W1150" s="115">
        <f t="shared" si="780"/>
        <v>17</v>
      </c>
      <c r="X1150" s="115">
        <f t="shared" si="781"/>
        <v>24</v>
      </c>
      <c r="Y1150" s="115">
        <f t="shared" si="782"/>
        <v>14</v>
      </c>
      <c r="Z1150" s="115">
        <f t="shared" si="783"/>
        <v>30</v>
      </c>
      <c r="AA1150" s="115">
        <f t="shared" si="784"/>
        <v>0</v>
      </c>
      <c r="AB1150" s="115">
        <f t="shared" si="785"/>
        <v>8</v>
      </c>
      <c r="AC1150" s="113">
        <f t="shared" si="789"/>
        <v>398</v>
      </c>
      <c r="AE1150">
        <f t="shared" si="790"/>
        <v>5.430399103650653E-2</v>
      </c>
      <c r="AF1150">
        <f t="shared" si="791"/>
        <v>2.1721596414602611E-3</v>
      </c>
      <c r="AG1150">
        <f t="shared" si="792"/>
        <v>2.3893756056062872E-2</v>
      </c>
      <c r="AH1150">
        <f t="shared" si="793"/>
        <v>2.8238075338983395E-2</v>
      </c>
      <c r="AI1150">
        <f t="shared" si="794"/>
        <v>1.3032957848761566E-2</v>
      </c>
      <c r="AJ1150">
        <f t="shared" si="795"/>
        <v>4.452927264993535E-2</v>
      </c>
      <c r="AK1150">
        <f t="shared" si="796"/>
        <v>6.5164789243807829E-3</v>
      </c>
      <c r="AL1150">
        <f t="shared" si="797"/>
        <v>3.5840634084094311E-2</v>
      </c>
      <c r="AM1150">
        <f t="shared" si="798"/>
        <v>2.1721596414602612E-2</v>
      </c>
      <c r="AN1150">
        <f t="shared" si="799"/>
        <v>4.1271033187744964E-2</v>
      </c>
      <c r="AO1150">
        <f t="shared" si="800"/>
        <v>1.3032957848761566E-2</v>
      </c>
      <c r="AP1150">
        <f t="shared" si="801"/>
        <v>1.3032957848761566E-2</v>
      </c>
      <c r="AQ1150">
        <f t="shared" si="802"/>
        <v>1.8463356952412219E-2</v>
      </c>
      <c r="AR1150">
        <f t="shared" si="803"/>
        <v>1.5205117490221827E-2</v>
      </c>
      <c r="AS1150">
        <f t="shared" si="804"/>
        <v>1.8463356952412219E-2</v>
      </c>
      <c r="AT1150">
        <f t="shared" si="805"/>
        <v>2.6065915697523132E-2</v>
      </c>
      <c r="AU1150">
        <f t="shared" si="806"/>
        <v>1.5205117490221827E-2</v>
      </c>
      <c r="AV1150">
        <f t="shared" si="807"/>
        <v>3.2582394621903918E-2</v>
      </c>
      <c r="AW1150">
        <f t="shared" si="808"/>
        <v>0</v>
      </c>
      <c r="AX1150">
        <f t="shared" si="809"/>
        <v>8.6886385658410444E-3</v>
      </c>
      <c r="AY1150">
        <f t="shared" si="810"/>
        <v>0.43225976865059212</v>
      </c>
    </row>
    <row r="1151" spans="1:51" x14ac:dyDescent="0.2">
      <c r="A1151" s="118" t="s">
        <v>6081</v>
      </c>
      <c r="B1151" s="119">
        <v>118052</v>
      </c>
      <c r="C1151" s="121" t="s">
        <v>6737</v>
      </c>
      <c r="D1151" s="121" t="s">
        <v>3755</v>
      </c>
      <c r="E1151" s="121">
        <v>7.7621585194515744E-2</v>
      </c>
      <c r="F1151">
        <f t="shared" si="786"/>
        <v>7.7621585194515738E-8</v>
      </c>
      <c r="G1151">
        <f t="shared" si="787"/>
        <v>7.7621585194515735E-10</v>
      </c>
      <c r="H1151">
        <f t="shared" si="788"/>
        <v>4.4679270106635535E-5</v>
      </c>
      <c r="I1151" s="115">
        <f t="shared" si="766"/>
        <v>99</v>
      </c>
      <c r="J1151" s="115">
        <f t="shared" si="767"/>
        <v>10</v>
      </c>
      <c r="K1151" s="115">
        <f t="shared" si="768"/>
        <v>61</v>
      </c>
      <c r="L1151" s="115">
        <f t="shared" si="769"/>
        <v>89</v>
      </c>
      <c r="M1151" s="115">
        <f t="shared" si="770"/>
        <v>50</v>
      </c>
      <c r="N1151" s="115">
        <f t="shared" si="771"/>
        <v>61</v>
      </c>
      <c r="O1151" s="115">
        <f t="shared" si="772"/>
        <v>31</v>
      </c>
      <c r="P1151" s="115">
        <f t="shared" si="773"/>
        <v>54</v>
      </c>
      <c r="Q1151" s="115">
        <f t="shared" si="774"/>
        <v>65</v>
      </c>
      <c r="R1151" s="115">
        <f t="shared" si="775"/>
        <v>120</v>
      </c>
      <c r="S1151" s="115">
        <f t="shared" si="776"/>
        <v>23</v>
      </c>
      <c r="T1151" s="115">
        <f t="shared" si="777"/>
        <v>32</v>
      </c>
      <c r="U1151" s="115">
        <f t="shared" si="778"/>
        <v>47</v>
      </c>
      <c r="V1151" s="115">
        <f t="shared" si="779"/>
        <v>40</v>
      </c>
      <c r="W1151" s="115">
        <f t="shared" si="780"/>
        <v>70</v>
      </c>
      <c r="X1151" s="115">
        <f t="shared" si="781"/>
        <v>67</v>
      </c>
      <c r="Y1151" s="115">
        <f t="shared" si="782"/>
        <v>49</v>
      </c>
      <c r="Z1151" s="115">
        <f t="shared" si="783"/>
        <v>45</v>
      </c>
      <c r="AA1151" s="115">
        <f t="shared" si="784"/>
        <v>11</v>
      </c>
      <c r="AB1151" s="115">
        <f t="shared" si="785"/>
        <v>23</v>
      </c>
      <c r="AC1151" s="113">
        <f t="shared" si="789"/>
        <v>1047</v>
      </c>
      <c r="AE1151">
        <f t="shared" si="790"/>
        <v>4.4232477405569178E-3</v>
      </c>
      <c r="AF1151">
        <f t="shared" si="791"/>
        <v>4.4679270106635536E-4</v>
      </c>
      <c r="AG1151">
        <f t="shared" si="792"/>
        <v>2.7254354765047675E-3</v>
      </c>
      <c r="AH1151">
        <f t="shared" si="793"/>
        <v>3.976455039490563E-3</v>
      </c>
      <c r="AI1151">
        <f t="shared" si="794"/>
        <v>2.2339635053317767E-3</v>
      </c>
      <c r="AJ1151">
        <f t="shared" si="795"/>
        <v>2.7254354765047675E-3</v>
      </c>
      <c r="AK1151">
        <f t="shared" si="796"/>
        <v>1.3850573733057015E-3</v>
      </c>
      <c r="AL1151">
        <f t="shared" si="797"/>
        <v>2.412680585758319E-3</v>
      </c>
      <c r="AM1151">
        <f t="shared" si="798"/>
        <v>2.9041525569313098E-3</v>
      </c>
      <c r="AN1151">
        <f t="shared" si="799"/>
        <v>5.3615124127962639E-3</v>
      </c>
      <c r="AO1151">
        <f t="shared" si="800"/>
        <v>1.0276232124526172E-3</v>
      </c>
      <c r="AP1151">
        <f t="shared" si="801"/>
        <v>1.4297366434123371E-3</v>
      </c>
      <c r="AQ1151">
        <f t="shared" si="802"/>
        <v>2.09992569501187E-3</v>
      </c>
      <c r="AR1151">
        <f t="shared" si="803"/>
        <v>1.7871708042654214E-3</v>
      </c>
      <c r="AS1151">
        <f t="shared" si="804"/>
        <v>3.1275489074644876E-3</v>
      </c>
      <c r="AT1151">
        <f t="shared" si="805"/>
        <v>2.9935110971445809E-3</v>
      </c>
      <c r="AU1151">
        <f t="shared" si="806"/>
        <v>2.1892842352251411E-3</v>
      </c>
      <c r="AV1151">
        <f t="shared" si="807"/>
        <v>2.0105671547985988E-3</v>
      </c>
      <c r="AW1151">
        <f t="shared" si="808"/>
        <v>4.9147197117299093E-4</v>
      </c>
      <c r="AX1151">
        <f t="shared" si="809"/>
        <v>1.0276232124526172E-3</v>
      </c>
      <c r="AY1151">
        <f t="shared" si="810"/>
        <v>4.6779195801647404E-2</v>
      </c>
    </row>
    <row r="1152" spans="1:51" x14ac:dyDescent="0.2">
      <c r="A1152" s="118" t="s">
        <v>6082</v>
      </c>
      <c r="B1152" s="119">
        <v>50449</v>
      </c>
      <c r="C1152" s="121" t="s">
        <v>6922</v>
      </c>
      <c r="D1152" s="121" t="s">
        <v>3745</v>
      </c>
      <c r="E1152" s="121">
        <v>8.3951884594620607E-2</v>
      </c>
      <c r="F1152">
        <f t="shared" si="786"/>
        <v>8.3951884594620609E-8</v>
      </c>
      <c r="G1152">
        <f t="shared" si="787"/>
        <v>8.3951884594620615E-10</v>
      </c>
      <c r="H1152">
        <f t="shared" si="788"/>
        <v>4.8323013738569789E-5</v>
      </c>
      <c r="I1152" s="115">
        <f t="shared" si="766"/>
        <v>42</v>
      </c>
      <c r="J1152" s="115">
        <f t="shared" si="767"/>
        <v>8</v>
      </c>
      <c r="K1152" s="115">
        <f t="shared" si="768"/>
        <v>27</v>
      </c>
      <c r="L1152" s="115">
        <f t="shared" si="769"/>
        <v>35</v>
      </c>
      <c r="M1152" s="115">
        <f t="shared" si="770"/>
        <v>18</v>
      </c>
      <c r="N1152" s="115">
        <f t="shared" si="771"/>
        <v>29</v>
      </c>
      <c r="O1152" s="115">
        <f t="shared" si="772"/>
        <v>17</v>
      </c>
      <c r="P1152" s="115">
        <f t="shared" si="773"/>
        <v>32</v>
      </c>
      <c r="Q1152" s="115">
        <f t="shared" si="774"/>
        <v>28</v>
      </c>
      <c r="R1152" s="115">
        <f t="shared" si="775"/>
        <v>42</v>
      </c>
      <c r="S1152" s="115">
        <f t="shared" si="776"/>
        <v>7</v>
      </c>
      <c r="T1152" s="115">
        <f t="shared" si="777"/>
        <v>18</v>
      </c>
      <c r="U1152" s="115">
        <f t="shared" si="778"/>
        <v>16</v>
      </c>
      <c r="V1152" s="115">
        <f t="shared" si="779"/>
        <v>16</v>
      </c>
      <c r="W1152" s="115">
        <f t="shared" si="780"/>
        <v>28</v>
      </c>
      <c r="X1152" s="115">
        <f t="shared" si="781"/>
        <v>25</v>
      </c>
      <c r="Y1152" s="115">
        <f t="shared" si="782"/>
        <v>19</v>
      </c>
      <c r="Z1152" s="115">
        <f t="shared" si="783"/>
        <v>18</v>
      </c>
      <c r="AA1152" s="115">
        <f t="shared" si="784"/>
        <v>6</v>
      </c>
      <c r="AB1152" s="115">
        <f t="shared" si="785"/>
        <v>15</v>
      </c>
      <c r="AC1152" s="113">
        <f t="shared" si="789"/>
        <v>446</v>
      </c>
      <c r="AE1152">
        <f t="shared" si="790"/>
        <v>2.029566577019931E-3</v>
      </c>
      <c r="AF1152">
        <f t="shared" si="791"/>
        <v>3.8658410990855831E-4</v>
      </c>
      <c r="AG1152">
        <f t="shared" si="792"/>
        <v>1.3047213709413844E-3</v>
      </c>
      <c r="AH1152">
        <f t="shared" si="793"/>
        <v>1.6913054808499427E-3</v>
      </c>
      <c r="AI1152">
        <f t="shared" si="794"/>
        <v>8.6981424729425626E-4</v>
      </c>
      <c r="AJ1152">
        <f t="shared" si="795"/>
        <v>1.4013673984185238E-3</v>
      </c>
      <c r="AK1152">
        <f t="shared" si="796"/>
        <v>8.2149123355568644E-4</v>
      </c>
      <c r="AL1152">
        <f t="shared" si="797"/>
        <v>1.5463364396342332E-3</v>
      </c>
      <c r="AM1152">
        <f t="shared" si="798"/>
        <v>1.353044384679954E-3</v>
      </c>
      <c r="AN1152">
        <f t="shared" si="799"/>
        <v>2.029566577019931E-3</v>
      </c>
      <c r="AO1152">
        <f t="shared" si="800"/>
        <v>3.382610961699885E-4</v>
      </c>
      <c r="AP1152">
        <f t="shared" si="801"/>
        <v>8.6981424729425626E-4</v>
      </c>
      <c r="AQ1152">
        <f t="shared" si="802"/>
        <v>7.7316821981711662E-4</v>
      </c>
      <c r="AR1152">
        <f t="shared" si="803"/>
        <v>7.7316821981711662E-4</v>
      </c>
      <c r="AS1152">
        <f t="shared" si="804"/>
        <v>1.353044384679954E-3</v>
      </c>
      <c r="AT1152">
        <f t="shared" si="805"/>
        <v>1.2080753434642448E-3</v>
      </c>
      <c r="AU1152">
        <f t="shared" si="806"/>
        <v>9.1813726103282596E-4</v>
      </c>
      <c r="AV1152">
        <f t="shared" si="807"/>
        <v>8.6981424729425626E-4</v>
      </c>
      <c r="AW1152">
        <f t="shared" si="808"/>
        <v>2.8993808243141873E-4</v>
      </c>
      <c r="AX1152">
        <f t="shared" si="809"/>
        <v>7.2484520607854681E-4</v>
      </c>
      <c r="AY1152">
        <f t="shared" si="810"/>
        <v>2.155206412740213E-2</v>
      </c>
    </row>
    <row r="1153" spans="1:51" x14ac:dyDescent="0.2">
      <c r="A1153" s="118" t="s">
        <v>6083</v>
      </c>
      <c r="B1153" s="119">
        <v>29489</v>
      </c>
      <c r="C1153" s="121" t="s">
        <v>6735</v>
      </c>
      <c r="D1153" s="121" t="s">
        <v>3331</v>
      </c>
      <c r="E1153" s="121">
        <v>1.5390489816502089E-3</v>
      </c>
      <c r="F1153">
        <f t="shared" si="786"/>
        <v>1.539048981650209E-9</v>
      </c>
      <c r="G1153">
        <f t="shared" si="787"/>
        <v>1.5390489816502091E-11</v>
      </c>
      <c r="H1153">
        <f t="shared" si="788"/>
        <v>8.8588225795922635E-7</v>
      </c>
      <c r="I1153" s="115">
        <f t="shared" si="766"/>
        <v>17</v>
      </c>
      <c r="J1153" s="115">
        <f t="shared" si="767"/>
        <v>5</v>
      </c>
      <c r="K1153" s="115">
        <f t="shared" si="768"/>
        <v>18</v>
      </c>
      <c r="L1153" s="115">
        <f t="shared" si="769"/>
        <v>14</v>
      </c>
      <c r="M1153" s="115">
        <f t="shared" si="770"/>
        <v>15</v>
      </c>
      <c r="N1153" s="115">
        <f t="shared" si="771"/>
        <v>17</v>
      </c>
      <c r="O1153" s="115">
        <f t="shared" si="772"/>
        <v>8</v>
      </c>
      <c r="P1153" s="115">
        <f t="shared" si="773"/>
        <v>19</v>
      </c>
      <c r="Q1153" s="115">
        <f t="shared" si="774"/>
        <v>12</v>
      </c>
      <c r="R1153" s="115">
        <f t="shared" si="775"/>
        <v>23</v>
      </c>
      <c r="S1153" s="115">
        <f t="shared" si="776"/>
        <v>7</v>
      </c>
      <c r="T1153" s="115">
        <f t="shared" si="777"/>
        <v>13</v>
      </c>
      <c r="U1153" s="115">
        <f t="shared" si="778"/>
        <v>13</v>
      </c>
      <c r="V1153" s="115">
        <f t="shared" si="779"/>
        <v>14</v>
      </c>
      <c r="W1153" s="115">
        <f t="shared" si="780"/>
        <v>14</v>
      </c>
      <c r="X1153" s="115">
        <f t="shared" si="781"/>
        <v>13</v>
      </c>
      <c r="Y1153" s="115">
        <f t="shared" si="782"/>
        <v>7</v>
      </c>
      <c r="Z1153" s="115">
        <f t="shared" si="783"/>
        <v>15</v>
      </c>
      <c r="AA1153" s="115">
        <f t="shared" si="784"/>
        <v>2</v>
      </c>
      <c r="AB1153" s="115">
        <f t="shared" si="785"/>
        <v>12</v>
      </c>
      <c r="AC1153" s="113">
        <f t="shared" si="789"/>
        <v>258</v>
      </c>
      <c r="AE1153">
        <f t="shared" si="790"/>
        <v>1.5059998385306847E-5</v>
      </c>
      <c r="AF1153">
        <f t="shared" si="791"/>
        <v>4.4294112897961314E-6</v>
      </c>
      <c r="AG1153">
        <f t="shared" si="792"/>
        <v>1.5945880643266074E-5</v>
      </c>
      <c r="AH1153">
        <f t="shared" si="793"/>
        <v>1.2402351611429169E-5</v>
      </c>
      <c r="AI1153">
        <f t="shared" si="794"/>
        <v>1.3288233869388396E-5</v>
      </c>
      <c r="AJ1153">
        <f t="shared" si="795"/>
        <v>1.5059998385306847E-5</v>
      </c>
      <c r="AK1153">
        <f t="shared" si="796"/>
        <v>7.0870580636738108E-6</v>
      </c>
      <c r="AL1153">
        <f t="shared" si="797"/>
        <v>1.6831762901225302E-5</v>
      </c>
      <c r="AM1153">
        <f t="shared" si="798"/>
        <v>1.0630587095510716E-5</v>
      </c>
      <c r="AN1153">
        <f t="shared" si="799"/>
        <v>2.0375291933062208E-5</v>
      </c>
      <c r="AO1153">
        <f t="shared" si="800"/>
        <v>6.2011758057145843E-6</v>
      </c>
      <c r="AP1153">
        <f t="shared" si="801"/>
        <v>1.1516469353469943E-5</v>
      </c>
      <c r="AQ1153">
        <f t="shared" si="802"/>
        <v>1.1516469353469943E-5</v>
      </c>
      <c r="AR1153">
        <f t="shared" si="803"/>
        <v>1.2402351611429169E-5</v>
      </c>
      <c r="AS1153">
        <f t="shared" si="804"/>
        <v>1.2402351611429169E-5</v>
      </c>
      <c r="AT1153">
        <f t="shared" si="805"/>
        <v>1.1516469353469943E-5</v>
      </c>
      <c r="AU1153">
        <f t="shared" si="806"/>
        <v>6.2011758057145843E-6</v>
      </c>
      <c r="AV1153">
        <f t="shared" si="807"/>
        <v>1.3288233869388396E-5</v>
      </c>
      <c r="AW1153">
        <f t="shared" si="808"/>
        <v>1.7717645159184527E-6</v>
      </c>
      <c r="AX1153">
        <f t="shared" si="809"/>
        <v>1.0630587095510716E-5</v>
      </c>
      <c r="AY1153">
        <f t="shared" si="810"/>
        <v>2.2855762255348039E-4</v>
      </c>
    </row>
    <row r="1154" spans="1:51" x14ac:dyDescent="0.2">
      <c r="A1154" s="118" t="s">
        <v>6084</v>
      </c>
      <c r="B1154" s="119">
        <v>31254</v>
      </c>
      <c r="C1154" s="121" t="s">
        <v>7114</v>
      </c>
      <c r="D1154" s="121" t="s">
        <v>4757</v>
      </c>
      <c r="E1154" s="121">
        <v>2.8263476982032012</v>
      </c>
      <c r="F1154">
        <f t="shared" si="786"/>
        <v>2.826347698203201E-6</v>
      </c>
      <c r="G1154">
        <f t="shared" si="787"/>
        <v>2.8263476982032012E-8</v>
      </c>
      <c r="H1154">
        <f t="shared" si="788"/>
        <v>1.6268561368186353E-3</v>
      </c>
      <c r="I1154" s="115">
        <f t="shared" ref="I1154:I1217" si="811">LEN(D1154)-LEN(SUBSTITUTE(D1154,"A",""))</f>
        <v>29</v>
      </c>
      <c r="J1154" s="115">
        <f t="shared" ref="J1154:J1217" si="812">LEN(D1154)-LEN(SUBSTITUTE(D1154,"C",""))</f>
        <v>4</v>
      </c>
      <c r="K1154" s="115">
        <f t="shared" ref="K1154:K1217" si="813">LEN(D1154)-LEN(SUBSTITUTE(D1154,"D",""))</f>
        <v>16</v>
      </c>
      <c r="L1154" s="115">
        <f t="shared" ref="L1154:L1217" si="814">LEN(D1154)-LEN(SUBSTITUTE(D1154,"E",""))</f>
        <v>16</v>
      </c>
      <c r="M1154" s="115">
        <f t="shared" ref="M1154:M1217" si="815">LEN(D1154)-LEN(SUBSTITUTE(D1154,"F",""))</f>
        <v>10</v>
      </c>
      <c r="N1154" s="115">
        <f t="shared" ref="N1154:N1217" si="816">LEN(D1154)-LEN(SUBSTITUTE(D1154,"G",""))</f>
        <v>23</v>
      </c>
      <c r="O1154" s="115">
        <f t="shared" ref="O1154:O1217" si="817">LEN(D1154)-LEN(SUBSTITUTE(D1154,"H",""))</f>
        <v>6</v>
      </c>
      <c r="P1154" s="115">
        <f t="shared" ref="P1154:P1217" si="818">LEN(D1154)-LEN(SUBSTITUTE(D1154,"I",""))</f>
        <v>14</v>
      </c>
      <c r="Q1154" s="115">
        <f t="shared" ref="Q1154:Q1217" si="819">LEN(D1154)-LEN(SUBSTITUTE(D1154,"K",""))</f>
        <v>13</v>
      </c>
      <c r="R1154" s="115">
        <f t="shared" ref="R1154:R1217" si="820">LEN(D1154)-LEN(SUBSTITUTE(D1154,"L",""))</f>
        <v>36</v>
      </c>
      <c r="S1154" s="115">
        <f t="shared" ref="S1154:S1217" si="821">LEN(D1154)-LEN(SUBSTITUTE(D1154,"M",""))</f>
        <v>5</v>
      </c>
      <c r="T1154" s="115">
        <f t="shared" ref="T1154:T1217" si="822">LEN(D1154)-LEN(SUBSTITUTE(D1154,"N",""))</f>
        <v>14</v>
      </c>
      <c r="U1154" s="115">
        <f t="shared" ref="U1154:U1217" si="823">LEN(D1154)-LEN(SUBSTITUTE(D1154,"P",""))</f>
        <v>15</v>
      </c>
      <c r="V1154" s="115">
        <f t="shared" ref="V1154:V1217" si="824">LEN(D1154)-LEN(SUBSTITUTE(D1154,"Q",""))</f>
        <v>12</v>
      </c>
      <c r="W1154" s="115">
        <f t="shared" ref="W1154:W1217" si="825">LEN(D1154)-LEN(SUBSTITUTE(D1154,"R",""))</f>
        <v>15</v>
      </c>
      <c r="X1154" s="115">
        <f t="shared" ref="X1154:X1217" si="826">LEN(D1154)-LEN(SUBSTITUTE(D1154,"S",""))</f>
        <v>19</v>
      </c>
      <c r="Y1154" s="115">
        <f t="shared" ref="Y1154:Y1217" si="827">LEN(D1154)-LEN(SUBSTITUTE(D1154,"T",""))</f>
        <v>13</v>
      </c>
      <c r="Z1154" s="115">
        <f t="shared" ref="Z1154:Z1217" si="828">LEN(D1154)-LEN(SUBSTITUTE(D1154,"V",""))</f>
        <v>29</v>
      </c>
      <c r="AA1154" s="115">
        <f t="shared" ref="AA1154:AA1217" si="829">LEN(D1154)-LEN(SUBSTITUTE(D1154,"W",""))</f>
        <v>0</v>
      </c>
      <c r="AB1154" s="115">
        <f t="shared" ref="AB1154:AB1217" si="830">LEN(D1154)-LEN(SUBSTITUTE(D1154,"Y",""))</f>
        <v>3</v>
      </c>
      <c r="AC1154" s="113">
        <f t="shared" si="789"/>
        <v>292</v>
      </c>
      <c r="AE1154">
        <f t="shared" si="790"/>
        <v>4.7178827967740422E-2</v>
      </c>
      <c r="AF1154">
        <f t="shared" si="791"/>
        <v>6.5074245472745412E-3</v>
      </c>
      <c r="AG1154">
        <f t="shared" si="792"/>
        <v>2.6029698189098165E-2</v>
      </c>
      <c r="AH1154">
        <f t="shared" si="793"/>
        <v>2.6029698189098165E-2</v>
      </c>
      <c r="AI1154">
        <f t="shared" si="794"/>
        <v>1.6268561368186354E-2</v>
      </c>
      <c r="AJ1154">
        <f t="shared" si="795"/>
        <v>3.7417691146828615E-2</v>
      </c>
      <c r="AK1154">
        <f t="shared" si="796"/>
        <v>9.7611368209118109E-3</v>
      </c>
      <c r="AL1154">
        <f t="shared" si="797"/>
        <v>2.2775985915460893E-2</v>
      </c>
      <c r="AM1154">
        <f t="shared" si="798"/>
        <v>2.1149129778642257E-2</v>
      </c>
      <c r="AN1154">
        <f t="shared" si="799"/>
        <v>5.8566820925470872E-2</v>
      </c>
      <c r="AO1154">
        <f t="shared" si="800"/>
        <v>8.1342806840931769E-3</v>
      </c>
      <c r="AP1154">
        <f t="shared" si="801"/>
        <v>2.2775985915460893E-2</v>
      </c>
      <c r="AQ1154">
        <f t="shared" si="802"/>
        <v>2.4402842052279529E-2</v>
      </c>
      <c r="AR1154">
        <f t="shared" si="803"/>
        <v>1.9522273641823622E-2</v>
      </c>
      <c r="AS1154">
        <f t="shared" si="804"/>
        <v>2.4402842052279529E-2</v>
      </c>
      <c r="AT1154">
        <f t="shared" si="805"/>
        <v>3.0910266599554072E-2</v>
      </c>
      <c r="AU1154">
        <f t="shared" si="806"/>
        <v>2.1149129778642257E-2</v>
      </c>
      <c r="AV1154">
        <f t="shared" si="807"/>
        <v>4.7178827967740422E-2</v>
      </c>
      <c r="AW1154">
        <f t="shared" si="808"/>
        <v>0</v>
      </c>
      <c r="AX1154">
        <f t="shared" si="809"/>
        <v>4.8805684104559054E-3</v>
      </c>
      <c r="AY1154">
        <f t="shared" si="810"/>
        <v>0.47504199195104158</v>
      </c>
    </row>
    <row r="1155" spans="1:51" x14ac:dyDescent="0.2">
      <c r="A1155" s="118" t="s">
        <v>6085</v>
      </c>
      <c r="B1155" s="119">
        <v>29084</v>
      </c>
      <c r="C1155" s="121" t="s">
        <v>6915</v>
      </c>
      <c r="D1155" s="121" t="s">
        <v>4363</v>
      </c>
      <c r="E1155" s="121">
        <v>0.64652177907622488</v>
      </c>
      <c r="F1155">
        <f t="shared" ref="F1155:F1218" si="831">E1155/1000000</f>
        <v>6.4652177907622491E-7</v>
      </c>
      <c r="G1155">
        <f t="shared" ref="G1155:G1218" si="832">F1155*0.01</f>
        <v>6.465217790762249E-9</v>
      </c>
      <c r="H1155">
        <f t="shared" ref="H1155:H1218" si="833">G1155/$G$1637</f>
        <v>3.7214031541332287E-4</v>
      </c>
      <c r="I1155" s="115">
        <f t="shared" si="811"/>
        <v>27</v>
      </c>
      <c r="J1155" s="115">
        <f t="shared" si="812"/>
        <v>2</v>
      </c>
      <c r="K1155" s="115">
        <f t="shared" si="813"/>
        <v>25</v>
      </c>
      <c r="L1155" s="115">
        <f t="shared" si="814"/>
        <v>11</v>
      </c>
      <c r="M1155" s="115">
        <f t="shared" si="815"/>
        <v>8</v>
      </c>
      <c r="N1155" s="115">
        <f t="shared" si="816"/>
        <v>18</v>
      </c>
      <c r="O1155" s="115">
        <f t="shared" si="817"/>
        <v>2</v>
      </c>
      <c r="P1155" s="115">
        <f t="shared" si="818"/>
        <v>18</v>
      </c>
      <c r="Q1155" s="115">
        <f t="shared" si="819"/>
        <v>15</v>
      </c>
      <c r="R1155" s="115">
        <f t="shared" si="820"/>
        <v>28</v>
      </c>
      <c r="S1155" s="115">
        <f t="shared" si="821"/>
        <v>5</v>
      </c>
      <c r="T1155" s="115">
        <f t="shared" si="822"/>
        <v>5</v>
      </c>
      <c r="U1155" s="115">
        <f t="shared" si="823"/>
        <v>19</v>
      </c>
      <c r="V1155" s="115">
        <f t="shared" si="824"/>
        <v>9</v>
      </c>
      <c r="W1155" s="115">
        <f t="shared" si="825"/>
        <v>17</v>
      </c>
      <c r="X1155" s="115">
        <f t="shared" si="826"/>
        <v>12</v>
      </c>
      <c r="Y1155" s="115">
        <f t="shared" si="827"/>
        <v>14</v>
      </c>
      <c r="Z1155" s="115">
        <f t="shared" si="828"/>
        <v>22</v>
      </c>
      <c r="AA1155" s="115">
        <f t="shared" si="829"/>
        <v>2</v>
      </c>
      <c r="AB1155" s="115">
        <f t="shared" si="830"/>
        <v>7</v>
      </c>
      <c r="AC1155" s="113">
        <f t="shared" ref="AC1155:AC1218" si="834">SUM(I1155:AB1155)</f>
        <v>266</v>
      </c>
      <c r="AE1155">
        <f t="shared" ref="AE1155:AE1218" si="835">I1155*$H1155</f>
        <v>1.0047788516159718E-2</v>
      </c>
      <c r="AF1155">
        <f t="shared" ref="AF1155:AF1218" si="836">J1155*$H1155</f>
        <v>7.4428063082664574E-4</v>
      </c>
      <c r="AG1155">
        <f t="shared" ref="AG1155:AG1218" si="837">K1155*$H1155</f>
        <v>9.3035078853330715E-3</v>
      </c>
      <c r="AH1155">
        <f t="shared" ref="AH1155:AH1218" si="838">L1155*$H1155</f>
        <v>4.0935434695465516E-3</v>
      </c>
      <c r="AI1155">
        <f t="shared" ref="AI1155:AI1218" si="839">M1155*$H1155</f>
        <v>2.977122523306583E-3</v>
      </c>
      <c r="AJ1155">
        <f t="shared" ref="AJ1155:AJ1218" si="840">N1155*$H1155</f>
        <v>6.698525677439812E-3</v>
      </c>
      <c r="AK1155">
        <f t="shared" ref="AK1155:AK1218" si="841">O1155*$H1155</f>
        <v>7.4428063082664574E-4</v>
      </c>
      <c r="AL1155">
        <f t="shared" ref="AL1155:AL1218" si="842">P1155*$H1155</f>
        <v>6.698525677439812E-3</v>
      </c>
      <c r="AM1155">
        <f t="shared" ref="AM1155:AM1218" si="843">Q1155*$H1155</f>
        <v>5.5821047311998429E-3</v>
      </c>
      <c r="AN1155">
        <f t="shared" ref="AN1155:AN1218" si="844">R1155*$H1155</f>
        <v>1.041992883157304E-2</v>
      </c>
      <c r="AO1155">
        <f t="shared" ref="AO1155:AO1218" si="845">S1155*$H1155</f>
        <v>1.8607015770666143E-3</v>
      </c>
      <c r="AP1155">
        <f t="shared" ref="AP1155:AP1218" si="846">T1155*$H1155</f>
        <v>1.8607015770666143E-3</v>
      </c>
      <c r="AQ1155">
        <f t="shared" ref="AQ1155:AQ1218" si="847">U1155*$H1155</f>
        <v>7.0706659928531342E-3</v>
      </c>
      <c r="AR1155">
        <f t="shared" ref="AR1155:AR1218" si="848">V1155*$H1155</f>
        <v>3.349262838719906E-3</v>
      </c>
      <c r="AS1155">
        <f t="shared" ref="AS1155:AS1218" si="849">W1155*$H1155</f>
        <v>6.326385362026489E-3</v>
      </c>
      <c r="AT1155">
        <f t="shared" ref="AT1155:AT1218" si="850">X1155*$H1155</f>
        <v>4.4656837849598747E-3</v>
      </c>
      <c r="AU1155">
        <f t="shared" ref="AU1155:AU1218" si="851">Y1155*$H1155</f>
        <v>5.2099644157865199E-3</v>
      </c>
      <c r="AV1155">
        <f t="shared" ref="AV1155:AV1218" si="852">Z1155*$H1155</f>
        <v>8.1870869390931033E-3</v>
      </c>
      <c r="AW1155">
        <f t="shared" ref="AW1155:AW1218" si="853">AA1155*$H1155</f>
        <v>7.4428063082664574E-4</v>
      </c>
      <c r="AX1155">
        <f t="shared" ref="AX1155:AX1218" si="854">AB1155*$H1155</f>
        <v>2.6049822078932599E-3</v>
      </c>
      <c r="AY1155">
        <f t="shared" ref="AY1155:AY1218" si="855">SUM(AE1155:AX1155)</f>
        <v>9.8989323899943873E-2</v>
      </c>
    </row>
    <row r="1156" spans="1:51" x14ac:dyDescent="0.2">
      <c r="A1156" s="118" t="s">
        <v>6086</v>
      </c>
      <c r="B1156" s="119">
        <v>21900</v>
      </c>
      <c r="C1156" s="121" t="s">
        <v>6575</v>
      </c>
      <c r="D1156" s="121" t="s">
        <v>4826</v>
      </c>
      <c r="E1156" s="121">
        <v>10.811469940138755</v>
      </c>
      <c r="F1156">
        <f t="shared" si="831"/>
        <v>1.0811469940138755E-5</v>
      </c>
      <c r="G1156">
        <f t="shared" si="832"/>
        <v>1.0811469940138754E-7</v>
      </c>
      <c r="H1156">
        <f t="shared" si="833"/>
        <v>6.2231218867114732E-3</v>
      </c>
      <c r="I1156" s="115">
        <f t="shared" si="811"/>
        <v>22</v>
      </c>
      <c r="J1156" s="115">
        <f t="shared" si="812"/>
        <v>0</v>
      </c>
      <c r="K1156" s="115">
        <f t="shared" si="813"/>
        <v>7</v>
      </c>
      <c r="L1156" s="115">
        <f t="shared" si="814"/>
        <v>5</v>
      </c>
      <c r="M1156" s="115">
        <f t="shared" si="815"/>
        <v>11</v>
      </c>
      <c r="N1156" s="115">
        <f t="shared" si="816"/>
        <v>34</v>
      </c>
      <c r="O1156" s="115">
        <f t="shared" si="817"/>
        <v>1</v>
      </c>
      <c r="P1156" s="115">
        <f t="shared" si="818"/>
        <v>11</v>
      </c>
      <c r="Q1156" s="115">
        <f t="shared" si="819"/>
        <v>5</v>
      </c>
      <c r="R1156" s="115">
        <f t="shared" si="820"/>
        <v>5</v>
      </c>
      <c r="S1156" s="115">
        <f t="shared" si="821"/>
        <v>7</v>
      </c>
      <c r="T1156" s="115">
        <f t="shared" si="822"/>
        <v>13</v>
      </c>
      <c r="U1156" s="115">
        <f t="shared" si="823"/>
        <v>4</v>
      </c>
      <c r="V1156" s="115">
        <f t="shared" si="824"/>
        <v>9</v>
      </c>
      <c r="W1156" s="115">
        <f t="shared" si="825"/>
        <v>14</v>
      </c>
      <c r="X1156" s="115">
        <f t="shared" si="826"/>
        <v>11</v>
      </c>
      <c r="Y1156" s="115">
        <f t="shared" si="827"/>
        <v>16</v>
      </c>
      <c r="Z1156" s="115">
        <f t="shared" si="828"/>
        <v>13</v>
      </c>
      <c r="AA1156" s="115">
        <f t="shared" si="829"/>
        <v>5</v>
      </c>
      <c r="AB1156" s="115">
        <f t="shared" si="830"/>
        <v>11</v>
      </c>
      <c r="AC1156" s="113">
        <f t="shared" si="834"/>
        <v>204</v>
      </c>
      <c r="AE1156">
        <f t="shared" si="835"/>
        <v>0.1369086815076524</v>
      </c>
      <c r="AF1156">
        <f t="shared" si="836"/>
        <v>0</v>
      </c>
      <c r="AG1156">
        <f t="shared" si="837"/>
        <v>4.3561853206980312E-2</v>
      </c>
      <c r="AH1156">
        <f t="shared" si="838"/>
        <v>3.1115609433557366E-2</v>
      </c>
      <c r="AI1156">
        <f t="shared" si="839"/>
        <v>6.8454340753826198E-2</v>
      </c>
      <c r="AJ1156">
        <f t="shared" si="840"/>
        <v>0.2115861441481901</v>
      </c>
      <c r="AK1156">
        <f t="shared" si="841"/>
        <v>6.2231218867114732E-3</v>
      </c>
      <c r="AL1156">
        <f t="shared" si="842"/>
        <v>6.8454340753826198E-2</v>
      </c>
      <c r="AM1156">
        <f t="shared" si="843"/>
        <v>3.1115609433557366E-2</v>
      </c>
      <c r="AN1156">
        <f t="shared" si="844"/>
        <v>3.1115609433557366E-2</v>
      </c>
      <c r="AO1156">
        <f t="shared" si="845"/>
        <v>4.3561853206980312E-2</v>
      </c>
      <c r="AP1156">
        <f t="shared" si="846"/>
        <v>8.0900584527249159E-2</v>
      </c>
      <c r="AQ1156">
        <f t="shared" si="847"/>
        <v>2.4892487546845893E-2</v>
      </c>
      <c r="AR1156">
        <f t="shared" si="848"/>
        <v>5.6008096980403259E-2</v>
      </c>
      <c r="AS1156">
        <f t="shared" si="849"/>
        <v>8.7123706413960625E-2</v>
      </c>
      <c r="AT1156">
        <f t="shared" si="850"/>
        <v>6.8454340753826198E-2</v>
      </c>
      <c r="AU1156">
        <f t="shared" si="851"/>
        <v>9.9569950187383571E-2</v>
      </c>
      <c r="AV1156">
        <f t="shared" si="852"/>
        <v>8.0900584527249159E-2</v>
      </c>
      <c r="AW1156">
        <f t="shared" si="853"/>
        <v>3.1115609433557366E-2</v>
      </c>
      <c r="AX1156">
        <f t="shared" si="854"/>
        <v>6.8454340753826198E-2</v>
      </c>
      <c r="AY1156">
        <f t="shared" si="855"/>
        <v>1.2695168648891408</v>
      </c>
    </row>
    <row r="1157" spans="1:51" x14ac:dyDescent="0.2">
      <c r="A1157" s="118" t="s">
        <v>6087</v>
      </c>
      <c r="B1157" s="119">
        <v>28644</v>
      </c>
      <c r="C1157" s="121" t="s">
        <v>7120</v>
      </c>
      <c r="D1157" s="121" t="s">
        <v>4823</v>
      </c>
      <c r="E1157" s="121">
        <v>9.5265431783892733</v>
      </c>
      <c r="F1157">
        <f t="shared" si="831"/>
        <v>9.5265431783892725E-6</v>
      </c>
      <c r="G1157">
        <f t="shared" si="832"/>
        <v>9.5265431783892731E-8</v>
      </c>
      <c r="H1157">
        <f t="shared" si="833"/>
        <v>5.4835133137664084E-3</v>
      </c>
      <c r="I1157" s="115">
        <f t="shared" si="811"/>
        <v>30</v>
      </c>
      <c r="J1157" s="115">
        <f t="shared" si="812"/>
        <v>0</v>
      </c>
      <c r="K1157" s="115">
        <f t="shared" si="813"/>
        <v>11</v>
      </c>
      <c r="L1157" s="115">
        <f t="shared" si="814"/>
        <v>6</v>
      </c>
      <c r="M1157" s="115">
        <f t="shared" si="815"/>
        <v>12</v>
      </c>
      <c r="N1157" s="115">
        <f t="shared" si="816"/>
        <v>33</v>
      </c>
      <c r="O1157" s="115">
        <f t="shared" si="817"/>
        <v>3</v>
      </c>
      <c r="P1157" s="115">
        <f t="shared" si="818"/>
        <v>8</v>
      </c>
      <c r="Q1157" s="115">
        <f t="shared" si="819"/>
        <v>9</v>
      </c>
      <c r="R1157" s="115">
        <f t="shared" si="820"/>
        <v>12</v>
      </c>
      <c r="S1157" s="115">
        <f t="shared" si="821"/>
        <v>8</v>
      </c>
      <c r="T1157" s="115">
        <f t="shared" si="822"/>
        <v>19</v>
      </c>
      <c r="U1157" s="115">
        <f t="shared" si="823"/>
        <v>15</v>
      </c>
      <c r="V1157" s="115">
        <f t="shared" si="824"/>
        <v>14</v>
      </c>
      <c r="W1157" s="115">
        <f t="shared" si="825"/>
        <v>12</v>
      </c>
      <c r="X1157" s="115">
        <f t="shared" si="826"/>
        <v>18</v>
      </c>
      <c r="Y1157" s="115">
        <f t="shared" si="827"/>
        <v>19</v>
      </c>
      <c r="Z1157" s="115">
        <f t="shared" si="828"/>
        <v>19</v>
      </c>
      <c r="AA1157" s="115">
        <f t="shared" si="829"/>
        <v>7</v>
      </c>
      <c r="AB1157" s="115">
        <f t="shared" si="830"/>
        <v>12</v>
      </c>
      <c r="AC1157" s="113">
        <f t="shared" si="834"/>
        <v>267</v>
      </c>
      <c r="AE1157">
        <f t="shared" si="835"/>
        <v>0.16450539941299225</v>
      </c>
      <c r="AF1157">
        <f t="shared" si="836"/>
        <v>0</v>
      </c>
      <c r="AG1157">
        <f t="shared" si="837"/>
        <v>6.0318646451430494E-2</v>
      </c>
      <c r="AH1157">
        <f t="shared" si="838"/>
        <v>3.2901079882598452E-2</v>
      </c>
      <c r="AI1157">
        <f t="shared" si="839"/>
        <v>6.5802159765196905E-2</v>
      </c>
      <c r="AJ1157">
        <f t="shared" si="840"/>
        <v>0.18095593935429147</v>
      </c>
      <c r="AK1157">
        <f t="shared" si="841"/>
        <v>1.6450539941299226E-2</v>
      </c>
      <c r="AL1157">
        <f t="shared" si="842"/>
        <v>4.3868106510131268E-2</v>
      </c>
      <c r="AM1157">
        <f t="shared" si="843"/>
        <v>4.9351619823897679E-2</v>
      </c>
      <c r="AN1157">
        <f t="shared" si="844"/>
        <v>6.5802159765196905E-2</v>
      </c>
      <c r="AO1157">
        <f t="shared" si="845"/>
        <v>4.3868106510131268E-2</v>
      </c>
      <c r="AP1157">
        <f t="shared" si="846"/>
        <v>0.10418675296156175</v>
      </c>
      <c r="AQ1157">
        <f t="shared" si="847"/>
        <v>8.2252699706496124E-2</v>
      </c>
      <c r="AR1157">
        <f t="shared" si="848"/>
        <v>7.6769186392729713E-2</v>
      </c>
      <c r="AS1157">
        <f t="shared" si="849"/>
        <v>6.5802159765196905E-2</v>
      </c>
      <c r="AT1157">
        <f t="shared" si="850"/>
        <v>9.8703239647795357E-2</v>
      </c>
      <c r="AU1157">
        <f t="shared" si="851"/>
        <v>0.10418675296156175</v>
      </c>
      <c r="AV1157">
        <f t="shared" si="852"/>
        <v>0.10418675296156175</v>
      </c>
      <c r="AW1157">
        <f t="shared" si="853"/>
        <v>3.8384593196364857E-2</v>
      </c>
      <c r="AX1157">
        <f t="shared" si="854"/>
        <v>6.5802159765196905E-2</v>
      </c>
      <c r="AY1157">
        <f t="shared" si="855"/>
        <v>1.4640980547756308</v>
      </c>
    </row>
    <row r="1158" spans="1:51" x14ac:dyDescent="0.2">
      <c r="A1158" s="118" t="s">
        <v>6088</v>
      </c>
      <c r="B1158" s="119">
        <v>21621</v>
      </c>
      <c r="C1158" s="121" t="s">
        <v>6631</v>
      </c>
      <c r="D1158" s="121" t="s">
        <v>7200</v>
      </c>
      <c r="E1158" s="121">
        <v>3.6769591781704311E-3</v>
      </c>
      <c r="F1158">
        <f t="shared" si="831"/>
        <v>3.6769591781704313E-9</v>
      </c>
      <c r="G1158">
        <f t="shared" si="832"/>
        <v>3.6769591781704312E-11</v>
      </c>
      <c r="H1158">
        <f t="shared" si="833"/>
        <v>2.116471235170763E-6</v>
      </c>
      <c r="I1158" s="115">
        <f t="shared" si="811"/>
        <v>23</v>
      </c>
      <c r="J1158" s="115">
        <f t="shared" si="812"/>
        <v>2</v>
      </c>
      <c r="K1158" s="115">
        <f t="shared" si="813"/>
        <v>2</v>
      </c>
      <c r="L1158" s="115">
        <f t="shared" si="814"/>
        <v>6</v>
      </c>
      <c r="M1158" s="115">
        <f t="shared" si="815"/>
        <v>13</v>
      </c>
      <c r="N1158" s="115">
        <f t="shared" si="816"/>
        <v>15</v>
      </c>
      <c r="O1158" s="115">
        <f t="shared" si="817"/>
        <v>4</v>
      </c>
      <c r="P1158" s="115">
        <f t="shared" si="818"/>
        <v>12</v>
      </c>
      <c r="Q1158" s="115">
        <f t="shared" si="819"/>
        <v>7</v>
      </c>
      <c r="R1158" s="115">
        <f t="shared" si="820"/>
        <v>33</v>
      </c>
      <c r="S1158" s="115">
        <f t="shared" si="821"/>
        <v>4</v>
      </c>
      <c r="T1158" s="115">
        <f t="shared" si="822"/>
        <v>3</v>
      </c>
      <c r="U1158" s="115">
        <f t="shared" si="823"/>
        <v>6</v>
      </c>
      <c r="V1158" s="115">
        <f t="shared" si="824"/>
        <v>2</v>
      </c>
      <c r="W1158" s="115">
        <f t="shared" si="825"/>
        <v>13</v>
      </c>
      <c r="X1158" s="115">
        <f t="shared" si="826"/>
        <v>10</v>
      </c>
      <c r="Y1158" s="115">
        <f t="shared" si="827"/>
        <v>6</v>
      </c>
      <c r="Z1158" s="115">
        <f t="shared" si="828"/>
        <v>15</v>
      </c>
      <c r="AA1158" s="115">
        <f t="shared" si="829"/>
        <v>6</v>
      </c>
      <c r="AB1158" s="115">
        <f t="shared" si="830"/>
        <v>10</v>
      </c>
      <c r="AC1158" s="113">
        <f t="shared" si="834"/>
        <v>192</v>
      </c>
      <c r="AE1158">
        <f t="shared" si="835"/>
        <v>4.8678838408927547E-5</v>
      </c>
      <c r="AF1158">
        <f t="shared" si="836"/>
        <v>4.2329424703415261E-6</v>
      </c>
      <c r="AG1158">
        <f t="shared" si="837"/>
        <v>4.2329424703415261E-6</v>
      </c>
      <c r="AH1158">
        <f t="shared" si="838"/>
        <v>1.2698827411024579E-5</v>
      </c>
      <c r="AI1158">
        <f t="shared" si="839"/>
        <v>2.7514126057219921E-5</v>
      </c>
      <c r="AJ1158">
        <f t="shared" si="840"/>
        <v>3.1747068527561446E-5</v>
      </c>
      <c r="AK1158">
        <f t="shared" si="841"/>
        <v>8.4658849406830522E-6</v>
      </c>
      <c r="AL1158">
        <f t="shared" si="842"/>
        <v>2.5397654822049158E-5</v>
      </c>
      <c r="AM1158">
        <f t="shared" si="843"/>
        <v>1.4815298646195342E-5</v>
      </c>
      <c r="AN1158">
        <f t="shared" si="844"/>
        <v>6.984355076063518E-5</v>
      </c>
      <c r="AO1158">
        <f t="shared" si="845"/>
        <v>8.4658849406830522E-6</v>
      </c>
      <c r="AP1158">
        <f t="shared" si="846"/>
        <v>6.3494137055122895E-6</v>
      </c>
      <c r="AQ1158">
        <f t="shared" si="847"/>
        <v>1.2698827411024579E-5</v>
      </c>
      <c r="AR1158">
        <f t="shared" si="848"/>
        <v>4.2329424703415261E-6</v>
      </c>
      <c r="AS1158">
        <f t="shared" si="849"/>
        <v>2.7514126057219921E-5</v>
      </c>
      <c r="AT1158">
        <f t="shared" si="850"/>
        <v>2.116471235170763E-5</v>
      </c>
      <c r="AU1158">
        <f t="shared" si="851"/>
        <v>1.2698827411024579E-5</v>
      </c>
      <c r="AV1158">
        <f t="shared" si="852"/>
        <v>3.1747068527561446E-5</v>
      </c>
      <c r="AW1158">
        <f t="shared" si="853"/>
        <v>1.2698827411024579E-5</v>
      </c>
      <c r="AX1158">
        <f t="shared" si="854"/>
        <v>2.116471235170763E-5</v>
      </c>
      <c r="AY1158">
        <f t="shared" si="855"/>
        <v>4.0636247715278648E-4</v>
      </c>
    </row>
    <row r="1159" spans="1:51" x14ac:dyDescent="0.2">
      <c r="A1159" s="118" t="s">
        <v>6089</v>
      </c>
      <c r="B1159" s="119">
        <v>31710</v>
      </c>
      <c r="C1159" s="121" t="s">
        <v>6966</v>
      </c>
      <c r="D1159" s="121" t="s">
        <v>4397</v>
      </c>
      <c r="E1159" s="121">
        <v>0.66067942602522489</v>
      </c>
      <c r="F1159">
        <f t="shared" si="831"/>
        <v>6.6067942602522485E-7</v>
      </c>
      <c r="G1159">
        <f t="shared" si="832"/>
        <v>6.6067942602522484E-9</v>
      </c>
      <c r="H1159">
        <f t="shared" si="833"/>
        <v>3.802895091011818E-4</v>
      </c>
      <c r="I1159" s="115">
        <f t="shared" si="811"/>
        <v>32</v>
      </c>
      <c r="J1159" s="115">
        <f t="shared" si="812"/>
        <v>1</v>
      </c>
      <c r="K1159" s="115">
        <f t="shared" si="813"/>
        <v>23</v>
      </c>
      <c r="L1159" s="115">
        <f t="shared" si="814"/>
        <v>16</v>
      </c>
      <c r="M1159" s="115">
        <f t="shared" si="815"/>
        <v>6</v>
      </c>
      <c r="N1159" s="115">
        <f t="shared" si="816"/>
        <v>33</v>
      </c>
      <c r="O1159" s="115">
        <f t="shared" si="817"/>
        <v>4</v>
      </c>
      <c r="P1159" s="115">
        <f t="shared" si="818"/>
        <v>26</v>
      </c>
      <c r="Q1159" s="115">
        <f t="shared" si="819"/>
        <v>20</v>
      </c>
      <c r="R1159" s="115">
        <f t="shared" si="820"/>
        <v>30</v>
      </c>
      <c r="S1159" s="115">
        <f t="shared" si="821"/>
        <v>7</v>
      </c>
      <c r="T1159" s="115">
        <f t="shared" si="822"/>
        <v>7</v>
      </c>
      <c r="U1159" s="115">
        <f t="shared" si="823"/>
        <v>11</v>
      </c>
      <c r="V1159" s="115">
        <f t="shared" si="824"/>
        <v>8</v>
      </c>
      <c r="W1159" s="115">
        <f t="shared" si="825"/>
        <v>12</v>
      </c>
      <c r="X1159" s="115">
        <f t="shared" si="826"/>
        <v>15</v>
      </c>
      <c r="Y1159" s="115">
        <f t="shared" si="827"/>
        <v>16</v>
      </c>
      <c r="Z1159" s="115">
        <f t="shared" si="828"/>
        <v>28</v>
      </c>
      <c r="AA1159" s="115">
        <f t="shared" si="829"/>
        <v>1</v>
      </c>
      <c r="AB1159" s="115">
        <f t="shared" si="830"/>
        <v>5</v>
      </c>
      <c r="AC1159" s="113">
        <f t="shared" si="834"/>
        <v>301</v>
      </c>
      <c r="AE1159">
        <f t="shared" si="835"/>
        <v>1.2169264291237818E-2</v>
      </c>
      <c r="AF1159">
        <f t="shared" si="836"/>
        <v>3.802895091011818E-4</v>
      </c>
      <c r="AG1159">
        <f t="shared" si="837"/>
        <v>8.7466587093271812E-3</v>
      </c>
      <c r="AH1159">
        <f t="shared" si="838"/>
        <v>6.0846321456189088E-3</v>
      </c>
      <c r="AI1159">
        <f t="shared" si="839"/>
        <v>2.2817370546070908E-3</v>
      </c>
      <c r="AJ1159">
        <f t="shared" si="840"/>
        <v>1.2549553800339E-2</v>
      </c>
      <c r="AK1159">
        <f t="shared" si="841"/>
        <v>1.5211580364047272E-3</v>
      </c>
      <c r="AL1159">
        <f t="shared" si="842"/>
        <v>9.8875272366307273E-3</v>
      </c>
      <c r="AM1159">
        <f t="shared" si="843"/>
        <v>7.605790182023636E-3</v>
      </c>
      <c r="AN1159">
        <f t="shared" si="844"/>
        <v>1.1408685273035454E-2</v>
      </c>
      <c r="AO1159">
        <f t="shared" si="845"/>
        <v>2.6620265637082724E-3</v>
      </c>
      <c r="AP1159">
        <f t="shared" si="846"/>
        <v>2.6620265637082724E-3</v>
      </c>
      <c r="AQ1159">
        <f t="shared" si="847"/>
        <v>4.1831846001129996E-3</v>
      </c>
      <c r="AR1159">
        <f t="shared" si="848"/>
        <v>3.0423160728094544E-3</v>
      </c>
      <c r="AS1159">
        <f t="shared" si="849"/>
        <v>4.5634741092141816E-3</v>
      </c>
      <c r="AT1159">
        <f t="shared" si="850"/>
        <v>5.7043426365177268E-3</v>
      </c>
      <c r="AU1159">
        <f t="shared" si="851"/>
        <v>6.0846321456189088E-3</v>
      </c>
      <c r="AV1159">
        <f t="shared" si="852"/>
        <v>1.064810625483309E-2</v>
      </c>
      <c r="AW1159">
        <f t="shared" si="853"/>
        <v>3.802895091011818E-4</v>
      </c>
      <c r="AX1159">
        <f t="shared" si="854"/>
        <v>1.901447545505909E-3</v>
      </c>
      <c r="AY1159">
        <f t="shared" si="855"/>
        <v>0.11446714223945571</v>
      </c>
    </row>
    <row r="1160" spans="1:51" x14ac:dyDescent="0.2">
      <c r="A1160" s="118" t="s">
        <v>6090</v>
      </c>
      <c r="B1160" s="119">
        <v>98750</v>
      </c>
      <c r="C1160" s="121" t="s">
        <v>7121</v>
      </c>
      <c r="D1160" s="121" t="s">
        <v>4443</v>
      </c>
      <c r="E1160" s="121">
        <v>1.0670774620994634</v>
      </c>
      <c r="F1160">
        <f t="shared" si="831"/>
        <v>1.0670774620994634E-6</v>
      </c>
      <c r="G1160">
        <f t="shared" si="832"/>
        <v>1.0670774620994634E-8</v>
      </c>
      <c r="H1160">
        <f t="shared" si="833"/>
        <v>6.1421371432148462E-4</v>
      </c>
      <c r="I1160" s="115">
        <f t="shared" si="811"/>
        <v>88</v>
      </c>
      <c r="J1160" s="115">
        <f t="shared" si="812"/>
        <v>3</v>
      </c>
      <c r="K1160" s="115">
        <f t="shared" si="813"/>
        <v>54</v>
      </c>
      <c r="L1160" s="115">
        <f t="shared" si="814"/>
        <v>62</v>
      </c>
      <c r="M1160" s="115">
        <f t="shared" si="815"/>
        <v>33</v>
      </c>
      <c r="N1160" s="115">
        <f t="shared" si="816"/>
        <v>57</v>
      </c>
      <c r="O1160" s="115">
        <f t="shared" si="817"/>
        <v>13</v>
      </c>
      <c r="P1160" s="115">
        <f t="shared" si="818"/>
        <v>56</v>
      </c>
      <c r="Q1160" s="115">
        <f t="shared" si="819"/>
        <v>40</v>
      </c>
      <c r="R1160" s="115">
        <f t="shared" si="820"/>
        <v>103</v>
      </c>
      <c r="S1160" s="115">
        <f t="shared" si="821"/>
        <v>18</v>
      </c>
      <c r="T1160" s="115">
        <f t="shared" si="822"/>
        <v>32</v>
      </c>
      <c r="U1160" s="115">
        <f t="shared" si="823"/>
        <v>39</v>
      </c>
      <c r="V1160" s="115">
        <f t="shared" si="824"/>
        <v>39</v>
      </c>
      <c r="W1160" s="115">
        <f t="shared" si="825"/>
        <v>61</v>
      </c>
      <c r="X1160" s="115">
        <f t="shared" si="826"/>
        <v>60</v>
      </c>
      <c r="Y1160" s="115">
        <f t="shared" si="827"/>
        <v>44</v>
      </c>
      <c r="Z1160" s="115">
        <f t="shared" si="828"/>
        <v>45</v>
      </c>
      <c r="AA1160" s="115">
        <f t="shared" si="829"/>
        <v>12</v>
      </c>
      <c r="AB1160" s="115">
        <f t="shared" si="830"/>
        <v>26</v>
      </c>
      <c r="AC1160" s="113">
        <f t="shared" si="834"/>
        <v>885</v>
      </c>
      <c r="AE1160">
        <f t="shared" si="835"/>
        <v>5.4050806860290644E-2</v>
      </c>
      <c r="AF1160">
        <f t="shared" si="836"/>
        <v>1.842641142964454E-3</v>
      </c>
      <c r="AG1160">
        <f t="shared" si="837"/>
        <v>3.3167540573360167E-2</v>
      </c>
      <c r="AH1160">
        <f t="shared" si="838"/>
        <v>3.8081250287932043E-2</v>
      </c>
      <c r="AI1160">
        <f t="shared" si="839"/>
        <v>2.0269052572608994E-2</v>
      </c>
      <c r="AJ1160">
        <f t="shared" si="840"/>
        <v>3.5010181716324626E-2</v>
      </c>
      <c r="AK1160">
        <f t="shared" si="841"/>
        <v>7.9847782861793004E-3</v>
      </c>
      <c r="AL1160">
        <f t="shared" si="842"/>
        <v>3.439596800200314E-2</v>
      </c>
      <c r="AM1160">
        <f t="shared" si="843"/>
        <v>2.4568548572859384E-2</v>
      </c>
      <c r="AN1160">
        <f t="shared" si="844"/>
        <v>6.326401257511291E-2</v>
      </c>
      <c r="AO1160">
        <f t="shared" si="845"/>
        <v>1.1055846857786723E-2</v>
      </c>
      <c r="AP1160">
        <f t="shared" si="846"/>
        <v>1.9654838858287508E-2</v>
      </c>
      <c r="AQ1160">
        <f t="shared" si="847"/>
        <v>2.3954334858537901E-2</v>
      </c>
      <c r="AR1160">
        <f t="shared" si="848"/>
        <v>2.3954334858537901E-2</v>
      </c>
      <c r="AS1160">
        <f t="shared" si="849"/>
        <v>3.7467036573610564E-2</v>
      </c>
      <c r="AT1160">
        <f t="shared" si="850"/>
        <v>3.6852822859289078E-2</v>
      </c>
      <c r="AU1160">
        <f t="shared" si="851"/>
        <v>2.7025403430145322E-2</v>
      </c>
      <c r="AV1160">
        <f t="shared" si="852"/>
        <v>2.7639617144466808E-2</v>
      </c>
      <c r="AW1160">
        <f t="shared" si="853"/>
        <v>7.3705645718578159E-3</v>
      </c>
      <c r="AX1160">
        <f t="shared" si="854"/>
        <v>1.5969556572358601E-2</v>
      </c>
      <c r="AY1160">
        <f t="shared" si="855"/>
        <v>0.54357913717451378</v>
      </c>
    </row>
    <row r="1161" spans="1:51" x14ac:dyDescent="0.2">
      <c r="A1161" s="118" t="s">
        <v>6091</v>
      </c>
      <c r="B1161" s="119">
        <v>52788</v>
      </c>
      <c r="C1161" s="121" t="s">
        <v>7122</v>
      </c>
      <c r="D1161" s="121" t="s">
        <v>3694</v>
      </c>
      <c r="E1161" s="121">
        <v>9.3021996701267262E-2</v>
      </c>
      <c r="F1161">
        <f t="shared" si="831"/>
        <v>9.3021996701267269E-8</v>
      </c>
      <c r="G1161">
        <f t="shared" si="832"/>
        <v>9.3021996701267267E-10</v>
      </c>
      <c r="H1161">
        <f t="shared" si="833"/>
        <v>5.3543803647649911E-5</v>
      </c>
      <c r="I1161" s="115">
        <f t="shared" si="811"/>
        <v>73</v>
      </c>
      <c r="J1161" s="115">
        <f t="shared" si="812"/>
        <v>8</v>
      </c>
      <c r="K1161" s="115">
        <f t="shared" si="813"/>
        <v>10</v>
      </c>
      <c r="L1161" s="115">
        <f t="shared" si="814"/>
        <v>14</v>
      </c>
      <c r="M1161" s="115">
        <f t="shared" si="815"/>
        <v>35</v>
      </c>
      <c r="N1161" s="115">
        <f t="shared" si="816"/>
        <v>43</v>
      </c>
      <c r="O1161" s="115">
        <f t="shared" si="817"/>
        <v>11</v>
      </c>
      <c r="P1161" s="115">
        <f t="shared" si="818"/>
        <v>37</v>
      </c>
      <c r="Q1161" s="115">
        <f t="shared" si="819"/>
        <v>18</v>
      </c>
      <c r="R1161" s="115">
        <f t="shared" si="820"/>
        <v>54</v>
      </c>
      <c r="S1161" s="115">
        <f t="shared" si="821"/>
        <v>21</v>
      </c>
      <c r="T1161" s="115">
        <f t="shared" si="822"/>
        <v>10</v>
      </c>
      <c r="U1161" s="115">
        <f t="shared" si="823"/>
        <v>23</v>
      </c>
      <c r="V1161" s="115">
        <f t="shared" si="824"/>
        <v>6</v>
      </c>
      <c r="W1161" s="115">
        <f t="shared" si="825"/>
        <v>13</v>
      </c>
      <c r="X1161" s="115">
        <f t="shared" si="826"/>
        <v>34</v>
      </c>
      <c r="Y1161" s="115">
        <f t="shared" si="827"/>
        <v>24</v>
      </c>
      <c r="Z1161" s="115">
        <f t="shared" si="828"/>
        <v>44</v>
      </c>
      <c r="AA1161" s="115">
        <f t="shared" si="829"/>
        <v>6</v>
      </c>
      <c r="AB1161" s="115">
        <f t="shared" si="830"/>
        <v>14</v>
      </c>
      <c r="AC1161" s="113">
        <f t="shared" si="834"/>
        <v>498</v>
      </c>
      <c r="AE1161">
        <f t="shared" si="835"/>
        <v>3.9086976662784439E-3</v>
      </c>
      <c r="AF1161">
        <f t="shared" si="836"/>
        <v>4.2835042918119929E-4</v>
      </c>
      <c r="AG1161">
        <f t="shared" si="837"/>
        <v>5.3543803647649907E-4</v>
      </c>
      <c r="AH1161">
        <f t="shared" si="838"/>
        <v>7.4961325106709875E-4</v>
      </c>
      <c r="AI1161">
        <f t="shared" si="839"/>
        <v>1.8740331276677468E-3</v>
      </c>
      <c r="AJ1161">
        <f t="shared" si="840"/>
        <v>2.3023835568489462E-3</v>
      </c>
      <c r="AK1161">
        <f t="shared" si="841"/>
        <v>5.8898184012414899E-4</v>
      </c>
      <c r="AL1161">
        <f t="shared" si="842"/>
        <v>1.9811207349630469E-3</v>
      </c>
      <c r="AM1161">
        <f t="shared" si="843"/>
        <v>9.6378846565769842E-4</v>
      </c>
      <c r="AN1161">
        <f t="shared" si="844"/>
        <v>2.8913653969730954E-3</v>
      </c>
      <c r="AO1161">
        <f t="shared" si="845"/>
        <v>1.1244198766006482E-3</v>
      </c>
      <c r="AP1161">
        <f t="shared" si="846"/>
        <v>5.3543803647649907E-4</v>
      </c>
      <c r="AQ1161">
        <f t="shared" si="847"/>
        <v>1.231507483895948E-3</v>
      </c>
      <c r="AR1161">
        <f t="shared" si="848"/>
        <v>3.2126282188589945E-4</v>
      </c>
      <c r="AS1161">
        <f t="shared" si="849"/>
        <v>6.9606944741944883E-4</v>
      </c>
      <c r="AT1161">
        <f t="shared" si="850"/>
        <v>1.820489324020097E-3</v>
      </c>
      <c r="AU1161">
        <f t="shared" si="851"/>
        <v>1.2850512875435978E-3</v>
      </c>
      <c r="AV1161">
        <f t="shared" si="852"/>
        <v>2.355927360496596E-3</v>
      </c>
      <c r="AW1161">
        <f t="shared" si="853"/>
        <v>3.2126282188589945E-4</v>
      </c>
      <c r="AX1161">
        <f t="shared" si="854"/>
        <v>7.4961325106709875E-4</v>
      </c>
      <c r="AY1161">
        <f t="shared" si="855"/>
        <v>2.6664814216529654E-2</v>
      </c>
    </row>
    <row r="1162" spans="1:51" x14ac:dyDescent="0.2">
      <c r="A1162" s="118" t="s">
        <v>6092</v>
      </c>
      <c r="B1162" s="119">
        <v>13989</v>
      </c>
      <c r="C1162" s="121" t="s">
        <v>7123</v>
      </c>
      <c r="D1162" s="121" t="s">
        <v>4575</v>
      </c>
      <c r="E1162" s="121">
        <v>0.4453195601349289</v>
      </c>
      <c r="F1162">
        <f t="shared" si="831"/>
        <v>4.4531956013492892E-7</v>
      </c>
      <c r="G1162">
        <f t="shared" si="832"/>
        <v>4.4531956013492893E-9</v>
      </c>
      <c r="H1162">
        <f t="shared" si="833"/>
        <v>2.5632757771149441E-4</v>
      </c>
      <c r="I1162" s="115">
        <f t="shared" si="811"/>
        <v>10</v>
      </c>
      <c r="J1162" s="115">
        <f t="shared" si="812"/>
        <v>2</v>
      </c>
      <c r="K1162" s="115">
        <f t="shared" si="813"/>
        <v>11</v>
      </c>
      <c r="L1162" s="115">
        <f t="shared" si="814"/>
        <v>5</v>
      </c>
      <c r="M1162" s="115">
        <f t="shared" si="815"/>
        <v>4</v>
      </c>
      <c r="N1162" s="115">
        <f t="shared" si="816"/>
        <v>7</v>
      </c>
      <c r="O1162" s="115">
        <f t="shared" si="817"/>
        <v>7</v>
      </c>
      <c r="P1162" s="115">
        <f t="shared" si="818"/>
        <v>14</v>
      </c>
      <c r="Q1162" s="115">
        <f t="shared" si="819"/>
        <v>6</v>
      </c>
      <c r="R1162" s="115">
        <f t="shared" si="820"/>
        <v>10</v>
      </c>
      <c r="S1162" s="115">
        <f t="shared" si="821"/>
        <v>1</v>
      </c>
      <c r="T1162" s="115">
        <f t="shared" si="822"/>
        <v>7</v>
      </c>
      <c r="U1162" s="115">
        <f t="shared" si="823"/>
        <v>7</v>
      </c>
      <c r="V1162" s="115">
        <f t="shared" si="824"/>
        <v>6</v>
      </c>
      <c r="W1162" s="115">
        <f t="shared" si="825"/>
        <v>6</v>
      </c>
      <c r="X1162" s="115">
        <f t="shared" si="826"/>
        <v>6</v>
      </c>
      <c r="Y1162" s="115">
        <f t="shared" si="827"/>
        <v>3</v>
      </c>
      <c r="Z1162" s="115">
        <f t="shared" si="828"/>
        <v>9</v>
      </c>
      <c r="AA1162" s="115">
        <f t="shared" si="829"/>
        <v>1</v>
      </c>
      <c r="AB1162" s="115">
        <f t="shared" si="830"/>
        <v>3</v>
      </c>
      <c r="AC1162" s="113">
        <f t="shared" si="834"/>
        <v>125</v>
      </c>
      <c r="AE1162">
        <f t="shared" si="835"/>
        <v>2.5632757771149439E-3</v>
      </c>
      <c r="AF1162">
        <f t="shared" si="836"/>
        <v>5.1265515542298881E-4</v>
      </c>
      <c r="AG1162">
        <f t="shared" si="837"/>
        <v>2.8196033548264386E-3</v>
      </c>
      <c r="AH1162">
        <f t="shared" si="838"/>
        <v>1.2816378885574719E-3</v>
      </c>
      <c r="AI1162">
        <f t="shared" si="839"/>
        <v>1.0253103108459776E-3</v>
      </c>
      <c r="AJ1162">
        <f t="shared" si="840"/>
        <v>1.794293043980461E-3</v>
      </c>
      <c r="AK1162">
        <f t="shared" si="841"/>
        <v>1.794293043980461E-3</v>
      </c>
      <c r="AL1162">
        <f t="shared" si="842"/>
        <v>3.5885860879609219E-3</v>
      </c>
      <c r="AM1162">
        <f t="shared" si="843"/>
        <v>1.5379654662689664E-3</v>
      </c>
      <c r="AN1162">
        <f t="shared" si="844"/>
        <v>2.5632757771149439E-3</v>
      </c>
      <c r="AO1162">
        <f t="shared" si="845"/>
        <v>2.5632757771149441E-4</v>
      </c>
      <c r="AP1162">
        <f t="shared" si="846"/>
        <v>1.794293043980461E-3</v>
      </c>
      <c r="AQ1162">
        <f t="shared" si="847"/>
        <v>1.794293043980461E-3</v>
      </c>
      <c r="AR1162">
        <f t="shared" si="848"/>
        <v>1.5379654662689664E-3</v>
      </c>
      <c r="AS1162">
        <f t="shared" si="849"/>
        <v>1.5379654662689664E-3</v>
      </c>
      <c r="AT1162">
        <f t="shared" si="850"/>
        <v>1.5379654662689664E-3</v>
      </c>
      <c r="AU1162">
        <f t="shared" si="851"/>
        <v>7.6898273313448322E-4</v>
      </c>
      <c r="AV1162">
        <f t="shared" si="852"/>
        <v>2.3069481994034496E-3</v>
      </c>
      <c r="AW1162">
        <f t="shared" si="853"/>
        <v>2.5632757771149441E-4</v>
      </c>
      <c r="AX1162">
        <f t="shared" si="854"/>
        <v>7.6898273313448322E-4</v>
      </c>
      <c r="AY1162">
        <f t="shared" si="855"/>
        <v>3.2040947213936799E-2</v>
      </c>
    </row>
    <row r="1163" spans="1:51" x14ac:dyDescent="0.2">
      <c r="A1163" s="118" t="s">
        <v>6093</v>
      </c>
      <c r="B1163" s="119">
        <v>11699</v>
      </c>
      <c r="C1163" s="121" t="s">
        <v>7119</v>
      </c>
      <c r="D1163" s="121" t="s">
        <v>3922</v>
      </c>
      <c r="E1163" s="121">
        <v>0.12847703069574801</v>
      </c>
      <c r="F1163">
        <f t="shared" si="831"/>
        <v>1.2847703069574801E-7</v>
      </c>
      <c r="G1163">
        <f t="shared" si="832"/>
        <v>1.2847703069574802E-9</v>
      </c>
      <c r="H1163">
        <f t="shared" si="833"/>
        <v>7.3951851699099319E-5</v>
      </c>
      <c r="I1163" s="115">
        <f t="shared" si="811"/>
        <v>16</v>
      </c>
      <c r="J1163" s="115">
        <f t="shared" si="812"/>
        <v>0</v>
      </c>
      <c r="K1163" s="115">
        <f t="shared" si="813"/>
        <v>4</v>
      </c>
      <c r="L1163" s="115">
        <f t="shared" si="814"/>
        <v>14</v>
      </c>
      <c r="M1163" s="115">
        <f t="shared" si="815"/>
        <v>4</v>
      </c>
      <c r="N1163" s="115">
        <f t="shared" si="816"/>
        <v>5</v>
      </c>
      <c r="O1163" s="115">
        <f t="shared" si="817"/>
        <v>4</v>
      </c>
      <c r="P1163" s="115">
        <f t="shared" si="818"/>
        <v>5</v>
      </c>
      <c r="Q1163" s="115">
        <f t="shared" si="819"/>
        <v>6</v>
      </c>
      <c r="R1163" s="115">
        <f t="shared" si="820"/>
        <v>9</v>
      </c>
      <c r="S1163" s="115">
        <f t="shared" si="821"/>
        <v>1</v>
      </c>
      <c r="T1163" s="115">
        <f t="shared" si="822"/>
        <v>1</v>
      </c>
      <c r="U1163" s="115">
        <f t="shared" si="823"/>
        <v>2</v>
      </c>
      <c r="V1163" s="115">
        <f t="shared" si="824"/>
        <v>2</v>
      </c>
      <c r="W1163" s="115">
        <f t="shared" si="825"/>
        <v>8</v>
      </c>
      <c r="X1163" s="115">
        <f t="shared" si="826"/>
        <v>13</v>
      </c>
      <c r="Y1163" s="115">
        <f t="shared" si="827"/>
        <v>3</v>
      </c>
      <c r="Z1163" s="115">
        <f t="shared" si="828"/>
        <v>8</v>
      </c>
      <c r="AA1163" s="115">
        <f t="shared" si="829"/>
        <v>0</v>
      </c>
      <c r="AB1163" s="115">
        <f t="shared" si="830"/>
        <v>2</v>
      </c>
      <c r="AC1163" s="113">
        <f t="shared" si="834"/>
        <v>107</v>
      </c>
      <c r="AE1163">
        <f t="shared" si="835"/>
        <v>1.1832296271855891E-3</v>
      </c>
      <c r="AF1163">
        <f t="shared" si="836"/>
        <v>0</v>
      </c>
      <c r="AG1163">
        <f t="shared" si="837"/>
        <v>2.9580740679639728E-4</v>
      </c>
      <c r="AH1163">
        <f t="shared" si="838"/>
        <v>1.0353259237873905E-3</v>
      </c>
      <c r="AI1163">
        <f t="shared" si="839"/>
        <v>2.9580740679639728E-4</v>
      </c>
      <c r="AJ1163">
        <f t="shared" si="840"/>
        <v>3.697592584954966E-4</v>
      </c>
      <c r="AK1163">
        <f t="shared" si="841"/>
        <v>2.9580740679639728E-4</v>
      </c>
      <c r="AL1163">
        <f t="shared" si="842"/>
        <v>3.697592584954966E-4</v>
      </c>
      <c r="AM1163">
        <f t="shared" si="843"/>
        <v>4.4371111019459591E-4</v>
      </c>
      <c r="AN1163">
        <f t="shared" si="844"/>
        <v>6.6556666529189387E-4</v>
      </c>
      <c r="AO1163">
        <f t="shared" si="845"/>
        <v>7.3951851699099319E-5</v>
      </c>
      <c r="AP1163">
        <f t="shared" si="846"/>
        <v>7.3951851699099319E-5</v>
      </c>
      <c r="AQ1163">
        <f t="shared" si="847"/>
        <v>1.4790370339819864E-4</v>
      </c>
      <c r="AR1163">
        <f t="shared" si="848"/>
        <v>1.4790370339819864E-4</v>
      </c>
      <c r="AS1163">
        <f t="shared" si="849"/>
        <v>5.9161481359279455E-4</v>
      </c>
      <c r="AT1163">
        <f t="shared" si="850"/>
        <v>9.6137407208829115E-4</v>
      </c>
      <c r="AU1163">
        <f t="shared" si="851"/>
        <v>2.2185555509729796E-4</v>
      </c>
      <c r="AV1163">
        <f t="shared" si="852"/>
        <v>5.9161481359279455E-4</v>
      </c>
      <c r="AW1163">
        <f t="shared" si="853"/>
        <v>0</v>
      </c>
      <c r="AX1163">
        <f t="shared" si="854"/>
        <v>1.4790370339819864E-4</v>
      </c>
      <c r="AY1163">
        <f t="shared" si="855"/>
        <v>7.9128481318036271E-3</v>
      </c>
    </row>
    <row r="1164" spans="1:51" x14ac:dyDescent="0.2">
      <c r="A1164" s="118" t="s">
        <v>6094</v>
      </c>
      <c r="B1164" s="119">
        <v>26790</v>
      </c>
      <c r="C1164" s="121" t="s">
        <v>7021</v>
      </c>
      <c r="D1164" s="121" t="s">
        <v>4237</v>
      </c>
      <c r="E1164" s="121">
        <v>0.28561813718570167</v>
      </c>
      <c r="F1164">
        <f t="shared" si="831"/>
        <v>2.8561813718570165E-7</v>
      </c>
      <c r="G1164">
        <f t="shared" si="832"/>
        <v>2.8561813718570168E-9</v>
      </c>
      <c r="H1164">
        <f t="shared" si="833"/>
        <v>1.6440285091698535E-4</v>
      </c>
      <c r="I1164" s="115">
        <f t="shared" si="811"/>
        <v>37</v>
      </c>
      <c r="J1164" s="115">
        <f t="shared" si="812"/>
        <v>5</v>
      </c>
      <c r="K1164" s="115">
        <f t="shared" si="813"/>
        <v>21</v>
      </c>
      <c r="L1164" s="115">
        <f t="shared" si="814"/>
        <v>14</v>
      </c>
      <c r="M1164" s="115">
        <f t="shared" si="815"/>
        <v>6</v>
      </c>
      <c r="N1164" s="115">
        <f t="shared" si="816"/>
        <v>26</v>
      </c>
      <c r="O1164" s="115">
        <f t="shared" si="817"/>
        <v>9</v>
      </c>
      <c r="P1164" s="115">
        <f t="shared" si="818"/>
        <v>9</v>
      </c>
      <c r="Q1164" s="115">
        <f t="shared" si="819"/>
        <v>6</v>
      </c>
      <c r="R1164" s="115">
        <f t="shared" si="820"/>
        <v>26</v>
      </c>
      <c r="S1164" s="115">
        <f t="shared" si="821"/>
        <v>6</v>
      </c>
      <c r="T1164" s="115">
        <f t="shared" si="822"/>
        <v>6</v>
      </c>
      <c r="U1164" s="115">
        <f t="shared" si="823"/>
        <v>9</v>
      </c>
      <c r="V1164" s="115">
        <f t="shared" si="824"/>
        <v>4</v>
      </c>
      <c r="W1164" s="115">
        <f t="shared" si="825"/>
        <v>16</v>
      </c>
      <c r="X1164" s="115">
        <f t="shared" si="826"/>
        <v>9</v>
      </c>
      <c r="Y1164" s="115">
        <f t="shared" si="827"/>
        <v>14</v>
      </c>
      <c r="Z1164" s="115">
        <f t="shared" si="828"/>
        <v>27</v>
      </c>
      <c r="AA1164" s="115">
        <f t="shared" si="829"/>
        <v>1</v>
      </c>
      <c r="AB1164" s="115">
        <f t="shared" si="830"/>
        <v>4</v>
      </c>
      <c r="AC1164" s="113">
        <f t="shared" si="834"/>
        <v>255</v>
      </c>
      <c r="AE1164">
        <f t="shared" si="835"/>
        <v>6.0829054839284585E-3</v>
      </c>
      <c r="AF1164">
        <f t="shared" si="836"/>
        <v>8.2201425458492674E-4</v>
      </c>
      <c r="AG1164">
        <f t="shared" si="837"/>
        <v>3.4524598692566924E-3</v>
      </c>
      <c r="AH1164">
        <f t="shared" si="838"/>
        <v>2.3016399128377948E-3</v>
      </c>
      <c r="AI1164">
        <f t="shared" si="839"/>
        <v>9.8641710550191218E-4</v>
      </c>
      <c r="AJ1164">
        <f t="shared" si="840"/>
        <v>4.2744741238416196E-3</v>
      </c>
      <c r="AK1164">
        <f t="shared" si="841"/>
        <v>1.4796256582528683E-3</v>
      </c>
      <c r="AL1164">
        <f t="shared" si="842"/>
        <v>1.4796256582528683E-3</v>
      </c>
      <c r="AM1164">
        <f t="shared" si="843"/>
        <v>9.8641710550191218E-4</v>
      </c>
      <c r="AN1164">
        <f t="shared" si="844"/>
        <v>4.2744741238416196E-3</v>
      </c>
      <c r="AO1164">
        <f t="shared" si="845"/>
        <v>9.8641710550191218E-4</v>
      </c>
      <c r="AP1164">
        <f t="shared" si="846"/>
        <v>9.8641710550191218E-4</v>
      </c>
      <c r="AQ1164">
        <f t="shared" si="847"/>
        <v>1.4796256582528683E-3</v>
      </c>
      <c r="AR1164">
        <f t="shared" si="848"/>
        <v>6.5761140366794142E-4</v>
      </c>
      <c r="AS1164">
        <f t="shared" si="849"/>
        <v>2.6304456146717657E-3</v>
      </c>
      <c r="AT1164">
        <f t="shared" si="850"/>
        <v>1.4796256582528683E-3</v>
      </c>
      <c r="AU1164">
        <f t="shared" si="851"/>
        <v>2.3016399128377948E-3</v>
      </c>
      <c r="AV1164">
        <f t="shared" si="852"/>
        <v>4.4388769747586041E-3</v>
      </c>
      <c r="AW1164">
        <f t="shared" si="853"/>
        <v>1.6440285091698535E-4</v>
      </c>
      <c r="AX1164">
        <f t="shared" si="854"/>
        <v>6.5761140366794142E-4</v>
      </c>
      <c r="AY1164">
        <f t="shared" si="855"/>
        <v>4.192272698383126E-2</v>
      </c>
    </row>
    <row r="1165" spans="1:51" x14ac:dyDescent="0.2">
      <c r="A1165" s="118" t="s">
        <v>6095</v>
      </c>
      <c r="B1165" s="119">
        <v>26147</v>
      </c>
      <c r="C1165" s="121" t="s">
        <v>6743</v>
      </c>
      <c r="D1165" s="121" t="s">
        <v>4325</v>
      </c>
      <c r="E1165" s="121">
        <v>0.94392867803888636</v>
      </c>
      <c r="F1165">
        <f t="shared" si="831"/>
        <v>9.4392867803888636E-7</v>
      </c>
      <c r="G1165">
        <f t="shared" si="832"/>
        <v>9.4392867803888643E-9</v>
      </c>
      <c r="H1165">
        <f t="shared" si="833"/>
        <v>5.4332882099499533E-4</v>
      </c>
      <c r="I1165" s="115">
        <f t="shared" si="811"/>
        <v>41</v>
      </c>
      <c r="J1165" s="115">
        <f t="shared" si="812"/>
        <v>2</v>
      </c>
      <c r="K1165" s="115">
        <f t="shared" si="813"/>
        <v>25</v>
      </c>
      <c r="L1165" s="115">
        <f t="shared" si="814"/>
        <v>12</v>
      </c>
      <c r="M1165" s="115">
        <f t="shared" si="815"/>
        <v>6</v>
      </c>
      <c r="N1165" s="115">
        <f t="shared" si="816"/>
        <v>28</v>
      </c>
      <c r="O1165" s="115">
        <f t="shared" si="817"/>
        <v>4</v>
      </c>
      <c r="P1165" s="115">
        <f t="shared" si="818"/>
        <v>20</v>
      </c>
      <c r="Q1165" s="115">
        <f t="shared" si="819"/>
        <v>10</v>
      </c>
      <c r="R1165" s="115">
        <f t="shared" si="820"/>
        <v>18</v>
      </c>
      <c r="S1165" s="115">
        <f t="shared" si="821"/>
        <v>6</v>
      </c>
      <c r="T1165" s="115">
        <f t="shared" si="822"/>
        <v>4</v>
      </c>
      <c r="U1165" s="115">
        <f t="shared" si="823"/>
        <v>6</v>
      </c>
      <c r="V1165" s="115">
        <f t="shared" si="824"/>
        <v>5</v>
      </c>
      <c r="W1165" s="115">
        <f t="shared" si="825"/>
        <v>14</v>
      </c>
      <c r="X1165" s="115">
        <f t="shared" si="826"/>
        <v>10</v>
      </c>
      <c r="Y1165" s="115">
        <f t="shared" si="827"/>
        <v>11</v>
      </c>
      <c r="Z1165" s="115">
        <f t="shared" si="828"/>
        <v>20</v>
      </c>
      <c r="AA1165" s="115">
        <f t="shared" si="829"/>
        <v>2</v>
      </c>
      <c r="AB1165" s="115">
        <f t="shared" si="830"/>
        <v>6</v>
      </c>
      <c r="AC1165" s="113">
        <f t="shared" si="834"/>
        <v>250</v>
      </c>
      <c r="AE1165">
        <f t="shared" si="835"/>
        <v>2.2276481660794809E-2</v>
      </c>
      <c r="AF1165">
        <f t="shared" si="836"/>
        <v>1.0866576419899907E-3</v>
      </c>
      <c r="AG1165">
        <f t="shared" si="837"/>
        <v>1.3583220524874883E-2</v>
      </c>
      <c r="AH1165">
        <f t="shared" si="838"/>
        <v>6.519945851939944E-3</v>
      </c>
      <c r="AI1165">
        <f t="shared" si="839"/>
        <v>3.259972925969972E-3</v>
      </c>
      <c r="AJ1165">
        <f t="shared" si="840"/>
        <v>1.521320698785987E-2</v>
      </c>
      <c r="AK1165">
        <f t="shared" si="841"/>
        <v>2.1733152839799813E-3</v>
      </c>
      <c r="AL1165">
        <f t="shared" si="842"/>
        <v>1.0866576419899906E-2</v>
      </c>
      <c r="AM1165">
        <f t="shared" si="843"/>
        <v>5.4332882099499529E-3</v>
      </c>
      <c r="AN1165">
        <f t="shared" si="844"/>
        <v>9.7799187779099156E-3</v>
      </c>
      <c r="AO1165">
        <f t="shared" si="845"/>
        <v>3.259972925969972E-3</v>
      </c>
      <c r="AP1165">
        <f t="shared" si="846"/>
        <v>2.1733152839799813E-3</v>
      </c>
      <c r="AQ1165">
        <f t="shared" si="847"/>
        <v>3.259972925969972E-3</v>
      </c>
      <c r="AR1165">
        <f t="shared" si="848"/>
        <v>2.7166441049749765E-3</v>
      </c>
      <c r="AS1165">
        <f t="shared" si="849"/>
        <v>7.6066034939299351E-3</v>
      </c>
      <c r="AT1165">
        <f t="shared" si="850"/>
        <v>5.4332882099499529E-3</v>
      </c>
      <c r="AU1165">
        <f t="shared" si="851"/>
        <v>5.9766170309449489E-3</v>
      </c>
      <c r="AV1165">
        <f t="shared" si="852"/>
        <v>1.0866576419899906E-2</v>
      </c>
      <c r="AW1165">
        <f t="shared" si="853"/>
        <v>1.0866576419899907E-3</v>
      </c>
      <c r="AX1165">
        <f t="shared" si="854"/>
        <v>3.259972925969972E-3</v>
      </c>
      <c r="AY1165">
        <f t="shared" si="855"/>
        <v>0.13583220524874881</v>
      </c>
    </row>
    <row r="1166" spans="1:51" x14ac:dyDescent="0.2">
      <c r="A1166" s="118" t="s">
        <v>6096</v>
      </c>
      <c r="B1166" s="119">
        <v>22882</v>
      </c>
      <c r="C1166" s="121" t="s">
        <v>6662</v>
      </c>
      <c r="D1166" s="121" t="s">
        <v>4587</v>
      </c>
      <c r="E1166" s="121">
        <v>1.1120598646219559</v>
      </c>
      <c r="F1166">
        <f t="shared" si="831"/>
        <v>1.112059864621956E-6</v>
      </c>
      <c r="G1166">
        <f t="shared" si="832"/>
        <v>1.1120598646219561E-8</v>
      </c>
      <c r="H1166">
        <f t="shared" si="833"/>
        <v>6.4010575076098081E-4</v>
      </c>
      <c r="I1166" s="115">
        <f t="shared" si="811"/>
        <v>22</v>
      </c>
      <c r="J1166" s="115">
        <f t="shared" si="812"/>
        <v>3</v>
      </c>
      <c r="K1166" s="115">
        <f t="shared" si="813"/>
        <v>10</v>
      </c>
      <c r="L1166" s="115">
        <f t="shared" si="814"/>
        <v>12</v>
      </c>
      <c r="M1166" s="115">
        <f t="shared" si="815"/>
        <v>7</v>
      </c>
      <c r="N1166" s="115">
        <f t="shared" si="816"/>
        <v>21</v>
      </c>
      <c r="O1166" s="115">
        <f t="shared" si="817"/>
        <v>6</v>
      </c>
      <c r="P1166" s="115">
        <f t="shared" si="818"/>
        <v>6</v>
      </c>
      <c r="Q1166" s="115">
        <f t="shared" si="819"/>
        <v>8</v>
      </c>
      <c r="R1166" s="115">
        <f t="shared" si="820"/>
        <v>26</v>
      </c>
      <c r="S1166" s="115">
        <f t="shared" si="821"/>
        <v>6</v>
      </c>
      <c r="T1166" s="115">
        <f t="shared" si="822"/>
        <v>9</v>
      </c>
      <c r="U1166" s="115">
        <f t="shared" si="823"/>
        <v>13</v>
      </c>
      <c r="V1166" s="115">
        <f t="shared" si="824"/>
        <v>9</v>
      </c>
      <c r="W1166" s="115">
        <f t="shared" si="825"/>
        <v>8</v>
      </c>
      <c r="X1166" s="115">
        <f t="shared" si="826"/>
        <v>12</v>
      </c>
      <c r="Y1166" s="115">
        <f t="shared" si="827"/>
        <v>9</v>
      </c>
      <c r="Z1166" s="115">
        <f t="shared" si="828"/>
        <v>18</v>
      </c>
      <c r="AA1166" s="115">
        <f t="shared" si="829"/>
        <v>3</v>
      </c>
      <c r="AB1166" s="115">
        <f t="shared" si="830"/>
        <v>5</v>
      </c>
      <c r="AC1166" s="113">
        <f t="shared" si="834"/>
        <v>213</v>
      </c>
      <c r="AE1166">
        <f t="shared" si="835"/>
        <v>1.4082326516741578E-2</v>
      </c>
      <c r="AF1166">
        <f t="shared" si="836"/>
        <v>1.9203172522829423E-3</v>
      </c>
      <c r="AG1166">
        <f t="shared" si="837"/>
        <v>6.4010575076098083E-3</v>
      </c>
      <c r="AH1166">
        <f t="shared" si="838"/>
        <v>7.6812690091317692E-3</v>
      </c>
      <c r="AI1166">
        <f t="shared" si="839"/>
        <v>4.480740255326866E-3</v>
      </c>
      <c r="AJ1166">
        <f t="shared" si="840"/>
        <v>1.3442220765980596E-2</v>
      </c>
      <c r="AK1166">
        <f t="shared" si="841"/>
        <v>3.8406345045658846E-3</v>
      </c>
      <c r="AL1166">
        <f t="shared" si="842"/>
        <v>3.8406345045658846E-3</v>
      </c>
      <c r="AM1166">
        <f t="shared" si="843"/>
        <v>5.1208460060878465E-3</v>
      </c>
      <c r="AN1166">
        <f t="shared" si="844"/>
        <v>1.6642749519785501E-2</v>
      </c>
      <c r="AO1166">
        <f t="shared" si="845"/>
        <v>3.8406345045658846E-3</v>
      </c>
      <c r="AP1166">
        <f t="shared" si="846"/>
        <v>5.7609517568488269E-3</v>
      </c>
      <c r="AQ1166">
        <f t="shared" si="847"/>
        <v>8.3213747598927506E-3</v>
      </c>
      <c r="AR1166">
        <f t="shared" si="848"/>
        <v>5.7609517568488269E-3</v>
      </c>
      <c r="AS1166">
        <f t="shared" si="849"/>
        <v>5.1208460060878465E-3</v>
      </c>
      <c r="AT1166">
        <f t="shared" si="850"/>
        <v>7.6812690091317692E-3</v>
      </c>
      <c r="AU1166">
        <f t="shared" si="851"/>
        <v>5.7609517568488269E-3</v>
      </c>
      <c r="AV1166">
        <f t="shared" si="852"/>
        <v>1.1521903513697654E-2</v>
      </c>
      <c r="AW1166">
        <f t="shared" si="853"/>
        <v>1.9203172522829423E-3</v>
      </c>
      <c r="AX1166">
        <f t="shared" si="854"/>
        <v>3.2005287538049041E-3</v>
      </c>
      <c r="AY1166">
        <f t="shared" si="855"/>
        <v>0.13634252491208892</v>
      </c>
    </row>
    <row r="1167" spans="1:51" x14ac:dyDescent="0.2">
      <c r="A1167" s="118" t="s">
        <v>6097</v>
      </c>
      <c r="B1167" s="119">
        <v>21676</v>
      </c>
      <c r="C1167" s="121" t="s">
        <v>6959</v>
      </c>
      <c r="D1167" s="121" t="s">
        <v>4149</v>
      </c>
      <c r="E1167" s="121">
        <v>0.40287335020077969</v>
      </c>
      <c r="F1167">
        <f t="shared" si="831"/>
        <v>4.0287335020077967E-7</v>
      </c>
      <c r="G1167">
        <f t="shared" si="832"/>
        <v>4.0287335020077968E-9</v>
      </c>
      <c r="H1167">
        <f t="shared" si="833"/>
        <v>2.3189538305973145E-4</v>
      </c>
      <c r="I1167" s="115">
        <f t="shared" si="811"/>
        <v>21</v>
      </c>
      <c r="J1167" s="115">
        <f t="shared" si="812"/>
        <v>2</v>
      </c>
      <c r="K1167" s="115">
        <f t="shared" si="813"/>
        <v>15</v>
      </c>
      <c r="L1167" s="115">
        <f t="shared" si="814"/>
        <v>7</v>
      </c>
      <c r="M1167" s="115">
        <f t="shared" si="815"/>
        <v>8</v>
      </c>
      <c r="N1167" s="115">
        <f t="shared" si="816"/>
        <v>16</v>
      </c>
      <c r="O1167" s="115">
        <f t="shared" si="817"/>
        <v>15</v>
      </c>
      <c r="P1167" s="115">
        <f t="shared" si="818"/>
        <v>13</v>
      </c>
      <c r="Q1167" s="115">
        <f t="shared" si="819"/>
        <v>6</v>
      </c>
      <c r="R1167" s="115">
        <f t="shared" si="820"/>
        <v>23</v>
      </c>
      <c r="S1167" s="115">
        <f t="shared" si="821"/>
        <v>4</v>
      </c>
      <c r="T1167" s="115">
        <f t="shared" si="822"/>
        <v>4</v>
      </c>
      <c r="U1167" s="115">
        <f t="shared" si="823"/>
        <v>5</v>
      </c>
      <c r="V1167" s="115">
        <f t="shared" si="824"/>
        <v>11</v>
      </c>
      <c r="W1167" s="115">
        <f t="shared" si="825"/>
        <v>10</v>
      </c>
      <c r="X1167" s="115">
        <f t="shared" si="826"/>
        <v>10</v>
      </c>
      <c r="Y1167" s="115">
        <f t="shared" si="827"/>
        <v>11</v>
      </c>
      <c r="Z1167" s="115">
        <f t="shared" si="828"/>
        <v>9</v>
      </c>
      <c r="AA1167" s="115">
        <f t="shared" si="829"/>
        <v>2</v>
      </c>
      <c r="AB1167" s="115">
        <f t="shared" si="830"/>
        <v>4</v>
      </c>
      <c r="AC1167" s="113">
        <f t="shared" si="834"/>
        <v>196</v>
      </c>
      <c r="AE1167">
        <f t="shared" si="835"/>
        <v>4.8698030442543604E-3</v>
      </c>
      <c r="AF1167">
        <f t="shared" si="836"/>
        <v>4.637907661194629E-4</v>
      </c>
      <c r="AG1167">
        <f t="shared" si="837"/>
        <v>3.478430745895972E-3</v>
      </c>
      <c r="AH1167">
        <f t="shared" si="838"/>
        <v>1.6232676814181201E-3</v>
      </c>
      <c r="AI1167">
        <f t="shared" si="839"/>
        <v>1.8551630644778516E-3</v>
      </c>
      <c r="AJ1167">
        <f t="shared" si="840"/>
        <v>3.7103261289557032E-3</v>
      </c>
      <c r="AK1167">
        <f t="shared" si="841"/>
        <v>3.478430745895972E-3</v>
      </c>
      <c r="AL1167">
        <f t="shared" si="842"/>
        <v>3.014639979776509E-3</v>
      </c>
      <c r="AM1167">
        <f t="shared" si="843"/>
        <v>1.3913722983583887E-3</v>
      </c>
      <c r="AN1167">
        <f t="shared" si="844"/>
        <v>5.3335938103738238E-3</v>
      </c>
      <c r="AO1167">
        <f t="shared" si="845"/>
        <v>9.2758153223892581E-4</v>
      </c>
      <c r="AP1167">
        <f t="shared" si="846"/>
        <v>9.2758153223892581E-4</v>
      </c>
      <c r="AQ1167">
        <f t="shared" si="847"/>
        <v>1.1594769152986572E-3</v>
      </c>
      <c r="AR1167">
        <f t="shared" si="848"/>
        <v>2.550849213657046E-3</v>
      </c>
      <c r="AS1167">
        <f t="shared" si="849"/>
        <v>2.3189538305973144E-3</v>
      </c>
      <c r="AT1167">
        <f t="shared" si="850"/>
        <v>2.3189538305973144E-3</v>
      </c>
      <c r="AU1167">
        <f t="shared" si="851"/>
        <v>2.550849213657046E-3</v>
      </c>
      <c r="AV1167">
        <f t="shared" si="852"/>
        <v>2.0870584475375831E-3</v>
      </c>
      <c r="AW1167">
        <f t="shared" si="853"/>
        <v>4.637907661194629E-4</v>
      </c>
      <c r="AX1167">
        <f t="shared" si="854"/>
        <v>9.2758153223892581E-4</v>
      </c>
      <c r="AY1167">
        <f t="shared" si="855"/>
        <v>4.545149507970736E-2</v>
      </c>
    </row>
    <row r="1168" spans="1:51" x14ac:dyDescent="0.2">
      <c r="A1168" s="118" t="s">
        <v>6098</v>
      </c>
      <c r="B1168" s="119">
        <v>18171</v>
      </c>
      <c r="C1168" s="121" t="s">
        <v>6859</v>
      </c>
      <c r="D1168" s="121" t="s">
        <v>4613</v>
      </c>
      <c r="E1168" s="121">
        <v>0.98395915824023494</v>
      </c>
      <c r="F1168">
        <f t="shared" si="831"/>
        <v>9.8395915824023495E-7</v>
      </c>
      <c r="G1168">
        <f t="shared" si="832"/>
        <v>9.8395915824023492E-9</v>
      </c>
      <c r="H1168">
        <f t="shared" si="833"/>
        <v>5.6637051272201173E-4</v>
      </c>
      <c r="I1168" s="115">
        <f t="shared" si="811"/>
        <v>9</v>
      </c>
      <c r="J1168" s="115">
        <f t="shared" si="812"/>
        <v>0</v>
      </c>
      <c r="K1168" s="115">
        <f t="shared" si="813"/>
        <v>8</v>
      </c>
      <c r="L1168" s="115">
        <f t="shared" si="814"/>
        <v>19</v>
      </c>
      <c r="M1168" s="115">
        <f t="shared" si="815"/>
        <v>12</v>
      </c>
      <c r="N1168" s="115">
        <f t="shared" si="816"/>
        <v>10</v>
      </c>
      <c r="O1168" s="115">
        <f t="shared" si="817"/>
        <v>5</v>
      </c>
      <c r="P1168" s="115">
        <f t="shared" si="818"/>
        <v>10</v>
      </c>
      <c r="Q1168" s="115">
        <f t="shared" si="819"/>
        <v>5</v>
      </c>
      <c r="R1168" s="115">
        <f t="shared" si="820"/>
        <v>11</v>
      </c>
      <c r="S1168" s="115">
        <f t="shared" si="821"/>
        <v>2</v>
      </c>
      <c r="T1168" s="115">
        <f t="shared" si="822"/>
        <v>6</v>
      </c>
      <c r="U1168" s="115">
        <f t="shared" si="823"/>
        <v>13</v>
      </c>
      <c r="V1168" s="115">
        <f t="shared" si="824"/>
        <v>6</v>
      </c>
      <c r="W1168" s="115">
        <f t="shared" si="825"/>
        <v>6</v>
      </c>
      <c r="X1168" s="115">
        <f t="shared" si="826"/>
        <v>14</v>
      </c>
      <c r="Y1168" s="115">
        <f t="shared" si="827"/>
        <v>5</v>
      </c>
      <c r="Z1168" s="115">
        <f t="shared" si="828"/>
        <v>18</v>
      </c>
      <c r="AA1168" s="115">
        <f t="shared" si="829"/>
        <v>1</v>
      </c>
      <c r="AB1168" s="115">
        <f t="shared" si="830"/>
        <v>3</v>
      </c>
      <c r="AC1168" s="113">
        <f t="shared" si="834"/>
        <v>163</v>
      </c>
      <c r="AE1168">
        <f t="shared" si="835"/>
        <v>5.0973346144981054E-3</v>
      </c>
      <c r="AF1168">
        <f t="shared" si="836"/>
        <v>0</v>
      </c>
      <c r="AG1168">
        <f t="shared" si="837"/>
        <v>4.5309641017760938E-3</v>
      </c>
      <c r="AH1168">
        <f t="shared" si="838"/>
        <v>1.0761039741718223E-2</v>
      </c>
      <c r="AI1168">
        <f t="shared" si="839"/>
        <v>6.7964461526641411E-3</v>
      </c>
      <c r="AJ1168">
        <f t="shared" si="840"/>
        <v>5.663705127220117E-3</v>
      </c>
      <c r="AK1168">
        <f t="shared" si="841"/>
        <v>2.8318525636100585E-3</v>
      </c>
      <c r="AL1168">
        <f t="shared" si="842"/>
        <v>5.663705127220117E-3</v>
      </c>
      <c r="AM1168">
        <f t="shared" si="843"/>
        <v>2.8318525636100585E-3</v>
      </c>
      <c r="AN1168">
        <f t="shared" si="844"/>
        <v>6.2300756399421287E-3</v>
      </c>
      <c r="AO1168">
        <f t="shared" si="845"/>
        <v>1.1327410254440235E-3</v>
      </c>
      <c r="AP1168">
        <f t="shared" si="846"/>
        <v>3.3982230763320706E-3</v>
      </c>
      <c r="AQ1168">
        <f t="shared" si="847"/>
        <v>7.3628166653861528E-3</v>
      </c>
      <c r="AR1168">
        <f t="shared" si="848"/>
        <v>3.3982230763320706E-3</v>
      </c>
      <c r="AS1168">
        <f t="shared" si="849"/>
        <v>3.3982230763320706E-3</v>
      </c>
      <c r="AT1168">
        <f t="shared" si="850"/>
        <v>7.9291871781081644E-3</v>
      </c>
      <c r="AU1168">
        <f t="shared" si="851"/>
        <v>2.8318525636100585E-3</v>
      </c>
      <c r="AV1168">
        <f t="shared" si="852"/>
        <v>1.0194669228996211E-2</v>
      </c>
      <c r="AW1168">
        <f t="shared" si="853"/>
        <v>5.6637051272201173E-4</v>
      </c>
      <c r="AX1168">
        <f t="shared" si="854"/>
        <v>1.6991115381660353E-3</v>
      </c>
      <c r="AY1168">
        <f t="shared" si="855"/>
        <v>9.2318393573687887E-2</v>
      </c>
    </row>
    <row r="1169" spans="1:51" x14ac:dyDescent="0.2">
      <c r="A1169" s="118" t="s">
        <v>6099</v>
      </c>
      <c r="B1169" s="119">
        <v>12390</v>
      </c>
      <c r="C1169" s="121" t="s">
        <v>6595</v>
      </c>
      <c r="D1169" s="121" t="s">
        <v>3909</v>
      </c>
      <c r="E1169" s="121">
        <v>0.14563015988917197</v>
      </c>
      <c r="F1169">
        <f t="shared" si="831"/>
        <v>1.4563015988917197E-7</v>
      </c>
      <c r="G1169">
        <f t="shared" si="832"/>
        <v>1.4563015988917198E-9</v>
      </c>
      <c r="H1169">
        <f t="shared" si="833"/>
        <v>8.3825255991042997E-5</v>
      </c>
      <c r="I1169" s="115">
        <f t="shared" si="811"/>
        <v>11</v>
      </c>
      <c r="J1169" s="115">
        <f t="shared" si="812"/>
        <v>0</v>
      </c>
      <c r="K1169" s="115">
        <f t="shared" si="813"/>
        <v>4</v>
      </c>
      <c r="L1169" s="115">
        <f t="shared" si="814"/>
        <v>10</v>
      </c>
      <c r="M1169" s="115">
        <f t="shared" si="815"/>
        <v>1</v>
      </c>
      <c r="N1169" s="115">
        <f t="shared" si="816"/>
        <v>9</v>
      </c>
      <c r="O1169" s="115">
        <f t="shared" si="817"/>
        <v>2</v>
      </c>
      <c r="P1169" s="115">
        <f t="shared" si="818"/>
        <v>7</v>
      </c>
      <c r="Q1169" s="115">
        <f t="shared" si="819"/>
        <v>8</v>
      </c>
      <c r="R1169" s="115">
        <f t="shared" si="820"/>
        <v>12</v>
      </c>
      <c r="S1169" s="115">
        <f t="shared" si="821"/>
        <v>2</v>
      </c>
      <c r="T1169" s="115">
        <f t="shared" si="822"/>
        <v>3</v>
      </c>
      <c r="U1169" s="115">
        <f t="shared" si="823"/>
        <v>6</v>
      </c>
      <c r="V1169" s="115">
        <f t="shared" si="824"/>
        <v>6</v>
      </c>
      <c r="W1169" s="115">
        <f t="shared" si="825"/>
        <v>8</v>
      </c>
      <c r="X1169" s="115">
        <f t="shared" si="826"/>
        <v>4</v>
      </c>
      <c r="Y1169" s="115">
        <f t="shared" si="827"/>
        <v>6</v>
      </c>
      <c r="Z1169" s="115">
        <f t="shared" si="828"/>
        <v>9</v>
      </c>
      <c r="AA1169" s="115">
        <f t="shared" si="829"/>
        <v>1</v>
      </c>
      <c r="AB1169" s="115">
        <f t="shared" si="830"/>
        <v>3</v>
      </c>
      <c r="AC1169" s="113">
        <f t="shared" si="834"/>
        <v>112</v>
      </c>
      <c r="AE1169">
        <f t="shared" si="835"/>
        <v>9.22077815901473E-4</v>
      </c>
      <c r="AF1169">
        <f t="shared" si="836"/>
        <v>0</v>
      </c>
      <c r="AG1169">
        <f t="shared" si="837"/>
        <v>3.3530102396417199E-4</v>
      </c>
      <c r="AH1169">
        <f t="shared" si="838"/>
        <v>8.3825255991042992E-4</v>
      </c>
      <c r="AI1169">
        <f t="shared" si="839"/>
        <v>8.3825255991042997E-5</v>
      </c>
      <c r="AJ1169">
        <f t="shared" si="840"/>
        <v>7.5442730391938695E-4</v>
      </c>
      <c r="AK1169">
        <f t="shared" si="841"/>
        <v>1.6765051198208599E-4</v>
      </c>
      <c r="AL1169">
        <f t="shared" si="842"/>
        <v>5.8677679193730101E-4</v>
      </c>
      <c r="AM1169">
        <f t="shared" si="843"/>
        <v>6.7060204792834398E-4</v>
      </c>
      <c r="AN1169">
        <f t="shared" si="844"/>
        <v>1.0059030718925161E-3</v>
      </c>
      <c r="AO1169">
        <f t="shared" si="845"/>
        <v>1.6765051198208599E-4</v>
      </c>
      <c r="AP1169">
        <f t="shared" si="846"/>
        <v>2.5147576797312902E-4</v>
      </c>
      <c r="AQ1169">
        <f t="shared" si="847"/>
        <v>5.0295153594625804E-4</v>
      </c>
      <c r="AR1169">
        <f t="shared" si="848"/>
        <v>5.0295153594625804E-4</v>
      </c>
      <c r="AS1169">
        <f t="shared" si="849"/>
        <v>6.7060204792834398E-4</v>
      </c>
      <c r="AT1169">
        <f t="shared" si="850"/>
        <v>3.3530102396417199E-4</v>
      </c>
      <c r="AU1169">
        <f t="shared" si="851"/>
        <v>5.0295153594625804E-4</v>
      </c>
      <c r="AV1169">
        <f t="shared" si="852"/>
        <v>7.5442730391938695E-4</v>
      </c>
      <c r="AW1169">
        <f t="shared" si="853"/>
        <v>8.3825255991042997E-5</v>
      </c>
      <c r="AX1169">
        <f t="shared" si="854"/>
        <v>2.5147576797312902E-4</v>
      </c>
      <c r="AY1169">
        <f t="shared" si="855"/>
        <v>9.3884286709968161E-3</v>
      </c>
    </row>
    <row r="1170" spans="1:51" x14ac:dyDescent="0.2">
      <c r="A1170" s="118" t="s">
        <v>6100</v>
      </c>
      <c r="B1170" s="119">
        <v>19537</v>
      </c>
      <c r="C1170" s="121" t="s">
        <v>6616</v>
      </c>
      <c r="D1170" s="121" t="s">
        <v>4589</v>
      </c>
      <c r="E1170" s="121">
        <v>1.084505015118117</v>
      </c>
      <c r="F1170">
        <f t="shared" si="831"/>
        <v>1.0845050151181171E-6</v>
      </c>
      <c r="G1170">
        <f t="shared" si="832"/>
        <v>1.0845050151181172E-8</v>
      </c>
      <c r="H1170">
        <f t="shared" si="833"/>
        <v>6.2424507797718542E-4</v>
      </c>
      <c r="I1170" s="115">
        <f t="shared" si="811"/>
        <v>13</v>
      </c>
      <c r="J1170" s="115">
        <f t="shared" si="812"/>
        <v>0</v>
      </c>
      <c r="K1170" s="115">
        <f t="shared" si="813"/>
        <v>16</v>
      </c>
      <c r="L1170" s="115">
        <f t="shared" si="814"/>
        <v>13</v>
      </c>
      <c r="M1170" s="115">
        <f t="shared" si="815"/>
        <v>6</v>
      </c>
      <c r="N1170" s="115">
        <f t="shared" si="816"/>
        <v>11</v>
      </c>
      <c r="O1170" s="115">
        <f t="shared" si="817"/>
        <v>4</v>
      </c>
      <c r="P1170" s="115">
        <f t="shared" si="818"/>
        <v>14</v>
      </c>
      <c r="Q1170" s="115">
        <f t="shared" si="819"/>
        <v>13</v>
      </c>
      <c r="R1170" s="115">
        <f t="shared" si="820"/>
        <v>15</v>
      </c>
      <c r="S1170" s="115">
        <f t="shared" si="821"/>
        <v>3</v>
      </c>
      <c r="T1170" s="115">
        <f t="shared" si="822"/>
        <v>4</v>
      </c>
      <c r="U1170" s="115">
        <f t="shared" si="823"/>
        <v>15</v>
      </c>
      <c r="V1170" s="115">
        <f t="shared" si="824"/>
        <v>3</v>
      </c>
      <c r="W1170" s="115">
        <f t="shared" si="825"/>
        <v>6</v>
      </c>
      <c r="X1170" s="115">
        <f t="shared" si="826"/>
        <v>11</v>
      </c>
      <c r="Y1170" s="115">
        <f t="shared" si="827"/>
        <v>7</v>
      </c>
      <c r="Z1170" s="115">
        <f t="shared" si="828"/>
        <v>16</v>
      </c>
      <c r="AA1170" s="115">
        <f t="shared" si="829"/>
        <v>2</v>
      </c>
      <c r="AB1170" s="115">
        <f t="shared" si="830"/>
        <v>5</v>
      </c>
      <c r="AC1170" s="113">
        <f t="shared" si="834"/>
        <v>177</v>
      </c>
      <c r="AE1170">
        <f t="shared" si="835"/>
        <v>8.1151860137034099E-3</v>
      </c>
      <c r="AF1170">
        <f t="shared" si="836"/>
        <v>0</v>
      </c>
      <c r="AG1170">
        <f t="shared" si="837"/>
        <v>9.9879212476349667E-3</v>
      </c>
      <c r="AH1170">
        <f t="shared" si="838"/>
        <v>8.1151860137034099E-3</v>
      </c>
      <c r="AI1170">
        <f t="shared" si="839"/>
        <v>3.7454704678631127E-3</v>
      </c>
      <c r="AJ1170">
        <f t="shared" si="840"/>
        <v>6.8666958577490392E-3</v>
      </c>
      <c r="AK1170">
        <f t="shared" si="841"/>
        <v>2.4969803119087417E-3</v>
      </c>
      <c r="AL1170">
        <f t="shared" si="842"/>
        <v>8.739431091680596E-3</v>
      </c>
      <c r="AM1170">
        <f t="shared" si="843"/>
        <v>8.1151860137034099E-3</v>
      </c>
      <c r="AN1170">
        <f t="shared" si="844"/>
        <v>9.3636761696577805E-3</v>
      </c>
      <c r="AO1170">
        <f t="shared" si="845"/>
        <v>1.8727352339315564E-3</v>
      </c>
      <c r="AP1170">
        <f t="shared" si="846"/>
        <v>2.4969803119087417E-3</v>
      </c>
      <c r="AQ1170">
        <f t="shared" si="847"/>
        <v>9.3636761696577805E-3</v>
      </c>
      <c r="AR1170">
        <f t="shared" si="848"/>
        <v>1.8727352339315564E-3</v>
      </c>
      <c r="AS1170">
        <f t="shared" si="849"/>
        <v>3.7454704678631127E-3</v>
      </c>
      <c r="AT1170">
        <f t="shared" si="850"/>
        <v>6.8666958577490392E-3</v>
      </c>
      <c r="AU1170">
        <f t="shared" si="851"/>
        <v>4.369715545840298E-3</v>
      </c>
      <c r="AV1170">
        <f t="shared" si="852"/>
        <v>9.9879212476349667E-3</v>
      </c>
      <c r="AW1170">
        <f t="shared" si="853"/>
        <v>1.2484901559543708E-3</v>
      </c>
      <c r="AX1170">
        <f t="shared" si="854"/>
        <v>3.121225389885927E-3</v>
      </c>
      <c r="AY1170">
        <f t="shared" si="855"/>
        <v>0.1104913788019618</v>
      </c>
    </row>
    <row r="1171" spans="1:51" x14ac:dyDescent="0.2">
      <c r="A1171" s="118" t="s">
        <v>6101</v>
      </c>
      <c r="B1171" s="119">
        <v>46814</v>
      </c>
      <c r="C1171" s="121" t="s">
        <v>7039</v>
      </c>
      <c r="D1171" s="121" t="s">
        <v>4434</v>
      </c>
      <c r="E1171" s="121">
        <v>0.96639911371428777</v>
      </c>
      <c r="F1171">
        <f t="shared" si="831"/>
        <v>9.6639911371428767E-7</v>
      </c>
      <c r="G1171">
        <f t="shared" si="832"/>
        <v>9.6639911371428763E-9</v>
      </c>
      <c r="H1171">
        <f t="shared" si="833"/>
        <v>5.5626288646710791E-4</v>
      </c>
      <c r="I1171" s="115">
        <f t="shared" si="811"/>
        <v>43</v>
      </c>
      <c r="J1171" s="115">
        <f t="shared" si="812"/>
        <v>1</v>
      </c>
      <c r="K1171" s="115">
        <f t="shared" si="813"/>
        <v>25</v>
      </c>
      <c r="L1171" s="115">
        <f t="shared" si="814"/>
        <v>34</v>
      </c>
      <c r="M1171" s="115">
        <f t="shared" si="815"/>
        <v>16</v>
      </c>
      <c r="N1171" s="115">
        <f t="shared" si="816"/>
        <v>32</v>
      </c>
      <c r="O1171" s="115">
        <f t="shared" si="817"/>
        <v>8</v>
      </c>
      <c r="P1171" s="115">
        <f t="shared" si="818"/>
        <v>27</v>
      </c>
      <c r="Q1171" s="115">
        <f t="shared" si="819"/>
        <v>19</v>
      </c>
      <c r="R1171" s="115">
        <f t="shared" si="820"/>
        <v>40</v>
      </c>
      <c r="S1171" s="115">
        <f t="shared" si="821"/>
        <v>8</v>
      </c>
      <c r="T1171" s="115">
        <f t="shared" si="822"/>
        <v>12</v>
      </c>
      <c r="U1171" s="115">
        <f t="shared" si="823"/>
        <v>17</v>
      </c>
      <c r="V1171" s="115">
        <f t="shared" si="824"/>
        <v>19</v>
      </c>
      <c r="W1171" s="115">
        <f t="shared" si="825"/>
        <v>32</v>
      </c>
      <c r="X1171" s="115">
        <f t="shared" si="826"/>
        <v>24</v>
      </c>
      <c r="Y1171" s="115">
        <f t="shared" si="827"/>
        <v>23</v>
      </c>
      <c r="Z1171" s="115">
        <f t="shared" si="828"/>
        <v>21</v>
      </c>
      <c r="AA1171" s="115">
        <f t="shared" si="829"/>
        <v>6</v>
      </c>
      <c r="AB1171" s="115">
        <f t="shared" si="830"/>
        <v>12</v>
      </c>
      <c r="AC1171" s="113">
        <f t="shared" si="834"/>
        <v>419</v>
      </c>
      <c r="AE1171">
        <f t="shared" si="835"/>
        <v>2.3919304118085641E-2</v>
      </c>
      <c r="AF1171">
        <f t="shared" si="836"/>
        <v>5.5626288646710791E-4</v>
      </c>
      <c r="AG1171">
        <f t="shared" si="837"/>
        <v>1.3906572161677698E-2</v>
      </c>
      <c r="AH1171">
        <f t="shared" si="838"/>
        <v>1.8912938139881669E-2</v>
      </c>
      <c r="AI1171">
        <f t="shared" si="839"/>
        <v>8.9002061834737266E-3</v>
      </c>
      <c r="AJ1171">
        <f t="shared" si="840"/>
        <v>1.7800412366947453E-2</v>
      </c>
      <c r="AK1171">
        <f t="shared" si="841"/>
        <v>4.4501030917368633E-3</v>
      </c>
      <c r="AL1171">
        <f t="shared" si="842"/>
        <v>1.5019097934611914E-2</v>
      </c>
      <c r="AM1171">
        <f t="shared" si="843"/>
        <v>1.0568994842875051E-2</v>
      </c>
      <c r="AN1171">
        <f t="shared" si="844"/>
        <v>2.2250515458684318E-2</v>
      </c>
      <c r="AO1171">
        <f t="shared" si="845"/>
        <v>4.4501030917368633E-3</v>
      </c>
      <c r="AP1171">
        <f t="shared" si="846"/>
        <v>6.6751546376052949E-3</v>
      </c>
      <c r="AQ1171">
        <f t="shared" si="847"/>
        <v>9.4564690699408347E-3</v>
      </c>
      <c r="AR1171">
        <f t="shared" si="848"/>
        <v>1.0568994842875051E-2</v>
      </c>
      <c r="AS1171">
        <f t="shared" si="849"/>
        <v>1.7800412366947453E-2</v>
      </c>
      <c r="AT1171">
        <f t="shared" si="850"/>
        <v>1.335030927521059E-2</v>
      </c>
      <c r="AU1171">
        <f t="shared" si="851"/>
        <v>1.2794046388743482E-2</v>
      </c>
      <c r="AV1171">
        <f t="shared" si="852"/>
        <v>1.1681520615809265E-2</v>
      </c>
      <c r="AW1171">
        <f t="shared" si="853"/>
        <v>3.3375773188026475E-3</v>
      </c>
      <c r="AX1171">
        <f t="shared" si="854"/>
        <v>6.6751546376052949E-3</v>
      </c>
      <c r="AY1171">
        <f t="shared" si="855"/>
        <v>0.23307414942971819</v>
      </c>
    </row>
    <row r="1172" spans="1:51" x14ac:dyDescent="0.2">
      <c r="A1172" s="118" t="s">
        <v>6102</v>
      </c>
      <c r="B1172" s="119">
        <v>39320</v>
      </c>
      <c r="C1172" s="121" t="s">
        <v>7037</v>
      </c>
      <c r="D1172" s="121" t="s">
        <v>4220</v>
      </c>
      <c r="E1172" s="121">
        <v>0.48370049284680239</v>
      </c>
      <c r="F1172">
        <f t="shared" si="831"/>
        <v>4.8370049284680235E-7</v>
      </c>
      <c r="G1172">
        <f t="shared" si="832"/>
        <v>4.8370049284680234E-9</v>
      </c>
      <c r="H1172">
        <f t="shared" si="833"/>
        <v>2.7841978383278288E-4</v>
      </c>
      <c r="I1172" s="115">
        <f t="shared" si="811"/>
        <v>45</v>
      </c>
      <c r="J1172" s="115">
        <f t="shared" si="812"/>
        <v>0</v>
      </c>
      <c r="K1172" s="115">
        <f t="shared" si="813"/>
        <v>23</v>
      </c>
      <c r="L1172" s="115">
        <f t="shared" si="814"/>
        <v>42</v>
      </c>
      <c r="M1172" s="115">
        <f t="shared" si="815"/>
        <v>5</v>
      </c>
      <c r="N1172" s="115">
        <f t="shared" si="816"/>
        <v>25</v>
      </c>
      <c r="O1172" s="115">
        <f t="shared" si="817"/>
        <v>8</v>
      </c>
      <c r="P1172" s="115">
        <f t="shared" si="818"/>
        <v>21</v>
      </c>
      <c r="Q1172" s="115">
        <f t="shared" si="819"/>
        <v>10</v>
      </c>
      <c r="R1172" s="115">
        <f t="shared" si="820"/>
        <v>34</v>
      </c>
      <c r="S1172" s="115">
        <f t="shared" si="821"/>
        <v>8</v>
      </c>
      <c r="T1172" s="115">
        <f t="shared" si="822"/>
        <v>7</v>
      </c>
      <c r="U1172" s="115">
        <f t="shared" si="823"/>
        <v>12</v>
      </c>
      <c r="V1172" s="115">
        <f t="shared" si="824"/>
        <v>9</v>
      </c>
      <c r="W1172" s="115">
        <f t="shared" si="825"/>
        <v>37</v>
      </c>
      <c r="X1172" s="115">
        <f t="shared" si="826"/>
        <v>26</v>
      </c>
      <c r="Y1172" s="115">
        <f t="shared" si="827"/>
        <v>14</v>
      </c>
      <c r="Z1172" s="115">
        <f t="shared" si="828"/>
        <v>25</v>
      </c>
      <c r="AA1172" s="115">
        <f t="shared" si="829"/>
        <v>1</v>
      </c>
      <c r="AB1172" s="115">
        <f t="shared" si="830"/>
        <v>6</v>
      </c>
      <c r="AC1172" s="113">
        <f t="shared" si="834"/>
        <v>358</v>
      </c>
      <c r="AE1172">
        <f t="shared" si="835"/>
        <v>1.2528890272475229E-2</v>
      </c>
      <c r="AF1172">
        <f t="shared" si="836"/>
        <v>0</v>
      </c>
      <c r="AG1172">
        <f t="shared" si="837"/>
        <v>6.4036550281540063E-3</v>
      </c>
      <c r="AH1172">
        <f t="shared" si="838"/>
        <v>1.1693630920976882E-2</v>
      </c>
      <c r="AI1172">
        <f t="shared" si="839"/>
        <v>1.3920989191639143E-3</v>
      </c>
      <c r="AJ1172">
        <f t="shared" si="840"/>
        <v>6.9604945958195719E-3</v>
      </c>
      <c r="AK1172">
        <f t="shared" si="841"/>
        <v>2.227358270662263E-3</v>
      </c>
      <c r="AL1172">
        <f t="shared" si="842"/>
        <v>5.8468154604884408E-3</v>
      </c>
      <c r="AM1172">
        <f t="shared" si="843"/>
        <v>2.7841978383278286E-3</v>
      </c>
      <c r="AN1172">
        <f t="shared" si="844"/>
        <v>9.4662726503146177E-3</v>
      </c>
      <c r="AO1172">
        <f t="shared" si="845"/>
        <v>2.227358270662263E-3</v>
      </c>
      <c r="AP1172">
        <f t="shared" si="846"/>
        <v>1.9489384868294803E-3</v>
      </c>
      <c r="AQ1172">
        <f t="shared" si="847"/>
        <v>3.3410374059933945E-3</v>
      </c>
      <c r="AR1172">
        <f t="shared" si="848"/>
        <v>2.5057780544950458E-3</v>
      </c>
      <c r="AS1172">
        <f t="shared" si="849"/>
        <v>1.0301532001812967E-2</v>
      </c>
      <c r="AT1172">
        <f t="shared" si="850"/>
        <v>7.2389143796523546E-3</v>
      </c>
      <c r="AU1172">
        <f t="shared" si="851"/>
        <v>3.8978769736589605E-3</v>
      </c>
      <c r="AV1172">
        <f t="shared" si="852"/>
        <v>6.9604945958195719E-3</v>
      </c>
      <c r="AW1172">
        <f t="shared" si="853"/>
        <v>2.7841978383278288E-4</v>
      </c>
      <c r="AX1172">
        <f t="shared" si="854"/>
        <v>1.6705187029966973E-3</v>
      </c>
      <c r="AY1172">
        <f t="shared" si="855"/>
        <v>9.9674282612136261E-2</v>
      </c>
    </row>
    <row r="1173" spans="1:51" x14ac:dyDescent="0.2">
      <c r="A1173" s="118" t="s">
        <v>6103</v>
      </c>
      <c r="B1173" s="119">
        <v>31919</v>
      </c>
      <c r="C1173" s="121" t="s">
        <v>7060</v>
      </c>
      <c r="D1173" s="121" t="s">
        <v>3542</v>
      </c>
      <c r="E1173" s="121">
        <v>2.1840883897017285E-2</v>
      </c>
      <c r="F1173">
        <f t="shared" si="831"/>
        <v>2.1840883897017284E-8</v>
      </c>
      <c r="G1173">
        <f t="shared" si="832"/>
        <v>2.1840883897017283E-10</v>
      </c>
      <c r="H1173">
        <f t="shared" si="833"/>
        <v>1.2571693151551976E-5</v>
      </c>
      <c r="I1173" s="115">
        <f t="shared" si="811"/>
        <v>29</v>
      </c>
      <c r="J1173" s="115">
        <f t="shared" si="812"/>
        <v>4</v>
      </c>
      <c r="K1173" s="115">
        <f t="shared" si="813"/>
        <v>19</v>
      </c>
      <c r="L1173" s="115">
        <f t="shared" si="814"/>
        <v>24</v>
      </c>
      <c r="M1173" s="115">
        <f t="shared" si="815"/>
        <v>10</v>
      </c>
      <c r="N1173" s="115">
        <f t="shared" si="816"/>
        <v>19</v>
      </c>
      <c r="O1173" s="115">
        <f t="shared" si="817"/>
        <v>4</v>
      </c>
      <c r="P1173" s="115">
        <f t="shared" si="818"/>
        <v>21</v>
      </c>
      <c r="Q1173" s="115">
        <f t="shared" si="819"/>
        <v>11</v>
      </c>
      <c r="R1173" s="115">
        <f t="shared" si="820"/>
        <v>41</v>
      </c>
      <c r="S1173" s="115">
        <f t="shared" si="821"/>
        <v>6</v>
      </c>
      <c r="T1173" s="115">
        <f t="shared" si="822"/>
        <v>5</v>
      </c>
      <c r="U1173" s="115">
        <f t="shared" si="823"/>
        <v>17</v>
      </c>
      <c r="V1173" s="115">
        <f t="shared" si="824"/>
        <v>6</v>
      </c>
      <c r="W1173" s="115">
        <f t="shared" si="825"/>
        <v>22</v>
      </c>
      <c r="X1173" s="115">
        <f t="shared" si="826"/>
        <v>15</v>
      </c>
      <c r="Y1173" s="115">
        <f t="shared" si="827"/>
        <v>12</v>
      </c>
      <c r="Z1173" s="115">
        <f t="shared" si="828"/>
        <v>10</v>
      </c>
      <c r="AA1173" s="115">
        <f t="shared" si="829"/>
        <v>4</v>
      </c>
      <c r="AB1173" s="115">
        <f t="shared" si="830"/>
        <v>7</v>
      </c>
      <c r="AC1173" s="113">
        <f t="shared" si="834"/>
        <v>286</v>
      </c>
      <c r="AE1173">
        <f t="shared" si="835"/>
        <v>3.6457910139500732E-4</v>
      </c>
      <c r="AF1173">
        <f t="shared" si="836"/>
        <v>5.0286772606207905E-5</v>
      </c>
      <c r="AG1173">
        <f t="shared" si="837"/>
        <v>2.3886216987948754E-4</v>
      </c>
      <c r="AH1173">
        <f t="shared" si="838"/>
        <v>3.0172063563724743E-4</v>
      </c>
      <c r="AI1173">
        <f t="shared" si="839"/>
        <v>1.2571693151551978E-4</v>
      </c>
      <c r="AJ1173">
        <f t="shared" si="840"/>
        <v>2.3886216987948754E-4</v>
      </c>
      <c r="AK1173">
        <f t="shared" si="841"/>
        <v>5.0286772606207905E-5</v>
      </c>
      <c r="AL1173">
        <f t="shared" si="842"/>
        <v>2.6400555618259151E-4</v>
      </c>
      <c r="AM1173">
        <f t="shared" si="843"/>
        <v>1.3828862466707173E-4</v>
      </c>
      <c r="AN1173">
        <f t="shared" si="844"/>
        <v>5.1543941921363106E-4</v>
      </c>
      <c r="AO1173">
        <f t="shared" si="845"/>
        <v>7.5430158909311858E-5</v>
      </c>
      <c r="AP1173">
        <f t="shared" si="846"/>
        <v>6.2858465757759888E-5</v>
      </c>
      <c r="AQ1173">
        <f t="shared" si="847"/>
        <v>2.137187835763836E-4</v>
      </c>
      <c r="AR1173">
        <f t="shared" si="848"/>
        <v>7.5430158909311858E-5</v>
      </c>
      <c r="AS1173">
        <f t="shared" si="849"/>
        <v>2.7657724933414347E-4</v>
      </c>
      <c r="AT1173">
        <f t="shared" si="850"/>
        <v>1.8857539727327964E-4</v>
      </c>
      <c r="AU1173">
        <f t="shared" si="851"/>
        <v>1.5086031781862372E-4</v>
      </c>
      <c r="AV1173">
        <f t="shared" si="852"/>
        <v>1.2571693151551978E-4</v>
      </c>
      <c r="AW1173">
        <f t="shared" si="853"/>
        <v>5.0286772606207905E-5</v>
      </c>
      <c r="AX1173">
        <f t="shared" si="854"/>
        <v>8.8001852060863827E-5</v>
      </c>
      <c r="AY1173">
        <f t="shared" si="855"/>
        <v>3.5955042413438657E-3</v>
      </c>
    </row>
    <row r="1174" spans="1:51" x14ac:dyDescent="0.2">
      <c r="A1174" s="118" t="s">
        <v>6104</v>
      </c>
      <c r="B1174" s="119">
        <v>40794</v>
      </c>
      <c r="C1174" s="121" t="s">
        <v>7124</v>
      </c>
      <c r="D1174" s="121" t="s">
        <v>4491</v>
      </c>
      <c r="E1174" s="121">
        <v>0.80426356307477698</v>
      </c>
      <c r="F1174">
        <f t="shared" si="831"/>
        <v>8.0426356307477695E-7</v>
      </c>
      <c r="G1174">
        <f t="shared" si="832"/>
        <v>8.0426356307477701E-9</v>
      </c>
      <c r="H1174">
        <f t="shared" si="833"/>
        <v>4.6293706681581581E-4</v>
      </c>
      <c r="I1174" s="115">
        <f t="shared" si="811"/>
        <v>36</v>
      </c>
      <c r="J1174" s="115">
        <f t="shared" si="812"/>
        <v>0</v>
      </c>
      <c r="K1174" s="115">
        <f t="shared" si="813"/>
        <v>31</v>
      </c>
      <c r="L1174" s="115">
        <f t="shared" si="814"/>
        <v>32</v>
      </c>
      <c r="M1174" s="115">
        <f t="shared" si="815"/>
        <v>5</v>
      </c>
      <c r="N1174" s="115">
        <f t="shared" si="816"/>
        <v>19</v>
      </c>
      <c r="O1174" s="115">
        <f t="shared" si="817"/>
        <v>2</v>
      </c>
      <c r="P1174" s="115">
        <f t="shared" si="818"/>
        <v>14</v>
      </c>
      <c r="Q1174" s="115">
        <f t="shared" si="819"/>
        <v>7</v>
      </c>
      <c r="R1174" s="115">
        <f t="shared" si="820"/>
        <v>14</v>
      </c>
      <c r="S1174" s="115">
        <f t="shared" si="821"/>
        <v>10</v>
      </c>
      <c r="T1174" s="115">
        <f t="shared" si="822"/>
        <v>36</v>
      </c>
      <c r="U1174" s="115">
        <f t="shared" si="823"/>
        <v>19</v>
      </c>
      <c r="V1174" s="115">
        <f t="shared" si="824"/>
        <v>15</v>
      </c>
      <c r="W1174" s="115">
        <f t="shared" si="825"/>
        <v>57</v>
      </c>
      <c r="X1174" s="115">
        <f t="shared" si="826"/>
        <v>23</v>
      </c>
      <c r="Y1174" s="115">
        <f t="shared" si="827"/>
        <v>11</v>
      </c>
      <c r="Z1174" s="115">
        <f t="shared" si="828"/>
        <v>17</v>
      </c>
      <c r="AA1174" s="115">
        <f t="shared" si="829"/>
        <v>0</v>
      </c>
      <c r="AB1174" s="115">
        <f t="shared" si="830"/>
        <v>9</v>
      </c>
      <c r="AC1174" s="113">
        <f t="shared" si="834"/>
        <v>357</v>
      </c>
      <c r="AE1174">
        <f t="shared" si="835"/>
        <v>1.6665734405369368E-2</v>
      </c>
      <c r="AF1174">
        <f t="shared" si="836"/>
        <v>0</v>
      </c>
      <c r="AG1174">
        <f t="shared" si="837"/>
        <v>1.4351049071290291E-2</v>
      </c>
      <c r="AH1174">
        <f t="shared" si="838"/>
        <v>1.4813986138106106E-2</v>
      </c>
      <c r="AI1174">
        <f t="shared" si="839"/>
        <v>2.314685334079079E-3</v>
      </c>
      <c r="AJ1174">
        <f t="shared" si="840"/>
        <v>8.7958042695005009E-3</v>
      </c>
      <c r="AK1174">
        <f t="shared" si="841"/>
        <v>9.2587413363163162E-4</v>
      </c>
      <c r="AL1174">
        <f t="shared" si="842"/>
        <v>6.481118935421421E-3</v>
      </c>
      <c r="AM1174">
        <f t="shared" si="843"/>
        <v>3.2405594677107105E-3</v>
      </c>
      <c r="AN1174">
        <f t="shared" si="844"/>
        <v>6.481118935421421E-3</v>
      </c>
      <c r="AO1174">
        <f t="shared" si="845"/>
        <v>4.629370668158158E-3</v>
      </c>
      <c r="AP1174">
        <f t="shared" si="846"/>
        <v>1.6665734405369368E-2</v>
      </c>
      <c r="AQ1174">
        <f t="shared" si="847"/>
        <v>8.7958042695005009E-3</v>
      </c>
      <c r="AR1174">
        <f t="shared" si="848"/>
        <v>6.944056002237237E-3</v>
      </c>
      <c r="AS1174">
        <f t="shared" si="849"/>
        <v>2.6387412808501501E-2</v>
      </c>
      <c r="AT1174">
        <f t="shared" si="850"/>
        <v>1.0647552536763763E-2</v>
      </c>
      <c r="AU1174">
        <f t="shared" si="851"/>
        <v>5.092307734973974E-3</v>
      </c>
      <c r="AV1174">
        <f t="shared" si="852"/>
        <v>7.8699301358688689E-3</v>
      </c>
      <c r="AW1174">
        <f t="shared" si="853"/>
        <v>0</v>
      </c>
      <c r="AX1174">
        <f t="shared" si="854"/>
        <v>4.166433601342342E-3</v>
      </c>
      <c r="AY1174">
        <f t="shared" si="855"/>
        <v>0.16526853285324622</v>
      </c>
    </row>
    <row r="1175" spans="1:51" x14ac:dyDescent="0.2">
      <c r="A1175" s="118" t="s">
        <v>6105</v>
      </c>
      <c r="B1175" s="119">
        <v>67132</v>
      </c>
      <c r="C1175" s="121" t="s">
        <v>7053</v>
      </c>
      <c r="D1175" s="121" t="s">
        <v>3459</v>
      </c>
      <c r="E1175" s="121">
        <v>9.3034377038879457E-3</v>
      </c>
      <c r="F1175">
        <f t="shared" si="831"/>
        <v>9.3034377038879453E-9</v>
      </c>
      <c r="G1175">
        <f t="shared" si="832"/>
        <v>9.3034377038879454E-11</v>
      </c>
      <c r="H1175">
        <f t="shared" si="833"/>
        <v>5.3550929815542514E-6</v>
      </c>
      <c r="I1175" s="115">
        <f t="shared" si="811"/>
        <v>54</v>
      </c>
      <c r="J1175" s="115">
        <f t="shared" si="812"/>
        <v>1</v>
      </c>
      <c r="K1175" s="115">
        <f t="shared" si="813"/>
        <v>29</v>
      </c>
      <c r="L1175" s="115">
        <f t="shared" si="814"/>
        <v>27</v>
      </c>
      <c r="M1175" s="115">
        <f t="shared" si="815"/>
        <v>27</v>
      </c>
      <c r="N1175" s="115">
        <f t="shared" si="816"/>
        <v>38</v>
      </c>
      <c r="O1175" s="115">
        <f t="shared" si="817"/>
        <v>16</v>
      </c>
      <c r="P1175" s="115">
        <f t="shared" si="818"/>
        <v>53</v>
      </c>
      <c r="Q1175" s="115">
        <f t="shared" si="819"/>
        <v>25</v>
      </c>
      <c r="R1175" s="115">
        <f t="shared" si="820"/>
        <v>74</v>
      </c>
      <c r="S1175" s="115">
        <f t="shared" si="821"/>
        <v>15</v>
      </c>
      <c r="T1175" s="115">
        <f t="shared" si="822"/>
        <v>20</v>
      </c>
      <c r="U1175" s="115">
        <f t="shared" si="823"/>
        <v>15</v>
      </c>
      <c r="V1175" s="115">
        <f t="shared" si="824"/>
        <v>28</v>
      </c>
      <c r="W1175" s="115">
        <f t="shared" si="825"/>
        <v>43</v>
      </c>
      <c r="X1175" s="115">
        <f t="shared" si="826"/>
        <v>35</v>
      </c>
      <c r="Y1175" s="115">
        <f t="shared" si="827"/>
        <v>36</v>
      </c>
      <c r="Z1175" s="115">
        <f t="shared" si="828"/>
        <v>32</v>
      </c>
      <c r="AA1175" s="115">
        <f t="shared" si="829"/>
        <v>7</v>
      </c>
      <c r="AB1175" s="115">
        <f t="shared" si="830"/>
        <v>20</v>
      </c>
      <c r="AC1175" s="113">
        <f t="shared" si="834"/>
        <v>595</v>
      </c>
      <c r="AE1175">
        <f t="shared" si="835"/>
        <v>2.8917502100392957E-4</v>
      </c>
      <c r="AF1175">
        <f t="shared" si="836"/>
        <v>5.3550929815542514E-6</v>
      </c>
      <c r="AG1175">
        <f t="shared" si="837"/>
        <v>1.5529769646507329E-4</v>
      </c>
      <c r="AH1175">
        <f t="shared" si="838"/>
        <v>1.4458751050196479E-4</v>
      </c>
      <c r="AI1175">
        <f t="shared" si="839"/>
        <v>1.4458751050196479E-4</v>
      </c>
      <c r="AJ1175">
        <f t="shared" si="840"/>
        <v>2.0349353329906155E-4</v>
      </c>
      <c r="AK1175">
        <f t="shared" si="841"/>
        <v>8.5681487704868022E-5</v>
      </c>
      <c r="AL1175">
        <f t="shared" si="842"/>
        <v>2.8381992802237535E-4</v>
      </c>
      <c r="AM1175">
        <f t="shared" si="843"/>
        <v>1.3387732453885628E-4</v>
      </c>
      <c r="AN1175">
        <f t="shared" si="844"/>
        <v>3.962768806350146E-4</v>
      </c>
      <c r="AO1175">
        <f t="shared" si="845"/>
        <v>8.0326394723313771E-5</v>
      </c>
      <c r="AP1175">
        <f t="shared" si="846"/>
        <v>1.0710185963108503E-4</v>
      </c>
      <c r="AQ1175">
        <f t="shared" si="847"/>
        <v>8.0326394723313771E-5</v>
      </c>
      <c r="AR1175">
        <f t="shared" si="848"/>
        <v>1.4994260348351904E-4</v>
      </c>
      <c r="AS1175">
        <f t="shared" si="849"/>
        <v>2.3026899820683281E-4</v>
      </c>
      <c r="AT1175">
        <f t="shared" si="850"/>
        <v>1.874282543543988E-4</v>
      </c>
      <c r="AU1175">
        <f t="shared" si="851"/>
        <v>1.9278334733595305E-4</v>
      </c>
      <c r="AV1175">
        <f t="shared" si="852"/>
        <v>1.7136297540973604E-4</v>
      </c>
      <c r="AW1175">
        <f t="shared" si="853"/>
        <v>3.748565087087976E-5</v>
      </c>
      <c r="AX1175">
        <f t="shared" si="854"/>
        <v>1.0710185963108503E-4</v>
      </c>
      <c r="AY1175">
        <f t="shared" si="855"/>
        <v>3.1862803240247798E-3</v>
      </c>
    </row>
    <row r="1176" spans="1:51" x14ac:dyDescent="0.2">
      <c r="A1176" s="118" t="s">
        <v>6106</v>
      </c>
      <c r="B1176" s="119">
        <v>85112</v>
      </c>
      <c r="C1176" s="121" t="s">
        <v>6566</v>
      </c>
      <c r="D1176" s="121" t="s">
        <v>4621</v>
      </c>
      <c r="E1176" s="121">
        <v>1.6769423606161771</v>
      </c>
      <c r="F1176">
        <f t="shared" si="831"/>
        <v>1.676942360616177E-6</v>
      </c>
      <c r="G1176">
        <f t="shared" si="832"/>
        <v>1.676942360616177E-8</v>
      </c>
      <c r="H1176">
        <f t="shared" si="833"/>
        <v>9.6525419437740233E-4</v>
      </c>
      <c r="I1176" s="115">
        <f t="shared" si="811"/>
        <v>101</v>
      </c>
      <c r="J1176" s="115">
        <f t="shared" si="812"/>
        <v>7</v>
      </c>
      <c r="K1176" s="115">
        <f t="shared" si="813"/>
        <v>54</v>
      </c>
      <c r="L1176" s="115">
        <f t="shared" si="814"/>
        <v>50</v>
      </c>
      <c r="M1176" s="115">
        <f t="shared" si="815"/>
        <v>30</v>
      </c>
      <c r="N1176" s="115">
        <f t="shared" si="816"/>
        <v>69</v>
      </c>
      <c r="O1176" s="115">
        <f t="shared" si="817"/>
        <v>11</v>
      </c>
      <c r="P1176" s="115">
        <f t="shared" si="818"/>
        <v>53</v>
      </c>
      <c r="Q1176" s="115">
        <f t="shared" si="819"/>
        <v>30</v>
      </c>
      <c r="R1176" s="115">
        <f t="shared" si="820"/>
        <v>69</v>
      </c>
      <c r="S1176" s="115">
        <f t="shared" si="821"/>
        <v>18</v>
      </c>
      <c r="T1176" s="115">
        <f t="shared" si="822"/>
        <v>20</v>
      </c>
      <c r="U1176" s="115">
        <f t="shared" si="823"/>
        <v>44</v>
      </c>
      <c r="V1176" s="115">
        <f t="shared" si="824"/>
        <v>27</v>
      </c>
      <c r="W1176" s="115">
        <f t="shared" si="825"/>
        <v>56</v>
      </c>
      <c r="X1176" s="115">
        <f t="shared" si="826"/>
        <v>40</v>
      </c>
      <c r="Y1176" s="115">
        <f t="shared" si="827"/>
        <v>30</v>
      </c>
      <c r="Z1176" s="115">
        <f t="shared" si="828"/>
        <v>60</v>
      </c>
      <c r="AA1176" s="115">
        <f t="shared" si="829"/>
        <v>7</v>
      </c>
      <c r="AB1176" s="115">
        <f t="shared" si="830"/>
        <v>13</v>
      </c>
      <c r="AC1176" s="113">
        <f t="shared" si="834"/>
        <v>789</v>
      </c>
      <c r="AE1176">
        <f t="shared" si="835"/>
        <v>9.7490673632117636E-2</v>
      </c>
      <c r="AF1176">
        <f t="shared" si="836"/>
        <v>6.756779360641816E-3</v>
      </c>
      <c r="AG1176">
        <f t="shared" si="837"/>
        <v>5.2123726496379724E-2</v>
      </c>
      <c r="AH1176">
        <f t="shared" si="838"/>
        <v>4.8262709718870117E-2</v>
      </c>
      <c r="AI1176">
        <f t="shared" si="839"/>
        <v>2.8957625831322071E-2</v>
      </c>
      <c r="AJ1176">
        <f t="shared" si="840"/>
        <v>6.6602539412040765E-2</v>
      </c>
      <c r="AK1176">
        <f t="shared" si="841"/>
        <v>1.0617796138151425E-2</v>
      </c>
      <c r="AL1176">
        <f t="shared" si="842"/>
        <v>5.1158472302002322E-2</v>
      </c>
      <c r="AM1176">
        <f t="shared" si="843"/>
        <v>2.8957625831322071E-2</v>
      </c>
      <c r="AN1176">
        <f t="shared" si="844"/>
        <v>6.6602539412040765E-2</v>
      </c>
      <c r="AO1176">
        <f t="shared" si="845"/>
        <v>1.7374575498793243E-2</v>
      </c>
      <c r="AP1176">
        <f t="shared" si="846"/>
        <v>1.9305083887548046E-2</v>
      </c>
      <c r="AQ1176">
        <f t="shared" si="847"/>
        <v>4.2471184552605699E-2</v>
      </c>
      <c r="AR1176">
        <f t="shared" si="848"/>
        <v>2.6061863248189862E-2</v>
      </c>
      <c r="AS1176">
        <f t="shared" si="849"/>
        <v>5.4054234885134528E-2</v>
      </c>
      <c r="AT1176">
        <f t="shared" si="850"/>
        <v>3.8610167775096092E-2</v>
      </c>
      <c r="AU1176">
        <f t="shared" si="851"/>
        <v>2.8957625831322071E-2</v>
      </c>
      <c r="AV1176">
        <f t="shared" si="852"/>
        <v>5.7915251662644142E-2</v>
      </c>
      <c r="AW1176">
        <f t="shared" si="853"/>
        <v>6.756779360641816E-3</v>
      </c>
      <c r="AX1176">
        <f t="shared" si="854"/>
        <v>1.254830452690623E-2</v>
      </c>
      <c r="AY1176">
        <f t="shared" si="855"/>
        <v>0.76158555936377037</v>
      </c>
    </row>
    <row r="1177" spans="1:51" x14ac:dyDescent="0.2">
      <c r="A1177" s="118" t="s">
        <v>6107</v>
      </c>
      <c r="B1177" s="119">
        <v>40337</v>
      </c>
      <c r="C1177" s="121" t="s">
        <v>6928</v>
      </c>
      <c r="D1177" s="121" t="s">
        <v>4512</v>
      </c>
      <c r="E1177" s="121">
        <v>1.2201142705327421</v>
      </c>
      <c r="F1177">
        <f t="shared" si="831"/>
        <v>1.2201142705327421E-6</v>
      </c>
      <c r="G1177">
        <f t="shared" si="832"/>
        <v>1.2201142705327421E-8</v>
      </c>
      <c r="H1177">
        <f t="shared" si="833"/>
        <v>7.0230226447300873E-4</v>
      </c>
      <c r="I1177" s="115">
        <f t="shared" si="811"/>
        <v>28</v>
      </c>
      <c r="J1177" s="115">
        <f t="shared" si="812"/>
        <v>2</v>
      </c>
      <c r="K1177" s="115">
        <f t="shared" si="813"/>
        <v>26</v>
      </c>
      <c r="L1177" s="115">
        <f t="shared" si="814"/>
        <v>23</v>
      </c>
      <c r="M1177" s="115">
        <f t="shared" si="815"/>
        <v>16</v>
      </c>
      <c r="N1177" s="115">
        <f t="shared" si="816"/>
        <v>36</v>
      </c>
      <c r="O1177" s="115">
        <f t="shared" si="817"/>
        <v>13</v>
      </c>
      <c r="P1177" s="115">
        <f t="shared" si="818"/>
        <v>19</v>
      </c>
      <c r="Q1177" s="115">
        <f t="shared" si="819"/>
        <v>16</v>
      </c>
      <c r="R1177" s="115">
        <f t="shared" si="820"/>
        <v>38</v>
      </c>
      <c r="S1177" s="115">
        <f t="shared" si="821"/>
        <v>13</v>
      </c>
      <c r="T1177" s="115">
        <f t="shared" si="822"/>
        <v>6</v>
      </c>
      <c r="U1177" s="115">
        <f t="shared" si="823"/>
        <v>22</v>
      </c>
      <c r="V1177" s="115">
        <f t="shared" si="824"/>
        <v>15</v>
      </c>
      <c r="W1177" s="115">
        <f t="shared" si="825"/>
        <v>21</v>
      </c>
      <c r="X1177" s="115">
        <f t="shared" si="826"/>
        <v>21</v>
      </c>
      <c r="Y1177" s="115">
        <f t="shared" si="827"/>
        <v>18</v>
      </c>
      <c r="Z1177" s="115">
        <f t="shared" si="828"/>
        <v>22</v>
      </c>
      <c r="AA1177" s="115">
        <f t="shared" si="829"/>
        <v>5</v>
      </c>
      <c r="AB1177" s="115">
        <f t="shared" si="830"/>
        <v>6</v>
      </c>
      <c r="AC1177" s="113">
        <f t="shared" si="834"/>
        <v>366</v>
      </c>
      <c r="AE1177">
        <f t="shared" si="835"/>
        <v>1.9664463405244244E-2</v>
      </c>
      <c r="AF1177">
        <f t="shared" si="836"/>
        <v>1.4046045289460175E-3</v>
      </c>
      <c r="AG1177">
        <f t="shared" si="837"/>
        <v>1.8259858876298225E-2</v>
      </c>
      <c r="AH1177">
        <f t="shared" si="838"/>
        <v>1.6152952082879202E-2</v>
      </c>
      <c r="AI1177">
        <f t="shared" si="839"/>
        <v>1.123683623156814E-2</v>
      </c>
      <c r="AJ1177">
        <f t="shared" si="840"/>
        <v>2.5282881521028314E-2</v>
      </c>
      <c r="AK1177">
        <f t="shared" si="841"/>
        <v>9.1299294381491126E-3</v>
      </c>
      <c r="AL1177">
        <f t="shared" si="842"/>
        <v>1.3343743024987167E-2</v>
      </c>
      <c r="AM1177">
        <f t="shared" si="843"/>
        <v>1.123683623156814E-2</v>
      </c>
      <c r="AN1177">
        <f t="shared" si="844"/>
        <v>2.6687486049974334E-2</v>
      </c>
      <c r="AO1177">
        <f t="shared" si="845"/>
        <v>9.1299294381491126E-3</v>
      </c>
      <c r="AP1177">
        <f t="shared" si="846"/>
        <v>4.2138135868380524E-3</v>
      </c>
      <c r="AQ1177">
        <f t="shared" si="847"/>
        <v>1.5450649818406192E-2</v>
      </c>
      <c r="AR1177">
        <f t="shared" si="848"/>
        <v>1.0534533967095132E-2</v>
      </c>
      <c r="AS1177">
        <f t="shared" si="849"/>
        <v>1.4748347553933183E-2</v>
      </c>
      <c r="AT1177">
        <f t="shared" si="850"/>
        <v>1.4748347553933183E-2</v>
      </c>
      <c r="AU1177">
        <f t="shared" si="851"/>
        <v>1.2641440760514157E-2</v>
      </c>
      <c r="AV1177">
        <f t="shared" si="852"/>
        <v>1.5450649818406192E-2</v>
      </c>
      <c r="AW1177">
        <f t="shared" si="853"/>
        <v>3.5115113223650437E-3</v>
      </c>
      <c r="AX1177">
        <f t="shared" si="854"/>
        <v>4.2138135868380524E-3</v>
      </c>
      <c r="AY1177">
        <f t="shared" si="855"/>
        <v>0.25704262879712114</v>
      </c>
    </row>
    <row r="1178" spans="1:51" x14ac:dyDescent="0.2">
      <c r="A1178" s="118" t="s">
        <v>6108</v>
      </c>
      <c r="B1178" s="119">
        <v>13968</v>
      </c>
      <c r="C1178" s="121" t="s">
        <v>7123</v>
      </c>
      <c r="D1178" s="121" t="s">
        <v>4732</v>
      </c>
      <c r="E1178" s="121">
        <v>4.1055610508271183</v>
      </c>
      <c r="F1178">
        <f t="shared" si="831"/>
        <v>4.1055610508271184E-6</v>
      </c>
      <c r="G1178">
        <f t="shared" si="832"/>
        <v>4.1055610508271188E-8</v>
      </c>
      <c r="H1178">
        <f t="shared" si="833"/>
        <v>2.3631760504441175E-3</v>
      </c>
      <c r="I1178" s="115">
        <f t="shared" si="811"/>
        <v>22</v>
      </c>
      <c r="J1178" s="115">
        <f t="shared" si="812"/>
        <v>0</v>
      </c>
      <c r="K1178" s="115">
        <f t="shared" si="813"/>
        <v>5</v>
      </c>
      <c r="L1178" s="115">
        <f t="shared" si="814"/>
        <v>4</v>
      </c>
      <c r="M1178" s="115">
        <f t="shared" si="815"/>
        <v>3</v>
      </c>
      <c r="N1178" s="115">
        <f t="shared" si="816"/>
        <v>10</v>
      </c>
      <c r="O1178" s="115">
        <f t="shared" si="817"/>
        <v>1</v>
      </c>
      <c r="P1178" s="115">
        <f t="shared" si="818"/>
        <v>7</v>
      </c>
      <c r="Q1178" s="115">
        <f t="shared" si="819"/>
        <v>11</v>
      </c>
      <c r="R1178" s="115">
        <f t="shared" si="820"/>
        <v>10</v>
      </c>
      <c r="S1178" s="115">
        <f t="shared" si="821"/>
        <v>3</v>
      </c>
      <c r="T1178" s="115">
        <f t="shared" si="822"/>
        <v>4</v>
      </c>
      <c r="U1178" s="115">
        <f t="shared" si="823"/>
        <v>1</v>
      </c>
      <c r="V1178" s="115">
        <f t="shared" si="824"/>
        <v>5</v>
      </c>
      <c r="W1178" s="115">
        <f t="shared" si="825"/>
        <v>16</v>
      </c>
      <c r="X1178" s="115">
        <f t="shared" si="826"/>
        <v>3</v>
      </c>
      <c r="Y1178" s="115">
        <f t="shared" si="827"/>
        <v>5</v>
      </c>
      <c r="Z1178" s="115">
        <f t="shared" si="828"/>
        <v>8</v>
      </c>
      <c r="AA1178" s="115">
        <f t="shared" si="829"/>
        <v>1</v>
      </c>
      <c r="AB1178" s="115">
        <f t="shared" si="830"/>
        <v>6</v>
      </c>
      <c r="AC1178" s="113">
        <f t="shared" si="834"/>
        <v>125</v>
      </c>
      <c r="AE1178">
        <f t="shared" si="835"/>
        <v>5.1989873109770587E-2</v>
      </c>
      <c r="AF1178">
        <f t="shared" si="836"/>
        <v>0</v>
      </c>
      <c r="AG1178">
        <f t="shared" si="837"/>
        <v>1.1815880252220587E-2</v>
      </c>
      <c r="AH1178">
        <f t="shared" si="838"/>
        <v>9.4527042017764698E-3</v>
      </c>
      <c r="AI1178">
        <f t="shared" si="839"/>
        <v>7.0895281513323524E-3</v>
      </c>
      <c r="AJ1178">
        <f t="shared" si="840"/>
        <v>2.3631760504441175E-2</v>
      </c>
      <c r="AK1178">
        <f t="shared" si="841"/>
        <v>2.3631760504441175E-3</v>
      </c>
      <c r="AL1178">
        <f t="shared" si="842"/>
        <v>1.6542232353108824E-2</v>
      </c>
      <c r="AM1178">
        <f t="shared" si="843"/>
        <v>2.5994936554885294E-2</v>
      </c>
      <c r="AN1178">
        <f t="shared" si="844"/>
        <v>2.3631760504441175E-2</v>
      </c>
      <c r="AO1178">
        <f t="shared" si="845"/>
        <v>7.0895281513323524E-3</v>
      </c>
      <c r="AP1178">
        <f t="shared" si="846"/>
        <v>9.4527042017764698E-3</v>
      </c>
      <c r="AQ1178">
        <f t="shared" si="847"/>
        <v>2.3631760504441175E-3</v>
      </c>
      <c r="AR1178">
        <f t="shared" si="848"/>
        <v>1.1815880252220587E-2</v>
      </c>
      <c r="AS1178">
        <f t="shared" si="849"/>
        <v>3.7810816807105879E-2</v>
      </c>
      <c r="AT1178">
        <f t="shared" si="850"/>
        <v>7.0895281513323524E-3</v>
      </c>
      <c r="AU1178">
        <f t="shared" si="851"/>
        <v>1.1815880252220587E-2</v>
      </c>
      <c r="AV1178">
        <f t="shared" si="852"/>
        <v>1.890540840355294E-2</v>
      </c>
      <c r="AW1178">
        <f t="shared" si="853"/>
        <v>2.3631760504441175E-3</v>
      </c>
      <c r="AX1178">
        <f t="shared" si="854"/>
        <v>1.4179056302664705E-2</v>
      </c>
      <c r="AY1178">
        <f t="shared" si="855"/>
        <v>0.29539700630551463</v>
      </c>
    </row>
    <row r="1179" spans="1:51" x14ac:dyDescent="0.2">
      <c r="A1179" s="118" t="s">
        <v>6109</v>
      </c>
      <c r="B1179" s="119">
        <v>7700</v>
      </c>
      <c r="C1179" s="121" t="s">
        <v>6852</v>
      </c>
      <c r="D1179" s="121" t="s">
        <v>4825</v>
      </c>
      <c r="E1179" s="121">
        <v>7.8869878173283441</v>
      </c>
      <c r="F1179">
        <f t="shared" si="831"/>
        <v>7.8869878173283441E-6</v>
      </c>
      <c r="G1179">
        <f t="shared" si="832"/>
        <v>7.8869878173283444E-8</v>
      </c>
      <c r="H1179">
        <f t="shared" si="833"/>
        <v>4.5397792139273948E-3</v>
      </c>
      <c r="I1179" s="115">
        <f t="shared" si="811"/>
        <v>5</v>
      </c>
      <c r="J1179" s="115">
        <f t="shared" si="812"/>
        <v>0</v>
      </c>
      <c r="K1179" s="115">
        <f t="shared" si="813"/>
        <v>1</v>
      </c>
      <c r="L1179" s="115">
        <f t="shared" si="814"/>
        <v>1</v>
      </c>
      <c r="M1179" s="115">
        <f t="shared" si="815"/>
        <v>2</v>
      </c>
      <c r="N1179" s="115">
        <f t="shared" si="816"/>
        <v>5</v>
      </c>
      <c r="O1179" s="115">
        <f t="shared" si="817"/>
        <v>4</v>
      </c>
      <c r="P1179" s="115">
        <f t="shared" si="818"/>
        <v>3</v>
      </c>
      <c r="Q1179" s="115">
        <f t="shared" si="819"/>
        <v>11</v>
      </c>
      <c r="R1179" s="115">
        <f t="shared" si="820"/>
        <v>3</v>
      </c>
      <c r="S1179" s="115">
        <f t="shared" si="821"/>
        <v>1</v>
      </c>
      <c r="T1179" s="115">
        <f t="shared" si="822"/>
        <v>4</v>
      </c>
      <c r="U1179" s="115">
        <f t="shared" si="823"/>
        <v>2</v>
      </c>
      <c r="V1179" s="115">
        <f t="shared" si="824"/>
        <v>1</v>
      </c>
      <c r="W1179" s="115">
        <f t="shared" si="825"/>
        <v>7</v>
      </c>
      <c r="X1179" s="115">
        <f t="shared" si="826"/>
        <v>4</v>
      </c>
      <c r="Y1179" s="115">
        <f t="shared" si="827"/>
        <v>5</v>
      </c>
      <c r="Z1179" s="115">
        <f t="shared" si="828"/>
        <v>5</v>
      </c>
      <c r="AA1179" s="115">
        <f t="shared" si="829"/>
        <v>1</v>
      </c>
      <c r="AB1179" s="115">
        <f t="shared" si="830"/>
        <v>2</v>
      </c>
      <c r="AC1179" s="113">
        <f t="shared" si="834"/>
        <v>67</v>
      </c>
      <c r="AE1179">
        <f t="shared" si="835"/>
        <v>2.2698896069636973E-2</v>
      </c>
      <c r="AF1179">
        <f t="shared" si="836"/>
        <v>0</v>
      </c>
      <c r="AG1179">
        <f t="shared" si="837"/>
        <v>4.5397792139273948E-3</v>
      </c>
      <c r="AH1179">
        <f t="shared" si="838"/>
        <v>4.5397792139273948E-3</v>
      </c>
      <c r="AI1179">
        <f t="shared" si="839"/>
        <v>9.0795584278547895E-3</v>
      </c>
      <c r="AJ1179">
        <f t="shared" si="840"/>
        <v>2.2698896069636973E-2</v>
      </c>
      <c r="AK1179">
        <f t="shared" si="841"/>
        <v>1.8159116855709579E-2</v>
      </c>
      <c r="AL1179">
        <f t="shared" si="842"/>
        <v>1.3619337641782185E-2</v>
      </c>
      <c r="AM1179">
        <f t="shared" si="843"/>
        <v>4.9937571353201343E-2</v>
      </c>
      <c r="AN1179">
        <f t="shared" si="844"/>
        <v>1.3619337641782185E-2</v>
      </c>
      <c r="AO1179">
        <f t="shared" si="845"/>
        <v>4.5397792139273948E-3</v>
      </c>
      <c r="AP1179">
        <f t="shared" si="846"/>
        <v>1.8159116855709579E-2</v>
      </c>
      <c r="AQ1179">
        <f t="shared" si="847"/>
        <v>9.0795584278547895E-3</v>
      </c>
      <c r="AR1179">
        <f t="shared" si="848"/>
        <v>4.5397792139273948E-3</v>
      </c>
      <c r="AS1179">
        <f t="shared" si="849"/>
        <v>3.1778454497491761E-2</v>
      </c>
      <c r="AT1179">
        <f t="shared" si="850"/>
        <v>1.8159116855709579E-2</v>
      </c>
      <c r="AU1179">
        <f t="shared" si="851"/>
        <v>2.2698896069636973E-2</v>
      </c>
      <c r="AV1179">
        <f t="shared" si="852"/>
        <v>2.2698896069636973E-2</v>
      </c>
      <c r="AW1179">
        <f t="shared" si="853"/>
        <v>4.5397792139273948E-3</v>
      </c>
      <c r="AX1179">
        <f t="shared" si="854"/>
        <v>9.0795584278547895E-3</v>
      </c>
      <c r="AY1179">
        <f t="shared" si="855"/>
        <v>0.30416520733313551</v>
      </c>
    </row>
    <row r="1180" spans="1:51" x14ac:dyDescent="0.2">
      <c r="A1180" s="118" t="s">
        <v>6110</v>
      </c>
      <c r="B1180" s="119">
        <v>28642</v>
      </c>
      <c r="C1180" s="121" t="s">
        <v>6686</v>
      </c>
      <c r="D1180" s="121" t="s">
        <v>4372</v>
      </c>
      <c r="E1180" s="121">
        <v>0.22483077208781008</v>
      </c>
      <c r="F1180">
        <f t="shared" si="831"/>
        <v>2.2483077208781008E-7</v>
      </c>
      <c r="G1180">
        <f t="shared" si="832"/>
        <v>2.2483077208781009E-9</v>
      </c>
      <c r="H1180">
        <f t="shared" si="833"/>
        <v>1.294134198525028E-4</v>
      </c>
      <c r="I1180" s="115">
        <f t="shared" si="811"/>
        <v>25</v>
      </c>
      <c r="J1180" s="115">
        <f t="shared" si="812"/>
        <v>4</v>
      </c>
      <c r="K1180" s="115">
        <f t="shared" si="813"/>
        <v>21</v>
      </c>
      <c r="L1180" s="115">
        <f t="shared" si="814"/>
        <v>18</v>
      </c>
      <c r="M1180" s="115">
        <f t="shared" si="815"/>
        <v>10</v>
      </c>
      <c r="N1180" s="115">
        <f t="shared" si="816"/>
        <v>23</v>
      </c>
      <c r="O1180" s="115">
        <f t="shared" si="817"/>
        <v>9</v>
      </c>
      <c r="P1180" s="115">
        <f t="shared" si="818"/>
        <v>18</v>
      </c>
      <c r="Q1180" s="115">
        <f t="shared" si="819"/>
        <v>8</v>
      </c>
      <c r="R1180" s="115">
        <f t="shared" si="820"/>
        <v>28</v>
      </c>
      <c r="S1180" s="115">
        <f t="shared" si="821"/>
        <v>5</v>
      </c>
      <c r="T1180" s="115">
        <f t="shared" si="822"/>
        <v>6</v>
      </c>
      <c r="U1180" s="115">
        <f t="shared" si="823"/>
        <v>14</v>
      </c>
      <c r="V1180" s="115">
        <f t="shared" si="824"/>
        <v>6</v>
      </c>
      <c r="W1180" s="115">
        <f t="shared" si="825"/>
        <v>20</v>
      </c>
      <c r="X1180" s="115">
        <f t="shared" si="826"/>
        <v>11</v>
      </c>
      <c r="Y1180" s="115">
        <f t="shared" si="827"/>
        <v>9</v>
      </c>
      <c r="Z1180" s="115">
        <f t="shared" si="828"/>
        <v>16</v>
      </c>
      <c r="AA1180" s="115">
        <f t="shared" si="829"/>
        <v>4</v>
      </c>
      <c r="AB1180" s="115">
        <f t="shared" si="830"/>
        <v>4</v>
      </c>
      <c r="AC1180" s="113">
        <f t="shared" si="834"/>
        <v>259</v>
      </c>
      <c r="AE1180">
        <f t="shared" si="835"/>
        <v>3.2353354963125698E-3</v>
      </c>
      <c r="AF1180">
        <f t="shared" si="836"/>
        <v>5.1765367941001119E-4</v>
      </c>
      <c r="AG1180">
        <f t="shared" si="837"/>
        <v>2.7176818169025586E-3</v>
      </c>
      <c r="AH1180">
        <f t="shared" si="838"/>
        <v>2.3294415573450501E-3</v>
      </c>
      <c r="AI1180">
        <f t="shared" si="839"/>
        <v>1.294134198525028E-3</v>
      </c>
      <c r="AJ1180">
        <f t="shared" si="840"/>
        <v>2.9765086566075644E-3</v>
      </c>
      <c r="AK1180">
        <f t="shared" si="841"/>
        <v>1.1647207786725251E-3</v>
      </c>
      <c r="AL1180">
        <f t="shared" si="842"/>
        <v>2.3294415573450501E-3</v>
      </c>
      <c r="AM1180">
        <f t="shared" si="843"/>
        <v>1.0353073588200224E-3</v>
      </c>
      <c r="AN1180">
        <f t="shared" si="844"/>
        <v>3.6235757558700783E-3</v>
      </c>
      <c r="AO1180">
        <f t="shared" si="845"/>
        <v>6.4706709926251398E-4</v>
      </c>
      <c r="AP1180">
        <f t="shared" si="846"/>
        <v>7.7648051911501678E-4</v>
      </c>
      <c r="AQ1180">
        <f t="shared" si="847"/>
        <v>1.8117878779350392E-3</v>
      </c>
      <c r="AR1180">
        <f t="shared" si="848"/>
        <v>7.7648051911501678E-4</v>
      </c>
      <c r="AS1180">
        <f t="shared" si="849"/>
        <v>2.5882683970500559E-3</v>
      </c>
      <c r="AT1180">
        <f t="shared" si="850"/>
        <v>1.4235476183775309E-3</v>
      </c>
      <c r="AU1180">
        <f t="shared" si="851"/>
        <v>1.1647207786725251E-3</v>
      </c>
      <c r="AV1180">
        <f t="shared" si="852"/>
        <v>2.0706147176400447E-3</v>
      </c>
      <c r="AW1180">
        <f t="shared" si="853"/>
        <v>5.1765367941001119E-4</v>
      </c>
      <c r="AX1180">
        <f t="shared" si="854"/>
        <v>5.1765367941001119E-4</v>
      </c>
      <c r="AY1180">
        <f t="shared" si="855"/>
        <v>3.3518075741798228E-2</v>
      </c>
    </row>
    <row r="1181" spans="1:51" x14ac:dyDescent="0.2">
      <c r="A1181" s="118" t="s">
        <v>6111</v>
      </c>
      <c r="B1181" s="119">
        <v>33610</v>
      </c>
      <c r="C1181" s="121" t="s">
        <v>7076</v>
      </c>
      <c r="D1181" s="121" t="s">
        <v>4743</v>
      </c>
      <c r="E1181" s="121">
        <v>2.4756628611752065</v>
      </c>
      <c r="F1181">
        <f t="shared" si="831"/>
        <v>2.4756628611752064E-6</v>
      </c>
      <c r="G1181">
        <f t="shared" si="832"/>
        <v>2.4756628611752065E-8</v>
      </c>
      <c r="H1181">
        <f t="shared" si="833"/>
        <v>1.4250006540091672E-3</v>
      </c>
      <c r="I1181" s="115">
        <f t="shared" si="811"/>
        <v>39</v>
      </c>
      <c r="J1181" s="115">
        <f t="shared" si="812"/>
        <v>5</v>
      </c>
      <c r="K1181" s="115">
        <f t="shared" si="813"/>
        <v>22</v>
      </c>
      <c r="L1181" s="115">
        <f t="shared" si="814"/>
        <v>17</v>
      </c>
      <c r="M1181" s="115">
        <f t="shared" si="815"/>
        <v>9</v>
      </c>
      <c r="N1181" s="115">
        <f t="shared" si="816"/>
        <v>18</v>
      </c>
      <c r="O1181" s="115">
        <f t="shared" si="817"/>
        <v>2</v>
      </c>
      <c r="P1181" s="115">
        <f t="shared" si="818"/>
        <v>26</v>
      </c>
      <c r="Q1181" s="115">
        <f t="shared" si="819"/>
        <v>11</v>
      </c>
      <c r="R1181" s="115">
        <f t="shared" si="820"/>
        <v>31</v>
      </c>
      <c r="S1181" s="115">
        <f t="shared" si="821"/>
        <v>5</v>
      </c>
      <c r="T1181" s="115">
        <f t="shared" si="822"/>
        <v>11</v>
      </c>
      <c r="U1181" s="115">
        <f t="shared" si="823"/>
        <v>14</v>
      </c>
      <c r="V1181" s="115">
        <f t="shared" si="824"/>
        <v>9</v>
      </c>
      <c r="W1181" s="115">
        <f t="shared" si="825"/>
        <v>24</v>
      </c>
      <c r="X1181" s="115">
        <f t="shared" si="826"/>
        <v>21</v>
      </c>
      <c r="Y1181" s="115">
        <f t="shared" si="827"/>
        <v>12</v>
      </c>
      <c r="Z1181" s="115">
        <f t="shared" si="828"/>
        <v>29</v>
      </c>
      <c r="AA1181" s="115">
        <f t="shared" si="829"/>
        <v>1</v>
      </c>
      <c r="AB1181" s="115">
        <f t="shared" si="830"/>
        <v>5</v>
      </c>
      <c r="AC1181" s="113">
        <f t="shared" si="834"/>
        <v>311</v>
      </c>
      <c r="AE1181">
        <f t="shared" si="835"/>
        <v>5.5575025506357519E-2</v>
      </c>
      <c r="AF1181">
        <f t="shared" si="836"/>
        <v>7.1250032700458359E-3</v>
      </c>
      <c r="AG1181">
        <f t="shared" si="837"/>
        <v>3.1350014388201675E-2</v>
      </c>
      <c r="AH1181">
        <f t="shared" si="838"/>
        <v>2.4225011118155844E-2</v>
      </c>
      <c r="AI1181">
        <f t="shared" si="839"/>
        <v>1.2825005886082505E-2</v>
      </c>
      <c r="AJ1181">
        <f t="shared" si="840"/>
        <v>2.5650011772165009E-2</v>
      </c>
      <c r="AK1181">
        <f t="shared" si="841"/>
        <v>2.8500013080183344E-3</v>
      </c>
      <c r="AL1181">
        <f t="shared" si="842"/>
        <v>3.705001700423835E-2</v>
      </c>
      <c r="AM1181">
        <f t="shared" si="843"/>
        <v>1.5675007194100837E-2</v>
      </c>
      <c r="AN1181">
        <f t="shared" si="844"/>
        <v>4.4175020274284181E-2</v>
      </c>
      <c r="AO1181">
        <f t="shared" si="845"/>
        <v>7.1250032700458359E-3</v>
      </c>
      <c r="AP1181">
        <f t="shared" si="846"/>
        <v>1.5675007194100837E-2</v>
      </c>
      <c r="AQ1181">
        <f t="shared" si="847"/>
        <v>1.9950009156128341E-2</v>
      </c>
      <c r="AR1181">
        <f t="shared" si="848"/>
        <v>1.2825005886082505E-2</v>
      </c>
      <c r="AS1181">
        <f t="shared" si="849"/>
        <v>3.4200015696220012E-2</v>
      </c>
      <c r="AT1181">
        <f t="shared" si="850"/>
        <v>2.9925013734192513E-2</v>
      </c>
      <c r="AU1181">
        <f t="shared" si="851"/>
        <v>1.7100007848110006E-2</v>
      </c>
      <c r="AV1181">
        <f t="shared" si="852"/>
        <v>4.132501896626585E-2</v>
      </c>
      <c r="AW1181">
        <f t="shared" si="853"/>
        <v>1.4250006540091672E-3</v>
      </c>
      <c r="AX1181">
        <f t="shared" si="854"/>
        <v>7.1250032700458359E-3</v>
      </c>
      <c r="AY1181">
        <f t="shared" si="855"/>
        <v>0.44317520339685096</v>
      </c>
    </row>
    <row r="1182" spans="1:51" x14ac:dyDescent="0.2">
      <c r="A1182" s="118" t="s">
        <v>6112</v>
      </c>
      <c r="B1182" s="119">
        <v>8665</v>
      </c>
      <c r="C1182" s="121" t="s">
        <v>7125</v>
      </c>
      <c r="D1182" s="121" t="s">
        <v>4264</v>
      </c>
      <c r="E1182" s="121">
        <v>0.42133286993231706</v>
      </c>
      <c r="F1182">
        <f t="shared" si="831"/>
        <v>4.2133286993231705E-7</v>
      </c>
      <c r="G1182">
        <f t="shared" si="832"/>
        <v>4.2133286993231702E-9</v>
      </c>
      <c r="H1182">
        <f t="shared" si="833"/>
        <v>2.4252075055328782E-4</v>
      </c>
      <c r="I1182" s="115">
        <f t="shared" si="811"/>
        <v>8</v>
      </c>
      <c r="J1182" s="115">
        <f t="shared" si="812"/>
        <v>1</v>
      </c>
      <c r="K1182" s="115">
        <f t="shared" si="813"/>
        <v>5</v>
      </c>
      <c r="L1182" s="115">
        <f t="shared" si="814"/>
        <v>7</v>
      </c>
      <c r="M1182" s="115">
        <f t="shared" si="815"/>
        <v>3</v>
      </c>
      <c r="N1182" s="115">
        <f t="shared" si="816"/>
        <v>4</v>
      </c>
      <c r="O1182" s="115">
        <f t="shared" si="817"/>
        <v>3</v>
      </c>
      <c r="P1182" s="115">
        <f t="shared" si="818"/>
        <v>5</v>
      </c>
      <c r="Q1182" s="115">
        <f t="shared" si="819"/>
        <v>7</v>
      </c>
      <c r="R1182" s="115">
        <f t="shared" si="820"/>
        <v>5</v>
      </c>
      <c r="S1182" s="115">
        <f t="shared" si="821"/>
        <v>1</v>
      </c>
      <c r="T1182" s="115">
        <f t="shared" si="822"/>
        <v>1</v>
      </c>
      <c r="U1182" s="115">
        <f t="shared" si="823"/>
        <v>3</v>
      </c>
      <c r="V1182" s="115">
        <f t="shared" si="824"/>
        <v>3</v>
      </c>
      <c r="W1182" s="115">
        <f t="shared" si="825"/>
        <v>3</v>
      </c>
      <c r="X1182" s="115">
        <f t="shared" si="826"/>
        <v>8</v>
      </c>
      <c r="Y1182" s="115">
        <f t="shared" si="827"/>
        <v>0</v>
      </c>
      <c r="Z1182" s="115">
        <f t="shared" si="828"/>
        <v>3</v>
      </c>
      <c r="AA1182" s="115">
        <f t="shared" si="829"/>
        <v>1</v>
      </c>
      <c r="AB1182" s="115">
        <f t="shared" si="830"/>
        <v>5</v>
      </c>
      <c r="AC1182" s="113">
        <f t="shared" si="834"/>
        <v>76</v>
      </c>
      <c r="AE1182">
        <f t="shared" si="835"/>
        <v>1.9401660044263025E-3</v>
      </c>
      <c r="AF1182">
        <f t="shared" si="836"/>
        <v>2.4252075055328782E-4</v>
      </c>
      <c r="AG1182">
        <f t="shared" si="837"/>
        <v>1.2126037527664391E-3</v>
      </c>
      <c r="AH1182">
        <f t="shared" si="838"/>
        <v>1.6976452538730146E-3</v>
      </c>
      <c r="AI1182">
        <f t="shared" si="839"/>
        <v>7.2756225165986348E-4</v>
      </c>
      <c r="AJ1182">
        <f t="shared" si="840"/>
        <v>9.7008300221315127E-4</v>
      </c>
      <c r="AK1182">
        <f t="shared" si="841"/>
        <v>7.2756225165986348E-4</v>
      </c>
      <c r="AL1182">
        <f t="shared" si="842"/>
        <v>1.2126037527664391E-3</v>
      </c>
      <c r="AM1182">
        <f t="shared" si="843"/>
        <v>1.6976452538730146E-3</v>
      </c>
      <c r="AN1182">
        <f t="shared" si="844"/>
        <v>1.2126037527664391E-3</v>
      </c>
      <c r="AO1182">
        <f t="shared" si="845"/>
        <v>2.4252075055328782E-4</v>
      </c>
      <c r="AP1182">
        <f t="shared" si="846"/>
        <v>2.4252075055328782E-4</v>
      </c>
      <c r="AQ1182">
        <f t="shared" si="847"/>
        <v>7.2756225165986348E-4</v>
      </c>
      <c r="AR1182">
        <f t="shared" si="848"/>
        <v>7.2756225165986348E-4</v>
      </c>
      <c r="AS1182">
        <f t="shared" si="849"/>
        <v>7.2756225165986348E-4</v>
      </c>
      <c r="AT1182">
        <f t="shared" si="850"/>
        <v>1.9401660044263025E-3</v>
      </c>
      <c r="AU1182">
        <f t="shared" si="851"/>
        <v>0</v>
      </c>
      <c r="AV1182">
        <f t="shared" si="852"/>
        <v>7.2756225165986348E-4</v>
      </c>
      <c r="AW1182">
        <f t="shared" si="853"/>
        <v>2.4252075055328782E-4</v>
      </c>
      <c r="AX1182">
        <f t="shared" si="854"/>
        <v>1.2126037527664391E-3</v>
      </c>
      <c r="AY1182">
        <f t="shared" si="855"/>
        <v>1.8431577042049875E-2</v>
      </c>
    </row>
    <row r="1183" spans="1:51" x14ac:dyDescent="0.2">
      <c r="A1183" s="118" t="s">
        <v>6113</v>
      </c>
      <c r="B1183" s="119">
        <v>21476</v>
      </c>
      <c r="C1183" s="121" t="s">
        <v>6631</v>
      </c>
      <c r="D1183" s="121" t="s">
        <v>4269</v>
      </c>
      <c r="E1183" s="121">
        <v>0.44326074107823549</v>
      </c>
      <c r="F1183">
        <f t="shared" si="831"/>
        <v>4.4326074107823551E-7</v>
      </c>
      <c r="G1183">
        <f t="shared" si="832"/>
        <v>4.4326074107823552E-9</v>
      </c>
      <c r="H1183">
        <f t="shared" si="833"/>
        <v>2.5514251388544421E-4</v>
      </c>
      <c r="I1183" s="115">
        <f t="shared" si="811"/>
        <v>20</v>
      </c>
      <c r="J1183" s="115">
        <f t="shared" si="812"/>
        <v>3</v>
      </c>
      <c r="K1183" s="115">
        <f t="shared" si="813"/>
        <v>17</v>
      </c>
      <c r="L1183" s="115">
        <f t="shared" si="814"/>
        <v>6</v>
      </c>
      <c r="M1183" s="115">
        <f t="shared" si="815"/>
        <v>10</v>
      </c>
      <c r="N1183" s="115">
        <f t="shared" si="816"/>
        <v>7</v>
      </c>
      <c r="O1183" s="115">
        <f t="shared" si="817"/>
        <v>7</v>
      </c>
      <c r="P1183" s="115">
        <f t="shared" si="818"/>
        <v>14</v>
      </c>
      <c r="Q1183" s="115">
        <f t="shared" si="819"/>
        <v>17</v>
      </c>
      <c r="R1183" s="115">
        <f t="shared" si="820"/>
        <v>16</v>
      </c>
      <c r="S1183" s="115">
        <f t="shared" si="821"/>
        <v>5</v>
      </c>
      <c r="T1183" s="115">
        <f t="shared" si="822"/>
        <v>9</v>
      </c>
      <c r="U1183" s="115">
        <f t="shared" si="823"/>
        <v>6</v>
      </c>
      <c r="V1183" s="115">
        <f t="shared" si="824"/>
        <v>9</v>
      </c>
      <c r="W1183" s="115">
        <f t="shared" si="825"/>
        <v>10</v>
      </c>
      <c r="X1183" s="115">
        <f t="shared" si="826"/>
        <v>17</v>
      </c>
      <c r="Y1183" s="115">
        <f t="shared" si="827"/>
        <v>4</v>
      </c>
      <c r="Z1183" s="115">
        <f t="shared" si="828"/>
        <v>12</v>
      </c>
      <c r="AA1183" s="115">
        <f t="shared" si="829"/>
        <v>2</v>
      </c>
      <c r="AB1183" s="115">
        <f t="shared" si="830"/>
        <v>1</v>
      </c>
      <c r="AC1183" s="113">
        <f t="shared" si="834"/>
        <v>192</v>
      </c>
      <c r="AE1183">
        <f t="shared" si="835"/>
        <v>5.1028502777088845E-3</v>
      </c>
      <c r="AF1183">
        <f t="shared" si="836"/>
        <v>7.6542754165633258E-4</v>
      </c>
      <c r="AG1183">
        <f t="shared" si="837"/>
        <v>4.3374227360525519E-3</v>
      </c>
      <c r="AH1183">
        <f t="shared" si="838"/>
        <v>1.5308550833126652E-3</v>
      </c>
      <c r="AI1183">
        <f t="shared" si="839"/>
        <v>2.5514251388544422E-3</v>
      </c>
      <c r="AJ1183">
        <f t="shared" si="840"/>
        <v>1.7859975971981094E-3</v>
      </c>
      <c r="AK1183">
        <f t="shared" si="841"/>
        <v>1.7859975971981094E-3</v>
      </c>
      <c r="AL1183">
        <f t="shared" si="842"/>
        <v>3.5719951943962189E-3</v>
      </c>
      <c r="AM1183">
        <f t="shared" si="843"/>
        <v>4.3374227360525519E-3</v>
      </c>
      <c r="AN1183">
        <f t="shared" si="844"/>
        <v>4.0822802221671074E-3</v>
      </c>
      <c r="AO1183">
        <f t="shared" si="845"/>
        <v>1.2757125694272211E-3</v>
      </c>
      <c r="AP1183">
        <f t="shared" si="846"/>
        <v>2.2962826249689977E-3</v>
      </c>
      <c r="AQ1183">
        <f t="shared" si="847"/>
        <v>1.5308550833126652E-3</v>
      </c>
      <c r="AR1183">
        <f t="shared" si="848"/>
        <v>2.2962826249689977E-3</v>
      </c>
      <c r="AS1183">
        <f t="shared" si="849"/>
        <v>2.5514251388544422E-3</v>
      </c>
      <c r="AT1183">
        <f t="shared" si="850"/>
        <v>4.3374227360525519E-3</v>
      </c>
      <c r="AU1183">
        <f t="shared" si="851"/>
        <v>1.0205700555417768E-3</v>
      </c>
      <c r="AV1183">
        <f t="shared" si="852"/>
        <v>3.0617101666253303E-3</v>
      </c>
      <c r="AW1183">
        <f t="shared" si="853"/>
        <v>5.1028502777088842E-4</v>
      </c>
      <c r="AX1183">
        <f t="shared" si="854"/>
        <v>2.5514251388544421E-4</v>
      </c>
      <c r="AY1183">
        <f t="shared" si="855"/>
        <v>4.8987362666005299E-2</v>
      </c>
    </row>
    <row r="1184" spans="1:51" x14ac:dyDescent="0.2">
      <c r="A1184" s="118" t="s">
        <v>6114</v>
      </c>
      <c r="B1184" s="119">
        <v>107898</v>
      </c>
      <c r="C1184" s="121" t="s">
        <v>7126</v>
      </c>
      <c r="D1184" s="121" t="s">
        <v>4815</v>
      </c>
      <c r="E1184" s="121">
        <v>7.7354314978245826</v>
      </c>
      <c r="F1184">
        <f t="shared" si="831"/>
        <v>7.7354314978245822E-6</v>
      </c>
      <c r="G1184">
        <f t="shared" si="832"/>
        <v>7.7354314978245822E-8</v>
      </c>
      <c r="H1184">
        <f t="shared" si="833"/>
        <v>4.452542838652305E-3</v>
      </c>
      <c r="I1184" s="115">
        <f t="shared" si="811"/>
        <v>82</v>
      </c>
      <c r="J1184" s="115">
        <f t="shared" si="812"/>
        <v>12</v>
      </c>
      <c r="K1184" s="115">
        <f t="shared" si="813"/>
        <v>56</v>
      </c>
      <c r="L1184" s="115">
        <f t="shared" si="814"/>
        <v>19</v>
      </c>
      <c r="M1184" s="115">
        <f t="shared" si="815"/>
        <v>34</v>
      </c>
      <c r="N1184" s="115">
        <f t="shared" si="816"/>
        <v>117</v>
      </c>
      <c r="O1184" s="115">
        <f t="shared" si="817"/>
        <v>11</v>
      </c>
      <c r="P1184" s="115">
        <f t="shared" si="818"/>
        <v>42</v>
      </c>
      <c r="Q1184" s="115">
        <f t="shared" si="819"/>
        <v>31</v>
      </c>
      <c r="R1184" s="115">
        <f t="shared" si="820"/>
        <v>62</v>
      </c>
      <c r="S1184" s="115">
        <f t="shared" si="821"/>
        <v>23</v>
      </c>
      <c r="T1184" s="115">
        <f t="shared" si="822"/>
        <v>78</v>
      </c>
      <c r="U1184" s="115">
        <f t="shared" si="823"/>
        <v>48</v>
      </c>
      <c r="V1184" s="115">
        <f t="shared" si="824"/>
        <v>42</v>
      </c>
      <c r="W1184" s="115">
        <f t="shared" si="825"/>
        <v>48</v>
      </c>
      <c r="X1184" s="115">
        <f t="shared" si="826"/>
        <v>94</v>
      </c>
      <c r="Y1184" s="115">
        <f t="shared" si="827"/>
        <v>84</v>
      </c>
      <c r="Z1184" s="115">
        <f t="shared" si="828"/>
        <v>63</v>
      </c>
      <c r="AA1184" s="115">
        <f t="shared" si="829"/>
        <v>7</v>
      </c>
      <c r="AB1184" s="115">
        <f t="shared" si="830"/>
        <v>57</v>
      </c>
      <c r="AC1184" s="113">
        <f t="shared" si="834"/>
        <v>1010</v>
      </c>
      <c r="AE1184">
        <f t="shared" si="835"/>
        <v>0.36510851276948902</v>
      </c>
      <c r="AF1184">
        <f t="shared" si="836"/>
        <v>5.3430514063827664E-2</v>
      </c>
      <c r="AG1184">
        <f t="shared" si="837"/>
        <v>0.24934239896452909</v>
      </c>
      <c r="AH1184">
        <f t="shared" si="838"/>
        <v>8.4598313934393793E-2</v>
      </c>
      <c r="AI1184">
        <f t="shared" si="839"/>
        <v>0.15138645651417837</v>
      </c>
      <c r="AJ1184">
        <f t="shared" si="840"/>
        <v>0.52094751212231971</v>
      </c>
      <c r="AK1184">
        <f t="shared" si="841"/>
        <v>4.8977971225175353E-2</v>
      </c>
      <c r="AL1184">
        <f t="shared" si="842"/>
        <v>0.1870067992233968</v>
      </c>
      <c r="AM1184">
        <f t="shared" si="843"/>
        <v>0.13802882799822144</v>
      </c>
      <c r="AN1184">
        <f t="shared" si="844"/>
        <v>0.27605765599644289</v>
      </c>
      <c r="AO1184">
        <f t="shared" si="845"/>
        <v>0.10240848528900301</v>
      </c>
      <c r="AP1184">
        <f t="shared" si="846"/>
        <v>0.34729834141487981</v>
      </c>
      <c r="AQ1184">
        <f t="shared" si="847"/>
        <v>0.21372205625531066</v>
      </c>
      <c r="AR1184">
        <f t="shared" si="848"/>
        <v>0.1870067992233968</v>
      </c>
      <c r="AS1184">
        <f t="shared" si="849"/>
        <v>0.21372205625531066</v>
      </c>
      <c r="AT1184">
        <f t="shared" si="850"/>
        <v>0.41853902683331667</v>
      </c>
      <c r="AU1184">
        <f t="shared" si="851"/>
        <v>0.3740135984467936</v>
      </c>
      <c r="AV1184">
        <f t="shared" si="852"/>
        <v>0.2805101988350952</v>
      </c>
      <c r="AW1184">
        <f t="shared" si="853"/>
        <v>3.1167799870566136E-2</v>
      </c>
      <c r="AX1184">
        <f t="shared" si="854"/>
        <v>0.25379494180318141</v>
      </c>
      <c r="AY1184">
        <f t="shared" si="855"/>
        <v>4.497068267038828</v>
      </c>
    </row>
    <row r="1185" spans="1:51" x14ac:dyDescent="0.2">
      <c r="A1185" s="118" t="s">
        <v>6115</v>
      </c>
      <c r="B1185" s="119">
        <v>34061</v>
      </c>
      <c r="C1185" s="121" t="s">
        <v>6664</v>
      </c>
      <c r="D1185" s="121" t="s">
        <v>3583</v>
      </c>
      <c r="E1185" s="121">
        <v>9.9039721889256582E-2</v>
      </c>
      <c r="F1185">
        <f t="shared" si="831"/>
        <v>9.9039721889256586E-8</v>
      </c>
      <c r="G1185">
        <f t="shared" si="832"/>
        <v>9.9039721889256588E-10</v>
      </c>
      <c r="H1185">
        <f t="shared" si="833"/>
        <v>5.7007628412731823E-5</v>
      </c>
      <c r="I1185" s="115">
        <f t="shared" si="811"/>
        <v>38</v>
      </c>
      <c r="J1185" s="115">
        <f t="shared" si="812"/>
        <v>3</v>
      </c>
      <c r="K1185" s="115">
        <f t="shared" si="813"/>
        <v>5</v>
      </c>
      <c r="L1185" s="115">
        <f t="shared" si="814"/>
        <v>11</v>
      </c>
      <c r="M1185" s="115">
        <f t="shared" si="815"/>
        <v>24</v>
      </c>
      <c r="N1185" s="115">
        <f t="shared" si="816"/>
        <v>22</v>
      </c>
      <c r="O1185" s="115">
        <f t="shared" si="817"/>
        <v>4</v>
      </c>
      <c r="P1185" s="115">
        <f t="shared" si="818"/>
        <v>32</v>
      </c>
      <c r="Q1185" s="115">
        <f t="shared" si="819"/>
        <v>14</v>
      </c>
      <c r="R1185" s="115">
        <f t="shared" si="820"/>
        <v>36</v>
      </c>
      <c r="S1185" s="115">
        <f t="shared" si="821"/>
        <v>9</v>
      </c>
      <c r="T1185" s="115">
        <f t="shared" si="822"/>
        <v>7</v>
      </c>
      <c r="U1185" s="115">
        <f t="shared" si="823"/>
        <v>15</v>
      </c>
      <c r="V1185" s="115">
        <f t="shared" si="824"/>
        <v>6</v>
      </c>
      <c r="W1185" s="115">
        <f t="shared" si="825"/>
        <v>9</v>
      </c>
      <c r="X1185" s="115">
        <f t="shared" si="826"/>
        <v>16</v>
      </c>
      <c r="Y1185" s="115">
        <f t="shared" si="827"/>
        <v>17</v>
      </c>
      <c r="Z1185" s="115">
        <f t="shared" si="828"/>
        <v>22</v>
      </c>
      <c r="AA1185" s="115">
        <f t="shared" si="829"/>
        <v>9</v>
      </c>
      <c r="AB1185" s="115">
        <f t="shared" si="830"/>
        <v>10</v>
      </c>
      <c r="AC1185" s="113">
        <f t="shared" si="834"/>
        <v>309</v>
      </c>
      <c r="AE1185">
        <f t="shared" si="835"/>
        <v>2.1662898796838094E-3</v>
      </c>
      <c r="AF1185">
        <f t="shared" si="836"/>
        <v>1.7102288523819547E-4</v>
      </c>
      <c r="AG1185">
        <f t="shared" si="837"/>
        <v>2.8503814206365911E-4</v>
      </c>
      <c r="AH1185">
        <f t="shared" si="838"/>
        <v>6.270839125400501E-4</v>
      </c>
      <c r="AI1185">
        <f t="shared" si="839"/>
        <v>1.3681830819055637E-3</v>
      </c>
      <c r="AJ1185">
        <f t="shared" si="840"/>
        <v>1.2541678250801002E-3</v>
      </c>
      <c r="AK1185">
        <f t="shared" si="841"/>
        <v>2.2803051365092729E-4</v>
      </c>
      <c r="AL1185">
        <f t="shared" si="842"/>
        <v>1.8242441092074183E-3</v>
      </c>
      <c r="AM1185">
        <f t="shared" si="843"/>
        <v>7.9810679777824552E-4</v>
      </c>
      <c r="AN1185">
        <f t="shared" si="844"/>
        <v>2.0522746228583454E-3</v>
      </c>
      <c r="AO1185">
        <f t="shared" si="845"/>
        <v>5.1306865571458635E-4</v>
      </c>
      <c r="AP1185">
        <f t="shared" si="846"/>
        <v>3.9905339888912276E-4</v>
      </c>
      <c r="AQ1185">
        <f t="shared" si="847"/>
        <v>8.5511442619097739E-4</v>
      </c>
      <c r="AR1185">
        <f t="shared" si="848"/>
        <v>3.4204577047639094E-4</v>
      </c>
      <c r="AS1185">
        <f t="shared" si="849"/>
        <v>5.1306865571458635E-4</v>
      </c>
      <c r="AT1185">
        <f t="shared" si="850"/>
        <v>9.1212205460370916E-4</v>
      </c>
      <c r="AU1185">
        <f t="shared" si="851"/>
        <v>9.6912968301644093E-4</v>
      </c>
      <c r="AV1185">
        <f t="shared" si="852"/>
        <v>1.2541678250801002E-3</v>
      </c>
      <c r="AW1185">
        <f t="shared" si="853"/>
        <v>5.1306865571458635E-4</v>
      </c>
      <c r="AX1185">
        <f t="shared" si="854"/>
        <v>5.7007628412731823E-4</v>
      </c>
      <c r="AY1185">
        <f t="shared" si="855"/>
        <v>1.7615357179534132E-2</v>
      </c>
    </row>
    <row r="1186" spans="1:51" x14ac:dyDescent="0.2">
      <c r="A1186" s="118" t="s">
        <v>6116</v>
      </c>
      <c r="B1186" s="119">
        <v>108603</v>
      </c>
      <c r="C1186" s="121" t="s">
        <v>7127</v>
      </c>
      <c r="D1186" s="121" t="s">
        <v>4099</v>
      </c>
      <c r="E1186" s="121">
        <v>0.29406739492304174</v>
      </c>
      <c r="F1186">
        <f t="shared" si="831"/>
        <v>2.9406739492304172E-7</v>
      </c>
      <c r="G1186">
        <f t="shared" si="832"/>
        <v>2.9406739492304172E-9</v>
      </c>
      <c r="H1186">
        <f t="shared" si="833"/>
        <v>1.6926627476617864E-4</v>
      </c>
      <c r="I1186" s="115">
        <f t="shared" si="811"/>
        <v>144</v>
      </c>
      <c r="J1186" s="115">
        <f t="shared" si="812"/>
        <v>5</v>
      </c>
      <c r="K1186" s="115">
        <f t="shared" si="813"/>
        <v>33</v>
      </c>
      <c r="L1186" s="115">
        <f t="shared" si="814"/>
        <v>63</v>
      </c>
      <c r="M1186" s="115">
        <f t="shared" si="815"/>
        <v>25</v>
      </c>
      <c r="N1186" s="115">
        <f t="shared" si="816"/>
        <v>51</v>
      </c>
      <c r="O1186" s="115">
        <f t="shared" si="817"/>
        <v>17</v>
      </c>
      <c r="P1186" s="115">
        <f t="shared" si="818"/>
        <v>43</v>
      </c>
      <c r="Q1186" s="115">
        <f t="shared" si="819"/>
        <v>64</v>
      </c>
      <c r="R1186" s="115">
        <f t="shared" si="820"/>
        <v>79</v>
      </c>
      <c r="S1186" s="115">
        <f t="shared" si="821"/>
        <v>17</v>
      </c>
      <c r="T1186" s="115">
        <f t="shared" si="822"/>
        <v>35</v>
      </c>
      <c r="U1186" s="115">
        <f t="shared" si="823"/>
        <v>54</v>
      </c>
      <c r="V1186" s="115">
        <f t="shared" si="824"/>
        <v>42</v>
      </c>
      <c r="W1186" s="115">
        <f t="shared" si="825"/>
        <v>45</v>
      </c>
      <c r="X1186" s="115">
        <f t="shared" si="826"/>
        <v>150</v>
      </c>
      <c r="Y1186" s="115">
        <f t="shared" si="827"/>
        <v>75</v>
      </c>
      <c r="Z1186" s="115">
        <f t="shared" si="828"/>
        <v>57</v>
      </c>
      <c r="AA1186" s="115">
        <f t="shared" si="829"/>
        <v>10</v>
      </c>
      <c r="AB1186" s="115">
        <f t="shared" si="830"/>
        <v>18</v>
      </c>
      <c r="AC1186" s="113">
        <f t="shared" si="834"/>
        <v>1027</v>
      </c>
      <c r="AE1186">
        <f t="shared" si="835"/>
        <v>2.4374343566329726E-2</v>
      </c>
      <c r="AF1186">
        <f t="shared" si="836"/>
        <v>8.4633137383089319E-4</v>
      </c>
      <c r="AG1186">
        <f t="shared" si="837"/>
        <v>5.5857870672838955E-3</v>
      </c>
      <c r="AH1186">
        <f t="shared" si="838"/>
        <v>1.0663775310269255E-2</v>
      </c>
      <c r="AI1186">
        <f t="shared" si="839"/>
        <v>4.2316568691544657E-3</v>
      </c>
      <c r="AJ1186">
        <f t="shared" si="840"/>
        <v>8.6325800130751112E-3</v>
      </c>
      <c r="AK1186">
        <f t="shared" si="841"/>
        <v>2.8775266710250368E-3</v>
      </c>
      <c r="AL1186">
        <f t="shared" si="842"/>
        <v>7.2784498149456815E-3</v>
      </c>
      <c r="AM1186">
        <f t="shared" si="843"/>
        <v>1.0833041585035433E-2</v>
      </c>
      <c r="AN1186">
        <f t="shared" si="844"/>
        <v>1.3372035706528113E-2</v>
      </c>
      <c r="AO1186">
        <f t="shared" si="845"/>
        <v>2.8775266710250368E-3</v>
      </c>
      <c r="AP1186">
        <f t="shared" si="846"/>
        <v>5.9243196168162525E-3</v>
      </c>
      <c r="AQ1186">
        <f t="shared" si="847"/>
        <v>9.1403788373736472E-3</v>
      </c>
      <c r="AR1186">
        <f t="shared" si="848"/>
        <v>7.1091835401795034E-3</v>
      </c>
      <c r="AS1186">
        <f t="shared" si="849"/>
        <v>7.6169823644780393E-3</v>
      </c>
      <c r="AT1186">
        <f t="shared" si="850"/>
        <v>2.5389941214926798E-2</v>
      </c>
      <c r="AU1186">
        <f t="shared" si="851"/>
        <v>1.2694970607463399E-2</v>
      </c>
      <c r="AV1186">
        <f t="shared" si="852"/>
        <v>9.6481776616721832E-3</v>
      </c>
      <c r="AW1186">
        <f t="shared" si="853"/>
        <v>1.6926627476617864E-3</v>
      </c>
      <c r="AX1186">
        <f t="shared" si="854"/>
        <v>3.0467929457912157E-3</v>
      </c>
      <c r="AY1186">
        <f t="shared" si="855"/>
        <v>0.17383646418486545</v>
      </c>
    </row>
    <row r="1187" spans="1:51" x14ac:dyDescent="0.2">
      <c r="A1187" s="118" t="s">
        <v>6117</v>
      </c>
      <c r="B1187" s="119">
        <v>117750</v>
      </c>
      <c r="C1187" s="121" t="s">
        <v>7128</v>
      </c>
      <c r="D1187" s="121" t="s">
        <v>3750</v>
      </c>
      <c r="E1187" s="121">
        <v>0.10372031056732556</v>
      </c>
      <c r="F1187">
        <f t="shared" si="831"/>
        <v>1.0372031056732556E-7</v>
      </c>
      <c r="G1187">
        <f t="shared" si="832"/>
        <v>1.0372031056732557E-9</v>
      </c>
      <c r="H1187">
        <f t="shared" si="833"/>
        <v>5.9701792481675365E-5</v>
      </c>
      <c r="I1187" s="115">
        <f t="shared" si="811"/>
        <v>118</v>
      </c>
      <c r="J1187" s="115">
        <f t="shared" si="812"/>
        <v>2</v>
      </c>
      <c r="K1187" s="115">
        <f t="shared" si="813"/>
        <v>48</v>
      </c>
      <c r="L1187" s="115">
        <f t="shared" si="814"/>
        <v>40</v>
      </c>
      <c r="M1187" s="115">
        <f t="shared" si="815"/>
        <v>39</v>
      </c>
      <c r="N1187" s="115">
        <f t="shared" si="816"/>
        <v>76</v>
      </c>
      <c r="O1187" s="115">
        <f t="shared" si="817"/>
        <v>14</v>
      </c>
      <c r="P1187" s="115">
        <f t="shared" si="818"/>
        <v>81</v>
      </c>
      <c r="Q1187" s="115">
        <f t="shared" si="819"/>
        <v>36</v>
      </c>
      <c r="R1187" s="115">
        <f t="shared" si="820"/>
        <v>131</v>
      </c>
      <c r="S1187" s="115">
        <f t="shared" si="821"/>
        <v>34</v>
      </c>
      <c r="T1187" s="115">
        <f t="shared" si="822"/>
        <v>51</v>
      </c>
      <c r="U1187" s="115">
        <f t="shared" si="823"/>
        <v>49</v>
      </c>
      <c r="V1187" s="115">
        <f t="shared" si="824"/>
        <v>42</v>
      </c>
      <c r="W1187" s="115">
        <f t="shared" si="825"/>
        <v>52</v>
      </c>
      <c r="X1187" s="115">
        <f t="shared" si="826"/>
        <v>101</v>
      </c>
      <c r="Y1187" s="115">
        <f t="shared" si="827"/>
        <v>67</v>
      </c>
      <c r="Z1187" s="115">
        <f t="shared" si="828"/>
        <v>89</v>
      </c>
      <c r="AA1187" s="115">
        <f t="shared" si="829"/>
        <v>8</v>
      </c>
      <c r="AB1187" s="115">
        <f t="shared" si="830"/>
        <v>21</v>
      </c>
      <c r="AC1187" s="113">
        <f t="shared" si="834"/>
        <v>1099</v>
      </c>
      <c r="AE1187">
        <f t="shared" si="835"/>
        <v>7.0448115128376931E-3</v>
      </c>
      <c r="AF1187">
        <f t="shared" si="836"/>
        <v>1.1940358496335073E-4</v>
      </c>
      <c r="AG1187">
        <f t="shared" si="837"/>
        <v>2.8656860391204175E-3</v>
      </c>
      <c r="AH1187">
        <f t="shared" si="838"/>
        <v>2.3880716992670144E-3</v>
      </c>
      <c r="AI1187">
        <f t="shared" si="839"/>
        <v>2.3283699067853394E-3</v>
      </c>
      <c r="AJ1187">
        <f t="shared" si="840"/>
        <v>4.5373362286073278E-3</v>
      </c>
      <c r="AK1187">
        <f t="shared" si="841"/>
        <v>8.3582509474345516E-4</v>
      </c>
      <c r="AL1187">
        <f t="shared" si="842"/>
        <v>4.8358451910157042E-3</v>
      </c>
      <c r="AM1187">
        <f t="shared" si="843"/>
        <v>2.149264529340313E-3</v>
      </c>
      <c r="AN1187">
        <f t="shared" si="844"/>
        <v>7.8209348150994722E-3</v>
      </c>
      <c r="AO1187">
        <f t="shared" si="845"/>
        <v>2.0298609443769626E-3</v>
      </c>
      <c r="AP1187">
        <f t="shared" si="846"/>
        <v>3.0447914165654434E-3</v>
      </c>
      <c r="AQ1187">
        <f t="shared" si="847"/>
        <v>2.925387831602093E-3</v>
      </c>
      <c r="AR1187">
        <f t="shared" si="848"/>
        <v>2.5074752842303653E-3</v>
      </c>
      <c r="AS1187">
        <f t="shared" si="849"/>
        <v>3.1044932090471189E-3</v>
      </c>
      <c r="AT1187">
        <f t="shared" si="850"/>
        <v>6.0298810406492123E-3</v>
      </c>
      <c r="AU1187">
        <f t="shared" si="851"/>
        <v>4.0000200962722497E-3</v>
      </c>
      <c r="AV1187">
        <f t="shared" si="852"/>
        <v>5.3134595308691078E-3</v>
      </c>
      <c r="AW1187">
        <f t="shared" si="853"/>
        <v>4.7761433985340292E-4</v>
      </c>
      <c r="AX1187">
        <f t="shared" si="854"/>
        <v>1.2537376421151826E-3</v>
      </c>
      <c r="AY1187">
        <f t="shared" si="855"/>
        <v>6.5612269937361217E-2</v>
      </c>
    </row>
    <row r="1188" spans="1:51" x14ac:dyDescent="0.2">
      <c r="A1188" s="118" t="s">
        <v>6118</v>
      </c>
      <c r="B1188" s="119">
        <v>110505</v>
      </c>
      <c r="C1188" s="121" t="s">
        <v>7129</v>
      </c>
      <c r="D1188" s="121" t="s">
        <v>4096</v>
      </c>
      <c r="E1188" s="121">
        <v>0.24660755996941747</v>
      </c>
      <c r="F1188">
        <f t="shared" si="831"/>
        <v>2.4660755996941745E-7</v>
      </c>
      <c r="G1188">
        <f t="shared" si="832"/>
        <v>2.4660755996941744E-9</v>
      </c>
      <c r="H1188">
        <f t="shared" si="833"/>
        <v>1.4194821910169396E-4</v>
      </c>
      <c r="I1188" s="115">
        <f t="shared" si="811"/>
        <v>125</v>
      </c>
      <c r="J1188" s="115">
        <f t="shared" si="812"/>
        <v>1</v>
      </c>
      <c r="K1188" s="115">
        <f t="shared" si="813"/>
        <v>45</v>
      </c>
      <c r="L1188" s="115">
        <f t="shared" si="814"/>
        <v>41</v>
      </c>
      <c r="M1188" s="115">
        <f t="shared" si="815"/>
        <v>34</v>
      </c>
      <c r="N1188" s="115">
        <f t="shared" si="816"/>
        <v>68</v>
      </c>
      <c r="O1188" s="115">
        <f t="shared" si="817"/>
        <v>19</v>
      </c>
      <c r="P1188" s="115">
        <f t="shared" si="818"/>
        <v>89</v>
      </c>
      <c r="Q1188" s="115">
        <f t="shared" si="819"/>
        <v>29</v>
      </c>
      <c r="R1188" s="115">
        <f t="shared" si="820"/>
        <v>126</v>
      </c>
      <c r="S1188" s="115">
        <f t="shared" si="821"/>
        <v>26</v>
      </c>
      <c r="T1188" s="115">
        <f t="shared" si="822"/>
        <v>40</v>
      </c>
      <c r="U1188" s="115">
        <f t="shared" si="823"/>
        <v>46</v>
      </c>
      <c r="V1188" s="115">
        <f t="shared" si="824"/>
        <v>44</v>
      </c>
      <c r="W1188" s="115">
        <f t="shared" si="825"/>
        <v>47</v>
      </c>
      <c r="X1188" s="115">
        <f t="shared" si="826"/>
        <v>70</v>
      </c>
      <c r="Y1188" s="115">
        <f t="shared" si="827"/>
        <v>68</v>
      </c>
      <c r="Z1188" s="115">
        <f t="shared" si="828"/>
        <v>87</v>
      </c>
      <c r="AA1188" s="115">
        <f t="shared" si="829"/>
        <v>3</v>
      </c>
      <c r="AB1188" s="115">
        <f t="shared" si="830"/>
        <v>24</v>
      </c>
      <c r="AC1188" s="113">
        <f t="shared" si="834"/>
        <v>1032</v>
      </c>
      <c r="AE1188">
        <f t="shared" si="835"/>
        <v>1.7743527387711743E-2</v>
      </c>
      <c r="AF1188">
        <f t="shared" si="836"/>
        <v>1.4194821910169396E-4</v>
      </c>
      <c r="AG1188">
        <f t="shared" si="837"/>
        <v>6.3876698595762282E-3</v>
      </c>
      <c r="AH1188">
        <f t="shared" si="838"/>
        <v>5.819876983169452E-3</v>
      </c>
      <c r="AI1188">
        <f t="shared" si="839"/>
        <v>4.8262394494575948E-3</v>
      </c>
      <c r="AJ1188">
        <f t="shared" si="840"/>
        <v>9.6524788989151896E-3</v>
      </c>
      <c r="AK1188">
        <f t="shared" si="841"/>
        <v>2.6970161629321851E-3</v>
      </c>
      <c r="AL1188">
        <f t="shared" si="842"/>
        <v>1.2633391500050762E-2</v>
      </c>
      <c r="AM1188">
        <f t="shared" si="843"/>
        <v>4.1164983539491249E-3</v>
      </c>
      <c r="AN1188">
        <f t="shared" si="844"/>
        <v>1.7885475606813438E-2</v>
      </c>
      <c r="AO1188">
        <f t="shared" si="845"/>
        <v>3.6906536966440431E-3</v>
      </c>
      <c r="AP1188">
        <f t="shared" si="846"/>
        <v>5.6779287640677583E-3</v>
      </c>
      <c r="AQ1188">
        <f t="shared" si="847"/>
        <v>6.5296180786779219E-3</v>
      </c>
      <c r="AR1188">
        <f t="shared" si="848"/>
        <v>6.2457216404745337E-3</v>
      </c>
      <c r="AS1188">
        <f t="shared" si="849"/>
        <v>6.6715662977796164E-3</v>
      </c>
      <c r="AT1188">
        <f t="shared" si="850"/>
        <v>9.9363753371185769E-3</v>
      </c>
      <c r="AU1188">
        <f t="shared" si="851"/>
        <v>9.6524788989151896E-3</v>
      </c>
      <c r="AV1188">
        <f t="shared" si="852"/>
        <v>1.2349495061847375E-2</v>
      </c>
      <c r="AW1188">
        <f t="shared" si="853"/>
        <v>4.2584465730508188E-4</v>
      </c>
      <c r="AX1188">
        <f t="shared" si="854"/>
        <v>3.406757258440655E-3</v>
      </c>
      <c r="AY1188">
        <f t="shared" si="855"/>
        <v>0.14649056211294817</v>
      </c>
    </row>
    <row r="1189" spans="1:51" x14ac:dyDescent="0.2">
      <c r="A1189" s="118" t="s">
        <v>6119</v>
      </c>
      <c r="B1189" s="119">
        <v>47947</v>
      </c>
      <c r="C1189" s="121" t="s">
        <v>6844</v>
      </c>
      <c r="D1189" s="121" t="s">
        <v>4445</v>
      </c>
      <c r="E1189" s="121">
        <v>0.93449311637107124</v>
      </c>
      <c r="F1189">
        <f t="shared" si="831"/>
        <v>9.3449311637107129E-7</v>
      </c>
      <c r="G1189">
        <f t="shared" si="832"/>
        <v>9.3449311637107129E-9</v>
      </c>
      <c r="H1189">
        <f t="shared" si="833"/>
        <v>5.3789767697355227E-4</v>
      </c>
      <c r="I1189" s="115">
        <f t="shared" si="811"/>
        <v>30</v>
      </c>
      <c r="J1189" s="115">
        <f t="shared" si="812"/>
        <v>0</v>
      </c>
      <c r="K1189" s="115">
        <f t="shared" si="813"/>
        <v>27</v>
      </c>
      <c r="L1189" s="115">
        <f t="shared" si="814"/>
        <v>23</v>
      </c>
      <c r="M1189" s="115">
        <f t="shared" si="815"/>
        <v>7</v>
      </c>
      <c r="N1189" s="115">
        <f t="shared" si="816"/>
        <v>34</v>
      </c>
      <c r="O1189" s="115">
        <f t="shared" si="817"/>
        <v>10</v>
      </c>
      <c r="P1189" s="115">
        <f t="shared" si="818"/>
        <v>28</v>
      </c>
      <c r="Q1189" s="115">
        <f t="shared" si="819"/>
        <v>29</v>
      </c>
      <c r="R1189" s="115">
        <f t="shared" si="820"/>
        <v>34</v>
      </c>
      <c r="S1189" s="115">
        <f t="shared" si="821"/>
        <v>7</v>
      </c>
      <c r="T1189" s="115">
        <f t="shared" si="822"/>
        <v>21</v>
      </c>
      <c r="U1189" s="115">
        <f t="shared" si="823"/>
        <v>21</v>
      </c>
      <c r="V1189" s="115">
        <f t="shared" si="824"/>
        <v>25</v>
      </c>
      <c r="W1189" s="115">
        <f t="shared" si="825"/>
        <v>21</v>
      </c>
      <c r="X1189" s="115">
        <f t="shared" si="826"/>
        <v>30</v>
      </c>
      <c r="Y1189" s="115">
        <f t="shared" si="827"/>
        <v>38</v>
      </c>
      <c r="Z1189" s="115">
        <f t="shared" si="828"/>
        <v>42</v>
      </c>
      <c r="AA1189" s="115">
        <f t="shared" si="829"/>
        <v>3</v>
      </c>
      <c r="AB1189" s="115">
        <f t="shared" si="830"/>
        <v>10</v>
      </c>
      <c r="AC1189" s="113">
        <f t="shared" si="834"/>
        <v>440</v>
      </c>
      <c r="AE1189">
        <f t="shared" si="835"/>
        <v>1.6136930309206567E-2</v>
      </c>
      <c r="AF1189">
        <f t="shared" si="836"/>
        <v>0</v>
      </c>
      <c r="AG1189">
        <f t="shared" si="837"/>
        <v>1.4523237278285911E-2</v>
      </c>
      <c r="AH1189">
        <f t="shared" si="838"/>
        <v>1.2371646570391703E-2</v>
      </c>
      <c r="AI1189">
        <f t="shared" si="839"/>
        <v>3.765283738814866E-3</v>
      </c>
      <c r="AJ1189">
        <f t="shared" si="840"/>
        <v>1.8288521017100778E-2</v>
      </c>
      <c r="AK1189">
        <f t="shared" si="841"/>
        <v>5.3789767697355224E-3</v>
      </c>
      <c r="AL1189">
        <f t="shared" si="842"/>
        <v>1.5061134955259464E-2</v>
      </c>
      <c r="AM1189">
        <f t="shared" si="843"/>
        <v>1.5599032632233016E-2</v>
      </c>
      <c r="AN1189">
        <f t="shared" si="844"/>
        <v>1.8288521017100778E-2</v>
      </c>
      <c r="AO1189">
        <f t="shared" si="845"/>
        <v>3.765283738814866E-3</v>
      </c>
      <c r="AP1189">
        <f t="shared" si="846"/>
        <v>1.1295851216444597E-2</v>
      </c>
      <c r="AQ1189">
        <f t="shared" si="847"/>
        <v>1.1295851216444597E-2</v>
      </c>
      <c r="AR1189">
        <f t="shared" si="848"/>
        <v>1.3447441924338806E-2</v>
      </c>
      <c r="AS1189">
        <f t="shared" si="849"/>
        <v>1.1295851216444597E-2</v>
      </c>
      <c r="AT1189">
        <f t="shared" si="850"/>
        <v>1.6136930309206567E-2</v>
      </c>
      <c r="AU1189">
        <f t="shared" si="851"/>
        <v>2.0440111724994985E-2</v>
      </c>
      <c r="AV1189">
        <f t="shared" si="852"/>
        <v>2.2591702432889195E-2</v>
      </c>
      <c r="AW1189">
        <f t="shared" si="853"/>
        <v>1.6136930309206569E-3</v>
      </c>
      <c r="AX1189">
        <f t="shared" si="854"/>
        <v>5.3789767697355224E-3</v>
      </c>
      <c r="AY1189">
        <f t="shared" si="855"/>
        <v>0.23667497786836303</v>
      </c>
    </row>
    <row r="1190" spans="1:51" x14ac:dyDescent="0.2">
      <c r="A1190" s="118" t="s">
        <v>6120</v>
      </c>
      <c r="B1190" s="119">
        <v>36190</v>
      </c>
      <c r="C1190" s="121" t="s">
        <v>7010</v>
      </c>
      <c r="D1190" s="121" t="s">
        <v>3949</v>
      </c>
      <c r="E1190" s="121">
        <v>6.2599016579748978E-2</v>
      </c>
      <c r="F1190">
        <f t="shared" si="831"/>
        <v>6.2599016579748983E-8</v>
      </c>
      <c r="G1190">
        <f t="shared" si="832"/>
        <v>6.2599016579748983E-10</v>
      </c>
      <c r="H1190">
        <f t="shared" si="833"/>
        <v>3.6032224324812825E-5</v>
      </c>
      <c r="I1190" s="115">
        <f t="shared" si="811"/>
        <v>33</v>
      </c>
      <c r="J1190" s="115">
        <f t="shared" si="812"/>
        <v>2</v>
      </c>
      <c r="K1190" s="115">
        <f t="shared" si="813"/>
        <v>20</v>
      </c>
      <c r="L1190" s="115">
        <f t="shared" si="814"/>
        <v>15</v>
      </c>
      <c r="M1190" s="115">
        <f t="shared" si="815"/>
        <v>11</v>
      </c>
      <c r="N1190" s="115">
        <f t="shared" si="816"/>
        <v>28</v>
      </c>
      <c r="O1190" s="115">
        <f t="shared" si="817"/>
        <v>14</v>
      </c>
      <c r="P1190" s="115">
        <f t="shared" si="818"/>
        <v>22</v>
      </c>
      <c r="Q1190" s="115">
        <f t="shared" si="819"/>
        <v>13</v>
      </c>
      <c r="R1190" s="115">
        <f t="shared" si="820"/>
        <v>37</v>
      </c>
      <c r="S1190" s="115">
        <f t="shared" si="821"/>
        <v>20</v>
      </c>
      <c r="T1190" s="115">
        <f t="shared" si="822"/>
        <v>5</v>
      </c>
      <c r="U1190" s="115">
        <f t="shared" si="823"/>
        <v>14</v>
      </c>
      <c r="V1190" s="115">
        <f t="shared" si="824"/>
        <v>11</v>
      </c>
      <c r="W1190" s="115">
        <f t="shared" si="825"/>
        <v>19</v>
      </c>
      <c r="X1190" s="115">
        <f t="shared" si="826"/>
        <v>28</v>
      </c>
      <c r="Y1190" s="115">
        <f t="shared" si="827"/>
        <v>22</v>
      </c>
      <c r="Z1190" s="115">
        <f t="shared" si="828"/>
        <v>20</v>
      </c>
      <c r="AA1190" s="115">
        <f t="shared" si="829"/>
        <v>0</v>
      </c>
      <c r="AB1190" s="115">
        <f t="shared" si="830"/>
        <v>2</v>
      </c>
      <c r="AC1190" s="113">
        <f t="shared" si="834"/>
        <v>336</v>
      </c>
      <c r="AE1190">
        <f t="shared" si="835"/>
        <v>1.1890634027188233E-3</v>
      </c>
      <c r="AF1190">
        <f t="shared" si="836"/>
        <v>7.206444864962565E-5</v>
      </c>
      <c r="AG1190">
        <f t="shared" si="837"/>
        <v>7.2064448649625647E-4</v>
      </c>
      <c r="AH1190">
        <f t="shared" si="838"/>
        <v>5.4048336487219238E-4</v>
      </c>
      <c r="AI1190">
        <f t="shared" si="839"/>
        <v>3.9635446757294105E-4</v>
      </c>
      <c r="AJ1190">
        <f t="shared" si="840"/>
        <v>1.0089022810947591E-3</v>
      </c>
      <c r="AK1190">
        <f t="shared" si="841"/>
        <v>5.0445114054737956E-4</v>
      </c>
      <c r="AL1190">
        <f t="shared" si="842"/>
        <v>7.927089351458821E-4</v>
      </c>
      <c r="AM1190">
        <f t="shared" si="843"/>
        <v>4.6841891622256674E-4</v>
      </c>
      <c r="AN1190">
        <f t="shared" si="844"/>
        <v>1.3331923000180746E-3</v>
      </c>
      <c r="AO1190">
        <f t="shared" si="845"/>
        <v>7.2064448649625647E-4</v>
      </c>
      <c r="AP1190">
        <f t="shared" si="846"/>
        <v>1.8016112162406412E-4</v>
      </c>
      <c r="AQ1190">
        <f t="shared" si="847"/>
        <v>5.0445114054737956E-4</v>
      </c>
      <c r="AR1190">
        <f t="shared" si="848"/>
        <v>3.9635446757294105E-4</v>
      </c>
      <c r="AS1190">
        <f t="shared" si="849"/>
        <v>6.8461226217144365E-4</v>
      </c>
      <c r="AT1190">
        <f t="shared" si="850"/>
        <v>1.0089022810947591E-3</v>
      </c>
      <c r="AU1190">
        <f t="shared" si="851"/>
        <v>7.927089351458821E-4</v>
      </c>
      <c r="AV1190">
        <f t="shared" si="852"/>
        <v>7.2064448649625647E-4</v>
      </c>
      <c r="AW1190">
        <f t="shared" si="853"/>
        <v>0</v>
      </c>
      <c r="AX1190">
        <f t="shared" si="854"/>
        <v>7.206444864962565E-5</v>
      </c>
      <c r="AY1190">
        <f t="shared" si="855"/>
        <v>1.2106827373137109E-2</v>
      </c>
    </row>
    <row r="1191" spans="1:51" x14ac:dyDescent="0.2">
      <c r="A1191" s="118" t="s">
        <v>6121</v>
      </c>
      <c r="B1191" s="119">
        <v>8625</v>
      </c>
      <c r="C1191" s="121" t="s">
        <v>7130</v>
      </c>
      <c r="D1191" s="121" t="s">
        <v>4426</v>
      </c>
      <c r="E1191" s="121">
        <v>0.97660168714440787</v>
      </c>
      <c r="F1191">
        <f t="shared" si="831"/>
        <v>9.7660168714440787E-7</v>
      </c>
      <c r="G1191">
        <f t="shared" si="832"/>
        <v>9.7660168714440792E-9</v>
      </c>
      <c r="H1191">
        <f t="shared" si="833"/>
        <v>5.6213552528174698E-4</v>
      </c>
      <c r="I1191" s="115">
        <f t="shared" si="811"/>
        <v>5</v>
      </c>
      <c r="J1191" s="115">
        <f t="shared" si="812"/>
        <v>1</v>
      </c>
      <c r="K1191" s="115">
        <f t="shared" si="813"/>
        <v>6</v>
      </c>
      <c r="L1191" s="115">
        <f t="shared" si="814"/>
        <v>6</v>
      </c>
      <c r="M1191" s="115">
        <f t="shared" si="815"/>
        <v>2</v>
      </c>
      <c r="N1191" s="115">
        <f t="shared" si="816"/>
        <v>5</v>
      </c>
      <c r="O1191" s="115">
        <f t="shared" si="817"/>
        <v>3</v>
      </c>
      <c r="P1191" s="115">
        <f t="shared" si="818"/>
        <v>5</v>
      </c>
      <c r="Q1191" s="115">
        <f t="shared" si="819"/>
        <v>5</v>
      </c>
      <c r="R1191" s="115">
        <f t="shared" si="820"/>
        <v>9</v>
      </c>
      <c r="S1191" s="115">
        <f t="shared" si="821"/>
        <v>3</v>
      </c>
      <c r="T1191" s="115">
        <f t="shared" si="822"/>
        <v>6</v>
      </c>
      <c r="U1191" s="115">
        <f t="shared" si="823"/>
        <v>1</v>
      </c>
      <c r="V1191" s="115">
        <f t="shared" si="824"/>
        <v>2</v>
      </c>
      <c r="W1191" s="115">
        <f t="shared" si="825"/>
        <v>5</v>
      </c>
      <c r="X1191" s="115">
        <f t="shared" si="826"/>
        <v>3</v>
      </c>
      <c r="Y1191" s="115">
        <f t="shared" si="827"/>
        <v>1</v>
      </c>
      <c r="Z1191" s="115">
        <f t="shared" si="828"/>
        <v>9</v>
      </c>
      <c r="AA1191" s="115">
        <f t="shared" si="829"/>
        <v>0</v>
      </c>
      <c r="AB1191" s="115">
        <f t="shared" si="830"/>
        <v>0</v>
      </c>
      <c r="AC1191" s="113">
        <f t="shared" si="834"/>
        <v>77</v>
      </c>
      <c r="AE1191">
        <f t="shared" si="835"/>
        <v>2.8106776264087349E-3</v>
      </c>
      <c r="AF1191">
        <f t="shared" si="836"/>
        <v>5.6213552528174698E-4</v>
      </c>
      <c r="AG1191">
        <f t="shared" si="837"/>
        <v>3.3728131516904819E-3</v>
      </c>
      <c r="AH1191">
        <f t="shared" si="838"/>
        <v>3.3728131516904819E-3</v>
      </c>
      <c r="AI1191">
        <f t="shared" si="839"/>
        <v>1.124271050563494E-3</v>
      </c>
      <c r="AJ1191">
        <f t="shared" si="840"/>
        <v>2.8106776264087349E-3</v>
      </c>
      <c r="AK1191">
        <f t="shared" si="841"/>
        <v>1.686406575845241E-3</v>
      </c>
      <c r="AL1191">
        <f t="shared" si="842"/>
        <v>2.8106776264087349E-3</v>
      </c>
      <c r="AM1191">
        <f t="shared" si="843"/>
        <v>2.8106776264087349E-3</v>
      </c>
      <c r="AN1191">
        <f t="shared" si="844"/>
        <v>5.0592197275357229E-3</v>
      </c>
      <c r="AO1191">
        <f t="shared" si="845"/>
        <v>1.686406575845241E-3</v>
      </c>
      <c r="AP1191">
        <f t="shared" si="846"/>
        <v>3.3728131516904819E-3</v>
      </c>
      <c r="AQ1191">
        <f t="shared" si="847"/>
        <v>5.6213552528174698E-4</v>
      </c>
      <c r="AR1191">
        <f t="shared" si="848"/>
        <v>1.124271050563494E-3</v>
      </c>
      <c r="AS1191">
        <f t="shared" si="849"/>
        <v>2.8106776264087349E-3</v>
      </c>
      <c r="AT1191">
        <f t="shared" si="850"/>
        <v>1.686406575845241E-3</v>
      </c>
      <c r="AU1191">
        <f t="shared" si="851"/>
        <v>5.6213552528174698E-4</v>
      </c>
      <c r="AV1191">
        <f t="shared" si="852"/>
        <v>5.0592197275357229E-3</v>
      </c>
      <c r="AW1191">
        <f t="shared" si="853"/>
        <v>0</v>
      </c>
      <c r="AX1191">
        <f t="shared" si="854"/>
        <v>0</v>
      </c>
      <c r="AY1191">
        <f t="shared" si="855"/>
        <v>4.3284435446694518E-2</v>
      </c>
    </row>
    <row r="1192" spans="1:51" x14ac:dyDescent="0.2">
      <c r="A1192" s="118" t="s">
        <v>6122</v>
      </c>
      <c r="B1192" s="119">
        <v>23952</v>
      </c>
      <c r="C1192" s="121" t="s">
        <v>6724</v>
      </c>
      <c r="D1192" s="121" t="s">
        <v>4556</v>
      </c>
      <c r="E1192" s="121">
        <v>0.88037866508222518</v>
      </c>
      <c r="F1192">
        <f t="shared" si="831"/>
        <v>8.8037866508222517E-7</v>
      </c>
      <c r="G1192">
        <f t="shared" si="832"/>
        <v>8.8037866508222519E-9</v>
      </c>
      <c r="H1192">
        <f t="shared" si="833"/>
        <v>5.0674919965570486E-4</v>
      </c>
      <c r="I1192" s="115">
        <f t="shared" si="811"/>
        <v>23</v>
      </c>
      <c r="J1192" s="115">
        <f t="shared" si="812"/>
        <v>4</v>
      </c>
      <c r="K1192" s="115">
        <f t="shared" si="813"/>
        <v>13</v>
      </c>
      <c r="L1192" s="115">
        <f t="shared" si="814"/>
        <v>12</v>
      </c>
      <c r="M1192" s="115">
        <f t="shared" si="815"/>
        <v>6</v>
      </c>
      <c r="N1192" s="115">
        <f t="shared" si="816"/>
        <v>21</v>
      </c>
      <c r="O1192" s="115">
        <f t="shared" si="817"/>
        <v>6</v>
      </c>
      <c r="P1192" s="115">
        <f t="shared" si="818"/>
        <v>11</v>
      </c>
      <c r="Q1192" s="115">
        <f t="shared" si="819"/>
        <v>10</v>
      </c>
      <c r="R1192" s="115">
        <f t="shared" si="820"/>
        <v>24</v>
      </c>
      <c r="S1192" s="115">
        <f t="shared" si="821"/>
        <v>10</v>
      </c>
      <c r="T1192" s="115">
        <f t="shared" si="822"/>
        <v>12</v>
      </c>
      <c r="U1192" s="115">
        <f t="shared" si="823"/>
        <v>11</v>
      </c>
      <c r="V1192" s="115">
        <f t="shared" si="824"/>
        <v>7</v>
      </c>
      <c r="W1192" s="115">
        <f t="shared" si="825"/>
        <v>11</v>
      </c>
      <c r="X1192" s="115">
        <f t="shared" si="826"/>
        <v>10</v>
      </c>
      <c r="Y1192" s="115">
        <f t="shared" si="827"/>
        <v>7</v>
      </c>
      <c r="Z1192" s="115">
        <f t="shared" si="828"/>
        <v>16</v>
      </c>
      <c r="AA1192" s="115">
        <f t="shared" si="829"/>
        <v>1</v>
      </c>
      <c r="AB1192" s="115">
        <f t="shared" si="830"/>
        <v>6</v>
      </c>
      <c r="AC1192" s="113">
        <f t="shared" si="834"/>
        <v>221</v>
      </c>
      <c r="AE1192">
        <f t="shared" si="835"/>
        <v>1.1655231592081212E-2</v>
      </c>
      <c r="AF1192">
        <f t="shared" si="836"/>
        <v>2.0269967986228194E-3</v>
      </c>
      <c r="AG1192">
        <f t="shared" si="837"/>
        <v>6.5877395955241634E-3</v>
      </c>
      <c r="AH1192">
        <f t="shared" si="838"/>
        <v>6.0809903958684583E-3</v>
      </c>
      <c r="AI1192">
        <f t="shared" si="839"/>
        <v>3.0404951979342292E-3</v>
      </c>
      <c r="AJ1192">
        <f t="shared" si="840"/>
        <v>1.0641733192769802E-2</v>
      </c>
      <c r="AK1192">
        <f t="shared" si="841"/>
        <v>3.0404951979342292E-3</v>
      </c>
      <c r="AL1192">
        <f t="shared" si="842"/>
        <v>5.5742411962127533E-3</v>
      </c>
      <c r="AM1192">
        <f t="shared" si="843"/>
        <v>5.067491996557049E-3</v>
      </c>
      <c r="AN1192">
        <f t="shared" si="844"/>
        <v>1.2161980791736917E-2</v>
      </c>
      <c r="AO1192">
        <f t="shared" si="845"/>
        <v>5.067491996557049E-3</v>
      </c>
      <c r="AP1192">
        <f t="shared" si="846"/>
        <v>6.0809903958684583E-3</v>
      </c>
      <c r="AQ1192">
        <f t="shared" si="847"/>
        <v>5.5742411962127533E-3</v>
      </c>
      <c r="AR1192">
        <f t="shared" si="848"/>
        <v>3.5472443975899338E-3</v>
      </c>
      <c r="AS1192">
        <f t="shared" si="849"/>
        <v>5.5742411962127533E-3</v>
      </c>
      <c r="AT1192">
        <f t="shared" si="850"/>
        <v>5.067491996557049E-3</v>
      </c>
      <c r="AU1192">
        <f t="shared" si="851"/>
        <v>3.5472443975899338E-3</v>
      </c>
      <c r="AV1192">
        <f t="shared" si="852"/>
        <v>8.1079871944912778E-3</v>
      </c>
      <c r="AW1192">
        <f t="shared" si="853"/>
        <v>5.0674919965570486E-4</v>
      </c>
      <c r="AX1192">
        <f t="shared" si="854"/>
        <v>3.0404951979342292E-3</v>
      </c>
      <c r="AY1192">
        <f t="shared" si="855"/>
        <v>0.11199157312391078</v>
      </c>
    </row>
    <row r="1193" spans="1:51" x14ac:dyDescent="0.2">
      <c r="A1193" s="118" t="s">
        <v>6123</v>
      </c>
      <c r="B1193" s="119">
        <v>65175</v>
      </c>
      <c r="C1193" s="121" t="s">
        <v>7131</v>
      </c>
      <c r="D1193" s="121" t="s">
        <v>3501</v>
      </c>
      <c r="E1193" s="121">
        <v>3.5588354478069552E-2</v>
      </c>
      <c r="F1193">
        <f t="shared" si="831"/>
        <v>3.5588354478069552E-8</v>
      </c>
      <c r="G1193">
        <f t="shared" si="832"/>
        <v>3.5588354478069554E-10</v>
      </c>
      <c r="H1193">
        <f t="shared" si="833"/>
        <v>2.0484787812458975E-5</v>
      </c>
      <c r="I1193" s="115">
        <f t="shared" si="811"/>
        <v>19</v>
      </c>
      <c r="J1193" s="115">
        <f t="shared" si="812"/>
        <v>10</v>
      </c>
      <c r="K1193" s="115">
        <f t="shared" si="813"/>
        <v>40</v>
      </c>
      <c r="L1193" s="115">
        <f t="shared" si="814"/>
        <v>38</v>
      </c>
      <c r="M1193" s="115">
        <f t="shared" si="815"/>
        <v>26</v>
      </c>
      <c r="N1193" s="115">
        <f t="shared" si="816"/>
        <v>15</v>
      </c>
      <c r="O1193" s="115">
        <f t="shared" si="817"/>
        <v>10</v>
      </c>
      <c r="P1193" s="115">
        <f t="shared" si="818"/>
        <v>60</v>
      </c>
      <c r="Q1193" s="115">
        <f t="shared" si="819"/>
        <v>57</v>
      </c>
      <c r="R1193" s="115">
        <f t="shared" si="820"/>
        <v>54</v>
      </c>
      <c r="S1193" s="115">
        <f t="shared" si="821"/>
        <v>8</v>
      </c>
      <c r="T1193" s="115">
        <f t="shared" si="822"/>
        <v>32</v>
      </c>
      <c r="U1193" s="115">
        <f t="shared" si="823"/>
        <v>12</v>
      </c>
      <c r="V1193" s="115">
        <f t="shared" si="824"/>
        <v>25</v>
      </c>
      <c r="W1193" s="115">
        <f t="shared" si="825"/>
        <v>29</v>
      </c>
      <c r="X1193" s="115">
        <f t="shared" si="826"/>
        <v>52</v>
      </c>
      <c r="Y1193" s="115">
        <f t="shared" si="827"/>
        <v>16</v>
      </c>
      <c r="Z1193" s="115">
        <f t="shared" si="828"/>
        <v>22</v>
      </c>
      <c r="AA1193" s="115">
        <f t="shared" si="829"/>
        <v>8</v>
      </c>
      <c r="AB1193" s="115">
        <f t="shared" si="830"/>
        <v>22</v>
      </c>
      <c r="AC1193" s="113">
        <f t="shared" si="834"/>
        <v>555</v>
      </c>
      <c r="AE1193">
        <f t="shared" si="835"/>
        <v>3.8921096843672054E-4</v>
      </c>
      <c r="AF1193">
        <f t="shared" si="836"/>
        <v>2.0484787812458975E-4</v>
      </c>
      <c r="AG1193">
        <f t="shared" si="837"/>
        <v>8.1939151249835901E-4</v>
      </c>
      <c r="AH1193">
        <f t="shared" si="838"/>
        <v>7.7842193687344108E-4</v>
      </c>
      <c r="AI1193">
        <f t="shared" si="839"/>
        <v>5.3260448312393333E-4</v>
      </c>
      <c r="AJ1193">
        <f t="shared" si="840"/>
        <v>3.0727181718688464E-4</v>
      </c>
      <c r="AK1193">
        <f t="shared" si="841"/>
        <v>2.0484787812458975E-4</v>
      </c>
      <c r="AL1193">
        <f t="shared" si="842"/>
        <v>1.2290872687475386E-3</v>
      </c>
      <c r="AM1193">
        <f t="shared" si="843"/>
        <v>1.1676329053101615E-3</v>
      </c>
      <c r="AN1193">
        <f t="shared" si="844"/>
        <v>1.1061785418727847E-3</v>
      </c>
      <c r="AO1193">
        <f t="shared" si="845"/>
        <v>1.638783024996718E-4</v>
      </c>
      <c r="AP1193">
        <f t="shared" si="846"/>
        <v>6.5551320999868721E-4</v>
      </c>
      <c r="AQ1193">
        <f t="shared" si="847"/>
        <v>2.458174537495077E-4</v>
      </c>
      <c r="AR1193">
        <f t="shared" si="848"/>
        <v>5.1211969531147442E-4</v>
      </c>
      <c r="AS1193">
        <f t="shared" si="849"/>
        <v>5.9405884656131027E-4</v>
      </c>
      <c r="AT1193">
        <f t="shared" si="850"/>
        <v>1.0652089662478667E-3</v>
      </c>
      <c r="AU1193">
        <f t="shared" si="851"/>
        <v>3.277566049993436E-4</v>
      </c>
      <c r="AV1193">
        <f t="shared" si="852"/>
        <v>4.5066533187409748E-4</v>
      </c>
      <c r="AW1193">
        <f t="shared" si="853"/>
        <v>1.638783024996718E-4</v>
      </c>
      <c r="AX1193">
        <f t="shared" si="854"/>
        <v>4.5066533187409748E-4</v>
      </c>
      <c r="AY1193">
        <f t="shared" si="855"/>
        <v>1.1369057235914732E-2</v>
      </c>
    </row>
    <row r="1194" spans="1:51" x14ac:dyDescent="0.2">
      <c r="A1194" s="118" t="s">
        <v>6124</v>
      </c>
      <c r="B1194" s="119">
        <v>130935</v>
      </c>
      <c r="C1194" s="121" t="s">
        <v>7132</v>
      </c>
      <c r="D1194" s="121" t="s">
        <v>3728</v>
      </c>
      <c r="E1194" s="121">
        <v>0.10512327905381594</v>
      </c>
      <c r="F1194">
        <f t="shared" si="831"/>
        <v>1.0512327905381593E-7</v>
      </c>
      <c r="G1194">
        <f t="shared" si="832"/>
        <v>1.0512327905381593E-9</v>
      </c>
      <c r="H1194">
        <f t="shared" si="833"/>
        <v>6.0509346305807123E-5</v>
      </c>
      <c r="I1194" s="115">
        <f t="shared" si="811"/>
        <v>126</v>
      </c>
      <c r="J1194" s="115">
        <f t="shared" si="812"/>
        <v>13</v>
      </c>
      <c r="K1194" s="115">
        <f t="shared" si="813"/>
        <v>77</v>
      </c>
      <c r="L1194" s="115">
        <f t="shared" si="814"/>
        <v>87</v>
      </c>
      <c r="M1194" s="115">
        <f t="shared" si="815"/>
        <v>47</v>
      </c>
      <c r="N1194" s="115">
        <f t="shared" si="816"/>
        <v>80</v>
      </c>
      <c r="O1194" s="115">
        <f t="shared" si="817"/>
        <v>23</v>
      </c>
      <c r="P1194" s="115">
        <f t="shared" si="818"/>
        <v>58</v>
      </c>
      <c r="Q1194" s="115">
        <f t="shared" si="819"/>
        <v>59</v>
      </c>
      <c r="R1194" s="115">
        <f t="shared" si="820"/>
        <v>124</v>
      </c>
      <c r="S1194" s="115">
        <f t="shared" si="821"/>
        <v>38</v>
      </c>
      <c r="T1194" s="115">
        <f t="shared" si="822"/>
        <v>32</v>
      </c>
      <c r="U1194" s="115">
        <f t="shared" si="823"/>
        <v>60</v>
      </c>
      <c r="V1194" s="115">
        <f t="shared" si="824"/>
        <v>49</v>
      </c>
      <c r="W1194" s="115">
        <f t="shared" si="825"/>
        <v>81</v>
      </c>
      <c r="X1194" s="115">
        <f t="shared" si="826"/>
        <v>70</v>
      </c>
      <c r="Y1194" s="115">
        <f t="shared" si="827"/>
        <v>35</v>
      </c>
      <c r="Z1194" s="115">
        <f t="shared" si="828"/>
        <v>67</v>
      </c>
      <c r="AA1194" s="115">
        <f t="shared" si="829"/>
        <v>10</v>
      </c>
      <c r="AB1194" s="115">
        <f t="shared" si="830"/>
        <v>38</v>
      </c>
      <c r="AC1194" s="113">
        <f t="shared" si="834"/>
        <v>1174</v>
      </c>
      <c r="AE1194">
        <f t="shared" si="835"/>
        <v>7.6241776345316974E-3</v>
      </c>
      <c r="AF1194">
        <f t="shared" si="836"/>
        <v>7.8662150197549257E-4</v>
      </c>
      <c r="AG1194">
        <f t="shared" si="837"/>
        <v>4.6592196655471487E-3</v>
      </c>
      <c r="AH1194">
        <f t="shared" si="838"/>
        <v>5.2643131286052199E-3</v>
      </c>
      <c r="AI1194">
        <f t="shared" si="839"/>
        <v>2.8439392763729347E-3</v>
      </c>
      <c r="AJ1194">
        <f t="shared" si="840"/>
        <v>4.8407477044645694E-3</v>
      </c>
      <c r="AK1194">
        <f t="shared" si="841"/>
        <v>1.3917149650335638E-3</v>
      </c>
      <c r="AL1194">
        <f t="shared" si="842"/>
        <v>3.5095420857368131E-3</v>
      </c>
      <c r="AM1194">
        <f t="shared" si="843"/>
        <v>3.5700514320426203E-3</v>
      </c>
      <c r="AN1194">
        <f t="shared" si="844"/>
        <v>7.503158941920083E-3</v>
      </c>
      <c r="AO1194">
        <f t="shared" si="845"/>
        <v>2.2993551596206707E-3</v>
      </c>
      <c r="AP1194">
        <f t="shared" si="846"/>
        <v>1.9362990817858279E-3</v>
      </c>
      <c r="AQ1194">
        <f t="shared" si="847"/>
        <v>3.6305607783484275E-3</v>
      </c>
      <c r="AR1194">
        <f t="shared" si="848"/>
        <v>2.9649579689845491E-3</v>
      </c>
      <c r="AS1194">
        <f t="shared" si="849"/>
        <v>4.9012570507703766E-3</v>
      </c>
      <c r="AT1194">
        <f t="shared" si="850"/>
        <v>4.2356542414064982E-3</v>
      </c>
      <c r="AU1194">
        <f t="shared" si="851"/>
        <v>2.1178271207032491E-3</v>
      </c>
      <c r="AV1194">
        <f t="shared" si="852"/>
        <v>4.0541262024890775E-3</v>
      </c>
      <c r="AW1194">
        <f t="shared" si="853"/>
        <v>6.0509346305807118E-4</v>
      </c>
      <c r="AX1194">
        <f t="shared" si="854"/>
        <v>2.2993551596206707E-3</v>
      </c>
      <c r="AY1194">
        <f t="shared" si="855"/>
        <v>7.1037972563017554E-2</v>
      </c>
    </row>
    <row r="1195" spans="1:51" x14ac:dyDescent="0.2">
      <c r="A1195" s="118" t="s">
        <v>6125</v>
      </c>
      <c r="B1195" s="119">
        <v>10985</v>
      </c>
      <c r="C1195" s="121" t="s">
        <v>6873</v>
      </c>
      <c r="D1195" s="121" t="s">
        <v>3784</v>
      </c>
      <c r="E1195" s="121">
        <v>0.31428309940586069</v>
      </c>
      <c r="F1195">
        <f t="shared" si="831"/>
        <v>3.142830994058607E-7</v>
      </c>
      <c r="G1195">
        <f t="shared" si="832"/>
        <v>3.1428309940586072E-9</v>
      </c>
      <c r="H1195">
        <f t="shared" si="833"/>
        <v>1.8090250866581318E-4</v>
      </c>
      <c r="I1195" s="115">
        <f t="shared" si="811"/>
        <v>12</v>
      </c>
      <c r="J1195" s="115">
        <f t="shared" si="812"/>
        <v>1</v>
      </c>
      <c r="K1195" s="115">
        <f t="shared" si="813"/>
        <v>7</v>
      </c>
      <c r="L1195" s="115">
        <f t="shared" si="814"/>
        <v>7</v>
      </c>
      <c r="M1195" s="115">
        <f t="shared" si="815"/>
        <v>2</v>
      </c>
      <c r="N1195" s="115">
        <f t="shared" si="816"/>
        <v>4</v>
      </c>
      <c r="O1195" s="115">
        <f t="shared" si="817"/>
        <v>2</v>
      </c>
      <c r="P1195" s="115">
        <f t="shared" si="818"/>
        <v>9</v>
      </c>
      <c r="Q1195" s="115">
        <f t="shared" si="819"/>
        <v>5</v>
      </c>
      <c r="R1195" s="115">
        <f t="shared" si="820"/>
        <v>8</v>
      </c>
      <c r="S1195" s="115">
        <f t="shared" si="821"/>
        <v>2</v>
      </c>
      <c r="T1195" s="115">
        <f t="shared" si="822"/>
        <v>1</v>
      </c>
      <c r="U1195" s="115">
        <f t="shared" si="823"/>
        <v>8</v>
      </c>
      <c r="V1195" s="115">
        <f t="shared" si="824"/>
        <v>4</v>
      </c>
      <c r="W1195" s="115">
        <f t="shared" si="825"/>
        <v>9</v>
      </c>
      <c r="X1195" s="115">
        <f t="shared" si="826"/>
        <v>9</v>
      </c>
      <c r="Y1195" s="115">
        <f t="shared" si="827"/>
        <v>3</v>
      </c>
      <c r="Z1195" s="115">
        <f t="shared" si="828"/>
        <v>6</v>
      </c>
      <c r="AA1195" s="115">
        <f t="shared" si="829"/>
        <v>1</v>
      </c>
      <c r="AB1195" s="115">
        <f t="shared" si="830"/>
        <v>0</v>
      </c>
      <c r="AC1195" s="113">
        <f t="shared" si="834"/>
        <v>100</v>
      </c>
      <c r="AE1195">
        <f t="shared" si="835"/>
        <v>2.1708301039897581E-3</v>
      </c>
      <c r="AF1195">
        <f t="shared" si="836"/>
        <v>1.8090250866581318E-4</v>
      </c>
      <c r="AG1195">
        <f t="shared" si="837"/>
        <v>1.2663175606606922E-3</v>
      </c>
      <c r="AH1195">
        <f t="shared" si="838"/>
        <v>1.2663175606606922E-3</v>
      </c>
      <c r="AI1195">
        <f t="shared" si="839"/>
        <v>3.6180501733162635E-4</v>
      </c>
      <c r="AJ1195">
        <f t="shared" si="840"/>
        <v>7.236100346632527E-4</v>
      </c>
      <c r="AK1195">
        <f t="shared" si="841"/>
        <v>3.6180501733162635E-4</v>
      </c>
      <c r="AL1195">
        <f t="shared" si="842"/>
        <v>1.6281225779923186E-3</v>
      </c>
      <c r="AM1195">
        <f t="shared" si="843"/>
        <v>9.0451254332906588E-4</v>
      </c>
      <c r="AN1195">
        <f t="shared" si="844"/>
        <v>1.4472200693265054E-3</v>
      </c>
      <c r="AO1195">
        <f t="shared" si="845"/>
        <v>3.6180501733162635E-4</v>
      </c>
      <c r="AP1195">
        <f t="shared" si="846"/>
        <v>1.8090250866581318E-4</v>
      </c>
      <c r="AQ1195">
        <f t="shared" si="847"/>
        <v>1.4472200693265054E-3</v>
      </c>
      <c r="AR1195">
        <f t="shared" si="848"/>
        <v>7.236100346632527E-4</v>
      </c>
      <c r="AS1195">
        <f t="shared" si="849"/>
        <v>1.6281225779923186E-3</v>
      </c>
      <c r="AT1195">
        <f t="shared" si="850"/>
        <v>1.6281225779923186E-3</v>
      </c>
      <c r="AU1195">
        <f t="shared" si="851"/>
        <v>5.4270752599743953E-4</v>
      </c>
      <c r="AV1195">
        <f t="shared" si="852"/>
        <v>1.0854150519948791E-3</v>
      </c>
      <c r="AW1195">
        <f t="shared" si="853"/>
        <v>1.8090250866581318E-4</v>
      </c>
      <c r="AX1195">
        <f t="shared" si="854"/>
        <v>0</v>
      </c>
      <c r="AY1195">
        <f t="shared" si="855"/>
        <v>1.8090250866581319E-2</v>
      </c>
    </row>
    <row r="1196" spans="1:51" x14ac:dyDescent="0.2">
      <c r="A1196" s="118" t="s">
        <v>6126</v>
      </c>
      <c r="B1196" s="119">
        <v>70047</v>
      </c>
      <c r="C1196" s="121" t="s">
        <v>7133</v>
      </c>
      <c r="D1196" s="121" t="s">
        <v>3771</v>
      </c>
      <c r="E1196" s="121">
        <v>0.31725454287679195</v>
      </c>
      <c r="F1196">
        <f t="shared" si="831"/>
        <v>3.1725454287679194E-7</v>
      </c>
      <c r="G1196">
        <f t="shared" si="832"/>
        <v>3.1725454287679193E-9</v>
      </c>
      <c r="H1196">
        <f t="shared" si="833"/>
        <v>1.8261288246340619E-4</v>
      </c>
      <c r="I1196" s="115">
        <f t="shared" si="811"/>
        <v>70</v>
      </c>
      <c r="J1196" s="115">
        <f t="shared" si="812"/>
        <v>4</v>
      </c>
      <c r="K1196" s="115">
        <f t="shared" si="813"/>
        <v>26</v>
      </c>
      <c r="L1196" s="115">
        <f t="shared" si="814"/>
        <v>29</v>
      </c>
      <c r="M1196" s="115">
        <f t="shared" si="815"/>
        <v>30</v>
      </c>
      <c r="N1196" s="115">
        <f t="shared" si="816"/>
        <v>44</v>
      </c>
      <c r="O1196" s="115">
        <f t="shared" si="817"/>
        <v>9</v>
      </c>
      <c r="P1196" s="115">
        <f t="shared" si="818"/>
        <v>49</v>
      </c>
      <c r="Q1196" s="115">
        <f t="shared" si="819"/>
        <v>27</v>
      </c>
      <c r="R1196" s="115">
        <f t="shared" si="820"/>
        <v>82</v>
      </c>
      <c r="S1196" s="115">
        <f t="shared" si="821"/>
        <v>25</v>
      </c>
      <c r="T1196" s="115">
        <f t="shared" si="822"/>
        <v>15</v>
      </c>
      <c r="U1196" s="115">
        <f t="shared" si="823"/>
        <v>40</v>
      </c>
      <c r="V1196" s="115">
        <f t="shared" si="824"/>
        <v>19</v>
      </c>
      <c r="W1196" s="115">
        <f t="shared" si="825"/>
        <v>31</v>
      </c>
      <c r="X1196" s="115">
        <f t="shared" si="826"/>
        <v>34</v>
      </c>
      <c r="Y1196" s="115">
        <f t="shared" si="827"/>
        <v>30</v>
      </c>
      <c r="Z1196" s="115">
        <f t="shared" si="828"/>
        <v>54</v>
      </c>
      <c r="AA1196" s="115">
        <f t="shared" si="829"/>
        <v>9</v>
      </c>
      <c r="AB1196" s="115">
        <f t="shared" si="830"/>
        <v>14</v>
      </c>
      <c r="AC1196" s="113">
        <f t="shared" si="834"/>
        <v>641</v>
      </c>
      <c r="AE1196">
        <f t="shared" si="835"/>
        <v>1.2782901772438434E-2</v>
      </c>
      <c r="AF1196">
        <f t="shared" si="836"/>
        <v>7.3045152985362475E-4</v>
      </c>
      <c r="AG1196">
        <f t="shared" si="837"/>
        <v>4.7479349440485612E-3</v>
      </c>
      <c r="AH1196">
        <f t="shared" si="838"/>
        <v>5.2957735914387792E-3</v>
      </c>
      <c r="AI1196">
        <f t="shared" si="839"/>
        <v>5.4783864739021857E-3</v>
      </c>
      <c r="AJ1196">
        <f t="shared" si="840"/>
        <v>8.0349668283898716E-3</v>
      </c>
      <c r="AK1196">
        <f t="shared" si="841"/>
        <v>1.6435159421706556E-3</v>
      </c>
      <c r="AL1196">
        <f t="shared" si="842"/>
        <v>8.9480312407069027E-3</v>
      </c>
      <c r="AM1196">
        <f t="shared" si="843"/>
        <v>4.9305478265119669E-3</v>
      </c>
      <c r="AN1196">
        <f t="shared" si="844"/>
        <v>1.4974256361999307E-2</v>
      </c>
      <c r="AO1196">
        <f t="shared" si="845"/>
        <v>4.5653220615851546E-3</v>
      </c>
      <c r="AP1196">
        <f t="shared" si="846"/>
        <v>2.7391932369510929E-3</v>
      </c>
      <c r="AQ1196">
        <f t="shared" si="847"/>
        <v>7.3045152985362471E-3</v>
      </c>
      <c r="AR1196">
        <f t="shared" si="848"/>
        <v>3.4696447668047174E-3</v>
      </c>
      <c r="AS1196">
        <f t="shared" si="849"/>
        <v>5.6609993563655914E-3</v>
      </c>
      <c r="AT1196">
        <f t="shared" si="850"/>
        <v>6.2088380037558103E-3</v>
      </c>
      <c r="AU1196">
        <f t="shared" si="851"/>
        <v>5.4783864739021857E-3</v>
      </c>
      <c r="AV1196">
        <f t="shared" si="852"/>
        <v>9.8610956530239338E-3</v>
      </c>
      <c r="AW1196">
        <f t="shared" si="853"/>
        <v>1.6435159421706556E-3</v>
      </c>
      <c r="AX1196">
        <f t="shared" si="854"/>
        <v>2.5565803544876867E-3</v>
      </c>
      <c r="AY1196">
        <f t="shared" si="855"/>
        <v>0.11705485765904336</v>
      </c>
    </row>
    <row r="1197" spans="1:51" x14ac:dyDescent="0.2">
      <c r="A1197" s="118" t="s">
        <v>6127</v>
      </c>
      <c r="B1197" s="119">
        <v>20405</v>
      </c>
      <c r="C1197" s="121" t="s">
        <v>6830</v>
      </c>
      <c r="D1197" s="121" t="s">
        <v>4633</v>
      </c>
      <c r="E1197" s="121">
        <v>1.3864216375020593</v>
      </c>
      <c r="F1197">
        <f t="shared" si="831"/>
        <v>1.3864216375020593E-6</v>
      </c>
      <c r="G1197">
        <f t="shared" si="832"/>
        <v>1.3864216375020593E-8</v>
      </c>
      <c r="H1197">
        <f t="shared" si="833"/>
        <v>7.9802939695716312E-4</v>
      </c>
      <c r="I1197" s="115">
        <f t="shared" si="811"/>
        <v>9</v>
      </c>
      <c r="J1197" s="115">
        <f t="shared" si="812"/>
        <v>0</v>
      </c>
      <c r="K1197" s="115">
        <f t="shared" si="813"/>
        <v>13</v>
      </c>
      <c r="L1197" s="115">
        <f t="shared" si="814"/>
        <v>10</v>
      </c>
      <c r="M1197" s="115">
        <f t="shared" si="815"/>
        <v>10</v>
      </c>
      <c r="N1197" s="115">
        <f t="shared" si="816"/>
        <v>37</v>
      </c>
      <c r="O1197" s="115">
        <f t="shared" si="817"/>
        <v>2</v>
      </c>
      <c r="P1197" s="115">
        <f t="shared" si="818"/>
        <v>5</v>
      </c>
      <c r="Q1197" s="115">
        <f t="shared" si="819"/>
        <v>7</v>
      </c>
      <c r="R1197" s="115">
        <f t="shared" si="820"/>
        <v>11</v>
      </c>
      <c r="S1197" s="115">
        <f t="shared" si="821"/>
        <v>3</v>
      </c>
      <c r="T1197" s="115">
        <f t="shared" si="822"/>
        <v>16</v>
      </c>
      <c r="U1197" s="115">
        <f t="shared" si="823"/>
        <v>4</v>
      </c>
      <c r="V1197" s="115">
        <f t="shared" si="824"/>
        <v>9</v>
      </c>
      <c r="W1197" s="115">
        <f t="shared" si="825"/>
        <v>12</v>
      </c>
      <c r="X1197" s="115">
        <f t="shared" si="826"/>
        <v>21</v>
      </c>
      <c r="Y1197" s="115">
        <f t="shared" si="827"/>
        <v>6</v>
      </c>
      <c r="Z1197" s="115">
        <f t="shared" si="828"/>
        <v>11</v>
      </c>
      <c r="AA1197" s="115">
        <f t="shared" si="829"/>
        <v>4</v>
      </c>
      <c r="AB1197" s="115">
        <f t="shared" si="830"/>
        <v>3</v>
      </c>
      <c r="AC1197" s="113">
        <f t="shared" si="834"/>
        <v>193</v>
      </c>
      <c r="AE1197">
        <f t="shared" si="835"/>
        <v>7.1822645726144678E-3</v>
      </c>
      <c r="AF1197">
        <f t="shared" si="836"/>
        <v>0</v>
      </c>
      <c r="AG1197">
        <f t="shared" si="837"/>
        <v>1.037438216044312E-2</v>
      </c>
      <c r="AH1197">
        <f t="shared" si="838"/>
        <v>7.9802939695716307E-3</v>
      </c>
      <c r="AI1197">
        <f t="shared" si="839"/>
        <v>7.9802939695716307E-3</v>
      </c>
      <c r="AJ1197">
        <f t="shared" si="840"/>
        <v>2.9527087687415035E-2</v>
      </c>
      <c r="AK1197">
        <f t="shared" si="841"/>
        <v>1.5960587939143262E-3</v>
      </c>
      <c r="AL1197">
        <f t="shared" si="842"/>
        <v>3.9901469847858154E-3</v>
      </c>
      <c r="AM1197">
        <f t="shared" si="843"/>
        <v>5.586205778700142E-3</v>
      </c>
      <c r="AN1197">
        <f t="shared" si="844"/>
        <v>8.7783233665287945E-3</v>
      </c>
      <c r="AO1197">
        <f t="shared" si="845"/>
        <v>2.3940881908714896E-3</v>
      </c>
      <c r="AP1197">
        <f t="shared" si="846"/>
        <v>1.276847035131461E-2</v>
      </c>
      <c r="AQ1197">
        <f t="shared" si="847"/>
        <v>3.1921175878286525E-3</v>
      </c>
      <c r="AR1197">
        <f t="shared" si="848"/>
        <v>7.1822645726144678E-3</v>
      </c>
      <c r="AS1197">
        <f t="shared" si="849"/>
        <v>9.5763527634859583E-3</v>
      </c>
      <c r="AT1197">
        <f t="shared" si="850"/>
        <v>1.6758617336100425E-2</v>
      </c>
      <c r="AU1197">
        <f t="shared" si="851"/>
        <v>4.7881763817429791E-3</v>
      </c>
      <c r="AV1197">
        <f t="shared" si="852"/>
        <v>8.7783233665287945E-3</v>
      </c>
      <c r="AW1197">
        <f t="shared" si="853"/>
        <v>3.1921175878286525E-3</v>
      </c>
      <c r="AX1197">
        <f t="shared" si="854"/>
        <v>2.3940881908714896E-3</v>
      </c>
      <c r="AY1197">
        <f t="shared" si="855"/>
        <v>0.15401967361273247</v>
      </c>
    </row>
    <row r="1198" spans="1:51" x14ac:dyDescent="0.2">
      <c r="A1198" s="118" t="s">
        <v>6128</v>
      </c>
      <c r="B1198" s="119">
        <v>69004</v>
      </c>
      <c r="C1198" s="121" t="s">
        <v>7134</v>
      </c>
      <c r="D1198" s="121" t="s">
        <v>3958</v>
      </c>
      <c r="E1198" s="121">
        <v>0.21793052964758786</v>
      </c>
      <c r="F1198">
        <f t="shared" si="831"/>
        <v>2.1793052964758785E-7</v>
      </c>
      <c r="G1198">
        <f t="shared" si="832"/>
        <v>2.1793052964758786E-9</v>
      </c>
      <c r="H1198">
        <f t="shared" si="833"/>
        <v>1.2544161490913067E-4</v>
      </c>
      <c r="I1198" s="115">
        <f t="shared" si="811"/>
        <v>58</v>
      </c>
      <c r="J1198" s="115">
        <f t="shared" si="812"/>
        <v>2</v>
      </c>
      <c r="K1198" s="115">
        <f t="shared" si="813"/>
        <v>58</v>
      </c>
      <c r="L1198" s="115">
        <f t="shared" si="814"/>
        <v>52</v>
      </c>
      <c r="M1198" s="115">
        <f t="shared" si="815"/>
        <v>11</v>
      </c>
      <c r="N1198" s="115">
        <f t="shared" si="816"/>
        <v>38</v>
      </c>
      <c r="O1198" s="115">
        <f t="shared" si="817"/>
        <v>11</v>
      </c>
      <c r="P1198" s="115">
        <f t="shared" si="818"/>
        <v>28</v>
      </c>
      <c r="Q1198" s="115">
        <f t="shared" si="819"/>
        <v>31</v>
      </c>
      <c r="R1198" s="115">
        <f t="shared" si="820"/>
        <v>72</v>
      </c>
      <c r="S1198" s="115">
        <f t="shared" si="821"/>
        <v>15</v>
      </c>
      <c r="T1198" s="115">
        <f t="shared" si="822"/>
        <v>21</v>
      </c>
      <c r="U1198" s="115">
        <f t="shared" si="823"/>
        <v>28</v>
      </c>
      <c r="V1198" s="115">
        <f t="shared" si="824"/>
        <v>32</v>
      </c>
      <c r="W1198" s="115">
        <f t="shared" si="825"/>
        <v>45</v>
      </c>
      <c r="X1198" s="115">
        <f t="shared" si="826"/>
        <v>46</v>
      </c>
      <c r="Y1198" s="115">
        <f t="shared" si="827"/>
        <v>28</v>
      </c>
      <c r="Z1198" s="115">
        <f t="shared" si="828"/>
        <v>27</v>
      </c>
      <c r="AA1198" s="115">
        <f t="shared" si="829"/>
        <v>8</v>
      </c>
      <c r="AB1198" s="115">
        <f t="shared" si="830"/>
        <v>9</v>
      </c>
      <c r="AC1198" s="113">
        <f t="shared" si="834"/>
        <v>620</v>
      </c>
      <c r="AE1198">
        <f t="shared" si="835"/>
        <v>7.2756136647295789E-3</v>
      </c>
      <c r="AF1198">
        <f t="shared" si="836"/>
        <v>2.5088322981826135E-4</v>
      </c>
      <c r="AG1198">
        <f t="shared" si="837"/>
        <v>7.2756136647295789E-3</v>
      </c>
      <c r="AH1198">
        <f t="shared" si="838"/>
        <v>6.5229639752747946E-3</v>
      </c>
      <c r="AI1198">
        <f t="shared" si="839"/>
        <v>1.3798577640004375E-3</v>
      </c>
      <c r="AJ1198">
        <f t="shared" si="840"/>
        <v>4.7667813665469658E-3</v>
      </c>
      <c r="AK1198">
        <f t="shared" si="841"/>
        <v>1.3798577640004375E-3</v>
      </c>
      <c r="AL1198">
        <f t="shared" si="842"/>
        <v>3.5123652174556589E-3</v>
      </c>
      <c r="AM1198">
        <f t="shared" si="843"/>
        <v>3.888690062183051E-3</v>
      </c>
      <c r="AN1198">
        <f t="shared" si="844"/>
        <v>9.0317962734574077E-3</v>
      </c>
      <c r="AO1198">
        <f t="shared" si="845"/>
        <v>1.8816242236369602E-3</v>
      </c>
      <c r="AP1198">
        <f t="shared" si="846"/>
        <v>2.6342739130917441E-3</v>
      </c>
      <c r="AQ1198">
        <f t="shared" si="847"/>
        <v>3.5123652174556589E-3</v>
      </c>
      <c r="AR1198">
        <f t="shared" si="848"/>
        <v>4.0141316770921816E-3</v>
      </c>
      <c r="AS1198">
        <f t="shared" si="849"/>
        <v>5.6448726709108802E-3</v>
      </c>
      <c r="AT1198">
        <f t="shared" si="850"/>
        <v>5.7703142858200112E-3</v>
      </c>
      <c r="AU1198">
        <f t="shared" si="851"/>
        <v>3.5123652174556589E-3</v>
      </c>
      <c r="AV1198">
        <f t="shared" si="852"/>
        <v>3.3869236025465283E-3</v>
      </c>
      <c r="AW1198">
        <f t="shared" si="853"/>
        <v>1.0035329192730454E-3</v>
      </c>
      <c r="AX1198">
        <f t="shared" si="854"/>
        <v>1.128974534182176E-3</v>
      </c>
      <c r="AY1198">
        <f t="shared" si="855"/>
        <v>7.7773801243661012E-2</v>
      </c>
    </row>
    <row r="1199" spans="1:51" x14ac:dyDescent="0.2">
      <c r="A1199" s="118" t="s">
        <v>6129</v>
      </c>
      <c r="B1199" s="119">
        <v>37024</v>
      </c>
      <c r="C1199" s="121" t="s">
        <v>7135</v>
      </c>
      <c r="D1199" s="121" t="s">
        <v>4567</v>
      </c>
      <c r="E1199" s="121">
        <v>0.98850920049645308</v>
      </c>
      <c r="F1199">
        <f t="shared" si="831"/>
        <v>9.8850920049645306E-7</v>
      </c>
      <c r="G1199">
        <f t="shared" si="832"/>
        <v>9.8850920049645313E-9</v>
      </c>
      <c r="H1199">
        <f t="shared" si="833"/>
        <v>5.6898953379009144E-4</v>
      </c>
      <c r="I1199" s="115">
        <f t="shared" si="811"/>
        <v>25</v>
      </c>
      <c r="J1199" s="115">
        <f t="shared" si="812"/>
        <v>1</v>
      </c>
      <c r="K1199" s="115">
        <f t="shared" si="813"/>
        <v>29</v>
      </c>
      <c r="L1199" s="115">
        <f t="shared" si="814"/>
        <v>20</v>
      </c>
      <c r="M1199" s="115">
        <f t="shared" si="815"/>
        <v>17</v>
      </c>
      <c r="N1199" s="115">
        <f t="shared" si="816"/>
        <v>19</v>
      </c>
      <c r="O1199" s="115">
        <f t="shared" si="817"/>
        <v>4</v>
      </c>
      <c r="P1199" s="115">
        <f t="shared" si="818"/>
        <v>23</v>
      </c>
      <c r="Q1199" s="115">
        <f t="shared" si="819"/>
        <v>12</v>
      </c>
      <c r="R1199" s="115">
        <f t="shared" si="820"/>
        <v>28</v>
      </c>
      <c r="S1199" s="115">
        <f t="shared" si="821"/>
        <v>8</v>
      </c>
      <c r="T1199" s="115">
        <f t="shared" si="822"/>
        <v>13</v>
      </c>
      <c r="U1199" s="115">
        <f t="shared" si="823"/>
        <v>15</v>
      </c>
      <c r="V1199" s="115">
        <f t="shared" si="824"/>
        <v>15</v>
      </c>
      <c r="W1199" s="115">
        <f t="shared" si="825"/>
        <v>23</v>
      </c>
      <c r="X1199" s="115">
        <f t="shared" si="826"/>
        <v>17</v>
      </c>
      <c r="Y1199" s="115">
        <f t="shared" si="827"/>
        <v>20</v>
      </c>
      <c r="Z1199" s="115">
        <f t="shared" si="828"/>
        <v>24</v>
      </c>
      <c r="AA1199" s="115">
        <f t="shared" si="829"/>
        <v>4</v>
      </c>
      <c r="AB1199" s="115">
        <f t="shared" si="830"/>
        <v>10</v>
      </c>
      <c r="AC1199" s="113">
        <f t="shared" si="834"/>
        <v>327</v>
      </c>
      <c r="AE1199">
        <f t="shared" si="835"/>
        <v>1.4224738344752286E-2</v>
      </c>
      <c r="AF1199">
        <f t="shared" si="836"/>
        <v>5.6898953379009144E-4</v>
      </c>
      <c r="AG1199">
        <f t="shared" si="837"/>
        <v>1.6500696479912653E-2</v>
      </c>
      <c r="AH1199">
        <f t="shared" si="838"/>
        <v>1.1379790675801828E-2</v>
      </c>
      <c r="AI1199">
        <f t="shared" si="839"/>
        <v>9.672822074431554E-3</v>
      </c>
      <c r="AJ1199">
        <f t="shared" si="840"/>
        <v>1.0810801142011738E-2</v>
      </c>
      <c r="AK1199">
        <f t="shared" si="841"/>
        <v>2.2759581351603658E-3</v>
      </c>
      <c r="AL1199">
        <f t="shared" si="842"/>
        <v>1.3086759277172103E-2</v>
      </c>
      <c r="AM1199">
        <f t="shared" si="843"/>
        <v>6.8278744054810978E-3</v>
      </c>
      <c r="AN1199">
        <f t="shared" si="844"/>
        <v>1.5931706946122559E-2</v>
      </c>
      <c r="AO1199">
        <f t="shared" si="845"/>
        <v>4.5519162703207315E-3</v>
      </c>
      <c r="AP1199">
        <f t="shared" si="846"/>
        <v>7.3968639392711887E-3</v>
      </c>
      <c r="AQ1199">
        <f t="shared" si="847"/>
        <v>8.5348430068513722E-3</v>
      </c>
      <c r="AR1199">
        <f t="shared" si="848"/>
        <v>8.5348430068513722E-3</v>
      </c>
      <c r="AS1199">
        <f t="shared" si="849"/>
        <v>1.3086759277172103E-2</v>
      </c>
      <c r="AT1199">
        <f t="shared" si="850"/>
        <v>9.672822074431554E-3</v>
      </c>
      <c r="AU1199">
        <f t="shared" si="851"/>
        <v>1.1379790675801828E-2</v>
      </c>
      <c r="AV1199">
        <f t="shared" si="852"/>
        <v>1.3655748810962196E-2</v>
      </c>
      <c r="AW1199">
        <f t="shared" si="853"/>
        <v>2.2759581351603658E-3</v>
      </c>
      <c r="AX1199">
        <f t="shared" si="854"/>
        <v>5.6898953379009142E-3</v>
      </c>
      <c r="AY1199">
        <f t="shared" si="855"/>
        <v>0.18605957754935987</v>
      </c>
    </row>
    <row r="1200" spans="1:51" x14ac:dyDescent="0.2">
      <c r="A1200" s="118" t="s">
        <v>6130</v>
      </c>
      <c r="B1200" s="119">
        <v>23601</v>
      </c>
      <c r="C1200" s="121" t="s">
        <v>6849</v>
      </c>
      <c r="D1200" s="121" t="s">
        <v>3369</v>
      </c>
      <c r="E1200" s="121">
        <v>9.3134216212266661E-3</v>
      </c>
      <c r="F1200">
        <f t="shared" si="831"/>
        <v>9.3134216212266663E-9</v>
      </c>
      <c r="G1200">
        <f t="shared" si="832"/>
        <v>9.3134216212266665E-11</v>
      </c>
      <c r="H1200">
        <f t="shared" si="833"/>
        <v>5.3608397611179672E-6</v>
      </c>
      <c r="I1200" s="115">
        <f t="shared" si="811"/>
        <v>19</v>
      </c>
      <c r="J1200" s="115">
        <f t="shared" si="812"/>
        <v>3</v>
      </c>
      <c r="K1200" s="115">
        <f t="shared" si="813"/>
        <v>11</v>
      </c>
      <c r="L1200" s="115">
        <f t="shared" si="814"/>
        <v>18</v>
      </c>
      <c r="M1200" s="115">
        <f t="shared" si="815"/>
        <v>11</v>
      </c>
      <c r="N1200" s="115">
        <f t="shared" si="816"/>
        <v>18</v>
      </c>
      <c r="O1200" s="115">
        <f t="shared" si="817"/>
        <v>8</v>
      </c>
      <c r="P1200" s="115">
        <f t="shared" si="818"/>
        <v>2</v>
      </c>
      <c r="Q1200" s="115">
        <f t="shared" si="819"/>
        <v>13</v>
      </c>
      <c r="R1200" s="115">
        <f t="shared" si="820"/>
        <v>13</v>
      </c>
      <c r="S1200" s="115">
        <f t="shared" si="821"/>
        <v>2</v>
      </c>
      <c r="T1200" s="115">
        <f t="shared" si="822"/>
        <v>6</v>
      </c>
      <c r="U1200" s="115">
        <f t="shared" si="823"/>
        <v>11</v>
      </c>
      <c r="V1200" s="115">
        <f t="shared" si="824"/>
        <v>5</v>
      </c>
      <c r="W1200" s="115">
        <f t="shared" si="825"/>
        <v>22</v>
      </c>
      <c r="X1200" s="115">
        <f t="shared" si="826"/>
        <v>17</v>
      </c>
      <c r="Y1200" s="115">
        <f t="shared" si="827"/>
        <v>9</v>
      </c>
      <c r="Z1200" s="115">
        <f t="shared" si="828"/>
        <v>7</v>
      </c>
      <c r="AA1200" s="115">
        <f t="shared" si="829"/>
        <v>4</v>
      </c>
      <c r="AB1200" s="115">
        <f t="shared" si="830"/>
        <v>8</v>
      </c>
      <c r="AC1200" s="113">
        <f t="shared" si="834"/>
        <v>207</v>
      </c>
      <c r="AE1200">
        <f t="shared" si="835"/>
        <v>1.0185595546124138E-4</v>
      </c>
      <c r="AF1200">
        <f t="shared" si="836"/>
        <v>1.6082519283353903E-5</v>
      </c>
      <c r="AG1200">
        <f t="shared" si="837"/>
        <v>5.8969237372297637E-5</v>
      </c>
      <c r="AH1200">
        <f t="shared" si="838"/>
        <v>9.6495115700123409E-5</v>
      </c>
      <c r="AI1200">
        <f t="shared" si="839"/>
        <v>5.8969237372297637E-5</v>
      </c>
      <c r="AJ1200">
        <f t="shared" si="840"/>
        <v>9.6495115700123409E-5</v>
      </c>
      <c r="AK1200">
        <f t="shared" si="841"/>
        <v>4.2886718088943738E-5</v>
      </c>
      <c r="AL1200">
        <f t="shared" si="842"/>
        <v>1.0721679522235934E-5</v>
      </c>
      <c r="AM1200">
        <f t="shared" si="843"/>
        <v>6.969091689453357E-5</v>
      </c>
      <c r="AN1200">
        <f t="shared" si="844"/>
        <v>6.969091689453357E-5</v>
      </c>
      <c r="AO1200">
        <f t="shared" si="845"/>
        <v>1.0721679522235934E-5</v>
      </c>
      <c r="AP1200">
        <f t="shared" si="846"/>
        <v>3.2165038566707805E-5</v>
      </c>
      <c r="AQ1200">
        <f t="shared" si="847"/>
        <v>5.8969237372297637E-5</v>
      </c>
      <c r="AR1200">
        <f t="shared" si="848"/>
        <v>2.6804198805589835E-5</v>
      </c>
      <c r="AS1200">
        <f t="shared" si="849"/>
        <v>1.1793847474459527E-4</v>
      </c>
      <c r="AT1200">
        <f t="shared" si="850"/>
        <v>9.1134275939005449E-5</v>
      </c>
      <c r="AU1200">
        <f t="shared" si="851"/>
        <v>4.8247557850061704E-5</v>
      </c>
      <c r="AV1200">
        <f t="shared" si="852"/>
        <v>3.7525878327825772E-5</v>
      </c>
      <c r="AW1200">
        <f t="shared" si="853"/>
        <v>2.1443359044471869E-5</v>
      </c>
      <c r="AX1200">
        <f t="shared" si="854"/>
        <v>4.2886718088943738E-5</v>
      </c>
      <c r="AY1200">
        <f t="shared" si="855"/>
        <v>1.109693830551419E-3</v>
      </c>
    </row>
    <row r="1201" spans="1:51" x14ac:dyDescent="0.2">
      <c r="A1201" s="118" t="s">
        <v>6131</v>
      </c>
      <c r="B1201" s="119">
        <v>20921</v>
      </c>
      <c r="C1201" s="121" t="s">
        <v>6767</v>
      </c>
      <c r="D1201" s="121" t="s">
        <v>3432</v>
      </c>
      <c r="E1201" s="121">
        <v>2.7421407341298193E-2</v>
      </c>
      <c r="F1201">
        <f t="shared" si="831"/>
        <v>2.7421407341298193E-8</v>
      </c>
      <c r="G1201">
        <f t="shared" si="832"/>
        <v>2.7421407341298196E-10</v>
      </c>
      <c r="H1201">
        <f t="shared" si="833"/>
        <v>1.5783862983933284E-5</v>
      </c>
      <c r="I1201" s="115">
        <f t="shared" si="811"/>
        <v>27</v>
      </c>
      <c r="J1201" s="115">
        <f t="shared" si="812"/>
        <v>2</v>
      </c>
      <c r="K1201" s="115">
        <f t="shared" si="813"/>
        <v>11</v>
      </c>
      <c r="L1201" s="115">
        <f t="shared" si="814"/>
        <v>13</v>
      </c>
      <c r="M1201" s="115">
        <f t="shared" si="815"/>
        <v>9</v>
      </c>
      <c r="N1201" s="115">
        <f t="shared" si="816"/>
        <v>11</v>
      </c>
      <c r="O1201" s="115">
        <f t="shared" si="817"/>
        <v>2</v>
      </c>
      <c r="P1201" s="115">
        <f t="shared" si="818"/>
        <v>9</v>
      </c>
      <c r="Q1201" s="115">
        <f t="shared" si="819"/>
        <v>12</v>
      </c>
      <c r="R1201" s="115">
        <f t="shared" si="820"/>
        <v>15</v>
      </c>
      <c r="S1201" s="115">
        <f t="shared" si="821"/>
        <v>7</v>
      </c>
      <c r="T1201" s="115">
        <f t="shared" si="822"/>
        <v>2</v>
      </c>
      <c r="U1201" s="115">
        <f t="shared" si="823"/>
        <v>4</v>
      </c>
      <c r="V1201" s="115">
        <f t="shared" si="824"/>
        <v>10</v>
      </c>
      <c r="W1201" s="115">
        <f t="shared" si="825"/>
        <v>13</v>
      </c>
      <c r="X1201" s="115">
        <f t="shared" si="826"/>
        <v>15</v>
      </c>
      <c r="Y1201" s="115">
        <f t="shared" si="827"/>
        <v>9</v>
      </c>
      <c r="Z1201" s="115">
        <f t="shared" si="828"/>
        <v>9</v>
      </c>
      <c r="AA1201" s="115">
        <f t="shared" si="829"/>
        <v>4</v>
      </c>
      <c r="AB1201" s="115">
        <f t="shared" si="830"/>
        <v>4</v>
      </c>
      <c r="AC1201" s="113">
        <f t="shared" si="834"/>
        <v>188</v>
      </c>
      <c r="AE1201">
        <f t="shared" si="835"/>
        <v>4.261643005661987E-4</v>
      </c>
      <c r="AF1201">
        <f t="shared" si="836"/>
        <v>3.1567725967866569E-5</v>
      </c>
      <c r="AG1201">
        <f t="shared" si="837"/>
        <v>1.7362249282326612E-4</v>
      </c>
      <c r="AH1201">
        <f t="shared" si="838"/>
        <v>2.051902187911327E-4</v>
      </c>
      <c r="AI1201">
        <f t="shared" si="839"/>
        <v>1.4205476685539957E-4</v>
      </c>
      <c r="AJ1201">
        <f t="shared" si="840"/>
        <v>1.7362249282326612E-4</v>
      </c>
      <c r="AK1201">
        <f t="shared" si="841"/>
        <v>3.1567725967866569E-5</v>
      </c>
      <c r="AL1201">
        <f t="shared" si="842"/>
        <v>1.4205476685539957E-4</v>
      </c>
      <c r="AM1201">
        <f t="shared" si="843"/>
        <v>1.8940635580719941E-4</v>
      </c>
      <c r="AN1201">
        <f t="shared" si="844"/>
        <v>2.3675794475899926E-4</v>
      </c>
      <c r="AO1201">
        <f t="shared" si="845"/>
        <v>1.1048704088753298E-4</v>
      </c>
      <c r="AP1201">
        <f t="shared" si="846"/>
        <v>3.1567725967866569E-5</v>
      </c>
      <c r="AQ1201">
        <f t="shared" si="847"/>
        <v>6.3135451935733138E-5</v>
      </c>
      <c r="AR1201">
        <f t="shared" si="848"/>
        <v>1.5783862983933286E-4</v>
      </c>
      <c r="AS1201">
        <f t="shared" si="849"/>
        <v>2.051902187911327E-4</v>
      </c>
      <c r="AT1201">
        <f t="shared" si="850"/>
        <v>2.3675794475899926E-4</v>
      </c>
      <c r="AU1201">
        <f t="shared" si="851"/>
        <v>1.4205476685539957E-4</v>
      </c>
      <c r="AV1201">
        <f t="shared" si="852"/>
        <v>1.4205476685539957E-4</v>
      </c>
      <c r="AW1201">
        <f t="shared" si="853"/>
        <v>6.3135451935733138E-5</v>
      </c>
      <c r="AX1201">
        <f t="shared" si="854"/>
        <v>6.3135451935733138E-5</v>
      </c>
      <c r="AY1201">
        <f t="shared" si="855"/>
        <v>2.9673662409794568E-3</v>
      </c>
    </row>
    <row r="1202" spans="1:51" x14ac:dyDescent="0.2">
      <c r="A1202" s="118" t="s">
        <v>6132</v>
      </c>
      <c r="B1202" s="119">
        <v>81671</v>
      </c>
      <c r="C1202" s="121" t="s">
        <v>7136</v>
      </c>
      <c r="D1202" s="121" t="s">
        <v>4042</v>
      </c>
      <c r="E1202" s="121">
        <v>0.21596600660769799</v>
      </c>
      <c r="F1202">
        <f t="shared" si="831"/>
        <v>2.15966006607698E-7</v>
      </c>
      <c r="G1202">
        <f t="shared" si="832"/>
        <v>2.1596600660769802E-9</v>
      </c>
      <c r="H1202">
        <f t="shared" si="833"/>
        <v>1.2431082821738777E-4</v>
      </c>
      <c r="I1202" s="115">
        <f t="shared" si="811"/>
        <v>71</v>
      </c>
      <c r="J1202" s="115">
        <f t="shared" si="812"/>
        <v>7</v>
      </c>
      <c r="K1202" s="115">
        <f t="shared" si="813"/>
        <v>52</v>
      </c>
      <c r="L1202" s="115">
        <f t="shared" si="814"/>
        <v>46</v>
      </c>
      <c r="M1202" s="115">
        <f t="shared" si="815"/>
        <v>26</v>
      </c>
      <c r="N1202" s="115">
        <f t="shared" si="816"/>
        <v>61</v>
      </c>
      <c r="O1202" s="115">
        <f t="shared" si="817"/>
        <v>11</v>
      </c>
      <c r="P1202" s="115">
        <f t="shared" si="818"/>
        <v>41</v>
      </c>
      <c r="Q1202" s="115">
        <f t="shared" si="819"/>
        <v>36</v>
      </c>
      <c r="R1202" s="115">
        <f t="shared" si="820"/>
        <v>66</v>
      </c>
      <c r="S1202" s="115">
        <f t="shared" si="821"/>
        <v>19</v>
      </c>
      <c r="T1202" s="115">
        <f t="shared" si="822"/>
        <v>25</v>
      </c>
      <c r="U1202" s="115">
        <f t="shared" si="823"/>
        <v>40</v>
      </c>
      <c r="V1202" s="115">
        <f t="shared" si="824"/>
        <v>25</v>
      </c>
      <c r="W1202" s="115">
        <f t="shared" si="825"/>
        <v>44</v>
      </c>
      <c r="X1202" s="115">
        <f t="shared" si="826"/>
        <v>40</v>
      </c>
      <c r="Y1202" s="115">
        <f t="shared" si="827"/>
        <v>31</v>
      </c>
      <c r="Z1202" s="115">
        <f t="shared" si="828"/>
        <v>30</v>
      </c>
      <c r="AA1202" s="115">
        <f t="shared" si="829"/>
        <v>31</v>
      </c>
      <c r="AB1202" s="115">
        <f t="shared" si="830"/>
        <v>23</v>
      </c>
      <c r="AC1202" s="113">
        <f t="shared" si="834"/>
        <v>725</v>
      </c>
      <c r="AE1202">
        <f t="shared" si="835"/>
        <v>8.8260688034345319E-3</v>
      </c>
      <c r="AF1202">
        <f t="shared" si="836"/>
        <v>8.7017579752171441E-4</v>
      </c>
      <c r="AG1202">
        <f t="shared" si="837"/>
        <v>6.4641630673041642E-3</v>
      </c>
      <c r="AH1202">
        <f t="shared" si="838"/>
        <v>5.7182980979998375E-3</v>
      </c>
      <c r="AI1202">
        <f t="shared" si="839"/>
        <v>3.2320815336520821E-3</v>
      </c>
      <c r="AJ1202">
        <f t="shared" si="840"/>
        <v>7.5829605212606541E-3</v>
      </c>
      <c r="AK1202">
        <f t="shared" si="841"/>
        <v>1.3674191103912655E-3</v>
      </c>
      <c r="AL1202">
        <f t="shared" si="842"/>
        <v>5.0967439569128987E-3</v>
      </c>
      <c r="AM1202">
        <f t="shared" si="843"/>
        <v>4.4751898158259598E-3</v>
      </c>
      <c r="AN1202">
        <f t="shared" si="844"/>
        <v>8.204514662347593E-3</v>
      </c>
      <c r="AO1202">
        <f t="shared" si="845"/>
        <v>2.3619057361303677E-3</v>
      </c>
      <c r="AP1202">
        <f t="shared" si="846"/>
        <v>3.1077707054346943E-3</v>
      </c>
      <c r="AQ1202">
        <f t="shared" si="847"/>
        <v>4.9724331286955109E-3</v>
      </c>
      <c r="AR1202">
        <f t="shared" si="848"/>
        <v>3.1077707054346943E-3</v>
      </c>
      <c r="AS1202">
        <f t="shared" si="849"/>
        <v>5.469676441565062E-3</v>
      </c>
      <c r="AT1202">
        <f t="shared" si="850"/>
        <v>4.9724331286955109E-3</v>
      </c>
      <c r="AU1202">
        <f t="shared" si="851"/>
        <v>3.853635674739021E-3</v>
      </c>
      <c r="AV1202">
        <f t="shared" si="852"/>
        <v>3.7293248465216332E-3</v>
      </c>
      <c r="AW1202">
        <f t="shared" si="853"/>
        <v>3.853635674739021E-3</v>
      </c>
      <c r="AX1202">
        <f t="shared" si="854"/>
        <v>2.8591490489999188E-3</v>
      </c>
      <c r="AY1202">
        <f t="shared" si="855"/>
        <v>9.0125350457606154E-2</v>
      </c>
    </row>
    <row r="1203" spans="1:51" x14ac:dyDescent="0.2">
      <c r="A1203" s="118" t="s">
        <v>6133</v>
      </c>
      <c r="B1203" s="119">
        <v>11495</v>
      </c>
      <c r="C1203" s="121" t="s">
        <v>6855</v>
      </c>
      <c r="D1203" s="121" t="s">
        <v>3558</v>
      </c>
      <c r="E1203" s="121">
        <v>6.4662969208889254E-2</v>
      </c>
      <c r="F1203">
        <f t="shared" si="831"/>
        <v>6.4662969208889252E-8</v>
      </c>
      <c r="G1203">
        <f t="shared" si="832"/>
        <v>6.4662969208889257E-10</v>
      </c>
      <c r="H1203">
        <f t="shared" si="833"/>
        <v>3.722024305405638E-5</v>
      </c>
      <c r="I1203" s="115">
        <f t="shared" si="811"/>
        <v>7</v>
      </c>
      <c r="J1203" s="115">
        <f t="shared" si="812"/>
        <v>0</v>
      </c>
      <c r="K1203" s="115">
        <f t="shared" si="813"/>
        <v>6</v>
      </c>
      <c r="L1203" s="115">
        <f t="shared" si="814"/>
        <v>10</v>
      </c>
      <c r="M1203" s="115">
        <f t="shared" si="815"/>
        <v>3</v>
      </c>
      <c r="N1203" s="115">
        <f t="shared" si="816"/>
        <v>3</v>
      </c>
      <c r="O1203" s="115">
        <f t="shared" si="817"/>
        <v>7</v>
      </c>
      <c r="P1203" s="115">
        <f t="shared" si="818"/>
        <v>3</v>
      </c>
      <c r="Q1203" s="115">
        <f t="shared" si="819"/>
        <v>3</v>
      </c>
      <c r="R1203" s="115">
        <f t="shared" si="820"/>
        <v>11</v>
      </c>
      <c r="S1203" s="115">
        <f t="shared" si="821"/>
        <v>4</v>
      </c>
      <c r="T1203" s="115">
        <f t="shared" si="822"/>
        <v>4</v>
      </c>
      <c r="U1203" s="115">
        <f t="shared" si="823"/>
        <v>6</v>
      </c>
      <c r="V1203" s="115">
        <f t="shared" si="824"/>
        <v>2</v>
      </c>
      <c r="W1203" s="115">
        <f t="shared" si="825"/>
        <v>10</v>
      </c>
      <c r="X1203" s="115">
        <f t="shared" si="826"/>
        <v>10</v>
      </c>
      <c r="Y1203" s="115">
        <f t="shared" si="827"/>
        <v>7</v>
      </c>
      <c r="Z1203" s="115">
        <f t="shared" si="828"/>
        <v>5</v>
      </c>
      <c r="AA1203" s="115">
        <f t="shared" si="829"/>
        <v>0</v>
      </c>
      <c r="AB1203" s="115">
        <f t="shared" si="830"/>
        <v>0</v>
      </c>
      <c r="AC1203" s="113">
        <f t="shared" si="834"/>
        <v>101</v>
      </c>
      <c r="AE1203">
        <f t="shared" si="835"/>
        <v>2.6054170137839464E-4</v>
      </c>
      <c r="AF1203">
        <f t="shared" si="836"/>
        <v>0</v>
      </c>
      <c r="AG1203">
        <f t="shared" si="837"/>
        <v>2.2332145832433829E-4</v>
      </c>
      <c r="AH1203">
        <f t="shared" si="838"/>
        <v>3.7220243054056378E-4</v>
      </c>
      <c r="AI1203">
        <f t="shared" si="839"/>
        <v>1.1166072916216915E-4</v>
      </c>
      <c r="AJ1203">
        <f t="shared" si="840"/>
        <v>1.1166072916216915E-4</v>
      </c>
      <c r="AK1203">
        <f t="shared" si="841"/>
        <v>2.6054170137839464E-4</v>
      </c>
      <c r="AL1203">
        <f t="shared" si="842"/>
        <v>1.1166072916216915E-4</v>
      </c>
      <c r="AM1203">
        <f t="shared" si="843"/>
        <v>1.1166072916216915E-4</v>
      </c>
      <c r="AN1203">
        <f t="shared" si="844"/>
        <v>4.0942267359462018E-4</v>
      </c>
      <c r="AO1203">
        <f t="shared" si="845"/>
        <v>1.4888097221622552E-4</v>
      </c>
      <c r="AP1203">
        <f t="shared" si="846"/>
        <v>1.4888097221622552E-4</v>
      </c>
      <c r="AQ1203">
        <f t="shared" si="847"/>
        <v>2.2332145832433829E-4</v>
      </c>
      <c r="AR1203">
        <f t="shared" si="848"/>
        <v>7.4440486108112759E-5</v>
      </c>
      <c r="AS1203">
        <f t="shared" si="849"/>
        <v>3.7220243054056378E-4</v>
      </c>
      <c r="AT1203">
        <f t="shared" si="850"/>
        <v>3.7220243054056378E-4</v>
      </c>
      <c r="AU1203">
        <f t="shared" si="851"/>
        <v>2.6054170137839464E-4</v>
      </c>
      <c r="AV1203">
        <f t="shared" si="852"/>
        <v>1.8610121527028189E-4</v>
      </c>
      <c r="AW1203">
        <f t="shared" si="853"/>
        <v>0</v>
      </c>
      <c r="AX1203">
        <f t="shared" si="854"/>
        <v>0</v>
      </c>
      <c r="AY1203">
        <f t="shared" si="855"/>
        <v>3.759244548459694E-3</v>
      </c>
    </row>
    <row r="1204" spans="1:51" x14ac:dyDescent="0.2">
      <c r="A1204" s="118" t="s">
        <v>6134</v>
      </c>
      <c r="B1204" s="119">
        <v>24536</v>
      </c>
      <c r="C1204" s="121" t="s">
        <v>6808</v>
      </c>
      <c r="D1204" s="121" t="s">
        <v>4338</v>
      </c>
      <c r="E1204" s="121">
        <v>0.88618826969074116</v>
      </c>
      <c r="F1204">
        <f t="shared" si="831"/>
        <v>8.8618826969074117E-7</v>
      </c>
      <c r="G1204">
        <f t="shared" si="832"/>
        <v>8.8618826969074124E-9</v>
      </c>
      <c r="H1204">
        <f t="shared" si="833"/>
        <v>5.1009322944930134E-4</v>
      </c>
      <c r="I1204" s="115">
        <f t="shared" si="811"/>
        <v>27</v>
      </c>
      <c r="J1204" s="115">
        <f t="shared" si="812"/>
        <v>2</v>
      </c>
      <c r="K1204" s="115">
        <f t="shared" si="813"/>
        <v>12</v>
      </c>
      <c r="L1204" s="115">
        <f t="shared" si="814"/>
        <v>18</v>
      </c>
      <c r="M1204" s="115">
        <f t="shared" si="815"/>
        <v>9</v>
      </c>
      <c r="N1204" s="115">
        <f t="shared" si="816"/>
        <v>14</v>
      </c>
      <c r="O1204" s="115">
        <f t="shared" si="817"/>
        <v>6</v>
      </c>
      <c r="P1204" s="115">
        <f t="shared" si="818"/>
        <v>18</v>
      </c>
      <c r="Q1204" s="115">
        <f t="shared" si="819"/>
        <v>11</v>
      </c>
      <c r="R1204" s="115">
        <f t="shared" si="820"/>
        <v>21</v>
      </c>
      <c r="S1204" s="115">
        <f t="shared" si="821"/>
        <v>6</v>
      </c>
      <c r="T1204" s="115">
        <f t="shared" si="822"/>
        <v>6</v>
      </c>
      <c r="U1204" s="115">
        <f t="shared" si="823"/>
        <v>14</v>
      </c>
      <c r="V1204" s="115">
        <f t="shared" si="824"/>
        <v>2</v>
      </c>
      <c r="W1204" s="115">
        <f t="shared" si="825"/>
        <v>19</v>
      </c>
      <c r="X1204" s="115">
        <f t="shared" si="826"/>
        <v>8</v>
      </c>
      <c r="Y1204" s="115">
        <f t="shared" si="827"/>
        <v>6</v>
      </c>
      <c r="Z1204" s="115">
        <f t="shared" si="828"/>
        <v>19</v>
      </c>
      <c r="AA1204" s="115">
        <f t="shared" si="829"/>
        <v>1</v>
      </c>
      <c r="AB1204" s="115">
        <f t="shared" si="830"/>
        <v>3</v>
      </c>
      <c r="AC1204" s="113">
        <f t="shared" si="834"/>
        <v>222</v>
      </c>
      <c r="AE1204">
        <f t="shared" si="835"/>
        <v>1.3772517195131137E-2</v>
      </c>
      <c r="AF1204">
        <f t="shared" si="836"/>
        <v>1.0201864588986027E-3</v>
      </c>
      <c r="AG1204">
        <f t="shared" si="837"/>
        <v>6.1211187533916165E-3</v>
      </c>
      <c r="AH1204">
        <f t="shared" si="838"/>
        <v>9.1816781300874239E-3</v>
      </c>
      <c r="AI1204">
        <f t="shared" si="839"/>
        <v>4.5908390650437119E-3</v>
      </c>
      <c r="AJ1204">
        <f t="shared" si="840"/>
        <v>7.141305212290219E-3</v>
      </c>
      <c r="AK1204">
        <f t="shared" si="841"/>
        <v>3.0605593766958082E-3</v>
      </c>
      <c r="AL1204">
        <f t="shared" si="842"/>
        <v>9.1816781300874239E-3</v>
      </c>
      <c r="AM1204">
        <f t="shared" si="843"/>
        <v>5.6110255239423144E-3</v>
      </c>
      <c r="AN1204">
        <f t="shared" si="844"/>
        <v>1.0711957818435328E-2</v>
      </c>
      <c r="AO1204">
        <f t="shared" si="845"/>
        <v>3.0605593766958082E-3</v>
      </c>
      <c r="AP1204">
        <f t="shared" si="846"/>
        <v>3.0605593766958082E-3</v>
      </c>
      <c r="AQ1204">
        <f t="shared" si="847"/>
        <v>7.141305212290219E-3</v>
      </c>
      <c r="AR1204">
        <f t="shared" si="848"/>
        <v>1.0201864588986027E-3</v>
      </c>
      <c r="AS1204">
        <f t="shared" si="849"/>
        <v>9.6917713595367251E-3</v>
      </c>
      <c r="AT1204">
        <f t="shared" si="850"/>
        <v>4.0807458355944107E-3</v>
      </c>
      <c r="AU1204">
        <f t="shared" si="851"/>
        <v>3.0605593766958082E-3</v>
      </c>
      <c r="AV1204">
        <f t="shared" si="852"/>
        <v>9.6917713595367251E-3</v>
      </c>
      <c r="AW1204">
        <f t="shared" si="853"/>
        <v>5.1009322944930134E-4</v>
      </c>
      <c r="AX1204">
        <f t="shared" si="854"/>
        <v>1.5302796883479041E-3</v>
      </c>
      <c r="AY1204">
        <f t="shared" si="855"/>
        <v>0.11324069693774487</v>
      </c>
    </row>
    <row r="1205" spans="1:51" x14ac:dyDescent="0.2">
      <c r="A1205" s="118" t="s">
        <v>6135</v>
      </c>
      <c r="B1205" s="119">
        <v>46339</v>
      </c>
      <c r="C1205" s="121" t="s">
        <v>6715</v>
      </c>
      <c r="D1205" s="121" t="s">
        <v>4746</v>
      </c>
      <c r="E1205" s="121">
        <v>2.3003779724617397</v>
      </c>
      <c r="F1205">
        <f t="shared" si="831"/>
        <v>2.3003779724617399E-6</v>
      </c>
      <c r="G1205">
        <f t="shared" si="832"/>
        <v>2.3003779724617398E-8</v>
      </c>
      <c r="H1205">
        <f t="shared" si="833"/>
        <v>1.3241060269693439E-3</v>
      </c>
      <c r="I1205" s="115">
        <f t="shared" si="811"/>
        <v>56</v>
      </c>
      <c r="J1205" s="115">
        <f t="shared" si="812"/>
        <v>4</v>
      </c>
      <c r="K1205" s="115">
        <f t="shared" si="813"/>
        <v>31</v>
      </c>
      <c r="L1205" s="115">
        <f t="shared" si="814"/>
        <v>31</v>
      </c>
      <c r="M1205" s="115">
        <f t="shared" si="815"/>
        <v>8</v>
      </c>
      <c r="N1205" s="115">
        <f t="shared" si="816"/>
        <v>30</v>
      </c>
      <c r="O1205" s="115">
        <f t="shared" si="817"/>
        <v>9</v>
      </c>
      <c r="P1205" s="115">
        <f t="shared" si="818"/>
        <v>21</v>
      </c>
      <c r="Q1205" s="115">
        <f t="shared" si="819"/>
        <v>24</v>
      </c>
      <c r="R1205" s="115">
        <f t="shared" si="820"/>
        <v>40</v>
      </c>
      <c r="S1205" s="115">
        <f t="shared" si="821"/>
        <v>8</v>
      </c>
      <c r="T1205" s="115">
        <f t="shared" si="822"/>
        <v>10</v>
      </c>
      <c r="U1205" s="115">
        <f t="shared" si="823"/>
        <v>20</v>
      </c>
      <c r="V1205" s="115">
        <f t="shared" si="824"/>
        <v>14</v>
      </c>
      <c r="W1205" s="115">
        <f t="shared" si="825"/>
        <v>24</v>
      </c>
      <c r="X1205" s="115">
        <f t="shared" si="826"/>
        <v>28</v>
      </c>
      <c r="Y1205" s="115">
        <f t="shared" si="827"/>
        <v>17</v>
      </c>
      <c r="Z1205" s="115">
        <f t="shared" si="828"/>
        <v>42</v>
      </c>
      <c r="AA1205" s="115">
        <f t="shared" si="829"/>
        <v>6</v>
      </c>
      <c r="AB1205" s="115">
        <f t="shared" si="830"/>
        <v>7</v>
      </c>
      <c r="AC1205" s="113">
        <f t="shared" si="834"/>
        <v>430</v>
      </c>
      <c r="AE1205">
        <f t="shared" si="835"/>
        <v>7.4149937510283259E-2</v>
      </c>
      <c r="AF1205">
        <f t="shared" si="836"/>
        <v>5.2964241078773755E-3</v>
      </c>
      <c r="AG1205">
        <f t="shared" si="837"/>
        <v>4.1047286836049662E-2</v>
      </c>
      <c r="AH1205">
        <f t="shared" si="838"/>
        <v>4.1047286836049662E-2</v>
      </c>
      <c r="AI1205">
        <f t="shared" si="839"/>
        <v>1.0592848215754751E-2</v>
      </c>
      <c r="AJ1205">
        <f t="shared" si="840"/>
        <v>3.9723180809080313E-2</v>
      </c>
      <c r="AK1205">
        <f t="shared" si="841"/>
        <v>1.1916954242724095E-2</v>
      </c>
      <c r="AL1205">
        <f t="shared" si="842"/>
        <v>2.7806226566356222E-2</v>
      </c>
      <c r="AM1205">
        <f t="shared" si="843"/>
        <v>3.1778544647264255E-2</v>
      </c>
      <c r="AN1205">
        <f t="shared" si="844"/>
        <v>5.2964241078773754E-2</v>
      </c>
      <c r="AO1205">
        <f t="shared" si="845"/>
        <v>1.0592848215754751E-2</v>
      </c>
      <c r="AP1205">
        <f t="shared" si="846"/>
        <v>1.3241060269693438E-2</v>
      </c>
      <c r="AQ1205">
        <f t="shared" si="847"/>
        <v>2.6482120539386877E-2</v>
      </c>
      <c r="AR1205">
        <f t="shared" si="848"/>
        <v>1.8537484377570815E-2</v>
      </c>
      <c r="AS1205">
        <f t="shared" si="849"/>
        <v>3.1778544647264255E-2</v>
      </c>
      <c r="AT1205">
        <f t="shared" si="850"/>
        <v>3.707496875514163E-2</v>
      </c>
      <c r="AU1205">
        <f t="shared" si="851"/>
        <v>2.2509802458478848E-2</v>
      </c>
      <c r="AV1205">
        <f t="shared" si="852"/>
        <v>5.5612453132712444E-2</v>
      </c>
      <c r="AW1205">
        <f t="shared" si="853"/>
        <v>7.9446361618160637E-3</v>
      </c>
      <c r="AX1205">
        <f t="shared" si="854"/>
        <v>9.2687421887854074E-3</v>
      </c>
      <c r="AY1205">
        <f t="shared" si="855"/>
        <v>0.56936559159681777</v>
      </c>
    </row>
    <row r="1206" spans="1:51" x14ac:dyDescent="0.2">
      <c r="A1206" s="118" t="s">
        <v>6136</v>
      </c>
      <c r="B1206" s="119">
        <v>17990</v>
      </c>
      <c r="C1206" s="121" t="s">
        <v>6646</v>
      </c>
      <c r="D1206" s="121" t="s">
        <v>4339</v>
      </c>
      <c r="E1206" s="121">
        <v>0.51967194360944691</v>
      </c>
      <c r="F1206">
        <f t="shared" si="831"/>
        <v>5.1967194360944693E-7</v>
      </c>
      <c r="G1206">
        <f t="shared" si="832"/>
        <v>5.1967194360944694E-9</v>
      </c>
      <c r="H1206">
        <f t="shared" si="833"/>
        <v>2.9912508327654242E-4</v>
      </c>
      <c r="I1206" s="115">
        <f t="shared" si="811"/>
        <v>17</v>
      </c>
      <c r="J1206" s="115">
        <f t="shared" si="812"/>
        <v>1</v>
      </c>
      <c r="K1206" s="115">
        <f t="shared" si="813"/>
        <v>11</v>
      </c>
      <c r="L1206" s="115">
        <f t="shared" si="814"/>
        <v>12</v>
      </c>
      <c r="M1206" s="115">
        <f t="shared" si="815"/>
        <v>5</v>
      </c>
      <c r="N1206" s="115">
        <f t="shared" si="816"/>
        <v>5</v>
      </c>
      <c r="O1206" s="115">
        <f t="shared" si="817"/>
        <v>2</v>
      </c>
      <c r="P1206" s="115">
        <f t="shared" si="818"/>
        <v>8</v>
      </c>
      <c r="Q1206" s="115">
        <f t="shared" si="819"/>
        <v>7</v>
      </c>
      <c r="R1206" s="115">
        <f t="shared" si="820"/>
        <v>15</v>
      </c>
      <c r="S1206" s="115">
        <f t="shared" si="821"/>
        <v>3</v>
      </c>
      <c r="T1206" s="115">
        <f t="shared" si="822"/>
        <v>8</v>
      </c>
      <c r="U1206" s="115">
        <f t="shared" si="823"/>
        <v>6</v>
      </c>
      <c r="V1206" s="115">
        <f t="shared" si="824"/>
        <v>7</v>
      </c>
      <c r="W1206" s="115">
        <f t="shared" si="825"/>
        <v>16</v>
      </c>
      <c r="X1206" s="115">
        <f t="shared" si="826"/>
        <v>8</v>
      </c>
      <c r="Y1206" s="115">
        <f t="shared" si="827"/>
        <v>10</v>
      </c>
      <c r="Z1206" s="115">
        <f t="shared" si="828"/>
        <v>9</v>
      </c>
      <c r="AA1206" s="115">
        <f t="shared" si="829"/>
        <v>1</v>
      </c>
      <c r="AB1206" s="115">
        <f t="shared" si="830"/>
        <v>6</v>
      </c>
      <c r="AC1206" s="113">
        <f t="shared" si="834"/>
        <v>157</v>
      </c>
      <c r="AE1206">
        <f t="shared" si="835"/>
        <v>5.0851264157012214E-3</v>
      </c>
      <c r="AF1206">
        <f t="shared" si="836"/>
        <v>2.9912508327654242E-4</v>
      </c>
      <c r="AG1206">
        <f t="shared" si="837"/>
        <v>3.2903759160419666E-3</v>
      </c>
      <c r="AH1206">
        <f t="shared" si="838"/>
        <v>3.5895009993185088E-3</v>
      </c>
      <c r="AI1206">
        <f t="shared" si="839"/>
        <v>1.4956254163827122E-3</v>
      </c>
      <c r="AJ1206">
        <f t="shared" si="840"/>
        <v>1.4956254163827122E-3</v>
      </c>
      <c r="AK1206">
        <f t="shared" si="841"/>
        <v>5.9825016655308484E-4</v>
      </c>
      <c r="AL1206">
        <f t="shared" si="842"/>
        <v>2.3930006662123394E-3</v>
      </c>
      <c r="AM1206">
        <f t="shared" si="843"/>
        <v>2.0938755829357971E-3</v>
      </c>
      <c r="AN1206">
        <f t="shared" si="844"/>
        <v>4.486876249148136E-3</v>
      </c>
      <c r="AO1206">
        <f t="shared" si="845"/>
        <v>8.9737524982962721E-4</v>
      </c>
      <c r="AP1206">
        <f t="shared" si="846"/>
        <v>2.3930006662123394E-3</v>
      </c>
      <c r="AQ1206">
        <f t="shared" si="847"/>
        <v>1.7947504996592544E-3</v>
      </c>
      <c r="AR1206">
        <f t="shared" si="848"/>
        <v>2.0938755829357971E-3</v>
      </c>
      <c r="AS1206">
        <f t="shared" si="849"/>
        <v>4.7860013324246787E-3</v>
      </c>
      <c r="AT1206">
        <f t="shared" si="850"/>
        <v>2.3930006662123394E-3</v>
      </c>
      <c r="AU1206">
        <f t="shared" si="851"/>
        <v>2.9912508327654243E-3</v>
      </c>
      <c r="AV1206">
        <f t="shared" si="852"/>
        <v>2.6921257494888816E-3</v>
      </c>
      <c r="AW1206">
        <f t="shared" si="853"/>
        <v>2.9912508327654242E-4</v>
      </c>
      <c r="AX1206">
        <f t="shared" si="854"/>
        <v>1.7947504996592544E-3</v>
      </c>
      <c r="AY1206">
        <f t="shared" si="855"/>
        <v>4.6962638074417168E-2</v>
      </c>
    </row>
    <row r="1207" spans="1:51" x14ac:dyDescent="0.2">
      <c r="A1207" s="118" t="s">
        <v>6137</v>
      </c>
      <c r="B1207" s="119">
        <v>34613</v>
      </c>
      <c r="C1207" s="121" t="s">
        <v>6975</v>
      </c>
      <c r="D1207" s="121" t="s">
        <v>3800</v>
      </c>
      <c r="E1207" s="121">
        <v>0.16601578745583365</v>
      </c>
      <c r="F1207">
        <f t="shared" si="831"/>
        <v>1.6601578745583366E-7</v>
      </c>
      <c r="G1207">
        <f t="shared" si="832"/>
        <v>1.6601578745583366E-9</v>
      </c>
      <c r="H1207">
        <f t="shared" si="833"/>
        <v>9.5559298243100814E-5</v>
      </c>
      <c r="I1207" s="115">
        <f t="shared" si="811"/>
        <v>36</v>
      </c>
      <c r="J1207" s="115">
        <f t="shared" si="812"/>
        <v>4</v>
      </c>
      <c r="K1207" s="115">
        <f t="shared" si="813"/>
        <v>22</v>
      </c>
      <c r="L1207" s="115">
        <f t="shared" si="814"/>
        <v>14</v>
      </c>
      <c r="M1207" s="115">
        <f t="shared" si="815"/>
        <v>8</v>
      </c>
      <c r="N1207" s="115">
        <f t="shared" si="816"/>
        <v>29</v>
      </c>
      <c r="O1207" s="115">
        <f t="shared" si="817"/>
        <v>9</v>
      </c>
      <c r="P1207" s="115">
        <f t="shared" si="818"/>
        <v>16</v>
      </c>
      <c r="Q1207" s="115">
        <f t="shared" si="819"/>
        <v>17</v>
      </c>
      <c r="R1207" s="115">
        <f t="shared" si="820"/>
        <v>39</v>
      </c>
      <c r="S1207" s="115">
        <f t="shared" si="821"/>
        <v>5</v>
      </c>
      <c r="T1207" s="115">
        <f t="shared" si="822"/>
        <v>9</v>
      </c>
      <c r="U1207" s="115">
        <f t="shared" si="823"/>
        <v>19</v>
      </c>
      <c r="V1207" s="115">
        <f t="shared" si="824"/>
        <v>14</v>
      </c>
      <c r="W1207" s="115">
        <f t="shared" si="825"/>
        <v>17</v>
      </c>
      <c r="X1207" s="115">
        <f t="shared" si="826"/>
        <v>22</v>
      </c>
      <c r="Y1207" s="115">
        <f t="shared" si="827"/>
        <v>10</v>
      </c>
      <c r="Z1207" s="115">
        <f t="shared" si="828"/>
        <v>19</v>
      </c>
      <c r="AA1207" s="115">
        <f t="shared" si="829"/>
        <v>3</v>
      </c>
      <c r="AB1207" s="115">
        <f t="shared" si="830"/>
        <v>9</v>
      </c>
      <c r="AC1207" s="113">
        <f t="shared" si="834"/>
        <v>321</v>
      </c>
      <c r="AE1207">
        <f t="shared" si="835"/>
        <v>3.4401347367516294E-3</v>
      </c>
      <c r="AF1207">
        <f t="shared" si="836"/>
        <v>3.8223719297240325E-4</v>
      </c>
      <c r="AG1207">
        <f t="shared" si="837"/>
        <v>2.1023045613482181E-3</v>
      </c>
      <c r="AH1207">
        <f t="shared" si="838"/>
        <v>1.3378301754034113E-3</v>
      </c>
      <c r="AI1207">
        <f t="shared" si="839"/>
        <v>7.6447438594480651E-4</v>
      </c>
      <c r="AJ1207">
        <f t="shared" si="840"/>
        <v>2.7712196490499237E-3</v>
      </c>
      <c r="AK1207">
        <f t="shared" si="841"/>
        <v>8.6003368418790735E-4</v>
      </c>
      <c r="AL1207">
        <f t="shared" si="842"/>
        <v>1.528948771889613E-3</v>
      </c>
      <c r="AM1207">
        <f t="shared" si="843"/>
        <v>1.6245080701327139E-3</v>
      </c>
      <c r="AN1207">
        <f t="shared" si="844"/>
        <v>3.7268126314809317E-3</v>
      </c>
      <c r="AO1207">
        <f t="shared" si="845"/>
        <v>4.7779649121550409E-4</v>
      </c>
      <c r="AP1207">
        <f t="shared" si="846"/>
        <v>8.6003368418790735E-4</v>
      </c>
      <c r="AQ1207">
        <f t="shared" si="847"/>
        <v>1.8156266666189155E-3</v>
      </c>
      <c r="AR1207">
        <f t="shared" si="848"/>
        <v>1.3378301754034113E-3</v>
      </c>
      <c r="AS1207">
        <f t="shared" si="849"/>
        <v>1.6245080701327139E-3</v>
      </c>
      <c r="AT1207">
        <f t="shared" si="850"/>
        <v>2.1023045613482181E-3</v>
      </c>
      <c r="AU1207">
        <f t="shared" si="851"/>
        <v>9.5559298243100819E-4</v>
      </c>
      <c r="AV1207">
        <f t="shared" si="852"/>
        <v>1.8156266666189155E-3</v>
      </c>
      <c r="AW1207">
        <f t="shared" si="853"/>
        <v>2.8667789472930241E-4</v>
      </c>
      <c r="AX1207">
        <f t="shared" si="854"/>
        <v>8.6003368418790735E-4</v>
      </c>
      <c r="AY1207">
        <f t="shared" si="855"/>
        <v>3.0674534736035368E-2</v>
      </c>
    </row>
    <row r="1208" spans="1:51" x14ac:dyDescent="0.2">
      <c r="A1208" s="118" t="s">
        <v>6138</v>
      </c>
      <c r="B1208" s="119">
        <v>28480</v>
      </c>
      <c r="C1208" s="121" t="s">
        <v>7093</v>
      </c>
      <c r="D1208" s="121" t="s">
        <v>3464</v>
      </c>
      <c r="E1208" s="121">
        <v>3.1690839715309102E-2</v>
      </c>
      <c r="F1208">
        <f t="shared" si="831"/>
        <v>3.1690839715309101E-8</v>
      </c>
      <c r="G1208">
        <f t="shared" si="832"/>
        <v>3.1690839715309099E-10</v>
      </c>
      <c r="H1208">
        <f t="shared" si="833"/>
        <v>1.8241363971093296E-5</v>
      </c>
      <c r="I1208" s="115">
        <f t="shared" si="811"/>
        <v>32</v>
      </c>
      <c r="J1208" s="115">
        <f t="shared" si="812"/>
        <v>3</v>
      </c>
      <c r="K1208" s="115">
        <f t="shared" si="813"/>
        <v>11</v>
      </c>
      <c r="L1208" s="115">
        <f t="shared" si="814"/>
        <v>23</v>
      </c>
      <c r="M1208" s="115">
        <f t="shared" si="815"/>
        <v>5</v>
      </c>
      <c r="N1208" s="115">
        <f t="shared" si="816"/>
        <v>14</v>
      </c>
      <c r="O1208" s="115">
        <f t="shared" si="817"/>
        <v>5</v>
      </c>
      <c r="P1208" s="115">
        <f t="shared" si="818"/>
        <v>17</v>
      </c>
      <c r="Q1208" s="115">
        <f t="shared" si="819"/>
        <v>13</v>
      </c>
      <c r="R1208" s="115">
        <f t="shared" si="820"/>
        <v>30</v>
      </c>
      <c r="S1208" s="115">
        <f t="shared" si="821"/>
        <v>7</v>
      </c>
      <c r="T1208" s="115">
        <f t="shared" si="822"/>
        <v>6</v>
      </c>
      <c r="U1208" s="115">
        <f t="shared" si="823"/>
        <v>13</v>
      </c>
      <c r="V1208" s="115">
        <f t="shared" si="824"/>
        <v>11</v>
      </c>
      <c r="W1208" s="115">
        <f t="shared" si="825"/>
        <v>16</v>
      </c>
      <c r="X1208" s="115">
        <f t="shared" si="826"/>
        <v>10</v>
      </c>
      <c r="Y1208" s="115">
        <f t="shared" si="827"/>
        <v>13</v>
      </c>
      <c r="Z1208" s="115">
        <f t="shared" si="828"/>
        <v>17</v>
      </c>
      <c r="AA1208" s="115">
        <f t="shared" si="829"/>
        <v>7</v>
      </c>
      <c r="AB1208" s="115">
        <f t="shared" si="830"/>
        <v>3</v>
      </c>
      <c r="AC1208" s="113">
        <f t="shared" si="834"/>
        <v>256</v>
      </c>
      <c r="AE1208">
        <f t="shared" si="835"/>
        <v>5.8372364707498547E-4</v>
      </c>
      <c r="AF1208">
        <f t="shared" si="836"/>
        <v>5.4724091913279884E-5</v>
      </c>
      <c r="AG1208">
        <f t="shared" si="837"/>
        <v>2.0065500368202625E-4</v>
      </c>
      <c r="AH1208">
        <f t="shared" si="838"/>
        <v>4.1955137133514579E-4</v>
      </c>
      <c r="AI1208">
        <f t="shared" si="839"/>
        <v>9.1206819855466483E-5</v>
      </c>
      <c r="AJ1208">
        <f t="shared" si="840"/>
        <v>2.5537909559530616E-4</v>
      </c>
      <c r="AK1208">
        <f t="shared" si="841"/>
        <v>9.1206819855466483E-5</v>
      </c>
      <c r="AL1208">
        <f t="shared" si="842"/>
        <v>3.1010318750858602E-4</v>
      </c>
      <c r="AM1208">
        <f t="shared" si="843"/>
        <v>2.3713773162421285E-4</v>
      </c>
      <c r="AN1208">
        <f t="shared" si="844"/>
        <v>5.472409191327989E-4</v>
      </c>
      <c r="AO1208">
        <f t="shared" si="845"/>
        <v>1.2768954779765308E-4</v>
      </c>
      <c r="AP1208">
        <f t="shared" si="846"/>
        <v>1.0944818382655977E-4</v>
      </c>
      <c r="AQ1208">
        <f t="shared" si="847"/>
        <v>2.3713773162421285E-4</v>
      </c>
      <c r="AR1208">
        <f t="shared" si="848"/>
        <v>2.0065500368202625E-4</v>
      </c>
      <c r="AS1208">
        <f t="shared" si="849"/>
        <v>2.9186182353749273E-4</v>
      </c>
      <c r="AT1208">
        <f t="shared" si="850"/>
        <v>1.8241363971093297E-4</v>
      </c>
      <c r="AU1208">
        <f t="shared" si="851"/>
        <v>2.3713773162421285E-4</v>
      </c>
      <c r="AV1208">
        <f t="shared" si="852"/>
        <v>3.1010318750858602E-4</v>
      </c>
      <c r="AW1208">
        <f t="shared" si="853"/>
        <v>1.2768954779765308E-4</v>
      </c>
      <c r="AX1208">
        <f t="shared" si="854"/>
        <v>5.4724091913279884E-5</v>
      </c>
      <c r="AY1208">
        <f t="shared" si="855"/>
        <v>4.6697891765998829E-3</v>
      </c>
    </row>
    <row r="1209" spans="1:51" x14ac:dyDescent="0.2">
      <c r="A1209" s="118" t="s">
        <v>6139</v>
      </c>
      <c r="B1209" s="119">
        <v>52545</v>
      </c>
      <c r="C1209" s="121" t="s">
        <v>6860</v>
      </c>
      <c r="D1209" s="121" t="s">
        <v>4262</v>
      </c>
      <c r="E1209" s="121">
        <v>0.43656857496661111</v>
      </c>
      <c r="F1209">
        <f t="shared" si="831"/>
        <v>4.3656857496661109E-7</v>
      </c>
      <c r="G1209">
        <f t="shared" si="832"/>
        <v>4.365685749666111E-9</v>
      </c>
      <c r="H1209">
        <f t="shared" si="833"/>
        <v>2.5129047844259082E-4</v>
      </c>
      <c r="I1209" s="115">
        <f t="shared" si="811"/>
        <v>26</v>
      </c>
      <c r="J1209" s="115">
        <f t="shared" si="812"/>
        <v>4</v>
      </c>
      <c r="K1209" s="115">
        <f t="shared" si="813"/>
        <v>37</v>
      </c>
      <c r="L1209" s="115">
        <f t="shared" si="814"/>
        <v>27</v>
      </c>
      <c r="M1209" s="115">
        <f t="shared" si="815"/>
        <v>18</v>
      </c>
      <c r="N1209" s="115">
        <f t="shared" si="816"/>
        <v>37</v>
      </c>
      <c r="O1209" s="115">
        <f t="shared" si="817"/>
        <v>11</v>
      </c>
      <c r="P1209" s="115">
        <f t="shared" si="818"/>
        <v>28</v>
      </c>
      <c r="Q1209" s="115">
        <f t="shared" si="819"/>
        <v>23</v>
      </c>
      <c r="R1209" s="115">
        <f t="shared" si="820"/>
        <v>53</v>
      </c>
      <c r="S1209" s="115">
        <f t="shared" si="821"/>
        <v>14</v>
      </c>
      <c r="T1209" s="115">
        <f t="shared" si="822"/>
        <v>12</v>
      </c>
      <c r="U1209" s="115">
        <f t="shared" si="823"/>
        <v>25</v>
      </c>
      <c r="V1209" s="115">
        <f t="shared" si="824"/>
        <v>22</v>
      </c>
      <c r="W1209" s="115">
        <f t="shared" si="825"/>
        <v>29</v>
      </c>
      <c r="X1209" s="115">
        <f t="shared" si="826"/>
        <v>38</v>
      </c>
      <c r="Y1209" s="115">
        <f t="shared" si="827"/>
        <v>17</v>
      </c>
      <c r="Z1209" s="115">
        <f t="shared" si="828"/>
        <v>12</v>
      </c>
      <c r="AA1209" s="115">
        <f t="shared" si="829"/>
        <v>9</v>
      </c>
      <c r="AB1209" s="115">
        <f t="shared" si="830"/>
        <v>20</v>
      </c>
      <c r="AC1209" s="113">
        <f t="shared" si="834"/>
        <v>462</v>
      </c>
      <c r="AE1209">
        <f t="shared" si="835"/>
        <v>6.5335524395073608E-3</v>
      </c>
      <c r="AF1209">
        <f t="shared" si="836"/>
        <v>1.0051619137703633E-3</v>
      </c>
      <c r="AG1209">
        <f t="shared" si="837"/>
        <v>9.2977477023758609E-3</v>
      </c>
      <c r="AH1209">
        <f t="shared" si="838"/>
        <v>6.7848429179499523E-3</v>
      </c>
      <c r="AI1209">
        <f t="shared" si="839"/>
        <v>4.5232286119666343E-3</v>
      </c>
      <c r="AJ1209">
        <f t="shared" si="840"/>
        <v>9.2977477023758609E-3</v>
      </c>
      <c r="AK1209">
        <f t="shared" si="841"/>
        <v>2.7641952628684992E-3</v>
      </c>
      <c r="AL1209">
        <f t="shared" si="842"/>
        <v>7.0361333963925429E-3</v>
      </c>
      <c r="AM1209">
        <f t="shared" si="843"/>
        <v>5.779681004179589E-3</v>
      </c>
      <c r="AN1209">
        <f t="shared" si="844"/>
        <v>1.3318395357457314E-2</v>
      </c>
      <c r="AO1209">
        <f t="shared" si="845"/>
        <v>3.5180666981962714E-3</v>
      </c>
      <c r="AP1209">
        <f t="shared" si="846"/>
        <v>3.0154857413110898E-3</v>
      </c>
      <c r="AQ1209">
        <f t="shared" si="847"/>
        <v>6.2822619610647702E-3</v>
      </c>
      <c r="AR1209">
        <f t="shared" si="848"/>
        <v>5.5283905257369984E-3</v>
      </c>
      <c r="AS1209">
        <f t="shared" si="849"/>
        <v>7.2874238748351335E-3</v>
      </c>
      <c r="AT1209">
        <f t="shared" si="850"/>
        <v>9.5490381808184515E-3</v>
      </c>
      <c r="AU1209">
        <f t="shared" si="851"/>
        <v>4.2719381335240437E-3</v>
      </c>
      <c r="AV1209">
        <f t="shared" si="852"/>
        <v>3.0154857413110898E-3</v>
      </c>
      <c r="AW1209">
        <f t="shared" si="853"/>
        <v>2.2616143059833171E-3</v>
      </c>
      <c r="AX1209">
        <f t="shared" si="854"/>
        <v>5.0258095688518164E-3</v>
      </c>
      <c r="AY1209">
        <f t="shared" si="855"/>
        <v>0.11609620104047698</v>
      </c>
    </row>
    <row r="1210" spans="1:51" x14ac:dyDescent="0.2">
      <c r="A1210" s="118" t="s">
        <v>6140</v>
      </c>
      <c r="B1210" s="119">
        <v>54738</v>
      </c>
      <c r="C1210" s="121" t="s">
        <v>6930</v>
      </c>
      <c r="D1210" s="121" t="s">
        <v>4679</v>
      </c>
      <c r="E1210" s="121">
        <v>1.4061060463499311</v>
      </c>
      <c r="F1210">
        <f t="shared" si="831"/>
        <v>1.406106046349931E-6</v>
      </c>
      <c r="G1210">
        <f t="shared" si="832"/>
        <v>1.4061060463499311E-8</v>
      </c>
      <c r="H1210">
        <f t="shared" si="833"/>
        <v>8.0935981513400863E-4</v>
      </c>
      <c r="I1210" s="115">
        <f t="shared" si="811"/>
        <v>49</v>
      </c>
      <c r="J1210" s="115">
        <f t="shared" si="812"/>
        <v>9</v>
      </c>
      <c r="K1210" s="115">
        <f t="shared" si="813"/>
        <v>28</v>
      </c>
      <c r="L1210" s="115">
        <f t="shared" si="814"/>
        <v>28</v>
      </c>
      <c r="M1210" s="115">
        <f t="shared" si="815"/>
        <v>16</v>
      </c>
      <c r="N1210" s="115">
        <f t="shared" si="816"/>
        <v>44</v>
      </c>
      <c r="O1210" s="115">
        <f t="shared" si="817"/>
        <v>17</v>
      </c>
      <c r="P1210" s="115">
        <f t="shared" si="818"/>
        <v>38</v>
      </c>
      <c r="Q1210" s="115">
        <f t="shared" si="819"/>
        <v>17</v>
      </c>
      <c r="R1210" s="115">
        <f t="shared" si="820"/>
        <v>46</v>
      </c>
      <c r="S1210" s="115">
        <f t="shared" si="821"/>
        <v>7</v>
      </c>
      <c r="T1210" s="115">
        <f t="shared" si="822"/>
        <v>11</v>
      </c>
      <c r="U1210" s="115">
        <f t="shared" si="823"/>
        <v>23</v>
      </c>
      <c r="V1210" s="115">
        <f t="shared" si="824"/>
        <v>18</v>
      </c>
      <c r="W1210" s="115">
        <f t="shared" si="825"/>
        <v>30</v>
      </c>
      <c r="X1210" s="115">
        <f t="shared" si="826"/>
        <v>44</v>
      </c>
      <c r="Y1210" s="115">
        <f t="shared" si="827"/>
        <v>31</v>
      </c>
      <c r="Z1210" s="115">
        <f t="shared" si="828"/>
        <v>36</v>
      </c>
      <c r="AA1210" s="115">
        <f t="shared" si="829"/>
        <v>2</v>
      </c>
      <c r="AB1210" s="115">
        <f t="shared" si="830"/>
        <v>14</v>
      </c>
      <c r="AC1210" s="113">
        <f t="shared" si="834"/>
        <v>508</v>
      </c>
      <c r="AE1210">
        <f t="shared" si="835"/>
        <v>3.9658630941566422E-2</v>
      </c>
      <c r="AF1210">
        <f t="shared" si="836"/>
        <v>7.2842383362060779E-3</v>
      </c>
      <c r="AG1210">
        <f t="shared" si="837"/>
        <v>2.2662074823752241E-2</v>
      </c>
      <c r="AH1210">
        <f t="shared" si="838"/>
        <v>2.2662074823752241E-2</v>
      </c>
      <c r="AI1210">
        <f t="shared" si="839"/>
        <v>1.2949757042144138E-2</v>
      </c>
      <c r="AJ1210">
        <f t="shared" si="840"/>
        <v>3.5611831865896379E-2</v>
      </c>
      <c r="AK1210">
        <f t="shared" si="841"/>
        <v>1.3759116857278146E-2</v>
      </c>
      <c r="AL1210">
        <f t="shared" si="842"/>
        <v>3.0755672975092328E-2</v>
      </c>
      <c r="AM1210">
        <f t="shared" si="843"/>
        <v>1.3759116857278146E-2</v>
      </c>
      <c r="AN1210">
        <f t="shared" si="844"/>
        <v>3.7230551496164395E-2</v>
      </c>
      <c r="AO1210">
        <f t="shared" si="845"/>
        <v>5.6655187059380602E-3</v>
      </c>
      <c r="AP1210">
        <f t="shared" si="846"/>
        <v>8.9029579664740947E-3</v>
      </c>
      <c r="AQ1210">
        <f t="shared" si="847"/>
        <v>1.8615275748082197E-2</v>
      </c>
      <c r="AR1210">
        <f t="shared" si="848"/>
        <v>1.4568476672412156E-2</v>
      </c>
      <c r="AS1210">
        <f t="shared" si="849"/>
        <v>2.428079445402026E-2</v>
      </c>
      <c r="AT1210">
        <f t="shared" si="850"/>
        <v>3.5611831865896379E-2</v>
      </c>
      <c r="AU1210">
        <f t="shared" si="851"/>
        <v>2.5090154269154268E-2</v>
      </c>
      <c r="AV1210">
        <f t="shared" si="852"/>
        <v>2.9136953344824312E-2</v>
      </c>
      <c r="AW1210">
        <f t="shared" si="853"/>
        <v>1.6187196302680173E-3</v>
      </c>
      <c r="AX1210">
        <f t="shared" si="854"/>
        <v>1.133103741187612E-2</v>
      </c>
      <c r="AY1210">
        <f t="shared" si="855"/>
        <v>0.41115478608807643</v>
      </c>
    </row>
    <row r="1211" spans="1:51" x14ac:dyDescent="0.2">
      <c r="A1211" s="118" t="s">
        <v>6141</v>
      </c>
      <c r="B1211" s="119">
        <v>24857</v>
      </c>
      <c r="C1211" s="121" t="s">
        <v>6597</v>
      </c>
      <c r="D1211" s="121" t="s">
        <v>4059</v>
      </c>
      <c r="E1211" s="121">
        <v>0.14937120259839107</v>
      </c>
      <c r="F1211">
        <f t="shared" si="831"/>
        <v>1.4937120259839107E-7</v>
      </c>
      <c r="G1211">
        <f t="shared" si="832"/>
        <v>1.4937120259839107E-9</v>
      </c>
      <c r="H1211">
        <f t="shared" si="833"/>
        <v>8.5978613942530301E-5</v>
      </c>
      <c r="I1211" s="115">
        <f t="shared" si="811"/>
        <v>44</v>
      </c>
      <c r="J1211" s="115">
        <f t="shared" si="812"/>
        <v>1</v>
      </c>
      <c r="K1211" s="115">
        <f t="shared" si="813"/>
        <v>12</v>
      </c>
      <c r="L1211" s="115">
        <f t="shared" si="814"/>
        <v>13</v>
      </c>
      <c r="M1211" s="115">
        <f t="shared" si="815"/>
        <v>3</v>
      </c>
      <c r="N1211" s="115">
        <f t="shared" si="816"/>
        <v>14</v>
      </c>
      <c r="O1211" s="115">
        <f t="shared" si="817"/>
        <v>5</v>
      </c>
      <c r="P1211" s="115">
        <f t="shared" si="818"/>
        <v>16</v>
      </c>
      <c r="Q1211" s="115">
        <f t="shared" si="819"/>
        <v>10</v>
      </c>
      <c r="R1211" s="115">
        <f t="shared" si="820"/>
        <v>23</v>
      </c>
      <c r="S1211" s="115">
        <f t="shared" si="821"/>
        <v>6</v>
      </c>
      <c r="T1211" s="115">
        <f t="shared" si="822"/>
        <v>5</v>
      </c>
      <c r="U1211" s="115">
        <f t="shared" si="823"/>
        <v>11</v>
      </c>
      <c r="V1211" s="115">
        <f t="shared" si="824"/>
        <v>11</v>
      </c>
      <c r="W1211" s="115">
        <f t="shared" si="825"/>
        <v>11</v>
      </c>
      <c r="X1211" s="115">
        <f t="shared" si="826"/>
        <v>16</v>
      </c>
      <c r="Y1211" s="115">
        <f t="shared" si="827"/>
        <v>12</v>
      </c>
      <c r="Z1211" s="115">
        <f t="shared" si="828"/>
        <v>11</v>
      </c>
      <c r="AA1211" s="115">
        <f t="shared" si="829"/>
        <v>2</v>
      </c>
      <c r="AB1211" s="115">
        <f t="shared" si="830"/>
        <v>8</v>
      </c>
      <c r="AC1211" s="113">
        <f t="shared" si="834"/>
        <v>234</v>
      </c>
      <c r="AE1211">
        <f t="shared" si="835"/>
        <v>3.7830590134713331E-3</v>
      </c>
      <c r="AF1211">
        <f t="shared" si="836"/>
        <v>8.5978613942530301E-5</v>
      </c>
      <c r="AG1211">
        <f t="shared" si="837"/>
        <v>1.0317433673103637E-3</v>
      </c>
      <c r="AH1211">
        <f t="shared" si="838"/>
        <v>1.1177219812528939E-3</v>
      </c>
      <c r="AI1211">
        <f t="shared" si="839"/>
        <v>2.5793584182759092E-4</v>
      </c>
      <c r="AJ1211">
        <f t="shared" si="840"/>
        <v>1.2037005951954242E-3</v>
      </c>
      <c r="AK1211">
        <f t="shared" si="841"/>
        <v>4.2989306971265149E-4</v>
      </c>
      <c r="AL1211">
        <f t="shared" si="842"/>
        <v>1.3756578230804848E-3</v>
      </c>
      <c r="AM1211">
        <f t="shared" si="843"/>
        <v>8.5978613942530298E-4</v>
      </c>
      <c r="AN1211">
        <f t="shared" si="844"/>
        <v>1.9775081206781968E-3</v>
      </c>
      <c r="AO1211">
        <f t="shared" si="845"/>
        <v>5.1587168365518183E-4</v>
      </c>
      <c r="AP1211">
        <f t="shared" si="846"/>
        <v>4.2989306971265149E-4</v>
      </c>
      <c r="AQ1211">
        <f t="shared" si="847"/>
        <v>9.4576475336783327E-4</v>
      </c>
      <c r="AR1211">
        <f t="shared" si="848"/>
        <v>9.4576475336783327E-4</v>
      </c>
      <c r="AS1211">
        <f t="shared" si="849"/>
        <v>9.4576475336783327E-4</v>
      </c>
      <c r="AT1211">
        <f t="shared" si="850"/>
        <v>1.3756578230804848E-3</v>
      </c>
      <c r="AU1211">
        <f t="shared" si="851"/>
        <v>1.0317433673103637E-3</v>
      </c>
      <c r="AV1211">
        <f t="shared" si="852"/>
        <v>9.4576475336783327E-4</v>
      </c>
      <c r="AW1211">
        <f t="shared" si="853"/>
        <v>1.719572278850606E-4</v>
      </c>
      <c r="AX1211">
        <f t="shared" si="854"/>
        <v>6.878289115402424E-4</v>
      </c>
      <c r="AY1211">
        <f t="shared" si="855"/>
        <v>2.011899566255209E-2</v>
      </c>
    </row>
    <row r="1212" spans="1:51" x14ac:dyDescent="0.2">
      <c r="A1212" s="118" t="s">
        <v>6142</v>
      </c>
      <c r="B1212" s="119">
        <v>18115</v>
      </c>
      <c r="C1212" s="121" t="s">
        <v>6925</v>
      </c>
      <c r="D1212" s="121" t="s">
        <v>4322</v>
      </c>
      <c r="E1212" s="121">
        <v>0.90747894328669898</v>
      </c>
      <c r="F1212">
        <f t="shared" si="831"/>
        <v>9.07478943286699E-7</v>
      </c>
      <c r="G1212">
        <f t="shared" si="832"/>
        <v>9.0747894328669902E-9</v>
      </c>
      <c r="H1212">
        <f t="shared" si="833"/>
        <v>5.2234821952663901E-4</v>
      </c>
      <c r="I1212" s="115">
        <f t="shared" si="811"/>
        <v>11</v>
      </c>
      <c r="J1212" s="115">
        <f t="shared" si="812"/>
        <v>1</v>
      </c>
      <c r="K1212" s="115">
        <f t="shared" si="813"/>
        <v>9</v>
      </c>
      <c r="L1212" s="115">
        <f t="shared" si="814"/>
        <v>16</v>
      </c>
      <c r="M1212" s="115">
        <f t="shared" si="815"/>
        <v>8</v>
      </c>
      <c r="N1212" s="115">
        <f t="shared" si="816"/>
        <v>8</v>
      </c>
      <c r="O1212" s="115">
        <f t="shared" si="817"/>
        <v>1</v>
      </c>
      <c r="P1212" s="115">
        <f t="shared" si="818"/>
        <v>8</v>
      </c>
      <c r="Q1212" s="115">
        <f t="shared" si="819"/>
        <v>12</v>
      </c>
      <c r="R1212" s="115">
        <f t="shared" si="820"/>
        <v>17</v>
      </c>
      <c r="S1212" s="115">
        <f t="shared" si="821"/>
        <v>5</v>
      </c>
      <c r="T1212" s="115">
        <f t="shared" si="822"/>
        <v>7</v>
      </c>
      <c r="U1212" s="115">
        <f t="shared" si="823"/>
        <v>9</v>
      </c>
      <c r="V1212" s="115">
        <f t="shared" si="824"/>
        <v>6</v>
      </c>
      <c r="W1212" s="115">
        <f t="shared" si="825"/>
        <v>9</v>
      </c>
      <c r="X1212" s="115">
        <f t="shared" si="826"/>
        <v>6</v>
      </c>
      <c r="Y1212" s="115">
        <f t="shared" si="827"/>
        <v>5</v>
      </c>
      <c r="Z1212" s="115">
        <f t="shared" si="828"/>
        <v>7</v>
      </c>
      <c r="AA1212" s="115">
        <f t="shared" si="829"/>
        <v>5</v>
      </c>
      <c r="AB1212" s="115">
        <f t="shared" si="830"/>
        <v>5</v>
      </c>
      <c r="AC1212" s="113">
        <f t="shared" si="834"/>
        <v>155</v>
      </c>
      <c r="AE1212">
        <f t="shared" si="835"/>
        <v>5.7458304147930293E-3</v>
      </c>
      <c r="AF1212">
        <f t="shared" si="836"/>
        <v>5.2234821952663901E-4</v>
      </c>
      <c r="AG1212">
        <f t="shared" si="837"/>
        <v>4.7011339757397509E-3</v>
      </c>
      <c r="AH1212">
        <f t="shared" si="838"/>
        <v>8.3575715124262241E-3</v>
      </c>
      <c r="AI1212">
        <f t="shared" si="839"/>
        <v>4.1787857562131121E-3</v>
      </c>
      <c r="AJ1212">
        <f t="shared" si="840"/>
        <v>4.1787857562131121E-3</v>
      </c>
      <c r="AK1212">
        <f t="shared" si="841"/>
        <v>5.2234821952663901E-4</v>
      </c>
      <c r="AL1212">
        <f t="shared" si="842"/>
        <v>4.1787857562131121E-3</v>
      </c>
      <c r="AM1212">
        <f t="shared" si="843"/>
        <v>6.2681786343196681E-3</v>
      </c>
      <c r="AN1212">
        <f t="shared" si="844"/>
        <v>8.8799197319528629E-3</v>
      </c>
      <c r="AO1212">
        <f t="shared" si="845"/>
        <v>2.6117410976331948E-3</v>
      </c>
      <c r="AP1212">
        <f t="shared" si="846"/>
        <v>3.6564375366864733E-3</v>
      </c>
      <c r="AQ1212">
        <f t="shared" si="847"/>
        <v>4.7011339757397509E-3</v>
      </c>
      <c r="AR1212">
        <f t="shared" si="848"/>
        <v>3.134089317159834E-3</v>
      </c>
      <c r="AS1212">
        <f t="shared" si="849"/>
        <v>4.7011339757397509E-3</v>
      </c>
      <c r="AT1212">
        <f t="shared" si="850"/>
        <v>3.134089317159834E-3</v>
      </c>
      <c r="AU1212">
        <f t="shared" si="851"/>
        <v>2.6117410976331948E-3</v>
      </c>
      <c r="AV1212">
        <f t="shared" si="852"/>
        <v>3.6564375366864733E-3</v>
      </c>
      <c r="AW1212">
        <f t="shared" si="853"/>
        <v>2.6117410976331948E-3</v>
      </c>
      <c r="AX1212">
        <f t="shared" si="854"/>
        <v>2.6117410976331948E-3</v>
      </c>
      <c r="AY1212">
        <f t="shared" si="855"/>
        <v>8.0963974026629026E-2</v>
      </c>
    </row>
    <row r="1213" spans="1:51" x14ac:dyDescent="0.2">
      <c r="A1213" s="118" t="s">
        <v>6143</v>
      </c>
      <c r="B1213" s="119">
        <v>36541</v>
      </c>
      <c r="C1213" s="121" t="s">
        <v>7135</v>
      </c>
      <c r="D1213" s="121" t="s">
        <v>3950</v>
      </c>
      <c r="E1213" s="121">
        <v>0.24006051567815595</v>
      </c>
      <c r="F1213">
        <f t="shared" si="831"/>
        <v>2.4006051567815597E-7</v>
      </c>
      <c r="G1213">
        <f t="shared" si="832"/>
        <v>2.4006051567815598E-9</v>
      </c>
      <c r="H1213">
        <f t="shared" si="833"/>
        <v>1.3817971631272948E-4</v>
      </c>
      <c r="I1213" s="115">
        <f t="shared" si="811"/>
        <v>28</v>
      </c>
      <c r="J1213" s="115">
        <f t="shared" si="812"/>
        <v>0</v>
      </c>
      <c r="K1213" s="115">
        <f t="shared" si="813"/>
        <v>16</v>
      </c>
      <c r="L1213" s="115">
        <f t="shared" si="814"/>
        <v>20</v>
      </c>
      <c r="M1213" s="115">
        <f t="shared" si="815"/>
        <v>12</v>
      </c>
      <c r="N1213" s="115">
        <f t="shared" si="816"/>
        <v>21</v>
      </c>
      <c r="O1213" s="115">
        <f t="shared" si="817"/>
        <v>3</v>
      </c>
      <c r="P1213" s="115">
        <f t="shared" si="818"/>
        <v>17</v>
      </c>
      <c r="Q1213" s="115">
        <f t="shared" si="819"/>
        <v>24</v>
      </c>
      <c r="R1213" s="115">
        <f t="shared" si="820"/>
        <v>25</v>
      </c>
      <c r="S1213" s="115">
        <f t="shared" si="821"/>
        <v>8</v>
      </c>
      <c r="T1213" s="115">
        <f t="shared" si="822"/>
        <v>9</v>
      </c>
      <c r="U1213" s="115">
        <f t="shared" si="823"/>
        <v>12</v>
      </c>
      <c r="V1213" s="115">
        <f t="shared" si="824"/>
        <v>7</v>
      </c>
      <c r="W1213" s="115">
        <f t="shared" si="825"/>
        <v>22</v>
      </c>
      <c r="X1213" s="115">
        <f t="shared" si="826"/>
        <v>30</v>
      </c>
      <c r="Y1213" s="115">
        <f t="shared" si="827"/>
        <v>31</v>
      </c>
      <c r="Z1213" s="115">
        <f t="shared" si="828"/>
        <v>22</v>
      </c>
      <c r="AA1213" s="115">
        <f t="shared" si="829"/>
        <v>6</v>
      </c>
      <c r="AB1213" s="115">
        <f t="shared" si="830"/>
        <v>14</v>
      </c>
      <c r="AC1213" s="113">
        <f t="shared" si="834"/>
        <v>327</v>
      </c>
      <c r="AE1213">
        <f t="shared" si="835"/>
        <v>3.8690320567564252E-3</v>
      </c>
      <c r="AF1213">
        <f t="shared" si="836"/>
        <v>0</v>
      </c>
      <c r="AG1213">
        <f t="shared" si="837"/>
        <v>2.2108754610036716E-3</v>
      </c>
      <c r="AH1213">
        <f t="shared" si="838"/>
        <v>2.7635943262545896E-3</v>
      </c>
      <c r="AI1213">
        <f t="shared" si="839"/>
        <v>1.6581565957527536E-3</v>
      </c>
      <c r="AJ1213">
        <f t="shared" si="840"/>
        <v>2.9017740425673188E-3</v>
      </c>
      <c r="AK1213">
        <f t="shared" si="841"/>
        <v>4.145391489381884E-4</v>
      </c>
      <c r="AL1213">
        <f t="shared" si="842"/>
        <v>2.3490551773164012E-3</v>
      </c>
      <c r="AM1213">
        <f t="shared" si="843"/>
        <v>3.3163131915055072E-3</v>
      </c>
      <c r="AN1213">
        <f t="shared" si="844"/>
        <v>3.4544929078182368E-3</v>
      </c>
      <c r="AO1213">
        <f t="shared" si="845"/>
        <v>1.1054377305018358E-3</v>
      </c>
      <c r="AP1213">
        <f t="shared" si="846"/>
        <v>1.2436174468145652E-3</v>
      </c>
      <c r="AQ1213">
        <f t="shared" si="847"/>
        <v>1.6581565957527536E-3</v>
      </c>
      <c r="AR1213">
        <f t="shared" si="848"/>
        <v>9.672580141891063E-4</v>
      </c>
      <c r="AS1213">
        <f t="shared" si="849"/>
        <v>3.0399537588800484E-3</v>
      </c>
      <c r="AT1213">
        <f t="shared" si="850"/>
        <v>4.145391489381884E-3</v>
      </c>
      <c r="AU1213">
        <f t="shared" si="851"/>
        <v>4.283571205694614E-3</v>
      </c>
      <c r="AV1213">
        <f t="shared" si="852"/>
        <v>3.0399537588800484E-3</v>
      </c>
      <c r="AW1213">
        <f t="shared" si="853"/>
        <v>8.290782978763768E-4</v>
      </c>
      <c r="AX1213">
        <f t="shared" si="854"/>
        <v>1.9345160283782126E-3</v>
      </c>
      <c r="AY1213">
        <f t="shared" si="855"/>
        <v>4.5184767234262541E-2</v>
      </c>
    </row>
    <row r="1214" spans="1:51" x14ac:dyDescent="0.2">
      <c r="A1214" s="118" t="s">
        <v>6144</v>
      </c>
      <c r="B1214" s="119">
        <v>44846</v>
      </c>
      <c r="C1214" s="121" t="s">
        <v>6931</v>
      </c>
      <c r="D1214" s="121" t="s">
        <v>3485</v>
      </c>
      <c r="E1214" s="121">
        <v>2.7734541891998848E-2</v>
      </c>
      <c r="F1214">
        <f t="shared" si="831"/>
        <v>2.7734541891998848E-8</v>
      </c>
      <c r="G1214">
        <f t="shared" si="832"/>
        <v>2.7734541891998848E-10</v>
      </c>
      <c r="H1214">
        <f t="shared" si="833"/>
        <v>1.5964104383737404E-5</v>
      </c>
      <c r="I1214" s="115">
        <f t="shared" si="811"/>
        <v>37</v>
      </c>
      <c r="J1214" s="115">
        <f t="shared" si="812"/>
        <v>1</v>
      </c>
      <c r="K1214" s="115">
        <f t="shared" si="813"/>
        <v>27</v>
      </c>
      <c r="L1214" s="115">
        <f t="shared" si="814"/>
        <v>21</v>
      </c>
      <c r="M1214" s="115">
        <f t="shared" si="815"/>
        <v>19</v>
      </c>
      <c r="N1214" s="115">
        <f t="shared" si="816"/>
        <v>19</v>
      </c>
      <c r="O1214" s="115">
        <f t="shared" si="817"/>
        <v>24</v>
      </c>
      <c r="P1214" s="115">
        <f t="shared" si="818"/>
        <v>26</v>
      </c>
      <c r="Q1214" s="115">
        <f t="shared" si="819"/>
        <v>20</v>
      </c>
      <c r="R1214" s="115">
        <f t="shared" si="820"/>
        <v>43</v>
      </c>
      <c r="S1214" s="115">
        <f t="shared" si="821"/>
        <v>12</v>
      </c>
      <c r="T1214" s="115">
        <f t="shared" si="822"/>
        <v>8</v>
      </c>
      <c r="U1214" s="115">
        <f t="shared" si="823"/>
        <v>15</v>
      </c>
      <c r="V1214" s="115">
        <f t="shared" si="824"/>
        <v>27</v>
      </c>
      <c r="W1214" s="115">
        <f t="shared" si="825"/>
        <v>14</v>
      </c>
      <c r="X1214" s="115">
        <f t="shared" si="826"/>
        <v>24</v>
      </c>
      <c r="Y1214" s="115">
        <f t="shared" si="827"/>
        <v>16</v>
      </c>
      <c r="Z1214" s="115">
        <f t="shared" si="828"/>
        <v>13</v>
      </c>
      <c r="AA1214" s="115">
        <f t="shared" si="829"/>
        <v>10</v>
      </c>
      <c r="AB1214" s="115">
        <f t="shared" si="830"/>
        <v>14</v>
      </c>
      <c r="AC1214" s="113">
        <f t="shared" si="834"/>
        <v>390</v>
      </c>
      <c r="AE1214">
        <f t="shared" si="835"/>
        <v>5.9067186219828398E-4</v>
      </c>
      <c r="AF1214">
        <f t="shared" si="836"/>
        <v>1.5964104383737404E-5</v>
      </c>
      <c r="AG1214">
        <f t="shared" si="837"/>
        <v>4.3103081836090991E-4</v>
      </c>
      <c r="AH1214">
        <f t="shared" si="838"/>
        <v>3.3524619205848547E-4</v>
      </c>
      <c r="AI1214">
        <f t="shared" si="839"/>
        <v>3.0331798329101068E-4</v>
      </c>
      <c r="AJ1214">
        <f t="shared" si="840"/>
        <v>3.0331798329101068E-4</v>
      </c>
      <c r="AK1214">
        <f t="shared" si="841"/>
        <v>3.8313850520969769E-4</v>
      </c>
      <c r="AL1214">
        <f t="shared" si="842"/>
        <v>4.1506671397717248E-4</v>
      </c>
      <c r="AM1214">
        <f t="shared" si="843"/>
        <v>3.1928208767474805E-4</v>
      </c>
      <c r="AN1214">
        <f t="shared" si="844"/>
        <v>6.8645648850070831E-4</v>
      </c>
      <c r="AO1214">
        <f t="shared" si="845"/>
        <v>1.9156925260484884E-4</v>
      </c>
      <c r="AP1214">
        <f t="shared" si="846"/>
        <v>1.2771283506989923E-4</v>
      </c>
      <c r="AQ1214">
        <f t="shared" si="847"/>
        <v>2.3946156575606106E-4</v>
      </c>
      <c r="AR1214">
        <f t="shared" si="848"/>
        <v>4.3103081836090991E-4</v>
      </c>
      <c r="AS1214">
        <f t="shared" si="849"/>
        <v>2.2349746137232367E-4</v>
      </c>
      <c r="AT1214">
        <f t="shared" si="850"/>
        <v>3.8313850520969769E-4</v>
      </c>
      <c r="AU1214">
        <f t="shared" si="851"/>
        <v>2.5542567013979846E-4</v>
      </c>
      <c r="AV1214">
        <f t="shared" si="852"/>
        <v>2.0753335698858624E-4</v>
      </c>
      <c r="AW1214">
        <f t="shared" si="853"/>
        <v>1.5964104383737402E-4</v>
      </c>
      <c r="AX1214">
        <f t="shared" si="854"/>
        <v>2.2349746137232367E-4</v>
      </c>
      <c r="AY1214">
        <f t="shared" si="855"/>
        <v>6.2260007096575877E-3</v>
      </c>
    </row>
    <row r="1215" spans="1:51" x14ac:dyDescent="0.2">
      <c r="A1215" s="118" t="s">
        <v>6145</v>
      </c>
      <c r="B1215" s="119">
        <v>88218</v>
      </c>
      <c r="C1215" s="121" t="s">
        <v>7137</v>
      </c>
      <c r="D1215" s="121" t="s">
        <v>3718</v>
      </c>
      <c r="E1215" s="121">
        <v>0.13719268785010169</v>
      </c>
      <c r="F1215">
        <f t="shared" si="831"/>
        <v>1.371926878501017E-7</v>
      </c>
      <c r="G1215">
        <f t="shared" si="832"/>
        <v>1.371926878501017E-9</v>
      </c>
      <c r="H1215">
        <f t="shared" si="833"/>
        <v>7.8968616033148396E-5</v>
      </c>
      <c r="I1215" s="115">
        <f t="shared" si="811"/>
        <v>61</v>
      </c>
      <c r="J1215" s="115">
        <f t="shared" si="812"/>
        <v>0</v>
      </c>
      <c r="K1215" s="115">
        <f t="shared" si="813"/>
        <v>46</v>
      </c>
      <c r="L1215" s="115">
        <f t="shared" si="814"/>
        <v>26</v>
      </c>
      <c r="M1215" s="115">
        <f t="shared" si="815"/>
        <v>38</v>
      </c>
      <c r="N1215" s="115">
        <f t="shared" si="816"/>
        <v>75</v>
      </c>
      <c r="O1215" s="115">
        <f t="shared" si="817"/>
        <v>22</v>
      </c>
      <c r="P1215" s="115">
        <f t="shared" si="818"/>
        <v>40</v>
      </c>
      <c r="Q1215" s="115">
        <f t="shared" si="819"/>
        <v>31</v>
      </c>
      <c r="R1215" s="115">
        <f t="shared" si="820"/>
        <v>59</v>
      </c>
      <c r="S1215" s="115">
        <f t="shared" si="821"/>
        <v>11</v>
      </c>
      <c r="T1215" s="115">
        <f t="shared" si="822"/>
        <v>60</v>
      </c>
      <c r="U1215" s="115">
        <f t="shared" si="823"/>
        <v>32</v>
      </c>
      <c r="V1215" s="115">
        <f t="shared" si="824"/>
        <v>32</v>
      </c>
      <c r="W1215" s="115">
        <f t="shared" si="825"/>
        <v>33</v>
      </c>
      <c r="X1215" s="115">
        <f t="shared" si="826"/>
        <v>78</v>
      </c>
      <c r="Y1215" s="115">
        <f t="shared" si="827"/>
        <v>58</v>
      </c>
      <c r="Z1215" s="115">
        <f t="shared" si="828"/>
        <v>43</v>
      </c>
      <c r="AA1215" s="115">
        <f t="shared" si="829"/>
        <v>12</v>
      </c>
      <c r="AB1215" s="115">
        <f t="shared" si="830"/>
        <v>45</v>
      </c>
      <c r="AC1215" s="113">
        <f t="shared" si="834"/>
        <v>802</v>
      </c>
      <c r="AE1215">
        <f t="shared" si="835"/>
        <v>4.8170855780220526E-3</v>
      </c>
      <c r="AF1215">
        <f t="shared" si="836"/>
        <v>0</v>
      </c>
      <c r="AG1215">
        <f t="shared" si="837"/>
        <v>3.6325563375248261E-3</v>
      </c>
      <c r="AH1215">
        <f t="shared" si="838"/>
        <v>2.0531840168618583E-3</v>
      </c>
      <c r="AI1215">
        <f t="shared" si="839"/>
        <v>3.0008074092596391E-3</v>
      </c>
      <c r="AJ1215">
        <f t="shared" si="840"/>
        <v>5.9226462024861296E-3</v>
      </c>
      <c r="AK1215">
        <f t="shared" si="841"/>
        <v>1.7373095527292647E-3</v>
      </c>
      <c r="AL1215">
        <f t="shared" si="842"/>
        <v>3.1587446413259357E-3</v>
      </c>
      <c r="AM1215">
        <f t="shared" si="843"/>
        <v>2.4480270970276001E-3</v>
      </c>
      <c r="AN1215">
        <f t="shared" si="844"/>
        <v>4.6591483459557555E-3</v>
      </c>
      <c r="AO1215">
        <f t="shared" si="845"/>
        <v>8.6865477636463237E-4</v>
      </c>
      <c r="AP1215">
        <f t="shared" si="846"/>
        <v>4.738116961988904E-3</v>
      </c>
      <c r="AQ1215">
        <f t="shared" si="847"/>
        <v>2.5269957130607487E-3</v>
      </c>
      <c r="AR1215">
        <f t="shared" si="848"/>
        <v>2.5269957130607487E-3</v>
      </c>
      <c r="AS1215">
        <f t="shared" si="849"/>
        <v>2.6059643290938972E-3</v>
      </c>
      <c r="AT1215">
        <f t="shared" si="850"/>
        <v>6.1595520505855752E-3</v>
      </c>
      <c r="AU1215">
        <f t="shared" si="851"/>
        <v>4.5801797299226069E-3</v>
      </c>
      <c r="AV1215">
        <f t="shared" si="852"/>
        <v>3.3956504894253809E-3</v>
      </c>
      <c r="AW1215">
        <f t="shared" si="853"/>
        <v>9.476233923977808E-4</v>
      </c>
      <c r="AX1215">
        <f t="shared" si="854"/>
        <v>3.553587721491678E-3</v>
      </c>
      <c r="AY1215">
        <f t="shared" si="855"/>
        <v>6.3332830058585018E-2</v>
      </c>
    </row>
    <row r="1216" spans="1:51" x14ac:dyDescent="0.2">
      <c r="A1216" s="118" t="s">
        <v>6146</v>
      </c>
      <c r="B1216" s="119">
        <v>28381</v>
      </c>
      <c r="C1216" s="121" t="s">
        <v>6895</v>
      </c>
      <c r="D1216" s="121" t="s">
        <v>3708</v>
      </c>
      <c r="E1216" s="121">
        <v>6.7536361006413262E-2</v>
      </c>
      <c r="F1216">
        <f t="shared" si="831"/>
        <v>6.753636100641326E-8</v>
      </c>
      <c r="G1216">
        <f t="shared" si="832"/>
        <v>6.7536361006413264E-10</v>
      </c>
      <c r="H1216">
        <f t="shared" si="833"/>
        <v>3.8874177947579233E-5</v>
      </c>
      <c r="I1216" s="115">
        <f t="shared" si="811"/>
        <v>32</v>
      </c>
      <c r="J1216" s="115">
        <f t="shared" si="812"/>
        <v>4</v>
      </c>
      <c r="K1216" s="115">
        <f t="shared" si="813"/>
        <v>16</v>
      </c>
      <c r="L1216" s="115">
        <f t="shared" si="814"/>
        <v>13</v>
      </c>
      <c r="M1216" s="115">
        <f t="shared" si="815"/>
        <v>12</v>
      </c>
      <c r="N1216" s="115">
        <f t="shared" si="816"/>
        <v>25</v>
      </c>
      <c r="O1216" s="115">
        <f t="shared" si="817"/>
        <v>4</v>
      </c>
      <c r="P1216" s="115">
        <f t="shared" si="818"/>
        <v>11</v>
      </c>
      <c r="Q1216" s="115">
        <f t="shared" si="819"/>
        <v>16</v>
      </c>
      <c r="R1216" s="115">
        <f t="shared" si="820"/>
        <v>36</v>
      </c>
      <c r="S1216" s="115">
        <f t="shared" si="821"/>
        <v>4</v>
      </c>
      <c r="T1216" s="115">
        <f t="shared" si="822"/>
        <v>11</v>
      </c>
      <c r="U1216" s="115">
        <f t="shared" si="823"/>
        <v>12</v>
      </c>
      <c r="V1216" s="115">
        <f t="shared" si="824"/>
        <v>5</v>
      </c>
      <c r="W1216" s="115">
        <f t="shared" si="825"/>
        <v>12</v>
      </c>
      <c r="X1216" s="115">
        <f t="shared" si="826"/>
        <v>9</v>
      </c>
      <c r="Y1216" s="115">
        <f t="shared" si="827"/>
        <v>14</v>
      </c>
      <c r="Z1216" s="115">
        <f t="shared" si="828"/>
        <v>17</v>
      </c>
      <c r="AA1216" s="115">
        <f t="shared" si="829"/>
        <v>3</v>
      </c>
      <c r="AB1216" s="115">
        <f t="shared" si="830"/>
        <v>7</v>
      </c>
      <c r="AC1216" s="113">
        <f t="shared" si="834"/>
        <v>263</v>
      </c>
      <c r="AE1216">
        <f t="shared" si="835"/>
        <v>1.2439736943225354E-3</v>
      </c>
      <c r="AF1216">
        <f t="shared" si="836"/>
        <v>1.5549671179031693E-4</v>
      </c>
      <c r="AG1216">
        <f t="shared" si="837"/>
        <v>6.2198684716126772E-4</v>
      </c>
      <c r="AH1216">
        <f t="shared" si="838"/>
        <v>5.0536431331852998E-4</v>
      </c>
      <c r="AI1216">
        <f t="shared" si="839"/>
        <v>4.6649013537095079E-4</v>
      </c>
      <c r="AJ1216">
        <f t="shared" si="840"/>
        <v>9.7185444868948083E-4</v>
      </c>
      <c r="AK1216">
        <f t="shared" si="841"/>
        <v>1.5549671179031693E-4</v>
      </c>
      <c r="AL1216">
        <f t="shared" si="842"/>
        <v>4.2761595742337155E-4</v>
      </c>
      <c r="AM1216">
        <f t="shared" si="843"/>
        <v>6.2198684716126772E-4</v>
      </c>
      <c r="AN1216">
        <f t="shared" si="844"/>
        <v>1.3994704061128524E-3</v>
      </c>
      <c r="AO1216">
        <f t="shared" si="845"/>
        <v>1.5549671179031693E-4</v>
      </c>
      <c r="AP1216">
        <f t="shared" si="846"/>
        <v>4.2761595742337155E-4</v>
      </c>
      <c r="AQ1216">
        <f t="shared" si="847"/>
        <v>4.6649013537095079E-4</v>
      </c>
      <c r="AR1216">
        <f t="shared" si="848"/>
        <v>1.9437088973789618E-4</v>
      </c>
      <c r="AS1216">
        <f t="shared" si="849"/>
        <v>4.6649013537095079E-4</v>
      </c>
      <c r="AT1216">
        <f t="shared" si="850"/>
        <v>3.4986760152821311E-4</v>
      </c>
      <c r="AU1216">
        <f t="shared" si="851"/>
        <v>5.4423849126610923E-4</v>
      </c>
      <c r="AV1216">
        <f t="shared" si="852"/>
        <v>6.6086102510884697E-4</v>
      </c>
      <c r="AW1216">
        <f t="shared" si="853"/>
        <v>1.166225338427377E-4</v>
      </c>
      <c r="AX1216">
        <f t="shared" si="854"/>
        <v>2.7211924563305461E-4</v>
      </c>
      <c r="AY1216">
        <f t="shared" si="855"/>
        <v>1.0223908800213339E-2</v>
      </c>
    </row>
    <row r="1217" spans="1:51" x14ac:dyDescent="0.2">
      <c r="A1217" s="118" t="s">
        <v>6147</v>
      </c>
      <c r="B1217" s="119">
        <v>86087</v>
      </c>
      <c r="C1217" s="121" t="s">
        <v>7041</v>
      </c>
      <c r="D1217" s="121" t="s">
        <v>4475</v>
      </c>
      <c r="E1217" s="121">
        <v>0.59992741975784369</v>
      </c>
      <c r="F1217">
        <f t="shared" si="831"/>
        <v>5.9992741975784367E-7</v>
      </c>
      <c r="G1217">
        <f t="shared" si="832"/>
        <v>5.9992741975784364E-9</v>
      </c>
      <c r="H1217">
        <f t="shared" si="833"/>
        <v>3.4532043070967125E-4</v>
      </c>
      <c r="I1217" s="115">
        <f t="shared" si="811"/>
        <v>70</v>
      </c>
      <c r="J1217" s="115">
        <f t="shared" si="812"/>
        <v>6</v>
      </c>
      <c r="K1217" s="115">
        <f t="shared" si="813"/>
        <v>53</v>
      </c>
      <c r="L1217" s="115">
        <f t="shared" si="814"/>
        <v>48</v>
      </c>
      <c r="M1217" s="115">
        <f t="shared" si="815"/>
        <v>29</v>
      </c>
      <c r="N1217" s="115">
        <f t="shared" si="816"/>
        <v>59</v>
      </c>
      <c r="O1217" s="115">
        <f t="shared" si="817"/>
        <v>15</v>
      </c>
      <c r="P1217" s="115">
        <f t="shared" si="818"/>
        <v>48</v>
      </c>
      <c r="Q1217" s="115">
        <f t="shared" si="819"/>
        <v>44</v>
      </c>
      <c r="R1217" s="115">
        <f t="shared" si="820"/>
        <v>64</v>
      </c>
      <c r="S1217" s="115">
        <f t="shared" si="821"/>
        <v>26</v>
      </c>
      <c r="T1217" s="115">
        <f t="shared" si="822"/>
        <v>30</v>
      </c>
      <c r="U1217" s="115">
        <f t="shared" si="823"/>
        <v>30</v>
      </c>
      <c r="V1217" s="115">
        <f t="shared" si="824"/>
        <v>26</v>
      </c>
      <c r="W1217" s="115">
        <f t="shared" si="825"/>
        <v>47</v>
      </c>
      <c r="X1217" s="115">
        <f t="shared" si="826"/>
        <v>41</v>
      </c>
      <c r="Y1217" s="115">
        <f t="shared" si="827"/>
        <v>48</v>
      </c>
      <c r="Z1217" s="115">
        <f t="shared" si="828"/>
        <v>48</v>
      </c>
      <c r="AA1217" s="115">
        <f t="shared" si="829"/>
        <v>9</v>
      </c>
      <c r="AB1217" s="115">
        <f t="shared" si="830"/>
        <v>30</v>
      </c>
      <c r="AC1217" s="113">
        <f t="shared" si="834"/>
        <v>771</v>
      </c>
      <c r="AE1217">
        <f t="shared" si="835"/>
        <v>2.4172430149676988E-2</v>
      </c>
      <c r="AF1217">
        <f t="shared" si="836"/>
        <v>2.0719225842580277E-3</v>
      </c>
      <c r="AG1217">
        <f t="shared" si="837"/>
        <v>1.8301982827612577E-2</v>
      </c>
      <c r="AH1217">
        <f t="shared" si="838"/>
        <v>1.6575380674064222E-2</v>
      </c>
      <c r="AI1217">
        <f t="shared" si="839"/>
        <v>1.0014292490580466E-2</v>
      </c>
      <c r="AJ1217">
        <f t="shared" si="840"/>
        <v>2.0373905411870605E-2</v>
      </c>
      <c r="AK1217">
        <f t="shared" si="841"/>
        <v>5.1798064606450684E-3</v>
      </c>
      <c r="AL1217">
        <f t="shared" si="842"/>
        <v>1.6575380674064222E-2</v>
      </c>
      <c r="AM1217">
        <f t="shared" si="843"/>
        <v>1.5194098951225535E-2</v>
      </c>
      <c r="AN1217">
        <f t="shared" si="844"/>
        <v>2.210050756541896E-2</v>
      </c>
      <c r="AO1217">
        <f t="shared" si="845"/>
        <v>8.9783311984514523E-3</v>
      </c>
      <c r="AP1217">
        <f t="shared" si="846"/>
        <v>1.0359612921290137E-2</v>
      </c>
      <c r="AQ1217">
        <f t="shared" si="847"/>
        <v>1.0359612921290137E-2</v>
      </c>
      <c r="AR1217">
        <f t="shared" si="848"/>
        <v>8.9783311984514523E-3</v>
      </c>
      <c r="AS1217">
        <f t="shared" si="849"/>
        <v>1.6230060243354549E-2</v>
      </c>
      <c r="AT1217">
        <f t="shared" si="850"/>
        <v>1.4158137659096522E-2</v>
      </c>
      <c r="AU1217">
        <f t="shared" si="851"/>
        <v>1.6575380674064222E-2</v>
      </c>
      <c r="AV1217">
        <f t="shared" si="852"/>
        <v>1.6575380674064222E-2</v>
      </c>
      <c r="AW1217">
        <f t="shared" si="853"/>
        <v>3.1078838763870411E-3</v>
      </c>
      <c r="AX1217">
        <f t="shared" si="854"/>
        <v>1.0359612921290137E-2</v>
      </c>
      <c r="AY1217">
        <f t="shared" si="855"/>
        <v>0.26624205207715651</v>
      </c>
    </row>
    <row r="1218" spans="1:51" x14ac:dyDescent="0.2">
      <c r="A1218" s="118" t="s">
        <v>6148</v>
      </c>
      <c r="B1218" s="119">
        <v>52472</v>
      </c>
      <c r="C1218" s="121" t="s">
        <v>6569</v>
      </c>
      <c r="D1218" s="121" t="s">
        <v>4422</v>
      </c>
      <c r="E1218" s="121">
        <v>0.55253560935447565</v>
      </c>
      <c r="F1218">
        <f t="shared" si="831"/>
        <v>5.5253560935447567E-7</v>
      </c>
      <c r="G1218">
        <f t="shared" si="832"/>
        <v>5.525356093544757E-9</v>
      </c>
      <c r="H1218">
        <f t="shared" si="833"/>
        <v>3.1804153022666306E-4</v>
      </c>
      <c r="I1218" s="115">
        <f t="shared" ref="I1218:I1281" si="856">LEN(D1218)-LEN(SUBSTITUTE(D1218,"A",""))</f>
        <v>45</v>
      </c>
      <c r="J1218" s="115">
        <f t="shared" ref="J1218:J1281" si="857">LEN(D1218)-LEN(SUBSTITUTE(D1218,"C",""))</f>
        <v>3</v>
      </c>
      <c r="K1218" s="115">
        <f t="shared" ref="K1218:K1281" si="858">LEN(D1218)-LEN(SUBSTITUTE(D1218,"D",""))</f>
        <v>11</v>
      </c>
      <c r="L1218" s="115">
        <f t="shared" ref="L1218:L1281" si="859">LEN(D1218)-LEN(SUBSTITUTE(D1218,"E",""))</f>
        <v>14</v>
      </c>
      <c r="M1218" s="115">
        <f t="shared" ref="M1218:M1281" si="860">LEN(D1218)-LEN(SUBSTITUTE(D1218,"F",""))</f>
        <v>37</v>
      </c>
      <c r="N1218" s="115">
        <f t="shared" ref="N1218:N1281" si="861">LEN(D1218)-LEN(SUBSTITUTE(D1218,"G",""))</f>
        <v>45</v>
      </c>
      <c r="O1218" s="115">
        <f t="shared" ref="O1218:O1281" si="862">LEN(D1218)-LEN(SUBSTITUTE(D1218,"H",""))</f>
        <v>11</v>
      </c>
      <c r="P1218" s="115">
        <f t="shared" ref="P1218:P1281" si="863">LEN(D1218)-LEN(SUBSTITUTE(D1218,"I",""))</f>
        <v>28</v>
      </c>
      <c r="Q1218" s="115">
        <f t="shared" ref="Q1218:Q1281" si="864">LEN(D1218)-LEN(SUBSTITUTE(D1218,"K",""))</f>
        <v>19</v>
      </c>
      <c r="R1218" s="115">
        <f t="shared" ref="R1218:R1281" si="865">LEN(D1218)-LEN(SUBSTITUTE(D1218,"L",""))</f>
        <v>60</v>
      </c>
      <c r="S1218" s="115">
        <f t="shared" ref="S1218:S1281" si="866">LEN(D1218)-LEN(SUBSTITUTE(D1218,"M",""))</f>
        <v>24</v>
      </c>
      <c r="T1218" s="115">
        <f t="shared" ref="T1218:T1281" si="867">LEN(D1218)-LEN(SUBSTITUTE(D1218,"N",""))</f>
        <v>12</v>
      </c>
      <c r="U1218" s="115">
        <f t="shared" ref="U1218:U1281" si="868">LEN(D1218)-LEN(SUBSTITUTE(D1218,"P",""))</f>
        <v>27</v>
      </c>
      <c r="V1218" s="115">
        <f t="shared" ref="V1218:V1281" si="869">LEN(D1218)-LEN(SUBSTITUTE(D1218,"Q",""))</f>
        <v>13</v>
      </c>
      <c r="W1218" s="115">
        <f t="shared" ref="W1218:W1281" si="870">LEN(D1218)-LEN(SUBSTITUTE(D1218,"R",""))</f>
        <v>17</v>
      </c>
      <c r="X1218" s="115">
        <f t="shared" ref="X1218:X1281" si="871">LEN(D1218)-LEN(SUBSTITUTE(D1218,"S",""))</f>
        <v>31</v>
      </c>
      <c r="Y1218" s="115">
        <f t="shared" ref="Y1218:Y1281" si="872">LEN(D1218)-LEN(SUBSTITUTE(D1218,"T",""))</f>
        <v>24</v>
      </c>
      <c r="Z1218" s="115">
        <f t="shared" ref="Z1218:Z1281" si="873">LEN(D1218)-LEN(SUBSTITUTE(D1218,"V",""))</f>
        <v>29</v>
      </c>
      <c r="AA1218" s="115">
        <f t="shared" ref="AA1218:AA1281" si="874">LEN(D1218)-LEN(SUBSTITUTE(D1218,"W",""))</f>
        <v>11</v>
      </c>
      <c r="AB1218" s="115">
        <f t="shared" ref="AB1218:AB1281" si="875">LEN(D1218)-LEN(SUBSTITUTE(D1218,"Y",""))</f>
        <v>15</v>
      </c>
      <c r="AC1218" s="113">
        <f t="shared" si="834"/>
        <v>476</v>
      </c>
      <c r="AE1218">
        <f t="shared" si="835"/>
        <v>1.4311868860199837E-2</v>
      </c>
      <c r="AF1218">
        <f t="shared" si="836"/>
        <v>9.5412459067998918E-4</v>
      </c>
      <c r="AG1218">
        <f t="shared" si="837"/>
        <v>3.4984568324932935E-3</v>
      </c>
      <c r="AH1218">
        <f t="shared" si="838"/>
        <v>4.4525814231732826E-3</v>
      </c>
      <c r="AI1218">
        <f t="shared" si="839"/>
        <v>1.1767536618386533E-2</v>
      </c>
      <c r="AJ1218">
        <f t="shared" si="840"/>
        <v>1.4311868860199837E-2</v>
      </c>
      <c r="AK1218">
        <f t="shared" si="841"/>
        <v>3.4984568324932935E-3</v>
      </c>
      <c r="AL1218">
        <f t="shared" si="842"/>
        <v>8.9051628463465652E-3</v>
      </c>
      <c r="AM1218">
        <f t="shared" si="843"/>
        <v>6.042789074306598E-3</v>
      </c>
      <c r="AN1218">
        <f t="shared" si="844"/>
        <v>1.9082491813599785E-2</v>
      </c>
      <c r="AO1218">
        <f t="shared" si="845"/>
        <v>7.6329967254399134E-3</v>
      </c>
      <c r="AP1218">
        <f t="shared" si="846"/>
        <v>3.8164983627199567E-3</v>
      </c>
      <c r="AQ1218">
        <f t="shared" si="847"/>
        <v>8.5871213161199025E-3</v>
      </c>
      <c r="AR1218">
        <f t="shared" si="848"/>
        <v>4.1345398929466199E-3</v>
      </c>
      <c r="AS1218">
        <f t="shared" si="849"/>
        <v>5.4067060138532717E-3</v>
      </c>
      <c r="AT1218">
        <f t="shared" si="850"/>
        <v>9.8592874370265551E-3</v>
      </c>
      <c r="AU1218">
        <f t="shared" si="851"/>
        <v>7.6329967254399134E-3</v>
      </c>
      <c r="AV1218">
        <f t="shared" si="852"/>
        <v>9.2232043765732279E-3</v>
      </c>
      <c r="AW1218">
        <f t="shared" si="853"/>
        <v>3.4984568324932935E-3</v>
      </c>
      <c r="AX1218">
        <f t="shared" si="854"/>
        <v>4.7706229533999462E-3</v>
      </c>
      <c r="AY1218">
        <f t="shared" si="855"/>
        <v>0.15138776838789161</v>
      </c>
    </row>
    <row r="1219" spans="1:51" x14ac:dyDescent="0.2">
      <c r="A1219" s="118" t="s">
        <v>6149</v>
      </c>
      <c r="B1219" s="119">
        <v>37206</v>
      </c>
      <c r="C1219" s="121" t="s">
        <v>6992</v>
      </c>
      <c r="D1219" s="121" t="s">
        <v>3476</v>
      </c>
      <c r="E1219" s="121">
        <v>8.8428163035639495E-2</v>
      </c>
      <c r="F1219">
        <f t="shared" ref="F1219:F1282" si="876">E1219/1000000</f>
        <v>8.8428163035639492E-8</v>
      </c>
      <c r="G1219">
        <f t="shared" ref="G1219:G1282" si="877">F1219*0.01</f>
        <v>8.842816303563949E-10</v>
      </c>
      <c r="H1219">
        <f t="shared" ref="H1219:H1282" si="878">G1219/$G$1637</f>
        <v>5.0899576083149712E-5</v>
      </c>
      <c r="I1219" s="115">
        <f t="shared" si="856"/>
        <v>36</v>
      </c>
      <c r="J1219" s="115">
        <f t="shared" si="857"/>
        <v>8</v>
      </c>
      <c r="K1219" s="115">
        <f t="shared" si="858"/>
        <v>9</v>
      </c>
      <c r="L1219" s="115">
        <f t="shared" si="859"/>
        <v>7</v>
      </c>
      <c r="M1219" s="115">
        <f t="shared" si="860"/>
        <v>17</v>
      </c>
      <c r="N1219" s="115">
        <f t="shared" si="861"/>
        <v>30</v>
      </c>
      <c r="O1219" s="115">
        <f t="shared" si="862"/>
        <v>8</v>
      </c>
      <c r="P1219" s="115">
        <f t="shared" si="863"/>
        <v>21</v>
      </c>
      <c r="Q1219" s="115">
        <f t="shared" si="864"/>
        <v>8</v>
      </c>
      <c r="R1219" s="115">
        <f t="shared" si="865"/>
        <v>49</v>
      </c>
      <c r="S1219" s="115">
        <f t="shared" si="866"/>
        <v>8</v>
      </c>
      <c r="T1219" s="115">
        <f t="shared" si="867"/>
        <v>5</v>
      </c>
      <c r="U1219" s="115">
        <f t="shared" si="868"/>
        <v>12</v>
      </c>
      <c r="V1219" s="115">
        <f t="shared" si="869"/>
        <v>7</v>
      </c>
      <c r="W1219" s="115">
        <f t="shared" si="870"/>
        <v>11</v>
      </c>
      <c r="X1219" s="115">
        <f t="shared" si="871"/>
        <v>20</v>
      </c>
      <c r="Y1219" s="115">
        <f t="shared" si="872"/>
        <v>23</v>
      </c>
      <c r="Z1219" s="115">
        <f t="shared" si="873"/>
        <v>33</v>
      </c>
      <c r="AA1219" s="115">
        <f t="shared" si="874"/>
        <v>13</v>
      </c>
      <c r="AB1219" s="115">
        <f t="shared" si="875"/>
        <v>15</v>
      </c>
      <c r="AC1219" s="113">
        <f t="shared" ref="AC1219:AC1282" si="879">SUM(I1219:AB1219)</f>
        <v>340</v>
      </c>
      <c r="AE1219">
        <f t="shared" ref="AE1219:AE1282" si="880">I1219*$H1219</f>
        <v>1.8323847389933895E-3</v>
      </c>
      <c r="AF1219">
        <f t="shared" ref="AF1219:AF1282" si="881">J1219*$H1219</f>
        <v>4.0719660866519769E-4</v>
      </c>
      <c r="AG1219">
        <f t="shared" ref="AG1219:AG1282" si="882">K1219*$H1219</f>
        <v>4.5809618474834738E-4</v>
      </c>
      <c r="AH1219">
        <f t="shared" ref="AH1219:AH1282" si="883">L1219*$H1219</f>
        <v>3.56297032582048E-4</v>
      </c>
      <c r="AI1219">
        <f t="shared" ref="AI1219:AI1282" si="884">M1219*$H1219</f>
        <v>8.6529279341354508E-4</v>
      </c>
      <c r="AJ1219">
        <f t="shared" ref="AJ1219:AJ1282" si="885">N1219*$H1219</f>
        <v>1.5269872824944914E-3</v>
      </c>
      <c r="AK1219">
        <f t="shared" ref="AK1219:AK1282" si="886">O1219*$H1219</f>
        <v>4.0719660866519769E-4</v>
      </c>
      <c r="AL1219">
        <f t="shared" ref="AL1219:AL1282" si="887">P1219*$H1219</f>
        <v>1.0688910977461438E-3</v>
      </c>
      <c r="AM1219">
        <f t="shared" ref="AM1219:AM1282" si="888">Q1219*$H1219</f>
        <v>4.0719660866519769E-4</v>
      </c>
      <c r="AN1219">
        <f t="shared" ref="AN1219:AN1282" si="889">R1219*$H1219</f>
        <v>2.4940792280743361E-3</v>
      </c>
      <c r="AO1219">
        <f t="shared" ref="AO1219:AO1282" si="890">S1219*$H1219</f>
        <v>4.0719660866519769E-4</v>
      </c>
      <c r="AP1219">
        <f t="shared" ref="AP1219:AP1282" si="891">T1219*$H1219</f>
        <v>2.5449788041574857E-4</v>
      </c>
      <c r="AQ1219">
        <f t="shared" ref="AQ1219:AQ1282" si="892">U1219*$H1219</f>
        <v>6.1079491299779651E-4</v>
      </c>
      <c r="AR1219">
        <f t="shared" ref="AR1219:AR1282" si="893">V1219*$H1219</f>
        <v>3.56297032582048E-4</v>
      </c>
      <c r="AS1219">
        <f t="shared" ref="AS1219:AS1282" si="894">W1219*$H1219</f>
        <v>5.5989533691464682E-4</v>
      </c>
      <c r="AT1219">
        <f t="shared" ref="AT1219:AT1282" si="895">X1219*$H1219</f>
        <v>1.0179915216629943E-3</v>
      </c>
      <c r="AU1219">
        <f t="shared" ref="AU1219:AU1282" si="896">Y1219*$H1219</f>
        <v>1.1706902499124434E-3</v>
      </c>
      <c r="AV1219">
        <f t="shared" ref="AV1219:AV1282" si="897">Z1219*$H1219</f>
        <v>1.6796860107439406E-3</v>
      </c>
      <c r="AW1219">
        <f t="shared" ref="AW1219:AW1282" si="898">AA1219*$H1219</f>
        <v>6.616944890809462E-4</v>
      </c>
      <c r="AX1219">
        <f t="shared" ref="AX1219:AX1282" si="899">AB1219*$H1219</f>
        <v>7.634936412472457E-4</v>
      </c>
      <c r="AY1219">
        <f t="shared" ref="AY1219:AY1282" si="900">SUM(AE1219:AX1219)</f>
        <v>1.7305855868270905E-2</v>
      </c>
    </row>
    <row r="1220" spans="1:51" x14ac:dyDescent="0.2">
      <c r="A1220" s="118" t="s">
        <v>6150</v>
      </c>
      <c r="B1220" s="119">
        <v>34923</v>
      </c>
      <c r="C1220" s="121" t="s">
        <v>6664</v>
      </c>
      <c r="D1220" s="121" t="s">
        <v>4404</v>
      </c>
      <c r="E1220" s="121">
        <v>0.37102079422676187</v>
      </c>
      <c r="F1220">
        <f t="shared" si="876"/>
        <v>3.7102079422676186E-7</v>
      </c>
      <c r="G1220">
        <f t="shared" si="877"/>
        <v>3.7102079422676185E-9</v>
      </c>
      <c r="H1220">
        <f t="shared" si="878"/>
        <v>2.1356093461496532E-4</v>
      </c>
      <c r="I1220" s="115">
        <f t="shared" si="856"/>
        <v>21</v>
      </c>
      <c r="J1220" s="115">
        <f t="shared" si="857"/>
        <v>5</v>
      </c>
      <c r="K1220" s="115">
        <f t="shared" si="858"/>
        <v>24</v>
      </c>
      <c r="L1220" s="115">
        <f t="shared" si="859"/>
        <v>30</v>
      </c>
      <c r="M1220" s="115">
        <f t="shared" si="860"/>
        <v>19</v>
      </c>
      <c r="N1220" s="115">
        <f t="shared" si="861"/>
        <v>20</v>
      </c>
      <c r="O1220" s="115">
        <f t="shared" si="862"/>
        <v>8</v>
      </c>
      <c r="P1220" s="115">
        <f t="shared" si="863"/>
        <v>19</v>
      </c>
      <c r="Q1220" s="115">
        <f t="shared" si="864"/>
        <v>15</v>
      </c>
      <c r="R1220" s="115">
        <f t="shared" si="865"/>
        <v>27</v>
      </c>
      <c r="S1220" s="115">
        <f t="shared" si="866"/>
        <v>9</v>
      </c>
      <c r="T1220" s="115">
        <f t="shared" si="867"/>
        <v>11</v>
      </c>
      <c r="U1220" s="115">
        <f t="shared" si="868"/>
        <v>18</v>
      </c>
      <c r="V1220" s="115">
        <f t="shared" si="869"/>
        <v>5</v>
      </c>
      <c r="W1220" s="115">
        <f t="shared" si="870"/>
        <v>19</v>
      </c>
      <c r="X1220" s="115">
        <f t="shared" si="871"/>
        <v>16</v>
      </c>
      <c r="Y1220" s="115">
        <f t="shared" si="872"/>
        <v>14</v>
      </c>
      <c r="Z1220" s="115">
        <f t="shared" si="873"/>
        <v>20</v>
      </c>
      <c r="AA1220" s="115">
        <f t="shared" si="874"/>
        <v>2</v>
      </c>
      <c r="AB1220" s="115">
        <f t="shared" si="875"/>
        <v>7</v>
      </c>
      <c r="AC1220" s="113">
        <f t="shared" si="879"/>
        <v>309</v>
      </c>
      <c r="AE1220">
        <f t="shared" si="880"/>
        <v>4.4847796269142717E-3</v>
      </c>
      <c r="AF1220">
        <f t="shared" si="881"/>
        <v>1.0678046730748267E-3</v>
      </c>
      <c r="AG1220">
        <f t="shared" si="882"/>
        <v>5.1254624307591678E-3</v>
      </c>
      <c r="AH1220">
        <f t="shared" si="883"/>
        <v>6.4068280384489591E-3</v>
      </c>
      <c r="AI1220">
        <f t="shared" si="884"/>
        <v>4.0576577576843407E-3</v>
      </c>
      <c r="AJ1220">
        <f t="shared" si="885"/>
        <v>4.2712186922993067E-3</v>
      </c>
      <c r="AK1220">
        <f t="shared" si="886"/>
        <v>1.7084874769197225E-3</v>
      </c>
      <c r="AL1220">
        <f t="shared" si="887"/>
        <v>4.0576577576843407E-3</v>
      </c>
      <c r="AM1220">
        <f t="shared" si="888"/>
        <v>3.2034140192244796E-3</v>
      </c>
      <c r="AN1220">
        <f t="shared" si="889"/>
        <v>5.7661452346040639E-3</v>
      </c>
      <c r="AO1220">
        <f t="shared" si="890"/>
        <v>1.9220484115346878E-3</v>
      </c>
      <c r="AP1220">
        <f t="shared" si="891"/>
        <v>2.3491702807646184E-3</v>
      </c>
      <c r="AQ1220">
        <f t="shared" si="892"/>
        <v>3.8440968230693756E-3</v>
      </c>
      <c r="AR1220">
        <f t="shared" si="893"/>
        <v>1.0678046730748267E-3</v>
      </c>
      <c r="AS1220">
        <f t="shared" si="894"/>
        <v>4.0576577576843407E-3</v>
      </c>
      <c r="AT1220">
        <f t="shared" si="895"/>
        <v>3.4169749538394451E-3</v>
      </c>
      <c r="AU1220">
        <f t="shared" si="896"/>
        <v>2.9898530846095145E-3</v>
      </c>
      <c r="AV1220">
        <f t="shared" si="897"/>
        <v>4.2712186922993067E-3</v>
      </c>
      <c r="AW1220">
        <f t="shared" si="898"/>
        <v>4.2712186922993063E-4</v>
      </c>
      <c r="AX1220">
        <f t="shared" si="899"/>
        <v>1.4949265423047572E-3</v>
      </c>
      <c r="AY1220">
        <f t="shared" si="900"/>
        <v>6.5990328796024289E-2</v>
      </c>
    </row>
    <row r="1221" spans="1:51" x14ac:dyDescent="0.2">
      <c r="A1221" s="118" t="s">
        <v>6151</v>
      </c>
      <c r="B1221" s="119">
        <v>34473</v>
      </c>
      <c r="C1221" s="121" t="s">
        <v>6678</v>
      </c>
      <c r="D1221" s="121" t="s">
        <v>3477</v>
      </c>
      <c r="E1221" s="121">
        <v>1.6733345829571915E-2</v>
      </c>
      <c r="F1221">
        <f t="shared" si="876"/>
        <v>1.6733345829571915E-8</v>
      </c>
      <c r="G1221">
        <f t="shared" si="877"/>
        <v>1.6733345829571916E-10</v>
      </c>
      <c r="H1221">
        <f t="shared" si="878"/>
        <v>9.6317754427928138E-6</v>
      </c>
      <c r="I1221" s="115">
        <f t="shared" si="856"/>
        <v>22</v>
      </c>
      <c r="J1221" s="115">
        <f t="shared" si="857"/>
        <v>4</v>
      </c>
      <c r="K1221" s="115">
        <f t="shared" si="858"/>
        <v>14</v>
      </c>
      <c r="L1221" s="115">
        <f t="shared" si="859"/>
        <v>20</v>
      </c>
      <c r="M1221" s="115">
        <f t="shared" si="860"/>
        <v>15</v>
      </c>
      <c r="N1221" s="115">
        <f t="shared" si="861"/>
        <v>16</v>
      </c>
      <c r="O1221" s="115">
        <f t="shared" si="862"/>
        <v>8</v>
      </c>
      <c r="P1221" s="115">
        <f t="shared" si="863"/>
        <v>25</v>
      </c>
      <c r="Q1221" s="115">
        <f t="shared" si="864"/>
        <v>16</v>
      </c>
      <c r="R1221" s="115">
        <f t="shared" si="865"/>
        <v>32</v>
      </c>
      <c r="S1221" s="115">
        <f t="shared" si="866"/>
        <v>7</v>
      </c>
      <c r="T1221" s="115">
        <f t="shared" si="867"/>
        <v>12</v>
      </c>
      <c r="U1221" s="115">
        <f t="shared" si="868"/>
        <v>21</v>
      </c>
      <c r="V1221" s="115">
        <f t="shared" si="869"/>
        <v>12</v>
      </c>
      <c r="W1221" s="115">
        <f t="shared" si="870"/>
        <v>18</v>
      </c>
      <c r="X1221" s="115">
        <f t="shared" si="871"/>
        <v>16</v>
      </c>
      <c r="Y1221" s="115">
        <f t="shared" si="872"/>
        <v>18</v>
      </c>
      <c r="Z1221" s="115">
        <f t="shared" si="873"/>
        <v>15</v>
      </c>
      <c r="AA1221" s="115">
        <f t="shared" si="874"/>
        <v>3</v>
      </c>
      <c r="AB1221" s="115">
        <f t="shared" si="875"/>
        <v>10</v>
      </c>
      <c r="AC1221" s="113">
        <f t="shared" si="879"/>
        <v>304</v>
      </c>
      <c r="AE1221">
        <f t="shared" si="880"/>
        <v>2.1189905974144189E-4</v>
      </c>
      <c r="AF1221">
        <f t="shared" si="881"/>
        <v>3.8527101771171255E-5</v>
      </c>
      <c r="AG1221">
        <f t="shared" si="882"/>
        <v>1.348448561990994E-4</v>
      </c>
      <c r="AH1221">
        <f t="shared" si="883"/>
        <v>1.9263550885585627E-4</v>
      </c>
      <c r="AI1221">
        <f t="shared" si="884"/>
        <v>1.4447663164189221E-4</v>
      </c>
      <c r="AJ1221">
        <f t="shared" si="885"/>
        <v>1.5410840708468502E-4</v>
      </c>
      <c r="AK1221">
        <f t="shared" si="886"/>
        <v>7.7054203542342511E-5</v>
      </c>
      <c r="AL1221">
        <f t="shared" si="887"/>
        <v>2.4079438606982036E-4</v>
      </c>
      <c r="AM1221">
        <f t="shared" si="888"/>
        <v>1.5410840708468502E-4</v>
      </c>
      <c r="AN1221">
        <f t="shared" si="889"/>
        <v>3.0821681416937004E-4</v>
      </c>
      <c r="AO1221">
        <f t="shared" si="890"/>
        <v>6.7422428099549699E-5</v>
      </c>
      <c r="AP1221">
        <f t="shared" si="891"/>
        <v>1.1558130531351377E-4</v>
      </c>
      <c r="AQ1221">
        <f t="shared" si="892"/>
        <v>2.0226728429864908E-4</v>
      </c>
      <c r="AR1221">
        <f t="shared" si="893"/>
        <v>1.1558130531351377E-4</v>
      </c>
      <c r="AS1221">
        <f t="shared" si="894"/>
        <v>1.7337195797027065E-4</v>
      </c>
      <c r="AT1221">
        <f t="shared" si="895"/>
        <v>1.5410840708468502E-4</v>
      </c>
      <c r="AU1221">
        <f t="shared" si="896"/>
        <v>1.7337195797027065E-4</v>
      </c>
      <c r="AV1221">
        <f t="shared" si="897"/>
        <v>1.4447663164189221E-4</v>
      </c>
      <c r="AW1221">
        <f t="shared" si="898"/>
        <v>2.8895326328378443E-5</v>
      </c>
      <c r="AX1221">
        <f t="shared" si="899"/>
        <v>9.6317754427928135E-5</v>
      </c>
      <c r="AY1221">
        <f t="shared" si="900"/>
        <v>2.9280597346090149E-3</v>
      </c>
    </row>
    <row r="1222" spans="1:51" x14ac:dyDescent="0.2">
      <c r="A1222" s="118" t="s">
        <v>6152</v>
      </c>
      <c r="B1222" s="119">
        <v>26509</v>
      </c>
      <c r="C1222" s="121" t="s">
        <v>7015</v>
      </c>
      <c r="D1222" s="121" t="s">
        <v>4138</v>
      </c>
      <c r="E1222" s="121">
        <v>0.45241269060787209</v>
      </c>
      <c r="F1222">
        <f t="shared" si="876"/>
        <v>4.5241269060787211E-7</v>
      </c>
      <c r="G1222">
        <f t="shared" si="877"/>
        <v>4.5241269060787216E-9</v>
      </c>
      <c r="H1222">
        <f t="shared" si="878"/>
        <v>2.6041040971638152E-4</v>
      </c>
      <c r="I1222" s="115">
        <f t="shared" si="856"/>
        <v>30</v>
      </c>
      <c r="J1222" s="115">
        <f t="shared" si="857"/>
        <v>1</v>
      </c>
      <c r="K1222" s="115">
        <f t="shared" si="858"/>
        <v>13</v>
      </c>
      <c r="L1222" s="115">
        <f t="shared" si="859"/>
        <v>14</v>
      </c>
      <c r="M1222" s="115">
        <f t="shared" si="860"/>
        <v>5</v>
      </c>
      <c r="N1222" s="115">
        <f t="shared" si="861"/>
        <v>19</v>
      </c>
      <c r="O1222" s="115">
        <f t="shared" si="862"/>
        <v>5</v>
      </c>
      <c r="P1222" s="115">
        <f t="shared" si="863"/>
        <v>21</v>
      </c>
      <c r="Q1222" s="115">
        <f t="shared" si="864"/>
        <v>14</v>
      </c>
      <c r="R1222" s="115">
        <f t="shared" si="865"/>
        <v>21</v>
      </c>
      <c r="S1222" s="115">
        <f t="shared" si="866"/>
        <v>5</v>
      </c>
      <c r="T1222" s="115">
        <f t="shared" si="867"/>
        <v>12</v>
      </c>
      <c r="U1222" s="115">
        <f t="shared" si="868"/>
        <v>7</v>
      </c>
      <c r="V1222" s="115">
        <f t="shared" si="869"/>
        <v>7</v>
      </c>
      <c r="W1222" s="115">
        <f t="shared" si="870"/>
        <v>14</v>
      </c>
      <c r="X1222" s="115">
        <f t="shared" si="871"/>
        <v>17</v>
      </c>
      <c r="Y1222" s="115">
        <f t="shared" si="872"/>
        <v>12</v>
      </c>
      <c r="Z1222" s="115">
        <f t="shared" si="873"/>
        <v>26</v>
      </c>
      <c r="AA1222" s="115">
        <f t="shared" si="874"/>
        <v>1</v>
      </c>
      <c r="AB1222" s="115">
        <f t="shared" si="875"/>
        <v>4</v>
      </c>
      <c r="AC1222" s="113">
        <f t="shared" si="879"/>
        <v>248</v>
      </c>
      <c r="AE1222">
        <f t="shared" si="880"/>
        <v>7.8123122914914456E-3</v>
      </c>
      <c r="AF1222">
        <f t="shared" si="881"/>
        <v>2.6041040971638152E-4</v>
      </c>
      <c r="AG1222">
        <f t="shared" si="882"/>
        <v>3.3853353263129599E-3</v>
      </c>
      <c r="AH1222">
        <f t="shared" si="883"/>
        <v>3.6457457360293414E-3</v>
      </c>
      <c r="AI1222">
        <f t="shared" si="884"/>
        <v>1.3020520485819075E-3</v>
      </c>
      <c r="AJ1222">
        <f t="shared" si="885"/>
        <v>4.9477977846112487E-3</v>
      </c>
      <c r="AK1222">
        <f t="shared" si="886"/>
        <v>1.3020520485819075E-3</v>
      </c>
      <c r="AL1222">
        <f t="shared" si="887"/>
        <v>5.4686186040440116E-3</v>
      </c>
      <c r="AM1222">
        <f t="shared" si="888"/>
        <v>3.6457457360293414E-3</v>
      </c>
      <c r="AN1222">
        <f t="shared" si="889"/>
        <v>5.4686186040440116E-3</v>
      </c>
      <c r="AO1222">
        <f t="shared" si="890"/>
        <v>1.3020520485819075E-3</v>
      </c>
      <c r="AP1222">
        <f t="shared" si="891"/>
        <v>3.1249249165965784E-3</v>
      </c>
      <c r="AQ1222">
        <f t="shared" si="892"/>
        <v>1.8228728680146707E-3</v>
      </c>
      <c r="AR1222">
        <f t="shared" si="893"/>
        <v>1.8228728680146707E-3</v>
      </c>
      <c r="AS1222">
        <f t="shared" si="894"/>
        <v>3.6457457360293414E-3</v>
      </c>
      <c r="AT1222">
        <f t="shared" si="895"/>
        <v>4.4269769651784857E-3</v>
      </c>
      <c r="AU1222">
        <f t="shared" si="896"/>
        <v>3.1249249165965784E-3</v>
      </c>
      <c r="AV1222">
        <f t="shared" si="897"/>
        <v>6.7706706526259198E-3</v>
      </c>
      <c r="AW1222">
        <f t="shared" si="898"/>
        <v>2.6041040971638152E-4</v>
      </c>
      <c r="AX1222">
        <f t="shared" si="899"/>
        <v>1.0416416388655261E-3</v>
      </c>
      <c r="AY1222">
        <f t="shared" si="900"/>
        <v>6.4581781609662617E-2</v>
      </c>
    </row>
    <row r="1223" spans="1:51" x14ac:dyDescent="0.2">
      <c r="A1223" s="118" t="s">
        <v>6153</v>
      </c>
      <c r="B1223" s="119">
        <v>27552</v>
      </c>
      <c r="C1223" s="121" t="s">
        <v>7027</v>
      </c>
      <c r="D1223" s="121" t="s">
        <v>3489</v>
      </c>
      <c r="E1223" s="121">
        <v>4.9489475140957077E-2</v>
      </c>
      <c r="F1223">
        <f t="shared" si="876"/>
        <v>4.9489475140957079E-8</v>
      </c>
      <c r="G1223">
        <f t="shared" si="877"/>
        <v>4.9489475140957077E-10</v>
      </c>
      <c r="H1223">
        <f t="shared" si="878"/>
        <v>2.8486324025944688E-5</v>
      </c>
      <c r="I1223" s="115">
        <f t="shared" si="856"/>
        <v>35</v>
      </c>
      <c r="J1223" s="115">
        <f t="shared" si="857"/>
        <v>2</v>
      </c>
      <c r="K1223" s="115">
        <f t="shared" si="858"/>
        <v>9</v>
      </c>
      <c r="L1223" s="115">
        <f t="shared" si="859"/>
        <v>17</v>
      </c>
      <c r="M1223" s="115">
        <f t="shared" si="860"/>
        <v>13</v>
      </c>
      <c r="N1223" s="115">
        <f t="shared" si="861"/>
        <v>31</v>
      </c>
      <c r="O1223" s="115">
        <f t="shared" si="862"/>
        <v>4</v>
      </c>
      <c r="P1223" s="115">
        <f t="shared" si="863"/>
        <v>21</v>
      </c>
      <c r="Q1223" s="115">
        <f t="shared" si="864"/>
        <v>15</v>
      </c>
      <c r="R1223" s="115">
        <f t="shared" si="865"/>
        <v>14</v>
      </c>
      <c r="S1223" s="115">
        <f t="shared" si="866"/>
        <v>7</v>
      </c>
      <c r="T1223" s="115">
        <f t="shared" si="867"/>
        <v>10</v>
      </c>
      <c r="U1223" s="115">
        <f t="shared" si="868"/>
        <v>8</v>
      </c>
      <c r="V1223" s="115">
        <f t="shared" si="869"/>
        <v>8</v>
      </c>
      <c r="W1223" s="115">
        <f t="shared" si="870"/>
        <v>10</v>
      </c>
      <c r="X1223" s="115">
        <f t="shared" si="871"/>
        <v>17</v>
      </c>
      <c r="Y1223" s="115">
        <f t="shared" si="872"/>
        <v>17</v>
      </c>
      <c r="Z1223" s="115">
        <f t="shared" si="873"/>
        <v>17</v>
      </c>
      <c r="AA1223" s="115">
        <f t="shared" si="874"/>
        <v>2</v>
      </c>
      <c r="AB1223" s="115">
        <f t="shared" si="875"/>
        <v>5</v>
      </c>
      <c r="AC1223" s="113">
        <f t="shared" si="879"/>
        <v>262</v>
      </c>
      <c r="AE1223">
        <f t="shared" si="880"/>
        <v>9.9702134090806399E-4</v>
      </c>
      <c r="AF1223">
        <f t="shared" si="881"/>
        <v>5.6972648051889376E-5</v>
      </c>
      <c r="AG1223">
        <f t="shared" si="882"/>
        <v>2.5637691623350221E-4</v>
      </c>
      <c r="AH1223">
        <f t="shared" si="883"/>
        <v>4.8426750844105968E-4</v>
      </c>
      <c r="AI1223">
        <f t="shared" si="884"/>
        <v>3.7032221233728092E-4</v>
      </c>
      <c r="AJ1223">
        <f t="shared" si="885"/>
        <v>8.8307604480428528E-4</v>
      </c>
      <c r="AK1223">
        <f t="shared" si="886"/>
        <v>1.1394529610377875E-4</v>
      </c>
      <c r="AL1223">
        <f t="shared" si="887"/>
        <v>5.982128045448384E-4</v>
      </c>
      <c r="AM1223">
        <f t="shared" si="888"/>
        <v>4.2729486038917033E-4</v>
      </c>
      <c r="AN1223">
        <f t="shared" si="889"/>
        <v>3.9880853636322565E-4</v>
      </c>
      <c r="AO1223">
        <f t="shared" si="890"/>
        <v>1.9940426818161283E-4</v>
      </c>
      <c r="AP1223">
        <f t="shared" si="891"/>
        <v>2.8486324025944689E-4</v>
      </c>
      <c r="AQ1223">
        <f t="shared" si="892"/>
        <v>2.278905922075575E-4</v>
      </c>
      <c r="AR1223">
        <f t="shared" si="893"/>
        <v>2.278905922075575E-4</v>
      </c>
      <c r="AS1223">
        <f t="shared" si="894"/>
        <v>2.8486324025944689E-4</v>
      </c>
      <c r="AT1223">
        <f t="shared" si="895"/>
        <v>4.8426750844105968E-4</v>
      </c>
      <c r="AU1223">
        <f t="shared" si="896"/>
        <v>4.8426750844105968E-4</v>
      </c>
      <c r="AV1223">
        <f t="shared" si="897"/>
        <v>4.8426750844105968E-4</v>
      </c>
      <c r="AW1223">
        <f t="shared" si="898"/>
        <v>5.6972648051889376E-5</v>
      </c>
      <c r="AX1223">
        <f t="shared" si="899"/>
        <v>1.4243162012972344E-4</v>
      </c>
      <c r="AY1223">
        <f t="shared" si="900"/>
        <v>7.46341689479751E-3</v>
      </c>
    </row>
    <row r="1224" spans="1:51" x14ac:dyDescent="0.2">
      <c r="A1224" s="118" t="s">
        <v>6154</v>
      </c>
      <c r="B1224" s="119">
        <v>41555</v>
      </c>
      <c r="C1224" s="121" t="s">
        <v>6703</v>
      </c>
      <c r="D1224" s="121" t="s">
        <v>3504</v>
      </c>
      <c r="E1224" s="121">
        <v>2.7157021752606741E-2</v>
      </c>
      <c r="F1224">
        <f t="shared" si="876"/>
        <v>2.715702175260674E-8</v>
      </c>
      <c r="G1224">
        <f t="shared" si="877"/>
        <v>2.7157021752606742E-10</v>
      </c>
      <c r="H1224">
        <f t="shared" si="878"/>
        <v>1.5631681666071174E-5</v>
      </c>
      <c r="I1224" s="115">
        <f t="shared" si="856"/>
        <v>36</v>
      </c>
      <c r="J1224" s="115">
        <f t="shared" si="857"/>
        <v>1</v>
      </c>
      <c r="K1224" s="115">
        <f t="shared" si="858"/>
        <v>19</v>
      </c>
      <c r="L1224" s="115">
        <f t="shared" si="859"/>
        <v>23</v>
      </c>
      <c r="M1224" s="115">
        <f t="shared" si="860"/>
        <v>20</v>
      </c>
      <c r="N1224" s="115">
        <f t="shared" si="861"/>
        <v>25</v>
      </c>
      <c r="O1224" s="115">
        <f t="shared" si="862"/>
        <v>7</v>
      </c>
      <c r="P1224" s="115">
        <f t="shared" si="863"/>
        <v>28</v>
      </c>
      <c r="Q1224" s="115">
        <f t="shared" si="864"/>
        <v>25</v>
      </c>
      <c r="R1224" s="115">
        <f t="shared" si="865"/>
        <v>31</v>
      </c>
      <c r="S1224" s="115">
        <f t="shared" si="866"/>
        <v>9</v>
      </c>
      <c r="T1224" s="115">
        <f t="shared" si="867"/>
        <v>19</v>
      </c>
      <c r="U1224" s="115">
        <f t="shared" si="868"/>
        <v>16</v>
      </c>
      <c r="V1224" s="115">
        <f t="shared" si="869"/>
        <v>14</v>
      </c>
      <c r="W1224" s="115">
        <f t="shared" si="870"/>
        <v>18</v>
      </c>
      <c r="X1224" s="115">
        <f t="shared" si="871"/>
        <v>32</v>
      </c>
      <c r="Y1224" s="115">
        <f t="shared" si="872"/>
        <v>18</v>
      </c>
      <c r="Z1224" s="115">
        <f t="shared" si="873"/>
        <v>14</v>
      </c>
      <c r="AA1224" s="115">
        <f t="shared" si="874"/>
        <v>3</v>
      </c>
      <c r="AB1224" s="115">
        <f t="shared" si="875"/>
        <v>15</v>
      </c>
      <c r="AC1224" s="113">
        <f t="shared" si="879"/>
        <v>373</v>
      </c>
      <c r="AE1224">
        <f t="shared" si="880"/>
        <v>5.6274053997856224E-4</v>
      </c>
      <c r="AF1224">
        <f t="shared" si="881"/>
        <v>1.5631681666071174E-5</v>
      </c>
      <c r="AG1224">
        <f t="shared" si="882"/>
        <v>2.9700195165535231E-4</v>
      </c>
      <c r="AH1224">
        <f t="shared" si="883"/>
        <v>3.5952867831963702E-4</v>
      </c>
      <c r="AI1224">
        <f t="shared" si="884"/>
        <v>3.126336333214235E-4</v>
      </c>
      <c r="AJ1224">
        <f t="shared" si="885"/>
        <v>3.9079204165177935E-4</v>
      </c>
      <c r="AK1224">
        <f t="shared" si="886"/>
        <v>1.0942177166249822E-4</v>
      </c>
      <c r="AL1224">
        <f t="shared" si="887"/>
        <v>4.3768708664999287E-4</v>
      </c>
      <c r="AM1224">
        <f t="shared" si="888"/>
        <v>3.9079204165177935E-4</v>
      </c>
      <c r="AN1224">
        <f t="shared" si="889"/>
        <v>4.8458213164820639E-4</v>
      </c>
      <c r="AO1224">
        <f t="shared" si="890"/>
        <v>1.4068513499464056E-4</v>
      </c>
      <c r="AP1224">
        <f t="shared" si="891"/>
        <v>2.9700195165535231E-4</v>
      </c>
      <c r="AQ1224">
        <f t="shared" si="892"/>
        <v>2.5010690665713879E-4</v>
      </c>
      <c r="AR1224">
        <f t="shared" si="893"/>
        <v>2.1884354332499644E-4</v>
      </c>
      <c r="AS1224">
        <f t="shared" si="894"/>
        <v>2.8137026998928112E-4</v>
      </c>
      <c r="AT1224">
        <f t="shared" si="895"/>
        <v>5.0021381331427758E-4</v>
      </c>
      <c r="AU1224">
        <f t="shared" si="896"/>
        <v>2.8137026998928112E-4</v>
      </c>
      <c r="AV1224">
        <f t="shared" si="897"/>
        <v>2.1884354332499644E-4</v>
      </c>
      <c r="AW1224">
        <f t="shared" si="898"/>
        <v>4.689504499821352E-5</v>
      </c>
      <c r="AX1224">
        <f t="shared" si="899"/>
        <v>2.3447522499106763E-4</v>
      </c>
      <c r="AY1224">
        <f t="shared" si="900"/>
        <v>5.8306172614445489E-3</v>
      </c>
    </row>
    <row r="1225" spans="1:51" x14ac:dyDescent="0.2">
      <c r="A1225" s="118" t="s">
        <v>6155</v>
      </c>
      <c r="B1225" s="119">
        <v>10790</v>
      </c>
      <c r="C1225" s="121" t="s">
        <v>6943</v>
      </c>
      <c r="D1225" s="121" t="s">
        <v>3726</v>
      </c>
      <c r="E1225" s="121">
        <v>9.2078158476999086E-2</v>
      </c>
      <c r="F1225">
        <f t="shared" si="876"/>
        <v>9.207815847699909E-8</v>
      </c>
      <c r="G1225">
        <f t="shared" si="877"/>
        <v>9.2078158476999088E-10</v>
      </c>
      <c r="H1225">
        <f t="shared" si="878"/>
        <v>5.3000526892178231E-5</v>
      </c>
      <c r="I1225" s="115">
        <f t="shared" si="856"/>
        <v>11</v>
      </c>
      <c r="J1225" s="115">
        <f t="shared" si="857"/>
        <v>1</v>
      </c>
      <c r="K1225" s="115">
        <f t="shared" si="858"/>
        <v>6</v>
      </c>
      <c r="L1225" s="115">
        <f t="shared" si="859"/>
        <v>8</v>
      </c>
      <c r="M1225" s="115">
        <f t="shared" si="860"/>
        <v>4</v>
      </c>
      <c r="N1225" s="115">
        <f t="shared" si="861"/>
        <v>7</v>
      </c>
      <c r="O1225" s="115">
        <f t="shared" si="862"/>
        <v>5</v>
      </c>
      <c r="P1225" s="115">
        <f t="shared" si="863"/>
        <v>9</v>
      </c>
      <c r="Q1225" s="115">
        <f t="shared" si="864"/>
        <v>8</v>
      </c>
      <c r="R1225" s="115">
        <f t="shared" si="865"/>
        <v>5</v>
      </c>
      <c r="S1225" s="115">
        <f t="shared" si="866"/>
        <v>1</v>
      </c>
      <c r="T1225" s="115">
        <f t="shared" si="867"/>
        <v>2</v>
      </c>
      <c r="U1225" s="115">
        <f t="shared" si="868"/>
        <v>4</v>
      </c>
      <c r="V1225" s="115">
        <f t="shared" si="869"/>
        <v>6</v>
      </c>
      <c r="W1225" s="115">
        <f t="shared" si="870"/>
        <v>3</v>
      </c>
      <c r="X1225" s="115">
        <f t="shared" si="871"/>
        <v>4</v>
      </c>
      <c r="Y1225" s="115">
        <f t="shared" si="872"/>
        <v>4</v>
      </c>
      <c r="Z1225" s="115">
        <f t="shared" si="873"/>
        <v>8</v>
      </c>
      <c r="AA1225" s="115">
        <f t="shared" si="874"/>
        <v>1</v>
      </c>
      <c r="AB1225" s="115">
        <f t="shared" si="875"/>
        <v>1</v>
      </c>
      <c r="AC1225" s="113">
        <f t="shared" si="879"/>
        <v>98</v>
      </c>
      <c r="AE1225">
        <f t="shared" si="880"/>
        <v>5.8300579581396057E-4</v>
      </c>
      <c r="AF1225">
        <f t="shared" si="881"/>
        <v>5.3000526892178231E-5</v>
      </c>
      <c r="AG1225">
        <f t="shared" si="882"/>
        <v>3.1800316135306939E-4</v>
      </c>
      <c r="AH1225">
        <f t="shared" si="883"/>
        <v>4.2400421513742585E-4</v>
      </c>
      <c r="AI1225">
        <f t="shared" si="884"/>
        <v>2.1200210756871292E-4</v>
      </c>
      <c r="AJ1225">
        <f t="shared" si="885"/>
        <v>3.7100368824524764E-4</v>
      </c>
      <c r="AK1225">
        <f t="shared" si="886"/>
        <v>2.6500263446089113E-4</v>
      </c>
      <c r="AL1225">
        <f t="shared" si="887"/>
        <v>4.7700474202960405E-4</v>
      </c>
      <c r="AM1225">
        <f t="shared" si="888"/>
        <v>4.2400421513742585E-4</v>
      </c>
      <c r="AN1225">
        <f t="shared" si="889"/>
        <v>2.6500263446089113E-4</v>
      </c>
      <c r="AO1225">
        <f t="shared" si="890"/>
        <v>5.3000526892178231E-5</v>
      </c>
      <c r="AP1225">
        <f t="shared" si="891"/>
        <v>1.0600105378435646E-4</v>
      </c>
      <c r="AQ1225">
        <f t="shared" si="892"/>
        <v>2.1200210756871292E-4</v>
      </c>
      <c r="AR1225">
        <f t="shared" si="893"/>
        <v>3.1800316135306939E-4</v>
      </c>
      <c r="AS1225">
        <f t="shared" si="894"/>
        <v>1.5900158067653469E-4</v>
      </c>
      <c r="AT1225">
        <f t="shared" si="895"/>
        <v>2.1200210756871292E-4</v>
      </c>
      <c r="AU1225">
        <f t="shared" si="896"/>
        <v>2.1200210756871292E-4</v>
      </c>
      <c r="AV1225">
        <f t="shared" si="897"/>
        <v>4.2400421513742585E-4</v>
      </c>
      <c r="AW1225">
        <f t="shared" si="898"/>
        <v>5.3000526892178231E-5</v>
      </c>
      <c r="AX1225">
        <f t="shared" si="899"/>
        <v>5.3000526892178231E-5</v>
      </c>
      <c r="AY1225">
        <f t="shared" si="900"/>
        <v>5.1940516354334661E-3</v>
      </c>
    </row>
    <row r="1226" spans="1:51" x14ac:dyDescent="0.2">
      <c r="A1226" s="118" t="s">
        <v>6156</v>
      </c>
      <c r="B1226" s="119">
        <v>18383</v>
      </c>
      <c r="C1226" s="121" t="s">
        <v>6661</v>
      </c>
      <c r="D1226" s="121" t="s">
        <v>3329</v>
      </c>
      <c r="E1226" s="121">
        <v>6.7338564672614664E-3</v>
      </c>
      <c r="F1226">
        <f t="shared" si="876"/>
        <v>6.7338564672614667E-9</v>
      </c>
      <c r="G1226">
        <f t="shared" si="877"/>
        <v>6.7338564672614672E-11</v>
      </c>
      <c r="H1226">
        <f t="shared" si="878"/>
        <v>3.8760325649900127E-6</v>
      </c>
      <c r="I1226" s="115">
        <f t="shared" si="856"/>
        <v>17</v>
      </c>
      <c r="J1226" s="115">
        <f t="shared" si="857"/>
        <v>1</v>
      </c>
      <c r="K1226" s="115">
        <f t="shared" si="858"/>
        <v>7</v>
      </c>
      <c r="L1226" s="115">
        <f t="shared" si="859"/>
        <v>8</v>
      </c>
      <c r="M1226" s="115">
        <f t="shared" si="860"/>
        <v>3</v>
      </c>
      <c r="N1226" s="115">
        <f t="shared" si="861"/>
        <v>13</v>
      </c>
      <c r="O1226" s="115">
        <f t="shared" si="862"/>
        <v>4</v>
      </c>
      <c r="P1226" s="115">
        <f t="shared" si="863"/>
        <v>15</v>
      </c>
      <c r="Q1226" s="115">
        <f t="shared" si="864"/>
        <v>12</v>
      </c>
      <c r="R1226" s="115">
        <f t="shared" si="865"/>
        <v>22</v>
      </c>
      <c r="S1226" s="115">
        <f t="shared" si="866"/>
        <v>3</v>
      </c>
      <c r="T1226" s="115">
        <f t="shared" si="867"/>
        <v>8</v>
      </c>
      <c r="U1226" s="115">
        <f t="shared" si="868"/>
        <v>11</v>
      </c>
      <c r="V1226" s="115">
        <f t="shared" si="869"/>
        <v>7</v>
      </c>
      <c r="W1226" s="115">
        <f t="shared" si="870"/>
        <v>7</v>
      </c>
      <c r="X1226" s="115">
        <f t="shared" si="871"/>
        <v>11</v>
      </c>
      <c r="Y1226" s="115">
        <f t="shared" si="872"/>
        <v>3</v>
      </c>
      <c r="Z1226" s="115">
        <f t="shared" si="873"/>
        <v>6</v>
      </c>
      <c r="AA1226" s="115">
        <f t="shared" si="874"/>
        <v>3</v>
      </c>
      <c r="AB1226" s="115">
        <f t="shared" si="875"/>
        <v>6</v>
      </c>
      <c r="AC1226" s="113">
        <f t="shared" si="879"/>
        <v>167</v>
      </c>
      <c r="AE1226">
        <f t="shared" si="880"/>
        <v>6.5892553604830217E-5</v>
      </c>
      <c r="AF1226">
        <f t="shared" si="881"/>
        <v>3.8760325649900127E-6</v>
      </c>
      <c r="AG1226">
        <f t="shared" si="882"/>
        <v>2.7132227954930089E-5</v>
      </c>
      <c r="AH1226">
        <f t="shared" si="883"/>
        <v>3.1008260519920102E-5</v>
      </c>
      <c r="AI1226">
        <f t="shared" si="884"/>
        <v>1.1628097694970038E-5</v>
      </c>
      <c r="AJ1226">
        <f t="shared" si="885"/>
        <v>5.0388423344870166E-5</v>
      </c>
      <c r="AK1226">
        <f t="shared" si="886"/>
        <v>1.5504130259960051E-5</v>
      </c>
      <c r="AL1226">
        <f t="shared" si="887"/>
        <v>5.8140488474850191E-5</v>
      </c>
      <c r="AM1226">
        <f t="shared" si="888"/>
        <v>4.6512390779880153E-5</v>
      </c>
      <c r="AN1226">
        <f t="shared" si="889"/>
        <v>8.527271642978028E-5</v>
      </c>
      <c r="AO1226">
        <f t="shared" si="890"/>
        <v>1.1628097694970038E-5</v>
      </c>
      <c r="AP1226">
        <f t="shared" si="891"/>
        <v>3.1008260519920102E-5</v>
      </c>
      <c r="AQ1226">
        <f t="shared" si="892"/>
        <v>4.263635821489014E-5</v>
      </c>
      <c r="AR1226">
        <f t="shared" si="893"/>
        <v>2.7132227954930089E-5</v>
      </c>
      <c r="AS1226">
        <f t="shared" si="894"/>
        <v>2.7132227954930089E-5</v>
      </c>
      <c r="AT1226">
        <f t="shared" si="895"/>
        <v>4.263635821489014E-5</v>
      </c>
      <c r="AU1226">
        <f t="shared" si="896"/>
        <v>1.1628097694970038E-5</v>
      </c>
      <c r="AV1226">
        <f t="shared" si="897"/>
        <v>2.3256195389940076E-5</v>
      </c>
      <c r="AW1226">
        <f t="shared" si="898"/>
        <v>1.1628097694970038E-5</v>
      </c>
      <c r="AX1226">
        <f t="shared" si="899"/>
        <v>2.3256195389940076E-5</v>
      </c>
      <c r="AY1226">
        <f t="shared" si="900"/>
        <v>6.4729743835333206E-4</v>
      </c>
    </row>
    <row r="1227" spans="1:51" x14ac:dyDescent="0.2">
      <c r="A1227" s="118" t="s">
        <v>6157</v>
      </c>
      <c r="B1227" s="119">
        <v>90659</v>
      </c>
      <c r="C1227" s="121" t="s">
        <v>7138</v>
      </c>
      <c r="D1227" s="121" t="s">
        <v>4525</v>
      </c>
      <c r="E1227" s="121">
        <v>0.81421914702516651</v>
      </c>
      <c r="F1227">
        <f t="shared" si="876"/>
        <v>8.1421914702516648E-7</v>
      </c>
      <c r="G1227">
        <f t="shared" si="877"/>
        <v>8.1421914702516644E-9</v>
      </c>
      <c r="H1227">
        <f t="shared" si="878"/>
        <v>4.6866753757693292E-4</v>
      </c>
      <c r="I1227" s="115">
        <f t="shared" si="856"/>
        <v>80</v>
      </c>
      <c r="J1227" s="115">
        <f t="shared" si="857"/>
        <v>3</v>
      </c>
      <c r="K1227" s="115">
        <f t="shared" si="858"/>
        <v>63</v>
      </c>
      <c r="L1227" s="115">
        <f t="shared" si="859"/>
        <v>60</v>
      </c>
      <c r="M1227" s="115">
        <f t="shared" si="860"/>
        <v>26</v>
      </c>
      <c r="N1227" s="115">
        <f t="shared" si="861"/>
        <v>55</v>
      </c>
      <c r="O1227" s="115">
        <f t="shared" si="862"/>
        <v>24</v>
      </c>
      <c r="P1227" s="115">
        <f t="shared" si="863"/>
        <v>46</v>
      </c>
      <c r="Q1227" s="115">
        <f t="shared" si="864"/>
        <v>43</v>
      </c>
      <c r="R1227" s="115">
        <f t="shared" si="865"/>
        <v>77</v>
      </c>
      <c r="S1227" s="115">
        <f t="shared" si="866"/>
        <v>22</v>
      </c>
      <c r="T1227" s="115">
        <f t="shared" si="867"/>
        <v>31</v>
      </c>
      <c r="U1227" s="115">
        <f t="shared" si="868"/>
        <v>27</v>
      </c>
      <c r="V1227" s="115">
        <f t="shared" si="869"/>
        <v>31</v>
      </c>
      <c r="W1227" s="115">
        <f t="shared" si="870"/>
        <v>55</v>
      </c>
      <c r="X1227" s="115">
        <f t="shared" si="871"/>
        <v>48</v>
      </c>
      <c r="Y1227" s="115">
        <f t="shared" si="872"/>
        <v>37</v>
      </c>
      <c r="Z1227" s="115">
        <f t="shared" si="873"/>
        <v>54</v>
      </c>
      <c r="AA1227" s="115">
        <f t="shared" si="874"/>
        <v>8</v>
      </c>
      <c r="AB1227" s="115">
        <f t="shared" si="875"/>
        <v>22</v>
      </c>
      <c r="AC1227" s="113">
        <f t="shared" si="879"/>
        <v>812</v>
      </c>
      <c r="AE1227">
        <f t="shared" si="880"/>
        <v>3.7493403006154634E-2</v>
      </c>
      <c r="AF1227">
        <f t="shared" si="881"/>
        <v>1.4060026127307988E-3</v>
      </c>
      <c r="AG1227">
        <f t="shared" si="882"/>
        <v>2.9526054867346774E-2</v>
      </c>
      <c r="AH1227">
        <f t="shared" si="883"/>
        <v>2.8120052254615974E-2</v>
      </c>
      <c r="AI1227">
        <f t="shared" si="884"/>
        <v>1.2185355977000257E-2</v>
      </c>
      <c r="AJ1227">
        <f t="shared" si="885"/>
        <v>2.577671456673131E-2</v>
      </c>
      <c r="AK1227">
        <f t="shared" si="886"/>
        <v>1.124802090184639E-2</v>
      </c>
      <c r="AL1227">
        <f t="shared" si="887"/>
        <v>2.1558706728538914E-2</v>
      </c>
      <c r="AM1227">
        <f t="shared" si="888"/>
        <v>2.0152704115808117E-2</v>
      </c>
      <c r="AN1227">
        <f t="shared" si="889"/>
        <v>3.6087400393423834E-2</v>
      </c>
      <c r="AO1227">
        <f t="shared" si="890"/>
        <v>1.0310685826692523E-2</v>
      </c>
      <c r="AP1227">
        <f t="shared" si="891"/>
        <v>1.452869366488492E-2</v>
      </c>
      <c r="AQ1227">
        <f t="shared" si="892"/>
        <v>1.2654023514577189E-2</v>
      </c>
      <c r="AR1227">
        <f t="shared" si="893"/>
        <v>1.452869366488492E-2</v>
      </c>
      <c r="AS1227">
        <f t="shared" si="894"/>
        <v>2.577671456673131E-2</v>
      </c>
      <c r="AT1227">
        <f t="shared" si="895"/>
        <v>2.249604180369278E-2</v>
      </c>
      <c r="AU1227">
        <f t="shared" si="896"/>
        <v>1.7340698890346517E-2</v>
      </c>
      <c r="AV1227">
        <f t="shared" si="897"/>
        <v>2.5308047029154377E-2</v>
      </c>
      <c r="AW1227">
        <f t="shared" si="898"/>
        <v>3.7493403006154634E-3</v>
      </c>
      <c r="AX1227">
        <f t="shared" si="899"/>
        <v>1.0310685826692523E-2</v>
      </c>
      <c r="AY1227">
        <f t="shared" si="900"/>
        <v>0.38055804051246955</v>
      </c>
    </row>
    <row r="1228" spans="1:51" x14ac:dyDescent="0.2">
      <c r="A1228" s="118" t="s">
        <v>6158</v>
      </c>
      <c r="B1228" s="119">
        <v>41329</v>
      </c>
      <c r="C1228" s="121" t="s">
        <v>7057</v>
      </c>
      <c r="D1228" s="121" t="s">
        <v>3552</v>
      </c>
      <c r="E1228" s="121">
        <v>5.7971440814495789E-2</v>
      </c>
      <c r="F1228">
        <f t="shared" si="876"/>
        <v>5.7971440814495789E-8</v>
      </c>
      <c r="G1228">
        <f t="shared" si="877"/>
        <v>5.7971440814495789E-10</v>
      </c>
      <c r="H1228">
        <f t="shared" si="878"/>
        <v>3.336857468358808E-5</v>
      </c>
      <c r="I1228" s="115">
        <f t="shared" si="856"/>
        <v>38</v>
      </c>
      <c r="J1228" s="115">
        <f t="shared" si="857"/>
        <v>1</v>
      </c>
      <c r="K1228" s="115">
        <f t="shared" si="858"/>
        <v>19</v>
      </c>
      <c r="L1228" s="115">
        <f t="shared" si="859"/>
        <v>26</v>
      </c>
      <c r="M1228" s="115">
        <f t="shared" si="860"/>
        <v>12</v>
      </c>
      <c r="N1228" s="115">
        <f t="shared" si="861"/>
        <v>30</v>
      </c>
      <c r="O1228" s="115">
        <f t="shared" si="862"/>
        <v>11</v>
      </c>
      <c r="P1228" s="115">
        <f t="shared" si="863"/>
        <v>22</v>
      </c>
      <c r="Q1228" s="115">
        <f t="shared" si="864"/>
        <v>13</v>
      </c>
      <c r="R1228" s="115">
        <f t="shared" si="865"/>
        <v>53</v>
      </c>
      <c r="S1228" s="115">
        <f t="shared" si="866"/>
        <v>7</v>
      </c>
      <c r="T1228" s="115">
        <f t="shared" si="867"/>
        <v>9</v>
      </c>
      <c r="U1228" s="115">
        <f t="shared" si="868"/>
        <v>15</v>
      </c>
      <c r="V1228" s="115">
        <f t="shared" si="869"/>
        <v>19</v>
      </c>
      <c r="W1228" s="115">
        <f t="shared" si="870"/>
        <v>28</v>
      </c>
      <c r="X1228" s="115">
        <f t="shared" si="871"/>
        <v>29</v>
      </c>
      <c r="Y1228" s="115">
        <f t="shared" si="872"/>
        <v>18</v>
      </c>
      <c r="Z1228" s="115">
        <f t="shared" si="873"/>
        <v>17</v>
      </c>
      <c r="AA1228" s="115">
        <f t="shared" si="874"/>
        <v>5</v>
      </c>
      <c r="AB1228" s="115">
        <f t="shared" si="875"/>
        <v>4</v>
      </c>
      <c r="AC1228" s="113">
        <f t="shared" si="879"/>
        <v>376</v>
      </c>
      <c r="AE1228">
        <f t="shared" si="880"/>
        <v>1.2680058379763472E-3</v>
      </c>
      <c r="AF1228">
        <f t="shared" si="881"/>
        <v>3.336857468358808E-5</v>
      </c>
      <c r="AG1228">
        <f t="shared" si="882"/>
        <v>6.3400291898817358E-4</v>
      </c>
      <c r="AH1228">
        <f t="shared" si="883"/>
        <v>8.6758294177329009E-4</v>
      </c>
      <c r="AI1228">
        <f t="shared" si="884"/>
        <v>4.0042289620305697E-4</v>
      </c>
      <c r="AJ1228">
        <f t="shared" si="885"/>
        <v>1.0010572405076425E-3</v>
      </c>
      <c r="AK1228">
        <f t="shared" si="886"/>
        <v>3.6705432151946889E-4</v>
      </c>
      <c r="AL1228">
        <f t="shared" si="887"/>
        <v>7.3410864303893777E-4</v>
      </c>
      <c r="AM1228">
        <f t="shared" si="888"/>
        <v>4.3379147088664505E-4</v>
      </c>
      <c r="AN1228">
        <f t="shared" si="889"/>
        <v>1.7685344582301682E-3</v>
      </c>
      <c r="AO1228">
        <f t="shared" si="890"/>
        <v>2.3358002278511656E-4</v>
      </c>
      <c r="AP1228">
        <f t="shared" si="891"/>
        <v>3.0031717215229272E-4</v>
      </c>
      <c r="AQ1228">
        <f t="shared" si="892"/>
        <v>5.0052862025382126E-4</v>
      </c>
      <c r="AR1228">
        <f t="shared" si="893"/>
        <v>6.3400291898817358E-4</v>
      </c>
      <c r="AS1228">
        <f t="shared" si="894"/>
        <v>9.3432009114046625E-4</v>
      </c>
      <c r="AT1228">
        <f t="shared" si="895"/>
        <v>9.6768866582405428E-4</v>
      </c>
      <c r="AU1228">
        <f t="shared" si="896"/>
        <v>6.0063434430458545E-4</v>
      </c>
      <c r="AV1228">
        <f t="shared" si="897"/>
        <v>5.6726576962099731E-4</v>
      </c>
      <c r="AW1228">
        <f t="shared" si="898"/>
        <v>1.668428734179404E-4</v>
      </c>
      <c r="AX1228">
        <f t="shared" si="899"/>
        <v>1.3347429873435232E-4</v>
      </c>
      <c r="AY1228">
        <f t="shared" si="900"/>
        <v>1.2546584081029117E-2</v>
      </c>
    </row>
    <row r="1229" spans="1:51" x14ac:dyDescent="0.2">
      <c r="A1229" s="118" t="s">
        <v>6159</v>
      </c>
      <c r="B1229" s="119">
        <v>17885</v>
      </c>
      <c r="C1229" s="121" t="s">
        <v>6646</v>
      </c>
      <c r="D1229" s="121" t="s">
        <v>4024</v>
      </c>
      <c r="E1229" s="121">
        <v>0.23670456834506703</v>
      </c>
      <c r="F1229">
        <f t="shared" si="876"/>
        <v>2.3670456834506703E-7</v>
      </c>
      <c r="G1229">
        <f t="shared" si="877"/>
        <v>2.3670456834506702E-9</v>
      </c>
      <c r="H1229">
        <f t="shared" si="878"/>
        <v>1.3624802067699901E-4</v>
      </c>
      <c r="I1229" s="115">
        <f t="shared" si="856"/>
        <v>15</v>
      </c>
      <c r="J1229" s="115">
        <f t="shared" si="857"/>
        <v>0</v>
      </c>
      <c r="K1229" s="115">
        <f t="shared" si="858"/>
        <v>9</v>
      </c>
      <c r="L1229" s="115">
        <f t="shared" si="859"/>
        <v>17</v>
      </c>
      <c r="M1229" s="115">
        <f t="shared" si="860"/>
        <v>5</v>
      </c>
      <c r="N1229" s="115">
        <f t="shared" si="861"/>
        <v>5</v>
      </c>
      <c r="O1229" s="115">
        <f t="shared" si="862"/>
        <v>6</v>
      </c>
      <c r="P1229" s="115">
        <f t="shared" si="863"/>
        <v>12</v>
      </c>
      <c r="Q1229" s="115">
        <f t="shared" si="864"/>
        <v>6</v>
      </c>
      <c r="R1229" s="115">
        <f t="shared" si="865"/>
        <v>22</v>
      </c>
      <c r="S1229" s="115">
        <f t="shared" si="866"/>
        <v>2</v>
      </c>
      <c r="T1229" s="115">
        <f t="shared" si="867"/>
        <v>8</v>
      </c>
      <c r="U1229" s="115">
        <f t="shared" si="868"/>
        <v>4</v>
      </c>
      <c r="V1229" s="115">
        <f t="shared" si="869"/>
        <v>6</v>
      </c>
      <c r="W1229" s="115">
        <f t="shared" si="870"/>
        <v>9</v>
      </c>
      <c r="X1229" s="115">
        <f t="shared" si="871"/>
        <v>10</v>
      </c>
      <c r="Y1229" s="115">
        <f t="shared" si="872"/>
        <v>6</v>
      </c>
      <c r="Z1229" s="115">
        <f t="shared" si="873"/>
        <v>9</v>
      </c>
      <c r="AA1229" s="115">
        <f t="shared" si="874"/>
        <v>1</v>
      </c>
      <c r="AB1229" s="115">
        <f t="shared" si="875"/>
        <v>5</v>
      </c>
      <c r="AC1229" s="113">
        <f t="shared" si="879"/>
        <v>157</v>
      </c>
      <c r="AE1229">
        <f t="shared" si="880"/>
        <v>2.0437203101549852E-3</v>
      </c>
      <c r="AF1229">
        <f t="shared" si="881"/>
        <v>0</v>
      </c>
      <c r="AG1229">
        <f t="shared" si="882"/>
        <v>1.2262321860929911E-3</v>
      </c>
      <c r="AH1229">
        <f t="shared" si="883"/>
        <v>2.3162163515089832E-3</v>
      </c>
      <c r="AI1229">
        <f t="shared" si="884"/>
        <v>6.8124010338499507E-4</v>
      </c>
      <c r="AJ1229">
        <f t="shared" si="885"/>
        <v>6.8124010338499507E-4</v>
      </c>
      <c r="AK1229">
        <f t="shared" si="886"/>
        <v>8.1748812406199408E-4</v>
      </c>
      <c r="AL1229">
        <f t="shared" si="887"/>
        <v>1.6349762481239882E-3</v>
      </c>
      <c r="AM1229">
        <f t="shared" si="888"/>
        <v>8.1748812406199408E-4</v>
      </c>
      <c r="AN1229">
        <f t="shared" si="889"/>
        <v>2.9974564548939783E-3</v>
      </c>
      <c r="AO1229">
        <f t="shared" si="890"/>
        <v>2.7249604135399803E-4</v>
      </c>
      <c r="AP1229">
        <f t="shared" si="891"/>
        <v>1.0899841654159921E-3</v>
      </c>
      <c r="AQ1229">
        <f t="shared" si="892"/>
        <v>5.4499208270799605E-4</v>
      </c>
      <c r="AR1229">
        <f t="shared" si="893"/>
        <v>8.1748812406199408E-4</v>
      </c>
      <c r="AS1229">
        <f t="shared" si="894"/>
        <v>1.2262321860929911E-3</v>
      </c>
      <c r="AT1229">
        <f t="shared" si="895"/>
        <v>1.3624802067699901E-3</v>
      </c>
      <c r="AU1229">
        <f t="shared" si="896"/>
        <v>8.1748812406199408E-4</v>
      </c>
      <c r="AV1229">
        <f t="shared" si="897"/>
        <v>1.2262321860929911E-3</v>
      </c>
      <c r="AW1229">
        <f t="shared" si="898"/>
        <v>1.3624802067699901E-4</v>
      </c>
      <c r="AX1229">
        <f t="shared" si="899"/>
        <v>6.8124010338499507E-4</v>
      </c>
      <c r="AY1229">
        <f t="shared" si="900"/>
        <v>2.1390939246288848E-2</v>
      </c>
    </row>
    <row r="1230" spans="1:51" x14ac:dyDescent="0.2">
      <c r="A1230" s="118" t="s">
        <v>6160</v>
      </c>
      <c r="B1230" s="119">
        <v>13865</v>
      </c>
      <c r="C1230" s="121" t="s">
        <v>6898</v>
      </c>
      <c r="D1230" s="121" t="s">
        <v>3398</v>
      </c>
      <c r="E1230" s="121">
        <v>7.1350239896758915E-3</v>
      </c>
      <c r="F1230">
        <f t="shared" si="876"/>
        <v>7.1350239896758918E-9</v>
      </c>
      <c r="G1230">
        <f t="shared" si="877"/>
        <v>7.1350239896758916E-11</v>
      </c>
      <c r="H1230">
        <f t="shared" si="878"/>
        <v>4.1069460672980056E-6</v>
      </c>
      <c r="I1230" s="115">
        <f t="shared" si="856"/>
        <v>5</v>
      </c>
      <c r="J1230" s="115">
        <f t="shared" si="857"/>
        <v>0</v>
      </c>
      <c r="K1230" s="115">
        <f t="shared" si="858"/>
        <v>3</v>
      </c>
      <c r="L1230" s="115">
        <f t="shared" si="859"/>
        <v>1</v>
      </c>
      <c r="M1230" s="115">
        <f t="shared" si="860"/>
        <v>1</v>
      </c>
      <c r="N1230" s="115">
        <f t="shared" si="861"/>
        <v>17</v>
      </c>
      <c r="O1230" s="115">
        <f t="shared" si="862"/>
        <v>8</v>
      </c>
      <c r="P1230" s="115">
        <f t="shared" si="863"/>
        <v>3</v>
      </c>
      <c r="Q1230" s="115">
        <f t="shared" si="864"/>
        <v>1</v>
      </c>
      <c r="R1230" s="115">
        <f t="shared" si="865"/>
        <v>8</v>
      </c>
      <c r="S1230" s="115">
        <f t="shared" si="866"/>
        <v>4</v>
      </c>
      <c r="T1230" s="115">
        <f t="shared" si="867"/>
        <v>10</v>
      </c>
      <c r="U1230" s="115">
        <f t="shared" si="868"/>
        <v>6</v>
      </c>
      <c r="V1230" s="115">
        <f t="shared" si="869"/>
        <v>1</v>
      </c>
      <c r="W1230" s="115">
        <f t="shared" si="870"/>
        <v>12</v>
      </c>
      <c r="X1230" s="115">
        <f t="shared" si="871"/>
        <v>8</v>
      </c>
      <c r="Y1230" s="115">
        <f t="shared" si="872"/>
        <v>1</v>
      </c>
      <c r="Z1230" s="115">
        <f t="shared" si="873"/>
        <v>4</v>
      </c>
      <c r="AA1230" s="115">
        <f t="shared" si="874"/>
        <v>3</v>
      </c>
      <c r="AB1230" s="115">
        <f t="shared" si="875"/>
        <v>21</v>
      </c>
      <c r="AC1230" s="113">
        <f t="shared" si="879"/>
        <v>117</v>
      </c>
      <c r="AE1230">
        <f t="shared" si="880"/>
        <v>2.0534730336490029E-5</v>
      </c>
      <c r="AF1230">
        <f t="shared" si="881"/>
        <v>0</v>
      </c>
      <c r="AG1230">
        <f t="shared" si="882"/>
        <v>1.2320838201894016E-5</v>
      </c>
      <c r="AH1230">
        <f t="shared" si="883"/>
        <v>4.1069460672980056E-6</v>
      </c>
      <c r="AI1230">
        <f t="shared" si="884"/>
        <v>4.1069460672980056E-6</v>
      </c>
      <c r="AJ1230">
        <f t="shared" si="885"/>
        <v>6.9818083144066096E-5</v>
      </c>
      <c r="AK1230">
        <f t="shared" si="886"/>
        <v>3.2855568538384045E-5</v>
      </c>
      <c r="AL1230">
        <f t="shared" si="887"/>
        <v>1.2320838201894016E-5</v>
      </c>
      <c r="AM1230">
        <f t="shared" si="888"/>
        <v>4.1069460672980056E-6</v>
      </c>
      <c r="AN1230">
        <f t="shared" si="889"/>
        <v>3.2855568538384045E-5</v>
      </c>
      <c r="AO1230">
        <f t="shared" si="890"/>
        <v>1.6427784269192022E-5</v>
      </c>
      <c r="AP1230">
        <f t="shared" si="891"/>
        <v>4.1069460672980058E-5</v>
      </c>
      <c r="AQ1230">
        <f t="shared" si="892"/>
        <v>2.4641676403788032E-5</v>
      </c>
      <c r="AR1230">
        <f t="shared" si="893"/>
        <v>4.1069460672980056E-6</v>
      </c>
      <c r="AS1230">
        <f t="shared" si="894"/>
        <v>4.9283352807576064E-5</v>
      </c>
      <c r="AT1230">
        <f t="shared" si="895"/>
        <v>3.2855568538384045E-5</v>
      </c>
      <c r="AU1230">
        <f t="shared" si="896"/>
        <v>4.1069460672980056E-6</v>
      </c>
      <c r="AV1230">
        <f t="shared" si="897"/>
        <v>1.6427784269192022E-5</v>
      </c>
      <c r="AW1230">
        <f t="shared" si="898"/>
        <v>1.2320838201894016E-5</v>
      </c>
      <c r="AX1230">
        <f t="shared" si="899"/>
        <v>8.6245867413258122E-5</v>
      </c>
      <c r="AY1230">
        <f t="shared" si="900"/>
        <v>4.8051268987386663E-4</v>
      </c>
    </row>
    <row r="1231" spans="1:51" x14ac:dyDescent="0.2">
      <c r="A1231" s="118" t="s">
        <v>6161</v>
      </c>
      <c r="B1231" s="119">
        <v>104011</v>
      </c>
      <c r="C1231" s="121" t="s">
        <v>7139</v>
      </c>
      <c r="D1231" s="121" t="s">
        <v>4081</v>
      </c>
      <c r="E1231" s="121">
        <v>0.2573755913161227</v>
      </c>
      <c r="F1231">
        <f t="shared" si="876"/>
        <v>2.5737559131612269E-7</v>
      </c>
      <c r="G1231">
        <f t="shared" si="877"/>
        <v>2.5737559131612268E-9</v>
      </c>
      <c r="H1231">
        <f t="shared" si="878"/>
        <v>1.4814633757415918E-4</v>
      </c>
      <c r="I1231" s="115">
        <f t="shared" si="856"/>
        <v>75</v>
      </c>
      <c r="J1231" s="115">
        <f t="shared" si="857"/>
        <v>11</v>
      </c>
      <c r="K1231" s="115">
        <f t="shared" si="858"/>
        <v>50</v>
      </c>
      <c r="L1231" s="115">
        <f t="shared" si="859"/>
        <v>71</v>
      </c>
      <c r="M1231" s="115">
        <f t="shared" si="860"/>
        <v>26</v>
      </c>
      <c r="N1231" s="115">
        <f t="shared" si="861"/>
        <v>83</v>
      </c>
      <c r="O1231" s="115">
        <f t="shared" si="862"/>
        <v>16</v>
      </c>
      <c r="P1231" s="115">
        <f t="shared" si="863"/>
        <v>63</v>
      </c>
      <c r="Q1231" s="115">
        <f t="shared" si="864"/>
        <v>52</v>
      </c>
      <c r="R1231" s="115">
        <f t="shared" si="865"/>
        <v>95</v>
      </c>
      <c r="S1231" s="115">
        <f t="shared" si="866"/>
        <v>19</v>
      </c>
      <c r="T1231" s="115">
        <f t="shared" si="867"/>
        <v>26</v>
      </c>
      <c r="U1231" s="115">
        <f t="shared" si="868"/>
        <v>46</v>
      </c>
      <c r="V1231" s="115">
        <f t="shared" si="869"/>
        <v>33</v>
      </c>
      <c r="W1231" s="115">
        <f t="shared" si="870"/>
        <v>63</v>
      </c>
      <c r="X1231" s="115">
        <f t="shared" si="871"/>
        <v>67</v>
      </c>
      <c r="Y1231" s="115">
        <f t="shared" si="872"/>
        <v>50</v>
      </c>
      <c r="Z1231" s="115">
        <f t="shared" si="873"/>
        <v>63</v>
      </c>
      <c r="AA1231" s="115">
        <f t="shared" si="874"/>
        <v>6</v>
      </c>
      <c r="AB1231" s="115">
        <f t="shared" si="875"/>
        <v>31</v>
      </c>
      <c r="AC1231" s="113">
        <f t="shared" si="879"/>
        <v>946</v>
      </c>
      <c r="AE1231">
        <f t="shared" si="880"/>
        <v>1.1110975318061938E-2</v>
      </c>
      <c r="AF1231">
        <f t="shared" si="881"/>
        <v>1.629609713315751E-3</v>
      </c>
      <c r="AG1231">
        <f t="shared" si="882"/>
        <v>7.4073168787079586E-3</v>
      </c>
      <c r="AH1231">
        <f t="shared" si="883"/>
        <v>1.0518389967765301E-2</v>
      </c>
      <c r="AI1231">
        <f t="shared" si="884"/>
        <v>3.8518047769281385E-3</v>
      </c>
      <c r="AJ1231">
        <f t="shared" si="885"/>
        <v>1.2296146018655212E-2</v>
      </c>
      <c r="AK1231">
        <f t="shared" si="886"/>
        <v>2.3703414011865469E-3</v>
      </c>
      <c r="AL1231">
        <f t="shared" si="887"/>
        <v>9.3332192671720278E-3</v>
      </c>
      <c r="AM1231">
        <f t="shared" si="888"/>
        <v>7.703609553856277E-3</v>
      </c>
      <c r="AN1231">
        <f t="shared" si="889"/>
        <v>1.4073902069545122E-2</v>
      </c>
      <c r="AO1231">
        <f t="shared" si="890"/>
        <v>2.8147804139090245E-3</v>
      </c>
      <c r="AP1231">
        <f t="shared" si="891"/>
        <v>3.8518047769281385E-3</v>
      </c>
      <c r="AQ1231">
        <f t="shared" si="892"/>
        <v>6.8147315284113226E-3</v>
      </c>
      <c r="AR1231">
        <f t="shared" si="893"/>
        <v>4.8888291399472525E-3</v>
      </c>
      <c r="AS1231">
        <f t="shared" si="894"/>
        <v>9.3332192671720278E-3</v>
      </c>
      <c r="AT1231">
        <f t="shared" si="895"/>
        <v>9.9258046174686646E-3</v>
      </c>
      <c r="AU1231">
        <f t="shared" si="896"/>
        <v>7.4073168787079586E-3</v>
      </c>
      <c r="AV1231">
        <f t="shared" si="897"/>
        <v>9.3332192671720278E-3</v>
      </c>
      <c r="AW1231">
        <f t="shared" si="898"/>
        <v>8.8887802544495502E-4</v>
      </c>
      <c r="AX1231">
        <f t="shared" si="899"/>
        <v>4.5925364647989349E-3</v>
      </c>
      <c r="AY1231">
        <f t="shared" si="900"/>
        <v>0.14014643534515459</v>
      </c>
    </row>
    <row r="1232" spans="1:51" x14ac:dyDescent="0.2">
      <c r="A1232" s="118" t="s">
        <v>6162</v>
      </c>
      <c r="B1232" s="119">
        <v>35213</v>
      </c>
      <c r="C1232" s="121" t="s">
        <v>6664</v>
      </c>
      <c r="D1232" s="121" t="s">
        <v>4260</v>
      </c>
      <c r="E1232" s="121">
        <v>0.36754046148664304</v>
      </c>
      <c r="F1232">
        <f t="shared" si="876"/>
        <v>3.6754046148664303E-7</v>
      </c>
      <c r="G1232">
        <f t="shared" si="877"/>
        <v>3.6754046148664305E-9</v>
      </c>
      <c r="H1232">
        <f t="shared" si="878"/>
        <v>2.1155764228117618E-4</v>
      </c>
      <c r="I1232" s="115">
        <f t="shared" si="856"/>
        <v>17</v>
      </c>
      <c r="J1232" s="115">
        <f t="shared" si="857"/>
        <v>4</v>
      </c>
      <c r="K1232" s="115">
        <f t="shared" si="858"/>
        <v>26</v>
      </c>
      <c r="L1232" s="115">
        <f t="shared" si="859"/>
        <v>15</v>
      </c>
      <c r="M1232" s="115">
        <f t="shared" si="860"/>
        <v>19</v>
      </c>
      <c r="N1232" s="115">
        <f t="shared" si="861"/>
        <v>14</v>
      </c>
      <c r="O1232" s="115">
        <f t="shared" si="862"/>
        <v>7</v>
      </c>
      <c r="P1232" s="115">
        <f t="shared" si="863"/>
        <v>27</v>
      </c>
      <c r="Q1232" s="115">
        <f t="shared" si="864"/>
        <v>26</v>
      </c>
      <c r="R1232" s="115">
        <f t="shared" si="865"/>
        <v>26</v>
      </c>
      <c r="S1232" s="115">
        <f t="shared" si="866"/>
        <v>7</v>
      </c>
      <c r="T1232" s="115">
        <f t="shared" si="867"/>
        <v>22</v>
      </c>
      <c r="U1232" s="115">
        <f t="shared" si="868"/>
        <v>11</v>
      </c>
      <c r="V1232" s="115">
        <f t="shared" si="869"/>
        <v>14</v>
      </c>
      <c r="W1232" s="115">
        <f t="shared" si="870"/>
        <v>9</v>
      </c>
      <c r="X1232" s="115">
        <f t="shared" si="871"/>
        <v>25</v>
      </c>
      <c r="Y1232" s="115">
        <f t="shared" si="872"/>
        <v>19</v>
      </c>
      <c r="Z1232" s="115">
        <f t="shared" si="873"/>
        <v>9</v>
      </c>
      <c r="AA1232" s="115">
        <f t="shared" si="874"/>
        <v>5</v>
      </c>
      <c r="AB1232" s="115">
        <f t="shared" si="875"/>
        <v>7</v>
      </c>
      <c r="AC1232" s="113">
        <f t="shared" si="879"/>
        <v>309</v>
      </c>
      <c r="AE1232">
        <f t="shared" si="880"/>
        <v>3.5964799187799953E-3</v>
      </c>
      <c r="AF1232">
        <f t="shared" si="881"/>
        <v>8.4623056912470473E-4</v>
      </c>
      <c r="AG1232">
        <f t="shared" si="882"/>
        <v>5.5004986993105812E-3</v>
      </c>
      <c r="AH1232">
        <f t="shared" si="883"/>
        <v>3.1733646342176425E-3</v>
      </c>
      <c r="AI1232">
        <f t="shared" si="884"/>
        <v>4.0195952033423472E-3</v>
      </c>
      <c r="AJ1232">
        <f t="shared" si="885"/>
        <v>2.9618069919364665E-3</v>
      </c>
      <c r="AK1232">
        <f t="shared" si="886"/>
        <v>1.4809034959682333E-3</v>
      </c>
      <c r="AL1232">
        <f t="shared" si="887"/>
        <v>5.7120563415917567E-3</v>
      </c>
      <c r="AM1232">
        <f t="shared" si="888"/>
        <v>5.5004986993105812E-3</v>
      </c>
      <c r="AN1232">
        <f t="shared" si="889"/>
        <v>5.5004986993105812E-3</v>
      </c>
      <c r="AO1232">
        <f t="shared" si="890"/>
        <v>1.4809034959682333E-3</v>
      </c>
      <c r="AP1232">
        <f t="shared" si="891"/>
        <v>4.6542681301858756E-3</v>
      </c>
      <c r="AQ1232">
        <f t="shared" si="892"/>
        <v>2.3271340650929378E-3</v>
      </c>
      <c r="AR1232">
        <f t="shared" si="893"/>
        <v>2.9618069919364665E-3</v>
      </c>
      <c r="AS1232">
        <f t="shared" si="894"/>
        <v>1.9040187805305856E-3</v>
      </c>
      <c r="AT1232">
        <f t="shared" si="895"/>
        <v>5.2889410570294048E-3</v>
      </c>
      <c r="AU1232">
        <f t="shared" si="896"/>
        <v>4.0195952033423472E-3</v>
      </c>
      <c r="AV1232">
        <f t="shared" si="897"/>
        <v>1.9040187805305856E-3</v>
      </c>
      <c r="AW1232">
        <f t="shared" si="898"/>
        <v>1.0577882114058809E-3</v>
      </c>
      <c r="AX1232">
        <f t="shared" si="899"/>
        <v>1.4809034959682333E-3</v>
      </c>
      <c r="AY1232">
        <f t="shared" si="900"/>
        <v>6.5371311464883453E-2</v>
      </c>
    </row>
    <row r="1233" spans="1:51" x14ac:dyDescent="0.2">
      <c r="A1233" s="118" t="s">
        <v>6163</v>
      </c>
      <c r="B1233" s="119">
        <v>27654</v>
      </c>
      <c r="C1233" s="121" t="s">
        <v>6702</v>
      </c>
      <c r="D1233" s="121" t="s">
        <v>4257</v>
      </c>
      <c r="E1233" s="121">
        <v>0.31985847504077453</v>
      </c>
      <c r="F1233">
        <f t="shared" si="876"/>
        <v>3.1985847504077451E-7</v>
      </c>
      <c r="G1233">
        <f t="shared" si="877"/>
        <v>3.1985847504077452E-9</v>
      </c>
      <c r="H1233">
        <f t="shared" si="878"/>
        <v>1.8411171540017742E-4</v>
      </c>
      <c r="I1233" s="115">
        <f t="shared" si="856"/>
        <v>20</v>
      </c>
      <c r="J1233" s="115">
        <f t="shared" si="857"/>
        <v>1</v>
      </c>
      <c r="K1233" s="115">
        <f t="shared" si="858"/>
        <v>22</v>
      </c>
      <c r="L1233" s="115">
        <f t="shared" si="859"/>
        <v>10</v>
      </c>
      <c r="M1233" s="115">
        <f t="shared" si="860"/>
        <v>8</v>
      </c>
      <c r="N1233" s="115">
        <f t="shared" si="861"/>
        <v>24</v>
      </c>
      <c r="O1233" s="115">
        <f t="shared" si="862"/>
        <v>6</v>
      </c>
      <c r="P1233" s="115">
        <f t="shared" si="863"/>
        <v>27</v>
      </c>
      <c r="Q1233" s="115">
        <f t="shared" si="864"/>
        <v>12</v>
      </c>
      <c r="R1233" s="115">
        <f t="shared" si="865"/>
        <v>27</v>
      </c>
      <c r="S1233" s="115">
        <f t="shared" si="866"/>
        <v>7</v>
      </c>
      <c r="T1233" s="115">
        <f t="shared" si="867"/>
        <v>5</v>
      </c>
      <c r="U1233" s="115">
        <f t="shared" si="868"/>
        <v>8</v>
      </c>
      <c r="V1233" s="115">
        <f t="shared" si="869"/>
        <v>14</v>
      </c>
      <c r="W1233" s="115">
        <f t="shared" si="870"/>
        <v>16</v>
      </c>
      <c r="X1233" s="115">
        <f t="shared" si="871"/>
        <v>15</v>
      </c>
      <c r="Y1233" s="115">
        <f t="shared" si="872"/>
        <v>15</v>
      </c>
      <c r="Z1233" s="115">
        <f t="shared" si="873"/>
        <v>12</v>
      </c>
      <c r="AA1233" s="115">
        <f t="shared" si="874"/>
        <v>2</v>
      </c>
      <c r="AB1233" s="115">
        <f t="shared" si="875"/>
        <v>2</v>
      </c>
      <c r="AC1233" s="113">
        <f t="shared" si="879"/>
        <v>253</v>
      </c>
      <c r="AE1233">
        <f t="shared" si="880"/>
        <v>3.6822343080035484E-3</v>
      </c>
      <c r="AF1233">
        <f t="shared" si="881"/>
        <v>1.8411171540017742E-4</v>
      </c>
      <c r="AG1233">
        <f t="shared" si="882"/>
        <v>4.050457738803903E-3</v>
      </c>
      <c r="AH1233">
        <f t="shared" si="883"/>
        <v>1.8411171540017742E-3</v>
      </c>
      <c r="AI1233">
        <f t="shared" si="884"/>
        <v>1.4728937232014194E-3</v>
      </c>
      <c r="AJ1233">
        <f t="shared" si="885"/>
        <v>4.4186811696042584E-3</v>
      </c>
      <c r="AK1233">
        <f t="shared" si="886"/>
        <v>1.1046702924010646E-3</v>
      </c>
      <c r="AL1233">
        <f t="shared" si="887"/>
        <v>4.9710163158047903E-3</v>
      </c>
      <c r="AM1233">
        <f t="shared" si="888"/>
        <v>2.2093405848021292E-3</v>
      </c>
      <c r="AN1233">
        <f t="shared" si="889"/>
        <v>4.9710163158047903E-3</v>
      </c>
      <c r="AO1233">
        <f t="shared" si="890"/>
        <v>1.2887820078012419E-3</v>
      </c>
      <c r="AP1233">
        <f t="shared" si="891"/>
        <v>9.205585770008871E-4</v>
      </c>
      <c r="AQ1233">
        <f t="shared" si="892"/>
        <v>1.4728937232014194E-3</v>
      </c>
      <c r="AR1233">
        <f t="shared" si="893"/>
        <v>2.5775640156024838E-3</v>
      </c>
      <c r="AS1233">
        <f t="shared" si="894"/>
        <v>2.9457874464028388E-3</v>
      </c>
      <c r="AT1233">
        <f t="shared" si="895"/>
        <v>2.7616757310026615E-3</v>
      </c>
      <c r="AU1233">
        <f t="shared" si="896"/>
        <v>2.7616757310026615E-3</v>
      </c>
      <c r="AV1233">
        <f t="shared" si="897"/>
        <v>2.2093405848021292E-3</v>
      </c>
      <c r="AW1233">
        <f t="shared" si="898"/>
        <v>3.6822343080035485E-4</v>
      </c>
      <c r="AX1233">
        <f t="shared" si="899"/>
        <v>3.6822343080035485E-4</v>
      </c>
      <c r="AY1233">
        <f t="shared" si="900"/>
        <v>4.6580263996244882E-2</v>
      </c>
    </row>
    <row r="1234" spans="1:51" x14ac:dyDescent="0.2">
      <c r="A1234" s="118" t="s">
        <v>6164</v>
      </c>
      <c r="B1234" s="119">
        <v>29381</v>
      </c>
      <c r="C1234" s="121" t="s">
        <v>6797</v>
      </c>
      <c r="D1234" s="121" t="s">
        <v>3416</v>
      </c>
      <c r="E1234" s="121">
        <v>2.1532780408496363E-2</v>
      </c>
      <c r="F1234">
        <f t="shared" si="876"/>
        <v>2.1532780408496364E-8</v>
      </c>
      <c r="G1234">
        <f t="shared" si="877"/>
        <v>2.1532780408496364E-10</v>
      </c>
      <c r="H1234">
        <f t="shared" si="878"/>
        <v>1.2394347649654195E-5</v>
      </c>
      <c r="I1234" s="115">
        <f t="shared" si="856"/>
        <v>36</v>
      </c>
      <c r="J1234" s="115">
        <f t="shared" si="857"/>
        <v>2</v>
      </c>
      <c r="K1234" s="115">
        <f t="shared" si="858"/>
        <v>3</v>
      </c>
      <c r="L1234" s="115">
        <f t="shared" si="859"/>
        <v>10</v>
      </c>
      <c r="M1234" s="115">
        <f t="shared" si="860"/>
        <v>23</v>
      </c>
      <c r="N1234" s="115">
        <f t="shared" si="861"/>
        <v>26</v>
      </c>
      <c r="O1234" s="115">
        <f t="shared" si="862"/>
        <v>3</v>
      </c>
      <c r="P1234" s="115">
        <f t="shared" si="863"/>
        <v>16</v>
      </c>
      <c r="Q1234" s="115">
        <f t="shared" si="864"/>
        <v>4</v>
      </c>
      <c r="R1234" s="115">
        <f t="shared" si="865"/>
        <v>35</v>
      </c>
      <c r="S1234" s="115">
        <f t="shared" si="866"/>
        <v>11</v>
      </c>
      <c r="T1234" s="115">
        <f t="shared" si="867"/>
        <v>8</v>
      </c>
      <c r="U1234" s="115">
        <f t="shared" si="868"/>
        <v>13</v>
      </c>
      <c r="V1234" s="115">
        <f t="shared" si="869"/>
        <v>4</v>
      </c>
      <c r="W1234" s="115">
        <f t="shared" si="870"/>
        <v>16</v>
      </c>
      <c r="X1234" s="115">
        <f t="shared" si="871"/>
        <v>14</v>
      </c>
      <c r="Y1234" s="115">
        <f t="shared" si="872"/>
        <v>14</v>
      </c>
      <c r="Z1234" s="115">
        <f t="shared" si="873"/>
        <v>25</v>
      </c>
      <c r="AA1234" s="115">
        <f t="shared" si="874"/>
        <v>1</v>
      </c>
      <c r="AB1234" s="115">
        <f t="shared" si="875"/>
        <v>9</v>
      </c>
      <c r="AC1234" s="113">
        <f t="shared" si="879"/>
        <v>273</v>
      </c>
      <c r="AE1234">
        <f t="shared" si="880"/>
        <v>4.4619651538755105E-4</v>
      </c>
      <c r="AF1234">
        <f t="shared" si="881"/>
        <v>2.4788695299308391E-5</v>
      </c>
      <c r="AG1234">
        <f t="shared" si="882"/>
        <v>3.7183042948962583E-5</v>
      </c>
      <c r="AH1234">
        <f t="shared" si="883"/>
        <v>1.2394347649654196E-4</v>
      </c>
      <c r="AI1234">
        <f t="shared" si="884"/>
        <v>2.8506999594204649E-4</v>
      </c>
      <c r="AJ1234">
        <f t="shared" si="885"/>
        <v>3.2225303889100906E-4</v>
      </c>
      <c r="AK1234">
        <f t="shared" si="886"/>
        <v>3.7183042948962583E-5</v>
      </c>
      <c r="AL1234">
        <f t="shared" si="887"/>
        <v>1.9830956239446713E-4</v>
      </c>
      <c r="AM1234">
        <f t="shared" si="888"/>
        <v>4.9577390598616781E-5</v>
      </c>
      <c r="AN1234">
        <f t="shared" si="889"/>
        <v>4.3380216773789682E-4</v>
      </c>
      <c r="AO1234">
        <f t="shared" si="890"/>
        <v>1.3633782414619616E-4</v>
      </c>
      <c r="AP1234">
        <f t="shared" si="891"/>
        <v>9.9154781197233563E-5</v>
      </c>
      <c r="AQ1234">
        <f t="shared" si="892"/>
        <v>1.6112651944550453E-4</v>
      </c>
      <c r="AR1234">
        <f t="shared" si="893"/>
        <v>4.9577390598616781E-5</v>
      </c>
      <c r="AS1234">
        <f t="shared" si="894"/>
        <v>1.9830956239446713E-4</v>
      </c>
      <c r="AT1234">
        <f t="shared" si="895"/>
        <v>1.7352086709515873E-4</v>
      </c>
      <c r="AU1234">
        <f t="shared" si="896"/>
        <v>1.7352086709515873E-4</v>
      </c>
      <c r="AV1234">
        <f t="shared" si="897"/>
        <v>3.0985869124135489E-4</v>
      </c>
      <c r="AW1234">
        <f t="shared" si="898"/>
        <v>1.2394347649654195E-5</v>
      </c>
      <c r="AX1234">
        <f t="shared" si="899"/>
        <v>1.1154912884688776E-4</v>
      </c>
      <c r="AY1234">
        <f t="shared" si="900"/>
        <v>3.3836569083555948E-3</v>
      </c>
    </row>
    <row r="1235" spans="1:51" x14ac:dyDescent="0.2">
      <c r="A1235" s="118" t="s">
        <v>6165</v>
      </c>
      <c r="B1235" s="119">
        <v>38116</v>
      </c>
      <c r="C1235" s="121" t="s">
        <v>6920</v>
      </c>
      <c r="D1235" s="121" t="s">
        <v>4049</v>
      </c>
      <c r="E1235" s="121">
        <v>0.18673136145135935</v>
      </c>
      <c r="F1235">
        <f t="shared" si="876"/>
        <v>1.8673136145135934E-7</v>
      </c>
      <c r="G1235">
        <f t="shared" si="877"/>
        <v>1.8673136145135933E-9</v>
      </c>
      <c r="H1235">
        <f t="shared" si="878"/>
        <v>1.0748325887390587E-4</v>
      </c>
      <c r="I1235" s="115">
        <f t="shared" si="856"/>
        <v>42</v>
      </c>
      <c r="J1235" s="115">
        <f t="shared" si="857"/>
        <v>7</v>
      </c>
      <c r="K1235" s="115">
        <f t="shared" si="858"/>
        <v>23</v>
      </c>
      <c r="L1235" s="115">
        <f t="shared" si="859"/>
        <v>14</v>
      </c>
      <c r="M1235" s="115">
        <f t="shared" si="860"/>
        <v>11</v>
      </c>
      <c r="N1235" s="115">
        <f t="shared" si="861"/>
        <v>29</v>
      </c>
      <c r="O1235" s="115">
        <f t="shared" si="862"/>
        <v>11</v>
      </c>
      <c r="P1235" s="115">
        <f t="shared" si="863"/>
        <v>16</v>
      </c>
      <c r="Q1235" s="115">
        <f t="shared" si="864"/>
        <v>15</v>
      </c>
      <c r="R1235" s="115">
        <f t="shared" si="865"/>
        <v>41</v>
      </c>
      <c r="S1235" s="115">
        <f t="shared" si="866"/>
        <v>9</v>
      </c>
      <c r="T1235" s="115">
        <f t="shared" si="867"/>
        <v>9</v>
      </c>
      <c r="U1235" s="115">
        <f t="shared" si="868"/>
        <v>14</v>
      </c>
      <c r="V1235" s="115">
        <f t="shared" si="869"/>
        <v>14</v>
      </c>
      <c r="W1235" s="115">
        <f t="shared" si="870"/>
        <v>21</v>
      </c>
      <c r="X1235" s="115">
        <f t="shared" si="871"/>
        <v>28</v>
      </c>
      <c r="Y1235" s="115">
        <f t="shared" si="872"/>
        <v>7</v>
      </c>
      <c r="Z1235" s="115">
        <f t="shared" si="873"/>
        <v>21</v>
      </c>
      <c r="AA1235" s="115">
        <f t="shared" si="874"/>
        <v>6</v>
      </c>
      <c r="AB1235" s="115">
        <f t="shared" si="875"/>
        <v>11</v>
      </c>
      <c r="AC1235" s="113">
        <f t="shared" si="879"/>
        <v>349</v>
      </c>
      <c r="AE1235">
        <f t="shared" si="880"/>
        <v>4.5142968727040463E-3</v>
      </c>
      <c r="AF1235">
        <f t="shared" si="881"/>
        <v>7.5238281211734116E-4</v>
      </c>
      <c r="AG1235">
        <f t="shared" si="882"/>
        <v>2.4721149540998352E-3</v>
      </c>
      <c r="AH1235">
        <f t="shared" si="883"/>
        <v>1.5047656242346823E-3</v>
      </c>
      <c r="AI1235">
        <f t="shared" si="884"/>
        <v>1.1823158476129646E-3</v>
      </c>
      <c r="AJ1235">
        <f t="shared" si="885"/>
        <v>3.1170145073432702E-3</v>
      </c>
      <c r="AK1235">
        <f t="shared" si="886"/>
        <v>1.1823158476129646E-3</v>
      </c>
      <c r="AL1235">
        <f t="shared" si="887"/>
        <v>1.719732141982494E-3</v>
      </c>
      <c r="AM1235">
        <f t="shared" si="888"/>
        <v>1.6122488831085881E-3</v>
      </c>
      <c r="AN1235">
        <f t="shared" si="889"/>
        <v>4.4068136138301411E-3</v>
      </c>
      <c r="AO1235">
        <f t="shared" si="890"/>
        <v>9.6734932986515282E-4</v>
      </c>
      <c r="AP1235">
        <f t="shared" si="891"/>
        <v>9.6734932986515282E-4</v>
      </c>
      <c r="AQ1235">
        <f t="shared" si="892"/>
        <v>1.5047656242346823E-3</v>
      </c>
      <c r="AR1235">
        <f t="shared" si="893"/>
        <v>1.5047656242346823E-3</v>
      </c>
      <c r="AS1235">
        <f t="shared" si="894"/>
        <v>2.2571484363520231E-3</v>
      </c>
      <c r="AT1235">
        <f t="shared" si="895"/>
        <v>3.0095312484693646E-3</v>
      </c>
      <c r="AU1235">
        <f t="shared" si="896"/>
        <v>7.5238281211734116E-4</v>
      </c>
      <c r="AV1235">
        <f t="shared" si="897"/>
        <v>2.2571484363520231E-3</v>
      </c>
      <c r="AW1235">
        <f t="shared" si="898"/>
        <v>6.4489955324343522E-4</v>
      </c>
      <c r="AX1235">
        <f t="shared" si="899"/>
        <v>1.1823158476129646E-3</v>
      </c>
      <c r="AY1235">
        <f t="shared" si="900"/>
        <v>3.7511657346993153E-2</v>
      </c>
    </row>
    <row r="1236" spans="1:51" x14ac:dyDescent="0.2">
      <c r="A1236" s="118" t="s">
        <v>6166</v>
      </c>
      <c r="B1236" s="119">
        <v>72439</v>
      </c>
      <c r="C1236" s="121" t="s">
        <v>7140</v>
      </c>
      <c r="D1236" s="121" t="s">
        <v>4750</v>
      </c>
      <c r="E1236" s="121">
        <v>3.3659508159459834</v>
      </c>
      <c r="F1236">
        <f t="shared" si="876"/>
        <v>3.3659508159459834E-6</v>
      </c>
      <c r="G1236">
        <f t="shared" si="877"/>
        <v>3.3659508159459836E-8</v>
      </c>
      <c r="H1236">
        <f t="shared" si="878"/>
        <v>1.9374536772785E-3</v>
      </c>
      <c r="I1236" s="115">
        <f t="shared" si="856"/>
        <v>58</v>
      </c>
      <c r="J1236" s="115">
        <f t="shared" si="857"/>
        <v>0</v>
      </c>
      <c r="K1236" s="115">
        <f t="shared" si="858"/>
        <v>47</v>
      </c>
      <c r="L1236" s="115">
        <f t="shared" si="859"/>
        <v>28</v>
      </c>
      <c r="M1236" s="115">
        <f t="shared" si="860"/>
        <v>16</v>
      </c>
      <c r="N1236" s="115">
        <f t="shared" si="861"/>
        <v>43</v>
      </c>
      <c r="O1236" s="115">
        <f t="shared" si="862"/>
        <v>16</v>
      </c>
      <c r="P1236" s="115">
        <f t="shared" si="863"/>
        <v>33</v>
      </c>
      <c r="Q1236" s="115">
        <f t="shared" si="864"/>
        <v>31</v>
      </c>
      <c r="R1236" s="115">
        <f t="shared" si="865"/>
        <v>65</v>
      </c>
      <c r="S1236" s="115">
        <f t="shared" si="866"/>
        <v>11</v>
      </c>
      <c r="T1236" s="115">
        <f t="shared" si="867"/>
        <v>23</v>
      </c>
      <c r="U1236" s="115">
        <f t="shared" si="868"/>
        <v>35</v>
      </c>
      <c r="V1236" s="115">
        <f t="shared" si="869"/>
        <v>34</v>
      </c>
      <c r="W1236" s="115">
        <f t="shared" si="870"/>
        <v>33</v>
      </c>
      <c r="X1236" s="115">
        <f t="shared" si="871"/>
        <v>44</v>
      </c>
      <c r="Y1236" s="115">
        <f t="shared" si="872"/>
        <v>42</v>
      </c>
      <c r="Z1236" s="115">
        <f t="shared" si="873"/>
        <v>34</v>
      </c>
      <c r="AA1236" s="115">
        <f t="shared" si="874"/>
        <v>20</v>
      </c>
      <c r="AB1236" s="115">
        <f t="shared" si="875"/>
        <v>31</v>
      </c>
      <c r="AC1236" s="113">
        <f t="shared" si="879"/>
        <v>644</v>
      </c>
      <c r="AE1236">
        <f t="shared" si="880"/>
        <v>0.112372313282153</v>
      </c>
      <c r="AF1236">
        <f t="shared" si="881"/>
        <v>0</v>
      </c>
      <c r="AG1236">
        <f t="shared" si="882"/>
        <v>9.1060322832089494E-2</v>
      </c>
      <c r="AH1236">
        <f t="shared" si="883"/>
        <v>5.4248702963798003E-2</v>
      </c>
      <c r="AI1236">
        <f t="shared" si="884"/>
        <v>3.0999258836456E-2</v>
      </c>
      <c r="AJ1236">
        <f t="shared" si="885"/>
        <v>8.3310508122975496E-2</v>
      </c>
      <c r="AK1236">
        <f t="shared" si="886"/>
        <v>3.0999258836456E-2</v>
      </c>
      <c r="AL1236">
        <f t="shared" si="887"/>
        <v>6.3935971350190496E-2</v>
      </c>
      <c r="AM1236">
        <f t="shared" si="888"/>
        <v>6.0061063995633497E-2</v>
      </c>
      <c r="AN1236">
        <f t="shared" si="889"/>
        <v>0.1259344890231025</v>
      </c>
      <c r="AO1236">
        <f t="shared" si="890"/>
        <v>2.13119904500635E-2</v>
      </c>
      <c r="AP1236">
        <f t="shared" si="891"/>
        <v>4.4561434577405502E-2</v>
      </c>
      <c r="AQ1236">
        <f t="shared" si="892"/>
        <v>6.7810878704747501E-2</v>
      </c>
      <c r="AR1236">
        <f t="shared" si="893"/>
        <v>6.5873425027468999E-2</v>
      </c>
      <c r="AS1236">
        <f t="shared" si="894"/>
        <v>6.3935971350190496E-2</v>
      </c>
      <c r="AT1236">
        <f t="shared" si="895"/>
        <v>8.5247961800253999E-2</v>
      </c>
      <c r="AU1236">
        <f t="shared" si="896"/>
        <v>8.1373054445696993E-2</v>
      </c>
      <c r="AV1236">
        <f t="shared" si="897"/>
        <v>6.5873425027468999E-2</v>
      </c>
      <c r="AW1236">
        <f t="shared" si="898"/>
        <v>3.8749073545570001E-2</v>
      </c>
      <c r="AX1236">
        <f t="shared" si="899"/>
        <v>6.0061063995633497E-2</v>
      </c>
      <c r="AY1236">
        <f t="shared" si="900"/>
        <v>1.247720168167354</v>
      </c>
    </row>
    <row r="1237" spans="1:51" x14ac:dyDescent="0.2">
      <c r="A1237" s="118" t="s">
        <v>6167</v>
      </c>
      <c r="B1237" s="119">
        <v>40145</v>
      </c>
      <c r="C1237" s="121" t="s">
        <v>7141</v>
      </c>
      <c r="D1237" s="121" t="s">
        <v>4862</v>
      </c>
      <c r="E1237" s="121">
        <v>12.863347245595078</v>
      </c>
      <c r="F1237">
        <f t="shared" si="876"/>
        <v>1.2863347245595078E-5</v>
      </c>
      <c r="G1237">
        <f t="shared" si="877"/>
        <v>1.286334724559508E-7</v>
      </c>
      <c r="H1237">
        <f t="shared" si="878"/>
        <v>7.404190015202052E-3</v>
      </c>
      <c r="I1237" s="115">
        <f t="shared" si="856"/>
        <v>56</v>
      </c>
      <c r="J1237" s="115">
        <f t="shared" si="857"/>
        <v>6</v>
      </c>
      <c r="K1237" s="115">
        <f t="shared" si="858"/>
        <v>24</v>
      </c>
      <c r="L1237" s="115">
        <f t="shared" si="859"/>
        <v>17</v>
      </c>
      <c r="M1237" s="115">
        <f t="shared" si="860"/>
        <v>11</v>
      </c>
      <c r="N1237" s="115">
        <f t="shared" si="861"/>
        <v>32</v>
      </c>
      <c r="O1237" s="115">
        <f t="shared" si="862"/>
        <v>9</v>
      </c>
      <c r="P1237" s="115">
        <f t="shared" si="863"/>
        <v>18</v>
      </c>
      <c r="Q1237" s="115">
        <f t="shared" si="864"/>
        <v>25</v>
      </c>
      <c r="R1237" s="115">
        <f t="shared" si="865"/>
        <v>37</v>
      </c>
      <c r="S1237" s="115">
        <f t="shared" si="866"/>
        <v>17</v>
      </c>
      <c r="T1237" s="115">
        <f t="shared" si="867"/>
        <v>21</v>
      </c>
      <c r="U1237" s="115">
        <f t="shared" si="868"/>
        <v>16</v>
      </c>
      <c r="V1237" s="115">
        <f t="shared" si="869"/>
        <v>7</v>
      </c>
      <c r="W1237" s="115">
        <f t="shared" si="870"/>
        <v>7</v>
      </c>
      <c r="X1237" s="115">
        <f t="shared" si="871"/>
        <v>21</v>
      </c>
      <c r="Y1237" s="115">
        <f t="shared" si="872"/>
        <v>20</v>
      </c>
      <c r="Z1237" s="115">
        <f t="shared" si="873"/>
        <v>30</v>
      </c>
      <c r="AA1237" s="115">
        <f t="shared" si="874"/>
        <v>0</v>
      </c>
      <c r="AB1237" s="115">
        <f t="shared" si="875"/>
        <v>9</v>
      </c>
      <c r="AC1237" s="113">
        <f t="shared" si="879"/>
        <v>383</v>
      </c>
      <c r="AE1237">
        <f t="shared" si="880"/>
        <v>0.41463464085131491</v>
      </c>
      <c r="AF1237">
        <f t="shared" si="881"/>
        <v>4.442514009121231E-2</v>
      </c>
      <c r="AG1237">
        <f t="shared" si="882"/>
        <v>0.17770056036484924</v>
      </c>
      <c r="AH1237">
        <f t="shared" si="883"/>
        <v>0.12587123025843489</v>
      </c>
      <c r="AI1237">
        <f t="shared" si="884"/>
        <v>8.1446090167222568E-2</v>
      </c>
      <c r="AJ1237">
        <f t="shared" si="885"/>
        <v>0.23693408048646566</v>
      </c>
      <c r="AK1237">
        <f t="shared" si="886"/>
        <v>6.6637710136818462E-2</v>
      </c>
      <c r="AL1237">
        <f t="shared" si="887"/>
        <v>0.13327542027363692</v>
      </c>
      <c r="AM1237">
        <f t="shared" si="888"/>
        <v>0.18510475038005131</v>
      </c>
      <c r="AN1237">
        <f t="shared" si="889"/>
        <v>0.27395503056247594</v>
      </c>
      <c r="AO1237">
        <f t="shared" si="890"/>
        <v>0.12587123025843489</v>
      </c>
      <c r="AP1237">
        <f t="shared" si="891"/>
        <v>0.1554879903192431</v>
      </c>
      <c r="AQ1237">
        <f t="shared" si="892"/>
        <v>0.11846704024323283</v>
      </c>
      <c r="AR1237">
        <f t="shared" si="893"/>
        <v>5.1829330106414363E-2</v>
      </c>
      <c r="AS1237">
        <f t="shared" si="894"/>
        <v>5.1829330106414363E-2</v>
      </c>
      <c r="AT1237">
        <f t="shared" si="895"/>
        <v>0.1554879903192431</v>
      </c>
      <c r="AU1237">
        <f t="shared" si="896"/>
        <v>0.14808380030404103</v>
      </c>
      <c r="AV1237">
        <f t="shared" si="897"/>
        <v>0.22212570045606156</v>
      </c>
      <c r="AW1237">
        <f t="shared" si="898"/>
        <v>0</v>
      </c>
      <c r="AX1237">
        <f t="shared" si="899"/>
        <v>6.6637710136818462E-2</v>
      </c>
      <c r="AY1237">
        <f t="shared" si="900"/>
        <v>2.8358047758223859</v>
      </c>
    </row>
    <row r="1238" spans="1:51" x14ac:dyDescent="0.2">
      <c r="A1238" s="118" t="s">
        <v>6168</v>
      </c>
      <c r="B1238" s="119">
        <v>70514</v>
      </c>
      <c r="C1238" s="121" t="s">
        <v>7142</v>
      </c>
      <c r="D1238" s="121" t="s">
        <v>4328</v>
      </c>
      <c r="E1238" s="121">
        <v>0.63694009752992631</v>
      </c>
      <c r="F1238">
        <f t="shared" si="876"/>
        <v>6.3694009752992633E-7</v>
      </c>
      <c r="G1238">
        <f t="shared" si="877"/>
        <v>6.369400975299263E-9</v>
      </c>
      <c r="H1238">
        <f t="shared" si="878"/>
        <v>3.6662506425206361E-4</v>
      </c>
      <c r="I1238" s="115">
        <f t="shared" si="856"/>
        <v>73</v>
      </c>
      <c r="J1238" s="115">
        <f t="shared" si="857"/>
        <v>2</v>
      </c>
      <c r="K1238" s="115">
        <f t="shared" si="858"/>
        <v>44</v>
      </c>
      <c r="L1238" s="115">
        <f t="shared" si="859"/>
        <v>33</v>
      </c>
      <c r="M1238" s="115">
        <f t="shared" si="860"/>
        <v>22</v>
      </c>
      <c r="N1238" s="115">
        <f t="shared" si="861"/>
        <v>57</v>
      </c>
      <c r="O1238" s="115">
        <f t="shared" si="862"/>
        <v>14</v>
      </c>
      <c r="P1238" s="115">
        <f t="shared" si="863"/>
        <v>30</v>
      </c>
      <c r="Q1238" s="115">
        <f t="shared" si="864"/>
        <v>34</v>
      </c>
      <c r="R1238" s="115">
        <f t="shared" si="865"/>
        <v>64</v>
      </c>
      <c r="S1238" s="115">
        <f t="shared" si="866"/>
        <v>21</v>
      </c>
      <c r="T1238" s="115">
        <f t="shared" si="867"/>
        <v>17</v>
      </c>
      <c r="U1238" s="115">
        <f t="shared" si="868"/>
        <v>30</v>
      </c>
      <c r="V1238" s="115">
        <f t="shared" si="869"/>
        <v>27</v>
      </c>
      <c r="W1238" s="115">
        <f t="shared" si="870"/>
        <v>42</v>
      </c>
      <c r="X1238" s="115">
        <f t="shared" si="871"/>
        <v>37</v>
      </c>
      <c r="Y1238" s="115">
        <f t="shared" si="872"/>
        <v>36</v>
      </c>
      <c r="Z1238" s="115">
        <f t="shared" si="873"/>
        <v>48</v>
      </c>
      <c r="AA1238" s="115">
        <f t="shared" si="874"/>
        <v>1</v>
      </c>
      <c r="AB1238" s="115">
        <f t="shared" si="875"/>
        <v>18</v>
      </c>
      <c r="AC1238" s="113">
        <f t="shared" si="879"/>
        <v>650</v>
      </c>
      <c r="AE1238">
        <f t="shared" si="880"/>
        <v>2.6763629690400643E-2</v>
      </c>
      <c r="AF1238">
        <f t="shared" si="881"/>
        <v>7.3325012850412722E-4</v>
      </c>
      <c r="AG1238">
        <f t="shared" si="882"/>
        <v>1.6131502827090798E-2</v>
      </c>
      <c r="AH1238">
        <f t="shared" si="883"/>
        <v>1.20986271203181E-2</v>
      </c>
      <c r="AI1238">
        <f t="shared" si="884"/>
        <v>8.0657514135453988E-3</v>
      </c>
      <c r="AJ1238">
        <f t="shared" si="885"/>
        <v>2.0897628662367627E-2</v>
      </c>
      <c r="AK1238">
        <f t="shared" si="886"/>
        <v>5.1327508995288908E-3</v>
      </c>
      <c r="AL1238">
        <f t="shared" si="887"/>
        <v>1.0998751927561909E-2</v>
      </c>
      <c r="AM1238">
        <f t="shared" si="888"/>
        <v>1.2465252184570163E-2</v>
      </c>
      <c r="AN1238">
        <f t="shared" si="889"/>
        <v>2.3464004112132071E-2</v>
      </c>
      <c r="AO1238">
        <f t="shared" si="890"/>
        <v>7.6991263492933362E-3</v>
      </c>
      <c r="AP1238">
        <f t="shared" si="891"/>
        <v>6.2326260922850813E-3</v>
      </c>
      <c r="AQ1238">
        <f t="shared" si="892"/>
        <v>1.0998751927561909E-2</v>
      </c>
      <c r="AR1238">
        <f t="shared" si="893"/>
        <v>9.8988767348057172E-3</v>
      </c>
      <c r="AS1238">
        <f t="shared" si="894"/>
        <v>1.5398252698586672E-2</v>
      </c>
      <c r="AT1238">
        <f t="shared" si="895"/>
        <v>1.3565127377326354E-2</v>
      </c>
      <c r="AU1238">
        <f t="shared" si="896"/>
        <v>1.319850231307429E-2</v>
      </c>
      <c r="AV1238">
        <f t="shared" si="897"/>
        <v>1.7598003084099055E-2</v>
      </c>
      <c r="AW1238">
        <f t="shared" si="898"/>
        <v>3.6662506425206361E-4</v>
      </c>
      <c r="AX1238">
        <f t="shared" si="899"/>
        <v>6.5992511565371448E-3</v>
      </c>
      <c r="AY1238">
        <f t="shared" si="900"/>
        <v>0.23830629176384135</v>
      </c>
    </row>
    <row r="1239" spans="1:51" x14ac:dyDescent="0.2">
      <c r="A1239" s="118" t="s">
        <v>6169</v>
      </c>
      <c r="B1239" s="119">
        <v>94123</v>
      </c>
      <c r="C1239" s="121" t="s">
        <v>7143</v>
      </c>
      <c r="D1239" s="121" t="s">
        <v>4075</v>
      </c>
      <c r="E1239" s="121">
        <v>0.25213712182177184</v>
      </c>
      <c r="F1239">
        <f t="shared" si="876"/>
        <v>2.5213712182177185E-7</v>
      </c>
      <c r="G1239">
        <f t="shared" si="877"/>
        <v>2.5213712182177186E-9</v>
      </c>
      <c r="H1239">
        <f t="shared" si="878"/>
        <v>1.4513105525420977E-4</v>
      </c>
      <c r="I1239" s="115">
        <f t="shared" si="856"/>
        <v>103</v>
      </c>
      <c r="J1239" s="115">
        <f t="shared" si="857"/>
        <v>6</v>
      </c>
      <c r="K1239" s="115">
        <f t="shared" si="858"/>
        <v>36</v>
      </c>
      <c r="L1239" s="115">
        <f t="shared" si="859"/>
        <v>36</v>
      </c>
      <c r="M1239" s="115">
        <f t="shared" si="860"/>
        <v>49</v>
      </c>
      <c r="N1239" s="115">
        <f t="shared" si="861"/>
        <v>50</v>
      </c>
      <c r="O1239" s="115">
        <f t="shared" si="862"/>
        <v>14</v>
      </c>
      <c r="P1239" s="115">
        <f t="shared" si="863"/>
        <v>64</v>
      </c>
      <c r="Q1239" s="115">
        <f t="shared" si="864"/>
        <v>29</v>
      </c>
      <c r="R1239" s="115">
        <f t="shared" si="865"/>
        <v>114</v>
      </c>
      <c r="S1239" s="115">
        <f t="shared" si="866"/>
        <v>26</v>
      </c>
      <c r="T1239" s="115">
        <f t="shared" si="867"/>
        <v>34</v>
      </c>
      <c r="U1239" s="115">
        <f t="shared" si="868"/>
        <v>50</v>
      </c>
      <c r="V1239" s="115">
        <f t="shared" si="869"/>
        <v>31</v>
      </c>
      <c r="W1239" s="115">
        <f t="shared" si="870"/>
        <v>38</v>
      </c>
      <c r="X1239" s="115">
        <f t="shared" si="871"/>
        <v>61</v>
      </c>
      <c r="Y1239" s="115">
        <f t="shared" si="872"/>
        <v>56</v>
      </c>
      <c r="Z1239" s="115">
        <f t="shared" si="873"/>
        <v>55</v>
      </c>
      <c r="AA1239" s="115">
        <f t="shared" si="874"/>
        <v>12</v>
      </c>
      <c r="AB1239" s="115">
        <f t="shared" si="875"/>
        <v>5</v>
      </c>
      <c r="AC1239" s="113">
        <f t="shared" si="879"/>
        <v>869</v>
      </c>
      <c r="AE1239">
        <f t="shared" si="880"/>
        <v>1.4948498691183606E-2</v>
      </c>
      <c r="AF1239">
        <f t="shared" si="881"/>
        <v>8.7078633152525855E-4</v>
      </c>
      <c r="AG1239">
        <f t="shared" si="882"/>
        <v>5.2247179891515517E-3</v>
      </c>
      <c r="AH1239">
        <f t="shared" si="883"/>
        <v>5.2247179891515517E-3</v>
      </c>
      <c r="AI1239">
        <f t="shared" si="884"/>
        <v>7.1114217074562782E-3</v>
      </c>
      <c r="AJ1239">
        <f t="shared" si="885"/>
        <v>7.256552762710488E-3</v>
      </c>
      <c r="AK1239">
        <f t="shared" si="886"/>
        <v>2.0318347735589367E-3</v>
      </c>
      <c r="AL1239">
        <f t="shared" si="887"/>
        <v>9.2883875362694251E-3</v>
      </c>
      <c r="AM1239">
        <f t="shared" si="888"/>
        <v>4.2088006023720832E-3</v>
      </c>
      <c r="AN1239">
        <f t="shared" si="889"/>
        <v>1.6544940298979915E-2</v>
      </c>
      <c r="AO1239">
        <f t="shared" si="890"/>
        <v>3.7734074366094538E-3</v>
      </c>
      <c r="AP1239">
        <f t="shared" si="891"/>
        <v>4.9344558786431321E-3</v>
      </c>
      <c r="AQ1239">
        <f t="shared" si="892"/>
        <v>7.256552762710488E-3</v>
      </c>
      <c r="AR1239">
        <f t="shared" si="893"/>
        <v>4.4990627128805027E-3</v>
      </c>
      <c r="AS1239">
        <f t="shared" si="894"/>
        <v>5.5149800996599713E-3</v>
      </c>
      <c r="AT1239">
        <f t="shared" si="895"/>
        <v>8.8529943705067966E-3</v>
      </c>
      <c r="AU1239">
        <f t="shared" si="896"/>
        <v>8.1273390942357467E-3</v>
      </c>
      <c r="AV1239">
        <f t="shared" si="897"/>
        <v>7.9822080389815378E-3</v>
      </c>
      <c r="AW1239">
        <f t="shared" si="898"/>
        <v>1.7415726630505171E-3</v>
      </c>
      <c r="AX1239">
        <f t="shared" si="899"/>
        <v>7.2565527627104886E-4</v>
      </c>
      <c r="AY1239">
        <f t="shared" si="900"/>
        <v>0.12611888701590832</v>
      </c>
    </row>
    <row r="1240" spans="1:51" x14ac:dyDescent="0.2">
      <c r="A1240" s="118" t="s">
        <v>6170</v>
      </c>
      <c r="B1240" s="119">
        <v>36738</v>
      </c>
      <c r="C1240" s="121" t="s">
        <v>7144</v>
      </c>
      <c r="D1240" s="121" t="s">
        <v>4419</v>
      </c>
      <c r="E1240" s="121">
        <v>0.5258880852090615</v>
      </c>
      <c r="F1240">
        <f t="shared" si="876"/>
        <v>5.2588808520906149E-7</v>
      </c>
      <c r="G1240">
        <f t="shared" si="877"/>
        <v>5.2588808520906148E-9</v>
      </c>
      <c r="H1240">
        <f t="shared" si="878"/>
        <v>3.0270311725838251E-4</v>
      </c>
      <c r="I1240" s="115">
        <f t="shared" si="856"/>
        <v>28</v>
      </c>
      <c r="J1240" s="115">
        <f t="shared" si="857"/>
        <v>4</v>
      </c>
      <c r="K1240" s="115">
        <f t="shared" si="858"/>
        <v>23</v>
      </c>
      <c r="L1240" s="115">
        <f t="shared" si="859"/>
        <v>26</v>
      </c>
      <c r="M1240" s="115">
        <f t="shared" si="860"/>
        <v>20</v>
      </c>
      <c r="N1240" s="115">
        <f t="shared" si="861"/>
        <v>15</v>
      </c>
      <c r="O1240" s="115">
        <f t="shared" si="862"/>
        <v>9</v>
      </c>
      <c r="P1240" s="115">
        <f t="shared" si="863"/>
        <v>13</v>
      </c>
      <c r="Q1240" s="115">
        <f t="shared" si="864"/>
        <v>18</v>
      </c>
      <c r="R1240" s="115">
        <f t="shared" si="865"/>
        <v>38</v>
      </c>
      <c r="S1240" s="115">
        <f t="shared" si="866"/>
        <v>6</v>
      </c>
      <c r="T1240" s="115">
        <f t="shared" si="867"/>
        <v>11</v>
      </c>
      <c r="U1240" s="115">
        <f t="shared" si="868"/>
        <v>15</v>
      </c>
      <c r="V1240" s="115">
        <f t="shared" si="869"/>
        <v>7</v>
      </c>
      <c r="W1240" s="115">
        <f t="shared" si="870"/>
        <v>18</v>
      </c>
      <c r="X1240" s="115">
        <f t="shared" si="871"/>
        <v>18</v>
      </c>
      <c r="Y1240" s="115">
        <f t="shared" si="872"/>
        <v>17</v>
      </c>
      <c r="Z1240" s="115">
        <f t="shared" si="873"/>
        <v>16</v>
      </c>
      <c r="AA1240" s="115">
        <f t="shared" si="874"/>
        <v>8</v>
      </c>
      <c r="AB1240" s="115">
        <f t="shared" si="875"/>
        <v>10</v>
      </c>
      <c r="AC1240" s="113">
        <f t="shared" si="879"/>
        <v>320</v>
      </c>
      <c r="AE1240">
        <f t="shared" si="880"/>
        <v>8.4756872832347108E-3</v>
      </c>
      <c r="AF1240">
        <f t="shared" si="881"/>
        <v>1.21081246903353E-3</v>
      </c>
      <c r="AG1240">
        <f t="shared" si="882"/>
        <v>6.9621716969427974E-3</v>
      </c>
      <c r="AH1240">
        <f t="shared" si="883"/>
        <v>7.8702810487179444E-3</v>
      </c>
      <c r="AI1240">
        <f t="shared" si="884"/>
        <v>6.0540623451676503E-3</v>
      </c>
      <c r="AJ1240">
        <f t="shared" si="885"/>
        <v>4.5405467588757378E-3</v>
      </c>
      <c r="AK1240">
        <f t="shared" si="886"/>
        <v>2.7243280553254424E-3</v>
      </c>
      <c r="AL1240">
        <f t="shared" si="887"/>
        <v>3.9351405243589722E-3</v>
      </c>
      <c r="AM1240">
        <f t="shared" si="888"/>
        <v>5.4486561106508848E-3</v>
      </c>
      <c r="AN1240">
        <f t="shared" si="889"/>
        <v>1.1502718455818536E-2</v>
      </c>
      <c r="AO1240">
        <f t="shared" si="890"/>
        <v>1.8162187035502949E-3</v>
      </c>
      <c r="AP1240">
        <f t="shared" si="891"/>
        <v>3.3297342898422075E-3</v>
      </c>
      <c r="AQ1240">
        <f t="shared" si="892"/>
        <v>4.5405467588757378E-3</v>
      </c>
      <c r="AR1240">
        <f t="shared" si="893"/>
        <v>2.1189218208086777E-3</v>
      </c>
      <c r="AS1240">
        <f t="shared" si="894"/>
        <v>5.4486561106508848E-3</v>
      </c>
      <c r="AT1240">
        <f t="shared" si="895"/>
        <v>5.4486561106508848E-3</v>
      </c>
      <c r="AU1240">
        <f t="shared" si="896"/>
        <v>5.1459529933925025E-3</v>
      </c>
      <c r="AV1240">
        <f t="shared" si="897"/>
        <v>4.8432498761341201E-3</v>
      </c>
      <c r="AW1240">
        <f t="shared" si="898"/>
        <v>2.4216249380670601E-3</v>
      </c>
      <c r="AX1240">
        <f t="shared" si="899"/>
        <v>3.0270311725838252E-3</v>
      </c>
      <c r="AY1240">
        <f t="shared" si="900"/>
        <v>9.6864997522682406E-2</v>
      </c>
    </row>
    <row r="1241" spans="1:51" x14ac:dyDescent="0.2">
      <c r="A1241" s="118" t="s">
        <v>6171</v>
      </c>
      <c r="B1241" s="119">
        <v>17251</v>
      </c>
      <c r="C1241" s="121" t="s">
        <v>6847</v>
      </c>
      <c r="D1241" s="121" t="s">
        <v>3545</v>
      </c>
      <c r="E1241" s="121">
        <v>7.4409756987818126E-2</v>
      </c>
      <c r="F1241">
        <f t="shared" si="876"/>
        <v>7.4409756987818126E-8</v>
      </c>
      <c r="G1241">
        <f t="shared" si="877"/>
        <v>7.4409756987818129E-10</v>
      </c>
      <c r="H1241">
        <f t="shared" si="878"/>
        <v>4.2830529970453774E-5</v>
      </c>
      <c r="I1241" s="115">
        <f t="shared" si="856"/>
        <v>18</v>
      </c>
      <c r="J1241" s="115">
        <f t="shared" si="857"/>
        <v>3</v>
      </c>
      <c r="K1241" s="115">
        <f t="shared" si="858"/>
        <v>10</v>
      </c>
      <c r="L1241" s="115">
        <f t="shared" si="859"/>
        <v>7</v>
      </c>
      <c r="M1241" s="115">
        <f t="shared" si="860"/>
        <v>1</v>
      </c>
      <c r="N1241" s="115">
        <f t="shared" si="861"/>
        <v>13</v>
      </c>
      <c r="O1241" s="115">
        <f t="shared" si="862"/>
        <v>5</v>
      </c>
      <c r="P1241" s="115">
        <f t="shared" si="863"/>
        <v>8</v>
      </c>
      <c r="Q1241" s="115">
        <f t="shared" si="864"/>
        <v>14</v>
      </c>
      <c r="R1241" s="115">
        <f t="shared" si="865"/>
        <v>14</v>
      </c>
      <c r="S1241" s="115">
        <f t="shared" si="866"/>
        <v>5</v>
      </c>
      <c r="T1241" s="115">
        <f t="shared" si="867"/>
        <v>7</v>
      </c>
      <c r="U1241" s="115">
        <f t="shared" si="868"/>
        <v>6</v>
      </c>
      <c r="V1241" s="115">
        <f t="shared" si="869"/>
        <v>10</v>
      </c>
      <c r="W1241" s="115">
        <f t="shared" si="870"/>
        <v>5</v>
      </c>
      <c r="X1241" s="115">
        <f t="shared" si="871"/>
        <v>8</v>
      </c>
      <c r="Y1241" s="115">
        <f t="shared" si="872"/>
        <v>8</v>
      </c>
      <c r="Z1241" s="115">
        <f t="shared" si="873"/>
        <v>5</v>
      </c>
      <c r="AA1241" s="115">
        <f t="shared" si="874"/>
        <v>7</v>
      </c>
      <c r="AB1241" s="115">
        <f t="shared" si="875"/>
        <v>2</v>
      </c>
      <c r="AC1241" s="113">
        <f t="shared" si="879"/>
        <v>156</v>
      </c>
      <c r="AE1241">
        <f t="shared" si="880"/>
        <v>7.7094953946816799E-4</v>
      </c>
      <c r="AF1241">
        <f t="shared" si="881"/>
        <v>1.2849158991136132E-4</v>
      </c>
      <c r="AG1241">
        <f t="shared" si="882"/>
        <v>4.2830529970453774E-4</v>
      </c>
      <c r="AH1241">
        <f t="shared" si="883"/>
        <v>2.9981370979317639E-4</v>
      </c>
      <c r="AI1241">
        <f t="shared" si="884"/>
        <v>4.2830529970453774E-5</v>
      </c>
      <c r="AJ1241">
        <f t="shared" si="885"/>
        <v>5.5679688961589909E-4</v>
      </c>
      <c r="AK1241">
        <f t="shared" si="886"/>
        <v>2.1415264985226887E-4</v>
      </c>
      <c r="AL1241">
        <f t="shared" si="887"/>
        <v>3.426442397636302E-4</v>
      </c>
      <c r="AM1241">
        <f t="shared" si="888"/>
        <v>5.9962741958635279E-4</v>
      </c>
      <c r="AN1241">
        <f t="shared" si="889"/>
        <v>5.9962741958635279E-4</v>
      </c>
      <c r="AO1241">
        <f t="shared" si="890"/>
        <v>2.1415264985226887E-4</v>
      </c>
      <c r="AP1241">
        <f t="shared" si="891"/>
        <v>2.9981370979317639E-4</v>
      </c>
      <c r="AQ1241">
        <f t="shared" si="892"/>
        <v>2.5698317982272265E-4</v>
      </c>
      <c r="AR1241">
        <f t="shared" si="893"/>
        <v>4.2830529970453774E-4</v>
      </c>
      <c r="AS1241">
        <f t="shared" si="894"/>
        <v>2.1415264985226887E-4</v>
      </c>
      <c r="AT1241">
        <f t="shared" si="895"/>
        <v>3.426442397636302E-4</v>
      </c>
      <c r="AU1241">
        <f t="shared" si="896"/>
        <v>3.426442397636302E-4</v>
      </c>
      <c r="AV1241">
        <f t="shared" si="897"/>
        <v>2.1415264985226887E-4</v>
      </c>
      <c r="AW1241">
        <f t="shared" si="898"/>
        <v>2.9981370979317639E-4</v>
      </c>
      <c r="AX1241">
        <f t="shared" si="899"/>
        <v>8.5661059940907549E-5</v>
      </c>
      <c r="AY1241">
        <f t="shared" si="900"/>
        <v>6.681562675390787E-3</v>
      </c>
    </row>
    <row r="1242" spans="1:51" x14ac:dyDescent="0.2">
      <c r="A1242" s="118" t="s">
        <v>6172</v>
      </c>
      <c r="B1242" s="119">
        <v>54298</v>
      </c>
      <c r="C1242" s="121" t="s">
        <v>6723</v>
      </c>
      <c r="D1242" s="121" t="s">
        <v>3687</v>
      </c>
      <c r="E1242" s="121">
        <v>6.7237769774389888E-2</v>
      </c>
      <c r="F1242">
        <f t="shared" si="876"/>
        <v>6.7237769774389885E-8</v>
      </c>
      <c r="G1242">
        <f t="shared" si="877"/>
        <v>6.723776977438989E-10</v>
      </c>
      <c r="H1242">
        <f t="shared" si="878"/>
        <v>3.870230773552914E-5</v>
      </c>
      <c r="I1242" s="115">
        <f t="shared" si="856"/>
        <v>44</v>
      </c>
      <c r="J1242" s="115">
        <f t="shared" si="857"/>
        <v>6</v>
      </c>
      <c r="K1242" s="115">
        <f t="shared" si="858"/>
        <v>34</v>
      </c>
      <c r="L1242" s="115">
        <f t="shared" si="859"/>
        <v>25</v>
      </c>
      <c r="M1242" s="115">
        <f t="shared" si="860"/>
        <v>13</v>
      </c>
      <c r="N1242" s="115">
        <f t="shared" si="861"/>
        <v>32</v>
      </c>
      <c r="O1242" s="115">
        <f t="shared" si="862"/>
        <v>10</v>
      </c>
      <c r="P1242" s="115">
        <f t="shared" si="863"/>
        <v>25</v>
      </c>
      <c r="Q1242" s="115">
        <f t="shared" si="864"/>
        <v>32</v>
      </c>
      <c r="R1242" s="115">
        <f t="shared" si="865"/>
        <v>39</v>
      </c>
      <c r="S1242" s="115">
        <f t="shared" si="866"/>
        <v>7</v>
      </c>
      <c r="T1242" s="115">
        <f t="shared" si="867"/>
        <v>23</v>
      </c>
      <c r="U1242" s="115">
        <f t="shared" si="868"/>
        <v>22</v>
      </c>
      <c r="V1242" s="115">
        <f t="shared" si="869"/>
        <v>18</v>
      </c>
      <c r="W1242" s="115">
        <f t="shared" si="870"/>
        <v>25</v>
      </c>
      <c r="X1242" s="115">
        <f t="shared" si="871"/>
        <v>38</v>
      </c>
      <c r="Y1242" s="115">
        <f t="shared" si="872"/>
        <v>28</v>
      </c>
      <c r="Z1242" s="115">
        <f t="shared" si="873"/>
        <v>29</v>
      </c>
      <c r="AA1242" s="115">
        <f t="shared" si="874"/>
        <v>14</v>
      </c>
      <c r="AB1242" s="115">
        <f t="shared" si="875"/>
        <v>21</v>
      </c>
      <c r="AC1242" s="113">
        <f t="shared" si="879"/>
        <v>485</v>
      </c>
      <c r="AE1242">
        <f t="shared" si="880"/>
        <v>1.7029015403632821E-3</v>
      </c>
      <c r="AF1242">
        <f t="shared" si="881"/>
        <v>2.3221384641317484E-4</v>
      </c>
      <c r="AG1242">
        <f t="shared" si="882"/>
        <v>1.3158784630079908E-3</v>
      </c>
      <c r="AH1242">
        <f t="shared" si="883"/>
        <v>9.6755769338822853E-4</v>
      </c>
      <c r="AI1242">
        <f t="shared" si="884"/>
        <v>5.0313000056187885E-4</v>
      </c>
      <c r="AJ1242">
        <f t="shared" si="885"/>
        <v>1.2384738475369325E-3</v>
      </c>
      <c r="AK1242">
        <f t="shared" si="886"/>
        <v>3.870230773552914E-4</v>
      </c>
      <c r="AL1242">
        <f t="shared" si="887"/>
        <v>9.6755769338822853E-4</v>
      </c>
      <c r="AM1242">
        <f t="shared" si="888"/>
        <v>1.2384738475369325E-3</v>
      </c>
      <c r="AN1242">
        <f t="shared" si="889"/>
        <v>1.5093900016856364E-3</v>
      </c>
      <c r="AO1242">
        <f t="shared" si="890"/>
        <v>2.7091615414870395E-4</v>
      </c>
      <c r="AP1242">
        <f t="shared" si="891"/>
        <v>8.9015307791717019E-4</v>
      </c>
      <c r="AQ1242">
        <f t="shared" si="892"/>
        <v>8.5145077018164103E-4</v>
      </c>
      <c r="AR1242">
        <f t="shared" si="893"/>
        <v>6.9664153923952457E-4</v>
      </c>
      <c r="AS1242">
        <f t="shared" si="894"/>
        <v>9.6755769338822853E-4</v>
      </c>
      <c r="AT1242">
        <f t="shared" si="895"/>
        <v>1.4706876939501073E-3</v>
      </c>
      <c r="AU1242">
        <f t="shared" si="896"/>
        <v>1.0836646165948158E-3</v>
      </c>
      <c r="AV1242">
        <f t="shared" si="897"/>
        <v>1.122366924330345E-3</v>
      </c>
      <c r="AW1242">
        <f t="shared" si="898"/>
        <v>5.4183230829740791E-4</v>
      </c>
      <c r="AX1242">
        <f t="shared" si="899"/>
        <v>8.1274846244611197E-4</v>
      </c>
      <c r="AY1242">
        <f t="shared" si="900"/>
        <v>1.8770619251731631E-2</v>
      </c>
    </row>
    <row r="1243" spans="1:51" x14ac:dyDescent="0.2">
      <c r="A1243" s="118" t="s">
        <v>6173</v>
      </c>
      <c r="B1243" s="119">
        <v>15664</v>
      </c>
      <c r="C1243" s="121" t="s">
        <v>6791</v>
      </c>
      <c r="D1243" s="121" t="s">
        <v>3748</v>
      </c>
      <c r="E1243" s="121">
        <v>6.847046197449537E-2</v>
      </c>
      <c r="F1243">
        <f t="shared" si="876"/>
        <v>6.8470461974495373E-8</v>
      </c>
      <c r="G1243">
        <f t="shared" si="877"/>
        <v>6.8470461974495378E-10</v>
      </c>
      <c r="H1243">
        <f t="shared" si="878"/>
        <v>3.9411849902554448E-5</v>
      </c>
      <c r="I1243" s="115">
        <f t="shared" si="856"/>
        <v>27</v>
      </c>
      <c r="J1243" s="115">
        <f t="shared" si="857"/>
        <v>1</v>
      </c>
      <c r="K1243" s="115">
        <f t="shared" si="858"/>
        <v>7</v>
      </c>
      <c r="L1243" s="115">
        <f t="shared" si="859"/>
        <v>13</v>
      </c>
      <c r="M1243" s="115">
        <f t="shared" si="860"/>
        <v>5</v>
      </c>
      <c r="N1243" s="115">
        <f t="shared" si="861"/>
        <v>10</v>
      </c>
      <c r="O1243" s="115">
        <f t="shared" si="862"/>
        <v>0</v>
      </c>
      <c r="P1243" s="115">
        <f t="shared" si="863"/>
        <v>9</v>
      </c>
      <c r="Q1243" s="115">
        <f t="shared" si="864"/>
        <v>8</v>
      </c>
      <c r="R1243" s="115">
        <f t="shared" si="865"/>
        <v>12</v>
      </c>
      <c r="S1243" s="115">
        <f t="shared" si="866"/>
        <v>3</v>
      </c>
      <c r="T1243" s="115">
        <f t="shared" si="867"/>
        <v>6</v>
      </c>
      <c r="U1243" s="115">
        <f t="shared" si="868"/>
        <v>7</v>
      </c>
      <c r="V1243" s="115">
        <f t="shared" si="869"/>
        <v>4</v>
      </c>
      <c r="W1243" s="115">
        <f t="shared" si="870"/>
        <v>7</v>
      </c>
      <c r="X1243" s="115">
        <f t="shared" si="871"/>
        <v>13</v>
      </c>
      <c r="Y1243" s="115">
        <f t="shared" si="872"/>
        <v>3</v>
      </c>
      <c r="Z1243" s="115">
        <f t="shared" si="873"/>
        <v>8</v>
      </c>
      <c r="AA1243" s="115">
        <f t="shared" si="874"/>
        <v>1</v>
      </c>
      <c r="AB1243" s="115">
        <f t="shared" si="875"/>
        <v>4</v>
      </c>
      <c r="AC1243" s="113">
        <f t="shared" si="879"/>
        <v>148</v>
      </c>
      <c r="AE1243">
        <f t="shared" si="880"/>
        <v>1.06411994736897E-3</v>
      </c>
      <c r="AF1243">
        <f t="shared" si="881"/>
        <v>3.9411849902554448E-5</v>
      </c>
      <c r="AG1243">
        <f t="shared" si="882"/>
        <v>2.7588294931788111E-4</v>
      </c>
      <c r="AH1243">
        <f t="shared" si="883"/>
        <v>5.1235404873320781E-4</v>
      </c>
      <c r="AI1243">
        <f t="shared" si="884"/>
        <v>1.9705924951277223E-4</v>
      </c>
      <c r="AJ1243">
        <f t="shared" si="885"/>
        <v>3.9411849902554446E-4</v>
      </c>
      <c r="AK1243">
        <f t="shared" si="886"/>
        <v>0</v>
      </c>
      <c r="AL1243">
        <f t="shared" si="887"/>
        <v>3.5470664912299005E-4</v>
      </c>
      <c r="AM1243">
        <f t="shared" si="888"/>
        <v>3.1529479922043558E-4</v>
      </c>
      <c r="AN1243">
        <f t="shared" si="889"/>
        <v>4.729421988306534E-4</v>
      </c>
      <c r="AO1243">
        <f t="shared" si="890"/>
        <v>1.1823554970766335E-4</v>
      </c>
      <c r="AP1243">
        <f t="shared" si="891"/>
        <v>2.364710994153267E-4</v>
      </c>
      <c r="AQ1243">
        <f t="shared" si="892"/>
        <v>2.7588294931788111E-4</v>
      </c>
      <c r="AR1243">
        <f t="shared" si="893"/>
        <v>1.5764739961021779E-4</v>
      </c>
      <c r="AS1243">
        <f t="shared" si="894"/>
        <v>2.7588294931788111E-4</v>
      </c>
      <c r="AT1243">
        <f t="shared" si="895"/>
        <v>5.1235404873320781E-4</v>
      </c>
      <c r="AU1243">
        <f t="shared" si="896"/>
        <v>1.1823554970766335E-4</v>
      </c>
      <c r="AV1243">
        <f t="shared" si="897"/>
        <v>3.1529479922043558E-4</v>
      </c>
      <c r="AW1243">
        <f t="shared" si="898"/>
        <v>3.9411849902554448E-5</v>
      </c>
      <c r="AX1243">
        <f t="shared" si="899"/>
        <v>1.5764739961021779E-4</v>
      </c>
      <c r="AY1243">
        <f t="shared" si="900"/>
        <v>5.8329537855780576E-3</v>
      </c>
    </row>
    <row r="1244" spans="1:51" x14ac:dyDescent="0.2">
      <c r="A1244" s="118" t="s">
        <v>6174</v>
      </c>
      <c r="B1244" s="119">
        <v>47227</v>
      </c>
      <c r="C1244" s="121" t="s">
        <v>7069</v>
      </c>
      <c r="D1244" s="121" t="s">
        <v>4348</v>
      </c>
      <c r="E1244" s="121">
        <v>0.38932047507336531</v>
      </c>
      <c r="F1244">
        <f t="shared" si="876"/>
        <v>3.8932047507336531E-7</v>
      </c>
      <c r="G1244">
        <f t="shared" si="877"/>
        <v>3.8932047507336534E-9</v>
      </c>
      <c r="H1244">
        <f t="shared" si="878"/>
        <v>2.2409429825810296E-4</v>
      </c>
      <c r="I1244" s="115">
        <f t="shared" si="856"/>
        <v>39</v>
      </c>
      <c r="J1244" s="115">
        <f t="shared" si="857"/>
        <v>3</v>
      </c>
      <c r="K1244" s="115">
        <f t="shared" si="858"/>
        <v>29</v>
      </c>
      <c r="L1244" s="115">
        <f t="shared" si="859"/>
        <v>15</v>
      </c>
      <c r="M1244" s="115">
        <f t="shared" si="860"/>
        <v>15</v>
      </c>
      <c r="N1244" s="115">
        <f t="shared" si="861"/>
        <v>32</v>
      </c>
      <c r="O1244" s="115">
        <f t="shared" si="862"/>
        <v>21</v>
      </c>
      <c r="P1244" s="115">
        <f t="shared" si="863"/>
        <v>24</v>
      </c>
      <c r="Q1244" s="115">
        <f t="shared" si="864"/>
        <v>25</v>
      </c>
      <c r="R1244" s="115">
        <f t="shared" si="865"/>
        <v>33</v>
      </c>
      <c r="S1244" s="115">
        <f t="shared" si="866"/>
        <v>12</v>
      </c>
      <c r="T1244" s="115">
        <f t="shared" si="867"/>
        <v>15</v>
      </c>
      <c r="U1244" s="115">
        <f t="shared" si="868"/>
        <v>27</v>
      </c>
      <c r="V1244" s="115">
        <f t="shared" si="869"/>
        <v>21</v>
      </c>
      <c r="W1244" s="115">
        <f t="shared" si="870"/>
        <v>14</v>
      </c>
      <c r="X1244" s="115">
        <f t="shared" si="871"/>
        <v>33</v>
      </c>
      <c r="Y1244" s="115">
        <f t="shared" si="872"/>
        <v>18</v>
      </c>
      <c r="Z1244" s="115">
        <f t="shared" si="873"/>
        <v>32</v>
      </c>
      <c r="AA1244" s="115">
        <f t="shared" si="874"/>
        <v>9</v>
      </c>
      <c r="AB1244" s="115">
        <f t="shared" si="875"/>
        <v>12</v>
      </c>
      <c r="AC1244" s="113">
        <f t="shared" si="879"/>
        <v>429</v>
      </c>
      <c r="AE1244">
        <f t="shared" si="880"/>
        <v>8.7396776320660154E-3</v>
      </c>
      <c r="AF1244">
        <f t="shared" si="881"/>
        <v>6.7228289477430886E-4</v>
      </c>
      <c r="AG1244">
        <f t="shared" si="882"/>
        <v>6.4987346494849857E-3</v>
      </c>
      <c r="AH1244">
        <f t="shared" si="883"/>
        <v>3.3614144738715445E-3</v>
      </c>
      <c r="AI1244">
        <f t="shared" si="884"/>
        <v>3.3614144738715445E-3</v>
      </c>
      <c r="AJ1244">
        <f t="shared" si="885"/>
        <v>7.1710175442592948E-3</v>
      </c>
      <c r="AK1244">
        <f t="shared" si="886"/>
        <v>4.7059802634201618E-3</v>
      </c>
      <c r="AL1244">
        <f t="shared" si="887"/>
        <v>5.3782631581944709E-3</v>
      </c>
      <c r="AM1244">
        <f t="shared" si="888"/>
        <v>5.6023574564525742E-3</v>
      </c>
      <c r="AN1244">
        <f t="shared" si="889"/>
        <v>7.3951118425173981E-3</v>
      </c>
      <c r="AO1244">
        <f t="shared" si="890"/>
        <v>2.6891315790972354E-3</v>
      </c>
      <c r="AP1244">
        <f t="shared" si="891"/>
        <v>3.3614144738715445E-3</v>
      </c>
      <c r="AQ1244">
        <f t="shared" si="892"/>
        <v>6.0505460529687799E-3</v>
      </c>
      <c r="AR1244">
        <f t="shared" si="893"/>
        <v>4.7059802634201618E-3</v>
      </c>
      <c r="AS1244">
        <f t="shared" si="894"/>
        <v>3.1373201756134416E-3</v>
      </c>
      <c r="AT1244">
        <f t="shared" si="895"/>
        <v>7.3951118425173981E-3</v>
      </c>
      <c r="AU1244">
        <f t="shared" si="896"/>
        <v>4.0336973686458536E-3</v>
      </c>
      <c r="AV1244">
        <f t="shared" si="897"/>
        <v>7.1710175442592948E-3</v>
      </c>
      <c r="AW1244">
        <f t="shared" si="898"/>
        <v>2.0168486843229268E-3</v>
      </c>
      <c r="AX1244">
        <f t="shared" si="899"/>
        <v>2.6891315790972354E-3</v>
      </c>
      <c r="AY1244">
        <f t="shared" si="900"/>
        <v>9.6136453952726186E-2</v>
      </c>
    </row>
    <row r="1245" spans="1:51" x14ac:dyDescent="0.2">
      <c r="A1245" s="118" t="s">
        <v>6175</v>
      </c>
      <c r="B1245" s="119">
        <v>49833</v>
      </c>
      <c r="C1245" s="121" t="s">
        <v>6860</v>
      </c>
      <c r="D1245" s="121" t="s">
        <v>4610</v>
      </c>
      <c r="E1245" s="121">
        <v>1.8479398580544497</v>
      </c>
      <c r="F1245">
        <f t="shared" si="876"/>
        <v>1.8479398580544497E-6</v>
      </c>
      <c r="G1245">
        <f t="shared" si="877"/>
        <v>1.8479398580544498E-8</v>
      </c>
      <c r="H1245">
        <f t="shared" si="878"/>
        <v>1.063680983220451E-3</v>
      </c>
      <c r="I1245" s="115">
        <f t="shared" si="856"/>
        <v>58</v>
      </c>
      <c r="J1245" s="115">
        <f t="shared" si="857"/>
        <v>4</v>
      </c>
      <c r="K1245" s="115">
        <f t="shared" si="858"/>
        <v>26</v>
      </c>
      <c r="L1245" s="115">
        <f t="shared" si="859"/>
        <v>46</v>
      </c>
      <c r="M1245" s="115">
        <f t="shared" si="860"/>
        <v>15</v>
      </c>
      <c r="N1245" s="115">
        <f t="shared" si="861"/>
        <v>35</v>
      </c>
      <c r="O1245" s="115">
        <f t="shared" si="862"/>
        <v>3</v>
      </c>
      <c r="P1245" s="115">
        <f t="shared" si="863"/>
        <v>34</v>
      </c>
      <c r="Q1245" s="115">
        <f t="shared" si="864"/>
        <v>24</v>
      </c>
      <c r="R1245" s="115">
        <f t="shared" si="865"/>
        <v>33</v>
      </c>
      <c r="S1245" s="115">
        <f t="shared" si="866"/>
        <v>14</v>
      </c>
      <c r="T1245" s="115">
        <f t="shared" si="867"/>
        <v>12</v>
      </c>
      <c r="U1245" s="115">
        <f t="shared" si="868"/>
        <v>25</v>
      </c>
      <c r="V1245" s="115">
        <f t="shared" si="869"/>
        <v>10</v>
      </c>
      <c r="W1245" s="115">
        <f t="shared" si="870"/>
        <v>21</v>
      </c>
      <c r="X1245" s="115">
        <f t="shared" si="871"/>
        <v>21</v>
      </c>
      <c r="Y1245" s="115">
        <f t="shared" si="872"/>
        <v>28</v>
      </c>
      <c r="Z1245" s="115">
        <f t="shared" si="873"/>
        <v>39</v>
      </c>
      <c r="AA1245" s="115">
        <f t="shared" si="874"/>
        <v>3</v>
      </c>
      <c r="AB1245" s="115">
        <f t="shared" si="875"/>
        <v>11</v>
      </c>
      <c r="AC1245" s="113">
        <f t="shared" si="879"/>
        <v>462</v>
      </c>
      <c r="AE1245">
        <f t="shared" si="880"/>
        <v>6.1693497026786157E-2</v>
      </c>
      <c r="AF1245">
        <f t="shared" si="881"/>
        <v>4.2547239328818041E-3</v>
      </c>
      <c r="AG1245">
        <f t="shared" si="882"/>
        <v>2.7655705563731727E-2</v>
      </c>
      <c r="AH1245">
        <f t="shared" si="883"/>
        <v>4.8929325228140745E-2</v>
      </c>
      <c r="AI1245">
        <f t="shared" si="884"/>
        <v>1.5955214748306766E-2</v>
      </c>
      <c r="AJ1245">
        <f t="shared" si="885"/>
        <v>3.7228834412715787E-2</v>
      </c>
      <c r="AK1245">
        <f t="shared" si="886"/>
        <v>3.1910429496613529E-3</v>
      </c>
      <c r="AL1245">
        <f t="shared" si="887"/>
        <v>3.6165153429495334E-2</v>
      </c>
      <c r="AM1245">
        <f t="shared" si="888"/>
        <v>2.5528343597290823E-2</v>
      </c>
      <c r="AN1245">
        <f t="shared" si="889"/>
        <v>3.5101472446274887E-2</v>
      </c>
      <c r="AO1245">
        <f t="shared" si="890"/>
        <v>1.4891533765086314E-2</v>
      </c>
      <c r="AP1245">
        <f t="shared" si="891"/>
        <v>1.2764171798645411E-2</v>
      </c>
      <c r="AQ1245">
        <f t="shared" si="892"/>
        <v>2.6592024580511277E-2</v>
      </c>
      <c r="AR1245">
        <f t="shared" si="893"/>
        <v>1.0636809832204511E-2</v>
      </c>
      <c r="AS1245">
        <f t="shared" si="894"/>
        <v>2.2337300647629472E-2</v>
      </c>
      <c r="AT1245">
        <f t="shared" si="895"/>
        <v>2.2337300647629472E-2</v>
      </c>
      <c r="AU1245">
        <f t="shared" si="896"/>
        <v>2.9783067530172628E-2</v>
      </c>
      <c r="AV1245">
        <f t="shared" si="897"/>
        <v>4.1483558345597589E-2</v>
      </c>
      <c r="AW1245">
        <f t="shared" si="898"/>
        <v>3.1910429496613529E-3</v>
      </c>
      <c r="AX1245">
        <f t="shared" si="899"/>
        <v>1.1700490815424961E-2</v>
      </c>
      <c r="AY1245">
        <f t="shared" si="900"/>
        <v>0.49142061424784833</v>
      </c>
    </row>
    <row r="1246" spans="1:51" x14ac:dyDescent="0.2">
      <c r="A1246" s="118" t="s">
        <v>6176</v>
      </c>
      <c r="B1246" s="119">
        <v>38654</v>
      </c>
      <c r="C1246" s="121" t="s">
        <v>6628</v>
      </c>
      <c r="D1246" s="121" t="s">
        <v>4620</v>
      </c>
      <c r="E1246" s="121">
        <v>1.4932339822250438</v>
      </c>
      <c r="F1246">
        <f t="shared" si="876"/>
        <v>1.4932339822250437E-6</v>
      </c>
      <c r="G1246">
        <f t="shared" si="877"/>
        <v>1.4932339822250437E-8</v>
      </c>
      <c r="H1246">
        <f t="shared" si="878"/>
        <v>8.5951097567836738E-4</v>
      </c>
      <c r="I1246" s="115">
        <f t="shared" si="856"/>
        <v>42</v>
      </c>
      <c r="J1246" s="115">
        <f t="shared" si="857"/>
        <v>3</v>
      </c>
      <c r="K1246" s="115">
        <f t="shared" si="858"/>
        <v>20</v>
      </c>
      <c r="L1246" s="115">
        <f t="shared" si="859"/>
        <v>24</v>
      </c>
      <c r="M1246" s="115">
        <f t="shared" si="860"/>
        <v>12</v>
      </c>
      <c r="N1246" s="115">
        <f t="shared" si="861"/>
        <v>40</v>
      </c>
      <c r="O1246" s="115">
        <f t="shared" si="862"/>
        <v>13</v>
      </c>
      <c r="P1246" s="115">
        <f t="shared" si="863"/>
        <v>18</v>
      </c>
      <c r="Q1246" s="115">
        <f t="shared" si="864"/>
        <v>16</v>
      </c>
      <c r="R1246" s="115">
        <f t="shared" si="865"/>
        <v>28</v>
      </c>
      <c r="S1246" s="115">
        <f t="shared" si="866"/>
        <v>13</v>
      </c>
      <c r="T1246" s="115">
        <f t="shared" si="867"/>
        <v>13</v>
      </c>
      <c r="U1246" s="115">
        <f t="shared" si="868"/>
        <v>16</v>
      </c>
      <c r="V1246" s="115">
        <f t="shared" si="869"/>
        <v>12</v>
      </c>
      <c r="W1246" s="115">
        <f t="shared" si="870"/>
        <v>21</v>
      </c>
      <c r="X1246" s="115">
        <f t="shared" si="871"/>
        <v>14</v>
      </c>
      <c r="Y1246" s="115">
        <f t="shared" si="872"/>
        <v>9</v>
      </c>
      <c r="Z1246" s="115">
        <f t="shared" si="873"/>
        <v>22</v>
      </c>
      <c r="AA1246" s="115">
        <f t="shared" si="874"/>
        <v>2</v>
      </c>
      <c r="AB1246" s="115">
        <f t="shared" si="875"/>
        <v>16</v>
      </c>
      <c r="AC1246" s="113">
        <f t="shared" si="879"/>
        <v>354</v>
      </c>
      <c r="AE1246">
        <f t="shared" si="880"/>
        <v>3.6099460978491427E-2</v>
      </c>
      <c r="AF1246">
        <f t="shared" si="881"/>
        <v>2.578532927035102E-3</v>
      </c>
      <c r="AG1246">
        <f t="shared" si="882"/>
        <v>1.7190219513567348E-2</v>
      </c>
      <c r="AH1246">
        <f t="shared" si="883"/>
        <v>2.0628263416280816E-2</v>
      </c>
      <c r="AI1246">
        <f t="shared" si="884"/>
        <v>1.0314131708140408E-2</v>
      </c>
      <c r="AJ1246">
        <f t="shared" si="885"/>
        <v>3.4380439027134696E-2</v>
      </c>
      <c r="AK1246">
        <f t="shared" si="886"/>
        <v>1.1173642683818775E-2</v>
      </c>
      <c r="AL1246">
        <f t="shared" si="887"/>
        <v>1.5471197562210612E-2</v>
      </c>
      <c r="AM1246">
        <f t="shared" si="888"/>
        <v>1.3752175610853878E-2</v>
      </c>
      <c r="AN1246">
        <f t="shared" si="889"/>
        <v>2.4066307318994288E-2</v>
      </c>
      <c r="AO1246">
        <f t="shared" si="890"/>
        <v>1.1173642683818775E-2</v>
      </c>
      <c r="AP1246">
        <f t="shared" si="891"/>
        <v>1.1173642683818775E-2</v>
      </c>
      <c r="AQ1246">
        <f t="shared" si="892"/>
        <v>1.3752175610853878E-2</v>
      </c>
      <c r="AR1246">
        <f t="shared" si="893"/>
        <v>1.0314131708140408E-2</v>
      </c>
      <c r="AS1246">
        <f t="shared" si="894"/>
        <v>1.8049730489245713E-2</v>
      </c>
      <c r="AT1246">
        <f t="shared" si="895"/>
        <v>1.2033153659497144E-2</v>
      </c>
      <c r="AU1246">
        <f t="shared" si="896"/>
        <v>7.7355987811053061E-3</v>
      </c>
      <c r="AV1246">
        <f t="shared" si="897"/>
        <v>1.8909241464924082E-2</v>
      </c>
      <c r="AW1246">
        <f t="shared" si="898"/>
        <v>1.7190219513567348E-3</v>
      </c>
      <c r="AX1246">
        <f t="shared" si="899"/>
        <v>1.3752175610853878E-2</v>
      </c>
      <c r="AY1246">
        <f t="shared" si="900"/>
        <v>0.30426688539014202</v>
      </c>
    </row>
    <row r="1247" spans="1:51" x14ac:dyDescent="0.2">
      <c r="A1247" s="118" t="s">
        <v>6177</v>
      </c>
      <c r="B1247" s="119">
        <v>45743</v>
      </c>
      <c r="C1247" s="121" t="s">
        <v>7069</v>
      </c>
      <c r="D1247" s="121" t="s">
        <v>4873</v>
      </c>
      <c r="E1247" s="121">
        <v>19.914606307042579</v>
      </c>
      <c r="F1247">
        <f t="shared" si="876"/>
        <v>1.9914606307042579E-5</v>
      </c>
      <c r="G1247">
        <f t="shared" si="877"/>
        <v>1.9914606307042581E-7</v>
      </c>
      <c r="H1247">
        <f t="shared" si="878"/>
        <v>1.146292068153394E-2</v>
      </c>
      <c r="I1247" s="115">
        <f t="shared" si="856"/>
        <v>47</v>
      </c>
      <c r="J1247" s="115">
        <f t="shared" si="857"/>
        <v>3</v>
      </c>
      <c r="K1247" s="115">
        <f t="shared" si="858"/>
        <v>29</v>
      </c>
      <c r="L1247" s="115">
        <f t="shared" si="859"/>
        <v>30</v>
      </c>
      <c r="M1247" s="115">
        <f t="shared" si="860"/>
        <v>12</v>
      </c>
      <c r="N1247" s="115">
        <f t="shared" si="861"/>
        <v>43</v>
      </c>
      <c r="O1247" s="115">
        <f t="shared" si="862"/>
        <v>7</v>
      </c>
      <c r="P1247" s="115">
        <f t="shared" si="863"/>
        <v>27</v>
      </c>
      <c r="Q1247" s="115">
        <f t="shared" si="864"/>
        <v>26</v>
      </c>
      <c r="R1247" s="115">
        <f t="shared" si="865"/>
        <v>34</v>
      </c>
      <c r="S1247" s="115">
        <f t="shared" si="866"/>
        <v>10</v>
      </c>
      <c r="T1247" s="115">
        <f t="shared" si="867"/>
        <v>21</v>
      </c>
      <c r="U1247" s="115">
        <f t="shared" si="868"/>
        <v>11</v>
      </c>
      <c r="V1247" s="115">
        <f t="shared" si="869"/>
        <v>10</v>
      </c>
      <c r="W1247" s="115">
        <f t="shared" si="870"/>
        <v>17</v>
      </c>
      <c r="X1247" s="115">
        <f t="shared" si="871"/>
        <v>30</v>
      </c>
      <c r="Y1247" s="115">
        <f t="shared" si="872"/>
        <v>22</v>
      </c>
      <c r="Z1247" s="115">
        <f t="shared" si="873"/>
        <v>36</v>
      </c>
      <c r="AA1247" s="115">
        <f t="shared" si="874"/>
        <v>2</v>
      </c>
      <c r="AB1247" s="115">
        <f t="shared" si="875"/>
        <v>12</v>
      </c>
      <c r="AC1247" s="113">
        <f t="shared" si="879"/>
        <v>429</v>
      </c>
      <c r="AE1247">
        <f t="shared" si="880"/>
        <v>0.53875727203209522</v>
      </c>
      <c r="AF1247">
        <f t="shared" si="881"/>
        <v>3.4388762044601819E-2</v>
      </c>
      <c r="AG1247">
        <f t="shared" si="882"/>
        <v>0.33242469976448424</v>
      </c>
      <c r="AH1247">
        <f t="shared" si="883"/>
        <v>0.34388762044601823</v>
      </c>
      <c r="AI1247">
        <f t="shared" si="884"/>
        <v>0.13755504817840727</v>
      </c>
      <c r="AJ1247">
        <f t="shared" si="885"/>
        <v>0.4929055893059594</v>
      </c>
      <c r="AK1247">
        <f t="shared" si="886"/>
        <v>8.0240444770737579E-2</v>
      </c>
      <c r="AL1247">
        <f t="shared" si="887"/>
        <v>0.30949885840141639</v>
      </c>
      <c r="AM1247">
        <f t="shared" si="888"/>
        <v>0.29803593771988246</v>
      </c>
      <c r="AN1247">
        <f t="shared" si="889"/>
        <v>0.38973930317215394</v>
      </c>
      <c r="AO1247">
        <f t="shared" si="890"/>
        <v>0.1146292068153394</v>
      </c>
      <c r="AP1247">
        <f t="shared" si="891"/>
        <v>0.24072133431221274</v>
      </c>
      <c r="AQ1247">
        <f t="shared" si="892"/>
        <v>0.12609212749687335</v>
      </c>
      <c r="AR1247">
        <f t="shared" si="893"/>
        <v>0.1146292068153394</v>
      </c>
      <c r="AS1247">
        <f t="shared" si="894"/>
        <v>0.19486965158607697</v>
      </c>
      <c r="AT1247">
        <f t="shared" si="895"/>
        <v>0.34388762044601823</v>
      </c>
      <c r="AU1247">
        <f t="shared" si="896"/>
        <v>0.25218425499374669</v>
      </c>
      <c r="AV1247">
        <f t="shared" si="897"/>
        <v>0.41266514453522185</v>
      </c>
      <c r="AW1247">
        <f t="shared" si="898"/>
        <v>2.292584136306788E-2</v>
      </c>
      <c r="AX1247">
        <f t="shared" si="899"/>
        <v>0.13755504817840727</v>
      </c>
      <c r="AY1247">
        <f t="shared" si="900"/>
        <v>4.9175929723780598</v>
      </c>
    </row>
    <row r="1248" spans="1:51" x14ac:dyDescent="0.2">
      <c r="A1248" s="118" t="s">
        <v>6178</v>
      </c>
      <c r="B1248" s="119">
        <v>22841</v>
      </c>
      <c r="C1248" s="121" t="s">
        <v>6577</v>
      </c>
      <c r="D1248" s="121" t="s">
        <v>4780</v>
      </c>
      <c r="E1248" s="121">
        <v>3.2063004972670619</v>
      </c>
      <c r="F1248">
        <f t="shared" si="876"/>
        <v>3.206300497267062E-6</v>
      </c>
      <c r="G1248">
        <f t="shared" si="877"/>
        <v>3.206300497267062E-8</v>
      </c>
      <c r="H1248">
        <f t="shared" si="878"/>
        <v>1.8455583662900564E-3</v>
      </c>
      <c r="I1248" s="115">
        <f t="shared" si="856"/>
        <v>30</v>
      </c>
      <c r="J1248" s="115">
        <f t="shared" si="857"/>
        <v>2</v>
      </c>
      <c r="K1248" s="115">
        <f t="shared" si="858"/>
        <v>11</v>
      </c>
      <c r="L1248" s="115">
        <f t="shared" si="859"/>
        <v>18</v>
      </c>
      <c r="M1248" s="115">
        <f t="shared" si="860"/>
        <v>4</v>
      </c>
      <c r="N1248" s="115">
        <f t="shared" si="861"/>
        <v>10</v>
      </c>
      <c r="O1248" s="115">
        <f t="shared" si="862"/>
        <v>20</v>
      </c>
      <c r="P1248" s="115">
        <f t="shared" si="863"/>
        <v>10</v>
      </c>
      <c r="Q1248" s="115">
        <f t="shared" si="864"/>
        <v>23</v>
      </c>
      <c r="R1248" s="115">
        <f t="shared" si="865"/>
        <v>12</v>
      </c>
      <c r="S1248" s="115">
        <f t="shared" si="866"/>
        <v>2</v>
      </c>
      <c r="T1248" s="115">
        <f t="shared" si="867"/>
        <v>12</v>
      </c>
      <c r="U1248" s="115">
        <f t="shared" si="868"/>
        <v>2</v>
      </c>
      <c r="V1248" s="115">
        <f t="shared" si="869"/>
        <v>8</v>
      </c>
      <c r="W1248" s="115">
        <f t="shared" si="870"/>
        <v>4</v>
      </c>
      <c r="X1248" s="115">
        <f t="shared" si="871"/>
        <v>21</v>
      </c>
      <c r="Y1248" s="115">
        <f t="shared" si="872"/>
        <v>6</v>
      </c>
      <c r="Z1248" s="115">
        <f t="shared" si="873"/>
        <v>10</v>
      </c>
      <c r="AA1248" s="115">
        <f t="shared" si="874"/>
        <v>0</v>
      </c>
      <c r="AB1248" s="115">
        <f t="shared" si="875"/>
        <v>4</v>
      </c>
      <c r="AC1248" s="113">
        <f t="shared" si="879"/>
        <v>209</v>
      </c>
      <c r="AE1248">
        <f t="shared" si="880"/>
        <v>5.5366750988701689E-2</v>
      </c>
      <c r="AF1248">
        <f t="shared" si="881"/>
        <v>3.6911167325801128E-3</v>
      </c>
      <c r="AG1248">
        <f t="shared" si="882"/>
        <v>2.030114202919062E-2</v>
      </c>
      <c r="AH1248">
        <f t="shared" si="883"/>
        <v>3.3220050593221015E-2</v>
      </c>
      <c r="AI1248">
        <f t="shared" si="884"/>
        <v>7.3822334651602256E-3</v>
      </c>
      <c r="AJ1248">
        <f t="shared" si="885"/>
        <v>1.8455583662900565E-2</v>
      </c>
      <c r="AK1248">
        <f t="shared" si="886"/>
        <v>3.6911167325801131E-2</v>
      </c>
      <c r="AL1248">
        <f t="shared" si="887"/>
        <v>1.8455583662900565E-2</v>
      </c>
      <c r="AM1248">
        <f t="shared" si="888"/>
        <v>4.2447842424671298E-2</v>
      </c>
      <c r="AN1248">
        <f t="shared" si="889"/>
        <v>2.2146700395480678E-2</v>
      </c>
      <c r="AO1248">
        <f t="shared" si="890"/>
        <v>3.6911167325801128E-3</v>
      </c>
      <c r="AP1248">
        <f t="shared" si="891"/>
        <v>2.2146700395480678E-2</v>
      </c>
      <c r="AQ1248">
        <f t="shared" si="892"/>
        <v>3.6911167325801128E-3</v>
      </c>
      <c r="AR1248">
        <f t="shared" si="893"/>
        <v>1.4764466930320451E-2</v>
      </c>
      <c r="AS1248">
        <f t="shared" si="894"/>
        <v>7.3822334651602256E-3</v>
      </c>
      <c r="AT1248">
        <f t="shared" si="895"/>
        <v>3.8756725692091182E-2</v>
      </c>
      <c r="AU1248">
        <f t="shared" si="896"/>
        <v>1.1073350197740339E-2</v>
      </c>
      <c r="AV1248">
        <f t="shared" si="897"/>
        <v>1.8455583662900565E-2</v>
      </c>
      <c r="AW1248">
        <f t="shared" si="898"/>
        <v>0</v>
      </c>
      <c r="AX1248">
        <f t="shared" si="899"/>
        <v>7.3822334651602256E-3</v>
      </c>
      <c r="AY1248">
        <f t="shared" si="900"/>
        <v>0.38572169855462179</v>
      </c>
    </row>
    <row r="1249" spans="1:51" x14ac:dyDescent="0.2">
      <c r="A1249" s="118" t="s">
        <v>6179</v>
      </c>
      <c r="B1249" s="119">
        <v>18444</v>
      </c>
      <c r="C1249" s="121" t="s">
        <v>6908</v>
      </c>
      <c r="D1249" s="121" t="s">
        <v>4458</v>
      </c>
      <c r="E1249" s="121">
        <v>0.89176366781284511</v>
      </c>
      <c r="F1249">
        <f t="shared" si="876"/>
        <v>8.9176366781284511E-7</v>
      </c>
      <c r="G1249">
        <f t="shared" si="877"/>
        <v>8.9176366781284521E-9</v>
      </c>
      <c r="H1249">
        <f t="shared" si="878"/>
        <v>5.1330244912737503E-4</v>
      </c>
      <c r="I1249" s="115">
        <f t="shared" si="856"/>
        <v>34</v>
      </c>
      <c r="J1249" s="115">
        <f t="shared" si="857"/>
        <v>1</v>
      </c>
      <c r="K1249" s="115">
        <f t="shared" si="858"/>
        <v>3</v>
      </c>
      <c r="L1249" s="115">
        <f t="shared" si="859"/>
        <v>24</v>
      </c>
      <c r="M1249" s="115">
        <f t="shared" si="860"/>
        <v>9</v>
      </c>
      <c r="N1249" s="115">
        <f t="shared" si="861"/>
        <v>13</v>
      </c>
      <c r="O1249" s="115">
        <f t="shared" si="862"/>
        <v>4</v>
      </c>
      <c r="P1249" s="115">
        <f t="shared" si="863"/>
        <v>19</v>
      </c>
      <c r="Q1249" s="115">
        <f t="shared" si="864"/>
        <v>6</v>
      </c>
      <c r="R1249" s="115">
        <f t="shared" si="865"/>
        <v>17</v>
      </c>
      <c r="S1249" s="115">
        <f t="shared" si="866"/>
        <v>3</v>
      </c>
      <c r="T1249" s="115">
        <f t="shared" si="867"/>
        <v>5</v>
      </c>
      <c r="U1249" s="115">
        <f t="shared" si="868"/>
        <v>3</v>
      </c>
      <c r="V1249" s="115">
        <f t="shared" si="869"/>
        <v>2</v>
      </c>
      <c r="W1249" s="115">
        <f t="shared" si="870"/>
        <v>6</v>
      </c>
      <c r="X1249" s="115">
        <f t="shared" si="871"/>
        <v>4</v>
      </c>
      <c r="Y1249" s="115">
        <f t="shared" si="872"/>
        <v>5</v>
      </c>
      <c r="Z1249" s="115">
        <f t="shared" si="873"/>
        <v>12</v>
      </c>
      <c r="AA1249" s="115">
        <f t="shared" si="874"/>
        <v>1</v>
      </c>
      <c r="AB1249" s="115">
        <f t="shared" si="875"/>
        <v>2</v>
      </c>
      <c r="AC1249" s="113">
        <f t="shared" si="879"/>
        <v>173</v>
      </c>
      <c r="AE1249">
        <f t="shared" si="880"/>
        <v>1.745228327033075E-2</v>
      </c>
      <c r="AF1249">
        <f t="shared" si="881"/>
        <v>5.1330244912737503E-4</v>
      </c>
      <c r="AG1249">
        <f t="shared" si="882"/>
        <v>1.5399073473821251E-3</v>
      </c>
      <c r="AH1249">
        <f t="shared" si="883"/>
        <v>1.2319258779057001E-2</v>
      </c>
      <c r="AI1249">
        <f t="shared" si="884"/>
        <v>4.6197220421463755E-3</v>
      </c>
      <c r="AJ1249">
        <f t="shared" si="885"/>
        <v>6.6729318386558756E-3</v>
      </c>
      <c r="AK1249">
        <f t="shared" si="886"/>
        <v>2.0532097965095001E-3</v>
      </c>
      <c r="AL1249">
        <f t="shared" si="887"/>
        <v>9.7527465334201254E-3</v>
      </c>
      <c r="AM1249">
        <f t="shared" si="888"/>
        <v>3.0798146947642502E-3</v>
      </c>
      <c r="AN1249">
        <f t="shared" si="889"/>
        <v>8.7261416351653749E-3</v>
      </c>
      <c r="AO1249">
        <f t="shared" si="890"/>
        <v>1.5399073473821251E-3</v>
      </c>
      <c r="AP1249">
        <f t="shared" si="891"/>
        <v>2.5665122456368754E-3</v>
      </c>
      <c r="AQ1249">
        <f t="shared" si="892"/>
        <v>1.5399073473821251E-3</v>
      </c>
      <c r="AR1249">
        <f t="shared" si="893"/>
        <v>1.0266048982547501E-3</v>
      </c>
      <c r="AS1249">
        <f t="shared" si="894"/>
        <v>3.0798146947642502E-3</v>
      </c>
      <c r="AT1249">
        <f t="shared" si="895"/>
        <v>2.0532097965095001E-3</v>
      </c>
      <c r="AU1249">
        <f t="shared" si="896"/>
        <v>2.5665122456368754E-3</v>
      </c>
      <c r="AV1249">
        <f t="shared" si="897"/>
        <v>6.1596293895285004E-3</v>
      </c>
      <c r="AW1249">
        <f t="shared" si="898"/>
        <v>5.1330244912737503E-4</v>
      </c>
      <c r="AX1249">
        <f t="shared" si="899"/>
        <v>1.0266048982547501E-3</v>
      </c>
      <c r="AY1249">
        <f t="shared" si="900"/>
        <v>8.88013236990359E-2</v>
      </c>
    </row>
    <row r="1250" spans="1:51" x14ac:dyDescent="0.2">
      <c r="A1250" s="118" t="s">
        <v>6180</v>
      </c>
      <c r="B1250" s="119">
        <v>12156</v>
      </c>
      <c r="C1250" s="121" t="s">
        <v>7145</v>
      </c>
      <c r="D1250" s="121" t="s">
        <v>3760</v>
      </c>
      <c r="E1250" s="121">
        <v>7.4680637992694879E-2</v>
      </c>
      <c r="F1250">
        <f t="shared" si="876"/>
        <v>7.4680637992694873E-8</v>
      </c>
      <c r="G1250">
        <f t="shared" si="877"/>
        <v>7.4680637992694872E-10</v>
      </c>
      <c r="H1250">
        <f t="shared" si="878"/>
        <v>4.2986450073777046E-5</v>
      </c>
      <c r="I1250" s="115">
        <f t="shared" si="856"/>
        <v>13</v>
      </c>
      <c r="J1250" s="115">
        <f t="shared" si="857"/>
        <v>0</v>
      </c>
      <c r="K1250" s="115">
        <f t="shared" si="858"/>
        <v>5</v>
      </c>
      <c r="L1250" s="115">
        <f t="shared" si="859"/>
        <v>5</v>
      </c>
      <c r="M1250" s="115">
        <f t="shared" si="860"/>
        <v>4</v>
      </c>
      <c r="N1250" s="115">
        <f t="shared" si="861"/>
        <v>7</v>
      </c>
      <c r="O1250" s="115">
        <f t="shared" si="862"/>
        <v>3</v>
      </c>
      <c r="P1250" s="115">
        <f t="shared" si="863"/>
        <v>4</v>
      </c>
      <c r="Q1250" s="115">
        <f t="shared" si="864"/>
        <v>11</v>
      </c>
      <c r="R1250" s="115">
        <f t="shared" si="865"/>
        <v>12</v>
      </c>
      <c r="S1250" s="115">
        <f t="shared" si="866"/>
        <v>3</v>
      </c>
      <c r="T1250" s="115">
        <f t="shared" si="867"/>
        <v>4</v>
      </c>
      <c r="U1250" s="115">
        <f t="shared" si="868"/>
        <v>3</v>
      </c>
      <c r="V1250" s="115">
        <f t="shared" si="869"/>
        <v>6</v>
      </c>
      <c r="W1250" s="115">
        <f t="shared" si="870"/>
        <v>7</v>
      </c>
      <c r="X1250" s="115">
        <f t="shared" si="871"/>
        <v>9</v>
      </c>
      <c r="Y1250" s="115">
        <f t="shared" si="872"/>
        <v>6</v>
      </c>
      <c r="Z1250" s="115">
        <f t="shared" si="873"/>
        <v>8</v>
      </c>
      <c r="AA1250" s="115">
        <f t="shared" si="874"/>
        <v>1</v>
      </c>
      <c r="AB1250" s="115">
        <f t="shared" si="875"/>
        <v>0</v>
      </c>
      <c r="AC1250" s="113">
        <f t="shared" si="879"/>
        <v>111</v>
      </c>
      <c r="AE1250">
        <f t="shared" si="880"/>
        <v>5.5882385095910164E-4</v>
      </c>
      <c r="AF1250">
        <f t="shared" si="881"/>
        <v>0</v>
      </c>
      <c r="AG1250">
        <f t="shared" si="882"/>
        <v>2.1493225036888522E-4</v>
      </c>
      <c r="AH1250">
        <f t="shared" si="883"/>
        <v>2.1493225036888522E-4</v>
      </c>
      <c r="AI1250">
        <f t="shared" si="884"/>
        <v>1.7194580029510819E-4</v>
      </c>
      <c r="AJ1250">
        <f t="shared" si="885"/>
        <v>3.0090515051643934E-4</v>
      </c>
      <c r="AK1250">
        <f t="shared" si="886"/>
        <v>1.2895935022133115E-4</v>
      </c>
      <c r="AL1250">
        <f t="shared" si="887"/>
        <v>1.7194580029510819E-4</v>
      </c>
      <c r="AM1250">
        <f t="shared" si="888"/>
        <v>4.7285095081154752E-4</v>
      </c>
      <c r="AN1250">
        <f t="shared" si="889"/>
        <v>5.1583740088532461E-4</v>
      </c>
      <c r="AO1250">
        <f t="shared" si="890"/>
        <v>1.2895935022133115E-4</v>
      </c>
      <c r="AP1250">
        <f t="shared" si="891"/>
        <v>1.7194580029510819E-4</v>
      </c>
      <c r="AQ1250">
        <f t="shared" si="892"/>
        <v>1.2895935022133115E-4</v>
      </c>
      <c r="AR1250">
        <f t="shared" si="893"/>
        <v>2.5791870044266231E-4</v>
      </c>
      <c r="AS1250">
        <f t="shared" si="894"/>
        <v>3.0090515051643934E-4</v>
      </c>
      <c r="AT1250">
        <f t="shared" si="895"/>
        <v>3.868780506639934E-4</v>
      </c>
      <c r="AU1250">
        <f t="shared" si="896"/>
        <v>2.5791870044266231E-4</v>
      </c>
      <c r="AV1250">
        <f t="shared" si="897"/>
        <v>3.4389160059021637E-4</v>
      </c>
      <c r="AW1250">
        <f t="shared" si="898"/>
        <v>4.2986450073777046E-5</v>
      </c>
      <c r="AX1250">
        <f t="shared" si="899"/>
        <v>0</v>
      </c>
      <c r="AY1250">
        <f t="shared" si="900"/>
        <v>4.7714959581892525E-3</v>
      </c>
    </row>
    <row r="1251" spans="1:51" x14ac:dyDescent="0.2">
      <c r="A1251" s="118" t="s">
        <v>6181</v>
      </c>
      <c r="B1251" s="119">
        <v>21066</v>
      </c>
      <c r="C1251" s="121" t="s">
        <v>7146</v>
      </c>
      <c r="D1251" s="121" t="s">
        <v>4170</v>
      </c>
      <c r="E1251" s="121">
        <v>0.63538100792148977</v>
      </c>
      <c r="F1251">
        <f t="shared" si="876"/>
        <v>6.3538100792148981E-7</v>
      </c>
      <c r="G1251">
        <f t="shared" si="877"/>
        <v>6.3538100792148984E-9</v>
      </c>
      <c r="H1251">
        <f t="shared" si="878"/>
        <v>3.6572764653557122E-4</v>
      </c>
      <c r="I1251" s="115">
        <f t="shared" si="856"/>
        <v>24</v>
      </c>
      <c r="J1251" s="115">
        <f t="shared" si="857"/>
        <v>1</v>
      </c>
      <c r="K1251" s="115">
        <f t="shared" si="858"/>
        <v>9</v>
      </c>
      <c r="L1251" s="115">
        <f t="shared" si="859"/>
        <v>6</v>
      </c>
      <c r="M1251" s="115">
        <f t="shared" si="860"/>
        <v>7</v>
      </c>
      <c r="N1251" s="115">
        <f t="shared" si="861"/>
        <v>10</v>
      </c>
      <c r="O1251" s="115">
        <f t="shared" si="862"/>
        <v>4</v>
      </c>
      <c r="P1251" s="115">
        <f t="shared" si="863"/>
        <v>17</v>
      </c>
      <c r="Q1251" s="115">
        <f t="shared" si="864"/>
        <v>13</v>
      </c>
      <c r="R1251" s="115">
        <f t="shared" si="865"/>
        <v>18</v>
      </c>
      <c r="S1251" s="115">
        <f t="shared" si="866"/>
        <v>3</v>
      </c>
      <c r="T1251" s="115">
        <f t="shared" si="867"/>
        <v>10</v>
      </c>
      <c r="U1251" s="115">
        <f t="shared" si="868"/>
        <v>8</v>
      </c>
      <c r="V1251" s="115">
        <f t="shared" si="869"/>
        <v>11</v>
      </c>
      <c r="W1251" s="115">
        <f t="shared" si="870"/>
        <v>6</v>
      </c>
      <c r="X1251" s="115">
        <f t="shared" si="871"/>
        <v>15</v>
      </c>
      <c r="Y1251" s="115">
        <f t="shared" si="872"/>
        <v>11</v>
      </c>
      <c r="Z1251" s="115">
        <f t="shared" si="873"/>
        <v>14</v>
      </c>
      <c r="AA1251" s="115">
        <f t="shared" si="874"/>
        <v>2</v>
      </c>
      <c r="AB1251" s="115">
        <f t="shared" si="875"/>
        <v>5</v>
      </c>
      <c r="AC1251" s="113">
        <f t="shared" si="879"/>
        <v>194</v>
      </c>
      <c r="AE1251">
        <f t="shared" si="880"/>
        <v>8.7774635168537084E-3</v>
      </c>
      <c r="AF1251">
        <f t="shared" si="881"/>
        <v>3.6572764653557122E-4</v>
      </c>
      <c r="AG1251">
        <f t="shared" si="882"/>
        <v>3.2915488188201411E-3</v>
      </c>
      <c r="AH1251">
        <f t="shared" si="883"/>
        <v>2.1943658792134271E-3</v>
      </c>
      <c r="AI1251">
        <f t="shared" si="884"/>
        <v>2.5600935257489984E-3</v>
      </c>
      <c r="AJ1251">
        <f t="shared" si="885"/>
        <v>3.6572764653557124E-3</v>
      </c>
      <c r="AK1251">
        <f t="shared" si="886"/>
        <v>1.4629105861422849E-3</v>
      </c>
      <c r="AL1251">
        <f t="shared" si="887"/>
        <v>6.2173699911047108E-3</v>
      </c>
      <c r="AM1251">
        <f t="shared" si="888"/>
        <v>4.7544594049624255E-3</v>
      </c>
      <c r="AN1251">
        <f t="shared" si="889"/>
        <v>6.5830976376402821E-3</v>
      </c>
      <c r="AO1251">
        <f t="shared" si="890"/>
        <v>1.0971829396067135E-3</v>
      </c>
      <c r="AP1251">
        <f t="shared" si="891"/>
        <v>3.6572764653557124E-3</v>
      </c>
      <c r="AQ1251">
        <f t="shared" si="892"/>
        <v>2.9258211722845697E-3</v>
      </c>
      <c r="AR1251">
        <f t="shared" si="893"/>
        <v>4.0230041118912837E-3</v>
      </c>
      <c r="AS1251">
        <f t="shared" si="894"/>
        <v>2.1943658792134271E-3</v>
      </c>
      <c r="AT1251">
        <f t="shared" si="895"/>
        <v>5.4859146980335682E-3</v>
      </c>
      <c r="AU1251">
        <f t="shared" si="896"/>
        <v>4.0230041118912837E-3</v>
      </c>
      <c r="AV1251">
        <f t="shared" si="897"/>
        <v>5.1201870514979968E-3</v>
      </c>
      <c r="AW1251">
        <f t="shared" si="898"/>
        <v>7.3145529307114244E-4</v>
      </c>
      <c r="AX1251">
        <f t="shared" si="899"/>
        <v>1.8286382326778562E-3</v>
      </c>
      <c r="AY1251">
        <f t="shared" si="900"/>
        <v>7.0951163427900824E-2</v>
      </c>
    </row>
    <row r="1252" spans="1:51" x14ac:dyDescent="0.2">
      <c r="A1252" s="118" t="s">
        <v>6182</v>
      </c>
      <c r="B1252" s="119">
        <v>17470</v>
      </c>
      <c r="C1252" s="121" t="s">
        <v>6587</v>
      </c>
      <c r="D1252" s="121" t="s">
        <v>4716</v>
      </c>
      <c r="E1252" s="121">
        <v>2.160440823709874</v>
      </c>
      <c r="F1252">
        <f t="shared" si="876"/>
        <v>2.1604408237098738E-6</v>
      </c>
      <c r="G1252">
        <f t="shared" si="877"/>
        <v>2.160440823709874E-8</v>
      </c>
      <c r="H1252">
        <f t="shared" si="878"/>
        <v>1.243557689140773E-3</v>
      </c>
      <c r="I1252" s="115">
        <f t="shared" si="856"/>
        <v>16</v>
      </c>
      <c r="J1252" s="115">
        <f t="shared" si="857"/>
        <v>0</v>
      </c>
      <c r="K1252" s="115">
        <f t="shared" si="858"/>
        <v>12</v>
      </c>
      <c r="L1252" s="115">
        <f t="shared" si="859"/>
        <v>16</v>
      </c>
      <c r="M1252" s="115">
        <f t="shared" si="860"/>
        <v>2</v>
      </c>
      <c r="N1252" s="115">
        <f t="shared" si="861"/>
        <v>13</v>
      </c>
      <c r="O1252" s="115">
        <f t="shared" si="862"/>
        <v>4</v>
      </c>
      <c r="P1252" s="115">
        <f t="shared" si="863"/>
        <v>16</v>
      </c>
      <c r="Q1252" s="115">
        <f t="shared" si="864"/>
        <v>11</v>
      </c>
      <c r="R1252" s="115">
        <f t="shared" si="865"/>
        <v>13</v>
      </c>
      <c r="S1252" s="115">
        <f t="shared" si="866"/>
        <v>5</v>
      </c>
      <c r="T1252" s="115">
        <f t="shared" si="867"/>
        <v>3</v>
      </c>
      <c r="U1252" s="115">
        <f t="shared" si="868"/>
        <v>6</v>
      </c>
      <c r="V1252" s="115">
        <f t="shared" si="869"/>
        <v>7</v>
      </c>
      <c r="W1252" s="115">
        <f t="shared" si="870"/>
        <v>9</v>
      </c>
      <c r="X1252" s="115">
        <f t="shared" si="871"/>
        <v>8</v>
      </c>
      <c r="Y1252" s="115">
        <f t="shared" si="872"/>
        <v>3</v>
      </c>
      <c r="Z1252" s="115">
        <f t="shared" si="873"/>
        <v>9</v>
      </c>
      <c r="AA1252" s="115">
        <f t="shared" si="874"/>
        <v>0</v>
      </c>
      <c r="AB1252" s="115">
        <f t="shared" si="875"/>
        <v>5</v>
      </c>
      <c r="AC1252" s="113">
        <f t="shared" si="879"/>
        <v>158</v>
      </c>
      <c r="AE1252">
        <f t="shared" si="880"/>
        <v>1.9896923026252369E-2</v>
      </c>
      <c r="AF1252">
        <f t="shared" si="881"/>
        <v>0</v>
      </c>
      <c r="AG1252">
        <f t="shared" si="882"/>
        <v>1.4922692269689276E-2</v>
      </c>
      <c r="AH1252">
        <f t="shared" si="883"/>
        <v>1.9896923026252369E-2</v>
      </c>
      <c r="AI1252">
        <f t="shared" si="884"/>
        <v>2.4871153782815461E-3</v>
      </c>
      <c r="AJ1252">
        <f t="shared" si="885"/>
        <v>1.6166249958830051E-2</v>
      </c>
      <c r="AK1252">
        <f t="shared" si="886"/>
        <v>4.9742307565630922E-3</v>
      </c>
      <c r="AL1252">
        <f t="shared" si="887"/>
        <v>1.9896923026252369E-2</v>
      </c>
      <c r="AM1252">
        <f t="shared" si="888"/>
        <v>1.3679134580548504E-2</v>
      </c>
      <c r="AN1252">
        <f t="shared" si="889"/>
        <v>1.6166249958830051E-2</v>
      </c>
      <c r="AO1252">
        <f t="shared" si="890"/>
        <v>6.2177884457038654E-3</v>
      </c>
      <c r="AP1252">
        <f t="shared" si="891"/>
        <v>3.7306730674223189E-3</v>
      </c>
      <c r="AQ1252">
        <f t="shared" si="892"/>
        <v>7.4613461348446378E-3</v>
      </c>
      <c r="AR1252">
        <f t="shared" si="893"/>
        <v>8.7049038239854111E-3</v>
      </c>
      <c r="AS1252">
        <f t="shared" si="894"/>
        <v>1.1192019202266958E-2</v>
      </c>
      <c r="AT1252">
        <f t="shared" si="895"/>
        <v>9.9484615131261844E-3</v>
      </c>
      <c r="AU1252">
        <f t="shared" si="896"/>
        <v>3.7306730674223189E-3</v>
      </c>
      <c r="AV1252">
        <f t="shared" si="897"/>
        <v>1.1192019202266958E-2</v>
      </c>
      <c r="AW1252">
        <f t="shared" si="898"/>
        <v>0</v>
      </c>
      <c r="AX1252">
        <f t="shared" si="899"/>
        <v>6.2177884457038654E-3</v>
      </c>
      <c r="AY1252">
        <f t="shared" si="900"/>
        <v>0.19648211488424211</v>
      </c>
    </row>
    <row r="1253" spans="1:51" x14ac:dyDescent="0.2">
      <c r="A1253" s="118" t="s">
        <v>6183</v>
      </c>
      <c r="B1253" s="119">
        <v>119529</v>
      </c>
      <c r="C1253" s="121" t="s">
        <v>7147</v>
      </c>
      <c r="D1253" s="121" t="s">
        <v>4629</v>
      </c>
      <c r="E1253" s="121">
        <v>1.3144602403717762</v>
      </c>
      <c r="F1253">
        <f t="shared" si="876"/>
        <v>1.3144602403717762E-6</v>
      </c>
      <c r="G1253">
        <f t="shared" si="877"/>
        <v>1.3144602403717762E-8</v>
      </c>
      <c r="H1253">
        <f t="shared" si="878"/>
        <v>7.5660815193134064E-4</v>
      </c>
      <c r="I1253" s="115">
        <f t="shared" si="856"/>
        <v>129</v>
      </c>
      <c r="J1253" s="115">
        <f t="shared" si="857"/>
        <v>14</v>
      </c>
      <c r="K1253" s="115">
        <f t="shared" si="858"/>
        <v>64</v>
      </c>
      <c r="L1253" s="115">
        <f t="shared" si="859"/>
        <v>84</v>
      </c>
      <c r="M1253" s="115">
        <f t="shared" si="860"/>
        <v>33</v>
      </c>
      <c r="N1253" s="115">
        <f t="shared" si="861"/>
        <v>86</v>
      </c>
      <c r="O1253" s="115">
        <f t="shared" si="862"/>
        <v>15</v>
      </c>
      <c r="P1253" s="115">
        <f t="shared" si="863"/>
        <v>88</v>
      </c>
      <c r="Q1253" s="115">
        <f t="shared" si="864"/>
        <v>52</v>
      </c>
      <c r="R1253" s="115">
        <f t="shared" si="865"/>
        <v>92</v>
      </c>
      <c r="S1253" s="115">
        <f t="shared" si="866"/>
        <v>26</v>
      </c>
      <c r="T1253" s="115">
        <f t="shared" si="867"/>
        <v>32</v>
      </c>
      <c r="U1253" s="115">
        <f t="shared" si="868"/>
        <v>64</v>
      </c>
      <c r="V1253" s="115">
        <f t="shared" si="869"/>
        <v>31</v>
      </c>
      <c r="W1253" s="115">
        <f t="shared" si="870"/>
        <v>56</v>
      </c>
      <c r="X1253" s="115">
        <f t="shared" si="871"/>
        <v>69</v>
      </c>
      <c r="Y1253" s="115">
        <f t="shared" si="872"/>
        <v>59</v>
      </c>
      <c r="Z1253" s="115">
        <f t="shared" si="873"/>
        <v>86</v>
      </c>
      <c r="AA1253" s="115">
        <f t="shared" si="874"/>
        <v>5</v>
      </c>
      <c r="AB1253" s="115">
        <f t="shared" si="875"/>
        <v>27</v>
      </c>
      <c r="AC1253" s="113">
        <f t="shared" si="879"/>
        <v>1112</v>
      </c>
      <c r="AE1253">
        <f t="shared" si="880"/>
        <v>9.7602451599142936E-2</v>
      </c>
      <c r="AF1253">
        <f t="shared" si="881"/>
        <v>1.0592514127038769E-2</v>
      </c>
      <c r="AG1253">
        <f t="shared" si="882"/>
        <v>4.8422921723605801E-2</v>
      </c>
      <c r="AH1253">
        <f t="shared" si="883"/>
        <v>6.3555084762232608E-2</v>
      </c>
      <c r="AI1253">
        <f t="shared" si="884"/>
        <v>2.4968069013734242E-2</v>
      </c>
      <c r="AJ1253">
        <f t="shared" si="885"/>
        <v>6.5068301066095291E-2</v>
      </c>
      <c r="AK1253">
        <f t="shared" si="886"/>
        <v>1.1349122278970109E-2</v>
      </c>
      <c r="AL1253">
        <f t="shared" si="887"/>
        <v>6.6581517369957974E-2</v>
      </c>
      <c r="AM1253">
        <f t="shared" si="888"/>
        <v>3.9343623900429711E-2</v>
      </c>
      <c r="AN1253">
        <f t="shared" si="889"/>
        <v>6.9607949977683339E-2</v>
      </c>
      <c r="AO1253">
        <f t="shared" si="890"/>
        <v>1.9671811950214856E-2</v>
      </c>
      <c r="AP1253">
        <f t="shared" si="891"/>
        <v>2.42114608618029E-2</v>
      </c>
      <c r="AQ1253">
        <f t="shared" si="892"/>
        <v>4.8422921723605801E-2</v>
      </c>
      <c r="AR1253">
        <f t="shared" si="893"/>
        <v>2.3454852709871559E-2</v>
      </c>
      <c r="AS1253">
        <f t="shared" si="894"/>
        <v>4.2370056508155077E-2</v>
      </c>
      <c r="AT1253">
        <f t="shared" si="895"/>
        <v>5.2205962483262501E-2</v>
      </c>
      <c r="AU1253">
        <f t="shared" si="896"/>
        <v>4.4639880963949101E-2</v>
      </c>
      <c r="AV1253">
        <f t="shared" si="897"/>
        <v>6.5068301066095291E-2</v>
      </c>
      <c r="AW1253">
        <f t="shared" si="898"/>
        <v>3.7830407596567031E-3</v>
      </c>
      <c r="AX1253">
        <f t="shared" si="899"/>
        <v>2.0428420102146197E-2</v>
      </c>
      <c r="AY1253">
        <f t="shared" si="900"/>
        <v>0.8413482649476508</v>
      </c>
    </row>
    <row r="1254" spans="1:51" x14ac:dyDescent="0.2">
      <c r="A1254" s="118" t="s">
        <v>6184</v>
      </c>
      <c r="B1254" s="119">
        <v>40808</v>
      </c>
      <c r="C1254" s="121" t="s">
        <v>6810</v>
      </c>
      <c r="D1254" s="121" t="s">
        <v>4578</v>
      </c>
      <c r="E1254" s="121">
        <v>0.93668563915781478</v>
      </c>
      <c r="F1254">
        <f t="shared" si="876"/>
        <v>9.366856391578148E-7</v>
      </c>
      <c r="G1254">
        <f t="shared" si="877"/>
        <v>9.3668563915781476E-9</v>
      </c>
      <c r="H1254">
        <f t="shared" si="878"/>
        <v>5.3915970115868557E-4</v>
      </c>
      <c r="I1254" s="115">
        <f t="shared" si="856"/>
        <v>39</v>
      </c>
      <c r="J1254" s="115">
        <f t="shared" si="857"/>
        <v>3</v>
      </c>
      <c r="K1254" s="115">
        <f t="shared" si="858"/>
        <v>24</v>
      </c>
      <c r="L1254" s="115">
        <f t="shared" si="859"/>
        <v>16</v>
      </c>
      <c r="M1254" s="115">
        <f t="shared" si="860"/>
        <v>16</v>
      </c>
      <c r="N1254" s="115">
        <f t="shared" si="861"/>
        <v>34</v>
      </c>
      <c r="O1254" s="115">
        <f t="shared" si="862"/>
        <v>16</v>
      </c>
      <c r="P1254" s="115">
        <f t="shared" si="863"/>
        <v>20</v>
      </c>
      <c r="Q1254" s="115">
        <f t="shared" si="864"/>
        <v>16</v>
      </c>
      <c r="R1254" s="115">
        <f t="shared" si="865"/>
        <v>32</v>
      </c>
      <c r="S1254" s="115">
        <f t="shared" si="866"/>
        <v>9</v>
      </c>
      <c r="T1254" s="115">
        <f t="shared" si="867"/>
        <v>13</v>
      </c>
      <c r="U1254" s="115">
        <f t="shared" si="868"/>
        <v>19</v>
      </c>
      <c r="V1254" s="115">
        <f t="shared" si="869"/>
        <v>15</v>
      </c>
      <c r="W1254" s="115">
        <f t="shared" si="870"/>
        <v>18</v>
      </c>
      <c r="X1254" s="115">
        <f t="shared" si="871"/>
        <v>21</v>
      </c>
      <c r="Y1254" s="115">
        <f t="shared" si="872"/>
        <v>21</v>
      </c>
      <c r="Z1254" s="115">
        <f t="shared" si="873"/>
        <v>27</v>
      </c>
      <c r="AA1254" s="115">
        <f t="shared" si="874"/>
        <v>6</v>
      </c>
      <c r="AB1254" s="115">
        <f t="shared" si="875"/>
        <v>9</v>
      </c>
      <c r="AC1254" s="113">
        <f t="shared" si="879"/>
        <v>374</v>
      </c>
      <c r="AE1254">
        <f t="shared" si="880"/>
        <v>2.1027228345188737E-2</v>
      </c>
      <c r="AF1254">
        <f t="shared" si="881"/>
        <v>1.6174791034760567E-3</v>
      </c>
      <c r="AG1254">
        <f t="shared" si="882"/>
        <v>1.2939832827808454E-2</v>
      </c>
      <c r="AH1254">
        <f t="shared" si="883"/>
        <v>8.6265552185389692E-3</v>
      </c>
      <c r="AI1254">
        <f t="shared" si="884"/>
        <v>8.6265552185389692E-3</v>
      </c>
      <c r="AJ1254">
        <f t="shared" si="885"/>
        <v>1.833142983939531E-2</v>
      </c>
      <c r="AK1254">
        <f t="shared" si="886"/>
        <v>8.6265552185389692E-3</v>
      </c>
      <c r="AL1254">
        <f t="shared" si="887"/>
        <v>1.0783194023173712E-2</v>
      </c>
      <c r="AM1254">
        <f t="shared" si="888"/>
        <v>8.6265552185389692E-3</v>
      </c>
      <c r="AN1254">
        <f t="shared" si="889"/>
        <v>1.7253110437077938E-2</v>
      </c>
      <c r="AO1254">
        <f t="shared" si="890"/>
        <v>4.8524373104281704E-3</v>
      </c>
      <c r="AP1254">
        <f t="shared" si="891"/>
        <v>7.0090761150629127E-3</v>
      </c>
      <c r="AQ1254">
        <f t="shared" si="892"/>
        <v>1.0244034322015027E-2</v>
      </c>
      <c r="AR1254">
        <f t="shared" si="893"/>
        <v>8.0873955173802834E-3</v>
      </c>
      <c r="AS1254">
        <f t="shared" si="894"/>
        <v>9.7048746208563408E-3</v>
      </c>
      <c r="AT1254">
        <f t="shared" si="895"/>
        <v>1.1322353724332396E-2</v>
      </c>
      <c r="AU1254">
        <f t="shared" si="896"/>
        <v>1.1322353724332396E-2</v>
      </c>
      <c r="AV1254">
        <f t="shared" si="897"/>
        <v>1.4557311931284511E-2</v>
      </c>
      <c r="AW1254">
        <f t="shared" si="898"/>
        <v>3.2349582069521134E-3</v>
      </c>
      <c r="AX1254">
        <f t="shared" si="899"/>
        <v>4.8524373104281704E-3</v>
      </c>
      <c r="AY1254">
        <f t="shared" si="900"/>
        <v>0.20164572823334842</v>
      </c>
    </row>
    <row r="1255" spans="1:51" x14ac:dyDescent="0.2">
      <c r="A1255" s="118" t="s">
        <v>6185</v>
      </c>
      <c r="B1255" s="119">
        <v>16855</v>
      </c>
      <c r="C1255" s="121" t="s">
        <v>6717</v>
      </c>
      <c r="D1255" s="121" t="s">
        <v>3796</v>
      </c>
      <c r="E1255" s="121">
        <v>0.22952312810286327</v>
      </c>
      <c r="F1255">
        <f t="shared" si="876"/>
        <v>2.2952312810286326E-7</v>
      </c>
      <c r="G1255">
        <f t="shared" si="877"/>
        <v>2.2952312810286327E-9</v>
      </c>
      <c r="H1255">
        <f t="shared" si="878"/>
        <v>1.3211435724392147E-4</v>
      </c>
      <c r="I1255" s="115">
        <f t="shared" si="856"/>
        <v>19</v>
      </c>
      <c r="J1255" s="115">
        <f t="shared" si="857"/>
        <v>0</v>
      </c>
      <c r="K1255" s="115">
        <f t="shared" si="858"/>
        <v>10</v>
      </c>
      <c r="L1255" s="115">
        <f t="shared" si="859"/>
        <v>17</v>
      </c>
      <c r="M1255" s="115">
        <f t="shared" si="860"/>
        <v>1</v>
      </c>
      <c r="N1255" s="115">
        <f t="shared" si="861"/>
        <v>8</v>
      </c>
      <c r="O1255" s="115">
        <f t="shared" si="862"/>
        <v>0</v>
      </c>
      <c r="P1255" s="115">
        <f t="shared" si="863"/>
        <v>11</v>
      </c>
      <c r="Q1255" s="115">
        <f t="shared" si="864"/>
        <v>16</v>
      </c>
      <c r="R1255" s="115">
        <f t="shared" si="865"/>
        <v>13</v>
      </c>
      <c r="S1255" s="115">
        <f t="shared" si="866"/>
        <v>10</v>
      </c>
      <c r="T1255" s="115">
        <f t="shared" si="867"/>
        <v>0</v>
      </c>
      <c r="U1255" s="115">
        <f t="shared" si="868"/>
        <v>3</v>
      </c>
      <c r="V1255" s="115">
        <f t="shared" si="869"/>
        <v>6</v>
      </c>
      <c r="W1255" s="115">
        <f t="shared" si="870"/>
        <v>10</v>
      </c>
      <c r="X1255" s="115">
        <f t="shared" si="871"/>
        <v>12</v>
      </c>
      <c r="Y1255" s="115">
        <f t="shared" si="872"/>
        <v>7</v>
      </c>
      <c r="Z1255" s="115">
        <f t="shared" si="873"/>
        <v>6</v>
      </c>
      <c r="AA1255" s="115">
        <f t="shared" si="874"/>
        <v>0</v>
      </c>
      <c r="AB1255" s="115">
        <f t="shared" si="875"/>
        <v>3</v>
      </c>
      <c r="AC1255" s="113">
        <f t="shared" si="879"/>
        <v>152</v>
      </c>
      <c r="AE1255">
        <f t="shared" si="880"/>
        <v>2.5101727876345081E-3</v>
      </c>
      <c r="AF1255">
        <f t="shared" si="881"/>
        <v>0</v>
      </c>
      <c r="AG1255">
        <f t="shared" si="882"/>
        <v>1.3211435724392148E-3</v>
      </c>
      <c r="AH1255">
        <f t="shared" si="883"/>
        <v>2.2459440731466651E-3</v>
      </c>
      <c r="AI1255">
        <f t="shared" si="884"/>
        <v>1.3211435724392147E-4</v>
      </c>
      <c r="AJ1255">
        <f t="shared" si="885"/>
        <v>1.0569148579513718E-3</v>
      </c>
      <c r="AK1255">
        <f t="shared" si="886"/>
        <v>0</v>
      </c>
      <c r="AL1255">
        <f t="shared" si="887"/>
        <v>1.4532579296831361E-3</v>
      </c>
      <c r="AM1255">
        <f t="shared" si="888"/>
        <v>2.1138297159027436E-3</v>
      </c>
      <c r="AN1255">
        <f t="shared" si="889"/>
        <v>1.7174866441709792E-3</v>
      </c>
      <c r="AO1255">
        <f t="shared" si="890"/>
        <v>1.3211435724392148E-3</v>
      </c>
      <c r="AP1255">
        <f t="shared" si="891"/>
        <v>0</v>
      </c>
      <c r="AQ1255">
        <f t="shared" si="892"/>
        <v>3.9634307173176442E-4</v>
      </c>
      <c r="AR1255">
        <f t="shared" si="893"/>
        <v>7.9268614346352884E-4</v>
      </c>
      <c r="AS1255">
        <f t="shared" si="894"/>
        <v>1.3211435724392148E-3</v>
      </c>
      <c r="AT1255">
        <f t="shared" si="895"/>
        <v>1.5853722869270577E-3</v>
      </c>
      <c r="AU1255">
        <f t="shared" si="896"/>
        <v>9.2480050070745026E-4</v>
      </c>
      <c r="AV1255">
        <f t="shared" si="897"/>
        <v>7.9268614346352884E-4</v>
      </c>
      <c r="AW1255">
        <f t="shared" si="898"/>
        <v>0</v>
      </c>
      <c r="AX1255">
        <f t="shared" si="899"/>
        <v>3.9634307173176442E-4</v>
      </c>
      <c r="AY1255">
        <f t="shared" si="900"/>
        <v>2.0081382301076065E-2</v>
      </c>
    </row>
    <row r="1256" spans="1:51" x14ac:dyDescent="0.2">
      <c r="A1256" s="118" t="s">
        <v>6186</v>
      </c>
      <c r="B1256" s="119">
        <v>70672</v>
      </c>
      <c r="C1256" s="121" t="s">
        <v>6981</v>
      </c>
      <c r="D1256" s="121" t="s">
        <v>3688</v>
      </c>
      <c r="E1256" s="121">
        <v>8.312608403866957E-2</v>
      </c>
      <c r="F1256">
        <f t="shared" si="876"/>
        <v>8.3126084038669568E-8</v>
      </c>
      <c r="G1256">
        <f t="shared" si="877"/>
        <v>8.3126084038669567E-10</v>
      </c>
      <c r="H1256">
        <f t="shared" si="878"/>
        <v>4.7847679899392365E-5</v>
      </c>
      <c r="I1256" s="115">
        <f t="shared" si="856"/>
        <v>64</v>
      </c>
      <c r="J1256" s="115">
        <f t="shared" si="857"/>
        <v>7</v>
      </c>
      <c r="K1256" s="115">
        <f t="shared" si="858"/>
        <v>42</v>
      </c>
      <c r="L1256" s="115">
        <f t="shared" si="859"/>
        <v>50</v>
      </c>
      <c r="M1256" s="115">
        <f t="shared" si="860"/>
        <v>29</v>
      </c>
      <c r="N1256" s="115">
        <f t="shared" si="861"/>
        <v>41</v>
      </c>
      <c r="O1256" s="115">
        <f t="shared" si="862"/>
        <v>12</v>
      </c>
      <c r="P1256" s="115">
        <f t="shared" si="863"/>
        <v>41</v>
      </c>
      <c r="Q1256" s="115">
        <f t="shared" si="864"/>
        <v>33</v>
      </c>
      <c r="R1256" s="115">
        <f t="shared" si="865"/>
        <v>65</v>
      </c>
      <c r="S1256" s="115">
        <f t="shared" si="866"/>
        <v>7</v>
      </c>
      <c r="T1256" s="115">
        <f t="shared" si="867"/>
        <v>17</v>
      </c>
      <c r="U1256" s="115">
        <f t="shared" si="868"/>
        <v>30</v>
      </c>
      <c r="V1256" s="115">
        <f t="shared" si="869"/>
        <v>27</v>
      </c>
      <c r="W1256" s="115">
        <f t="shared" si="870"/>
        <v>56</v>
      </c>
      <c r="X1256" s="115">
        <f t="shared" si="871"/>
        <v>30</v>
      </c>
      <c r="Y1256" s="115">
        <f t="shared" si="872"/>
        <v>31</v>
      </c>
      <c r="Z1256" s="115">
        <f t="shared" si="873"/>
        <v>27</v>
      </c>
      <c r="AA1256" s="115">
        <f t="shared" si="874"/>
        <v>5</v>
      </c>
      <c r="AB1256" s="115">
        <f t="shared" si="875"/>
        <v>14</v>
      </c>
      <c r="AC1256" s="113">
        <f t="shared" si="879"/>
        <v>628</v>
      </c>
      <c r="AE1256">
        <f t="shared" si="880"/>
        <v>3.0622515135611114E-3</v>
      </c>
      <c r="AF1256">
        <f t="shared" si="881"/>
        <v>3.3493375929574654E-4</v>
      </c>
      <c r="AG1256">
        <f t="shared" si="882"/>
        <v>2.0096025557744795E-3</v>
      </c>
      <c r="AH1256">
        <f t="shared" si="883"/>
        <v>2.3923839949696181E-3</v>
      </c>
      <c r="AI1256">
        <f t="shared" si="884"/>
        <v>1.3875827170823786E-3</v>
      </c>
      <c r="AJ1256">
        <f t="shared" si="885"/>
        <v>1.9617548758750869E-3</v>
      </c>
      <c r="AK1256">
        <f t="shared" si="886"/>
        <v>5.7417215879270833E-4</v>
      </c>
      <c r="AL1256">
        <f t="shared" si="887"/>
        <v>1.9617548758750869E-3</v>
      </c>
      <c r="AM1256">
        <f t="shared" si="888"/>
        <v>1.5789734366799481E-3</v>
      </c>
      <c r="AN1256">
        <f t="shared" si="889"/>
        <v>3.1100991934605035E-3</v>
      </c>
      <c r="AO1256">
        <f t="shared" si="890"/>
        <v>3.3493375929574654E-4</v>
      </c>
      <c r="AP1256">
        <f t="shared" si="891"/>
        <v>8.1341055828967022E-4</v>
      </c>
      <c r="AQ1256">
        <f t="shared" si="892"/>
        <v>1.4354303969817709E-3</v>
      </c>
      <c r="AR1256">
        <f t="shared" si="893"/>
        <v>1.2918873572835938E-3</v>
      </c>
      <c r="AS1256">
        <f t="shared" si="894"/>
        <v>2.6794700743659723E-3</v>
      </c>
      <c r="AT1256">
        <f t="shared" si="895"/>
        <v>1.4354303969817709E-3</v>
      </c>
      <c r="AU1256">
        <f t="shared" si="896"/>
        <v>1.4832780768811633E-3</v>
      </c>
      <c r="AV1256">
        <f t="shared" si="897"/>
        <v>1.2918873572835938E-3</v>
      </c>
      <c r="AW1256">
        <f t="shared" si="898"/>
        <v>2.3923839949696184E-4</v>
      </c>
      <c r="AX1256">
        <f t="shared" si="899"/>
        <v>6.6986751859149309E-4</v>
      </c>
      <c r="AY1256">
        <f t="shared" si="900"/>
        <v>3.0048342976818406E-2</v>
      </c>
    </row>
    <row r="1257" spans="1:51" x14ac:dyDescent="0.2">
      <c r="A1257" s="118" t="s">
        <v>6187</v>
      </c>
      <c r="B1257" s="119">
        <v>76720</v>
      </c>
      <c r="C1257" s="121" t="s">
        <v>7148</v>
      </c>
      <c r="D1257" s="121" t="s">
        <v>4570</v>
      </c>
      <c r="E1257" s="121">
        <v>1.2564258851509233</v>
      </c>
      <c r="F1257">
        <f t="shared" si="876"/>
        <v>1.2564258851509234E-6</v>
      </c>
      <c r="G1257">
        <f t="shared" si="877"/>
        <v>1.2564258851509234E-8</v>
      </c>
      <c r="H1257">
        <f t="shared" si="878"/>
        <v>7.2320336348391122E-4</v>
      </c>
      <c r="I1257" s="115">
        <f t="shared" si="856"/>
        <v>53</v>
      </c>
      <c r="J1257" s="115">
        <f t="shared" si="857"/>
        <v>1</v>
      </c>
      <c r="K1257" s="115">
        <f t="shared" si="858"/>
        <v>44</v>
      </c>
      <c r="L1257" s="115">
        <f t="shared" si="859"/>
        <v>87</v>
      </c>
      <c r="M1257" s="115">
        <f t="shared" si="860"/>
        <v>18</v>
      </c>
      <c r="N1257" s="115">
        <f t="shared" si="861"/>
        <v>34</v>
      </c>
      <c r="O1257" s="115">
        <f t="shared" si="862"/>
        <v>7</v>
      </c>
      <c r="P1257" s="115">
        <f t="shared" si="863"/>
        <v>50</v>
      </c>
      <c r="Q1257" s="115">
        <f t="shared" si="864"/>
        <v>36</v>
      </c>
      <c r="R1257" s="115">
        <f t="shared" si="865"/>
        <v>57</v>
      </c>
      <c r="S1257" s="115">
        <f t="shared" si="866"/>
        <v>23</v>
      </c>
      <c r="T1257" s="115">
        <f t="shared" si="867"/>
        <v>31</v>
      </c>
      <c r="U1257" s="115">
        <f t="shared" si="868"/>
        <v>21</v>
      </c>
      <c r="V1257" s="115">
        <f t="shared" si="869"/>
        <v>33</v>
      </c>
      <c r="W1257" s="115">
        <f t="shared" si="870"/>
        <v>54</v>
      </c>
      <c r="X1257" s="115">
        <f t="shared" si="871"/>
        <v>36</v>
      </c>
      <c r="Y1257" s="115">
        <f t="shared" si="872"/>
        <v>40</v>
      </c>
      <c r="Z1257" s="115">
        <f t="shared" si="873"/>
        <v>28</v>
      </c>
      <c r="AA1257" s="115">
        <f t="shared" si="874"/>
        <v>5</v>
      </c>
      <c r="AB1257" s="115">
        <f t="shared" si="875"/>
        <v>13</v>
      </c>
      <c r="AC1257" s="113">
        <f t="shared" si="879"/>
        <v>671</v>
      </c>
      <c r="AE1257">
        <f t="shared" si="880"/>
        <v>3.8329778264647292E-2</v>
      </c>
      <c r="AF1257">
        <f t="shared" si="881"/>
        <v>7.2320336348391122E-4</v>
      </c>
      <c r="AG1257">
        <f t="shared" si="882"/>
        <v>3.1820947993292097E-2</v>
      </c>
      <c r="AH1257">
        <f t="shared" si="883"/>
        <v>6.2918692623100278E-2</v>
      </c>
      <c r="AI1257">
        <f t="shared" si="884"/>
        <v>1.3017660542710401E-2</v>
      </c>
      <c r="AJ1257">
        <f t="shared" si="885"/>
        <v>2.4588914358452982E-2</v>
      </c>
      <c r="AK1257">
        <f t="shared" si="886"/>
        <v>5.0624235443873788E-3</v>
      </c>
      <c r="AL1257">
        <f t="shared" si="887"/>
        <v>3.616016817419556E-2</v>
      </c>
      <c r="AM1257">
        <f t="shared" si="888"/>
        <v>2.6035321085420803E-2</v>
      </c>
      <c r="AN1257">
        <f t="shared" si="889"/>
        <v>4.1222591718582939E-2</v>
      </c>
      <c r="AO1257">
        <f t="shared" si="890"/>
        <v>1.6633677360129957E-2</v>
      </c>
      <c r="AP1257">
        <f t="shared" si="891"/>
        <v>2.2419304268001247E-2</v>
      </c>
      <c r="AQ1257">
        <f t="shared" si="892"/>
        <v>1.5187270633162135E-2</v>
      </c>
      <c r="AR1257">
        <f t="shared" si="893"/>
        <v>2.3865710994969071E-2</v>
      </c>
      <c r="AS1257">
        <f t="shared" si="894"/>
        <v>3.9052981628131207E-2</v>
      </c>
      <c r="AT1257">
        <f t="shared" si="895"/>
        <v>2.6035321085420803E-2</v>
      </c>
      <c r="AU1257">
        <f t="shared" si="896"/>
        <v>2.892813453935645E-2</v>
      </c>
      <c r="AV1257">
        <f t="shared" si="897"/>
        <v>2.0249694177549515E-2</v>
      </c>
      <c r="AW1257">
        <f t="shared" si="898"/>
        <v>3.6160168174195562E-3</v>
      </c>
      <c r="AX1257">
        <f t="shared" si="899"/>
        <v>9.4016437252908459E-3</v>
      </c>
      <c r="AY1257">
        <f t="shared" si="900"/>
        <v>0.4852694568977044</v>
      </c>
    </row>
    <row r="1258" spans="1:51" x14ac:dyDescent="0.2">
      <c r="A1258" s="118" t="s">
        <v>6188</v>
      </c>
      <c r="B1258" s="119">
        <v>53513</v>
      </c>
      <c r="C1258" s="121" t="s">
        <v>6957</v>
      </c>
      <c r="D1258" s="121" t="s">
        <v>3502</v>
      </c>
      <c r="E1258" s="121">
        <v>2.7773839084967264E-2</v>
      </c>
      <c r="F1258">
        <f t="shared" si="876"/>
        <v>2.7773839084967264E-8</v>
      </c>
      <c r="G1258">
        <f t="shared" si="877"/>
        <v>2.7773839084967266E-10</v>
      </c>
      <c r="H1258">
        <f t="shared" si="878"/>
        <v>1.5986723992634448E-5</v>
      </c>
      <c r="I1258" s="115">
        <f t="shared" si="856"/>
        <v>74</v>
      </c>
      <c r="J1258" s="115">
        <f t="shared" si="857"/>
        <v>10</v>
      </c>
      <c r="K1258" s="115">
        <f t="shared" si="858"/>
        <v>23</v>
      </c>
      <c r="L1258" s="115">
        <f t="shared" si="859"/>
        <v>29</v>
      </c>
      <c r="M1258" s="115">
        <f t="shared" si="860"/>
        <v>7</v>
      </c>
      <c r="N1258" s="115">
        <f t="shared" si="861"/>
        <v>39</v>
      </c>
      <c r="O1258" s="115">
        <f t="shared" si="862"/>
        <v>17</v>
      </c>
      <c r="P1258" s="115">
        <f t="shared" si="863"/>
        <v>31</v>
      </c>
      <c r="Q1258" s="115">
        <f t="shared" si="864"/>
        <v>18</v>
      </c>
      <c r="R1258" s="115">
        <f t="shared" si="865"/>
        <v>65</v>
      </c>
      <c r="S1258" s="115">
        <f t="shared" si="866"/>
        <v>16</v>
      </c>
      <c r="T1258" s="115">
        <f t="shared" si="867"/>
        <v>10</v>
      </c>
      <c r="U1258" s="115">
        <f t="shared" si="868"/>
        <v>34</v>
      </c>
      <c r="V1258" s="115">
        <f t="shared" si="869"/>
        <v>20</v>
      </c>
      <c r="W1258" s="115">
        <f t="shared" si="870"/>
        <v>30</v>
      </c>
      <c r="X1258" s="115">
        <f t="shared" si="871"/>
        <v>32</v>
      </c>
      <c r="Y1258" s="115">
        <f t="shared" si="872"/>
        <v>11</v>
      </c>
      <c r="Z1258" s="115">
        <f t="shared" si="873"/>
        <v>29</v>
      </c>
      <c r="AA1258" s="115">
        <f t="shared" si="874"/>
        <v>1</v>
      </c>
      <c r="AB1258" s="115">
        <f t="shared" si="875"/>
        <v>8</v>
      </c>
      <c r="AC1258" s="113">
        <f t="shared" si="879"/>
        <v>504</v>
      </c>
      <c r="AE1258">
        <f t="shared" si="880"/>
        <v>1.1830175754549493E-3</v>
      </c>
      <c r="AF1258">
        <f t="shared" si="881"/>
        <v>1.5986723992634448E-4</v>
      </c>
      <c r="AG1258">
        <f t="shared" si="882"/>
        <v>3.6769465183059233E-4</v>
      </c>
      <c r="AH1258">
        <f t="shared" si="883"/>
        <v>4.6361499578639903E-4</v>
      </c>
      <c r="AI1258">
        <f t="shared" si="884"/>
        <v>1.1190706794844114E-4</v>
      </c>
      <c r="AJ1258">
        <f t="shared" si="885"/>
        <v>6.2348223571274345E-4</v>
      </c>
      <c r="AK1258">
        <f t="shared" si="886"/>
        <v>2.7177430787478563E-4</v>
      </c>
      <c r="AL1258">
        <f t="shared" si="887"/>
        <v>4.9558844377166789E-4</v>
      </c>
      <c r="AM1258">
        <f t="shared" si="888"/>
        <v>2.8776103186742009E-4</v>
      </c>
      <c r="AN1258">
        <f t="shared" si="889"/>
        <v>1.0391370595212392E-3</v>
      </c>
      <c r="AO1258">
        <f t="shared" si="890"/>
        <v>2.5578758388215117E-4</v>
      </c>
      <c r="AP1258">
        <f t="shared" si="891"/>
        <v>1.5986723992634448E-4</v>
      </c>
      <c r="AQ1258">
        <f t="shared" si="892"/>
        <v>5.4354861574957127E-4</v>
      </c>
      <c r="AR1258">
        <f t="shared" si="893"/>
        <v>3.1973447985268895E-4</v>
      </c>
      <c r="AS1258">
        <f t="shared" si="894"/>
        <v>4.7960171977903343E-4</v>
      </c>
      <c r="AT1258">
        <f t="shared" si="895"/>
        <v>5.1157516776430235E-4</v>
      </c>
      <c r="AU1258">
        <f t="shared" si="896"/>
        <v>1.7585396391897894E-4</v>
      </c>
      <c r="AV1258">
        <f t="shared" si="897"/>
        <v>4.6361499578639903E-4</v>
      </c>
      <c r="AW1258">
        <f t="shared" si="898"/>
        <v>1.5986723992634448E-5</v>
      </c>
      <c r="AX1258">
        <f t="shared" si="899"/>
        <v>1.2789379194107559E-4</v>
      </c>
      <c r="AY1258">
        <f t="shared" si="900"/>
        <v>8.0573088922877636E-3</v>
      </c>
    </row>
    <row r="1259" spans="1:51" x14ac:dyDescent="0.2">
      <c r="A1259" s="118" t="s">
        <v>6189</v>
      </c>
      <c r="B1259" s="119">
        <v>17236</v>
      </c>
      <c r="C1259" s="121" t="s">
        <v>7034</v>
      </c>
      <c r="D1259" s="121" t="s">
        <v>3764</v>
      </c>
      <c r="E1259" s="121">
        <v>5.8091745269763559E-2</v>
      </c>
      <c r="F1259">
        <f t="shared" si="876"/>
        <v>5.8091745269763559E-8</v>
      </c>
      <c r="G1259">
        <f t="shared" si="877"/>
        <v>5.8091745269763565E-10</v>
      </c>
      <c r="H1259">
        <f t="shared" si="878"/>
        <v>3.3437822370793525E-5</v>
      </c>
      <c r="I1259" s="115">
        <f t="shared" si="856"/>
        <v>18</v>
      </c>
      <c r="J1259" s="115">
        <f t="shared" si="857"/>
        <v>1</v>
      </c>
      <c r="K1259" s="115">
        <f t="shared" si="858"/>
        <v>9</v>
      </c>
      <c r="L1259" s="115">
        <f t="shared" si="859"/>
        <v>4</v>
      </c>
      <c r="M1259" s="115">
        <f t="shared" si="860"/>
        <v>7</v>
      </c>
      <c r="N1259" s="115">
        <f t="shared" si="861"/>
        <v>11</v>
      </c>
      <c r="O1259" s="115">
        <f t="shared" si="862"/>
        <v>5</v>
      </c>
      <c r="P1259" s="115">
        <f t="shared" si="863"/>
        <v>3</v>
      </c>
      <c r="Q1259" s="115">
        <f t="shared" si="864"/>
        <v>6</v>
      </c>
      <c r="R1259" s="115">
        <f t="shared" si="865"/>
        <v>11</v>
      </c>
      <c r="S1259" s="115">
        <f t="shared" si="866"/>
        <v>4</v>
      </c>
      <c r="T1259" s="115">
        <f t="shared" si="867"/>
        <v>6</v>
      </c>
      <c r="U1259" s="115">
        <f t="shared" si="868"/>
        <v>10</v>
      </c>
      <c r="V1259" s="115">
        <f t="shared" si="869"/>
        <v>7</v>
      </c>
      <c r="W1259" s="115">
        <f t="shared" si="870"/>
        <v>21</v>
      </c>
      <c r="X1259" s="115">
        <f t="shared" si="871"/>
        <v>9</v>
      </c>
      <c r="Y1259" s="115">
        <f t="shared" si="872"/>
        <v>4</v>
      </c>
      <c r="Z1259" s="115">
        <f t="shared" si="873"/>
        <v>14</v>
      </c>
      <c r="AA1259" s="115">
        <f t="shared" si="874"/>
        <v>0</v>
      </c>
      <c r="AB1259" s="115">
        <f t="shared" si="875"/>
        <v>4</v>
      </c>
      <c r="AC1259" s="113">
        <f t="shared" si="879"/>
        <v>154</v>
      </c>
      <c r="AE1259">
        <f t="shared" si="880"/>
        <v>6.0188080267428343E-4</v>
      </c>
      <c r="AF1259">
        <f t="shared" si="881"/>
        <v>3.3437822370793525E-5</v>
      </c>
      <c r="AG1259">
        <f t="shared" si="882"/>
        <v>3.0094040133714172E-4</v>
      </c>
      <c r="AH1259">
        <f t="shared" si="883"/>
        <v>1.337512894831741E-4</v>
      </c>
      <c r="AI1259">
        <f t="shared" si="884"/>
        <v>2.3406475659555468E-4</v>
      </c>
      <c r="AJ1259">
        <f t="shared" si="885"/>
        <v>3.6781604607872875E-4</v>
      </c>
      <c r="AK1259">
        <f t="shared" si="886"/>
        <v>1.6718911185396762E-4</v>
      </c>
      <c r="AL1259">
        <f t="shared" si="887"/>
        <v>1.0031346711238058E-4</v>
      </c>
      <c r="AM1259">
        <f t="shared" si="888"/>
        <v>2.0062693422476116E-4</v>
      </c>
      <c r="AN1259">
        <f t="shared" si="889"/>
        <v>3.6781604607872875E-4</v>
      </c>
      <c r="AO1259">
        <f t="shared" si="890"/>
        <v>1.337512894831741E-4</v>
      </c>
      <c r="AP1259">
        <f t="shared" si="891"/>
        <v>2.0062693422476116E-4</v>
      </c>
      <c r="AQ1259">
        <f t="shared" si="892"/>
        <v>3.3437822370793524E-4</v>
      </c>
      <c r="AR1259">
        <f t="shared" si="893"/>
        <v>2.3406475659555468E-4</v>
      </c>
      <c r="AS1259">
        <f t="shared" si="894"/>
        <v>7.0219426978666399E-4</v>
      </c>
      <c r="AT1259">
        <f t="shared" si="895"/>
        <v>3.0094040133714172E-4</v>
      </c>
      <c r="AU1259">
        <f t="shared" si="896"/>
        <v>1.337512894831741E-4</v>
      </c>
      <c r="AV1259">
        <f t="shared" si="897"/>
        <v>4.6812951319110936E-4</v>
      </c>
      <c r="AW1259">
        <f t="shared" si="898"/>
        <v>0</v>
      </c>
      <c r="AX1259">
        <f t="shared" si="899"/>
        <v>1.337512894831741E-4</v>
      </c>
      <c r="AY1259">
        <f t="shared" si="900"/>
        <v>5.1494246451022031E-3</v>
      </c>
    </row>
    <row r="1260" spans="1:51" x14ac:dyDescent="0.2">
      <c r="A1260" s="118" t="s">
        <v>6190</v>
      </c>
      <c r="B1260" s="119">
        <v>65988</v>
      </c>
      <c r="C1260" s="121" t="s">
        <v>7035</v>
      </c>
      <c r="D1260" s="121" t="s">
        <v>4304</v>
      </c>
      <c r="E1260" s="121">
        <v>0.33556579271540926</v>
      </c>
      <c r="F1260">
        <f t="shared" si="876"/>
        <v>3.3556579271540928E-7</v>
      </c>
      <c r="G1260">
        <f t="shared" si="877"/>
        <v>3.355657927154093E-9</v>
      </c>
      <c r="H1260">
        <f t="shared" si="878"/>
        <v>1.9315290526092407E-4</v>
      </c>
      <c r="I1260" s="115">
        <f t="shared" si="856"/>
        <v>46</v>
      </c>
      <c r="J1260" s="115">
        <f t="shared" si="857"/>
        <v>1</v>
      </c>
      <c r="K1260" s="115">
        <f t="shared" si="858"/>
        <v>29</v>
      </c>
      <c r="L1260" s="115">
        <f t="shared" si="859"/>
        <v>21</v>
      </c>
      <c r="M1260" s="115">
        <f t="shared" si="860"/>
        <v>35</v>
      </c>
      <c r="N1260" s="115">
        <f t="shared" si="861"/>
        <v>27</v>
      </c>
      <c r="O1260" s="115">
        <f t="shared" si="862"/>
        <v>19</v>
      </c>
      <c r="P1260" s="115">
        <f t="shared" si="863"/>
        <v>38</v>
      </c>
      <c r="Q1260" s="115">
        <f t="shared" si="864"/>
        <v>29</v>
      </c>
      <c r="R1260" s="115">
        <f t="shared" si="865"/>
        <v>59</v>
      </c>
      <c r="S1260" s="115">
        <f t="shared" si="866"/>
        <v>14</v>
      </c>
      <c r="T1260" s="115">
        <f t="shared" si="867"/>
        <v>29</v>
      </c>
      <c r="U1260" s="115">
        <f t="shared" si="868"/>
        <v>36</v>
      </c>
      <c r="V1260" s="115">
        <f t="shared" si="869"/>
        <v>33</v>
      </c>
      <c r="W1260" s="115">
        <f t="shared" si="870"/>
        <v>27</v>
      </c>
      <c r="X1260" s="115">
        <f t="shared" si="871"/>
        <v>34</v>
      </c>
      <c r="Y1260" s="115">
        <f t="shared" si="872"/>
        <v>34</v>
      </c>
      <c r="Z1260" s="115">
        <f t="shared" si="873"/>
        <v>37</v>
      </c>
      <c r="AA1260" s="115">
        <f t="shared" si="874"/>
        <v>15</v>
      </c>
      <c r="AB1260" s="115">
        <f t="shared" si="875"/>
        <v>16</v>
      </c>
      <c r="AC1260" s="113">
        <f t="shared" si="879"/>
        <v>579</v>
      </c>
      <c r="AE1260">
        <f t="shared" si="880"/>
        <v>8.8850336420025072E-3</v>
      </c>
      <c r="AF1260">
        <f t="shared" si="881"/>
        <v>1.9315290526092407E-4</v>
      </c>
      <c r="AG1260">
        <f t="shared" si="882"/>
        <v>5.601434252566798E-3</v>
      </c>
      <c r="AH1260">
        <f t="shared" si="883"/>
        <v>4.0562110104794052E-3</v>
      </c>
      <c r="AI1260">
        <f t="shared" si="884"/>
        <v>6.7603516841323423E-3</v>
      </c>
      <c r="AJ1260">
        <f t="shared" si="885"/>
        <v>5.2151284420449496E-3</v>
      </c>
      <c r="AK1260">
        <f t="shared" si="886"/>
        <v>3.6699051999575572E-3</v>
      </c>
      <c r="AL1260">
        <f t="shared" si="887"/>
        <v>7.3398103999151145E-3</v>
      </c>
      <c r="AM1260">
        <f t="shared" si="888"/>
        <v>5.601434252566798E-3</v>
      </c>
      <c r="AN1260">
        <f t="shared" si="889"/>
        <v>1.139602141039452E-2</v>
      </c>
      <c r="AO1260">
        <f t="shared" si="890"/>
        <v>2.7041406736529371E-3</v>
      </c>
      <c r="AP1260">
        <f t="shared" si="891"/>
        <v>5.601434252566798E-3</v>
      </c>
      <c r="AQ1260">
        <f t="shared" si="892"/>
        <v>6.9535045893932661E-3</v>
      </c>
      <c r="AR1260">
        <f t="shared" si="893"/>
        <v>6.3740458736104939E-3</v>
      </c>
      <c r="AS1260">
        <f t="shared" si="894"/>
        <v>5.2151284420449496E-3</v>
      </c>
      <c r="AT1260">
        <f t="shared" si="895"/>
        <v>6.5671987788714185E-3</v>
      </c>
      <c r="AU1260">
        <f t="shared" si="896"/>
        <v>6.5671987788714185E-3</v>
      </c>
      <c r="AV1260">
        <f t="shared" si="897"/>
        <v>7.1466574946541907E-3</v>
      </c>
      <c r="AW1260">
        <f t="shared" si="898"/>
        <v>2.8972935789138609E-3</v>
      </c>
      <c r="AX1260">
        <f t="shared" si="899"/>
        <v>3.0904464841747851E-3</v>
      </c>
      <c r="AY1260">
        <f t="shared" si="900"/>
        <v>0.11183553214607504</v>
      </c>
    </row>
    <row r="1261" spans="1:51" x14ac:dyDescent="0.2">
      <c r="A1261" s="118" t="s">
        <v>6191</v>
      </c>
      <c r="B1261" s="119">
        <v>23424</v>
      </c>
      <c r="C1261" s="121" t="s">
        <v>6734</v>
      </c>
      <c r="D1261" s="121" t="s">
        <v>3938</v>
      </c>
      <c r="E1261" s="121">
        <v>0.27136600240632169</v>
      </c>
      <c r="F1261">
        <f t="shared" si="876"/>
        <v>2.7136600240632168E-7</v>
      </c>
      <c r="G1261">
        <f t="shared" si="877"/>
        <v>2.713660024063217E-9</v>
      </c>
      <c r="H1261">
        <f t="shared" si="878"/>
        <v>1.561992696862186E-4</v>
      </c>
      <c r="I1261" s="115">
        <f t="shared" si="856"/>
        <v>26</v>
      </c>
      <c r="J1261" s="115">
        <f t="shared" si="857"/>
        <v>0</v>
      </c>
      <c r="K1261" s="115">
        <f t="shared" si="858"/>
        <v>13</v>
      </c>
      <c r="L1261" s="115">
        <f t="shared" si="859"/>
        <v>13</v>
      </c>
      <c r="M1261" s="115">
        <f t="shared" si="860"/>
        <v>8</v>
      </c>
      <c r="N1261" s="115">
        <f t="shared" si="861"/>
        <v>12</v>
      </c>
      <c r="O1261" s="115">
        <f t="shared" si="862"/>
        <v>2</v>
      </c>
      <c r="P1261" s="115">
        <f t="shared" si="863"/>
        <v>14</v>
      </c>
      <c r="Q1261" s="115">
        <f t="shared" si="864"/>
        <v>16</v>
      </c>
      <c r="R1261" s="115">
        <f t="shared" si="865"/>
        <v>21</v>
      </c>
      <c r="S1261" s="115">
        <f t="shared" si="866"/>
        <v>6</v>
      </c>
      <c r="T1261" s="115">
        <f t="shared" si="867"/>
        <v>8</v>
      </c>
      <c r="U1261" s="115">
        <f t="shared" si="868"/>
        <v>11</v>
      </c>
      <c r="V1261" s="115">
        <f t="shared" si="869"/>
        <v>2</v>
      </c>
      <c r="W1261" s="115">
        <f t="shared" si="870"/>
        <v>17</v>
      </c>
      <c r="X1261" s="115">
        <f t="shared" si="871"/>
        <v>13</v>
      </c>
      <c r="Y1261" s="115">
        <f t="shared" si="872"/>
        <v>10</v>
      </c>
      <c r="Z1261" s="115">
        <f t="shared" si="873"/>
        <v>14</v>
      </c>
      <c r="AA1261" s="115">
        <f t="shared" si="874"/>
        <v>2</v>
      </c>
      <c r="AB1261" s="115">
        <f t="shared" si="875"/>
        <v>4</v>
      </c>
      <c r="AC1261" s="113">
        <f t="shared" si="879"/>
        <v>212</v>
      </c>
      <c r="AE1261">
        <f t="shared" si="880"/>
        <v>4.0611810118416835E-3</v>
      </c>
      <c r="AF1261">
        <f t="shared" si="881"/>
        <v>0</v>
      </c>
      <c r="AG1261">
        <f t="shared" si="882"/>
        <v>2.0305905059208418E-3</v>
      </c>
      <c r="AH1261">
        <f t="shared" si="883"/>
        <v>2.0305905059208418E-3</v>
      </c>
      <c r="AI1261">
        <f t="shared" si="884"/>
        <v>1.2495941574897488E-3</v>
      </c>
      <c r="AJ1261">
        <f t="shared" si="885"/>
        <v>1.8743912362346232E-3</v>
      </c>
      <c r="AK1261">
        <f t="shared" si="886"/>
        <v>3.123985393724372E-4</v>
      </c>
      <c r="AL1261">
        <f t="shared" si="887"/>
        <v>2.1867897756070605E-3</v>
      </c>
      <c r="AM1261">
        <f t="shared" si="888"/>
        <v>2.4991883149794976E-3</v>
      </c>
      <c r="AN1261">
        <f t="shared" si="889"/>
        <v>3.2801846634105906E-3</v>
      </c>
      <c r="AO1261">
        <f t="shared" si="890"/>
        <v>9.3719561811731161E-4</v>
      </c>
      <c r="AP1261">
        <f t="shared" si="891"/>
        <v>1.2495941574897488E-3</v>
      </c>
      <c r="AQ1261">
        <f t="shared" si="892"/>
        <v>1.7181919665484047E-3</v>
      </c>
      <c r="AR1261">
        <f t="shared" si="893"/>
        <v>3.123985393724372E-4</v>
      </c>
      <c r="AS1261">
        <f t="shared" si="894"/>
        <v>2.6553875846657164E-3</v>
      </c>
      <c r="AT1261">
        <f t="shared" si="895"/>
        <v>2.0305905059208418E-3</v>
      </c>
      <c r="AU1261">
        <f t="shared" si="896"/>
        <v>1.5619926968621859E-3</v>
      </c>
      <c r="AV1261">
        <f t="shared" si="897"/>
        <v>2.1867897756070605E-3</v>
      </c>
      <c r="AW1261">
        <f t="shared" si="898"/>
        <v>3.123985393724372E-4</v>
      </c>
      <c r="AX1261">
        <f t="shared" si="899"/>
        <v>6.2479707874487441E-4</v>
      </c>
      <c r="AY1261">
        <f t="shared" si="900"/>
        <v>3.3114245173478343E-2</v>
      </c>
    </row>
    <row r="1262" spans="1:51" x14ac:dyDescent="0.2">
      <c r="A1262" s="118" t="s">
        <v>6192</v>
      </c>
      <c r="B1262" s="119">
        <v>57448</v>
      </c>
      <c r="C1262" s="121" t="s">
        <v>6698</v>
      </c>
      <c r="D1262" s="121" t="s">
        <v>3513</v>
      </c>
      <c r="E1262" s="121">
        <v>9.5081827276888853E-2</v>
      </c>
      <c r="F1262">
        <f t="shared" si="876"/>
        <v>9.5081827276888849E-8</v>
      </c>
      <c r="G1262">
        <f t="shared" si="877"/>
        <v>9.5081827276888844E-10</v>
      </c>
      <c r="H1262">
        <f t="shared" si="878"/>
        <v>5.4729449707717819E-5</v>
      </c>
      <c r="I1262" s="115">
        <f t="shared" si="856"/>
        <v>51</v>
      </c>
      <c r="J1262" s="115">
        <f t="shared" si="857"/>
        <v>5</v>
      </c>
      <c r="K1262" s="115">
        <f t="shared" si="858"/>
        <v>10</v>
      </c>
      <c r="L1262" s="115">
        <f t="shared" si="859"/>
        <v>20</v>
      </c>
      <c r="M1262" s="115">
        <f t="shared" si="860"/>
        <v>36</v>
      </c>
      <c r="N1262" s="115">
        <f t="shared" si="861"/>
        <v>42</v>
      </c>
      <c r="O1262" s="115">
        <f t="shared" si="862"/>
        <v>18</v>
      </c>
      <c r="P1262" s="115">
        <f t="shared" si="863"/>
        <v>28</v>
      </c>
      <c r="Q1262" s="115">
        <f t="shared" si="864"/>
        <v>23</v>
      </c>
      <c r="R1262" s="115">
        <f t="shared" si="865"/>
        <v>73</v>
      </c>
      <c r="S1262" s="115">
        <f t="shared" si="866"/>
        <v>8</v>
      </c>
      <c r="T1262" s="115">
        <f t="shared" si="867"/>
        <v>21</v>
      </c>
      <c r="U1262" s="115">
        <f t="shared" si="868"/>
        <v>28</v>
      </c>
      <c r="V1262" s="115">
        <f t="shared" si="869"/>
        <v>17</v>
      </c>
      <c r="W1262" s="115">
        <f t="shared" si="870"/>
        <v>21</v>
      </c>
      <c r="X1262" s="115">
        <f t="shared" si="871"/>
        <v>39</v>
      </c>
      <c r="Y1262" s="115">
        <f t="shared" si="872"/>
        <v>24</v>
      </c>
      <c r="Z1262" s="115">
        <f t="shared" si="873"/>
        <v>35</v>
      </c>
      <c r="AA1262" s="115">
        <f t="shared" si="874"/>
        <v>8</v>
      </c>
      <c r="AB1262" s="115">
        <f t="shared" si="875"/>
        <v>16</v>
      </c>
      <c r="AC1262" s="113">
        <f t="shared" si="879"/>
        <v>523</v>
      </c>
      <c r="AE1262">
        <f t="shared" si="880"/>
        <v>2.7912019350936085E-3</v>
      </c>
      <c r="AF1262">
        <f t="shared" si="881"/>
        <v>2.7364724853858909E-4</v>
      </c>
      <c r="AG1262">
        <f t="shared" si="882"/>
        <v>5.4729449707717817E-4</v>
      </c>
      <c r="AH1262">
        <f t="shared" si="883"/>
        <v>1.0945889941543563E-3</v>
      </c>
      <c r="AI1262">
        <f t="shared" si="884"/>
        <v>1.9702601894778416E-3</v>
      </c>
      <c r="AJ1262">
        <f t="shared" si="885"/>
        <v>2.2986368877241483E-3</v>
      </c>
      <c r="AK1262">
        <f t="shared" si="886"/>
        <v>9.8513009473892078E-4</v>
      </c>
      <c r="AL1262">
        <f t="shared" si="887"/>
        <v>1.5324245918160988E-3</v>
      </c>
      <c r="AM1262">
        <f t="shared" si="888"/>
        <v>1.2587773432775099E-3</v>
      </c>
      <c r="AN1262">
        <f t="shared" si="889"/>
        <v>3.9952498286634011E-3</v>
      </c>
      <c r="AO1262">
        <f t="shared" si="890"/>
        <v>4.3783559766174255E-4</v>
      </c>
      <c r="AP1262">
        <f t="shared" si="891"/>
        <v>1.1493184438620741E-3</v>
      </c>
      <c r="AQ1262">
        <f t="shared" si="892"/>
        <v>1.5324245918160988E-3</v>
      </c>
      <c r="AR1262">
        <f t="shared" si="893"/>
        <v>9.3040064503120288E-4</v>
      </c>
      <c r="AS1262">
        <f t="shared" si="894"/>
        <v>1.1493184438620741E-3</v>
      </c>
      <c r="AT1262">
        <f t="shared" si="895"/>
        <v>2.1344485386009951E-3</v>
      </c>
      <c r="AU1262">
        <f t="shared" si="896"/>
        <v>1.3135067929852277E-3</v>
      </c>
      <c r="AV1262">
        <f t="shared" si="897"/>
        <v>1.9155307397701236E-3</v>
      </c>
      <c r="AW1262">
        <f t="shared" si="898"/>
        <v>4.3783559766174255E-4</v>
      </c>
      <c r="AX1262">
        <f t="shared" si="899"/>
        <v>8.756711953234851E-4</v>
      </c>
      <c r="AY1262">
        <f t="shared" si="900"/>
        <v>2.862350219713642E-2</v>
      </c>
    </row>
    <row r="1263" spans="1:51" x14ac:dyDescent="0.2">
      <c r="A1263" s="118" t="s">
        <v>6193</v>
      </c>
      <c r="B1263" s="119">
        <v>83088</v>
      </c>
      <c r="C1263" s="121" t="s">
        <v>6829</v>
      </c>
      <c r="D1263" s="121" t="s">
        <v>3467</v>
      </c>
      <c r="E1263" s="121">
        <v>0.23050004653113756</v>
      </c>
      <c r="F1263">
        <f t="shared" si="876"/>
        <v>2.3050004653113756E-7</v>
      </c>
      <c r="G1263">
        <f t="shared" si="877"/>
        <v>2.3050004653113757E-9</v>
      </c>
      <c r="H1263">
        <f t="shared" si="878"/>
        <v>1.3267667508656329E-4</v>
      </c>
      <c r="I1263" s="115">
        <f t="shared" si="856"/>
        <v>61</v>
      </c>
      <c r="J1263" s="115">
        <f t="shared" si="857"/>
        <v>7</v>
      </c>
      <c r="K1263" s="115">
        <f t="shared" si="858"/>
        <v>38</v>
      </c>
      <c r="L1263" s="115">
        <f t="shared" si="859"/>
        <v>20</v>
      </c>
      <c r="M1263" s="115">
        <f t="shared" si="860"/>
        <v>34</v>
      </c>
      <c r="N1263" s="115">
        <f t="shared" si="861"/>
        <v>82</v>
      </c>
      <c r="O1263" s="115">
        <f t="shared" si="862"/>
        <v>13</v>
      </c>
      <c r="P1263" s="115">
        <f t="shared" si="863"/>
        <v>32</v>
      </c>
      <c r="Q1263" s="115">
        <f t="shared" si="864"/>
        <v>28</v>
      </c>
      <c r="R1263" s="115">
        <f t="shared" si="865"/>
        <v>58</v>
      </c>
      <c r="S1263" s="115">
        <f t="shared" si="866"/>
        <v>8</v>
      </c>
      <c r="T1263" s="115">
        <f t="shared" si="867"/>
        <v>38</v>
      </c>
      <c r="U1263" s="115">
        <f t="shared" si="868"/>
        <v>31</v>
      </c>
      <c r="V1263" s="115">
        <f t="shared" si="869"/>
        <v>41</v>
      </c>
      <c r="W1263" s="115">
        <f t="shared" si="870"/>
        <v>46</v>
      </c>
      <c r="X1263" s="115">
        <f t="shared" si="871"/>
        <v>63</v>
      </c>
      <c r="Y1263" s="115">
        <f t="shared" si="872"/>
        <v>71</v>
      </c>
      <c r="Z1263" s="115">
        <f t="shared" si="873"/>
        <v>46</v>
      </c>
      <c r="AA1263" s="115">
        <f t="shared" si="874"/>
        <v>11</v>
      </c>
      <c r="AB1263" s="115">
        <f t="shared" si="875"/>
        <v>35</v>
      </c>
      <c r="AC1263" s="113">
        <f t="shared" si="879"/>
        <v>763</v>
      </c>
      <c r="AE1263">
        <f t="shared" si="880"/>
        <v>8.0932771802803612E-3</v>
      </c>
      <c r="AF1263">
        <f t="shared" si="881"/>
        <v>9.2873672560594305E-4</v>
      </c>
      <c r="AG1263">
        <f t="shared" si="882"/>
        <v>5.041713653289405E-3</v>
      </c>
      <c r="AH1263">
        <f t="shared" si="883"/>
        <v>2.6535335017312655E-3</v>
      </c>
      <c r="AI1263">
        <f t="shared" si="884"/>
        <v>4.511006952943152E-3</v>
      </c>
      <c r="AJ1263">
        <f t="shared" si="885"/>
        <v>1.087948735709819E-2</v>
      </c>
      <c r="AK1263">
        <f t="shared" si="886"/>
        <v>1.7247967761253227E-3</v>
      </c>
      <c r="AL1263">
        <f t="shared" si="887"/>
        <v>4.2456536027700251E-3</v>
      </c>
      <c r="AM1263">
        <f t="shared" si="888"/>
        <v>3.7149469024237722E-3</v>
      </c>
      <c r="AN1263">
        <f t="shared" si="889"/>
        <v>7.6952471550206705E-3</v>
      </c>
      <c r="AO1263">
        <f t="shared" si="890"/>
        <v>1.0614134006925063E-3</v>
      </c>
      <c r="AP1263">
        <f t="shared" si="891"/>
        <v>5.041713653289405E-3</v>
      </c>
      <c r="AQ1263">
        <f t="shared" si="892"/>
        <v>4.1129769276834621E-3</v>
      </c>
      <c r="AR1263">
        <f t="shared" si="893"/>
        <v>5.4397436785490949E-3</v>
      </c>
      <c r="AS1263">
        <f t="shared" si="894"/>
        <v>6.1031270539819108E-3</v>
      </c>
      <c r="AT1263">
        <f t="shared" si="895"/>
        <v>8.3586305304534873E-3</v>
      </c>
      <c r="AU1263">
        <f t="shared" si="896"/>
        <v>9.4200439311459931E-3</v>
      </c>
      <c r="AV1263">
        <f t="shared" si="897"/>
        <v>6.1031270539819108E-3</v>
      </c>
      <c r="AW1263">
        <f t="shared" si="898"/>
        <v>1.4594434259521962E-3</v>
      </c>
      <c r="AX1263">
        <f t="shared" si="899"/>
        <v>4.6436836280297151E-3</v>
      </c>
      <c r="AY1263">
        <f t="shared" si="900"/>
        <v>0.1012323030910478</v>
      </c>
    </row>
    <row r="1264" spans="1:51" x14ac:dyDescent="0.2">
      <c r="A1264" s="118" t="s">
        <v>6194</v>
      </c>
      <c r="B1264" s="119">
        <v>40020</v>
      </c>
      <c r="C1264" s="121" t="s">
        <v>7057</v>
      </c>
      <c r="D1264" s="121" t="s">
        <v>4060</v>
      </c>
      <c r="E1264" s="121">
        <v>0.50547219465998272</v>
      </c>
      <c r="F1264">
        <f t="shared" si="876"/>
        <v>5.0547219465998277E-7</v>
      </c>
      <c r="G1264">
        <f t="shared" si="877"/>
        <v>5.0547219465998281E-9</v>
      </c>
      <c r="H1264">
        <f t="shared" si="878"/>
        <v>2.909516555222694E-4</v>
      </c>
      <c r="I1264" s="115">
        <f t="shared" si="856"/>
        <v>42</v>
      </c>
      <c r="J1264" s="115">
        <f t="shared" si="857"/>
        <v>5</v>
      </c>
      <c r="K1264" s="115">
        <f t="shared" si="858"/>
        <v>26</v>
      </c>
      <c r="L1264" s="115">
        <f t="shared" si="859"/>
        <v>21</v>
      </c>
      <c r="M1264" s="115">
        <f t="shared" si="860"/>
        <v>10</v>
      </c>
      <c r="N1264" s="115">
        <f t="shared" si="861"/>
        <v>31</v>
      </c>
      <c r="O1264" s="115">
        <f t="shared" si="862"/>
        <v>7</v>
      </c>
      <c r="P1264" s="115">
        <f t="shared" si="863"/>
        <v>28</v>
      </c>
      <c r="Q1264" s="115">
        <f t="shared" si="864"/>
        <v>21</v>
      </c>
      <c r="R1264" s="115">
        <f t="shared" si="865"/>
        <v>30</v>
      </c>
      <c r="S1264" s="115">
        <f t="shared" si="866"/>
        <v>6</v>
      </c>
      <c r="T1264" s="115">
        <f t="shared" si="867"/>
        <v>13</v>
      </c>
      <c r="U1264" s="115">
        <f t="shared" si="868"/>
        <v>21</v>
      </c>
      <c r="V1264" s="115">
        <f t="shared" si="869"/>
        <v>8</v>
      </c>
      <c r="W1264" s="115">
        <f t="shared" si="870"/>
        <v>15</v>
      </c>
      <c r="X1264" s="115">
        <f t="shared" si="871"/>
        <v>27</v>
      </c>
      <c r="Y1264" s="115">
        <f t="shared" si="872"/>
        <v>25</v>
      </c>
      <c r="Z1264" s="115">
        <f t="shared" si="873"/>
        <v>29</v>
      </c>
      <c r="AA1264" s="115">
        <f t="shared" si="874"/>
        <v>5</v>
      </c>
      <c r="AB1264" s="115">
        <f t="shared" si="875"/>
        <v>6</v>
      </c>
      <c r="AC1264" s="113">
        <f t="shared" si="879"/>
        <v>376</v>
      </c>
      <c r="AE1264">
        <f t="shared" si="880"/>
        <v>1.2219969531935314E-2</v>
      </c>
      <c r="AF1264">
        <f t="shared" si="881"/>
        <v>1.4547582776113471E-3</v>
      </c>
      <c r="AG1264">
        <f t="shared" si="882"/>
        <v>7.5647430435790046E-3</v>
      </c>
      <c r="AH1264">
        <f t="shared" si="883"/>
        <v>6.1099847659676571E-3</v>
      </c>
      <c r="AI1264">
        <f t="shared" si="884"/>
        <v>2.9095165552226942E-3</v>
      </c>
      <c r="AJ1264">
        <f t="shared" si="885"/>
        <v>9.0195013211903513E-3</v>
      </c>
      <c r="AK1264">
        <f t="shared" si="886"/>
        <v>2.0366615886558857E-3</v>
      </c>
      <c r="AL1264">
        <f t="shared" si="887"/>
        <v>8.1466463546235428E-3</v>
      </c>
      <c r="AM1264">
        <f t="shared" si="888"/>
        <v>6.1099847659676571E-3</v>
      </c>
      <c r="AN1264">
        <f t="shared" si="889"/>
        <v>8.7285496656680818E-3</v>
      </c>
      <c r="AO1264">
        <f t="shared" si="890"/>
        <v>1.7457099331336164E-3</v>
      </c>
      <c r="AP1264">
        <f t="shared" si="891"/>
        <v>3.7823715217895023E-3</v>
      </c>
      <c r="AQ1264">
        <f t="shared" si="892"/>
        <v>6.1099847659676571E-3</v>
      </c>
      <c r="AR1264">
        <f t="shared" si="893"/>
        <v>2.3276132441781552E-3</v>
      </c>
      <c r="AS1264">
        <f t="shared" si="894"/>
        <v>4.3642748328340409E-3</v>
      </c>
      <c r="AT1264">
        <f t="shared" si="895"/>
        <v>7.8556946991012733E-3</v>
      </c>
      <c r="AU1264">
        <f t="shared" si="896"/>
        <v>7.2737913880567351E-3</v>
      </c>
      <c r="AV1264">
        <f t="shared" si="897"/>
        <v>8.4375980101458123E-3</v>
      </c>
      <c r="AW1264">
        <f t="shared" si="898"/>
        <v>1.4547582776113471E-3</v>
      </c>
      <c r="AX1264">
        <f t="shared" si="899"/>
        <v>1.7457099331336164E-3</v>
      </c>
      <c r="AY1264">
        <f t="shared" si="900"/>
        <v>0.10939782247637331</v>
      </c>
    </row>
    <row r="1265" spans="1:51" x14ac:dyDescent="0.2">
      <c r="A1265" s="118" t="s">
        <v>6195</v>
      </c>
      <c r="B1265" s="119">
        <v>12508</v>
      </c>
      <c r="C1265" s="121" t="s">
        <v>6788</v>
      </c>
      <c r="D1265" s="121" t="s">
        <v>3576</v>
      </c>
      <c r="E1265" s="121">
        <v>3.9521635517249951E-2</v>
      </c>
      <c r="F1265">
        <f t="shared" si="876"/>
        <v>3.9521635517249948E-8</v>
      </c>
      <c r="G1265">
        <f t="shared" si="877"/>
        <v>3.9521635517249947E-10</v>
      </c>
      <c r="H1265">
        <f t="shared" si="878"/>
        <v>2.2748798854161654E-5</v>
      </c>
      <c r="I1265" s="115">
        <f t="shared" si="856"/>
        <v>8</v>
      </c>
      <c r="J1265" s="115">
        <f t="shared" si="857"/>
        <v>0</v>
      </c>
      <c r="K1265" s="115">
        <f t="shared" si="858"/>
        <v>3</v>
      </c>
      <c r="L1265" s="115">
        <f t="shared" si="859"/>
        <v>4</v>
      </c>
      <c r="M1265" s="115">
        <f t="shared" si="860"/>
        <v>11</v>
      </c>
      <c r="N1265" s="115">
        <f t="shared" si="861"/>
        <v>7</v>
      </c>
      <c r="O1265" s="115">
        <f t="shared" si="862"/>
        <v>0</v>
      </c>
      <c r="P1265" s="115">
        <f t="shared" si="863"/>
        <v>11</v>
      </c>
      <c r="Q1265" s="115">
        <f t="shared" si="864"/>
        <v>4</v>
      </c>
      <c r="R1265" s="115">
        <f t="shared" si="865"/>
        <v>15</v>
      </c>
      <c r="S1265" s="115">
        <f t="shared" si="866"/>
        <v>3</v>
      </c>
      <c r="T1265" s="115">
        <f t="shared" si="867"/>
        <v>5</v>
      </c>
      <c r="U1265" s="115">
        <f t="shared" si="868"/>
        <v>5</v>
      </c>
      <c r="V1265" s="115">
        <f t="shared" si="869"/>
        <v>0</v>
      </c>
      <c r="W1265" s="115">
        <f t="shared" si="870"/>
        <v>8</v>
      </c>
      <c r="X1265" s="115">
        <f t="shared" si="871"/>
        <v>9</v>
      </c>
      <c r="Y1265" s="115">
        <f t="shared" si="872"/>
        <v>6</v>
      </c>
      <c r="Z1265" s="115">
        <f t="shared" si="873"/>
        <v>1</v>
      </c>
      <c r="AA1265" s="115">
        <f t="shared" si="874"/>
        <v>4</v>
      </c>
      <c r="AB1265" s="115">
        <f t="shared" si="875"/>
        <v>4</v>
      </c>
      <c r="AC1265" s="113">
        <f t="shared" si="879"/>
        <v>108</v>
      </c>
      <c r="AE1265">
        <f t="shared" si="880"/>
        <v>1.8199039083329323E-4</v>
      </c>
      <c r="AF1265">
        <f t="shared" si="881"/>
        <v>0</v>
      </c>
      <c r="AG1265">
        <f t="shared" si="882"/>
        <v>6.8246396562484968E-5</v>
      </c>
      <c r="AH1265">
        <f t="shared" si="883"/>
        <v>9.0995195416646615E-5</v>
      </c>
      <c r="AI1265">
        <f t="shared" si="884"/>
        <v>2.5023678739577817E-4</v>
      </c>
      <c r="AJ1265">
        <f t="shared" si="885"/>
        <v>1.5924159197913158E-4</v>
      </c>
      <c r="AK1265">
        <f t="shared" si="886"/>
        <v>0</v>
      </c>
      <c r="AL1265">
        <f t="shared" si="887"/>
        <v>2.5023678739577817E-4</v>
      </c>
      <c r="AM1265">
        <f t="shared" si="888"/>
        <v>9.0995195416646615E-5</v>
      </c>
      <c r="AN1265">
        <f t="shared" si="889"/>
        <v>3.4123198281242481E-4</v>
      </c>
      <c r="AO1265">
        <f t="shared" si="890"/>
        <v>6.8246396562484968E-5</v>
      </c>
      <c r="AP1265">
        <f t="shared" si="891"/>
        <v>1.1374399427080826E-4</v>
      </c>
      <c r="AQ1265">
        <f t="shared" si="892"/>
        <v>1.1374399427080826E-4</v>
      </c>
      <c r="AR1265">
        <f t="shared" si="893"/>
        <v>0</v>
      </c>
      <c r="AS1265">
        <f t="shared" si="894"/>
        <v>1.8199039083329323E-4</v>
      </c>
      <c r="AT1265">
        <f t="shared" si="895"/>
        <v>2.0473918968745488E-4</v>
      </c>
      <c r="AU1265">
        <f t="shared" si="896"/>
        <v>1.3649279312496994E-4</v>
      </c>
      <c r="AV1265">
        <f t="shared" si="897"/>
        <v>2.2748798854161654E-5</v>
      </c>
      <c r="AW1265">
        <f t="shared" si="898"/>
        <v>9.0995195416646615E-5</v>
      </c>
      <c r="AX1265">
        <f t="shared" si="899"/>
        <v>9.0995195416646615E-5</v>
      </c>
      <c r="AY1265">
        <f t="shared" si="900"/>
        <v>2.4568702762494585E-3</v>
      </c>
    </row>
    <row r="1266" spans="1:51" x14ac:dyDescent="0.2">
      <c r="A1266" s="118" t="s">
        <v>6196</v>
      </c>
      <c r="B1266" s="119">
        <v>25595</v>
      </c>
      <c r="C1266" s="121" t="s">
        <v>6894</v>
      </c>
      <c r="D1266" s="121" t="s">
        <v>3776</v>
      </c>
      <c r="E1266" s="121">
        <v>0.45349633033855385</v>
      </c>
      <c r="F1266">
        <f t="shared" si="876"/>
        <v>4.5349633033855383E-7</v>
      </c>
      <c r="G1266">
        <f t="shared" si="877"/>
        <v>4.5349633033855382E-9</v>
      </c>
      <c r="H1266">
        <f t="shared" si="878"/>
        <v>2.6103415673345255E-4</v>
      </c>
      <c r="I1266" s="115">
        <f t="shared" si="856"/>
        <v>19</v>
      </c>
      <c r="J1266" s="115">
        <f t="shared" si="857"/>
        <v>0</v>
      </c>
      <c r="K1266" s="115">
        <f t="shared" si="858"/>
        <v>7</v>
      </c>
      <c r="L1266" s="115">
        <f t="shared" si="859"/>
        <v>13</v>
      </c>
      <c r="M1266" s="115">
        <f t="shared" si="860"/>
        <v>2</v>
      </c>
      <c r="N1266" s="115">
        <f t="shared" si="861"/>
        <v>15</v>
      </c>
      <c r="O1266" s="115">
        <f t="shared" si="862"/>
        <v>6</v>
      </c>
      <c r="P1266" s="115">
        <f t="shared" si="863"/>
        <v>15</v>
      </c>
      <c r="Q1266" s="115">
        <f t="shared" si="864"/>
        <v>17</v>
      </c>
      <c r="R1266" s="115">
        <f t="shared" si="865"/>
        <v>20</v>
      </c>
      <c r="S1266" s="115">
        <f t="shared" si="866"/>
        <v>2</v>
      </c>
      <c r="T1266" s="115">
        <f t="shared" si="867"/>
        <v>8</v>
      </c>
      <c r="U1266" s="115">
        <f t="shared" si="868"/>
        <v>20</v>
      </c>
      <c r="V1266" s="115">
        <f t="shared" si="869"/>
        <v>7</v>
      </c>
      <c r="W1266" s="115">
        <f t="shared" si="870"/>
        <v>25</v>
      </c>
      <c r="X1266" s="115">
        <f t="shared" si="871"/>
        <v>20</v>
      </c>
      <c r="Y1266" s="115">
        <f t="shared" si="872"/>
        <v>12</v>
      </c>
      <c r="Z1266" s="115">
        <f t="shared" si="873"/>
        <v>9</v>
      </c>
      <c r="AA1266" s="115">
        <f t="shared" si="874"/>
        <v>3</v>
      </c>
      <c r="AB1266" s="115">
        <f t="shared" si="875"/>
        <v>8</v>
      </c>
      <c r="AC1266" s="113">
        <f t="shared" si="879"/>
        <v>228</v>
      </c>
      <c r="AE1266">
        <f t="shared" si="880"/>
        <v>4.9596489779355985E-3</v>
      </c>
      <c r="AF1266">
        <f t="shared" si="881"/>
        <v>0</v>
      </c>
      <c r="AG1266">
        <f t="shared" si="882"/>
        <v>1.8272390971341679E-3</v>
      </c>
      <c r="AH1266">
        <f t="shared" si="883"/>
        <v>3.393444037534883E-3</v>
      </c>
      <c r="AI1266">
        <f t="shared" si="884"/>
        <v>5.2206831346690509E-4</v>
      </c>
      <c r="AJ1266">
        <f t="shared" si="885"/>
        <v>3.9155123510017879E-3</v>
      </c>
      <c r="AK1266">
        <f t="shared" si="886"/>
        <v>1.5662049404007153E-3</v>
      </c>
      <c r="AL1266">
        <f t="shared" si="887"/>
        <v>3.9155123510017879E-3</v>
      </c>
      <c r="AM1266">
        <f t="shared" si="888"/>
        <v>4.4375806644686936E-3</v>
      </c>
      <c r="AN1266">
        <f t="shared" si="889"/>
        <v>5.2206831346690505E-3</v>
      </c>
      <c r="AO1266">
        <f t="shared" si="890"/>
        <v>5.2206831346690509E-4</v>
      </c>
      <c r="AP1266">
        <f t="shared" si="891"/>
        <v>2.0882732538676204E-3</v>
      </c>
      <c r="AQ1266">
        <f t="shared" si="892"/>
        <v>5.2206831346690505E-3</v>
      </c>
      <c r="AR1266">
        <f t="shared" si="893"/>
        <v>1.8272390971341679E-3</v>
      </c>
      <c r="AS1266">
        <f t="shared" si="894"/>
        <v>6.525853918336314E-3</v>
      </c>
      <c r="AT1266">
        <f t="shared" si="895"/>
        <v>5.2206831346690505E-3</v>
      </c>
      <c r="AU1266">
        <f t="shared" si="896"/>
        <v>3.1324098808014306E-3</v>
      </c>
      <c r="AV1266">
        <f t="shared" si="897"/>
        <v>2.3493074106010728E-3</v>
      </c>
      <c r="AW1266">
        <f t="shared" si="898"/>
        <v>7.8310247020035764E-4</v>
      </c>
      <c r="AX1266">
        <f t="shared" si="899"/>
        <v>2.0882732538676204E-3</v>
      </c>
      <c r="AY1266">
        <f t="shared" si="900"/>
        <v>5.9515787735227185E-2</v>
      </c>
    </row>
    <row r="1267" spans="1:51" x14ac:dyDescent="0.2">
      <c r="A1267" s="118" t="s">
        <v>6197</v>
      </c>
      <c r="B1267" s="119">
        <v>24144</v>
      </c>
      <c r="C1267" s="121" t="s">
        <v>6691</v>
      </c>
      <c r="D1267" s="121" t="s">
        <v>4279</v>
      </c>
      <c r="E1267" s="121">
        <v>0.47277989021399214</v>
      </c>
      <c r="F1267">
        <f t="shared" si="876"/>
        <v>4.7277989021399213E-7</v>
      </c>
      <c r="G1267">
        <f t="shared" si="877"/>
        <v>4.727798902139921E-9</v>
      </c>
      <c r="H1267">
        <f t="shared" si="878"/>
        <v>2.7213384476653155E-4</v>
      </c>
      <c r="I1267" s="115">
        <f t="shared" si="856"/>
        <v>22</v>
      </c>
      <c r="J1267" s="115">
        <f t="shared" si="857"/>
        <v>1</v>
      </c>
      <c r="K1267" s="115">
        <f t="shared" si="858"/>
        <v>11</v>
      </c>
      <c r="L1267" s="115">
        <f t="shared" si="859"/>
        <v>18</v>
      </c>
      <c r="M1267" s="115">
        <f t="shared" si="860"/>
        <v>7</v>
      </c>
      <c r="N1267" s="115">
        <f t="shared" si="861"/>
        <v>13</v>
      </c>
      <c r="O1267" s="115">
        <f t="shared" si="862"/>
        <v>4</v>
      </c>
      <c r="P1267" s="115">
        <f t="shared" si="863"/>
        <v>15</v>
      </c>
      <c r="Q1267" s="115">
        <f t="shared" si="864"/>
        <v>12</v>
      </c>
      <c r="R1267" s="115">
        <f t="shared" si="865"/>
        <v>17</v>
      </c>
      <c r="S1267" s="115">
        <f t="shared" si="866"/>
        <v>5</v>
      </c>
      <c r="T1267" s="115">
        <f t="shared" si="867"/>
        <v>8</v>
      </c>
      <c r="U1267" s="115">
        <f t="shared" si="868"/>
        <v>6</v>
      </c>
      <c r="V1267" s="115">
        <f t="shared" si="869"/>
        <v>9</v>
      </c>
      <c r="W1267" s="115">
        <f t="shared" si="870"/>
        <v>12</v>
      </c>
      <c r="X1267" s="115">
        <f t="shared" si="871"/>
        <v>15</v>
      </c>
      <c r="Y1267" s="115">
        <f t="shared" si="872"/>
        <v>13</v>
      </c>
      <c r="Z1267" s="115">
        <f t="shared" si="873"/>
        <v>20</v>
      </c>
      <c r="AA1267" s="115">
        <f t="shared" si="874"/>
        <v>6</v>
      </c>
      <c r="AB1267" s="115">
        <f t="shared" si="875"/>
        <v>3</v>
      </c>
      <c r="AC1267" s="113">
        <f t="shared" si="879"/>
        <v>217</v>
      </c>
      <c r="AE1267">
        <f t="shared" si="880"/>
        <v>5.9869445848636941E-3</v>
      </c>
      <c r="AF1267">
        <f t="shared" si="881"/>
        <v>2.7213384476653155E-4</v>
      </c>
      <c r="AG1267">
        <f t="shared" si="882"/>
        <v>2.993472292431847E-3</v>
      </c>
      <c r="AH1267">
        <f t="shared" si="883"/>
        <v>4.8984092057975676E-3</v>
      </c>
      <c r="AI1267">
        <f t="shared" si="884"/>
        <v>1.9049369133657208E-3</v>
      </c>
      <c r="AJ1267">
        <f t="shared" si="885"/>
        <v>3.5377399819649102E-3</v>
      </c>
      <c r="AK1267">
        <f t="shared" si="886"/>
        <v>1.0885353790661262E-3</v>
      </c>
      <c r="AL1267">
        <f t="shared" si="887"/>
        <v>4.082007671497973E-3</v>
      </c>
      <c r="AM1267">
        <f t="shared" si="888"/>
        <v>3.2656061371983784E-3</v>
      </c>
      <c r="AN1267">
        <f t="shared" si="889"/>
        <v>4.6262753610310367E-3</v>
      </c>
      <c r="AO1267">
        <f t="shared" si="890"/>
        <v>1.3606692238326578E-3</v>
      </c>
      <c r="AP1267">
        <f t="shared" si="891"/>
        <v>2.1770707581322524E-3</v>
      </c>
      <c r="AQ1267">
        <f t="shared" si="892"/>
        <v>1.6328030685991892E-3</v>
      </c>
      <c r="AR1267">
        <f t="shared" si="893"/>
        <v>2.4492046028987838E-3</v>
      </c>
      <c r="AS1267">
        <f t="shared" si="894"/>
        <v>3.2656061371983784E-3</v>
      </c>
      <c r="AT1267">
        <f t="shared" si="895"/>
        <v>4.082007671497973E-3</v>
      </c>
      <c r="AU1267">
        <f t="shared" si="896"/>
        <v>3.5377399819649102E-3</v>
      </c>
      <c r="AV1267">
        <f t="shared" si="897"/>
        <v>5.4426768953306313E-3</v>
      </c>
      <c r="AW1267">
        <f t="shared" si="898"/>
        <v>1.6328030685991892E-3</v>
      </c>
      <c r="AX1267">
        <f t="shared" si="899"/>
        <v>8.164015342995946E-4</v>
      </c>
      <c r="AY1267">
        <f t="shared" si="900"/>
        <v>5.9053044314337347E-2</v>
      </c>
    </row>
    <row r="1268" spans="1:51" x14ac:dyDescent="0.2">
      <c r="A1268" s="118" t="s">
        <v>6198</v>
      </c>
      <c r="B1268" s="119">
        <v>18384</v>
      </c>
      <c r="C1268" s="121" t="s">
        <v>6818</v>
      </c>
      <c r="D1268" s="121" t="s">
        <v>4494</v>
      </c>
      <c r="E1268" s="121">
        <v>1.1343405870838934</v>
      </c>
      <c r="F1268">
        <f t="shared" si="876"/>
        <v>1.1343405870838934E-6</v>
      </c>
      <c r="G1268">
        <f t="shared" si="877"/>
        <v>1.1343405870838933E-8</v>
      </c>
      <c r="H1268">
        <f t="shared" si="878"/>
        <v>6.5293061660922692E-4</v>
      </c>
      <c r="I1268" s="115">
        <f t="shared" si="856"/>
        <v>17</v>
      </c>
      <c r="J1268" s="115">
        <f t="shared" si="857"/>
        <v>0</v>
      </c>
      <c r="K1268" s="115">
        <f t="shared" si="858"/>
        <v>11</v>
      </c>
      <c r="L1268" s="115">
        <f t="shared" si="859"/>
        <v>9</v>
      </c>
      <c r="M1268" s="115">
        <f t="shared" si="860"/>
        <v>10</v>
      </c>
      <c r="N1268" s="115">
        <f t="shared" si="861"/>
        <v>6</v>
      </c>
      <c r="O1268" s="115">
        <f t="shared" si="862"/>
        <v>3</v>
      </c>
      <c r="P1268" s="115">
        <f t="shared" si="863"/>
        <v>10</v>
      </c>
      <c r="Q1268" s="115">
        <f t="shared" si="864"/>
        <v>4</v>
      </c>
      <c r="R1268" s="115">
        <f t="shared" si="865"/>
        <v>13</v>
      </c>
      <c r="S1268" s="115">
        <f t="shared" si="866"/>
        <v>5</v>
      </c>
      <c r="T1268" s="115">
        <f t="shared" si="867"/>
        <v>11</v>
      </c>
      <c r="U1268" s="115">
        <f t="shared" si="868"/>
        <v>13</v>
      </c>
      <c r="V1268" s="115">
        <f t="shared" si="869"/>
        <v>15</v>
      </c>
      <c r="W1268" s="115">
        <f t="shared" si="870"/>
        <v>4</v>
      </c>
      <c r="X1268" s="115">
        <f t="shared" si="871"/>
        <v>7</v>
      </c>
      <c r="Y1268" s="115">
        <f t="shared" si="872"/>
        <v>5</v>
      </c>
      <c r="Z1268" s="115">
        <f t="shared" si="873"/>
        <v>14</v>
      </c>
      <c r="AA1268" s="115">
        <f t="shared" si="874"/>
        <v>1</v>
      </c>
      <c r="AB1268" s="115">
        <f t="shared" si="875"/>
        <v>6</v>
      </c>
      <c r="AC1268" s="113">
        <f t="shared" si="879"/>
        <v>164</v>
      </c>
      <c r="AE1268">
        <f t="shared" si="880"/>
        <v>1.1099820482356857E-2</v>
      </c>
      <c r="AF1268">
        <f t="shared" si="881"/>
        <v>0</v>
      </c>
      <c r="AG1268">
        <f t="shared" si="882"/>
        <v>7.1822367827014963E-3</v>
      </c>
      <c r="AH1268">
        <f t="shared" si="883"/>
        <v>5.8763755494830421E-3</v>
      </c>
      <c r="AI1268">
        <f t="shared" si="884"/>
        <v>6.5293061660922688E-3</v>
      </c>
      <c r="AJ1268">
        <f t="shared" si="885"/>
        <v>3.9175836996553619E-3</v>
      </c>
      <c r="AK1268">
        <f t="shared" si="886"/>
        <v>1.958791849827681E-3</v>
      </c>
      <c r="AL1268">
        <f t="shared" si="887"/>
        <v>6.5293061660922688E-3</v>
      </c>
      <c r="AM1268">
        <f t="shared" si="888"/>
        <v>2.6117224664369077E-3</v>
      </c>
      <c r="AN1268">
        <f t="shared" si="889"/>
        <v>8.4880980159199506E-3</v>
      </c>
      <c r="AO1268">
        <f t="shared" si="890"/>
        <v>3.2646530830461344E-3</v>
      </c>
      <c r="AP1268">
        <f t="shared" si="891"/>
        <v>7.1822367827014963E-3</v>
      </c>
      <c r="AQ1268">
        <f t="shared" si="892"/>
        <v>8.4880980159199506E-3</v>
      </c>
      <c r="AR1268">
        <f t="shared" si="893"/>
        <v>9.793959249138404E-3</v>
      </c>
      <c r="AS1268">
        <f t="shared" si="894"/>
        <v>2.6117224664369077E-3</v>
      </c>
      <c r="AT1268">
        <f t="shared" si="895"/>
        <v>4.5705143162645887E-3</v>
      </c>
      <c r="AU1268">
        <f t="shared" si="896"/>
        <v>3.2646530830461344E-3</v>
      </c>
      <c r="AV1268">
        <f t="shared" si="897"/>
        <v>9.1410286325291773E-3</v>
      </c>
      <c r="AW1268">
        <f t="shared" si="898"/>
        <v>6.5293061660922692E-4</v>
      </c>
      <c r="AX1268">
        <f t="shared" si="899"/>
        <v>3.9175836996553619E-3</v>
      </c>
      <c r="AY1268">
        <f t="shared" si="900"/>
        <v>0.10708062112391324</v>
      </c>
    </row>
    <row r="1269" spans="1:51" x14ac:dyDescent="0.2">
      <c r="A1269" s="118" t="s">
        <v>6199</v>
      </c>
      <c r="B1269" s="119">
        <v>57978</v>
      </c>
      <c r="C1269" s="121" t="s">
        <v>7149</v>
      </c>
      <c r="D1269" s="121" t="s">
        <v>3409</v>
      </c>
      <c r="E1269" s="121">
        <v>4.0741171281082171E-3</v>
      </c>
      <c r="F1269">
        <f t="shared" si="876"/>
        <v>4.0741171281082175E-9</v>
      </c>
      <c r="G1269">
        <f t="shared" si="877"/>
        <v>4.0741171281082173E-11</v>
      </c>
      <c r="H1269">
        <f t="shared" si="878"/>
        <v>2.3450768128048782E-6</v>
      </c>
      <c r="I1269" s="115">
        <f t="shared" si="856"/>
        <v>76</v>
      </c>
      <c r="J1269" s="115">
        <f t="shared" si="857"/>
        <v>3</v>
      </c>
      <c r="K1269" s="115">
        <f t="shared" si="858"/>
        <v>8</v>
      </c>
      <c r="L1269" s="115">
        <f t="shared" si="859"/>
        <v>11</v>
      </c>
      <c r="M1269" s="115">
        <f t="shared" si="860"/>
        <v>33</v>
      </c>
      <c r="N1269" s="115">
        <f t="shared" si="861"/>
        <v>42</v>
      </c>
      <c r="O1269" s="115">
        <f t="shared" si="862"/>
        <v>11</v>
      </c>
      <c r="P1269" s="115">
        <f t="shared" si="863"/>
        <v>45</v>
      </c>
      <c r="Q1269" s="115">
        <f t="shared" si="864"/>
        <v>13</v>
      </c>
      <c r="R1269" s="115">
        <f t="shared" si="865"/>
        <v>86</v>
      </c>
      <c r="S1269" s="115">
        <f t="shared" si="866"/>
        <v>13</v>
      </c>
      <c r="T1269" s="115">
        <f t="shared" si="867"/>
        <v>19</v>
      </c>
      <c r="U1269" s="115">
        <f t="shared" si="868"/>
        <v>25</v>
      </c>
      <c r="V1269" s="115">
        <f t="shared" si="869"/>
        <v>15</v>
      </c>
      <c r="W1269" s="115">
        <f t="shared" si="870"/>
        <v>28</v>
      </c>
      <c r="X1269" s="115">
        <f t="shared" si="871"/>
        <v>30</v>
      </c>
      <c r="Y1269" s="115">
        <f t="shared" si="872"/>
        <v>32</v>
      </c>
      <c r="Z1269" s="115">
        <f t="shared" si="873"/>
        <v>26</v>
      </c>
      <c r="AA1269" s="115">
        <f t="shared" si="874"/>
        <v>9</v>
      </c>
      <c r="AB1269" s="115">
        <f t="shared" si="875"/>
        <v>12</v>
      </c>
      <c r="AC1269" s="113">
        <f t="shared" si="879"/>
        <v>537</v>
      </c>
      <c r="AE1269">
        <f t="shared" si="880"/>
        <v>1.7822583777317075E-4</v>
      </c>
      <c r="AF1269">
        <f t="shared" si="881"/>
        <v>7.035230438414635E-6</v>
      </c>
      <c r="AG1269">
        <f t="shared" si="882"/>
        <v>1.8760614502439026E-5</v>
      </c>
      <c r="AH1269">
        <f t="shared" si="883"/>
        <v>2.5795844940853659E-5</v>
      </c>
      <c r="AI1269">
        <f t="shared" si="884"/>
        <v>7.7387534822560976E-5</v>
      </c>
      <c r="AJ1269">
        <f t="shared" si="885"/>
        <v>9.8493226137804887E-5</v>
      </c>
      <c r="AK1269">
        <f t="shared" si="886"/>
        <v>2.5795844940853659E-5</v>
      </c>
      <c r="AL1269">
        <f t="shared" si="887"/>
        <v>1.0552845657621952E-4</v>
      </c>
      <c r="AM1269">
        <f t="shared" si="888"/>
        <v>3.0485998566463418E-5</v>
      </c>
      <c r="AN1269">
        <f t="shared" si="889"/>
        <v>2.0167660590121952E-4</v>
      </c>
      <c r="AO1269">
        <f t="shared" si="890"/>
        <v>3.0485998566463418E-5</v>
      </c>
      <c r="AP1269">
        <f t="shared" si="891"/>
        <v>4.4556459443292688E-5</v>
      </c>
      <c r="AQ1269">
        <f t="shared" si="892"/>
        <v>5.8626920320121954E-5</v>
      </c>
      <c r="AR1269">
        <f t="shared" si="893"/>
        <v>3.517615219207317E-5</v>
      </c>
      <c r="AS1269">
        <f t="shared" si="894"/>
        <v>6.5662150758536591E-5</v>
      </c>
      <c r="AT1269">
        <f t="shared" si="895"/>
        <v>7.035230438414634E-5</v>
      </c>
      <c r="AU1269">
        <f t="shared" si="896"/>
        <v>7.5042458009756102E-5</v>
      </c>
      <c r="AV1269">
        <f t="shared" si="897"/>
        <v>6.0971997132926836E-5</v>
      </c>
      <c r="AW1269">
        <f t="shared" si="898"/>
        <v>2.1105691315243903E-5</v>
      </c>
      <c r="AX1269">
        <f t="shared" si="899"/>
        <v>2.814092175365854E-5</v>
      </c>
      <c r="AY1269">
        <f t="shared" si="900"/>
        <v>1.2593062484762198E-3</v>
      </c>
    </row>
    <row r="1270" spans="1:51" x14ac:dyDescent="0.2">
      <c r="A1270" s="118" t="s">
        <v>6200</v>
      </c>
      <c r="B1270" s="119">
        <v>37606</v>
      </c>
      <c r="C1270" s="121" t="s">
        <v>6692</v>
      </c>
      <c r="D1270" s="121" t="s">
        <v>4598</v>
      </c>
      <c r="E1270" s="121">
        <v>0.85483808220632862</v>
      </c>
      <c r="F1270">
        <f t="shared" si="876"/>
        <v>8.5483808220632857E-7</v>
      </c>
      <c r="G1270">
        <f t="shared" si="877"/>
        <v>8.5483808220632864E-9</v>
      </c>
      <c r="H1270">
        <f t="shared" si="878"/>
        <v>4.9204794615600545E-4</v>
      </c>
      <c r="I1270" s="115">
        <f t="shared" si="856"/>
        <v>38</v>
      </c>
      <c r="J1270" s="115">
        <f t="shared" si="857"/>
        <v>2</v>
      </c>
      <c r="K1270" s="115">
        <f t="shared" si="858"/>
        <v>25</v>
      </c>
      <c r="L1270" s="115">
        <f t="shared" si="859"/>
        <v>19</v>
      </c>
      <c r="M1270" s="115">
        <f t="shared" si="860"/>
        <v>11</v>
      </c>
      <c r="N1270" s="115">
        <f t="shared" si="861"/>
        <v>21</v>
      </c>
      <c r="O1270" s="115">
        <f t="shared" si="862"/>
        <v>5</v>
      </c>
      <c r="P1270" s="115">
        <f t="shared" si="863"/>
        <v>20</v>
      </c>
      <c r="Q1270" s="115">
        <f t="shared" si="864"/>
        <v>23</v>
      </c>
      <c r="R1270" s="115">
        <f t="shared" si="865"/>
        <v>32</v>
      </c>
      <c r="S1270" s="115">
        <f t="shared" si="866"/>
        <v>12</v>
      </c>
      <c r="T1270" s="115">
        <f t="shared" si="867"/>
        <v>19</v>
      </c>
      <c r="U1270" s="115">
        <f t="shared" si="868"/>
        <v>16</v>
      </c>
      <c r="V1270" s="115">
        <f t="shared" si="869"/>
        <v>16</v>
      </c>
      <c r="W1270" s="115">
        <f t="shared" si="870"/>
        <v>19</v>
      </c>
      <c r="X1270" s="115">
        <f t="shared" si="871"/>
        <v>23</v>
      </c>
      <c r="Y1270" s="115">
        <f t="shared" si="872"/>
        <v>12</v>
      </c>
      <c r="Z1270" s="115">
        <f t="shared" si="873"/>
        <v>18</v>
      </c>
      <c r="AA1270" s="115">
        <f t="shared" si="874"/>
        <v>3</v>
      </c>
      <c r="AB1270" s="115">
        <f t="shared" si="875"/>
        <v>7</v>
      </c>
      <c r="AC1270" s="113">
        <f t="shared" si="879"/>
        <v>341</v>
      </c>
      <c r="AE1270">
        <f t="shared" si="880"/>
        <v>1.8697821953928207E-2</v>
      </c>
      <c r="AF1270">
        <f t="shared" si="881"/>
        <v>9.8409589231201089E-4</v>
      </c>
      <c r="AG1270">
        <f t="shared" si="882"/>
        <v>1.2301198653900136E-2</v>
      </c>
      <c r="AH1270">
        <f t="shared" si="883"/>
        <v>9.3489109769641036E-3</v>
      </c>
      <c r="AI1270">
        <f t="shared" si="884"/>
        <v>5.41252740771606E-3</v>
      </c>
      <c r="AJ1270">
        <f t="shared" si="885"/>
        <v>1.0333006869276115E-2</v>
      </c>
      <c r="AK1270">
        <f t="shared" si="886"/>
        <v>2.4602397307800271E-3</v>
      </c>
      <c r="AL1270">
        <f t="shared" si="887"/>
        <v>9.8409589231201085E-3</v>
      </c>
      <c r="AM1270">
        <f t="shared" si="888"/>
        <v>1.1317102761588125E-2</v>
      </c>
      <c r="AN1270">
        <f t="shared" si="889"/>
        <v>1.5745534276992174E-2</v>
      </c>
      <c r="AO1270">
        <f t="shared" si="890"/>
        <v>5.9045753538720658E-3</v>
      </c>
      <c r="AP1270">
        <f t="shared" si="891"/>
        <v>9.3489109769641036E-3</v>
      </c>
      <c r="AQ1270">
        <f t="shared" si="892"/>
        <v>7.8727671384960871E-3</v>
      </c>
      <c r="AR1270">
        <f t="shared" si="893"/>
        <v>7.8727671384960871E-3</v>
      </c>
      <c r="AS1270">
        <f t="shared" si="894"/>
        <v>9.3489109769641036E-3</v>
      </c>
      <c r="AT1270">
        <f t="shared" si="895"/>
        <v>1.1317102761588125E-2</v>
      </c>
      <c r="AU1270">
        <f t="shared" si="896"/>
        <v>5.9045753538720658E-3</v>
      </c>
      <c r="AV1270">
        <f t="shared" si="897"/>
        <v>8.8568630308080987E-3</v>
      </c>
      <c r="AW1270">
        <f t="shared" si="898"/>
        <v>1.4761438384680164E-3</v>
      </c>
      <c r="AX1270">
        <f t="shared" si="899"/>
        <v>3.4443356230920382E-3</v>
      </c>
      <c r="AY1270">
        <f t="shared" si="900"/>
        <v>0.16778834963919786</v>
      </c>
    </row>
    <row r="1271" spans="1:51" x14ac:dyDescent="0.2">
      <c r="A1271" s="118" t="s">
        <v>6201</v>
      </c>
      <c r="B1271" s="119">
        <v>23894</v>
      </c>
      <c r="C1271" s="121" t="s">
        <v>6582</v>
      </c>
      <c r="D1271" s="121" t="s">
        <v>4774</v>
      </c>
      <c r="E1271" s="121">
        <v>1.2365051351145999</v>
      </c>
      <c r="F1271">
        <f t="shared" si="876"/>
        <v>1.2365051351146E-6</v>
      </c>
      <c r="G1271">
        <f t="shared" si="877"/>
        <v>1.2365051351146E-8</v>
      </c>
      <c r="H1271">
        <f t="shared" si="878"/>
        <v>7.1173690644919265E-4</v>
      </c>
      <c r="I1271" s="115">
        <f t="shared" si="856"/>
        <v>16</v>
      </c>
      <c r="J1271" s="115">
        <f t="shared" si="857"/>
        <v>1</v>
      </c>
      <c r="K1271" s="115">
        <f t="shared" si="858"/>
        <v>10</v>
      </c>
      <c r="L1271" s="115">
        <f t="shared" si="859"/>
        <v>7</v>
      </c>
      <c r="M1271" s="115">
        <f t="shared" si="860"/>
        <v>10</v>
      </c>
      <c r="N1271" s="115">
        <f t="shared" si="861"/>
        <v>37</v>
      </c>
      <c r="O1271" s="115">
        <f t="shared" si="862"/>
        <v>4</v>
      </c>
      <c r="P1271" s="115">
        <f t="shared" si="863"/>
        <v>9</v>
      </c>
      <c r="Q1271" s="115">
        <f t="shared" si="864"/>
        <v>10</v>
      </c>
      <c r="R1271" s="115">
        <f t="shared" si="865"/>
        <v>12</v>
      </c>
      <c r="S1271" s="115">
        <f t="shared" si="866"/>
        <v>6</v>
      </c>
      <c r="T1271" s="115">
        <f t="shared" si="867"/>
        <v>8</v>
      </c>
      <c r="U1271" s="115">
        <f t="shared" si="868"/>
        <v>13</v>
      </c>
      <c r="V1271" s="115">
        <f t="shared" si="869"/>
        <v>14</v>
      </c>
      <c r="W1271" s="115">
        <f t="shared" si="870"/>
        <v>7</v>
      </c>
      <c r="X1271" s="115">
        <f t="shared" si="871"/>
        <v>12</v>
      </c>
      <c r="Y1271" s="115">
        <f t="shared" si="872"/>
        <v>12</v>
      </c>
      <c r="Z1271" s="115">
        <f t="shared" si="873"/>
        <v>12</v>
      </c>
      <c r="AA1271" s="115">
        <f t="shared" si="874"/>
        <v>10</v>
      </c>
      <c r="AB1271" s="115">
        <f t="shared" si="875"/>
        <v>10</v>
      </c>
      <c r="AC1271" s="113">
        <f t="shared" si="879"/>
        <v>220</v>
      </c>
      <c r="AE1271">
        <f t="shared" si="880"/>
        <v>1.1387790503187082E-2</v>
      </c>
      <c r="AF1271">
        <f t="shared" si="881"/>
        <v>7.1173690644919265E-4</v>
      </c>
      <c r="AG1271">
        <f t="shared" si="882"/>
        <v>7.1173690644919267E-3</v>
      </c>
      <c r="AH1271">
        <f t="shared" si="883"/>
        <v>4.9821583451443484E-3</v>
      </c>
      <c r="AI1271">
        <f t="shared" si="884"/>
        <v>7.1173690644919267E-3</v>
      </c>
      <c r="AJ1271">
        <f t="shared" si="885"/>
        <v>2.6334265538620127E-2</v>
      </c>
      <c r="AK1271">
        <f t="shared" si="886"/>
        <v>2.8469476257967706E-3</v>
      </c>
      <c r="AL1271">
        <f t="shared" si="887"/>
        <v>6.4056321580427339E-3</v>
      </c>
      <c r="AM1271">
        <f t="shared" si="888"/>
        <v>7.1173690644919267E-3</v>
      </c>
      <c r="AN1271">
        <f t="shared" si="889"/>
        <v>8.5408428773903113E-3</v>
      </c>
      <c r="AO1271">
        <f t="shared" si="890"/>
        <v>4.2704214386951557E-3</v>
      </c>
      <c r="AP1271">
        <f t="shared" si="891"/>
        <v>5.6938952515935412E-3</v>
      </c>
      <c r="AQ1271">
        <f t="shared" si="892"/>
        <v>9.2525797838395041E-3</v>
      </c>
      <c r="AR1271">
        <f t="shared" si="893"/>
        <v>9.9643166902886968E-3</v>
      </c>
      <c r="AS1271">
        <f t="shared" si="894"/>
        <v>4.9821583451443484E-3</v>
      </c>
      <c r="AT1271">
        <f t="shared" si="895"/>
        <v>8.5408428773903113E-3</v>
      </c>
      <c r="AU1271">
        <f t="shared" si="896"/>
        <v>8.5408428773903113E-3</v>
      </c>
      <c r="AV1271">
        <f t="shared" si="897"/>
        <v>8.5408428773903113E-3</v>
      </c>
      <c r="AW1271">
        <f t="shared" si="898"/>
        <v>7.1173690644919267E-3</v>
      </c>
      <c r="AX1271">
        <f t="shared" si="899"/>
        <v>7.1173690644919267E-3</v>
      </c>
      <c r="AY1271">
        <f t="shared" si="900"/>
        <v>0.15658211941882239</v>
      </c>
    </row>
    <row r="1272" spans="1:51" x14ac:dyDescent="0.2">
      <c r="A1272" s="118" t="s">
        <v>6202</v>
      </c>
      <c r="B1272" s="119">
        <v>39563</v>
      </c>
      <c r="C1272" s="121" t="s">
        <v>7108</v>
      </c>
      <c r="D1272" s="121" t="s">
        <v>4233</v>
      </c>
      <c r="E1272" s="121">
        <v>0.23787100573277264</v>
      </c>
      <c r="F1272">
        <f t="shared" si="876"/>
        <v>2.3787100573277264E-7</v>
      </c>
      <c r="G1272">
        <f t="shared" si="877"/>
        <v>2.3787100573277267E-9</v>
      </c>
      <c r="H1272">
        <f t="shared" si="878"/>
        <v>1.3691942633017114E-4</v>
      </c>
      <c r="I1272" s="115">
        <f t="shared" si="856"/>
        <v>41</v>
      </c>
      <c r="J1272" s="115">
        <f t="shared" si="857"/>
        <v>4</v>
      </c>
      <c r="K1272" s="115">
        <f t="shared" si="858"/>
        <v>26</v>
      </c>
      <c r="L1272" s="115">
        <f t="shared" si="859"/>
        <v>17</v>
      </c>
      <c r="M1272" s="115">
        <f t="shared" si="860"/>
        <v>16</v>
      </c>
      <c r="N1272" s="115">
        <f t="shared" si="861"/>
        <v>30</v>
      </c>
      <c r="O1272" s="115">
        <f t="shared" si="862"/>
        <v>14</v>
      </c>
      <c r="P1272" s="115">
        <f t="shared" si="863"/>
        <v>26</v>
      </c>
      <c r="Q1272" s="115">
        <f t="shared" si="864"/>
        <v>18</v>
      </c>
      <c r="R1272" s="115">
        <f t="shared" si="865"/>
        <v>31</v>
      </c>
      <c r="S1272" s="115">
        <f t="shared" si="866"/>
        <v>11</v>
      </c>
      <c r="T1272" s="115">
        <f t="shared" si="867"/>
        <v>12</v>
      </c>
      <c r="U1272" s="115">
        <f t="shared" si="868"/>
        <v>19</v>
      </c>
      <c r="V1272" s="115">
        <f t="shared" si="869"/>
        <v>11</v>
      </c>
      <c r="W1272" s="115">
        <f t="shared" si="870"/>
        <v>13</v>
      </c>
      <c r="X1272" s="115">
        <f t="shared" si="871"/>
        <v>22</v>
      </c>
      <c r="Y1272" s="115">
        <f t="shared" si="872"/>
        <v>19</v>
      </c>
      <c r="Z1272" s="115">
        <f t="shared" si="873"/>
        <v>23</v>
      </c>
      <c r="AA1272" s="115">
        <f t="shared" si="874"/>
        <v>5</v>
      </c>
      <c r="AB1272" s="115">
        <f t="shared" si="875"/>
        <v>7</v>
      </c>
      <c r="AC1272" s="113">
        <f t="shared" si="879"/>
        <v>365</v>
      </c>
      <c r="AE1272">
        <f t="shared" si="880"/>
        <v>5.6136964795370165E-3</v>
      </c>
      <c r="AF1272">
        <f t="shared" si="881"/>
        <v>5.4767770532068456E-4</v>
      </c>
      <c r="AG1272">
        <f t="shared" si="882"/>
        <v>3.5599050845844496E-3</v>
      </c>
      <c r="AH1272">
        <f t="shared" si="883"/>
        <v>2.3276302476129091E-3</v>
      </c>
      <c r="AI1272">
        <f t="shared" si="884"/>
        <v>2.1907108212827382E-3</v>
      </c>
      <c r="AJ1272">
        <f t="shared" si="885"/>
        <v>4.1075827899051346E-3</v>
      </c>
      <c r="AK1272">
        <f t="shared" si="886"/>
        <v>1.9168719686223959E-3</v>
      </c>
      <c r="AL1272">
        <f t="shared" si="887"/>
        <v>3.5599050845844496E-3</v>
      </c>
      <c r="AM1272">
        <f t="shared" si="888"/>
        <v>2.4645496739430805E-3</v>
      </c>
      <c r="AN1272">
        <f t="shared" si="889"/>
        <v>4.2445022162353055E-3</v>
      </c>
      <c r="AO1272">
        <f t="shared" si="890"/>
        <v>1.5061136896318825E-3</v>
      </c>
      <c r="AP1272">
        <f t="shared" si="891"/>
        <v>1.6430331159620537E-3</v>
      </c>
      <c r="AQ1272">
        <f t="shared" si="892"/>
        <v>2.6014691002732519E-3</v>
      </c>
      <c r="AR1272">
        <f t="shared" si="893"/>
        <v>1.5061136896318825E-3</v>
      </c>
      <c r="AS1272">
        <f t="shared" si="894"/>
        <v>1.7799525422922248E-3</v>
      </c>
      <c r="AT1272">
        <f t="shared" si="895"/>
        <v>3.0122273792637651E-3</v>
      </c>
      <c r="AU1272">
        <f t="shared" si="896"/>
        <v>2.6014691002732519E-3</v>
      </c>
      <c r="AV1272">
        <f t="shared" si="897"/>
        <v>3.1491468055939364E-3</v>
      </c>
      <c r="AW1272">
        <f t="shared" si="898"/>
        <v>6.845971316508557E-4</v>
      </c>
      <c r="AX1272">
        <f t="shared" si="899"/>
        <v>9.5843598431119797E-4</v>
      </c>
      <c r="AY1272">
        <f t="shared" si="900"/>
        <v>4.997559061051246E-2</v>
      </c>
    </row>
    <row r="1273" spans="1:51" x14ac:dyDescent="0.2">
      <c r="A1273" s="118" t="s">
        <v>6203</v>
      </c>
      <c r="B1273" s="119">
        <v>45014</v>
      </c>
      <c r="C1273" s="121" t="s">
        <v>7008</v>
      </c>
      <c r="D1273" s="121" t="s">
        <v>4219</v>
      </c>
      <c r="E1273" s="121">
        <v>0.60351940957737504</v>
      </c>
      <c r="F1273">
        <f t="shared" si="876"/>
        <v>6.0351940957737505E-7</v>
      </c>
      <c r="G1273">
        <f t="shared" si="877"/>
        <v>6.0351940957737504E-9</v>
      </c>
      <c r="H1273">
        <f t="shared" si="878"/>
        <v>3.473879932692989E-4</v>
      </c>
      <c r="I1273" s="115">
        <f t="shared" si="856"/>
        <v>44</v>
      </c>
      <c r="J1273" s="115">
        <f t="shared" si="857"/>
        <v>2</v>
      </c>
      <c r="K1273" s="115">
        <f t="shared" si="858"/>
        <v>29</v>
      </c>
      <c r="L1273" s="115">
        <f t="shared" si="859"/>
        <v>29</v>
      </c>
      <c r="M1273" s="115">
        <f t="shared" si="860"/>
        <v>19</v>
      </c>
      <c r="N1273" s="115">
        <f t="shared" si="861"/>
        <v>37</v>
      </c>
      <c r="O1273" s="115">
        <f t="shared" si="862"/>
        <v>9</v>
      </c>
      <c r="P1273" s="115">
        <f t="shared" si="863"/>
        <v>24</v>
      </c>
      <c r="Q1273" s="115">
        <f t="shared" si="864"/>
        <v>25</v>
      </c>
      <c r="R1273" s="115">
        <f t="shared" si="865"/>
        <v>44</v>
      </c>
      <c r="S1273" s="115">
        <f t="shared" si="866"/>
        <v>13</v>
      </c>
      <c r="T1273" s="115">
        <f t="shared" si="867"/>
        <v>13</v>
      </c>
      <c r="U1273" s="115">
        <f t="shared" si="868"/>
        <v>8</v>
      </c>
      <c r="V1273" s="115">
        <f t="shared" si="869"/>
        <v>13</v>
      </c>
      <c r="W1273" s="115">
        <f t="shared" si="870"/>
        <v>24</v>
      </c>
      <c r="X1273" s="115">
        <f t="shared" si="871"/>
        <v>24</v>
      </c>
      <c r="Y1273" s="115">
        <f t="shared" si="872"/>
        <v>16</v>
      </c>
      <c r="Z1273" s="115">
        <f t="shared" si="873"/>
        <v>24</v>
      </c>
      <c r="AA1273" s="115">
        <f t="shared" si="874"/>
        <v>5</v>
      </c>
      <c r="AB1273" s="115">
        <f t="shared" si="875"/>
        <v>7</v>
      </c>
      <c r="AC1273" s="113">
        <f t="shared" si="879"/>
        <v>409</v>
      </c>
      <c r="AE1273">
        <f t="shared" si="880"/>
        <v>1.5285071703849152E-2</v>
      </c>
      <c r="AF1273">
        <f t="shared" si="881"/>
        <v>6.9477598653859779E-4</v>
      </c>
      <c r="AG1273">
        <f t="shared" si="882"/>
        <v>1.0074251804809668E-2</v>
      </c>
      <c r="AH1273">
        <f t="shared" si="883"/>
        <v>1.0074251804809668E-2</v>
      </c>
      <c r="AI1273">
        <f t="shared" si="884"/>
        <v>6.6003718721166791E-3</v>
      </c>
      <c r="AJ1273">
        <f t="shared" si="885"/>
        <v>1.2853355750964059E-2</v>
      </c>
      <c r="AK1273">
        <f t="shared" si="886"/>
        <v>3.1264919394236902E-3</v>
      </c>
      <c r="AL1273">
        <f t="shared" si="887"/>
        <v>8.3373118384631739E-3</v>
      </c>
      <c r="AM1273">
        <f t="shared" si="888"/>
        <v>8.6846998317324717E-3</v>
      </c>
      <c r="AN1273">
        <f t="shared" si="889"/>
        <v>1.5285071703849152E-2</v>
      </c>
      <c r="AO1273">
        <f t="shared" si="890"/>
        <v>4.5160439125008856E-3</v>
      </c>
      <c r="AP1273">
        <f t="shared" si="891"/>
        <v>4.5160439125008856E-3</v>
      </c>
      <c r="AQ1273">
        <f t="shared" si="892"/>
        <v>2.7791039461543912E-3</v>
      </c>
      <c r="AR1273">
        <f t="shared" si="893"/>
        <v>4.5160439125008856E-3</v>
      </c>
      <c r="AS1273">
        <f t="shared" si="894"/>
        <v>8.3373118384631739E-3</v>
      </c>
      <c r="AT1273">
        <f t="shared" si="895"/>
        <v>8.3373118384631739E-3</v>
      </c>
      <c r="AU1273">
        <f t="shared" si="896"/>
        <v>5.5582078923087823E-3</v>
      </c>
      <c r="AV1273">
        <f t="shared" si="897"/>
        <v>8.3373118384631739E-3</v>
      </c>
      <c r="AW1273">
        <f t="shared" si="898"/>
        <v>1.7369399663464944E-3</v>
      </c>
      <c r="AX1273">
        <f t="shared" si="899"/>
        <v>2.4317159528850921E-3</v>
      </c>
      <c r="AY1273">
        <f t="shared" si="900"/>
        <v>0.14208168924714329</v>
      </c>
    </row>
    <row r="1274" spans="1:51" x14ac:dyDescent="0.2">
      <c r="A1274" s="118" t="s">
        <v>6204</v>
      </c>
      <c r="B1274" s="119">
        <v>76655</v>
      </c>
      <c r="C1274" s="121" t="s">
        <v>7150</v>
      </c>
      <c r="D1274" s="121" t="s">
        <v>3569</v>
      </c>
      <c r="E1274" s="121">
        <v>3.275162241059696E-2</v>
      </c>
      <c r="F1274">
        <f t="shared" si="876"/>
        <v>3.2751622410596958E-8</v>
      </c>
      <c r="G1274">
        <f t="shared" si="877"/>
        <v>3.2751622410596961E-10</v>
      </c>
      <c r="H1274">
        <f t="shared" si="878"/>
        <v>1.8851954394471557E-5</v>
      </c>
      <c r="I1274" s="115">
        <f t="shared" si="856"/>
        <v>62</v>
      </c>
      <c r="J1274" s="115">
        <f t="shared" si="857"/>
        <v>3</v>
      </c>
      <c r="K1274" s="115">
        <f t="shared" si="858"/>
        <v>34</v>
      </c>
      <c r="L1274" s="115">
        <f t="shared" si="859"/>
        <v>50</v>
      </c>
      <c r="M1274" s="115">
        <f t="shared" si="860"/>
        <v>20</v>
      </c>
      <c r="N1274" s="115">
        <f t="shared" si="861"/>
        <v>60</v>
      </c>
      <c r="O1274" s="115">
        <f t="shared" si="862"/>
        <v>22</v>
      </c>
      <c r="P1274" s="115">
        <f t="shared" si="863"/>
        <v>43</v>
      </c>
      <c r="Q1274" s="115">
        <f t="shared" si="864"/>
        <v>32</v>
      </c>
      <c r="R1274" s="115">
        <f t="shared" si="865"/>
        <v>93</v>
      </c>
      <c r="S1274" s="115">
        <f t="shared" si="866"/>
        <v>15</v>
      </c>
      <c r="T1274" s="115">
        <f t="shared" si="867"/>
        <v>15</v>
      </c>
      <c r="U1274" s="115">
        <f t="shared" si="868"/>
        <v>36</v>
      </c>
      <c r="V1274" s="115">
        <f t="shared" si="869"/>
        <v>35</v>
      </c>
      <c r="W1274" s="115">
        <f t="shared" si="870"/>
        <v>55</v>
      </c>
      <c r="X1274" s="115">
        <f t="shared" si="871"/>
        <v>41</v>
      </c>
      <c r="Y1274" s="115">
        <f t="shared" si="872"/>
        <v>25</v>
      </c>
      <c r="Z1274" s="115">
        <f t="shared" si="873"/>
        <v>34</v>
      </c>
      <c r="AA1274" s="115">
        <f t="shared" si="874"/>
        <v>8</v>
      </c>
      <c r="AB1274" s="115">
        <f t="shared" si="875"/>
        <v>9</v>
      </c>
      <c r="AC1274" s="113">
        <f t="shared" si="879"/>
        <v>692</v>
      </c>
      <c r="AE1274">
        <f t="shared" si="880"/>
        <v>1.1688211724572367E-3</v>
      </c>
      <c r="AF1274">
        <f t="shared" si="881"/>
        <v>5.6555863183414668E-5</v>
      </c>
      <c r="AG1274">
        <f t="shared" si="882"/>
        <v>6.4096644941203295E-4</v>
      </c>
      <c r="AH1274">
        <f t="shared" si="883"/>
        <v>9.4259771972357782E-4</v>
      </c>
      <c r="AI1274">
        <f t="shared" si="884"/>
        <v>3.7703908788943116E-4</v>
      </c>
      <c r="AJ1274">
        <f t="shared" si="885"/>
        <v>1.1311172636682934E-3</v>
      </c>
      <c r="AK1274">
        <f t="shared" si="886"/>
        <v>4.1474299667837428E-4</v>
      </c>
      <c r="AL1274">
        <f t="shared" si="887"/>
        <v>8.1063403896227695E-4</v>
      </c>
      <c r="AM1274">
        <f t="shared" si="888"/>
        <v>6.0326254062308983E-4</v>
      </c>
      <c r="AN1274">
        <f t="shared" si="889"/>
        <v>1.7532317586858549E-3</v>
      </c>
      <c r="AO1274">
        <f t="shared" si="890"/>
        <v>2.8277931591707336E-4</v>
      </c>
      <c r="AP1274">
        <f t="shared" si="891"/>
        <v>2.8277931591707336E-4</v>
      </c>
      <c r="AQ1274">
        <f t="shared" si="892"/>
        <v>6.7867035820097607E-4</v>
      </c>
      <c r="AR1274">
        <f t="shared" si="893"/>
        <v>6.5981840380650446E-4</v>
      </c>
      <c r="AS1274">
        <f t="shared" si="894"/>
        <v>1.0368574916959357E-3</v>
      </c>
      <c r="AT1274">
        <f t="shared" si="895"/>
        <v>7.7293013017333382E-4</v>
      </c>
      <c r="AU1274">
        <f t="shared" si="896"/>
        <v>4.7129885986178891E-4</v>
      </c>
      <c r="AV1274">
        <f t="shared" si="897"/>
        <v>6.4096644941203295E-4</v>
      </c>
      <c r="AW1274">
        <f t="shared" si="898"/>
        <v>1.5081563515577246E-4</v>
      </c>
      <c r="AX1274">
        <f t="shared" si="899"/>
        <v>1.6966758955024402E-4</v>
      </c>
      <c r="AY1274">
        <f t="shared" si="900"/>
        <v>1.3045552440974321E-2</v>
      </c>
    </row>
    <row r="1275" spans="1:51" x14ac:dyDescent="0.2">
      <c r="A1275" s="118" t="s">
        <v>6205</v>
      </c>
      <c r="B1275" s="119">
        <v>129350</v>
      </c>
      <c r="C1275" s="121" t="s">
        <v>7151</v>
      </c>
      <c r="D1275" s="121" t="s">
        <v>4015</v>
      </c>
      <c r="E1275" s="121">
        <v>0.24978528657798729</v>
      </c>
      <c r="F1275">
        <f t="shared" si="876"/>
        <v>2.4978528657798729E-7</v>
      </c>
      <c r="G1275">
        <f t="shared" si="877"/>
        <v>2.4978528657798732E-9</v>
      </c>
      <c r="H1275">
        <f t="shared" si="878"/>
        <v>1.4377733023249019E-4</v>
      </c>
      <c r="I1275" s="115">
        <f t="shared" si="856"/>
        <v>126</v>
      </c>
      <c r="J1275" s="115">
        <f t="shared" si="857"/>
        <v>10</v>
      </c>
      <c r="K1275" s="115">
        <f t="shared" si="858"/>
        <v>74</v>
      </c>
      <c r="L1275" s="115">
        <f t="shared" si="859"/>
        <v>72</v>
      </c>
      <c r="M1275" s="115">
        <f t="shared" si="860"/>
        <v>40</v>
      </c>
      <c r="N1275" s="115">
        <f t="shared" si="861"/>
        <v>73</v>
      </c>
      <c r="O1275" s="115">
        <f t="shared" si="862"/>
        <v>30</v>
      </c>
      <c r="P1275" s="115">
        <f t="shared" si="863"/>
        <v>70</v>
      </c>
      <c r="Q1275" s="115">
        <f t="shared" si="864"/>
        <v>50</v>
      </c>
      <c r="R1275" s="115">
        <f t="shared" si="865"/>
        <v>141</v>
      </c>
      <c r="S1275" s="115">
        <f t="shared" si="866"/>
        <v>19</v>
      </c>
      <c r="T1275" s="115">
        <f t="shared" si="867"/>
        <v>29</v>
      </c>
      <c r="U1275" s="115">
        <f t="shared" si="868"/>
        <v>57</v>
      </c>
      <c r="V1275" s="115">
        <f t="shared" si="869"/>
        <v>59</v>
      </c>
      <c r="W1275" s="115">
        <f t="shared" si="870"/>
        <v>80</v>
      </c>
      <c r="X1275" s="115">
        <f t="shared" si="871"/>
        <v>72</v>
      </c>
      <c r="Y1275" s="115">
        <f t="shared" si="872"/>
        <v>51</v>
      </c>
      <c r="Z1275" s="115">
        <f t="shared" si="873"/>
        <v>71</v>
      </c>
      <c r="AA1275" s="115">
        <f t="shared" si="874"/>
        <v>9</v>
      </c>
      <c r="AB1275" s="115">
        <f t="shared" si="875"/>
        <v>34</v>
      </c>
      <c r="AC1275" s="113">
        <f t="shared" si="879"/>
        <v>1167</v>
      </c>
      <c r="AE1275">
        <f t="shared" si="880"/>
        <v>1.8115943609293764E-2</v>
      </c>
      <c r="AF1275">
        <f t="shared" si="881"/>
        <v>1.4377733023249019E-3</v>
      </c>
      <c r="AG1275">
        <f t="shared" si="882"/>
        <v>1.0639522437204273E-2</v>
      </c>
      <c r="AH1275">
        <f t="shared" si="883"/>
        <v>1.0351967776739293E-2</v>
      </c>
      <c r="AI1275">
        <f t="shared" si="884"/>
        <v>5.7510932092996077E-3</v>
      </c>
      <c r="AJ1275">
        <f t="shared" si="885"/>
        <v>1.0495745106971783E-2</v>
      </c>
      <c r="AK1275">
        <f t="shared" si="886"/>
        <v>4.3133199069747058E-3</v>
      </c>
      <c r="AL1275">
        <f t="shared" si="887"/>
        <v>1.0064413116274313E-2</v>
      </c>
      <c r="AM1275">
        <f t="shared" si="888"/>
        <v>7.1888665116245096E-3</v>
      </c>
      <c r="AN1275">
        <f t="shared" si="889"/>
        <v>2.0272603562781117E-2</v>
      </c>
      <c r="AO1275">
        <f t="shared" si="890"/>
        <v>2.7317692744173137E-3</v>
      </c>
      <c r="AP1275">
        <f t="shared" si="891"/>
        <v>4.1695425767422157E-3</v>
      </c>
      <c r="AQ1275">
        <f t="shared" si="892"/>
        <v>8.1953078232519412E-3</v>
      </c>
      <c r="AR1275">
        <f t="shared" si="893"/>
        <v>8.4828624837169214E-3</v>
      </c>
      <c r="AS1275">
        <f t="shared" si="894"/>
        <v>1.1502186418599215E-2</v>
      </c>
      <c r="AT1275">
        <f t="shared" si="895"/>
        <v>1.0351967776739293E-2</v>
      </c>
      <c r="AU1275">
        <f t="shared" si="896"/>
        <v>7.3326438418569997E-3</v>
      </c>
      <c r="AV1275">
        <f t="shared" si="897"/>
        <v>1.0208190446506803E-2</v>
      </c>
      <c r="AW1275">
        <f t="shared" si="898"/>
        <v>1.2939959720924116E-3</v>
      </c>
      <c r="AX1275">
        <f t="shared" si="899"/>
        <v>4.8884292279046662E-3</v>
      </c>
      <c r="AY1275">
        <f t="shared" si="900"/>
        <v>0.16778814438131606</v>
      </c>
    </row>
    <row r="1276" spans="1:51" x14ac:dyDescent="0.2">
      <c r="A1276" s="118" t="s">
        <v>6206</v>
      </c>
      <c r="B1276" s="119">
        <v>20866</v>
      </c>
      <c r="C1276" s="121" t="s">
        <v>6618</v>
      </c>
      <c r="D1276" s="121" t="s">
        <v>3431</v>
      </c>
      <c r="E1276" s="121">
        <v>2.0826269931371738E-2</v>
      </c>
      <c r="F1276">
        <f t="shared" si="876"/>
        <v>2.0826269931371737E-8</v>
      </c>
      <c r="G1276">
        <f t="shared" si="877"/>
        <v>2.0826269931371737E-10</v>
      </c>
      <c r="H1276">
        <f t="shared" si="878"/>
        <v>1.1987677618869389E-5</v>
      </c>
      <c r="I1276" s="115">
        <f t="shared" si="856"/>
        <v>21</v>
      </c>
      <c r="J1276" s="115">
        <f t="shared" si="857"/>
        <v>1</v>
      </c>
      <c r="K1276" s="115">
        <f t="shared" si="858"/>
        <v>4</v>
      </c>
      <c r="L1276" s="115">
        <f t="shared" si="859"/>
        <v>7</v>
      </c>
      <c r="M1276" s="115">
        <f t="shared" si="860"/>
        <v>7</v>
      </c>
      <c r="N1276" s="115">
        <f t="shared" si="861"/>
        <v>13</v>
      </c>
      <c r="O1276" s="115">
        <f t="shared" si="862"/>
        <v>4</v>
      </c>
      <c r="P1276" s="115">
        <f t="shared" si="863"/>
        <v>14</v>
      </c>
      <c r="Q1276" s="115">
        <f t="shared" si="864"/>
        <v>15</v>
      </c>
      <c r="R1276" s="115">
        <f t="shared" si="865"/>
        <v>21</v>
      </c>
      <c r="S1276" s="115">
        <f t="shared" si="866"/>
        <v>1</v>
      </c>
      <c r="T1276" s="115">
        <f t="shared" si="867"/>
        <v>4</v>
      </c>
      <c r="U1276" s="115">
        <f t="shared" si="868"/>
        <v>13</v>
      </c>
      <c r="V1276" s="115">
        <f t="shared" si="869"/>
        <v>8</v>
      </c>
      <c r="W1276" s="115">
        <f t="shared" si="870"/>
        <v>17</v>
      </c>
      <c r="X1276" s="115">
        <f t="shared" si="871"/>
        <v>8</v>
      </c>
      <c r="Y1276" s="115">
        <f t="shared" si="872"/>
        <v>4</v>
      </c>
      <c r="Z1276" s="115">
        <f t="shared" si="873"/>
        <v>8</v>
      </c>
      <c r="AA1276" s="115">
        <f t="shared" si="874"/>
        <v>6</v>
      </c>
      <c r="AB1276" s="115">
        <f t="shared" si="875"/>
        <v>7</v>
      </c>
      <c r="AC1276" s="113">
        <f t="shared" si="879"/>
        <v>183</v>
      </c>
      <c r="AE1276">
        <f t="shared" si="880"/>
        <v>2.5174122999625716E-4</v>
      </c>
      <c r="AF1276">
        <f t="shared" si="881"/>
        <v>1.1987677618869389E-5</v>
      </c>
      <c r="AG1276">
        <f t="shared" si="882"/>
        <v>4.7950710475477556E-5</v>
      </c>
      <c r="AH1276">
        <f t="shared" si="883"/>
        <v>8.3913743332085725E-5</v>
      </c>
      <c r="AI1276">
        <f t="shared" si="884"/>
        <v>8.3913743332085725E-5</v>
      </c>
      <c r="AJ1276">
        <f t="shared" si="885"/>
        <v>1.5583980904530206E-4</v>
      </c>
      <c r="AK1276">
        <f t="shared" si="886"/>
        <v>4.7950710475477556E-5</v>
      </c>
      <c r="AL1276">
        <f t="shared" si="887"/>
        <v>1.6782748666417145E-4</v>
      </c>
      <c r="AM1276">
        <f t="shared" si="888"/>
        <v>1.7981516428304084E-4</v>
      </c>
      <c r="AN1276">
        <f t="shared" si="889"/>
        <v>2.5174122999625716E-4</v>
      </c>
      <c r="AO1276">
        <f t="shared" si="890"/>
        <v>1.1987677618869389E-5</v>
      </c>
      <c r="AP1276">
        <f t="shared" si="891"/>
        <v>4.7950710475477556E-5</v>
      </c>
      <c r="AQ1276">
        <f t="shared" si="892"/>
        <v>1.5583980904530206E-4</v>
      </c>
      <c r="AR1276">
        <f t="shared" si="893"/>
        <v>9.5901420950955112E-5</v>
      </c>
      <c r="AS1276">
        <f t="shared" si="894"/>
        <v>2.0379051952077961E-4</v>
      </c>
      <c r="AT1276">
        <f t="shared" si="895"/>
        <v>9.5901420950955112E-5</v>
      </c>
      <c r="AU1276">
        <f t="shared" si="896"/>
        <v>4.7950710475477556E-5</v>
      </c>
      <c r="AV1276">
        <f t="shared" si="897"/>
        <v>9.5901420950955112E-5</v>
      </c>
      <c r="AW1276">
        <f t="shared" si="898"/>
        <v>7.1926065713216338E-5</v>
      </c>
      <c r="AX1276">
        <f t="shared" si="899"/>
        <v>8.3913743332085725E-5</v>
      </c>
      <c r="AY1276">
        <f t="shared" si="900"/>
        <v>2.1937450042530983E-3</v>
      </c>
    </row>
    <row r="1277" spans="1:51" x14ac:dyDescent="0.2">
      <c r="A1277" s="118" t="s">
        <v>6207</v>
      </c>
      <c r="B1277" s="119">
        <v>23774</v>
      </c>
      <c r="C1277" s="121" t="s">
        <v>6734</v>
      </c>
      <c r="D1277" s="121" t="s">
        <v>3457</v>
      </c>
      <c r="E1277" s="121">
        <v>9.8363318266856403E-3</v>
      </c>
      <c r="F1277">
        <f t="shared" si="876"/>
        <v>9.8363318266856401E-9</v>
      </c>
      <c r="G1277">
        <f t="shared" si="877"/>
        <v>9.8363318266856401E-11</v>
      </c>
      <c r="H1277">
        <f t="shared" si="878"/>
        <v>5.6618287998327864E-6</v>
      </c>
      <c r="I1277" s="115">
        <f t="shared" si="856"/>
        <v>16</v>
      </c>
      <c r="J1277" s="115">
        <f t="shared" si="857"/>
        <v>6</v>
      </c>
      <c r="K1277" s="115">
        <f t="shared" si="858"/>
        <v>14</v>
      </c>
      <c r="L1277" s="115">
        <f t="shared" si="859"/>
        <v>8</v>
      </c>
      <c r="M1277" s="115">
        <f t="shared" si="860"/>
        <v>10</v>
      </c>
      <c r="N1277" s="115">
        <f t="shared" si="861"/>
        <v>16</v>
      </c>
      <c r="O1277" s="115">
        <f t="shared" si="862"/>
        <v>9</v>
      </c>
      <c r="P1277" s="115">
        <f t="shared" si="863"/>
        <v>10</v>
      </c>
      <c r="Q1277" s="115">
        <f t="shared" si="864"/>
        <v>10</v>
      </c>
      <c r="R1277" s="115">
        <f t="shared" si="865"/>
        <v>24</v>
      </c>
      <c r="S1277" s="115">
        <f t="shared" si="866"/>
        <v>6</v>
      </c>
      <c r="T1277" s="115">
        <f t="shared" si="867"/>
        <v>8</v>
      </c>
      <c r="U1277" s="115">
        <f t="shared" si="868"/>
        <v>17</v>
      </c>
      <c r="V1277" s="115">
        <f t="shared" si="869"/>
        <v>9</v>
      </c>
      <c r="W1277" s="115">
        <f t="shared" si="870"/>
        <v>12</v>
      </c>
      <c r="X1277" s="115">
        <f t="shared" si="871"/>
        <v>7</v>
      </c>
      <c r="Y1277" s="115">
        <f t="shared" si="872"/>
        <v>12</v>
      </c>
      <c r="Z1277" s="115">
        <f t="shared" si="873"/>
        <v>9</v>
      </c>
      <c r="AA1277" s="115">
        <f t="shared" si="874"/>
        <v>2</v>
      </c>
      <c r="AB1277" s="115">
        <f t="shared" si="875"/>
        <v>7</v>
      </c>
      <c r="AC1277" s="113">
        <f t="shared" si="879"/>
        <v>212</v>
      </c>
      <c r="AE1277">
        <f t="shared" si="880"/>
        <v>9.0589260797324582E-5</v>
      </c>
      <c r="AF1277">
        <f t="shared" si="881"/>
        <v>3.397097279899672E-5</v>
      </c>
      <c r="AG1277">
        <f t="shared" si="882"/>
        <v>7.9265603197659011E-5</v>
      </c>
      <c r="AH1277">
        <f t="shared" si="883"/>
        <v>4.5294630398662291E-5</v>
      </c>
      <c r="AI1277">
        <f t="shared" si="884"/>
        <v>5.6618287998327862E-5</v>
      </c>
      <c r="AJ1277">
        <f t="shared" si="885"/>
        <v>9.0589260797324582E-5</v>
      </c>
      <c r="AK1277">
        <f t="shared" si="886"/>
        <v>5.0956459198495077E-5</v>
      </c>
      <c r="AL1277">
        <f t="shared" si="887"/>
        <v>5.6618287998327862E-5</v>
      </c>
      <c r="AM1277">
        <f t="shared" si="888"/>
        <v>5.6618287998327862E-5</v>
      </c>
      <c r="AN1277">
        <f t="shared" si="889"/>
        <v>1.3588389119598688E-4</v>
      </c>
      <c r="AO1277">
        <f t="shared" si="890"/>
        <v>3.397097279899672E-5</v>
      </c>
      <c r="AP1277">
        <f t="shared" si="891"/>
        <v>4.5294630398662291E-5</v>
      </c>
      <c r="AQ1277">
        <f t="shared" si="892"/>
        <v>9.6251089597157368E-5</v>
      </c>
      <c r="AR1277">
        <f t="shared" si="893"/>
        <v>5.0956459198495077E-5</v>
      </c>
      <c r="AS1277">
        <f t="shared" si="894"/>
        <v>6.794194559799344E-5</v>
      </c>
      <c r="AT1277">
        <f t="shared" si="895"/>
        <v>3.9632801598829506E-5</v>
      </c>
      <c r="AU1277">
        <f t="shared" si="896"/>
        <v>6.794194559799344E-5</v>
      </c>
      <c r="AV1277">
        <f t="shared" si="897"/>
        <v>5.0956459198495077E-5</v>
      </c>
      <c r="AW1277">
        <f t="shared" si="898"/>
        <v>1.1323657599665573E-5</v>
      </c>
      <c r="AX1277">
        <f t="shared" si="899"/>
        <v>3.9632801598829506E-5</v>
      </c>
      <c r="AY1277">
        <f t="shared" si="900"/>
        <v>1.2003077055645511E-3</v>
      </c>
    </row>
    <row r="1278" spans="1:51" x14ac:dyDescent="0.2">
      <c r="A1278" s="118" t="s">
        <v>6208</v>
      </c>
      <c r="B1278" s="119">
        <v>38453</v>
      </c>
      <c r="C1278" s="121" t="s">
        <v>6972</v>
      </c>
      <c r="D1278" s="121" t="s">
        <v>4709</v>
      </c>
      <c r="E1278" s="121">
        <v>3.0128974154777177</v>
      </c>
      <c r="F1278">
        <f t="shared" si="876"/>
        <v>3.0128974154777177E-6</v>
      </c>
      <c r="G1278">
        <f t="shared" si="877"/>
        <v>3.0128974154777175E-8</v>
      </c>
      <c r="H1278">
        <f t="shared" si="878"/>
        <v>1.7342348406358501E-3</v>
      </c>
      <c r="I1278" s="115">
        <f t="shared" si="856"/>
        <v>26</v>
      </c>
      <c r="J1278" s="115">
        <f t="shared" si="857"/>
        <v>4</v>
      </c>
      <c r="K1278" s="115">
        <f t="shared" si="858"/>
        <v>22</v>
      </c>
      <c r="L1278" s="115">
        <f t="shared" si="859"/>
        <v>12</v>
      </c>
      <c r="M1278" s="115">
        <f t="shared" si="860"/>
        <v>17</v>
      </c>
      <c r="N1278" s="115">
        <f t="shared" si="861"/>
        <v>35</v>
      </c>
      <c r="O1278" s="115">
        <f t="shared" si="862"/>
        <v>2</v>
      </c>
      <c r="P1278" s="115">
        <f t="shared" si="863"/>
        <v>21</v>
      </c>
      <c r="Q1278" s="115">
        <f t="shared" si="864"/>
        <v>18</v>
      </c>
      <c r="R1278" s="115">
        <f t="shared" si="865"/>
        <v>27</v>
      </c>
      <c r="S1278" s="115">
        <f t="shared" si="866"/>
        <v>10</v>
      </c>
      <c r="T1278" s="115">
        <f t="shared" si="867"/>
        <v>23</v>
      </c>
      <c r="U1278" s="115">
        <f t="shared" si="868"/>
        <v>26</v>
      </c>
      <c r="V1278" s="115">
        <f t="shared" si="869"/>
        <v>8</v>
      </c>
      <c r="W1278" s="115">
        <f t="shared" si="870"/>
        <v>19</v>
      </c>
      <c r="X1278" s="115">
        <f t="shared" si="871"/>
        <v>32</v>
      </c>
      <c r="Y1278" s="115">
        <f t="shared" si="872"/>
        <v>20</v>
      </c>
      <c r="Z1278" s="115">
        <f t="shared" si="873"/>
        <v>21</v>
      </c>
      <c r="AA1278" s="115">
        <f t="shared" si="874"/>
        <v>5</v>
      </c>
      <c r="AB1278" s="115">
        <f t="shared" si="875"/>
        <v>8</v>
      </c>
      <c r="AC1278" s="113">
        <f t="shared" si="879"/>
        <v>356</v>
      </c>
      <c r="AE1278">
        <f t="shared" si="880"/>
        <v>4.5090105856532101E-2</v>
      </c>
      <c r="AF1278">
        <f t="shared" si="881"/>
        <v>6.9369393625434003E-3</v>
      </c>
      <c r="AG1278">
        <f t="shared" si="882"/>
        <v>3.8153166493988699E-2</v>
      </c>
      <c r="AH1278">
        <f t="shared" si="883"/>
        <v>2.08108180876302E-2</v>
      </c>
      <c r="AI1278">
        <f t="shared" si="884"/>
        <v>2.9481992290809451E-2</v>
      </c>
      <c r="AJ1278">
        <f t="shared" si="885"/>
        <v>6.069821942225475E-2</v>
      </c>
      <c r="AK1278">
        <f t="shared" si="886"/>
        <v>3.4684696812717001E-3</v>
      </c>
      <c r="AL1278">
        <f t="shared" si="887"/>
        <v>3.6418931653352853E-2</v>
      </c>
      <c r="AM1278">
        <f t="shared" si="888"/>
        <v>3.1216227131445302E-2</v>
      </c>
      <c r="AN1278">
        <f t="shared" si="889"/>
        <v>4.6824340697167954E-2</v>
      </c>
      <c r="AO1278">
        <f t="shared" si="890"/>
        <v>1.7342348406358499E-2</v>
      </c>
      <c r="AP1278">
        <f t="shared" si="891"/>
        <v>3.9887401334624553E-2</v>
      </c>
      <c r="AQ1278">
        <f t="shared" si="892"/>
        <v>4.5090105856532101E-2</v>
      </c>
      <c r="AR1278">
        <f t="shared" si="893"/>
        <v>1.3873878725086801E-2</v>
      </c>
      <c r="AS1278">
        <f t="shared" si="894"/>
        <v>3.2950461972081152E-2</v>
      </c>
      <c r="AT1278">
        <f t="shared" si="895"/>
        <v>5.5495514900347202E-2</v>
      </c>
      <c r="AU1278">
        <f t="shared" si="896"/>
        <v>3.4684696812716999E-2</v>
      </c>
      <c r="AV1278">
        <f t="shared" si="897"/>
        <v>3.6418931653352853E-2</v>
      </c>
      <c r="AW1278">
        <f t="shared" si="898"/>
        <v>8.6711742031792497E-3</v>
      </c>
      <c r="AX1278">
        <f t="shared" si="899"/>
        <v>1.3873878725086801E-2</v>
      </c>
      <c r="AY1278">
        <f t="shared" si="900"/>
        <v>0.61738760326636266</v>
      </c>
    </row>
    <row r="1279" spans="1:51" x14ac:dyDescent="0.2">
      <c r="A1279" s="118" t="s">
        <v>6209</v>
      </c>
      <c r="B1279" s="119">
        <v>42190</v>
      </c>
      <c r="C1279" s="121" t="s">
        <v>7152</v>
      </c>
      <c r="D1279" s="121" t="s">
        <v>3722</v>
      </c>
      <c r="E1279" s="121">
        <v>0.11653356261299039</v>
      </c>
      <c r="F1279">
        <f t="shared" si="876"/>
        <v>1.1653356261299039E-7</v>
      </c>
      <c r="G1279">
        <f t="shared" si="877"/>
        <v>1.165335626129904E-9</v>
      </c>
      <c r="H1279">
        <f t="shared" si="878"/>
        <v>6.7077147515433525E-5</v>
      </c>
      <c r="I1279" s="115">
        <f t="shared" si="856"/>
        <v>29</v>
      </c>
      <c r="J1279" s="115">
        <f t="shared" si="857"/>
        <v>4</v>
      </c>
      <c r="K1279" s="115">
        <f t="shared" si="858"/>
        <v>23</v>
      </c>
      <c r="L1279" s="115">
        <f t="shared" si="859"/>
        <v>22</v>
      </c>
      <c r="M1279" s="115">
        <f t="shared" si="860"/>
        <v>18</v>
      </c>
      <c r="N1279" s="115">
        <f t="shared" si="861"/>
        <v>33</v>
      </c>
      <c r="O1279" s="115">
        <f t="shared" si="862"/>
        <v>12</v>
      </c>
      <c r="P1279" s="115">
        <f t="shared" si="863"/>
        <v>20</v>
      </c>
      <c r="Q1279" s="115">
        <f t="shared" si="864"/>
        <v>18</v>
      </c>
      <c r="R1279" s="115">
        <f t="shared" si="865"/>
        <v>37</v>
      </c>
      <c r="S1279" s="115">
        <f t="shared" si="866"/>
        <v>10</v>
      </c>
      <c r="T1279" s="115">
        <f t="shared" si="867"/>
        <v>10</v>
      </c>
      <c r="U1279" s="115">
        <f t="shared" si="868"/>
        <v>19</v>
      </c>
      <c r="V1279" s="115">
        <f t="shared" si="869"/>
        <v>14</v>
      </c>
      <c r="W1279" s="115">
        <f t="shared" si="870"/>
        <v>20</v>
      </c>
      <c r="X1279" s="115">
        <f t="shared" si="871"/>
        <v>24</v>
      </c>
      <c r="Y1279" s="115">
        <f t="shared" si="872"/>
        <v>22</v>
      </c>
      <c r="Z1279" s="115">
        <f t="shared" si="873"/>
        <v>22</v>
      </c>
      <c r="AA1279" s="115">
        <f t="shared" si="874"/>
        <v>6</v>
      </c>
      <c r="AB1279" s="115">
        <f t="shared" si="875"/>
        <v>15</v>
      </c>
      <c r="AC1279" s="113">
        <f t="shared" si="879"/>
        <v>378</v>
      </c>
      <c r="AE1279">
        <f t="shared" si="880"/>
        <v>1.9452372779475721E-3</v>
      </c>
      <c r="AF1279">
        <f t="shared" si="881"/>
        <v>2.683085900617341E-4</v>
      </c>
      <c r="AG1279">
        <f t="shared" si="882"/>
        <v>1.542774392854971E-3</v>
      </c>
      <c r="AH1279">
        <f t="shared" si="883"/>
        <v>1.4756972453395375E-3</v>
      </c>
      <c r="AI1279">
        <f t="shared" si="884"/>
        <v>1.2073886552778034E-3</v>
      </c>
      <c r="AJ1279">
        <f t="shared" si="885"/>
        <v>2.2135458680093063E-3</v>
      </c>
      <c r="AK1279">
        <f t="shared" si="886"/>
        <v>8.0492577018520224E-4</v>
      </c>
      <c r="AL1279">
        <f t="shared" si="887"/>
        <v>1.3415429503086706E-3</v>
      </c>
      <c r="AM1279">
        <f t="shared" si="888"/>
        <v>1.2073886552778034E-3</v>
      </c>
      <c r="AN1279">
        <f t="shared" si="889"/>
        <v>2.4818544580710402E-3</v>
      </c>
      <c r="AO1279">
        <f t="shared" si="890"/>
        <v>6.7077147515433528E-4</v>
      </c>
      <c r="AP1279">
        <f t="shared" si="891"/>
        <v>6.7077147515433528E-4</v>
      </c>
      <c r="AQ1279">
        <f t="shared" si="892"/>
        <v>1.2744658027932371E-3</v>
      </c>
      <c r="AR1279">
        <f t="shared" si="893"/>
        <v>9.3908006521606932E-4</v>
      </c>
      <c r="AS1279">
        <f t="shared" si="894"/>
        <v>1.3415429503086706E-3</v>
      </c>
      <c r="AT1279">
        <f t="shared" si="895"/>
        <v>1.6098515403704045E-3</v>
      </c>
      <c r="AU1279">
        <f t="shared" si="896"/>
        <v>1.4756972453395375E-3</v>
      </c>
      <c r="AV1279">
        <f t="shared" si="897"/>
        <v>1.4756972453395375E-3</v>
      </c>
      <c r="AW1279">
        <f t="shared" si="898"/>
        <v>4.0246288509260112E-4</v>
      </c>
      <c r="AX1279">
        <f t="shared" si="899"/>
        <v>1.0061572127315029E-3</v>
      </c>
      <c r="AY1279">
        <f t="shared" si="900"/>
        <v>2.5355161760833873E-2</v>
      </c>
    </row>
    <row r="1280" spans="1:51" x14ac:dyDescent="0.2">
      <c r="A1280" s="118" t="s">
        <v>6210</v>
      </c>
      <c r="B1280" s="119">
        <v>84759</v>
      </c>
      <c r="C1280" s="121" t="s">
        <v>7045</v>
      </c>
      <c r="D1280" s="121" t="s">
        <v>3988</v>
      </c>
      <c r="E1280" s="121">
        <v>0.15204132298701459</v>
      </c>
      <c r="F1280">
        <f t="shared" si="876"/>
        <v>1.520413229870146E-7</v>
      </c>
      <c r="G1280">
        <f t="shared" si="877"/>
        <v>1.5204132298701461E-9</v>
      </c>
      <c r="H1280">
        <f t="shared" si="878"/>
        <v>8.7515545064995639E-5</v>
      </c>
      <c r="I1280" s="115">
        <f t="shared" si="856"/>
        <v>89</v>
      </c>
      <c r="J1280" s="115">
        <f t="shared" si="857"/>
        <v>3</v>
      </c>
      <c r="K1280" s="115">
        <f t="shared" si="858"/>
        <v>43</v>
      </c>
      <c r="L1280" s="115">
        <f t="shared" si="859"/>
        <v>60</v>
      </c>
      <c r="M1280" s="115">
        <f t="shared" si="860"/>
        <v>30</v>
      </c>
      <c r="N1280" s="115">
        <f t="shared" si="861"/>
        <v>52</v>
      </c>
      <c r="O1280" s="115">
        <f t="shared" si="862"/>
        <v>16</v>
      </c>
      <c r="P1280" s="115">
        <f t="shared" si="863"/>
        <v>54</v>
      </c>
      <c r="Q1280" s="115">
        <f t="shared" si="864"/>
        <v>24</v>
      </c>
      <c r="R1280" s="115">
        <f t="shared" si="865"/>
        <v>89</v>
      </c>
      <c r="S1280" s="115">
        <f t="shared" si="866"/>
        <v>19</v>
      </c>
      <c r="T1280" s="115">
        <f t="shared" si="867"/>
        <v>23</v>
      </c>
      <c r="U1280" s="115">
        <f t="shared" si="868"/>
        <v>26</v>
      </c>
      <c r="V1280" s="115">
        <f t="shared" si="869"/>
        <v>27</v>
      </c>
      <c r="W1280" s="115">
        <f t="shared" si="870"/>
        <v>68</v>
      </c>
      <c r="X1280" s="115">
        <f t="shared" si="871"/>
        <v>39</v>
      </c>
      <c r="Y1280" s="115">
        <f t="shared" si="872"/>
        <v>31</v>
      </c>
      <c r="Z1280" s="115">
        <f t="shared" si="873"/>
        <v>48</v>
      </c>
      <c r="AA1280" s="115">
        <f t="shared" si="874"/>
        <v>6</v>
      </c>
      <c r="AB1280" s="115">
        <f t="shared" si="875"/>
        <v>15</v>
      </c>
      <c r="AC1280" s="113">
        <f t="shared" si="879"/>
        <v>762</v>
      </c>
      <c r="AE1280">
        <f t="shared" si="880"/>
        <v>7.7888835107846116E-3</v>
      </c>
      <c r="AF1280">
        <f t="shared" si="881"/>
        <v>2.6254663519498689E-4</v>
      </c>
      <c r="AG1280">
        <f t="shared" si="882"/>
        <v>3.7631684377948125E-3</v>
      </c>
      <c r="AH1280">
        <f t="shared" si="883"/>
        <v>5.2509327038997387E-3</v>
      </c>
      <c r="AI1280">
        <f t="shared" si="884"/>
        <v>2.6254663519498693E-3</v>
      </c>
      <c r="AJ1280">
        <f t="shared" si="885"/>
        <v>4.5508083433797733E-3</v>
      </c>
      <c r="AK1280">
        <f t="shared" si="886"/>
        <v>1.4002487210399302E-3</v>
      </c>
      <c r="AL1280">
        <f t="shared" si="887"/>
        <v>4.7258394335097645E-3</v>
      </c>
      <c r="AM1280">
        <f t="shared" si="888"/>
        <v>2.1003730815598951E-3</v>
      </c>
      <c r="AN1280">
        <f t="shared" si="889"/>
        <v>7.7888835107846116E-3</v>
      </c>
      <c r="AO1280">
        <f t="shared" si="890"/>
        <v>1.6627953562349171E-3</v>
      </c>
      <c r="AP1280">
        <f t="shared" si="891"/>
        <v>2.0128575364948996E-3</v>
      </c>
      <c r="AQ1280">
        <f t="shared" si="892"/>
        <v>2.2754041716898867E-3</v>
      </c>
      <c r="AR1280">
        <f t="shared" si="893"/>
        <v>2.3629197167548822E-3</v>
      </c>
      <c r="AS1280">
        <f t="shared" si="894"/>
        <v>5.9510570644197031E-3</v>
      </c>
      <c r="AT1280">
        <f t="shared" si="895"/>
        <v>3.4131062575348298E-3</v>
      </c>
      <c r="AU1280">
        <f t="shared" si="896"/>
        <v>2.7129818970148649E-3</v>
      </c>
      <c r="AV1280">
        <f t="shared" si="897"/>
        <v>4.2007461631197902E-3</v>
      </c>
      <c r="AW1280">
        <f t="shared" si="898"/>
        <v>5.2509327038997378E-4</v>
      </c>
      <c r="AX1280">
        <f t="shared" si="899"/>
        <v>1.3127331759749347E-3</v>
      </c>
      <c r="AY1280">
        <f t="shared" si="900"/>
        <v>6.6686845339526679E-2</v>
      </c>
    </row>
    <row r="1281" spans="1:51" x14ac:dyDescent="0.2">
      <c r="A1281" s="118" t="s">
        <v>6211</v>
      </c>
      <c r="B1281" s="119">
        <v>38082</v>
      </c>
      <c r="C1281" s="121" t="s">
        <v>6669</v>
      </c>
      <c r="D1281" s="121" t="s">
        <v>4638</v>
      </c>
      <c r="E1281" s="121">
        <v>1.6343641149025445</v>
      </c>
      <c r="F1281">
        <f t="shared" si="876"/>
        <v>1.6343641149025445E-6</v>
      </c>
      <c r="G1281">
        <f t="shared" si="877"/>
        <v>1.6343641149025447E-8</v>
      </c>
      <c r="H1281">
        <f t="shared" si="878"/>
        <v>9.4074599944504115E-4</v>
      </c>
      <c r="I1281" s="115">
        <f t="shared" si="856"/>
        <v>50</v>
      </c>
      <c r="J1281" s="115">
        <f t="shared" si="857"/>
        <v>6</v>
      </c>
      <c r="K1281" s="115">
        <f t="shared" si="858"/>
        <v>14</v>
      </c>
      <c r="L1281" s="115">
        <f t="shared" si="859"/>
        <v>24</v>
      </c>
      <c r="M1281" s="115">
        <f t="shared" si="860"/>
        <v>10</v>
      </c>
      <c r="N1281" s="115">
        <f t="shared" si="861"/>
        <v>32</v>
      </c>
      <c r="O1281" s="115">
        <f t="shared" si="862"/>
        <v>8</v>
      </c>
      <c r="P1281" s="115">
        <f t="shared" si="863"/>
        <v>26</v>
      </c>
      <c r="Q1281" s="115">
        <f t="shared" si="864"/>
        <v>17</v>
      </c>
      <c r="R1281" s="115">
        <f t="shared" si="865"/>
        <v>37</v>
      </c>
      <c r="S1281" s="115">
        <f t="shared" si="866"/>
        <v>11</v>
      </c>
      <c r="T1281" s="115">
        <f t="shared" si="867"/>
        <v>12</v>
      </c>
      <c r="U1281" s="115">
        <f t="shared" si="868"/>
        <v>13</v>
      </c>
      <c r="V1281" s="115">
        <f t="shared" si="869"/>
        <v>18</v>
      </c>
      <c r="W1281" s="115">
        <f t="shared" si="870"/>
        <v>16</v>
      </c>
      <c r="X1281" s="115">
        <f t="shared" si="871"/>
        <v>15</v>
      </c>
      <c r="Y1281" s="115">
        <f t="shared" si="872"/>
        <v>17</v>
      </c>
      <c r="Z1281" s="115">
        <f t="shared" si="873"/>
        <v>29</v>
      </c>
      <c r="AA1281" s="115">
        <f t="shared" si="874"/>
        <v>2</v>
      </c>
      <c r="AB1281" s="115">
        <f t="shared" si="875"/>
        <v>2</v>
      </c>
      <c r="AC1281" s="113">
        <f t="shared" si="879"/>
        <v>359</v>
      </c>
      <c r="AE1281">
        <f t="shared" si="880"/>
        <v>4.7037299972252054E-2</v>
      </c>
      <c r="AF1281">
        <f t="shared" si="881"/>
        <v>5.6444759966702467E-3</v>
      </c>
      <c r="AG1281">
        <f t="shared" si="882"/>
        <v>1.3170443992230576E-2</v>
      </c>
      <c r="AH1281">
        <f t="shared" si="883"/>
        <v>2.2577903986680987E-2</v>
      </c>
      <c r="AI1281">
        <f t="shared" si="884"/>
        <v>9.4074599944504109E-3</v>
      </c>
      <c r="AJ1281">
        <f t="shared" si="885"/>
        <v>3.0103871982241317E-2</v>
      </c>
      <c r="AK1281">
        <f t="shared" si="886"/>
        <v>7.5259679955603292E-3</v>
      </c>
      <c r="AL1281">
        <f t="shared" si="887"/>
        <v>2.4459395985571071E-2</v>
      </c>
      <c r="AM1281">
        <f t="shared" si="888"/>
        <v>1.5992681990565701E-2</v>
      </c>
      <c r="AN1281">
        <f t="shared" si="889"/>
        <v>3.4807601979466522E-2</v>
      </c>
      <c r="AO1281">
        <f t="shared" si="890"/>
        <v>1.0348205993895453E-2</v>
      </c>
      <c r="AP1281">
        <f t="shared" si="891"/>
        <v>1.1288951993340493E-2</v>
      </c>
      <c r="AQ1281">
        <f t="shared" si="892"/>
        <v>1.2229697992785536E-2</v>
      </c>
      <c r="AR1281">
        <f t="shared" si="893"/>
        <v>1.6933427990010741E-2</v>
      </c>
      <c r="AS1281">
        <f t="shared" si="894"/>
        <v>1.5051935991120658E-2</v>
      </c>
      <c r="AT1281">
        <f t="shared" si="895"/>
        <v>1.4111189991675618E-2</v>
      </c>
      <c r="AU1281">
        <f t="shared" si="896"/>
        <v>1.5992681990565701E-2</v>
      </c>
      <c r="AV1281">
        <f t="shared" si="897"/>
        <v>2.7281633983906192E-2</v>
      </c>
      <c r="AW1281">
        <f t="shared" si="898"/>
        <v>1.8814919988900823E-3</v>
      </c>
      <c r="AX1281">
        <f t="shared" si="899"/>
        <v>1.8814919988900823E-3</v>
      </c>
      <c r="AY1281">
        <f t="shared" si="900"/>
        <v>0.33772781380076977</v>
      </c>
    </row>
    <row r="1282" spans="1:51" x14ac:dyDescent="0.2">
      <c r="A1282" s="118" t="s">
        <v>6212</v>
      </c>
      <c r="B1282" s="119">
        <v>45451</v>
      </c>
      <c r="C1282" s="121" t="s">
        <v>6780</v>
      </c>
      <c r="D1282" s="121" t="s">
        <v>4706</v>
      </c>
      <c r="E1282" s="121">
        <v>2.6869511746764063</v>
      </c>
      <c r="F1282">
        <f t="shared" si="876"/>
        <v>2.6869511746764062E-6</v>
      </c>
      <c r="G1282">
        <f t="shared" si="877"/>
        <v>2.6869511746764064E-8</v>
      </c>
      <c r="H1282">
        <f t="shared" si="878"/>
        <v>1.5466189848592641E-3</v>
      </c>
      <c r="I1282" s="115">
        <f t="shared" ref="I1282:I1345" si="901">LEN(D1282)-LEN(SUBSTITUTE(D1282,"A",""))</f>
        <v>47</v>
      </c>
      <c r="J1282" s="115">
        <f t="shared" ref="J1282:J1345" si="902">LEN(D1282)-LEN(SUBSTITUTE(D1282,"C",""))</f>
        <v>3</v>
      </c>
      <c r="K1282" s="115">
        <f t="shared" ref="K1282:K1345" si="903">LEN(D1282)-LEN(SUBSTITUTE(D1282,"D",""))</f>
        <v>30</v>
      </c>
      <c r="L1282" s="115">
        <f t="shared" ref="L1282:L1345" si="904">LEN(D1282)-LEN(SUBSTITUTE(D1282,"E",""))</f>
        <v>28</v>
      </c>
      <c r="M1282" s="115">
        <f t="shared" ref="M1282:M1345" si="905">LEN(D1282)-LEN(SUBSTITUTE(D1282,"F",""))</f>
        <v>9</v>
      </c>
      <c r="N1282" s="115">
        <f t="shared" ref="N1282:N1345" si="906">LEN(D1282)-LEN(SUBSTITUTE(D1282,"G",""))</f>
        <v>33</v>
      </c>
      <c r="O1282" s="115">
        <f t="shared" ref="O1282:O1345" si="907">LEN(D1282)-LEN(SUBSTITUTE(D1282,"H",""))</f>
        <v>5</v>
      </c>
      <c r="P1282" s="115">
        <f t="shared" ref="P1282:P1345" si="908">LEN(D1282)-LEN(SUBSTITUTE(D1282,"I",""))</f>
        <v>29</v>
      </c>
      <c r="Q1282" s="115">
        <f t="shared" ref="Q1282:Q1345" si="909">LEN(D1282)-LEN(SUBSTITUTE(D1282,"K",""))</f>
        <v>23</v>
      </c>
      <c r="R1282" s="115">
        <f t="shared" ref="R1282:R1345" si="910">LEN(D1282)-LEN(SUBSTITUTE(D1282,"L",""))</f>
        <v>32</v>
      </c>
      <c r="S1282" s="115">
        <f t="shared" ref="S1282:S1345" si="911">LEN(D1282)-LEN(SUBSTITUTE(D1282,"M",""))</f>
        <v>11</v>
      </c>
      <c r="T1282" s="115">
        <f t="shared" ref="T1282:T1345" si="912">LEN(D1282)-LEN(SUBSTITUTE(D1282,"N",""))</f>
        <v>9</v>
      </c>
      <c r="U1282" s="115">
        <f t="shared" ref="U1282:U1345" si="913">LEN(D1282)-LEN(SUBSTITUTE(D1282,"P",""))</f>
        <v>11</v>
      </c>
      <c r="V1282" s="115">
        <f t="shared" ref="V1282:V1345" si="914">LEN(D1282)-LEN(SUBSTITUTE(D1282,"Q",""))</f>
        <v>11</v>
      </c>
      <c r="W1282" s="115">
        <f t="shared" ref="W1282:W1345" si="915">LEN(D1282)-LEN(SUBSTITUTE(D1282,"R",""))</f>
        <v>25</v>
      </c>
      <c r="X1282" s="115">
        <f t="shared" ref="X1282:X1345" si="916">LEN(D1282)-LEN(SUBSTITUTE(D1282,"S",""))</f>
        <v>29</v>
      </c>
      <c r="Y1282" s="115">
        <f t="shared" ref="Y1282:Y1345" si="917">LEN(D1282)-LEN(SUBSTITUTE(D1282,"T",""))</f>
        <v>28</v>
      </c>
      <c r="Z1282" s="115">
        <f t="shared" ref="Z1282:Z1345" si="918">LEN(D1282)-LEN(SUBSTITUTE(D1282,"V",""))</f>
        <v>48</v>
      </c>
      <c r="AA1282" s="115">
        <f t="shared" ref="AA1282:AA1345" si="919">LEN(D1282)-LEN(SUBSTITUTE(D1282,"W",""))</f>
        <v>2</v>
      </c>
      <c r="AB1282" s="115">
        <f t="shared" ref="AB1282:AB1345" si="920">LEN(D1282)-LEN(SUBSTITUTE(D1282,"Y",""))</f>
        <v>10</v>
      </c>
      <c r="AC1282" s="113">
        <f t="shared" si="879"/>
        <v>423</v>
      </c>
      <c r="AE1282">
        <f t="shared" si="880"/>
        <v>7.2691092288385412E-2</v>
      </c>
      <c r="AF1282">
        <f t="shared" si="881"/>
        <v>4.6398569545777922E-3</v>
      </c>
      <c r="AG1282">
        <f t="shared" si="882"/>
        <v>4.6398569545777923E-2</v>
      </c>
      <c r="AH1282">
        <f t="shared" si="883"/>
        <v>4.3305331576059397E-2</v>
      </c>
      <c r="AI1282">
        <f t="shared" si="884"/>
        <v>1.3919570863733376E-2</v>
      </c>
      <c r="AJ1282">
        <f t="shared" si="885"/>
        <v>5.1038426500355713E-2</v>
      </c>
      <c r="AK1282">
        <f t="shared" si="886"/>
        <v>7.7330949242963203E-3</v>
      </c>
      <c r="AL1282">
        <f t="shared" si="887"/>
        <v>4.485195056091866E-2</v>
      </c>
      <c r="AM1282">
        <f t="shared" si="888"/>
        <v>3.5572236651763074E-2</v>
      </c>
      <c r="AN1282">
        <f t="shared" si="889"/>
        <v>4.949180751549645E-2</v>
      </c>
      <c r="AO1282">
        <f t="shared" si="890"/>
        <v>1.7012808833451906E-2</v>
      </c>
      <c r="AP1282">
        <f t="shared" si="891"/>
        <v>1.3919570863733376E-2</v>
      </c>
      <c r="AQ1282">
        <f t="shared" si="892"/>
        <v>1.7012808833451906E-2</v>
      </c>
      <c r="AR1282">
        <f t="shared" si="893"/>
        <v>1.7012808833451906E-2</v>
      </c>
      <c r="AS1282">
        <f t="shared" si="894"/>
        <v>3.8665474621481601E-2</v>
      </c>
      <c r="AT1282">
        <f t="shared" si="895"/>
        <v>4.485195056091866E-2</v>
      </c>
      <c r="AU1282">
        <f t="shared" si="896"/>
        <v>4.3305331576059397E-2</v>
      </c>
      <c r="AV1282">
        <f t="shared" si="897"/>
        <v>7.4237711273244675E-2</v>
      </c>
      <c r="AW1282">
        <f t="shared" si="898"/>
        <v>3.0932379697185281E-3</v>
      </c>
      <c r="AX1282">
        <f t="shared" si="899"/>
        <v>1.5466189848592641E-2</v>
      </c>
      <c r="AY1282">
        <f t="shared" si="900"/>
        <v>0.65421983059546862</v>
      </c>
    </row>
    <row r="1283" spans="1:51" x14ac:dyDescent="0.2">
      <c r="A1283" s="118" t="s">
        <v>6213</v>
      </c>
      <c r="B1283" s="119">
        <v>28904</v>
      </c>
      <c r="C1283" s="121" t="s">
        <v>6895</v>
      </c>
      <c r="D1283" s="121" t="s">
        <v>4066</v>
      </c>
      <c r="E1283" s="121">
        <v>0.21278556337255833</v>
      </c>
      <c r="F1283">
        <f t="shared" ref="F1283:F1346" si="921">E1283/1000000</f>
        <v>2.1278556337255832E-7</v>
      </c>
      <c r="G1283">
        <f t="shared" ref="G1283:G1346" si="922">F1283*0.01</f>
        <v>2.1278556337255833E-9</v>
      </c>
      <c r="H1283">
        <f t="shared" ref="H1283:H1346" si="923">G1283/$G$1637</f>
        <v>1.2248015338634001E-4</v>
      </c>
      <c r="I1283" s="115">
        <f t="shared" si="901"/>
        <v>24</v>
      </c>
      <c r="J1283" s="115">
        <f t="shared" si="902"/>
        <v>2</v>
      </c>
      <c r="K1283" s="115">
        <f t="shared" si="903"/>
        <v>16</v>
      </c>
      <c r="L1283" s="115">
        <f t="shared" si="904"/>
        <v>16</v>
      </c>
      <c r="M1283" s="115">
        <f t="shared" si="905"/>
        <v>10</v>
      </c>
      <c r="N1283" s="115">
        <f t="shared" si="906"/>
        <v>19</v>
      </c>
      <c r="O1283" s="115">
        <f t="shared" si="907"/>
        <v>10</v>
      </c>
      <c r="P1283" s="115">
        <f t="shared" si="908"/>
        <v>17</v>
      </c>
      <c r="Q1283" s="115">
        <f t="shared" si="909"/>
        <v>18</v>
      </c>
      <c r="R1283" s="115">
        <f t="shared" si="910"/>
        <v>29</v>
      </c>
      <c r="S1283" s="115">
        <f t="shared" si="911"/>
        <v>10</v>
      </c>
      <c r="T1283" s="115">
        <f t="shared" si="912"/>
        <v>10</v>
      </c>
      <c r="U1283" s="115">
        <f t="shared" si="913"/>
        <v>11</v>
      </c>
      <c r="V1283" s="115">
        <f t="shared" si="914"/>
        <v>9</v>
      </c>
      <c r="W1283" s="115">
        <f t="shared" si="915"/>
        <v>7</v>
      </c>
      <c r="X1283" s="115">
        <f t="shared" si="916"/>
        <v>19</v>
      </c>
      <c r="Y1283" s="115">
        <f t="shared" si="917"/>
        <v>16</v>
      </c>
      <c r="Z1283" s="115">
        <f t="shared" si="918"/>
        <v>12</v>
      </c>
      <c r="AA1283" s="115">
        <f t="shared" si="919"/>
        <v>4</v>
      </c>
      <c r="AB1283" s="115">
        <f t="shared" si="920"/>
        <v>4</v>
      </c>
      <c r="AC1283" s="113">
        <f t="shared" ref="AC1283:AC1346" si="924">SUM(I1283:AB1283)</f>
        <v>263</v>
      </c>
      <c r="AE1283">
        <f t="shared" ref="AE1283:AE1346" si="925">I1283*$H1283</f>
        <v>2.9395236812721605E-3</v>
      </c>
      <c r="AF1283">
        <f t="shared" ref="AF1283:AF1346" si="926">J1283*$H1283</f>
        <v>2.4496030677268003E-4</v>
      </c>
      <c r="AG1283">
        <f t="shared" ref="AG1283:AG1346" si="927">K1283*$H1283</f>
        <v>1.9596824541814402E-3</v>
      </c>
      <c r="AH1283">
        <f t="shared" ref="AH1283:AH1346" si="928">L1283*$H1283</f>
        <v>1.9596824541814402E-3</v>
      </c>
      <c r="AI1283">
        <f t="shared" ref="AI1283:AI1346" si="929">M1283*$H1283</f>
        <v>1.2248015338634001E-3</v>
      </c>
      <c r="AJ1283">
        <f t="shared" ref="AJ1283:AJ1346" si="930">N1283*$H1283</f>
        <v>2.3271229143404602E-3</v>
      </c>
      <c r="AK1283">
        <f t="shared" ref="AK1283:AK1346" si="931">O1283*$H1283</f>
        <v>1.2248015338634001E-3</v>
      </c>
      <c r="AL1283">
        <f t="shared" ref="AL1283:AL1346" si="932">P1283*$H1283</f>
        <v>2.0821626075677802E-3</v>
      </c>
      <c r="AM1283">
        <f t="shared" ref="AM1283:AM1346" si="933">Q1283*$H1283</f>
        <v>2.2046427609541202E-3</v>
      </c>
      <c r="AN1283">
        <f t="shared" ref="AN1283:AN1346" si="934">R1283*$H1283</f>
        <v>3.5519244482038605E-3</v>
      </c>
      <c r="AO1283">
        <f t="shared" ref="AO1283:AO1346" si="935">S1283*$H1283</f>
        <v>1.2248015338634001E-3</v>
      </c>
      <c r="AP1283">
        <f t="shared" ref="AP1283:AP1346" si="936">T1283*$H1283</f>
        <v>1.2248015338634001E-3</v>
      </c>
      <c r="AQ1283">
        <f t="shared" ref="AQ1283:AQ1346" si="937">U1283*$H1283</f>
        <v>1.3472816872497401E-3</v>
      </c>
      <c r="AR1283">
        <f t="shared" ref="AR1283:AR1346" si="938">V1283*$H1283</f>
        <v>1.1023213804770601E-3</v>
      </c>
      <c r="AS1283">
        <f t="shared" ref="AS1283:AS1346" si="939">W1283*$H1283</f>
        <v>8.5736107370438012E-4</v>
      </c>
      <c r="AT1283">
        <f t="shared" ref="AT1283:AT1346" si="940">X1283*$H1283</f>
        <v>2.3271229143404602E-3</v>
      </c>
      <c r="AU1283">
        <f t="shared" ref="AU1283:AU1346" si="941">Y1283*$H1283</f>
        <v>1.9596824541814402E-3</v>
      </c>
      <c r="AV1283">
        <f t="shared" ref="AV1283:AV1346" si="942">Z1283*$H1283</f>
        <v>1.4697618406360803E-3</v>
      </c>
      <c r="AW1283">
        <f t="shared" ref="AW1283:AW1346" si="943">AA1283*$H1283</f>
        <v>4.8992061354536005E-4</v>
      </c>
      <c r="AX1283">
        <f t="shared" ref="AX1283:AX1346" si="944">AB1283*$H1283</f>
        <v>4.8992061354536005E-4</v>
      </c>
      <c r="AY1283">
        <f t="shared" ref="AY1283:AY1346" si="945">SUM(AE1283:AX1283)</f>
        <v>3.2212280340607413E-2</v>
      </c>
    </row>
    <row r="1284" spans="1:51" x14ac:dyDescent="0.2">
      <c r="A1284" s="118" t="s">
        <v>6214</v>
      </c>
      <c r="B1284" s="119">
        <v>20243</v>
      </c>
      <c r="C1284" s="121" t="s">
        <v>7052</v>
      </c>
      <c r="D1284" s="121" t="s">
        <v>3738</v>
      </c>
      <c r="E1284" s="121">
        <v>5.389744004756284E-2</v>
      </c>
      <c r="F1284">
        <f t="shared" si="921"/>
        <v>5.3897440047562843E-8</v>
      </c>
      <c r="G1284">
        <f t="shared" si="922"/>
        <v>5.3897440047562845E-10</v>
      </c>
      <c r="H1284">
        <f t="shared" si="923"/>
        <v>3.1023564848703927E-5</v>
      </c>
      <c r="I1284" s="115">
        <f t="shared" si="901"/>
        <v>24</v>
      </c>
      <c r="J1284" s="115">
        <f t="shared" si="902"/>
        <v>3</v>
      </c>
      <c r="K1284" s="115">
        <f t="shared" si="903"/>
        <v>7</v>
      </c>
      <c r="L1284" s="115">
        <f t="shared" si="904"/>
        <v>4</v>
      </c>
      <c r="M1284" s="115">
        <f t="shared" si="905"/>
        <v>10</v>
      </c>
      <c r="N1284" s="115">
        <f t="shared" si="906"/>
        <v>9</v>
      </c>
      <c r="O1284" s="115">
        <f t="shared" si="907"/>
        <v>5</v>
      </c>
      <c r="P1284" s="115">
        <f t="shared" si="908"/>
        <v>12</v>
      </c>
      <c r="Q1284" s="115">
        <f t="shared" si="909"/>
        <v>10</v>
      </c>
      <c r="R1284" s="115">
        <f t="shared" si="910"/>
        <v>19</v>
      </c>
      <c r="S1284" s="115">
        <f t="shared" si="911"/>
        <v>8</v>
      </c>
      <c r="T1284" s="115">
        <f t="shared" si="912"/>
        <v>6</v>
      </c>
      <c r="U1284" s="115">
        <f t="shared" si="913"/>
        <v>13</v>
      </c>
      <c r="V1284" s="115">
        <f t="shared" si="914"/>
        <v>8</v>
      </c>
      <c r="W1284" s="115">
        <f t="shared" si="915"/>
        <v>9</v>
      </c>
      <c r="X1284" s="115">
        <f t="shared" si="916"/>
        <v>16</v>
      </c>
      <c r="Y1284" s="115">
        <f t="shared" si="917"/>
        <v>9</v>
      </c>
      <c r="Z1284" s="115">
        <f t="shared" si="918"/>
        <v>7</v>
      </c>
      <c r="AA1284" s="115">
        <f t="shared" si="919"/>
        <v>1</v>
      </c>
      <c r="AB1284" s="115">
        <f t="shared" si="920"/>
        <v>5</v>
      </c>
      <c r="AC1284" s="113">
        <f t="shared" si="924"/>
        <v>185</v>
      </c>
      <c r="AE1284">
        <f t="shared" si="925"/>
        <v>7.445655563688943E-4</v>
      </c>
      <c r="AF1284">
        <f t="shared" si="926"/>
        <v>9.3070694546111787E-5</v>
      </c>
      <c r="AG1284">
        <f t="shared" si="927"/>
        <v>2.1716495394092749E-4</v>
      </c>
      <c r="AH1284">
        <f t="shared" si="928"/>
        <v>1.2409425939481571E-4</v>
      </c>
      <c r="AI1284">
        <f t="shared" si="929"/>
        <v>3.1023564848703925E-4</v>
      </c>
      <c r="AJ1284">
        <f t="shared" si="930"/>
        <v>2.7921208363833533E-4</v>
      </c>
      <c r="AK1284">
        <f t="shared" si="931"/>
        <v>1.5511782424351963E-4</v>
      </c>
      <c r="AL1284">
        <f t="shared" si="932"/>
        <v>3.7228277818444715E-4</v>
      </c>
      <c r="AM1284">
        <f t="shared" si="933"/>
        <v>3.1023564848703925E-4</v>
      </c>
      <c r="AN1284">
        <f t="shared" si="934"/>
        <v>5.8944773212537464E-4</v>
      </c>
      <c r="AO1284">
        <f t="shared" si="935"/>
        <v>2.4818851878963141E-4</v>
      </c>
      <c r="AP1284">
        <f t="shared" si="936"/>
        <v>1.8614138909222357E-4</v>
      </c>
      <c r="AQ1284">
        <f t="shared" si="937"/>
        <v>4.0330634303315107E-4</v>
      </c>
      <c r="AR1284">
        <f t="shared" si="938"/>
        <v>2.4818851878963141E-4</v>
      </c>
      <c r="AS1284">
        <f t="shared" si="939"/>
        <v>2.7921208363833533E-4</v>
      </c>
      <c r="AT1284">
        <f t="shared" si="940"/>
        <v>4.9637703757926283E-4</v>
      </c>
      <c r="AU1284">
        <f t="shared" si="941"/>
        <v>2.7921208363833533E-4</v>
      </c>
      <c r="AV1284">
        <f t="shared" si="942"/>
        <v>2.1716495394092749E-4</v>
      </c>
      <c r="AW1284">
        <f t="shared" si="943"/>
        <v>3.1023564848703927E-5</v>
      </c>
      <c r="AX1284">
        <f t="shared" si="944"/>
        <v>1.5511782424351963E-4</v>
      </c>
      <c r="AY1284">
        <f t="shared" si="945"/>
        <v>5.7393594970102267E-3</v>
      </c>
    </row>
    <row r="1285" spans="1:51" x14ac:dyDescent="0.2">
      <c r="A1285" s="118" t="s">
        <v>6215</v>
      </c>
      <c r="B1285" s="119">
        <v>32636</v>
      </c>
      <c r="C1285" s="121" t="s">
        <v>6966</v>
      </c>
      <c r="D1285" s="121" t="s">
        <v>4203</v>
      </c>
      <c r="E1285" s="121">
        <v>0.52716125740122655</v>
      </c>
      <c r="F1285">
        <f t="shared" si="921"/>
        <v>5.2716125740122656E-7</v>
      </c>
      <c r="G1285">
        <f t="shared" si="922"/>
        <v>5.2716125740122654E-9</v>
      </c>
      <c r="H1285">
        <f t="shared" si="923"/>
        <v>3.0343595985781472E-4</v>
      </c>
      <c r="I1285" s="115">
        <f t="shared" si="901"/>
        <v>33</v>
      </c>
      <c r="J1285" s="115">
        <f t="shared" si="902"/>
        <v>1</v>
      </c>
      <c r="K1285" s="115">
        <f t="shared" si="903"/>
        <v>16</v>
      </c>
      <c r="L1285" s="115">
        <f t="shared" si="904"/>
        <v>20</v>
      </c>
      <c r="M1285" s="115">
        <f t="shared" si="905"/>
        <v>4</v>
      </c>
      <c r="N1285" s="115">
        <f t="shared" si="906"/>
        <v>12</v>
      </c>
      <c r="O1285" s="115">
        <f t="shared" si="907"/>
        <v>8</v>
      </c>
      <c r="P1285" s="115">
        <f t="shared" si="908"/>
        <v>23</v>
      </c>
      <c r="Q1285" s="115">
        <f t="shared" si="909"/>
        <v>22</v>
      </c>
      <c r="R1285" s="115">
        <f t="shared" si="910"/>
        <v>26</v>
      </c>
      <c r="S1285" s="115">
        <f t="shared" si="911"/>
        <v>8</v>
      </c>
      <c r="T1285" s="115">
        <f t="shared" si="912"/>
        <v>13</v>
      </c>
      <c r="U1285" s="115">
        <f t="shared" si="913"/>
        <v>21</v>
      </c>
      <c r="V1285" s="115">
        <f t="shared" si="914"/>
        <v>10</v>
      </c>
      <c r="W1285" s="115">
        <f t="shared" si="915"/>
        <v>12</v>
      </c>
      <c r="X1285" s="115">
        <f t="shared" si="916"/>
        <v>30</v>
      </c>
      <c r="Y1285" s="115">
        <f t="shared" si="917"/>
        <v>18</v>
      </c>
      <c r="Z1285" s="115">
        <f t="shared" si="918"/>
        <v>17</v>
      </c>
      <c r="AA1285" s="115">
        <f t="shared" si="919"/>
        <v>1</v>
      </c>
      <c r="AB1285" s="115">
        <f t="shared" si="920"/>
        <v>6</v>
      </c>
      <c r="AC1285" s="113">
        <f t="shared" si="924"/>
        <v>301</v>
      </c>
      <c r="AE1285">
        <f t="shared" si="925"/>
        <v>1.0013386675307885E-2</v>
      </c>
      <c r="AF1285">
        <f t="shared" si="926"/>
        <v>3.0343595985781472E-4</v>
      </c>
      <c r="AG1285">
        <f t="shared" si="927"/>
        <v>4.8549753577250354E-3</v>
      </c>
      <c r="AH1285">
        <f t="shared" si="928"/>
        <v>6.0687191971562941E-3</v>
      </c>
      <c r="AI1285">
        <f t="shared" si="929"/>
        <v>1.2137438394312589E-3</v>
      </c>
      <c r="AJ1285">
        <f t="shared" si="930"/>
        <v>3.6412315182937768E-3</v>
      </c>
      <c r="AK1285">
        <f t="shared" si="931"/>
        <v>2.4274876788625177E-3</v>
      </c>
      <c r="AL1285">
        <f t="shared" si="932"/>
        <v>6.9790270767297385E-3</v>
      </c>
      <c r="AM1285">
        <f t="shared" si="933"/>
        <v>6.6755911168719234E-3</v>
      </c>
      <c r="AN1285">
        <f t="shared" si="934"/>
        <v>7.8893349563031821E-3</v>
      </c>
      <c r="AO1285">
        <f t="shared" si="935"/>
        <v>2.4274876788625177E-3</v>
      </c>
      <c r="AP1285">
        <f t="shared" si="936"/>
        <v>3.944667478151591E-3</v>
      </c>
      <c r="AQ1285">
        <f t="shared" si="937"/>
        <v>6.3721551570141092E-3</v>
      </c>
      <c r="AR1285">
        <f t="shared" si="938"/>
        <v>3.034359598578147E-3</v>
      </c>
      <c r="AS1285">
        <f t="shared" si="939"/>
        <v>3.6412315182937768E-3</v>
      </c>
      <c r="AT1285">
        <f t="shared" si="940"/>
        <v>9.1030787957344407E-3</v>
      </c>
      <c r="AU1285">
        <f t="shared" si="941"/>
        <v>5.4618472774406648E-3</v>
      </c>
      <c r="AV1285">
        <f t="shared" si="942"/>
        <v>5.1584113175828505E-3</v>
      </c>
      <c r="AW1285">
        <f t="shared" si="943"/>
        <v>3.0343595985781472E-4</v>
      </c>
      <c r="AX1285">
        <f t="shared" si="944"/>
        <v>1.8206157591468884E-3</v>
      </c>
      <c r="AY1285">
        <f t="shared" si="945"/>
        <v>9.1334223917202209E-2</v>
      </c>
    </row>
    <row r="1286" spans="1:51" x14ac:dyDescent="0.2">
      <c r="A1286" s="118" t="s">
        <v>6216</v>
      </c>
      <c r="B1286" s="119">
        <v>38633</v>
      </c>
      <c r="C1286" s="121" t="s">
        <v>6972</v>
      </c>
      <c r="D1286" s="121" t="s">
        <v>4641</v>
      </c>
      <c r="E1286" s="121">
        <v>0.88446841319203362</v>
      </c>
      <c r="F1286">
        <f t="shared" si="921"/>
        <v>8.8446841319203364E-7</v>
      </c>
      <c r="G1286">
        <f t="shared" si="922"/>
        <v>8.8446841319203367E-9</v>
      </c>
      <c r="H1286">
        <f t="shared" si="923"/>
        <v>5.0910327371910273E-4</v>
      </c>
      <c r="I1286" s="115">
        <f t="shared" si="901"/>
        <v>54</v>
      </c>
      <c r="J1286" s="115">
        <f t="shared" si="902"/>
        <v>3</v>
      </c>
      <c r="K1286" s="115">
        <f t="shared" si="903"/>
        <v>17</v>
      </c>
      <c r="L1286" s="115">
        <f t="shared" si="904"/>
        <v>24</v>
      </c>
      <c r="M1286" s="115">
        <f t="shared" si="905"/>
        <v>7</v>
      </c>
      <c r="N1286" s="115">
        <f t="shared" si="906"/>
        <v>12</v>
      </c>
      <c r="O1286" s="115">
        <f t="shared" si="907"/>
        <v>4</v>
      </c>
      <c r="P1286" s="115">
        <f t="shared" si="908"/>
        <v>10</v>
      </c>
      <c r="Q1286" s="115">
        <f t="shared" si="909"/>
        <v>27</v>
      </c>
      <c r="R1286" s="115">
        <f t="shared" si="910"/>
        <v>28</v>
      </c>
      <c r="S1286" s="115">
        <f t="shared" si="911"/>
        <v>9</v>
      </c>
      <c r="T1286" s="115">
        <f t="shared" si="912"/>
        <v>12</v>
      </c>
      <c r="U1286" s="115">
        <f t="shared" si="913"/>
        <v>25</v>
      </c>
      <c r="V1286" s="115">
        <f t="shared" si="914"/>
        <v>24</v>
      </c>
      <c r="W1286" s="115">
        <f t="shared" si="915"/>
        <v>16</v>
      </c>
      <c r="X1286" s="115">
        <f t="shared" si="916"/>
        <v>34</v>
      </c>
      <c r="Y1286" s="115">
        <f t="shared" si="917"/>
        <v>20</v>
      </c>
      <c r="Z1286" s="115">
        <f t="shared" si="918"/>
        <v>17</v>
      </c>
      <c r="AA1286" s="115">
        <f t="shared" si="919"/>
        <v>2</v>
      </c>
      <c r="AB1286" s="115">
        <f t="shared" si="920"/>
        <v>11</v>
      </c>
      <c r="AC1286" s="113">
        <f t="shared" si="924"/>
        <v>356</v>
      </c>
      <c r="AE1286">
        <f t="shared" si="925"/>
        <v>2.7491576780831549E-2</v>
      </c>
      <c r="AF1286">
        <f t="shared" si="926"/>
        <v>1.5273098211573081E-3</v>
      </c>
      <c r="AG1286">
        <f t="shared" si="927"/>
        <v>8.654755653224747E-3</v>
      </c>
      <c r="AH1286">
        <f t="shared" si="928"/>
        <v>1.2218478569258465E-2</v>
      </c>
      <c r="AI1286">
        <f t="shared" si="929"/>
        <v>3.563722916033719E-3</v>
      </c>
      <c r="AJ1286">
        <f t="shared" si="930"/>
        <v>6.1092392846292323E-3</v>
      </c>
      <c r="AK1286">
        <f t="shared" si="931"/>
        <v>2.0364130948764109E-3</v>
      </c>
      <c r="AL1286">
        <f t="shared" si="932"/>
        <v>5.0910327371910275E-3</v>
      </c>
      <c r="AM1286">
        <f t="shared" si="933"/>
        <v>1.3745788390415774E-2</v>
      </c>
      <c r="AN1286">
        <f t="shared" si="934"/>
        <v>1.4254891664134876E-2</v>
      </c>
      <c r="AO1286">
        <f t="shared" si="935"/>
        <v>4.5819294634719242E-3</v>
      </c>
      <c r="AP1286">
        <f t="shared" si="936"/>
        <v>6.1092392846292323E-3</v>
      </c>
      <c r="AQ1286">
        <f t="shared" si="937"/>
        <v>1.2727581842977568E-2</v>
      </c>
      <c r="AR1286">
        <f t="shared" si="938"/>
        <v>1.2218478569258465E-2</v>
      </c>
      <c r="AS1286">
        <f t="shared" si="939"/>
        <v>8.1456523795056437E-3</v>
      </c>
      <c r="AT1286">
        <f t="shared" si="940"/>
        <v>1.7309511306449494E-2</v>
      </c>
      <c r="AU1286">
        <f t="shared" si="941"/>
        <v>1.0182065474382055E-2</v>
      </c>
      <c r="AV1286">
        <f t="shared" si="942"/>
        <v>8.654755653224747E-3</v>
      </c>
      <c r="AW1286">
        <f t="shared" si="943"/>
        <v>1.0182065474382055E-3</v>
      </c>
      <c r="AX1286">
        <f t="shared" si="944"/>
        <v>5.6001360109101299E-3</v>
      </c>
      <c r="AY1286">
        <f t="shared" si="945"/>
        <v>0.18124076544400061</v>
      </c>
    </row>
    <row r="1287" spans="1:51" x14ac:dyDescent="0.2">
      <c r="A1287" s="118" t="s">
        <v>6217</v>
      </c>
      <c r="B1287" s="119">
        <v>36295</v>
      </c>
      <c r="C1287" s="121" t="s">
        <v>6634</v>
      </c>
      <c r="D1287" s="121" t="s">
        <v>3455</v>
      </c>
      <c r="E1287" s="121">
        <v>1.0670724062972153E-2</v>
      </c>
      <c r="F1287">
        <f t="shared" si="921"/>
        <v>1.0670724062972153E-8</v>
      </c>
      <c r="G1287">
        <f t="shared" si="922"/>
        <v>1.0670724062972153E-10</v>
      </c>
      <c r="H1287">
        <f t="shared" si="923"/>
        <v>6.1421080418310391E-6</v>
      </c>
      <c r="I1287" s="115">
        <f t="shared" si="901"/>
        <v>43</v>
      </c>
      <c r="J1287" s="115">
        <f t="shared" si="902"/>
        <v>2</v>
      </c>
      <c r="K1287" s="115">
        <f t="shared" si="903"/>
        <v>11</v>
      </c>
      <c r="L1287" s="115">
        <f t="shared" si="904"/>
        <v>25</v>
      </c>
      <c r="M1287" s="115">
        <f t="shared" si="905"/>
        <v>10</v>
      </c>
      <c r="N1287" s="115">
        <f t="shared" si="906"/>
        <v>25</v>
      </c>
      <c r="O1287" s="115">
        <f t="shared" si="907"/>
        <v>7</v>
      </c>
      <c r="P1287" s="115">
        <f t="shared" si="908"/>
        <v>21</v>
      </c>
      <c r="Q1287" s="115">
        <f t="shared" si="909"/>
        <v>16</v>
      </c>
      <c r="R1287" s="115">
        <f t="shared" si="910"/>
        <v>39</v>
      </c>
      <c r="S1287" s="115">
        <f t="shared" si="911"/>
        <v>8</v>
      </c>
      <c r="T1287" s="115">
        <f t="shared" si="912"/>
        <v>8</v>
      </c>
      <c r="U1287" s="115">
        <f t="shared" si="913"/>
        <v>14</v>
      </c>
      <c r="V1287" s="115">
        <f t="shared" si="914"/>
        <v>13</v>
      </c>
      <c r="W1287" s="115">
        <f t="shared" si="915"/>
        <v>29</v>
      </c>
      <c r="X1287" s="115">
        <f t="shared" si="916"/>
        <v>17</v>
      </c>
      <c r="Y1287" s="115">
        <f t="shared" si="917"/>
        <v>14</v>
      </c>
      <c r="Z1287" s="115">
        <f t="shared" si="918"/>
        <v>17</v>
      </c>
      <c r="AA1287" s="115">
        <f t="shared" si="919"/>
        <v>4</v>
      </c>
      <c r="AB1287" s="115">
        <f t="shared" si="920"/>
        <v>6</v>
      </c>
      <c r="AC1287" s="113">
        <f t="shared" si="924"/>
        <v>329</v>
      </c>
      <c r="AE1287">
        <f t="shared" si="925"/>
        <v>2.6411064579873471E-4</v>
      </c>
      <c r="AF1287">
        <f t="shared" si="926"/>
        <v>1.2284216083662078E-5</v>
      </c>
      <c r="AG1287">
        <f t="shared" si="927"/>
        <v>6.7563188460141431E-5</v>
      </c>
      <c r="AH1287">
        <f t="shared" si="928"/>
        <v>1.5355270104577598E-4</v>
      </c>
      <c r="AI1287">
        <f t="shared" si="929"/>
        <v>6.1421080418310391E-5</v>
      </c>
      <c r="AJ1287">
        <f t="shared" si="930"/>
        <v>1.5355270104577598E-4</v>
      </c>
      <c r="AK1287">
        <f t="shared" si="931"/>
        <v>4.2994756292817274E-5</v>
      </c>
      <c r="AL1287">
        <f t="shared" si="932"/>
        <v>1.2898426887845182E-4</v>
      </c>
      <c r="AM1287">
        <f t="shared" si="933"/>
        <v>9.8273728669296626E-5</v>
      </c>
      <c r="AN1287">
        <f t="shared" si="934"/>
        <v>2.3954221363141053E-4</v>
      </c>
      <c r="AO1287">
        <f t="shared" si="935"/>
        <v>4.9136864334648313E-5</v>
      </c>
      <c r="AP1287">
        <f t="shared" si="936"/>
        <v>4.9136864334648313E-5</v>
      </c>
      <c r="AQ1287">
        <f t="shared" si="937"/>
        <v>8.5989512585634548E-5</v>
      </c>
      <c r="AR1287">
        <f t="shared" si="938"/>
        <v>7.9847404543803509E-5</v>
      </c>
      <c r="AS1287">
        <f t="shared" si="939"/>
        <v>1.7812113321310014E-4</v>
      </c>
      <c r="AT1287">
        <f t="shared" si="940"/>
        <v>1.0441583671112767E-4</v>
      </c>
      <c r="AU1287">
        <f t="shared" si="941"/>
        <v>8.5989512585634548E-5</v>
      </c>
      <c r="AV1287">
        <f t="shared" si="942"/>
        <v>1.0441583671112767E-4</v>
      </c>
      <c r="AW1287">
        <f t="shared" si="943"/>
        <v>2.4568432167324157E-5</v>
      </c>
      <c r="AX1287">
        <f t="shared" si="944"/>
        <v>3.6852648250986235E-5</v>
      </c>
      <c r="AY1287">
        <f t="shared" si="945"/>
        <v>2.020753545762412E-3</v>
      </c>
    </row>
    <row r="1288" spans="1:51" x14ac:dyDescent="0.2">
      <c r="A1288" s="118" t="s">
        <v>6218</v>
      </c>
      <c r="B1288" s="119">
        <v>72350</v>
      </c>
      <c r="C1288" s="121" t="s">
        <v>7153</v>
      </c>
      <c r="D1288" s="121" t="s">
        <v>4355</v>
      </c>
      <c r="E1288" s="121">
        <v>0.56084647027551093</v>
      </c>
      <c r="F1288">
        <f t="shared" si="921"/>
        <v>5.6084647027551092E-7</v>
      </c>
      <c r="G1288">
        <f t="shared" si="922"/>
        <v>5.6084647027551092E-9</v>
      </c>
      <c r="H1288">
        <f t="shared" si="923"/>
        <v>3.2282529235905309E-4</v>
      </c>
      <c r="I1288" s="115">
        <f t="shared" si="901"/>
        <v>60</v>
      </c>
      <c r="J1288" s="115">
        <f t="shared" si="902"/>
        <v>3</v>
      </c>
      <c r="K1288" s="115">
        <f t="shared" si="903"/>
        <v>36</v>
      </c>
      <c r="L1288" s="115">
        <f t="shared" si="904"/>
        <v>48</v>
      </c>
      <c r="M1288" s="115">
        <f t="shared" si="905"/>
        <v>29</v>
      </c>
      <c r="N1288" s="115">
        <f t="shared" si="906"/>
        <v>65</v>
      </c>
      <c r="O1288" s="115">
        <f t="shared" si="907"/>
        <v>12</v>
      </c>
      <c r="P1288" s="115">
        <f t="shared" si="908"/>
        <v>41</v>
      </c>
      <c r="Q1288" s="115">
        <f t="shared" si="909"/>
        <v>33</v>
      </c>
      <c r="R1288" s="115">
        <f t="shared" si="910"/>
        <v>61</v>
      </c>
      <c r="S1288" s="115">
        <f t="shared" si="911"/>
        <v>19</v>
      </c>
      <c r="T1288" s="115">
        <f t="shared" si="912"/>
        <v>30</v>
      </c>
      <c r="U1288" s="115">
        <f t="shared" si="913"/>
        <v>31</v>
      </c>
      <c r="V1288" s="115">
        <f t="shared" si="914"/>
        <v>25</v>
      </c>
      <c r="W1288" s="115">
        <f t="shared" si="915"/>
        <v>44</v>
      </c>
      <c r="X1288" s="115">
        <f t="shared" si="916"/>
        <v>32</v>
      </c>
      <c r="Y1288" s="115">
        <f t="shared" si="917"/>
        <v>34</v>
      </c>
      <c r="Z1288" s="115">
        <f t="shared" si="918"/>
        <v>46</v>
      </c>
      <c r="AA1288" s="115">
        <f t="shared" si="919"/>
        <v>5</v>
      </c>
      <c r="AB1288" s="115">
        <f t="shared" si="920"/>
        <v>8</v>
      </c>
      <c r="AC1288" s="113">
        <f t="shared" si="924"/>
        <v>662</v>
      </c>
      <c r="AE1288">
        <f t="shared" si="925"/>
        <v>1.9369517541543185E-2</v>
      </c>
      <c r="AF1288">
        <f t="shared" si="926"/>
        <v>9.6847587707715927E-4</v>
      </c>
      <c r="AG1288">
        <f t="shared" si="927"/>
        <v>1.1621710524925912E-2</v>
      </c>
      <c r="AH1288">
        <f t="shared" si="928"/>
        <v>1.5495614033234548E-2</v>
      </c>
      <c r="AI1288">
        <f t="shared" si="929"/>
        <v>9.3619334784125399E-3</v>
      </c>
      <c r="AJ1288">
        <f t="shared" si="930"/>
        <v>2.098364400333845E-2</v>
      </c>
      <c r="AK1288">
        <f t="shared" si="931"/>
        <v>3.8739035083086371E-3</v>
      </c>
      <c r="AL1288">
        <f t="shared" si="932"/>
        <v>1.3235836986721176E-2</v>
      </c>
      <c r="AM1288">
        <f t="shared" si="933"/>
        <v>1.0653234647848751E-2</v>
      </c>
      <c r="AN1288">
        <f t="shared" si="934"/>
        <v>1.9692342833902237E-2</v>
      </c>
      <c r="AO1288">
        <f t="shared" si="935"/>
        <v>6.1336805548220085E-3</v>
      </c>
      <c r="AP1288">
        <f t="shared" si="936"/>
        <v>9.6847587707715923E-3</v>
      </c>
      <c r="AQ1288">
        <f t="shared" si="937"/>
        <v>1.0007584063130646E-2</v>
      </c>
      <c r="AR1288">
        <f t="shared" si="938"/>
        <v>8.0706323089763266E-3</v>
      </c>
      <c r="AS1288">
        <f t="shared" si="939"/>
        <v>1.4204312863798335E-2</v>
      </c>
      <c r="AT1288">
        <f t="shared" si="940"/>
        <v>1.0330409355489699E-2</v>
      </c>
      <c r="AU1288">
        <f t="shared" si="941"/>
        <v>1.0976059940207806E-2</v>
      </c>
      <c r="AV1288">
        <f t="shared" si="942"/>
        <v>1.4849963448516442E-2</v>
      </c>
      <c r="AW1288">
        <f t="shared" si="943"/>
        <v>1.6141264617952655E-3</v>
      </c>
      <c r="AX1288">
        <f t="shared" si="944"/>
        <v>2.5826023388724247E-3</v>
      </c>
      <c r="AY1288">
        <f t="shared" si="945"/>
        <v>0.21371034354169316</v>
      </c>
    </row>
    <row r="1289" spans="1:51" x14ac:dyDescent="0.2">
      <c r="A1289" s="118" t="s">
        <v>6219</v>
      </c>
      <c r="B1289" s="119">
        <v>14991</v>
      </c>
      <c r="C1289" s="121" t="s">
        <v>6948</v>
      </c>
      <c r="D1289" s="121" t="s">
        <v>3376</v>
      </c>
      <c r="E1289" s="121">
        <v>1.0811950372497776E-2</v>
      </c>
      <c r="F1289">
        <f t="shared" si="921"/>
        <v>1.0811950372497777E-8</v>
      </c>
      <c r="G1289">
        <f t="shared" si="922"/>
        <v>1.0811950372497777E-10</v>
      </c>
      <c r="H1289">
        <f t="shared" si="923"/>
        <v>6.2233984253454498E-6</v>
      </c>
      <c r="I1289" s="115">
        <f t="shared" si="901"/>
        <v>17</v>
      </c>
      <c r="J1289" s="115">
        <f t="shared" si="902"/>
        <v>2</v>
      </c>
      <c r="K1289" s="115">
        <f t="shared" si="903"/>
        <v>11</v>
      </c>
      <c r="L1289" s="115">
        <f t="shared" si="904"/>
        <v>5</v>
      </c>
      <c r="M1289" s="115">
        <f t="shared" si="905"/>
        <v>6</v>
      </c>
      <c r="N1289" s="115">
        <f t="shared" si="906"/>
        <v>3</v>
      </c>
      <c r="O1289" s="115">
        <f t="shared" si="907"/>
        <v>6</v>
      </c>
      <c r="P1289" s="115">
        <f t="shared" si="908"/>
        <v>7</v>
      </c>
      <c r="Q1289" s="115">
        <f t="shared" si="909"/>
        <v>11</v>
      </c>
      <c r="R1289" s="115">
        <f t="shared" si="910"/>
        <v>12</v>
      </c>
      <c r="S1289" s="115">
        <f t="shared" si="911"/>
        <v>7</v>
      </c>
      <c r="T1289" s="115">
        <f t="shared" si="912"/>
        <v>4</v>
      </c>
      <c r="U1289" s="115">
        <f t="shared" si="913"/>
        <v>12</v>
      </c>
      <c r="V1289" s="115">
        <f t="shared" si="914"/>
        <v>4</v>
      </c>
      <c r="W1289" s="115">
        <f t="shared" si="915"/>
        <v>3</v>
      </c>
      <c r="X1289" s="115">
        <f t="shared" si="916"/>
        <v>17</v>
      </c>
      <c r="Y1289" s="115">
        <f t="shared" si="917"/>
        <v>1</v>
      </c>
      <c r="Z1289" s="115">
        <f t="shared" si="918"/>
        <v>6</v>
      </c>
      <c r="AA1289" s="115">
        <f t="shared" si="919"/>
        <v>1</v>
      </c>
      <c r="AB1289" s="115">
        <f t="shared" si="920"/>
        <v>2</v>
      </c>
      <c r="AC1289" s="113">
        <f t="shared" si="924"/>
        <v>137</v>
      </c>
      <c r="AE1289">
        <f t="shared" si="925"/>
        <v>1.0579777323087264E-4</v>
      </c>
      <c r="AF1289">
        <f t="shared" si="926"/>
        <v>1.24467968506909E-5</v>
      </c>
      <c r="AG1289">
        <f t="shared" si="927"/>
        <v>6.8457382678799943E-5</v>
      </c>
      <c r="AH1289">
        <f t="shared" si="928"/>
        <v>3.1116992126727247E-5</v>
      </c>
      <c r="AI1289">
        <f t="shared" si="929"/>
        <v>3.7340390552072702E-5</v>
      </c>
      <c r="AJ1289">
        <f t="shared" si="930"/>
        <v>1.8670195276036351E-5</v>
      </c>
      <c r="AK1289">
        <f t="shared" si="931"/>
        <v>3.7340390552072702E-5</v>
      </c>
      <c r="AL1289">
        <f t="shared" si="932"/>
        <v>4.356378897741815E-5</v>
      </c>
      <c r="AM1289">
        <f t="shared" si="933"/>
        <v>6.8457382678799943E-5</v>
      </c>
      <c r="AN1289">
        <f t="shared" si="934"/>
        <v>7.4680781104145404E-5</v>
      </c>
      <c r="AO1289">
        <f t="shared" si="935"/>
        <v>4.356378897741815E-5</v>
      </c>
      <c r="AP1289">
        <f t="shared" si="936"/>
        <v>2.4893593701381799E-5</v>
      </c>
      <c r="AQ1289">
        <f t="shared" si="937"/>
        <v>7.4680781104145404E-5</v>
      </c>
      <c r="AR1289">
        <f t="shared" si="938"/>
        <v>2.4893593701381799E-5</v>
      </c>
      <c r="AS1289">
        <f t="shared" si="939"/>
        <v>1.8670195276036351E-5</v>
      </c>
      <c r="AT1289">
        <f t="shared" si="940"/>
        <v>1.0579777323087264E-4</v>
      </c>
      <c r="AU1289">
        <f t="shared" si="941"/>
        <v>6.2233984253454498E-6</v>
      </c>
      <c r="AV1289">
        <f t="shared" si="942"/>
        <v>3.7340390552072702E-5</v>
      </c>
      <c r="AW1289">
        <f t="shared" si="943"/>
        <v>6.2233984253454498E-6</v>
      </c>
      <c r="AX1289">
        <f t="shared" si="944"/>
        <v>1.24467968506909E-5</v>
      </c>
      <c r="AY1289">
        <f t="shared" si="945"/>
        <v>8.526055842723268E-4</v>
      </c>
    </row>
    <row r="1290" spans="1:51" x14ac:dyDescent="0.2">
      <c r="A1290" s="118" t="s">
        <v>6220</v>
      </c>
      <c r="B1290" s="119">
        <v>45809</v>
      </c>
      <c r="C1290" s="121" t="s">
        <v>6941</v>
      </c>
      <c r="D1290" s="121" t="s">
        <v>4402</v>
      </c>
      <c r="E1290" s="121">
        <v>0.5017509295455771</v>
      </c>
      <c r="F1290">
        <f t="shared" si="921"/>
        <v>5.0175092954557708E-7</v>
      </c>
      <c r="G1290">
        <f t="shared" si="922"/>
        <v>5.0175092954557706E-9</v>
      </c>
      <c r="H1290">
        <f t="shared" si="923"/>
        <v>2.8880968162714362E-4</v>
      </c>
      <c r="I1290" s="115">
        <f t="shared" si="901"/>
        <v>61</v>
      </c>
      <c r="J1290" s="115">
        <f t="shared" si="902"/>
        <v>2</v>
      </c>
      <c r="K1290" s="115">
        <f t="shared" si="903"/>
        <v>24</v>
      </c>
      <c r="L1290" s="115">
        <f t="shared" si="904"/>
        <v>30</v>
      </c>
      <c r="M1290" s="115">
        <f t="shared" si="905"/>
        <v>4</v>
      </c>
      <c r="N1290" s="115">
        <f t="shared" si="906"/>
        <v>33</v>
      </c>
      <c r="O1290" s="115">
        <f t="shared" si="907"/>
        <v>10</v>
      </c>
      <c r="P1290" s="115">
        <f t="shared" si="908"/>
        <v>31</v>
      </c>
      <c r="Q1290" s="115">
        <f t="shared" si="909"/>
        <v>18</v>
      </c>
      <c r="R1290" s="115">
        <f t="shared" si="910"/>
        <v>39</v>
      </c>
      <c r="S1290" s="115">
        <f t="shared" si="911"/>
        <v>12</v>
      </c>
      <c r="T1290" s="115">
        <f t="shared" si="912"/>
        <v>14</v>
      </c>
      <c r="U1290" s="115">
        <f t="shared" si="913"/>
        <v>15</v>
      </c>
      <c r="V1290" s="115">
        <f t="shared" si="914"/>
        <v>16</v>
      </c>
      <c r="W1290" s="115">
        <f t="shared" si="915"/>
        <v>28</v>
      </c>
      <c r="X1290" s="115">
        <f t="shared" si="916"/>
        <v>24</v>
      </c>
      <c r="Y1290" s="115">
        <f t="shared" si="917"/>
        <v>25</v>
      </c>
      <c r="Z1290" s="115">
        <f t="shared" si="918"/>
        <v>32</v>
      </c>
      <c r="AA1290" s="115">
        <f t="shared" si="919"/>
        <v>3</v>
      </c>
      <c r="AB1290" s="115">
        <f t="shared" si="920"/>
        <v>7</v>
      </c>
      <c r="AC1290" s="113">
        <f t="shared" si="924"/>
        <v>428</v>
      </c>
      <c r="AE1290">
        <f t="shared" si="925"/>
        <v>1.7617390579255762E-2</v>
      </c>
      <c r="AF1290">
        <f t="shared" si="926"/>
        <v>5.7761936325428725E-4</v>
      </c>
      <c r="AG1290">
        <f t="shared" si="927"/>
        <v>6.931432359051447E-3</v>
      </c>
      <c r="AH1290">
        <f t="shared" si="928"/>
        <v>8.6642904488143085E-3</v>
      </c>
      <c r="AI1290">
        <f t="shared" si="929"/>
        <v>1.1552387265085745E-3</v>
      </c>
      <c r="AJ1290">
        <f t="shared" si="930"/>
        <v>9.5307194936957388E-3</v>
      </c>
      <c r="AK1290">
        <f t="shared" si="931"/>
        <v>2.8880968162714364E-3</v>
      </c>
      <c r="AL1290">
        <f t="shared" si="932"/>
        <v>8.9531001304414531E-3</v>
      </c>
      <c r="AM1290">
        <f t="shared" si="933"/>
        <v>5.1985742692885854E-3</v>
      </c>
      <c r="AN1290">
        <f t="shared" si="934"/>
        <v>1.1263577583458601E-2</v>
      </c>
      <c r="AO1290">
        <f t="shared" si="935"/>
        <v>3.4657161795257235E-3</v>
      </c>
      <c r="AP1290">
        <f t="shared" si="936"/>
        <v>4.0433355427800105E-3</v>
      </c>
      <c r="AQ1290">
        <f t="shared" si="937"/>
        <v>4.3321452244071542E-3</v>
      </c>
      <c r="AR1290">
        <f t="shared" si="938"/>
        <v>4.620954906034298E-3</v>
      </c>
      <c r="AS1290">
        <f t="shared" si="939"/>
        <v>8.086671085560021E-3</v>
      </c>
      <c r="AT1290">
        <f t="shared" si="940"/>
        <v>6.931432359051447E-3</v>
      </c>
      <c r="AU1290">
        <f t="shared" si="941"/>
        <v>7.2202420406785907E-3</v>
      </c>
      <c r="AV1290">
        <f t="shared" si="942"/>
        <v>9.2419098120685959E-3</v>
      </c>
      <c r="AW1290">
        <f t="shared" si="943"/>
        <v>8.6642904488143087E-4</v>
      </c>
      <c r="AX1290">
        <f t="shared" si="944"/>
        <v>2.0216677713900053E-3</v>
      </c>
      <c r="AY1290">
        <f t="shared" si="945"/>
        <v>0.12361054373641747</v>
      </c>
    </row>
    <row r="1291" spans="1:51" x14ac:dyDescent="0.2">
      <c r="A1291" s="118" t="s">
        <v>6221</v>
      </c>
      <c r="B1291" s="119">
        <v>24673</v>
      </c>
      <c r="C1291" s="121" t="s">
        <v>6812</v>
      </c>
      <c r="D1291" s="121" t="s">
        <v>3534</v>
      </c>
      <c r="E1291" s="121">
        <v>4.0939845531542396E-2</v>
      </c>
      <c r="F1291">
        <f t="shared" si="921"/>
        <v>4.0939845531542399E-8</v>
      </c>
      <c r="G1291">
        <f t="shared" si="922"/>
        <v>4.0939845531542397E-10</v>
      </c>
      <c r="H1291">
        <f t="shared" si="923"/>
        <v>2.3565125757789292E-5</v>
      </c>
      <c r="I1291" s="115">
        <f t="shared" si="901"/>
        <v>22</v>
      </c>
      <c r="J1291" s="115">
        <f t="shared" si="902"/>
        <v>1</v>
      </c>
      <c r="K1291" s="115">
        <f t="shared" si="903"/>
        <v>9</v>
      </c>
      <c r="L1291" s="115">
        <f t="shared" si="904"/>
        <v>4</v>
      </c>
      <c r="M1291" s="115">
        <f t="shared" si="905"/>
        <v>7</v>
      </c>
      <c r="N1291" s="115">
        <f t="shared" si="906"/>
        <v>8</v>
      </c>
      <c r="O1291" s="115">
        <f t="shared" si="907"/>
        <v>7</v>
      </c>
      <c r="P1291" s="115">
        <f t="shared" si="908"/>
        <v>12</v>
      </c>
      <c r="Q1291" s="115">
        <f t="shared" si="909"/>
        <v>10</v>
      </c>
      <c r="R1291" s="115">
        <f t="shared" si="910"/>
        <v>18</v>
      </c>
      <c r="S1291" s="115">
        <f t="shared" si="911"/>
        <v>7</v>
      </c>
      <c r="T1291" s="115">
        <f t="shared" si="912"/>
        <v>7</v>
      </c>
      <c r="U1291" s="115">
        <f t="shared" si="913"/>
        <v>14</v>
      </c>
      <c r="V1291" s="115">
        <f t="shared" si="914"/>
        <v>3</v>
      </c>
      <c r="W1291" s="115">
        <f t="shared" si="915"/>
        <v>29</v>
      </c>
      <c r="X1291" s="115">
        <f t="shared" si="916"/>
        <v>17</v>
      </c>
      <c r="Y1291" s="115">
        <f t="shared" si="917"/>
        <v>9</v>
      </c>
      <c r="Z1291" s="115">
        <f t="shared" si="918"/>
        <v>11</v>
      </c>
      <c r="AA1291" s="115">
        <f t="shared" si="919"/>
        <v>10</v>
      </c>
      <c r="AB1291" s="115">
        <f t="shared" si="920"/>
        <v>6</v>
      </c>
      <c r="AC1291" s="113">
        <f t="shared" si="924"/>
        <v>211</v>
      </c>
      <c r="AE1291">
        <f t="shared" si="925"/>
        <v>5.184327666713644E-4</v>
      </c>
      <c r="AF1291">
        <f t="shared" si="926"/>
        <v>2.3565125757789292E-5</v>
      </c>
      <c r="AG1291">
        <f t="shared" si="927"/>
        <v>2.1208613182010364E-4</v>
      </c>
      <c r="AH1291">
        <f t="shared" si="928"/>
        <v>9.426050303115717E-5</v>
      </c>
      <c r="AI1291">
        <f t="shared" si="929"/>
        <v>1.6495588030452504E-4</v>
      </c>
      <c r="AJ1291">
        <f t="shared" si="930"/>
        <v>1.8852100606231434E-4</v>
      </c>
      <c r="AK1291">
        <f t="shared" si="931"/>
        <v>1.6495588030452504E-4</v>
      </c>
      <c r="AL1291">
        <f t="shared" si="932"/>
        <v>2.827815090934715E-4</v>
      </c>
      <c r="AM1291">
        <f t="shared" si="933"/>
        <v>2.3565125757789293E-4</v>
      </c>
      <c r="AN1291">
        <f t="shared" si="934"/>
        <v>4.2417226364020727E-4</v>
      </c>
      <c r="AO1291">
        <f t="shared" si="935"/>
        <v>1.6495588030452504E-4</v>
      </c>
      <c r="AP1291">
        <f t="shared" si="936"/>
        <v>1.6495588030452504E-4</v>
      </c>
      <c r="AQ1291">
        <f t="shared" si="937"/>
        <v>3.2991176060905009E-4</v>
      </c>
      <c r="AR1291">
        <f t="shared" si="938"/>
        <v>7.0695377273367874E-5</v>
      </c>
      <c r="AS1291">
        <f t="shared" si="939"/>
        <v>6.8338864697588947E-4</v>
      </c>
      <c r="AT1291">
        <f t="shared" si="940"/>
        <v>4.0060713788241798E-4</v>
      </c>
      <c r="AU1291">
        <f t="shared" si="941"/>
        <v>2.1208613182010364E-4</v>
      </c>
      <c r="AV1291">
        <f t="shared" si="942"/>
        <v>2.592163833356822E-4</v>
      </c>
      <c r="AW1291">
        <f t="shared" si="943"/>
        <v>2.3565125757789293E-4</v>
      </c>
      <c r="AX1291">
        <f t="shared" si="944"/>
        <v>1.4139075454673575E-4</v>
      </c>
      <c r="AY1291">
        <f t="shared" si="945"/>
        <v>4.9722415348935406E-3</v>
      </c>
    </row>
    <row r="1292" spans="1:51" x14ac:dyDescent="0.2">
      <c r="A1292" s="118" t="s">
        <v>6222</v>
      </c>
      <c r="B1292" s="119">
        <v>14543</v>
      </c>
      <c r="C1292" s="121" t="s">
        <v>6672</v>
      </c>
      <c r="D1292" s="121" t="s">
        <v>4384</v>
      </c>
      <c r="E1292" s="121">
        <v>0.70256960096421928</v>
      </c>
      <c r="F1292">
        <f t="shared" si="921"/>
        <v>7.0256960096421932E-7</v>
      </c>
      <c r="G1292">
        <f t="shared" si="922"/>
        <v>7.0256960096421932E-9</v>
      </c>
      <c r="H1292">
        <f t="shared" si="923"/>
        <v>4.0440164796337277E-4</v>
      </c>
      <c r="I1292" s="115">
        <f t="shared" si="901"/>
        <v>14</v>
      </c>
      <c r="J1292" s="115">
        <f t="shared" si="902"/>
        <v>0</v>
      </c>
      <c r="K1292" s="115">
        <f t="shared" si="903"/>
        <v>12</v>
      </c>
      <c r="L1292" s="115">
        <f t="shared" si="904"/>
        <v>6</v>
      </c>
      <c r="M1292" s="115">
        <f t="shared" si="905"/>
        <v>4</v>
      </c>
      <c r="N1292" s="115">
        <f t="shared" si="906"/>
        <v>7</v>
      </c>
      <c r="O1292" s="115">
        <f t="shared" si="907"/>
        <v>1</v>
      </c>
      <c r="P1292" s="115">
        <f t="shared" si="908"/>
        <v>9</v>
      </c>
      <c r="Q1292" s="115">
        <f t="shared" si="909"/>
        <v>6</v>
      </c>
      <c r="R1292" s="115">
        <f t="shared" si="910"/>
        <v>13</v>
      </c>
      <c r="S1292" s="115">
        <f t="shared" si="911"/>
        <v>5</v>
      </c>
      <c r="T1292" s="115">
        <f t="shared" si="912"/>
        <v>2</v>
      </c>
      <c r="U1292" s="115">
        <f t="shared" si="913"/>
        <v>8</v>
      </c>
      <c r="V1292" s="115">
        <f t="shared" si="914"/>
        <v>6</v>
      </c>
      <c r="W1292" s="115">
        <f t="shared" si="915"/>
        <v>7</v>
      </c>
      <c r="X1292" s="115">
        <f t="shared" si="916"/>
        <v>15</v>
      </c>
      <c r="Y1292" s="115">
        <f t="shared" si="917"/>
        <v>5</v>
      </c>
      <c r="Z1292" s="115">
        <f t="shared" si="918"/>
        <v>8</v>
      </c>
      <c r="AA1292" s="115">
        <f t="shared" si="919"/>
        <v>2</v>
      </c>
      <c r="AB1292" s="115">
        <f t="shared" si="920"/>
        <v>3</v>
      </c>
      <c r="AC1292" s="113">
        <f t="shared" si="924"/>
        <v>133</v>
      </c>
      <c r="AE1292">
        <f t="shared" si="925"/>
        <v>5.6616230714872191E-3</v>
      </c>
      <c r="AF1292">
        <f t="shared" si="926"/>
        <v>0</v>
      </c>
      <c r="AG1292">
        <f t="shared" si="927"/>
        <v>4.852819775560473E-3</v>
      </c>
      <c r="AH1292">
        <f t="shared" si="928"/>
        <v>2.4264098877802365E-3</v>
      </c>
      <c r="AI1292">
        <f t="shared" si="929"/>
        <v>1.6176065918534911E-3</v>
      </c>
      <c r="AJ1292">
        <f t="shared" si="930"/>
        <v>2.8308115357436095E-3</v>
      </c>
      <c r="AK1292">
        <f t="shared" si="931"/>
        <v>4.0440164796337277E-4</v>
      </c>
      <c r="AL1292">
        <f t="shared" si="932"/>
        <v>3.6396148316703548E-3</v>
      </c>
      <c r="AM1292">
        <f t="shared" si="933"/>
        <v>2.4264098877802365E-3</v>
      </c>
      <c r="AN1292">
        <f t="shared" si="934"/>
        <v>5.2572214235238456E-3</v>
      </c>
      <c r="AO1292">
        <f t="shared" si="935"/>
        <v>2.0220082398168639E-3</v>
      </c>
      <c r="AP1292">
        <f t="shared" si="936"/>
        <v>8.0880329592674554E-4</v>
      </c>
      <c r="AQ1292">
        <f t="shared" si="937"/>
        <v>3.2352131837069822E-3</v>
      </c>
      <c r="AR1292">
        <f t="shared" si="938"/>
        <v>2.4264098877802365E-3</v>
      </c>
      <c r="AS1292">
        <f t="shared" si="939"/>
        <v>2.8308115357436095E-3</v>
      </c>
      <c r="AT1292">
        <f t="shared" si="940"/>
        <v>6.0660247194505917E-3</v>
      </c>
      <c r="AU1292">
        <f t="shared" si="941"/>
        <v>2.0220082398168639E-3</v>
      </c>
      <c r="AV1292">
        <f t="shared" si="942"/>
        <v>3.2352131837069822E-3</v>
      </c>
      <c r="AW1292">
        <f t="shared" si="943"/>
        <v>8.0880329592674554E-4</v>
      </c>
      <c r="AX1292">
        <f t="shared" si="944"/>
        <v>1.2132049438901183E-3</v>
      </c>
      <c r="AY1292">
        <f t="shared" si="945"/>
        <v>5.3785419179128581E-2</v>
      </c>
    </row>
    <row r="1293" spans="1:51" x14ac:dyDescent="0.2">
      <c r="A1293" s="118" t="s">
        <v>6223</v>
      </c>
      <c r="B1293" s="119">
        <v>16157</v>
      </c>
      <c r="C1293" s="121" t="s">
        <v>7011</v>
      </c>
      <c r="D1293" s="121" t="s">
        <v>3782</v>
      </c>
      <c r="E1293" s="121">
        <v>5.2763668557666357E-2</v>
      </c>
      <c r="F1293">
        <f t="shared" si="921"/>
        <v>5.2763668557666357E-8</v>
      </c>
      <c r="G1293">
        <f t="shared" si="922"/>
        <v>5.2763668557666355E-10</v>
      </c>
      <c r="H1293">
        <f t="shared" si="923"/>
        <v>3.0370961806530204E-5</v>
      </c>
      <c r="I1293" s="115">
        <f t="shared" si="901"/>
        <v>19</v>
      </c>
      <c r="J1293" s="115">
        <f t="shared" si="902"/>
        <v>0</v>
      </c>
      <c r="K1293" s="115">
        <f t="shared" si="903"/>
        <v>5</v>
      </c>
      <c r="L1293" s="115">
        <f t="shared" si="904"/>
        <v>13</v>
      </c>
      <c r="M1293" s="115">
        <f t="shared" si="905"/>
        <v>4</v>
      </c>
      <c r="N1293" s="115">
        <f t="shared" si="906"/>
        <v>11</v>
      </c>
      <c r="O1293" s="115">
        <f t="shared" si="907"/>
        <v>5</v>
      </c>
      <c r="P1293" s="115">
        <f t="shared" si="908"/>
        <v>10</v>
      </c>
      <c r="Q1293" s="115">
        <f t="shared" si="909"/>
        <v>5</v>
      </c>
      <c r="R1293" s="115">
        <f t="shared" si="910"/>
        <v>10</v>
      </c>
      <c r="S1293" s="115">
        <f t="shared" si="911"/>
        <v>7</v>
      </c>
      <c r="T1293" s="115">
        <f t="shared" si="912"/>
        <v>2</v>
      </c>
      <c r="U1293" s="115">
        <f t="shared" si="913"/>
        <v>10</v>
      </c>
      <c r="V1293" s="115">
        <f t="shared" si="914"/>
        <v>3</v>
      </c>
      <c r="W1293" s="115">
        <f t="shared" si="915"/>
        <v>15</v>
      </c>
      <c r="X1293" s="115">
        <f t="shared" si="916"/>
        <v>8</v>
      </c>
      <c r="Y1293" s="115">
        <f t="shared" si="917"/>
        <v>4</v>
      </c>
      <c r="Z1293" s="115">
        <f t="shared" si="918"/>
        <v>2</v>
      </c>
      <c r="AA1293" s="115">
        <f t="shared" si="919"/>
        <v>5</v>
      </c>
      <c r="AB1293" s="115">
        <f t="shared" si="920"/>
        <v>4</v>
      </c>
      <c r="AC1293" s="113">
        <f t="shared" si="924"/>
        <v>142</v>
      </c>
      <c r="AE1293">
        <f t="shared" si="925"/>
        <v>5.7704827432407391E-4</v>
      </c>
      <c r="AF1293">
        <f t="shared" si="926"/>
        <v>0</v>
      </c>
      <c r="AG1293">
        <f t="shared" si="927"/>
        <v>1.5185480903265103E-4</v>
      </c>
      <c r="AH1293">
        <f t="shared" si="928"/>
        <v>3.9482250348489263E-4</v>
      </c>
      <c r="AI1293">
        <f t="shared" si="929"/>
        <v>1.2148384722612082E-4</v>
      </c>
      <c r="AJ1293">
        <f t="shared" si="930"/>
        <v>3.3408057987183225E-4</v>
      </c>
      <c r="AK1293">
        <f t="shared" si="931"/>
        <v>1.5185480903265103E-4</v>
      </c>
      <c r="AL1293">
        <f t="shared" si="932"/>
        <v>3.0370961806530205E-4</v>
      </c>
      <c r="AM1293">
        <f t="shared" si="933"/>
        <v>1.5185480903265103E-4</v>
      </c>
      <c r="AN1293">
        <f t="shared" si="934"/>
        <v>3.0370961806530205E-4</v>
      </c>
      <c r="AO1293">
        <f t="shared" si="935"/>
        <v>2.1259673264571144E-4</v>
      </c>
      <c r="AP1293">
        <f t="shared" si="936"/>
        <v>6.0741923613060409E-5</v>
      </c>
      <c r="AQ1293">
        <f t="shared" si="937"/>
        <v>3.0370961806530205E-4</v>
      </c>
      <c r="AR1293">
        <f t="shared" si="938"/>
        <v>9.111288541959061E-5</v>
      </c>
      <c r="AS1293">
        <f t="shared" si="939"/>
        <v>4.5556442709795308E-4</v>
      </c>
      <c r="AT1293">
        <f t="shared" si="940"/>
        <v>2.4296769445224164E-4</v>
      </c>
      <c r="AU1293">
        <f t="shared" si="941"/>
        <v>1.2148384722612082E-4</v>
      </c>
      <c r="AV1293">
        <f t="shared" si="942"/>
        <v>6.0741923613060409E-5</v>
      </c>
      <c r="AW1293">
        <f t="shared" si="943"/>
        <v>1.5185480903265103E-4</v>
      </c>
      <c r="AX1293">
        <f t="shared" si="944"/>
        <v>1.2148384722612082E-4</v>
      </c>
      <c r="AY1293">
        <f t="shared" si="945"/>
        <v>4.31267657652729E-3</v>
      </c>
    </row>
    <row r="1294" spans="1:51" x14ac:dyDescent="0.2">
      <c r="A1294" s="118" t="s">
        <v>6224</v>
      </c>
      <c r="B1294" s="119">
        <v>44717</v>
      </c>
      <c r="C1294" s="121" t="s">
        <v>7154</v>
      </c>
      <c r="D1294" s="121" t="s">
        <v>3390</v>
      </c>
      <c r="E1294" s="121">
        <v>9.2657080481771716E-3</v>
      </c>
      <c r="F1294">
        <f t="shared" si="921"/>
        <v>9.2657080481771723E-9</v>
      </c>
      <c r="G1294">
        <f t="shared" si="922"/>
        <v>9.2657080481771729E-11</v>
      </c>
      <c r="H1294">
        <f t="shared" si="923"/>
        <v>5.3333756528716746E-6</v>
      </c>
      <c r="I1294" s="115">
        <f t="shared" si="901"/>
        <v>41</v>
      </c>
      <c r="J1294" s="115">
        <f t="shared" si="902"/>
        <v>4</v>
      </c>
      <c r="K1294" s="115">
        <f t="shared" si="903"/>
        <v>16</v>
      </c>
      <c r="L1294" s="115">
        <f t="shared" si="904"/>
        <v>29</v>
      </c>
      <c r="M1294" s="115">
        <f t="shared" si="905"/>
        <v>13</v>
      </c>
      <c r="N1294" s="115">
        <f t="shared" si="906"/>
        <v>17</v>
      </c>
      <c r="O1294" s="115">
        <f t="shared" si="907"/>
        <v>7</v>
      </c>
      <c r="P1294" s="115">
        <f t="shared" si="908"/>
        <v>31</v>
      </c>
      <c r="Q1294" s="115">
        <f t="shared" si="909"/>
        <v>28</v>
      </c>
      <c r="R1294" s="115">
        <f t="shared" si="910"/>
        <v>37</v>
      </c>
      <c r="S1294" s="115">
        <f t="shared" si="911"/>
        <v>4</v>
      </c>
      <c r="T1294" s="115">
        <f t="shared" si="912"/>
        <v>18</v>
      </c>
      <c r="U1294" s="115">
        <f t="shared" si="913"/>
        <v>18</v>
      </c>
      <c r="V1294" s="115">
        <f t="shared" si="914"/>
        <v>32</v>
      </c>
      <c r="W1294" s="115">
        <f t="shared" si="915"/>
        <v>24</v>
      </c>
      <c r="X1294" s="115">
        <f t="shared" si="916"/>
        <v>24</v>
      </c>
      <c r="Y1294" s="115">
        <f t="shared" si="917"/>
        <v>18</v>
      </c>
      <c r="Z1294" s="115">
        <f t="shared" si="918"/>
        <v>17</v>
      </c>
      <c r="AA1294" s="115">
        <f t="shared" si="919"/>
        <v>5</v>
      </c>
      <c r="AB1294" s="115">
        <f t="shared" si="920"/>
        <v>12</v>
      </c>
      <c r="AC1294" s="113">
        <f t="shared" si="924"/>
        <v>395</v>
      </c>
      <c r="AE1294">
        <f t="shared" si="925"/>
        <v>2.1866840176773867E-4</v>
      </c>
      <c r="AF1294">
        <f t="shared" si="926"/>
        <v>2.1333502611486699E-5</v>
      </c>
      <c r="AG1294">
        <f t="shared" si="927"/>
        <v>8.5334010445946794E-5</v>
      </c>
      <c r="AH1294">
        <f t="shared" si="928"/>
        <v>1.5466789393327857E-4</v>
      </c>
      <c r="AI1294">
        <f t="shared" si="929"/>
        <v>6.9333883487331777E-5</v>
      </c>
      <c r="AJ1294">
        <f t="shared" si="930"/>
        <v>9.0667386098818476E-5</v>
      </c>
      <c r="AK1294">
        <f t="shared" si="931"/>
        <v>3.7333629570101723E-5</v>
      </c>
      <c r="AL1294">
        <f t="shared" si="932"/>
        <v>1.6533464523902191E-4</v>
      </c>
      <c r="AM1294">
        <f t="shared" si="933"/>
        <v>1.4933451828040689E-4</v>
      </c>
      <c r="AN1294">
        <f t="shared" si="934"/>
        <v>1.9733489915625197E-4</v>
      </c>
      <c r="AO1294">
        <f t="shared" si="935"/>
        <v>2.1333502611486699E-5</v>
      </c>
      <c r="AP1294">
        <f t="shared" si="936"/>
        <v>9.6000761751690144E-5</v>
      </c>
      <c r="AQ1294">
        <f t="shared" si="937"/>
        <v>9.6000761751690144E-5</v>
      </c>
      <c r="AR1294">
        <f t="shared" si="938"/>
        <v>1.7066802089189359E-4</v>
      </c>
      <c r="AS1294">
        <f t="shared" si="939"/>
        <v>1.2800101566892019E-4</v>
      </c>
      <c r="AT1294">
        <f t="shared" si="940"/>
        <v>1.2800101566892019E-4</v>
      </c>
      <c r="AU1294">
        <f t="shared" si="941"/>
        <v>9.6000761751690144E-5</v>
      </c>
      <c r="AV1294">
        <f t="shared" si="942"/>
        <v>9.0667386098818476E-5</v>
      </c>
      <c r="AW1294">
        <f t="shared" si="943"/>
        <v>2.6666878264358373E-5</v>
      </c>
      <c r="AX1294">
        <f t="shared" si="944"/>
        <v>6.4000507834460096E-5</v>
      </c>
      <c r="AY1294">
        <f t="shared" si="945"/>
        <v>2.1066833828843109E-3</v>
      </c>
    </row>
    <row r="1295" spans="1:51" x14ac:dyDescent="0.2">
      <c r="A1295" s="118" t="s">
        <v>6225</v>
      </c>
      <c r="B1295" s="119">
        <v>49969</v>
      </c>
      <c r="C1295" s="121" t="s">
        <v>6761</v>
      </c>
      <c r="D1295" s="121" t="s">
        <v>4373</v>
      </c>
      <c r="E1295" s="121">
        <v>0.46876557040078365</v>
      </c>
      <c r="F1295">
        <f t="shared" si="921"/>
        <v>4.6876557040078365E-7</v>
      </c>
      <c r="G1295">
        <f t="shared" si="922"/>
        <v>4.6876557040078363E-9</v>
      </c>
      <c r="H1295">
        <f t="shared" si="923"/>
        <v>2.6982318750825343E-4</v>
      </c>
      <c r="I1295" s="115">
        <f t="shared" si="901"/>
        <v>32</v>
      </c>
      <c r="J1295" s="115">
        <f t="shared" si="902"/>
        <v>0</v>
      </c>
      <c r="K1295" s="115">
        <f t="shared" si="903"/>
        <v>39</v>
      </c>
      <c r="L1295" s="115">
        <f t="shared" si="904"/>
        <v>16</v>
      </c>
      <c r="M1295" s="115">
        <f t="shared" si="905"/>
        <v>11</v>
      </c>
      <c r="N1295" s="115">
        <f t="shared" si="906"/>
        <v>39</v>
      </c>
      <c r="O1295" s="115">
        <f t="shared" si="907"/>
        <v>10</v>
      </c>
      <c r="P1295" s="115">
        <f t="shared" si="908"/>
        <v>31</v>
      </c>
      <c r="Q1295" s="115">
        <f t="shared" si="909"/>
        <v>30</v>
      </c>
      <c r="R1295" s="115">
        <f t="shared" si="910"/>
        <v>45</v>
      </c>
      <c r="S1295" s="115">
        <f t="shared" si="911"/>
        <v>11</v>
      </c>
      <c r="T1295" s="115">
        <f t="shared" si="912"/>
        <v>16</v>
      </c>
      <c r="U1295" s="115">
        <f t="shared" si="913"/>
        <v>23</v>
      </c>
      <c r="V1295" s="115">
        <f t="shared" si="914"/>
        <v>22</v>
      </c>
      <c r="W1295" s="115">
        <f t="shared" si="915"/>
        <v>23</v>
      </c>
      <c r="X1295" s="115">
        <f t="shared" si="916"/>
        <v>38</v>
      </c>
      <c r="Y1295" s="115">
        <f t="shared" si="917"/>
        <v>30</v>
      </c>
      <c r="Z1295" s="115">
        <f t="shared" si="918"/>
        <v>29</v>
      </c>
      <c r="AA1295" s="115">
        <f t="shared" si="919"/>
        <v>2</v>
      </c>
      <c r="AB1295" s="115">
        <f t="shared" si="920"/>
        <v>12</v>
      </c>
      <c r="AC1295" s="113">
        <f t="shared" si="924"/>
        <v>459</v>
      </c>
      <c r="AE1295">
        <f t="shared" si="925"/>
        <v>8.6343420002641096E-3</v>
      </c>
      <c r="AF1295">
        <f t="shared" si="926"/>
        <v>0</v>
      </c>
      <c r="AG1295">
        <f t="shared" si="927"/>
        <v>1.0523104312821883E-2</v>
      </c>
      <c r="AH1295">
        <f t="shared" si="928"/>
        <v>4.3171710001320548E-3</v>
      </c>
      <c r="AI1295">
        <f t="shared" si="929"/>
        <v>2.9680550625907878E-3</v>
      </c>
      <c r="AJ1295">
        <f t="shared" si="930"/>
        <v>1.0523104312821883E-2</v>
      </c>
      <c r="AK1295">
        <f t="shared" si="931"/>
        <v>2.6982318750825344E-3</v>
      </c>
      <c r="AL1295">
        <f t="shared" si="932"/>
        <v>8.364518812755857E-3</v>
      </c>
      <c r="AM1295">
        <f t="shared" si="933"/>
        <v>8.0946956252476027E-3</v>
      </c>
      <c r="AN1295">
        <f t="shared" si="934"/>
        <v>1.2142043437871404E-2</v>
      </c>
      <c r="AO1295">
        <f t="shared" si="935"/>
        <v>2.9680550625907878E-3</v>
      </c>
      <c r="AP1295">
        <f t="shared" si="936"/>
        <v>4.3171710001320548E-3</v>
      </c>
      <c r="AQ1295">
        <f t="shared" si="937"/>
        <v>6.2059333126898292E-3</v>
      </c>
      <c r="AR1295">
        <f t="shared" si="938"/>
        <v>5.9361101251815757E-3</v>
      </c>
      <c r="AS1295">
        <f t="shared" si="939"/>
        <v>6.2059333126898292E-3</v>
      </c>
      <c r="AT1295">
        <f t="shared" si="940"/>
        <v>1.0253281125313631E-2</v>
      </c>
      <c r="AU1295">
        <f t="shared" si="941"/>
        <v>8.0946956252476027E-3</v>
      </c>
      <c r="AV1295">
        <f t="shared" si="942"/>
        <v>7.8248724377393501E-3</v>
      </c>
      <c r="AW1295">
        <f t="shared" si="943"/>
        <v>5.3964637501650685E-4</v>
      </c>
      <c r="AX1295">
        <f t="shared" si="944"/>
        <v>3.2378782500990409E-3</v>
      </c>
      <c r="AY1295">
        <f t="shared" si="945"/>
        <v>0.12384884306628834</v>
      </c>
    </row>
    <row r="1296" spans="1:51" x14ac:dyDescent="0.2">
      <c r="A1296" s="118" t="s">
        <v>6226</v>
      </c>
      <c r="B1296" s="119">
        <v>22623</v>
      </c>
      <c r="C1296" s="121" t="s">
        <v>7079</v>
      </c>
      <c r="D1296" s="121" t="s">
        <v>3880</v>
      </c>
      <c r="E1296" s="121">
        <v>0.18172195915460887</v>
      </c>
      <c r="F1296">
        <f t="shared" si="921"/>
        <v>1.8172195915460887E-7</v>
      </c>
      <c r="G1296">
        <f t="shared" si="922"/>
        <v>1.8172195915460888E-9</v>
      </c>
      <c r="H1296">
        <f t="shared" si="923"/>
        <v>1.045998284759252E-4</v>
      </c>
      <c r="I1296" s="115">
        <f t="shared" si="901"/>
        <v>19</v>
      </c>
      <c r="J1296" s="115">
        <f t="shared" si="902"/>
        <v>6</v>
      </c>
      <c r="K1296" s="115">
        <f t="shared" si="903"/>
        <v>3</v>
      </c>
      <c r="L1296" s="115">
        <f t="shared" si="904"/>
        <v>9</v>
      </c>
      <c r="M1296" s="115">
        <f t="shared" si="905"/>
        <v>13</v>
      </c>
      <c r="N1296" s="115">
        <f t="shared" si="906"/>
        <v>13</v>
      </c>
      <c r="O1296" s="115">
        <f t="shared" si="907"/>
        <v>5</v>
      </c>
      <c r="P1296" s="115">
        <f t="shared" si="908"/>
        <v>19</v>
      </c>
      <c r="Q1296" s="115">
        <f t="shared" si="909"/>
        <v>8</v>
      </c>
      <c r="R1296" s="115">
        <f t="shared" si="910"/>
        <v>24</v>
      </c>
      <c r="S1296" s="115">
        <f t="shared" si="911"/>
        <v>6</v>
      </c>
      <c r="T1296" s="115">
        <f t="shared" si="912"/>
        <v>6</v>
      </c>
      <c r="U1296" s="115">
        <f t="shared" si="913"/>
        <v>11</v>
      </c>
      <c r="V1296" s="115">
        <f t="shared" si="914"/>
        <v>4</v>
      </c>
      <c r="W1296" s="115">
        <f t="shared" si="915"/>
        <v>9</v>
      </c>
      <c r="X1296" s="115">
        <f t="shared" si="916"/>
        <v>15</v>
      </c>
      <c r="Y1296" s="115">
        <f t="shared" si="917"/>
        <v>12</v>
      </c>
      <c r="Z1296" s="115">
        <f t="shared" si="918"/>
        <v>5</v>
      </c>
      <c r="AA1296" s="115">
        <f t="shared" si="919"/>
        <v>6</v>
      </c>
      <c r="AB1296" s="115">
        <f t="shared" si="920"/>
        <v>8</v>
      </c>
      <c r="AC1296" s="113">
        <f t="shared" si="924"/>
        <v>201</v>
      </c>
      <c r="AE1296">
        <f t="shared" si="925"/>
        <v>1.9873967410425786E-3</v>
      </c>
      <c r="AF1296">
        <f t="shared" si="926"/>
        <v>6.2759897085555116E-4</v>
      </c>
      <c r="AG1296">
        <f t="shared" si="927"/>
        <v>3.1379948542777558E-4</v>
      </c>
      <c r="AH1296">
        <f t="shared" si="928"/>
        <v>9.4139845628332674E-4</v>
      </c>
      <c r="AI1296">
        <f t="shared" si="929"/>
        <v>1.3597977701870275E-3</v>
      </c>
      <c r="AJ1296">
        <f t="shared" si="930"/>
        <v>1.3597977701870275E-3</v>
      </c>
      <c r="AK1296">
        <f t="shared" si="931"/>
        <v>5.22999142379626E-4</v>
      </c>
      <c r="AL1296">
        <f t="shared" si="932"/>
        <v>1.9873967410425786E-3</v>
      </c>
      <c r="AM1296">
        <f t="shared" si="933"/>
        <v>8.3679862780740159E-4</v>
      </c>
      <c r="AN1296">
        <f t="shared" si="934"/>
        <v>2.5103958834222046E-3</v>
      </c>
      <c r="AO1296">
        <f t="shared" si="935"/>
        <v>6.2759897085555116E-4</v>
      </c>
      <c r="AP1296">
        <f t="shared" si="936"/>
        <v>6.2759897085555116E-4</v>
      </c>
      <c r="AQ1296">
        <f t="shared" si="937"/>
        <v>1.1505981132351772E-3</v>
      </c>
      <c r="AR1296">
        <f t="shared" si="938"/>
        <v>4.1839931390370079E-4</v>
      </c>
      <c r="AS1296">
        <f t="shared" si="939"/>
        <v>9.4139845628332674E-4</v>
      </c>
      <c r="AT1296">
        <f t="shared" si="940"/>
        <v>1.568997427138878E-3</v>
      </c>
      <c r="AU1296">
        <f t="shared" si="941"/>
        <v>1.2551979417111023E-3</v>
      </c>
      <c r="AV1296">
        <f t="shared" si="942"/>
        <v>5.22999142379626E-4</v>
      </c>
      <c r="AW1296">
        <f t="shared" si="943"/>
        <v>6.2759897085555116E-4</v>
      </c>
      <c r="AX1296">
        <f t="shared" si="944"/>
        <v>8.3679862780740159E-4</v>
      </c>
      <c r="AY1296">
        <f t="shared" si="945"/>
        <v>2.1024565523660964E-2</v>
      </c>
    </row>
    <row r="1297" spans="1:51" x14ac:dyDescent="0.2">
      <c r="A1297" s="118" t="s">
        <v>6227</v>
      </c>
      <c r="B1297" s="119">
        <v>20841</v>
      </c>
      <c r="C1297" s="121" t="s">
        <v>7052</v>
      </c>
      <c r="D1297" s="121" t="s">
        <v>3921</v>
      </c>
      <c r="E1297" s="121">
        <v>0.13714509633567712</v>
      </c>
      <c r="F1297">
        <f t="shared" si="921"/>
        <v>1.3714509633567712E-7</v>
      </c>
      <c r="G1297">
        <f t="shared" si="922"/>
        <v>1.3714509633567713E-9</v>
      </c>
      <c r="H1297">
        <f t="shared" si="923"/>
        <v>7.8941222182295811E-5</v>
      </c>
      <c r="I1297" s="115">
        <f t="shared" si="901"/>
        <v>22</v>
      </c>
      <c r="J1297" s="115">
        <f t="shared" si="902"/>
        <v>2</v>
      </c>
      <c r="K1297" s="115">
        <f t="shared" si="903"/>
        <v>6</v>
      </c>
      <c r="L1297" s="115">
        <f t="shared" si="904"/>
        <v>24</v>
      </c>
      <c r="M1297" s="115">
        <f t="shared" si="905"/>
        <v>4</v>
      </c>
      <c r="N1297" s="115">
        <f t="shared" si="906"/>
        <v>13</v>
      </c>
      <c r="O1297" s="115">
        <f t="shared" si="907"/>
        <v>7</v>
      </c>
      <c r="P1297" s="115">
        <f t="shared" si="908"/>
        <v>14</v>
      </c>
      <c r="Q1297" s="115">
        <f t="shared" si="909"/>
        <v>12</v>
      </c>
      <c r="R1297" s="115">
        <f t="shared" si="910"/>
        <v>16</v>
      </c>
      <c r="S1297" s="115">
        <f t="shared" si="911"/>
        <v>8</v>
      </c>
      <c r="T1297" s="115">
        <f t="shared" si="912"/>
        <v>1</v>
      </c>
      <c r="U1297" s="115">
        <f t="shared" si="913"/>
        <v>6</v>
      </c>
      <c r="V1297" s="115">
        <f t="shared" si="914"/>
        <v>6</v>
      </c>
      <c r="W1297" s="115">
        <f t="shared" si="915"/>
        <v>14</v>
      </c>
      <c r="X1297" s="115">
        <f t="shared" si="916"/>
        <v>10</v>
      </c>
      <c r="Y1297" s="115">
        <f t="shared" si="917"/>
        <v>7</v>
      </c>
      <c r="Z1297" s="115">
        <f t="shared" si="918"/>
        <v>6</v>
      </c>
      <c r="AA1297" s="115">
        <f t="shared" si="919"/>
        <v>1</v>
      </c>
      <c r="AB1297" s="115">
        <f t="shared" si="920"/>
        <v>6</v>
      </c>
      <c r="AC1297" s="113">
        <f t="shared" si="924"/>
        <v>185</v>
      </c>
      <c r="AE1297">
        <f t="shared" si="925"/>
        <v>1.7367068880105078E-3</v>
      </c>
      <c r="AF1297">
        <f t="shared" si="926"/>
        <v>1.5788244436459162E-4</v>
      </c>
      <c r="AG1297">
        <f t="shared" si="927"/>
        <v>4.7364733309377489E-4</v>
      </c>
      <c r="AH1297">
        <f t="shared" si="928"/>
        <v>1.8945893323750996E-3</v>
      </c>
      <c r="AI1297">
        <f t="shared" si="929"/>
        <v>3.1576488872918324E-4</v>
      </c>
      <c r="AJ1297">
        <f t="shared" si="930"/>
        <v>1.0262358883698455E-3</v>
      </c>
      <c r="AK1297">
        <f t="shared" si="931"/>
        <v>5.5258855527607069E-4</v>
      </c>
      <c r="AL1297">
        <f t="shared" si="932"/>
        <v>1.1051771105521414E-3</v>
      </c>
      <c r="AM1297">
        <f t="shared" si="933"/>
        <v>9.4729466618754979E-4</v>
      </c>
      <c r="AN1297">
        <f t="shared" si="934"/>
        <v>1.263059554916733E-3</v>
      </c>
      <c r="AO1297">
        <f t="shared" si="935"/>
        <v>6.3152977745836649E-4</v>
      </c>
      <c r="AP1297">
        <f t="shared" si="936"/>
        <v>7.8941222182295811E-5</v>
      </c>
      <c r="AQ1297">
        <f t="shared" si="937"/>
        <v>4.7364733309377489E-4</v>
      </c>
      <c r="AR1297">
        <f t="shared" si="938"/>
        <v>4.7364733309377489E-4</v>
      </c>
      <c r="AS1297">
        <f t="shared" si="939"/>
        <v>1.1051771105521414E-3</v>
      </c>
      <c r="AT1297">
        <f t="shared" si="940"/>
        <v>7.8941222182295808E-4</v>
      </c>
      <c r="AU1297">
        <f t="shared" si="941"/>
        <v>5.5258855527607069E-4</v>
      </c>
      <c r="AV1297">
        <f t="shared" si="942"/>
        <v>4.7364733309377489E-4</v>
      </c>
      <c r="AW1297">
        <f t="shared" si="943"/>
        <v>7.8941222182295811E-5</v>
      </c>
      <c r="AX1297">
        <f t="shared" si="944"/>
        <v>4.7364733309377489E-4</v>
      </c>
      <c r="AY1297">
        <f t="shared" si="945"/>
        <v>1.4604126103724727E-2</v>
      </c>
    </row>
    <row r="1298" spans="1:51" x14ac:dyDescent="0.2">
      <c r="A1298" s="118" t="s">
        <v>6228</v>
      </c>
      <c r="B1298" s="119">
        <v>15871</v>
      </c>
      <c r="C1298" s="121" t="s">
        <v>6825</v>
      </c>
      <c r="D1298" s="121" t="s">
        <v>3497</v>
      </c>
      <c r="E1298" s="121">
        <v>4.8308037348020173E-2</v>
      </c>
      <c r="F1298">
        <f t="shared" si="921"/>
        <v>4.8308037348020176E-8</v>
      </c>
      <c r="G1298">
        <f t="shared" si="922"/>
        <v>4.8308037348020179E-10</v>
      </c>
      <c r="H1298">
        <f t="shared" si="923"/>
        <v>2.7806284084315867E-5</v>
      </c>
      <c r="I1298" s="115">
        <f t="shared" si="901"/>
        <v>11</v>
      </c>
      <c r="J1298" s="115">
        <f t="shared" si="902"/>
        <v>2</v>
      </c>
      <c r="K1298" s="115">
        <f t="shared" si="903"/>
        <v>6</v>
      </c>
      <c r="L1298" s="115">
        <f t="shared" si="904"/>
        <v>10</v>
      </c>
      <c r="M1298" s="115">
        <f t="shared" si="905"/>
        <v>4</v>
      </c>
      <c r="N1298" s="115">
        <f t="shared" si="906"/>
        <v>7</v>
      </c>
      <c r="O1298" s="115">
        <f t="shared" si="907"/>
        <v>4</v>
      </c>
      <c r="P1298" s="115">
        <f t="shared" si="908"/>
        <v>9</v>
      </c>
      <c r="Q1298" s="115">
        <f t="shared" si="909"/>
        <v>10</v>
      </c>
      <c r="R1298" s="115">
        <f t="shared" si="910"/>
        <v>6</v>
      </c>
      <c r="S1298" s="115">
        <f t="shared" si="911"/>
        <v>8</v>
      </c>
      <c r="T1298" s="115">
        <f t="shared" si="912"/>
        <v>5</v>
      </c>
      <c r="U1298" s="115">
        <f t="shared" si="913"/>
        <v>11</v>
      </c>
      <c r="V1298" s="115">
        <f t="shared" si="914"/>
        <v>5</v>
      </c>
      <c r="W1298" s="115">
        <f t="shared" si="915"/>
        <v>12</v>
      </c>
      <c r="X1298" s="115">
        <f t="shared" si="916"/>
        <v>12</v>
      </c>
      <c r="Y1298" s="115">
        <f t="shared" si="917"/>
        <v>2</v>
      </c>
      <c r="Z1298" s="115">
        <f t="shared" si="918"/>
        <v>9</v>
      </c>
      <c r="AA1298" s="115">
        <f t="shared" si="919"/>
        <v>2</v>
      </c>
      <c r="AB1298" s="115">
        <f t="shared" si="920"/>
        <v>4</v>
      </c>
      <c r="AC1298" s="113">
        <f t="shared" si="924"/>
        <v>139</v>
      </c>
      <c r="AE1298">
        <f t="shared" si="925"/>
        <v>3.0586912492747452E-4</v>
      </c>
      <c r="AF1298">
        <f t="shared" si="926"/>
        <v>5.5612568168631733E-5</v>
      </c>
      <c r="AG1298">
        <f t="shared" si="927"/>
        <v>1.6683770450589519E-4</v>
      </c>
      <c r="AH1298">
        <f t="shared" si="928"/>
        <v>2.7806284084315865E-4</v>
      </c>
      <c r="AI1298">
        <f t="shared" si="929"/>
        <v>1.1122513633726347E-4</v>
      </c>
      <c r="AJ1298">
        <f t="shared" si="930"/>
        <v>1.9464398859021106E-4</v>
      </c>
      <c r="AK1298">
        <f t="shared" si="931"/>
        <v>1.1122513633726347E-4</v>
      </c>
      <c r="AL1298">
        <f t="shared" si="932"/>
        <v>2.5025655675884278E-4</v>
      </c>
      <c r="AM1298">
        <f t="shared" si="933"/>
        <v>2.7806284084315865E-4</v>
      </c>
      <c r="AN1298">
        <f t="shared" si="934"/>
        <v>1.6683770450589519E-4</v>
      </c>
      <c r="AO1298">
        <f t="shared" si="935"/>
        <v>2.2245027267452693E-4</v>
      </c>
      <c r="AP1298">
        <f t="shared" si="936"/>
        <v>1.3903142042157932E-4</v>
      </c>
      <c r="AQ1298">
        <f t="shared" si="937"/>
        <v>3.0586912492747452E-4</v>
      </c>
      <c r="AR1298">
        <f t="shared" si="938"/>
        <v>1.3903142042157932E-4</v>
      </c>
      <c r="AS1298">
        <f t="shared" si="939"/>
        <v>3.3367540901179039E-4</v>
      </c>
      <c r="AT1298">
        <f t="shared" si="940"/>
        <v>3.3367540901179039E-4</v>
      </c>
      <c r="AU1298">
        <f t="shared" si="941"/>
        <v>5.5612568168631733E-5</v>
      </c>
      <c r="AV1298">
        <f t="shared" si="942"/>
        <v>2.5025655675884278E-4</v>
      </c>
      <c r="AW1298">
        <f t="shared" si="943"/>
        <v>5.5612568168631733E-5</v>
      </c>
      <c r="AX1298">
        <f t="shared" si="944"/>
        <v>1.1122513633726347E-4</v>
      </c>
      <c r="AY1298">
        <f t="shared" si="945"/>
        <v>3.8650734877199054E-3</v>
      </c>
    </row>
    <row r="1299" spans="1:51" x14ac:dyDescent="0.2">
      <c r="A1299" s="118" t="s">
        <v>6229</v>
      </c>
      <c r="B1299" s="119">
        <v>14361</v>
      </c>
      <c r="C1299" s="121" t="s">
        <v>6897</v>
      </c>
      <c r="D1299" s="121" t="s">
        <v>4369</v>
      </c>
      <c r="E1299" s="121">
        <v>0.32021426841247846</v>
      </c>
      <c r="F1299">
        <f t="shared" si="921"/>
        <v>3.2021426841247847E-7</v>
      </c>
      <c r="G1299">
        <f t="shared" si="922"/>
        <v>3.2021426841247847E-9</v>
      </c>
      <c r="H1299">
        <f t="shared" si="923"/>
        <v>1.8431651137434718E-4</v>
      </c>
      <c r="I1299" s="115">
        <f t="shared" si="901"/>
        <v>17</v>
      </c>
      <c r="J1299" s="115">
        <f t="shared" si="902"/>
        <v>4</v>
      </c>
      <c r="K1299" s="115">
        <f t="shared" si="903"/>
        <v>4</v>
      </c>
      <c r="L1299" s="115">
        <f t="shared" si="904"/>
        <v>9</v>
      </c>
      <c r="M1299" s="115">
        <f t="shared" si="905"/>
        <v>5</v>
      </c>
      <c r="N1299" s="115">
        <f t="shared" si="906"/>
        <v>12</v>
      </c>
      <c r="O1299" s="115">
        <f t="shared" si="907"/>
        <v>0</v>
      </c>
      <c r="P1299" s="115">
        <f t="shared" si="908"/>
        <v>4</v>
      </c>
      <c r="Q1299" s="115">
        <f t="shared" si="909"/>
        <v>6</v>
      </c>
      <c r="R1299" s="115">
        <f t="shared" si="910"/>
        <v>7</v>
      </c>
      <c r="S1299" s="115">
        <f t="shared" si="911"/>
        <v>5</v>
      </c>
      <c r="T1299" s="115">
        <f t="shared" si="912"/>
        <v>5</v>
      </c>
      <c r="U1299" s="115">
        <f t="shared" si="913"/>
        <v>10</v>
      </c>
      <c r="V1299" s="115">
        <f t="shared" si="914"/>
        <v>7</v>
      </c>
      <c r="W1299" s="115">
        <f t="shared" si="915"/>
        <v>10</v>
      </c>
      <c r="X1299" s="115">
        <f t="shared" si="916"/>
        <v>13</v>
      </c>
      <c r="Y1299" s="115">
        <f t="shared" si="917"/>
        <v>6</v>
      </c>
      <c r="Z1299" s="115">
        <f t="shared" si="918"/>
        <v>6</v>
      </c>
      <c r="AA1299" s="115">
        <f t="shared" si="919"/>
        <v>1</v>
      </c>
      <c r="AB1299" s="115">
        <f t="shared" si="920"/>
        <v>3</v>
      </c>
      <c r="AC1299" s="113">
        <f t="shared" si="924"/>
        <v>134</v>
      </c>
      <c r="AE1299">
        <f t="shared" si="925"/>
        <v>3.1333806933639022E-3</v>
      </c>
      <c r="AF1299">
        <f t="shared" si="926"/>
        <v>7.3726604549738872E-4</v>
      </c>
      <c r="AG1299">
        <f t="shared" si="927"/>
        <v>7.3726604549738872E-4</v>
      </c>
      <c r="AH1299">
        <f t="shared" si="928"/>
        <v>1.6588486023691247E-3</v>
      </c>
      <c r="AI1299">
        <f t="shared" si="929"/>
        <v>9.215825568717359E-4</v>
      </c>
      <c r="AJ1299">
        <f t="shared" si="930"/>
        <v>2.2117981364921662E-3</v>
      </c>
      <c r="AK1299">
        <f t="shared" si="931"/>
        <v>0</v>
      </c>
      <c r="AL1299">
        <f t="shared" si="932"/>
        <v>7.3726604549738872E-4</v>
      </c>
      <c r="AM1299">
        <f t="shared" si="933"/>
        <v>1.1058990682460831E-3</v>
      </c>
      <c r="AN1299">
        <f t="shared" si="934"/>
        <v>1.2902155796204301E-3</v>
      </c>
      <c r="AO1299">
        <f t="shared" si="935"/>
        <v>9.215825568717359E-4</v>
      </c>
      <c r="AP1299">
        <f t="shared" si="936"/>
        <v>9.215825568717359E-4</v>
      </c>
      <c r="AQ1299">
        <f t="shared" si="937"/>
        <v>1.8431651137434718E-3</v>
      </c>
      <c r="AR1299">
        <f t="shared" si="938"/>
        <v>1.2902155796204301E-3</v>
      </c>
      <c r="AS1299">
        <f t="shared" si="939"/>
        <v>1.8431651137434718E-3</v>
      </c>
      <c r="AT1299">
        <f t="shared" si="940"/>
        <v>2.3961146478665134E-3</v>
      </c>
      <c r="AU1299">
        <f t="shared" si="941"/>
        <v>1.1058990682460831E-3</v>
      </c>
      <c r="AV1299">
        <f t="shared" si="942"/>
        <v>1.1058990682460831E-3</v>
      </c>
      <c r="AW1299">
        <f t="shared" si="943"/>
        <v>1.8431651137434718E-4</v>
      </c>
      <c r="AX1299">
        <f t="shared" si="944"/>
        <v>5.5294953412304154E-4</v>
      </c>
      <c r="AY1299">
        <f t="shared" si="945"/>
        <v>2.4698412524162518E-2</v>
      </c>
    </row>
    <row r="1300" spans="1:51" x14ac:dyDescent="0.2">
      <c r="A1300" s="118" t="s">
        <v>6230</v>
      </c>
      <c r="B1300" s="119">
        <v>17683</v>
      </c>
      <c r="C1300" s="121" t="s">
        <v>6654</v>
      </c>
      <c r="D1300" s="121" t="s">
        <v>3529</v>
      </c>
      <c r="E1300" s="121">
        <v>7.3687422877453779E-2</v>
      </c>
      <c r="F1300">
        <f t="shared" si="921"/>
        <v>7.3687422877453777E-8</v>
      </c>
      <c r="G1300">
        <f t="shared" si="922"/>
        <v>7.368742287745378E-10</v>
      </c>
      <c r="H1300">
        <f t="shared" si="923"/>
        <v>4.2414751798140883E-5</v>
      </c>
      <c r="I1300" s="115">
        <f t="shared" si="901"/>
        <v>18</v>
      </c>
      <c r="J1300" s="115">
        <f t="shared" si="902"/>
        <v>4</v>
      </c>
      <c r="K1300" s="115">
        <f t="shared" si="903"/>
        <v>10</v>
      </c>
      <c r="L1300" s="115">
        <f t="shared" si="904"/>
        <v>9</v>
      </c>
      <c r="M1300" s="115">
        <f t="shared" si="905"/>
        <v>6</v>
      </c>
      <c r="N1300" s="115">
        <f t="shared" si="906"/>
        <v>8</v>
      </c>
      <c r="O1300" s="115">
        <f t="shared" si="907"/>
        <v>2</v>
      </c>
      <c r="P1300" s="115">
        <f t="shared" si="908"/>
        <v>7</v>
      </c>
      <c r="Q1300" s="115">
        <f t="shared" si="909"/>
        <v>11</v>
      </c>
      <c r="R1300" s="115">
        <f t="shared" si="910"/>
        <v>10</v>
      </c>
      <c r="S1300" s="115">
        <f t="shared" si="911"/>
        <v>5</v>
      </c>
      <c r="T1300" s="115">
        <f t="shared" si="912"/>
        <v>5</v>
      </c>
      <c r="U1300" s="115">
        <f t="shared" si="913"/>
        <v>10</v>
      </c>
      <c r="V1300" s="115">
        <f t="shared" si="914"/>
        <v>10</v>
      </c>
      <c r="W1300" s="115">
        <f t="shared" si="915"/>
        <v>10</v>
      </c>
      <c r="X1300" s="115">
        <f t="shared" si="916"/>
        <v>12</v>
      </c>
      <c r="Y1300" s="115">
        <f t="shared" si="917"/>
        <v>8</v>
      </c>
      <c r="Z1300" s="115">
        <f t="shared" si="918"/>
        <v>8</v>
      </c>
      <c r="AA1300" s="115">
        <f t="shared" si="919"/>
        <v>2</v>
      </c>
      <c r="AB1300" s="115">
        <f t="shared" si="920"/>
        <v>4</v>
      </c>
      <c r="AC1300" s="113">
        <f t="shared" si="924"/>
        <v>159</v>
      </c>
      <c r="AE1300">
        <f t="shared" si="925"/>
        <v>7.634655323665359E-4</v>
      </c>
      <c r="AF1300">
        <f t="shared" si="926"/>
        <v>1.6965900719256353E-4</v>
      </c>
      <c r="AG1300">
        <f t="shared" si="927"/>
        <v>4.2414751798140884E-4</v>
      </c>
      <c r="AH1300">
        <f t="shared" si="928"/>
        <v>3.8173276618326795E-4</v>
      </c>
      <c r="AI1300">
        <f t="shared" si="929"/>
        <v>2.5448851078884528E-4</v>
      </c>
      <c r="AJ1300">
        <f t="shared" si="930"/>
        <v>3.3931801438512706E-4</v>
      </c>
      <c r="AK1300">
        <f t="shared" si="931"/>
        <v>8.4829503596281765E-5</v>
      </c>
      <c r="AL1300">
        <f t="shared" si="932"/>
        <v>2.9690326258698617E-4</v>
      </c>
      <c r="AM1300">
        <f t="shared" si="933"/>
        <v>4.6656226977954973E-4</v>
      </c>
      <c r="AN1300">
        <f t="shared" si="934"/>
        <v>4.2414751798140884E-4</v>
      </c>
      <c r="AO1300">
        <f t="shared" si="935"/>
        <v>2.1207375899070442E-4</v>
      </c>
      <c r="AP1300">
        <f t="shared" si="936"/>
        <v>2.1207375899070442E-4</v>
      </c>
      <c r="AQ1300">
        <f t="shared" si="937"/>
        <v>4.2414751798140884E-4</v>
      </c>
      <c r="AR1300">
        <f t="shared" si="938"/>
        <v>4.2414751798140884E-4</v>
      </c>
      <c r="AS1300">
        <f t="shared" si="939"/>
        <v>4.2414751798140884E-4</v>
      </c>
      <c r="AT1300">
        <f t="shared" si="940"/>
        <v>5.0897702157769056E-4</v>
      </c>
      <c r="AU1300">
        <f t="shared" si="941"/>
        <v>3.3931801438512706E-4</v>
      </c>
      <c r="AV1300">
        <f t="shared" si="942"/>
        <v>3.3931801438512706E-4</v>
      </c>
      <c r="AW1300">
        <f t="shared" si="943"/>
        <v>8.4829503596281765E-5</v>
      </c>
      <c r="AX1300">
        <f t="shared" si="944"/>
        <v>1.6965900719256353E-4</v>
      </c>
      <c r="AY1300">
        <f t="shared" si="945"/>
        <v>6.743945535904401E-3</v>
      </c>
    </row>
    <row r="1301" spans="1:51" x14ac:dyDescent="0.2">
      <c r="A1301" s="118" t="s">
        <v>6231</v>
      </c>
      <c r="B1301" s="119">
        <v>30323</v>
      </c>
      <c r="C1301" s="121" t="s">
        <v>6797</v>
      </c>
      <c r="D1301" s="121" t="s">
        <v>4242</v>
      </c>
      <c r="E1301" s="121">
        <v>0.22814218786683077</v>
      </c>
      <c r="F1301">
        <f t="shared" si="921"/>
        <v>2.2814218786683078E-7</v>
      </c>
      <c r="G1301">
        <f t="shared" si="922"/>
        <v>2.2814218786683077E-9</v>
      </c>
      <c r="H1301">
        <f t="shared" si="923"/>
        <v>1.3131948296182325E-4</v>
      </c>
      <c r="I1301" s="115">
        <f t="shared" si="901"/>
        <v>24</v>
      </c>
      <c r="J1301" s="115">
        <f t="shared" si="902"/>
        <v>1</v>
      </c>
      <c r="K1301" s="115">
        <f t="shared" si="903"/>
        <v>17</v>
      </c>
      <c r="L1301" s="115">
        <f t="shared" si="904"/>
        <v>16</v>
      </c>
      <c r="M1301" s="115">
        <f t="shared" si="905"/>
        <v>7</v>
      </c>
      <c r="N1301" s="115">
        <f t="shared" si="906"/>
        <v>21</v>
      </c>
      <c r="O1301" s="115">
        <f t="shared" si="907"/>
        <v>9</v>
      </c>
      <c r="P1301" s="115">
        <f t="shared" si="908"/>
        <v>18</v>
      </c>
      <c r="Q1301" s="115">
        <f t="shared" si="909"/>
        <v>11</v>
      </c>
      <c r="R1301" s="115">
        <f t="shared" si="910"/>
        <v>26</v>
      </c>
      <c r="S1301" s="115">
        <f t="shared" si="911"/>
        <v>6</v>
      </c>
      <c r="T1301" s="115">
        <f t="shared" si="912"/>
        <v>12</v>
      </c>
      <c r="U1301" s="115">
        <f t="shared" si="913"/>
        <v>13</v>
      </c>
      <c r="V1301" s="115">
        <f t="shared" si="914"/>
        <v>14</v>
      </c>
      <c r="W1301" s="115">
        <f t="shared" si="915"/>
        <v>16</v>
      </c>
      <c r="X1301" s="115">
        <f t="shared" si="916"/>
        <v>17</v>
      </c>
      <c r="Y1301" s="115">
        <f t="shared" si="917"/>
        <v>11</v>
      </c>
      <c r="Z1301" s="115">
        <f t="shared" si="918"/>
        <v>21</v>
      </c>
      <c r="AA1301" s="115">
        <f t="shared" si="919"/>
        <v>5</v>
      </c>
      <c r="AB1301" s="115">
        <f t="shared" si="920"/>
        <v>8</v>
      </c>
      <c r="AC1301" s="113">
        <f t="shared" si="924"/>
        <v>273</v>
      </c>
      <c r="AE1301">
        <f t="shared" si="925"/>
        <v>3.1516675910837578E-3</v>
      </c>
      <c r="AF1301">
        <f t="shared" si="926"/>
        <v>1.3131948296182325E-4</v>
      </c>
      <c r="AG1301">
        <f t="shared" si="927"/>
        <v>2.2324312103509953E-3</v>
      </c>
      <c r="AH1301">
        <f t="shared" si="928"/>
        <v>2.101111727389172E-3</v>
      </c>
      <c r="AI1301">
        <f t="shared" si="929"/>
        <v>9.1923638073276273E-4</v>
      </c>
      <c r="AJ1301">
        <f t="shared" si="930"/>
        <v>2.7577091421982884E-3</v>
      </c>
      <c r="AK1301">
        <f t="shared" si="931"/>
        <v>1.1818753466564093E-3</v>
      </c>
      <c r="AL1301">
        <f t="shared" si="932"/>
        <v>2.3637506933128186E-3</v>
      </c>
      <c r="AM1301">
        <f t="shared" si="933"/>
        <v>1.4445143125800558E-3</v>
      </c>
      <c r="AN1301">
        <f t="shared" si="934"/>
        <v>3.4143065570074044E-3</v>
      </c>
      <c r="AO1301">
        <f t="shared" si="935"/>
        <v>7.8791689777093945E-4</v>
      </c>
      <c r="AP1301">
        <f t="shared" si="936"/>
        <v>1.5758337955418789E-3</v>
      </c>
      <c r="AQ1301">
        <f t="shared" si="937"/>
        <v>1.7071532785037022E-3</v>
      </c>
      <c r="AR1301">
        <f t="shared" si="938"/>
        <v>1.8384727614655255E-3</v>
      </c>
      <c r="AS1301">
        <f t="shared" si="939"/>
        <v>2.101111727389172E-3</v>
      </c>
      <c r="AT1301">
        <f t="shared" si="940"/>
        <v>2.2324312103509953E-3</v>
      </c>
      <c r="AU1301">
        <f t="shared" si="941"/>
        <v>1.4445143125800558E-3</v>
      </c>
      <c r="AV1301">
        <f t="shared" si="942"/>
        <v>2.7577091421982884E-3</v>
      </c>
      <c r="AW1301">
        <f t="shared" si="943"/>
        <v>6.5659741480911628E-4</v>
      </c>
      <c r="AX1301">
        <f t="shared" si="944"/>
        <v>1.050555863694586E-3</v>
      </c>
      <c r="AY1301">
        <f t="shared" si="945"/>
        <v>3.5850218848577746E-2</v>
      </c>
    </row>
    <row r="1302" spans="1:51" x14ac:dyDescent="0.2">
      <c r="A1302" s="118" t="s">
        <v>6232</v>
      </c>
      <c r="B1302" s="119">
        <v>27859</v>
      </c>
      <c r="C1302" s="121" t="s">
        <v>7093</v>
      </c>
      <c r="D1302" s="121" t="s">
        <v>4478</v>
      </c>
      <c r="E1302" s="121">
        <v>1.1094513676347926</v>
      </c>
      <c r="F1302">
        <f t="shared" si="921"/>
        <v>1.1094513676347925E-6</v>
      </c>
      <c r="G1302">
        <f t="shared" si="922"/>
        <v>1.1094513676347925E-8</v>
      </c>
      <c r="H1302">
        <f t="shared" si="923"/>
        <v>6.3860429029518673E-4</v>
      </c>
      <c r="I1302" s="115">
        <f t="shared" si="901"/>
        <v>29</v>
      </c>
      <c r="J1302" s="115">
        <f t="shared" si="902"/>
        <v>5</v>
      </c>
      <c r="K1302" s="115">
        <f t="shared" si="903"/>
        <v>13</v>
      </c>
      <c r="L1302" s="115">
        <f t="shared" si="904"/>
        <v>12</v>
      </c>
      <c r="M1302" s="115">
        <f t="shared" si="905"/>
        <v>14</v>
      </c>
      <c r="N1302" s="115">
        <f t="shared" si="906"/>
        <v>18</v>
      </c>
      <c r="O1302" s="115">
        <f t="shared" si="907"/>
        <v>2</v>
      </c>
      <c r="P1302" s="115">
        <f t="shared" si="908"/>
        <v>13</v>
      </c>
      <c r="Q1302" s="115">
        <f t="shared" si="909"/>
        <v>15</v>
      </c>
      <c r="R1302" s="115">
        <f t="shared" si="910"/>
        <v>26</v>
      </c>
      <c r="S1302" s="115">
        <f t="shared" si="911"/>
        <v>9</v>
      </c>
      <c r="T1302" s="115">
        <f t="shared" si="912"/>
        <v>11</v>
      </c>
      <c r="U1302" s="115">
        <f t="shared" si="913"/>
        <v>18</v>
      </c>
      <c r="V1302" s="115">
        <f t="shared" si="914"/>
        <v>17</v>
      </c>
      <c r="W1302" s="115">
        <f t="shared" si="915"/>
        <v>10</v>
      </c>
      <c r="X1302" s="115">
        <f t="shared" si="916"/>
        <v>13</v>
      </c>
      <c r="Y1302" s="115">
        <f t="shared" si="917"/>
        <v>13</v>
      </c>
      <c r="Z1302" s="115">
        <f t="shared" si="918"/>
        <v>13</v>
      </c>
      <c r="AA1302" s="115">
        <f t="shared" si="919"/>
        <v>2</v>
      </c>
      <c r="AB1302" s="115">
        <f t="shared" si="920"/>
        <v>3</v>
      </c>
      <c r="AC1302" s="113">
        <f t="shared" si="924"/>
        <v>256</v>
      </c>
      <c r="AE1302">
        <f t="shared" si="925"/>
        <v>1.8519524418560415E-2</v>
      </c>
      <c r="AF1302">
        <f t="shared" si="926"/>
        <v>3.1930214514759338E-3</v>
      </c>
      <c r="AG1302">
        <f t="shared" si="927"/>
        <v>8.3018557738374268E-3</v>
      </c>
      <c r="AH1302">
        <f t="shared" si="928"/>
        <v>7.6632514835422404E-3</v>
      </c>
      <c r="AI1302">
        <f t="shared" si="929"/>
        <v>8.9404600641326149E-3</v>
      </c>
      <c r="AJ1302">
        <f t="shared" si="930"/>
        <v>1.1494877225313361E-2</v>
      </c>
      <c r="AK1302">
        <f t="shared" si="931"/>
        <v>1.2772085805903735E-3</v>
      </c>
      <c r="AL1302">
        <f t="shared" si="932"/>
        <v>8.3018557738374268E-3</v>
      </c>
      <c r="AM1302">
        <f t="shared" si="933"/>
        <v>9.5790643544278013E-3</v>
      </c>
      <c r="AN1302">
        <f t="shared" si="934"/>
        <v>1.6603711547674854E-2</v>
      </c>
      <c r="AO1302">
        <f t="shared" si="935"/>
        <v>5.7474386126566803E-3</v>
      </c>
      <c r="AP1302">
        <f t="shared" si="936"/>
        <v>7.024647193247054E-3</v>
      </c>
      <c r="AQ1302">
        <f t="shared" si="937"/>
        <v>1.1494877225313361E-2</v>
      </c>
      <c r="AR1302">
        <f t="shared" si="938"/>
        <v>1.0856272935018174E-2</v>
      </c>
      <c r="AS1302">
        <f t="shared" si="939"/>
        <v>6.3860429029518676E-3</v>
      </c>
      <c r="AT1302">
        <f t="shared" si="940"/>
        <v>8.3018557738374268E-3</v>
      </c>
      <c r="AU1302">
        <f t="shared" si="941"/>
        <v>8.3018557738374268E-3</v>
      </c>
      <c r="AV1302">
        <f t="shared" si="942"/>
        <v>8.3018557738374268E-3</v>
      </c>
      <c r="AW1302">
        <f t="shared" si="943"/>
        <v>1.2772085805903735E-3</v>
      </c>
      <c r="AX1302">
        <f t="shared" si="944"/>
        <v>1.9158128708855601E-3</v>
      </c>
      <c r="AY1302">
        <f t="shared" si="945"/>
        <v>0.1634826983155678</v>
      </c>
    </row>
    <row r="1303" spans="1:51" x14ac:dyDescent="0.2">
      <c r="A1303" s="118" t="s">
        <v>6233</v>
      </c>
      <c r="B1303" s="119">
        <v>24061</v>
      </c>
      <c r="C1303" s="121" t="s">
        <v>6697</v>
      </c>
      <c r="D1303" s="121" t="s">
        <v>4298</v>
      </c>
      <c r="E1303" s="121">
        <v>0.7527614136894345</v>
      </c>
      <c r="F1303">
        <f t="shared" si="921"/>
        <v>7.5276141368943454E-7</v>
      </c>
      <c r="G1303">
        <f t="shared" si="922"/>
        <v>7.5276141368943455E-9</v>
      </c>
      <c r="H1303">
        <f t="shared" si="923"/>
        <v>4.3329224008761092E-4</v>
      </c>
      <c r="I1303" s="115">
        <f t="shared" si="901"/>
        <v>15</v>
      </c>
      <c r="J1303" s="115">
        <f t="shared" si="902"/>
        <v>1</v>
      </c>
      <c r="K1303" s="115">
        <f t="shared" si="903"/>
        <v>7</v>
      </c>
      <c r="L1303" s="115">
        <f t="shared" si="904"/>
        <v>14</v>
      </c>
      <c r="M1303" s="115">
        <f t="shared" si="905"/>
        <v>10</v>
      </c>
      <c r="N1303" s="115">
        <f t="shared" si="906"/>
        <v>18</v>
      </c>
      <c r="O1303" s="115">
        <f t="shared" si="907"/>
        <v>6</v>
      </c>
      <c r="P1303" s="115">
        <f t="shared" si="908"/>
        <v>12</v>
      </c>
      <c r="Q1303" s="115">
        <f t="shared" si="909"/>
        <v>18</v>
      </c>
      <c r="R1303" s="115">
        <f t="shared" si="910"/>
        <v>21</v>
      </c>
      <c r="S1303" s="115">
        <f t="shared" si="911"/>
        <v>5</v>
      </c>
      <c r="T1303" s="115">
        <f t="shared" si="912"/>
        <v>5</v>
      </c>
      <c r="U1303" s="115">
        <f t="shared" si="913"/>
        <v>9</v>
      </c>
      <c r="V1303" s="115">
        <f t="shared" si="914"/>
        <v>9</v>
      </c>
      <c r="W1303" s="115">
        <f t="shared" si="915"/>
        <v>18</v>
      </c>
      <c r="X1303" s="115">
        <f t="shared" si="916"/>
        <v>19</v>
      </c>
      <c r="Y1303" s="115">
        <f t="shared" si="917"/>
        <v>12</v>
      </c>
      <c r="Z1303" s="115">
        <f t="shared" si="918"/>
        <v>13</v>
      </c>
      <c r="AA1303" s="115">
        <f t="shared" si="919"/>
        <v>1</v>
      </c>
      <c r="AB1303" s="115">
        <f t="shared" si="920"/>
        <v>3</v>
      </c>
      <c r="AC1303" s="113">
        <f t="shared" si="924"/>
        <v>216</v>
      </c>
      <c r="AE1303">
        <f t="shared" si="925"/>
        <v>6.4993836013141635E-3</v>
      </c>
      <c r="AF1303">
        <f t="shared" si="926"/>
        <v>4.3329224008761092E-4</v>
      </c>
      <c r="AG1303">
        <f t="shared" si="927"/>
        <v>3.0330456806132765E-3</v>
      </c>
      <c r="AH1303">
        <f t="shared" si="928"/>
        <v>6.066091361226553E-3</v>
      </c>
      <c r="AI1303">
        <f t="shared" si="929"/>
        <v>4.3329224008761096E-3</v>
      </c>
      <c r="AJ1303">
        <f t="shared" si="930"/>
        <v>7.7992603215769965E-3</v>
      </c>
      <c r="AK1303">
        <f t="shared" si="931"/>
        <v>2.5997534405256656E-3</v>
      </c>
      <c r="AL1303">
        <f t="shared" si="932"/>
        <v>5.1995068810513313E-3</v>
      </c>
      <c r="AM1303">
        <f t="shared" si="933"/>
        <v>7.7992603215769965E-3</v>
      </c>
      <c r="AN1303">
        <f t="shared" si="934"/>
        <v>9.0991370418398287E-3</v>
      </c>
      <c r="AO1303">
        <f t="shared" si="935"/>
        <v>2.1664612004380548E-3</v>
      </c>
      <c r="AP1303">
        <f t="shared" si="936"/>
        <v>2.1664612004380548E-3</v>
      </c>
      <c r="AQ1303">
        <f t="shared" si="937"/>
        <v>3.8996301607884983E-3</v>
      </c>
      <c r="AR1303">
        <f t="shared" si="938"/>
        <v>3.8996301607884983E-3</v>
      </c>
      <c r="AS1303">
        <f t="shared" si="939"/>
        <v>7.7992603215769965E-3</v>
      </c>
      <c r="AT1303">
        <f t="shared" si="940"/>
        <v>8.2325525616646078E-3</v>
      </c>
      <c r="AU1303">
        <f t="shared" si="941"/>
        <v>5.1995068810513313E-3</v>
      </c>
      <c r="AV1303">
        <f t="shared" si="942"/>
        <v>5.6327991211389417E-3</v>
      </c>
      <c r="AW1303">
        <f t="shared" si="943"/>
        <v>4.3329224008761092E-4</v>
      </c>
      <c r="AX1303">
        <f t="shared" si="944"/>
        <v>1.2998767202628328E-3</v>
      </c>
      <c r="AY1303">
        <f t="shared" si="945"/>
        <v>9.3591123858923958E-2</v>
      </c>
    </row>
    <row r="1304" spans="1:51" x14ac:dyDescent="0.2">
      <c r="A1304" s="118" t="s">
        <v>6234</v>
      </c>
      <c r="B1304" s="119">
        <v>41594</v>
      </c>
      <c r="C1304" s="121" t="s">
        <v>6703</v>
      </c>
      <c r="D1304" s="121" t="s">
        <v>3590</v>
      </c>
      <c r="E1304" s="121">
        <v>6.0358920930013223E-2</v>
      </c>
      <c r="F1304">
        <f t="shared" si="921"/>
        <v>6.0358920930013224E-8</v>
      </c>
      <c r="G1304">
        <f t="shared" si="922"/>
        <v>6.0358920930013228E-10</v>
      </c>
      <c r="H1304">
        <f t="shared" si="923"/>
        <v>3.4742817024660004E-5</v>
      </c>
      <c r="I1304" s="115">
        <f t="shared" si="901"/>
        <v>50</v>
      </c>
      <c r="J1304" s="115">
        <f t="shared" si="902"/>
        <v>5</v>
      </c>
      <c r="K1304" s="115">
        <f t="shared" si="903"/>
        <v>16</v>
      </c>
      <c r="L1304" s="115">
        <f t="shared" si="904"/>
        <v>26</v>
      </c>
      <c r="M1304" s="115">
        <f t="shared" si="905"/>
        <v>13</v>
      </c>
      <c r="N1304" s="115">
        <f t="shared" si="906"/>
        <v>19</v>
      </c>
      <c r="O1304" s="115">
        <f t="shared" si="907"/>
        <v>6</v>
      </c>
      <c r="P1304" s="115">
        <f t="shared" si="908"/>
        <v>27</v>
      </c>
      <c r="Q1304" s="115">
        <f t="shared" si="909"/>
        <v>24</v>
      </c>
      <c r="R1304" s="115">
        <f t="shared" si="910"/>
        <v>29</v>
      </c>
      <c r="S1304" s="115">
        <f t="shared" si="911"/>
        <v>10</v>
      </c>
      <c r="T1304" s="115">
        <f t="shared" si="912"/>
        <v>7</v>
      </c>
      <c r="U1304" s="115">
        <f t="shared" si="913"/>
        <v>23</v>
      </c>
      <c r="V1304" s="115">
        <f t="shared" si="914"/>
        <v>19</v>
      </c>
      <c r="W1304" s="115">
        <f t="shared" si="915"/>
        <v>21</v>
      </c>
      <c r="X1304" s="115">
        <f t="shared" si="916"/>
        <v>14</v>
      </c>
      <c r="Y1304" s="115">
        <f t="shared" si="917"/>
        <v>26</v>
      </c>
      <c r="Z1304" s="115">
        <f t="shared" si="918"/>
        <v>19</v>
      </c>
      <c r="AA1304" s="115">
        <f t="shared" si="919"/>
        <v>8</v>
      </c>
      <c r="AB1304" s="115">
        <f t="shared" si="920"/>
        <v>11</v>
      </c>
      <c r="AC1304" s="113">
        <f t="shared" si="924"/>
        <v>373</v>
      </c>
      <c r="AE1304">
        <f t="shared" si="925"/>
        <v>1.7371408512330002E-3</v>
      </c>
      <c r="AF1304">
        <f t="shared" si="926"/>
        <v>1.7371408512330001E-4</v>
      </c>
      <c r="AG1304">
        <f t="shared" si="927"/>
        <v>5.5588507239456007E-4</v>
      </c>
      <c r="AH1304">
        <f t="shared" si="928"/>
        <v>9.0331324264116008E-4</v>
      </c>
      <c r="AI1304">
        <f t="shared" si="929"/>
        <v>4.5165662132058004E-4</v>
      </c>
      <c r="AJ1304">
        <f t="shared" si="930"/>
        <v>6.6011352346854004E-4</v>
      </c>
      <c r="AK1304">
        <f t="shared" si="931"/>
        <v>2.0845690214796003E-4</v>
      </c>
      <c r="AL1304">
        <f t="shared" si="932"/>
        <v>9.3805605966582007E-4</v>
      </c>
      <c r="AM1304">
        <f t="shared" si="933"/>
        <v>8.338276085918401E-4</v>
      </c>
      <c r="AN1304">
        <f t="shared" si="934"/>
        <v>1.0075416937151401E-3</v>
      </c>
      <c r="AO1304">
        <f t="shared" si="935"/>
        <v>3.4742817024660002E-4</v>
      </c>
      <c r="AP1304">
        <f t="shared" si="936"/>
        <v>2.4319971917262004E-4</v>
      </c>
      <c r="AQ1304">
        <f t="shared" si="937"/>
        <v>7.9908479156718011E-4</v>
      </c>
      <c r="AR1304">
        <f t="shared" si="938"/>
        <v>6.6011352346854004E-4</v>
      </c>
      <c r="AS1304">
        <f t="shared" si="939"/>
        <v>7.2959915751786013E-4</v>
      </c>
      <c r="AT1304">
        <f t="shared" si="940"/>
        <v>4.8639943834524009E-4</v>
      </c>
      <c r="AU1304">
        <f t="shared" si="941"/>
        <v>9.0331324264116008E-4</v>
      </c>
      <c r="AV1304">
        <f t="shared" si="942"/>
        <v>6.6011352346854004E-4</v>
      </c>
      <c r="AW1304">
        <f t="shared" si="943"/>
        <v>2.7794253619728003E-4</v>
      </c>
      <c r="AX1304">
        <f t="shared" si="944"/>
        <v>3.8217098727126006E-4</v>
      </c>
      <c r="AY1304">
        <f t="shared" si="945"/>
        <v>1.2959070750198181E-2</v>
      </c>
    </row>
    <row r="1305" spans="1:51" x14ac:dyDescent="0.2">
      <c r="A1305" s="118" t="s">
        <v>6235</v>
      </c>
      <c r="B1305" s="119">
        <v>36223</v>
      </c>
      <c r="C1305" s="121" t="s">
        <v>6676</v>
      </c>
      <c r="D1305" s="121" t="s">
        <v>4144</v>
      </c>
      <c r="E1305" s="121">
        <v>0.28648919087376035</v>
      </c>
      <c r="F1305">
        <f t="shared" si="921"/>
        <v>2.8648919087376032E-7</v>
      </c>
      <c r="G1305">
        <f t="shared" si="922"/>
        <v>2.8648919087376033E-9</v>
      </c>
      <c r="H1305">
        <f t="shared" si="923"/>
        <v>1.6490423262554784E-4</v>
      </c>
      <c r="I1305" s="115">
        <f t="shared" si="901"/>
        <v>51</v>
      </c>
      <c r="J1305" s="115">
        <f t="shared" si="902"/>
        <v>5</v>
      </c>
      <c r="K1305" s="115">
        <f t="shared" si="903"/>
        <v>20</v>
      </c>
      <c r="L1305" s="115">
        <f t="shared" si="904"/>
        <v>16</v>
      </c>
      <c r="M1305" s="115">
        <f t="shared" si="905"/>
        <v>13</v>
      </c>
      <c r="N1305" s="115">
        <f t="shared" si="906"/>
        <v>21</v>
      </c>
      <c r="O1305" s="115">
        <f t="shared" si="907"/>
        <v>9</v>
      </c>
      <c r="P1305" s="115">
        <f t="shared" si="908"/>
        <v>16</v>
      </c>
      <c r="Q1305" s="115">
        <f t="shared" si="909"/>
        <v>14</v>
      </c>
      <c r="R1305" s="115">
        <f t="shared" si="910"/>
        <v>39</v>
      </c>
      <c r="S1305" s="115">
        <f t="shared" si="911"/>
        <v>9</v>
      </c>
      <c r="T1305" s="115">
        <f t="shared" si="912"/>
        <v>16</v>
      </c>
      <c r="U1305" s="115">
        <f t="shared" si="913"/>
        <v>18</v>
      </c>
      <c r="V1305" s="115">
        <f t="shared" si="914"/>
        <v>16</v>
      </c>
      <c r="W1305" s="115">
        <f t="shared" si="915"/>
        <v>13</v>
      </c>
      <c r="X1305" s="115">
        <f t="shared" si="916"/>
        <v>22</v>
      </c>
      <c r="Y1305" s="115">
        <f t="shared" si="917"/>
        <v>15</v>
      </c>
      <c r="Z1305" s="115">
        <f t="shared" si="918"/>
        <v>14</v>
      </c>
      <c r="AA1305" s="115">
        <f t="shared" si="919"/>
        <v>2</v>
      </c>
      <c r="AB1305" s="115">
        <f t="shared" si="920"/>
        <v>8</v>
      </c>
      <c r="AC1305" s="113">
        <f t="shared" si="924"/>
        <v>337</v>
      </c>
      <c r="AE1305">
        <f t="shared" si="925"/>
        <v>8.4101158639029398E-3</v>
      </c>
      <c r="AF1305">
        <f t="shared" si="926"/>
        <v>8.2452116312773922E-4</v>
      </c>
      <c r="AG1305">
        <f t="shared" si="927"/>
        <v>3.2980846525109569E-3</v>
      </c>
      <c r="AH1305">
        <f t="shared" si="928"/>
        <v>2.6384677220087655E-3</v>
      </c>
      <c r="AI1305">
        <f t="shared" si="929"/>
        <v>2.1437550241321219E-3</v>
      </c>
      <c r="AJ1305">
        <f t="shared" si="930"/>
        <v>3.4629888851365046E-3</v>
      </c>
      <c r="AK1305">
        <f t="shared" si="931"/>
        <v>1.4841380936299305E-3</v>
      </c>
      <c r="AL1305">
        <f t="shared" si="932"/>
        <v>2.6384677220087655E-3</v>
      </c>
      <c r="AM1305">
        <f t="shared" si="933"/>
        <v>2.30865925675767E-3</v>
      </c>
      <c r="AN1305">
        <f t="shared" si="934"/>
        <v>6.4312650723963661E-3</v>
      </c>
      <c r="AO1305">
        <f t="shared" si="935"/>
        <v>1.4841380936299305E-3</v>
      </c>
      <c r="AP1305">
        <f t="shared" si="936"/>
        <v>2.6384677220087655E-3</v>
      </c>
      <c r="AQ1305">
        <f t="shared" si="937"/>
        <v>2.968276187259861E-3</v>
      </c>
      <c r="AR1305">
        <f t="shared" si="938"/>
        <v>2.6384677220087655E-3</v>
      </c>
      <c r="AS1305">
        <f t="shared" si="939"/>
        <v>2.1437550241321219E-3</v>
      </c>
      <c r="AT1305">
        <f t="shared" si="940"/>
        <v>3.6278931177620528E-3</v>
      </c>
      <c r="AU1305">
        <f t="shared" si="941"/>
        <v>2.4735634893832178E-3</v>
      </c>
      <c r="AV1305">
        <f t="shared" si="942"/>
        <v>2.30865925675767E-3</v>
      </c>
      <c r="AW1305">
        <f t="shared" si="943"/>
        <v>3.2980846525109569E-4</v>
      </c>
      <c r="AX1305">
        <f t="shared" si="944"/>
        <v>1.3192338610043828E-3</v>
      </c>
      <c r="AY1305">
        <f t="shared" si="945"/>
        <v>5.5572726394809618E-2</v>
      </c>
    </row>
    <row r="1306" spans="1:51" x14ac:dyDescent="0.2">
      <c r="A1306" s="118" t="s">
        <v>6236</v>
      </c>
      <c r="B1306" s="119">
        <v>33062</v>
      </c>
      <c r="C1306" s="121" t="s">
        <v>7114</v>
      </c>
      <c r="D1306" s="121" t="s">
        <v>3597</v>
      </c>
      <c r="E1306" s="121">
        <v>4.8506686117022094E-2</v>
      </c>
      <c r="F1306">
        <f t="shared" si="921"/>
        <v>4.8506686117022093E-8</v>
      </c>
      <c r="G1306">
        <f t="shared" si="922"/>
        <v>4.8506686117022093E-10</v>
      </c>
      <c r="H1306">
        <f t="shared" si="923"/>
        <v>2.7920627046835191E-5</v>
      </c>
      <c r="I1306" s="115">
        <f t="shared" si="901"/>
        <v>26</v>
      </c>
      <c r="J1306" s="115">
        <f t="shared" si="902"/>
        <v>2</v>
      </c>
      <c r="K1306" s="115">
        <f t="shared" si="903"/>
        <v>20</v>
      </c>
      <c r="L1306" s="115">
        <f t="shared" si="904"/>
        <v>21</v>
      </c>
      <c r="M1306" s="115">
        <f t="shared" si="905"/>
        <v>23</v>
      </c>
      <c r="N1306" s="115">
        <f t="shared" si="906"/>
        <v>15</v>
      </c>
      <c r="O1306" s="115">
        <f t="shared" si="907"/>
        <v>8</v>
      </c>
      <c r="P1306" s="115">
        <f t="shared" si="908"/>
        <v>22</v>
      </c>
      <c r="Q1306" s="115">
        <f t="shared" si="909"/>
        <v>14</v>
      </c>
      <c r="R1306" s="115">
        <f t="shared" si="910"/>
        <v>27</v>
      </c>
      <c r="S1306" s="115">
        <f t="shared" si="911"/>
        <v>5</v>
      </c>
      <c r="T1306" s="115">
        <f t="shared" si="912"/>
        <v>7</v>
      </c>
      <c r="U1306" s="115">
        <f t="shared" si="913"/>
        <v>19</v>
      </c>
      <c r="V1306" s="115">
        <f t="shared" si="914"/>
        <v>11</v>
      </c>
      <c r="W1306" s="115">
        <f t="shared" si="915"/>
        <v>17</v>
      </c>
      <c r="X1306" s="115">
        <f t="shared" si="916"/>
        <v>16</v>
      </c>
      <c r="Y1306" s="115">
        <f t="shared" si="917"/>
        <v>15</v>
      </c>
      <c r="Z1306" s="115">
        <f t="shared" si="918"/>
        <v>15</v>
      </c>
      <c r="AA1306" s="115">
        <f t="shared" si="919"/>
        <v>3</v>
      </c>
      <c r="AB1306" s="115">
        <f t="shared" si="920"/>
        <v>6</v>
      </c>
      <c r="AC1306" s="113">
        <f t="shared" si="924"/>
        <v>292</v>
      </c>
      <c r="AE1306">
        <f t="shared" si="925"/>
        <v>7.2593630321771498E-4</v>
      </c>
      <c r="AF1306">
        <f t="shared" si="926"/>
        <v>5.5841254093670383E-5</v>
      </c>
      <c r="AG1306">
        <f t="shared" si="927"/>
        <v>5.5841254093670384E-4</v>
      </c>
      <c r="AH1306">
        <f t="shared" si="928"/>
        <v>5.8633316798353905E-4</v>
      </c>
      <c r="AI1306">
        <f t="shared" si="929"/>
        <v>6.4217442207720936E-4</v>
      </c>
      <c r="AJ1306">
        <f t="shared" si="930"/>
        <v>4.1880940570252785E-4</v>
      </c>
      <c r="AK1306">
        <f t="shared" si="931"/>
        <v>2.2336501637468153E-4</v>
      </c>
      <c r="AL1306">
        <f t="shared" si="932"/>
        <v>6.1425379503037426E-4</v>
      </c>
      <c r="AM1306">
        <f t="shared" si="933"/>
        <v>3.908887786556927E-4</v>
      </c>
      <c r="AN1306">
        <f t="shared" si="934"/>
        <v>7.5385693026455019E-4</v>
      </c>
      <c r="AO1306">
        <f t="shared" si="935"/>
        <v>1.3960313523417596E-4</v>
      </c>
      <c r="AP1306">
        <f t="shared" si="936"/>
        <v>1.9544438932784635E-4</v>
      </c>
      <c r="AQ1306">
        <f t="shared" si="937"/>
        <v>5.3049191388986863E-4</v>
      </c>
      <c r="AR1306">
        <f t="shared" si="938"/>
        <v>3.0712689751518713E-4</v>
      </c>
      <c r="AS1306">
        <f t="shared" si="939"/>
        <v>4.7465065979619827E-4</v>
      </c>
      <c r="AT1306">
        <f t="shared" si="940"/>
        <v>4.4673003274936306E-4</v>
      </c>
      <c r="AU1306">
        <f t="shared" si="941"/>
        <v>4.1880940570252785E-4</v>
      </c>
      <c r="AV1306">
        <f t="shared" si="942"/>
        <v>4.1880940570252785E-4</v>
      </c>
      <c r="AW1306">
        <f t="shared" si="943"/>
        <v>8.3761881140505571E-5</v>
      </c>
      <c r="AX1306">
        <f t="shared" si="944"/>
        <v>1.6752376228101114E-4</v>
      </c>
      <c r="AY1306">
        <f t="shared" si="945"/>
        <v>8.1528230976758761E-3</v>
      </c>
    </row>
    <row r="1307" spans="1:51" x14ac:dyDescent="0.2">
      <c r="A1307" s="118" t="s">
        <v>6237</v>
      </c>
      <c r="B1307" s="119">
        <v>24284</v>
      </c>
      <c r="C1307" s="121" t="s">
        <v>6582</v>
      </c>
      <c r="D1307" s="121" t="s">
        <v>3610</v>
      </c>
      <c r="E1307" s="121">
        <v>2.1163105465028597E-2</v>
      </c>
      <c r="F1307">
        <f t="shared" si="921"/>
        <v>2.1163105465028598E-8</v>
      </c>
      <c r="G1307">
        <f t="shared" si="922"/>
        <v>2.1163105465028599E-10</v>
      </c>
      <c r="H1307">
        <f t="shared" si="923"/>
        <v>1.2181561391689208E-5</v>
      </c>
      <c r="I1307" s="115">
        <f t="shared" si="901"/>
        <v>19</v>
      </c>
      <c r="J1307" s="115">
        <f t="shared" si="902"/>
        <v>8</v>
      </c>
      <c r="K1307" s="115">
        <f t="shared" si="903"/>
        <v>16</v>
      </c>
      <c r="L1307" s="115">
        <f t="shared" si="904"/>
        <v>6</v>
      </c>
      <c r="M1307" s="115">
        <f t="shared" si="905"/>
        <v>9</v>
      </c>
      <c r="N1307" s="115">
        <f t="shared" si="906"/>
        <v>16</v>
      </c>
      <c r="O1307" s="115">
        <f t="shared" si="907"/>
        <v>15</v>
      </c>
      <c r="P1307" s="115">
        <f t="shared" si="908"/>
        <v>12</v>
      </c>
      <c r="Q1307" s="115">
        <f t="shared" si="909"/>
        <v>8</v>
      </c>
      <c r="R1307" s="115">
        <f t="shared" si="910"/>
        <v>16</v>
      </c>
      <c r="S1307" s="115">
        <f t="shared" si="911"/>
        <v>3</v>
      </c>
      <c r="T1307" s="115">
        <f t="shared" si="912"/>
        <v>5</v>
      </c>
      <c r="U1307" s="115">
        <f t="shared" si="913"/>
        <v>10</v>
      </c>
      <c r="V1307" s="115">
        <f t="shared" si="914"/>
        <v>6</v>
      </c>
      <c r="W1307" s="115">
        <f t="shared" si="915"/>
        <v>15</v>
      </c>
      <c r="X1307" s="115">
        <f t="shared" si="916"/>
        <v>23</v>
      </c>
      <c r="Y1307" s="115">
        <f t="shared" si="917"/>
        <v>10</v>
      </c>
      <c r="Z1307" s="115">
        <f t="shared" si="918"/>
        <v>14</v>
      </c>
      <c r="AA1307" s="115">
        <f t="shared" si="919"/>
        <v>3</v>
      </c>
      <c r="AB1307" s="115">
        <f t="shared" si="920"/>
        <v>6</v>
      </c>
      <c r="AC1307" s="113">
        <f t="shared" si="924"/>
        <v>220</v>
      </c>
      <c r="AE1307">
        <f t="shared" si="925"/>
        <v>2.3144966644209495E-4</v>
      </c>
      <c r="AF1307">
        <f t="shared" si="926"/>
        <v>9.7452491133513661E-5</v>
      </c>
      <c r="AG1307">
        <f t="shared" si="927"/>
        <v>1.9490498226702732E-4</v>
      </c>
      <c r="AH1307">
        <f t="shared" si="928"/>
        <v>7.3089368350135242E-5</v>
      </c>
      <c r="AI1307">
        <f t="shared" si="929"/>
        <v>1.0963405252520287E-4</v>
      </c>
      <c r="AJ1307">
        <f t="shared" si="930"/>
        <v>1.9490498226702732E-4</v>
      </c>
      <c r="AK1307">
        <f t="shared" si="931"/>
        <v>1.8272342087533811E-4</v>
      </c>
      <c r="AL1307">
        <f t="shared" si="932"/>
        <v>1.4617873670027048E-4</v>
      </c>
      <c r="AM1307">
        <f t="shared" si="933"/>
        <v>9.7452491133513661E-5</v>
      </c>
      <c r="AN1307">
        <f t="shared" si="934"/>
        <v>1.9490498226702732E-4</v>
      </c>
      <c r="AO1307">
        <f t="shared" si="935"/>
        <v>3.6544684175067621E-5</v>
      </c>
      <c r="AP1307">
        <f t="shared" si="936"/>
        <v>6.090780695844604E-5</v>
      </c>
      <c r="AQ1307">
        <f t="shared" si="937"/>
        <v>1.2181561391689208E-4</v>
      </c>
      <c r="AR1307">
        <f t="shared" si="938"/>
        <v>7.3089368350135242E-5</v>
      </c>
      <c r="AS1307">
        <f t="shared" si="939"/>
        <v>1.8272342087533811E-4</v>
      </c>
      <c r="AT1307">
        <f t="shared" si="940"/>
        <v>2.8017591200885176E-4</v>
      </c>
      <c r="AU1307">
        <f t="shared" si="941"/>
        <v>1.2181561391689208E-4</v>
      </c>
      <c r="AV1307">
        <f t="shared" si="942"/>
        <v>1.705418594836489E-4</v>
      </c>
      <c r="AW1307">
        <f t="shared" si="943"/>
        <v>3.6544684175067621E-5</v>
      </c>
      <c r="AX1307">
        <f t="shared" si="944"/>
        <v>7.3089368350135242E-5</v>
      </c>
      <c r="AY1307">
        <f t="shared" si="945"/>
        <v>2.6799435061716256E-3</v>
      </c>
    </row>
    <row r="1308" spans="1:51" x14ac:dyDescent="0.2">
      <c r="A1308" s="118" t="s">
        <v>6238</v>
      </c>
      <c r="B1308" s="119">
        <v>59667</v>
      </c>
      <c r="C1308" s="121" t="s">
        <v>7155</v>
      </c>
      <c r="D1308" s="121" t="s">
        <v>3334</v>
      </c>
      <c r="E1308" s="121">
        <v>1.5611840380925356E-3</v>
      </c>
      <c r="F1308">
        <f t="shared" si="921"/>
        <v>1.5611840380925356E-9</v>
      </c>
      <c r="G1308">
        <f t="shared" si="922"/>
        <v>1.5611840380925355E-11</v>
      </c>
      <c r="H1308">
        <f t="shared" si="923"/>
        <v>8.9862327791049373E-7</v>
      </c>
      <c r="I1308" s="115">
        <f t="shared" si="901"/>
        <v>53</v>
      </c>
      <c r="J1308" s="115">
        <f t="shared" si="902"/>
        <v>2</v>
      </c>
      <c r="K1308" s="115">
        <f t="shared" si="903"/>
        <v>18</v>
      </c>
      <c r="L1308" s="115">
        <f t="shared" si="904"/>
        <v>18</v>
      </c>
      <c r="M1308" s="115">
        <f t="shared" si="905"/>
        <v>26</v>
      </c>
      <c r="N1308" s="115">
        <f t="shared" si="906"/>
        <v>61</v>
      </c>
      <c r="O1308" s="115">
        <f t="shared" si="907"/>
        <v>11</v>
      </c>
      <c r="P1308" s="115">
        <f t="shared" si="908"/>
        <v>38</v>
      </c>
      <c r="Q1308" s="115">
        <f t="shared" si="909"/>
        <v>19</v>
      </c>
      <c r="R1308" s="115">
        <f t="shared" si="910"/>
        <v>83</v>
      </c>
      <c r="S1308" s="115">
        <f t="shared" si="911"/>
        <v>13</v>
      </c>
      <c r="T1308" s="115">
        <f t="shared" si="912"/>
        <v>12</v>
      </c>
      <c r="U1308" s="115">
        <f t="shared" si="913"/>
        <v>15</v>
      </c>
      <c r="V1308" s="115">
        <f t="shared" si="914"/>
        <v>30</v>
      </c>
      <c r="W1308" s="115">
        <f t="shared" si="915"/>
        <v>22</v>
      </c>
      <c r="X1308" s="115">
        <f t="shared" si="916"/>
        <v>37</v>
      </c>
      <c r="Y1308" s="115">
        <f t="shared" si="917"/>
        <v>32</v>
      </c>
      <c r="Z1308" s="115">
        <f t="shared" si="918"/>
        <v>56</v>
      </c>
      <c r="AA1308" s="115">
        <f t="shared" si="919"/>
        <v>3</v>
      </c>
      <c r="AB1308" s="115">
        <f t="shared" si="920"/>
        <v>12</v>
      </c>
      <c r="AC1308" s="113">
        <f t="shared" si="924"/>
        <v>561</v>
      </c>
      <c r="AE1308">
        <f t="shared" si="925"/>
        <v>4.7627033729256167E-5</v>
      </c>
      <c r="AF1308">
        <f t="shared" si="926"/>
        <v>1.7972465558209875E-6</v>
      </c>
      <c r="AG1308">
        <f t="shared" si="927"/>
        <v>1.6175219002388886E-5</v>
      </c>
      <c r="AH1308">
        <f t="shared" si="928"/>
        <v>1.6175219002388886E-5</v>
      </c>
      <c r="AI1308">
        <f t="shared" si="929"/>
        <v>2.3364205225672836E-5</v>
      </c>
      <c r="AJ1308">
        <f t="shared" si="930"/>
        <v>5.481601995254012E-5</v>
      </c>
      <c r="AK1308">
        <f t="shared" si="931"/>
        <v>9.8848560570154314E-6</v>
      </c>
      <c r="AL1308">
        <f t="shared" si="932"/>
        <v>3.4147684560598762E-5</v>
      </c>
      <c r="AM1308">
        <f t="shared" si="933"/>
        <v>1.7073842280299381E-5</v>
      </c>
      <c r="AN1308">
        <f t="shared" si="934"/>
        <v>7.4585732066570983E-5</v>
      </c>
      <c r="AO1308">
        <f t="shared" si="935"/>
        <v>1.1682102612836418E-5</v>
      </c>
      <c r="AP1308">
        <f t="shared" si="936"/>
        <v>1.0783479334925925E-5</v>
      </c>
      <c r="AQ1308">
        <f t="shared" si="937"/>
        <v>1.3479349168657406E-5</v>
      </c>
      <c r="AR1308">
        <f t="shared" si="938"/>
        <v>2.6958698337314813E-5</v>
      </c>
      <c r="AS1308">
        <f t="shared" si="939"/>
        <v>1.9769712114030863E-5</v>
      </c>
      <c r="AT1308">
        <f t="shared" si="940"/>
        <v>3.3249061282688267E-5</v>
      </c>
      <c r="AU1308">
        <f t="shared" si="941"/>
        <v>2.8755944893135799E-5</v>
      </c>
      <c r="AV1308">
        <f t="shared" si="942"/>
        <v>5.0322903562987652E-5</v>
      </c>
      <c r="AW1308">
        <f t="shared" si="943"/>
        <v>2.6958698337314812E-6</v>
      </c>
      <c r="AX1308">
        <f t="shared" si="944"/>
        <v>1.0783479334925925E-5</v>
      </c>
      <c r="AY1308">
        <f t="shared" si="945"/>
        <v>5.0412765890778689E-4</v>
      </c>
    </row>
    <row r="1309" spans="1:51" x14ac:dyDescent="0.2">
      <c r="A1309" s="118" t="s">
        <v>6239</v>
      </c>
      <c r="B1309" s="119">
        <v>59371</v>
      </c>
      <c r="C1309" s="121" t="s">
        <v>6656</v>
      </c>
      <c r="D1309" s="121" t="s">
        <v>3526</v>
      </c>
      <c r="E1309" s="121">
        <v>6.5693078160286494E-2</v>
      </c>
      <c r="F1309">
        <f t="shared" si="921"/>
        <v>6.5693078160286489E-8</v>
      </c>
      <c r="G1309">
        <f t="shared" si="922"/>
        <v>6.5693078160286487E-10</v>
      </c>
      <c r="H1309">
        <f t="shared" si="923"/>
        <v>3.7813177557563425E-5</v>
      </c>
      <c r="I1309" s="115">
        <f t="shared" si="901"/>
        <v>49</v>
      </c>
      <c r="J1309" s="115">
        <f t="shared" si="902"/>
        <v>4</v>
      </c>
      <c r="K1309" s="115">
        <f t="shared" si="903"/>
        <v>28</v>
      </c>
      <c r="L1309" s="115">
        <f t="shared" si="904"/>
        <v>39</v>
      </c>
      <c r="M1309" s="115">
        <f t="shared" si="905"/>
        <v>29</v>
      </c>
      <c r="N1309" s="115">
        <f t="shared" si="906"/>
        <v>33</v>
      </c>
      <c r="O1309" s="115">
        <f t="shared" si="907"/>
        <v>7</v>
      </c>
      <c r="P1309" s="115">
        <f t="shared" si="908"/>
        <v>28</v>
      </c>
      <c r="Q1309" s="115">
        <f t="shared" si="909"/>
        <v>27</v>
      </c>
      <c r="R1309" s="115">
        <f t="shared" si="910"/>
        <v>57</v>
      </c>
      <c r="S1309" s="115">
        <f t="shared" si="911"/>
        <v>14</v>
      </c>
      <c r="T1309" s="115">
        <f t="shared" si="912"/>
        <v>25</v>
      </c>
      <c r="U1309" s="115">
        <f t="shared" si="913"/>
        <v>23</v>
      </c>
      <c r="V1309" s="115">
        <f t="shared" si="914"/>
        <v>18</v>
      </c>
      <c r="W1309" s="115">
        <f t="shared" si="915"/>
        <v>30</v>
      </c>
      <c r="X1309" s="115">
        <f t="shared" si="916"/>
        <v>40</v>
      </c>
      <c r="Y1309" s="115">
        <f t="shared" si="917"/>
        <v>23</v>
      </c>
      <c r="Z1309" s="115">
        <f t="shared" si="918"/>
        <v>30</v>
      </c>
      <c r="AA1309" s="115">
        <f t="shared" si="919"/>
        <v>3</v>
      </c>
      <c r="AB1309" s="115">
        <f t="shared" si="920"/>
        <v>23</v>
      </c>
      <c r="AC1309" s="113">
        <f t="shared" si="924"/>
        <v>530</v>
      </c>
      <c r="AE1309">
        <f t="shared" si="925"/>
        <v>1.8528457003206078E-3</v>
      </c>
      <c r="AF1309">
        <f t="shared" si="926"/>
        <v>1.512527102302537E-4</v>
      </c>
      <c r="AG1309">
        <f t="shared" si="927"/>
        <v>1.0587689716117759E-3</v>
      </c>
      <c r="AH1309">
        <f t="shared" si="928"/>
        <v>1.4747139247449736E-3</v>
      </c>
      <c r="AI1309">
        <f t="shared" si="929"/>
        <v>1.0965821491693392E-3</v>
      </c>
      <c r="AJ1309">
        <f t="shared" si="930"/>
        <v>1.2478348593995931E-3</v>
      </c>
      <c r="AK1309">
        <f t="shared" si="931"/>
        <v>2.6469224290294398E-4</v>
      </c>
      <c r="AL1309">
        <f t="shared" si="932"/>
        <v>1.0587689716117759E-3</v>
      </c>
      <c r="AM1309">
        <f t="shared" si="933"/>
        <v>1.0209557940542124E-3</v>
      </c>
      <c r="AN1309">
        <f t="shared" si="934"/>
        <v>2.1553511207811154E-3</v>
      </c>
      <c r="AO1309">
        <f t="shared" si="935"/>
        <v>5.2938448580588796E-4</v>
      </c>
      <c r="AP1309">
        <f t="shared" si="936"/>
        <v>9.4532943893908567E-4</v>
      </c>
      <c r="AQ1309">
        <f t="shared" si="937"/>
        <v>8.6970308382395872E-4</v>
      </c>
      <c r="AR1309">
        <f t="shared" si="938"/>
        <v>6.8063719603614163E-4</v>
      </c>
      <c r="AS1309">
        <f t="shared" si="939"/>
        <v>1.1343953267269028E-3</v>
      </c>
      <c r="AT1309">
        <f t="shared" si="940"/>
        <v>1.5125271023025369E-3</v>
      </c>
      <c r="AU1309">
        <f t="shared" si="941"/>
        <v>8.6970308382395872E-4</v>
      </c>
      <c r="AV1309">
        <f t="shared" si="942"/>
        <v>1.1343953267269028E-3</v>
      </c>
      <c r="AW1309">
        <f t="shared" si="943"/>
        <v>1.1343953267269028E-4</v>
      </c>
      <c r="AX1309">
        <f t="shared" si="944"/>
        <v>8.6970308382395872E-4</v>
      </c>
      <c r="AY1309">
        <f t="shared" si="945"/>
        <v>2.0040984105508614E-2</v>
      </c>
    </row>
    <row r="1310" spans="1:51" x14ac:dyDescent="0.2">
      <c r="A1310" s="118" t="s">
        <v>6240</v>
      </c>
      <c r="B1310" s="119">
        <v>38701</v>
      </c>
      <c r="C1310" s="121" t="s">
        <v>6928</v>
      </c>
      <c r="D1310" s="121" t="s">
        <v>4029</v>
      </c>
      <c r="E1310" s="121">
        <v>0.21341912377500563</v>
      </c>
      <c r="F1310">
        <f t="shared" si="921"/>
        <v>2.1341912377500564E-7</v>
      </c>
      <c r="G1310">
        <f t="shared" si="922"/>
        <v>2.1341912377500565E-9</v>
      </c>
      <c r="H1310">
        <f t="shared" si="923"/>
        <v>1.2284483308566433E-4</v>
      </c>
      <c r="I1310" s="115">
        <f t="shared" si="901"/>
        <v>45</v>
      </c>
      <c r="J1310" s="115">
        <f t="shared" si="902"/>
        <v>1</v>
      </c>
      <c r="K1310" s="115">
        <f t="shared" si="903"/>
        <v>19</v>
      </c>
      <c r="L1310" s="115">
        <f t="shared" si="904"/>
        <v>16</v>
      </c>
      <c r="M1310" s="115">
        <f t="shared" si="905"/>
        <v>9</v>
      </c>
      <c r="N1310" s="115">
        <f t="shared" si="906"/>
        <v>31</v>
      </c>
      <c r="O1310" s="115">
        <f t="shared" si="907"/>
        <v>7</v>
      </c>
      <c r="P1310" s="115">
        <f t="shared" si="908"/>
        <v>37</v>
      </c>
      <c r="Q1310" s="115">
        <f t="shared" si="909"/>
        <v>21</v>
      </c>
      <c r="R1310" s="115">
        <f t="shared" si="910"/>
        <v>24</v>
      </c>
      <c r="S1310" s="115">
        <f t="shared" si="911"/>
        <v>14</v>
      </c>
      <c r="T1310" s="115">
        <f t="shared" si="912"/>
        <v>20</v>
      </c>
      <c r="U1310" s="115">
        <f t="shared" si="913"/>
        <v>17</v>
      </c>
      <c r="V1310" s="115">
        <f t="shared" si="914"/>
        <v>12</v>
      </c>
      <c r="W1310" s="115">
        <f t="shared" si="915"/>
        <v>11</v>
      </c>
      <c r="X1310" s="115">
        <f t="shared" si="916"/>
        <v>23</v>
      </c>
      <c r="Y1310" s="115">
        <f t="shared" si="917"/>
        <v>23</v>
      </c>
      <c r="Z1310" s="115">
        <f t="shared" si="918"/>
        <v>28</v>
      </c>
      <c r="AA1310" s="115">
        <f t="shared" si="919"/>
        <v>2</v>
      </c>
      <c r="AB1310" s="115">
        <f t="shared" si="920"/>
        <v>6</v>
      </c>
      <c r="AC1310" s="113">
        <f t="shared" si="924"/>
        <v>366</v>
      </c>
      <c r="AE1310">
        <f t="shared" si="925"/>
        <v>5.5280174888548946E-3</v>
      </c>
      <c r="AF1310">
        <f t="shared" si="926"/>
        <v>1.2284483308566433E-4</v>
      </c>
      <c r="AG1310">
        <f t="shared" si="927"/>
        <v>2.3340518286276224E-3</v>
      </c>
      <c r="AH1310">
        <f t="shared" si="928"/>
        <v>1.9655173293706293E-3</v>
      </c>
      <c r="AI1310">
        <f t="shared" si="929"/>
        <v>1.1056034977709789E-3</v>
      </c>
      <c r="AJ1310">
        <f t="shared" si="930"/>
        <v>3.8081898256555943E-3</v>
      </c>
      <c r="AK1310">
        <f t="shared" si="931"/>
        <v>8.5991383159965027E-4</v>
      </c>
      <c r="AL1310">
        <f t="shared" si="932"/>
        <v>4.5452588241695797E-3</v>
      </c>
      <c r="AM1310">
        <f t="shared" si="933"/>
        <v>2.5797414947989509E-3</v>
      </c>
      <c r="AN1310">
        <f t="shared" si="934"/>
        <v>2.9482759940559437E-3</v>
      </c>
      <c r="AO1310">
        <f t="shared" si="935"/>
        <v>1.7198276631993005E-3</v>
      </c>
      <c r="AP1310">
        <f t="shared" si="936"/>
        <v>2.4568966617132867E-3</v>
      </c>
      <c r="AQ1310">
        <f t="shared" si="937"/>
        <v>2.0883621624562935E-3</v>
      </c>
      <c r="AR1310">
        <f t="shared" si="938"/>
        <v>1.4741379970279718E-3</v>
      </c>
      <c r="AS1310">
        <f t="shared" si="939"/>
        <v>1.3512931639423076E-3</v>
      </c>
      <c r="AT1310">
        <f t="shared" si="940"/>
        <v>2.8254311609702794E-3</v>
      </c>
      <c r="AU1310">
        <f t="shared" si="941"/>
        <v>2.8254311609702794E-3</v>
      </c>
      <c r="AV1310">
        <f t="shared" si="942"/>
        <v>3.4396553263986011E-3</v>
      </c>
      <c r="AW1310">
        <f t="shared" si="943"/>
        <v>2.4568966617132866E-4</v>
      </c>
      <c r="AX1310">
        <f t="shared" si="944"/>
        <v>7.3706899851398592E-4</v>
      </c>
      <c r="AY1310">
        <f t="shared" si="945"/>
        <v>4.4961208909353158E-2</v>
      </c>
    </row>
    <row r="1311" spans="1:51" x14ac:dyDescent="0.2">
      <c r="A1311" s="118" t="s">
        <v>6241</v>
      </c>
      <c r="B1311" s="119">
        <v>41925</v>
      </c>
      <c r="C1311" s="121" t="s">
        <v>6777</v>
      </c>
      <c r="D1311" s="121" t="s">
        <v>4723</v>
      </c>
      <c r="E1311" s="121">
        <v>2.8426853816138209</v>
      </c>
      <c r="F1311">
        <f t="shared" si="921"/>
        <v>2.8426853816138208E-6</v>
      </c>
      <c r="G1311">
        <f t="shared" si="922"/>
        <v>2.8426853816138208E-8</v>
      </c>
      <c r="H1311">
        <f t="shared" si="923"/>
        <v>1.6362601675169331E-3</v>
      </c>
      <c r="I1311" s="115">
        <f t="shared" si="901"/>
        <v>45</v>
      </c>
      <c r="J1311" s="115">
        <f t="shared" si="902"/>
        <v>5</v>
      </c>
      <c r="K1311" s="115">
        <f t="shared" si="903"/>
        <v>24</v>
      </c>
      <c r="L1311" s="115">
        <f t="shared" si="904"/>
        <v>21</v>
      </c>
      <c r="M1311" s="115">
        <f t="shared" si="905"/>
        <v>9</v>
      </c>
      <c r="N1311" s="115">
        <f t="shared" si="906"/>
        <v>30</v>
      </c>
      <c r="O1311" s="115">
        <f t="shared" si="907"/>
        <v>5</v>
      </c>
      <c r="P1311" s="115">
        <f t="shared" si="908"/>
        <v>20</v>
      </c>
      <c r="Q1311" s="115">
        <f t="shared" si="909"/>
        <v>25</v>
      </c>
      <c r="R1311" s="115">
        <f t="shared" si="910"/>
        <v>40</v>
      </c>
      <c r="S1311" s="115">
        <f t="shared" si="911"/>
        <v>5</v>
      </c>
      <c r="T1311" s="115">
        <f t="shared" si="912"/>
        <v>11</v>
      </c>
      <c r="U1311" s="115">
        <f t="shared" si="913"/>
        <v>27</v>
      </c>
      <c r="V1311" s="115">
        <f t="shared" si="914"/>
        <v>8</v>
      </c>
      <c r="W1311" s="115">
        <f t="shared" si="915"/>
        <v>15</v>
      </c>
      <c r="X1311" s="115">
        <f t="shared" si="916"/>
        <v>25</v>
      </c>
      <c r="Y1311" s="115">
        <f t="shared" si="917"/>
        <v>23</v>
      </c>
      <c r="Z1311" s="115">
        <f t="shared" si="918"/>
        <v>25</v>
      </c>
      <c r="AA1311" s="115">
        <f t="shared" si="919"/>
        <v>16</v>
      </c>
      <c r="AB1311" s="115">
        <f t="shared" si="920"/>
        <v>7</v>
      </c>
      <c r="AC1311" s="113">
        <f t="shared" si="924"/>
        <v>386</v>
      </c>
      <c r="AE1311">
        <f t="shared" si="925"/>
        <v>7.3631707538261995E-2</v>
      </c>
      <c r="AF1311">
        <f t="shared" si="926"/>
        <v>8.1813008375846655E-3</v>
      </c>
      <c r="AG1311">
        <f t="shared" si="927"/>
        <v>3.9270244020406395E-2</v>
      </c>
      <c r="AH1311">
        <f t="shared" si="928"/>
        <v>3.4361463517855594E-2</v>
      </c>
      <c r="AI1311">
        <f t="shared" si="929"/>
        <v>1.4726341507652398E-2</v>
      </c>
      <c r="AJ1311">
        <f t="shared" si="930"/>
        <v>4.9087805025507997E-2</v>
      </c>
      <c r="AK1311">
        <f t="shared" si="931"/>
        <v>8.1813008375846655E-3</v>
      </c>
      <c r="AL1311">
        <f t="shared" si="932"/>
        <v>3.2725203350338662E-2</v>
      </c>
      <c r="AM1311">
        <f t="shared" si="933"/>
        <v>4.0906504187923326E-2</v>
      </c>
      <c r="AN1311">
        <f t="shared" si="934"/>
        <v>6.5450406700677324E-2</v>
      </c>
      <c r="AO1311">
        <f t="shared" si="935"/>
        <v>8.1813008375846655E-3</v>
      </c>
      <c r="AP1311">
        <f t="shared" si="936"/>
        <v>1.7998861842686266E-2</v>
      </c>
      <c r="AQ1311">
        <f t="shared" si="937"/>
        <v>4.4179024522957196E-2</v>
      </c>
      <c r="AR1311">
        <f t="shared" si="938"/>
        <v>1.3090081340135465E-2</v>
      </c>
      <c r="AS1311">
        <f t="shared" si="939"/>
        <v>2.4543902512753998E-2</v>
      </c>
      <c r="AT1311">
        <f t="shared" si="940"/>
        <v>4.0906504187923326E-2</v>
      </c>
      <c r="AU1311">
        <f t="shared" si="941"/>
        <v>3.7633983852889463E-2</v>
      </c>
      <c r="AV1311">
        <f t="shared" si="942"/>
        <v>4.0906504187923326E-2</v>
      </c>
      <c r="AW1311">
        <f t="shared" si="943"/>
        <v>2.618016268027093E-2</v>
      </c>
      <c r="AX1311">
        <f t="shared" si="944"/>
        <v>1.1453821172618532E-2</v>
      </c>
      <c r="AY1311">
        <f t="shared" si="945"/>
        <v>0.6315964246615362</v>
      </c>
    </row>
    <row r="1312" spans="1:51" x14ac:dyDescent="0.2">
      <c r="A1312" s="118" t="s">
        <v>6242</v>
      </c>
      <c r="B1312" s="119">
        <v>56313</v>
      </c>
      <c r="C1312" s="121" t="s">
        <v>7156</v>
      </c>
      <c r="D1312" s="121" t="s">
        <v>4738</v>
      </c>
      <c r="E1312" s="121">
        <v>3.0069016702592415</v>
      </c>
      <c r="F1312">
        <f t="shared" si="921"/>
        <v>3.0069016702592415E-6</v>
      </c>
      <c r="G1312">
        <f t="shared" si="922"/>
        <v>3.0069016702592417E-8</v>
      </c>
      <c r="H1312">
        <f t="shared" si="923"/>
        <v>1.7307836676221124E-3</v>
      </c>
      <c r="I1312" s="115">
        <f t="shared" si="901"/>
        <v>58</v>
      </c>
      <c r="J1312" s="115">
        <f t="shared" si="902"/>
        <v>1</v>
      </c>
      <c r="K1312" s="115">
        <f t="shared" si="903"/>
        <v>27</v>
      </c>
      <c r="L1312" s="115">
        <f t="shared" si="904"/>
        <v>38</v>
      </c>
      <c r="M1312" s="115">
        <f t="shared" si="905"/>
        <v>15</v>
      </c>
      <c r="N1312" s="115">
        <f t="shared" si="906"/>
        <v>50</v>
      </c>
      <c r="O1312" s="115">
        <f t="shared" si="907"/>
        <v>9</v>
      </c>
      <c r="P1312" s="115">
        <f t="shared" si="908"/>
        <v>38</v>
      </c>
      <c r="Q1312" s="115">
        <f t="shared" si="909"/>
        <v>30</v>
      </c>
      <c r="R1312" s="115">
        <f t="shared" si="910"/>
        <v>56</v>
      </c>
      <c r="S1312" s="115">
        <f t="shared" si="911"/>
        <v>13</v>
      </c>
      <c r="T1312" s="115">
        <f t="shared" si="912"/>
        <v>22</v>
      </c>
      <c r="U1312" s="115">
        <f t="shared" si="913"/>
        <v>19</v>
      </c>
      <c r="V1312" s="115">
        <f t="shared" si="914"/>
        <v>13</v>
      </c>
      <c r="W1312" s="115">
        <f t="shared" si="915"/>
        <v>29</v>
      </c>
      <c r="X1312" s="115">
        <f t="shared" si="916"/>
        <v>31</v>
      </c>
      <c r="Y1312" s="115">
        <f t="shared" si="917"/>
        <v>28</v>
      </c>
      <c r="Z1312" s="115">
        <f t="shared" si="918"/>
        <v>42</v>
      </c>
      <c r="AA1312" s="115">
        <f t="shared" si="919"/>
        <v>1</v>
      </c>
      <c r="AB1312" s="115">
        <f t="shared" si="920"/>
        <v>7</v>
      </c>
      <c r="AC1312" s="113">
        <f t="shared" si="924"/>
        <v>527</v>
      </c>
      <c r="AE1312">
        <f t="shared" si="925"/>
        <v>0.10038545272208252</v>
      </c>
      <c r="AF1312">
        <f t="shared" si="926"/>
        <v>1.7307836676221124E-3</v>
      </c>
      <c r="AG1312">
        <f t="shared" si="927"/>
        <v>4.6731159025797032E-2</v>
      </c>
      <c r="AH1312">
        <f t="shared" si="928"/>
        <v>6.5769779369640277E-2</v>
      </c>
      <c r="AI1312">
        <f t="shared" si="929"/>
        <v>2.5961755014331685E-2</v>
      </c>
      <c r="AJ1312">
        <f t="shared" si="930"/>
        <v>8.6539183381105625E-2</v>
      </c>
      <c r="AK1312">
        <f t="shared" si="931"/>
        <v>1.5577053008599011E-2</v>
      </c>
      <c r="AL1312">
        <f t="shared" si="932"/>
        <v>6.5769779369640277E-2</v>
      </c>
      <c r="AM1312">
        <f t="shared" si="933"/>
        <v>5.1923510028663369E-2</v>
      </c>
      <c r="AN1312">
        <f t="shared" si="934"/>
        <v>9.6923885386838299E-2</v>
      </c>
      <c r="AO1312">
        <f t="shared" si="935"/>
        <v>2.2500187679087461E-2</v>
      </c>
      <c r="AP1312">
        <f t="shared" si="936"/>
        <v>3.8077240687686476E-2</v>
      </c>
      <c r="AQ1312">
        <f t="shared" si="937"/>
        <v>3.2884889684820139E-2</v>
      </c>
      <c r="AR1312">
        <f t="shared" si="938"/>
        <v>2.2500187679087461E-2</v>
      </c>
      <c r="AS1312">
        <f t="shared" si="939"/>
        <v>5.0192726361041259E-2</v>
      </c>
      <c r="AT1312">
        <f t="shared" si="940"/>
        <v>5.3654293696285486E-2</v>
      </c>
      <c r="AU1312">
        <f t="shared" si="941"/>
        <v>4.8461942693419149E-2</v>
      </c>
      <c r="AV1312">
        <f t="shared" si="942"/>
        <v>7.2692914040128717E-2</v>
      </c>
      <c r="AW1312">
        <f t="shared" si="943"/>
        <v>1.7307836676221124E-3</v>
      </c>
      <c r="AX1312">
        <f t="shared" si="944"/>
        <v>1.2115485673354787E-2</v>
      </c>
      <c r="AY1312">
        <f t="shared" si="945"/>
        <v>0.91212299283685316</v>
      </c>
    </row>
    <row r="1313" spans="1:51" x14ac:dyDescent="0.2">
      <c r="A1313" s="118" t="s">
        <v>6243</v>
      </c>
      <c r="B1313" s="119">
        <v>40815</v>
      </c>
      <c r="C1313" s="121" t="s">
        <v>6567</v>
      </c>
      <c r="D1313" s="121" t="s">
        <v>4586</v>
      </c>
      <c r="E1313" s="121">
        <v>0.72221038699105211</v>
      </c>
      <c r="F1313">
        <f t="shared" si="921"/>
        <v>7.2221038699105208E-7</v>
      </c>
      <c r="G1313">
        <f t="shared" si="922"/>
        <v>7.2221038699105212E-9</v>
      </c>
      <c r="H1313">
        <f t="shared" si="923"/>
        <v>4.1570695668388441E-4</v>
      </c>
      <c r="I1313" s="115">
        <f t="shared" si="901"/>
        <v>36</v>
      </c>
      <c r="J1313" s="115">
        <f t="shared" si="902"/>
        <v>1</v>
      </c>
      <c r="K1313" s="115">
        <f t="shared" si="903"/>
        <v>24</v>
      </c>
      <c r="L1313" s="115">
        <f t="shared" si="904"/>
        <v>29</v>
      </c>
      <c r="M1313" s="115">
        <f t="shared" si="905"/>
        <v>11</v>
      </c>
      <c r="N1313" s="115">
        <f t="shared" si="906"/>
        <v>32</v>
      </c>
      <c r="O1313" s="115">
        <f t="shared" si="907"/>
        <v>11</v>
      </c>
      <c r="P1313" s="115">
        <f t="shared" si="908"/>
        <v>25</v>
      </c>
      <c r="Q1313" s="115">
        <f t="shared" si="909"/>
        <v>17</v>
      </c>
      <c r="R1313" s="115">
        <f t="shared" si="910"/>
        <v>51</v>
      </c>
      <c r="S1313" s="115">
        <f t="shared" si="911"/>
        <v>5</v>
      </c>
      <c r="T1313" s="115">
        <f t="shared" si="912"/>
        <v>3</v>
      </c>
      <c r="U1313" s="115">
        <f t="shared" si="913"/>
        <v>22</v>
      </c>
      <c r="V1313" s="115">
        <f t="shared" si="914"/>
        <v>14</v>
      </c>
      <c r="W1313" s="115">
        <f t="shared" si="915"/>
        <v>29</v>
      </c>
      <c r="X1313" s="115">
        <f t="shared" si="916"/>
        <v>17</v>
      </c>
      <c r="Y1313" s="115">
        <f t="shared" si="917"/>
        <v>19</v>
      </c>
      <c r="Z1313" s="115">
        <f t="shared" si="918"/>
        <v>17</v>
      </c>
      <c r="AA1313" s="115">
        <f t="shared" si="919"/>
        <v>2</v>
      </c>
      <c r="AB1313" s="115">
        <f t="shared" si="920"/>
        <v>6</v>
      </c>
      <c r="AC1313" s="113">
        <f t="shared" si="924"/>
        <v>371</v>
      </c>
      <c r="AE1313">
        <f t="shared" si="925"/>
        <v>1.4965450440619839E-2</v>
      </c>
      <c r="AF1313">
        <f t="shared" si="926"/>
        <v>4.1570695668388441E-4</v>
      </c>
      <c r="AG1313">
        <f t="shared" si="927"/>
        <v>9.9769669604132249E-3</v>
      </c>
      <c r="AH1313">
        <f t="shared" si="928"/>
        <v>1.2055501743832648E-2</v>
      </c>
      <c r="AI1313">
        <f t="shared" si="929"/>
        <v>4.5727765235227284E-3</v>
      </c>
      <c r="AJ1313">
        <f t="shared" si="930"/>
        <v>1.3302622613884301E-2</v>
      </c>
      <c r="AK1313">
        <f t="shared" si="931"/>
        <v>4.5727765235227284E-3</v>
      </c>
      <c r="AL1313">
        <f t="shared" si="932"/>
        <v>1.039267391709711E-2</v>
      </c>
      <c r="AM1313">
        <f t="shared" si="933"/>
        <v>7.0670182636260346E-3</v>
      </c>
      <c r="AN1313">
        <f t="shared" si="934"/>
        <v>2.1201054790878106E-2</v>
      </c>
      <c r="AO1313">
        <f t="shared" si="935"/>
        <v>2.0785347834194222E-3</v>
      </c>
      <c r="AP1313">
        <f t="shared" si="936"/>
        <v>1.2471208700516531E-3</v>
      </c>
      <c r="AQ1313">
        <f t="shared" si="937"/>
        <v>9.1455530470454568E-3</v>
      </c>
      <c r="AR1313">
        <f t="shared" si="938"/>
        <v>5.8198973935743815E-3</v>
      </c>
      <c r="AS1313">
        <f t="shared" si="939"/>
        <v>1.2055501743832648E-2</v>
      </c>
      <c r="AT1313">
        <f t="shared" si="940"/>
        <v>7.0670182636260346E-3</v>
      </c>
      <c r="AU1313">
        <f t="shared" si="941"/>
        <v>7.8984321769938037E-3</v>
      </c>
      <c r="AV1313">
        <f t="shared" si="942"/>
        <v>7.0670182636260346E-3</v>
      </c>
      <c r="AW1313">
        <f t="shared" si="943"/>
        <v>8.3141391336776882E-4</v>
      </c>
      <c r="AX1313">
        <f t="shared" si="944"/>
        <v>2.4942417401033062E-3</v>
      </c>
      <c r="AY1313">
        <f t="shared" si="945"/>
        <v>0.15422728092972116</v>
      </c>
    </row>
    <row r="1314" spans="1:51" x14ac:dyDescent="0.2">
      <c r="A1314" s="118" t="s">
        <v>6244</v>
      </c>
      <c r="B1314" s="119">
        <v>46767</v>
      </c>
      <c r="C1314" s="121" t="s">
        <v>7069</v>
      </c>
      <c r="D1314" s="121" t="s">
        <v>4691</v>
      </c>
      <c r="E1314" s="121">
        <v>1.8476585558275176</v>
      </c>
      <c r="F1314">
        <f t="shared" si="921"/>
        <v>1.8476585558275175E-6</v>
      </c>
      <c r="G1314">
        <f t="shared" si="922"/>
        <v>1.8476585558275174E-8</v>
      </c>
      <c r="H1314">
        <f t="shared" si="923"/>
        <v>1.0635190646233596E-3</v>
      </c>
      <c r="I1314" s="115">
        <f t="shared" si="901"/>
        <v>35</v>
      </c>
      <c r="J1314" s="115">
        <f t="shared" si="902"/>
        <v>5</v>
      </c>
      <c r="K1314" s="115">
        <f t="shared" si="903"/>
        <v>30</v>
      </c>
      <c r="L1314" s="115">
        <f t="shared" si="904"/>
        <v>27</v>
      </c>
      <c r="M1314" s="115">
        <f t="shared" si="905"/>
        <v>12</v>
      </c>
      <c r="N1314" s="115">
        <f t="shared" si="906"/>
        <v>48</v>
      </c>
      <c r="O1314" s="115">
        <f t="shared" si="907"/>
        <v>9</v>
      </c>
      <c r="P1314" s="115">
        <f t="shared" si="908"/>
        <v>32</v>
      </c>
      <c r="Q1314" s="115">
        <f t="shared" si="909"/>
        <v>23</v>
      </c>
      <c r="R1314" s="115">
        <f t="shared" si="910"/>
        <v>35</v>
      </c>
      <c r="S1314" s="115">
        <f t="shared" si="911"/>
        <v>5</v>
      </c>
      <c r="T1314" s="115">
        <f t="shared" si="912"/>
        <v>8</v>
      </c>
      <c r="U1314" s="115">
        <f t="shared" si="913"/>
        <v>20</v>
      </c>
      <c r="V1314" s="115">
        <f t="shared" si="914"/>
        <v>9</v>
      </c>
      <c r="W1314" s="115">
        <f t="shared" si="915"/>
        <v>30</v>
      </c>
      <c r="X1314" s="115">
        <f t="shared" si="916"/>
        <v>21</v>
      </c>
      <c r="Y1314" s="115">
        <f t="shared" si="917"/>
        <v>26</v>
      </c>
      <c r="Z1314" s="115">
        <f t="shared" si="918"/>
        <v>35</v>
      </c>
      <c r="AA1314" s="115">
        <f t="shared" si="919"/>
        <v>7</v>
      </c>
      <c r="AB1314" s="115">
        <f t="shared" si="920"/>
        <v>12</v>
      </c>
      <c r="AC1314" s="113">
        <f t="shared" si="924"/>
        <v>429</v>
      </c>
      <c r="AE1314">
        <f t="shared" si="925"/>
        <v>3.7223167261817583E-2</v>
      </c>
      <c r="AF1314">
        <f t="shared" si="926"/>
        <v>5.3175953231167977E-3</v>
      </c>
      <c r="AG1314">
        <f t="shared" si="927"/>
        <v>3.1905571938700784E-2</v>
      </c>
      <c r="AH1314">
        <f t="shared" si="928"/>
        <v>2.8715014744830708E-2</v>
      </c>
      <c r="AI1314">
        <f t="shared" si="929"/>
        <v>1.2762228775480316E-2</v>
      </c>
      <c r="AJ1314">
        <f t="shared" si="930"/>
        <v>5.1048915101921263E-2</v>
      </c>
      <c r="AK1314">
        <f t="shared" si="931"/>
        <v>9.571671581610236E-3</v>
      </c>
      <c r="AL1314">
        <f t="shared" si="932"/>
        <v>3.4032610067947507E-2</v>
      </c>
      <c r="AM1314">
        <f t="shared" si="933"/>
        <v>2.4460938486337271E-2</v>
      </c>
      <c r="AN1314">
        <f t="shared" si="934"/>
        <v>3.7223167261817583E-2</v>
      </c>
      <c r="AO1314">
        <f t="shared" si="935"/>
        <v>5.3175953231167977E-3</v>
      </c>
      <c r="AP1314">
        <f t="shared" si="936"/>
        <v>8.5081525169868766E-3</v>
      </c>
      <c r="AQ1314">
        <f t="shared" si="937"/>
        <v>2.1270381292467191E-2</v>
      </c>
      <c r="AR1314">
        <f t="shared" si="938"/>
        <v>9.571671581610236E-3</v>
      </c>
      <c r="AS1314">
        <f t="shared" si="939"/>
        <v>3.1905571938700784E-2</v>
      </c>
      <c r="AT1314">
        <f t="shared" si="940"/>
        <v>2.2333900357090552E-2</v>
      </c>
      <c r="AU1314">
        <f t="shared" si="941"/>
        <v>2.765149568020735E-2</v>
      </c>
      <c r="AV1314">
        <f t="shared" si="942"/>
        <v>3.7223167261817583E-2</v>
      </c>
      <c r="AW1314">
        <f t="shared" si="943"/>
        <v>7.4446334523635173E-3</v>
      </c>
      <c r="AX1314">
        <f t="shared" si="944"/>
        <v>1.2762228775480316E-2</v>
      </c>
      <c r="AY1314">
        <f t="shared" si="945"/>
        <v>0.45624967872342131</v>
      </c>
    </row>
    <row r="1315" spans="1:51" x14ac:dyDescent="0.2">
      <c r="A1315" s="118" t="s">
        <v>6245</v>
      </c>
      <c r="B1315" s="119">
        <v>31020</v>
      </c>
      <c r="C1315" s="121" t="s">
        <v>6882</v>
      </c>
      <c r="D1315" s="121" t="s">
        <v>3851</v>
      </c>
      <c r="E1315" s="121">
        <v>0.25772274732236888</v>
      </c>
      <c r="F1315">
        <f t="shared" si="921"/>
        <v>2.577227473223689E-7</v>
      </c>
      <c r="G1315">
        <f t="shared" si="922"/>
        <v>2.577227473223689E-9</v>
      </c>
      <c r="H1315">
        <f t="shared" si="923"/>
        <v>1.4834616184898359E-4</v>
      </c>
      <c r="I1315" s="115">
        <f t="shared" si="901"/>
        <v>30</v>
      </c>
      <c r="J1315" s="115">
        <f t="shared" si="902"/>
        <v>3</v>
      </c>
      <c r="K1315" s="115">
        <f t="shared" si="903"/>
        <v>18</v>
      </c>
      <c r="L1315" s="115">
        <f t="shared" si="904"/>
        <v>20</v>
      </c>
      <c r="M1315" s="115">
        <f t="shared" si="905"/>
        <v>7</v>
      </c>
      <c r="N1315" s="115">
        <f t="shared" si="906"/>
        <v>11</v>
      </c>
      <c r="O1315" s="115">
        <f t="shared" si="907"/>
        <v>4</v>
      </c>
      <c r="P1315" s="115">
        <f t="shared" si="908"/>
        <v>17</v>
      </c>
      <c r="Q1315" s="115">
        <f t="shared" si="909"/>
        <v>12</v>
      </c>
      <c r="R1315" s="115">
        <f t="shared" si="910"/>
        <v>37</v>
      </c>
      <c r="S1315" s="115">
        <f t="shared" si="911"/>
        <v>4</v>
      </c>
      <c r="T1315" s="115">
        <f t="shared" si="912"/>
        <v>12</v>
      </c>
      <c r="U1315" s="115">
        <f t="shared" si="913"/>
        <v>13</v>
      </c>
      <c r="V1315" s="115">
        <f t="shared" si="914"/>
        <v>10</v>
      </c>
      <c r="W1315" s="115">
        <f t="shared" si="915"/>
        <v>19</v>
      </c>
      <c r="X1315" s="115">
        <f t="shared" si="916"/>
        <v>18</v>
      </c>
      <c r="Y1315" s="115">
        <f t="shared" si="917"/>
        <v>11</v>
      </c>
      <c r="Z1315" s="115">
        <f t="shared" si="918"/>
        <v>13</v>
      </c>
      <c r="AA1315" s="115">
        <f t="shared" si="919"/>
        <v>10</v>
      </c>
      <c r="AB1315" s="115">
        <f t="shared" si="920"/>
        <v>5</v>
      </c>
      <c r="AC1315" s="113">
        <f t="shared" si="924"/>
        <v>274</v>
      </c>
      <c r="AE1315">
        <f t="shared" si="925"/>
        <v>4.4503848554695077E-3</v>
      </c>
      <c r="AF1315">
        <f t="shared" si="926"/>
        <v>4.4503848554695077E-4</v>
      </c>
      <c r="AG1315">
        <f t="shared" si="927"/>
        <v>2.6702309132817046E-3</v>
      </c>
      <c r="AH1315">
        <f t="shared" si="928"/>
        <v>2.9669232369796718E-3</v>
      </c>
      <c r="AI1315">
        <f t="shared" si="929"/>
        <v>1.0384231329428851E-3</v>
      </c>
      <c r="AJ1315">
        <f t="shared" si="930"/>
        <v>1.6318077803388195E-3</v>
      </c>
      <c r="AK1315">
        <f t="shared" si="931"/>
        <v>5.9338464739593436E-4</v>
      </c>
      <c r="AL1315">
        <f t="shared" si="932"/>
        <v>2.521884751432721E-3</v>
      </c>
      <c r="AM1315">
        <f t="shared" si="933"/>
        <v>1.7801539421878031E-3</v>
      </c>
      <c r="AN1315">
        <f t="shared" si="934"/>
        <v>5.4888079884123928E-3</v>
      </c>
      <c r="AO1315">
        <f t="shared" si="935"/>
        <v>5.9338464739593436E-4</v>
      </c>
      <c r="AP1315">
        <f t="shared" si="936"/>
        <v>1.7801539421878031E-3</v>
      </c>
      <c r="AQ1315">
        <f t="shared" si="937"/>
        <v>1.9285001040367867E-3</v>
      </c>
      <c r="AR1315">
        <f t="shared" si="938"/>
        <v>1.4834616184898359E-3</v>
      </c>
      <c r="AS1315">
        <f t="shared" si="939"/>
        <v>2.8185770751306882E-3</v>
      </c>
      <c r="AT1315">
        <f t="shared" si="940"/>
        <v>2.6702309132817046E-3</v>
      </c>
      <c r="AU1315">
        <f t="shared" si="941"/>
        <v>1.6318077803388195E-3</v>
      </c>
      <c r="AV1315">
        <f t="shared" si="942"/>
        <v>1.9285001040367867E-3</v>
      </c>
      <c r="AW1315">
        <f t="shared" si="943"/>
        <v>1.4834616184898359E-3</v>
      </c>
      <c r="AX1315">
        <f t="shared" si="944"/>
        <v>7.4173080924491794E-4</v>
      </c>
      <c r="AY1315">
        <f t="shared" si="945"/>
        <v>4.0646848346621502E-2</v>
      </c>
    </row>
    <row r="1316" spans="1:51" x14ac:dyDescent="0.2">
      <c r="A1316" s="118" t="s">
        <v>6246</v>
      </c>
      <c r="B1316" s="119">
        <v>48679</v>
      </c>
      <c r="C1316" s="121" t="s">
        <v>6922</v>
      </c>
      <c r="D1316" s="121" t="s">
        <v>4385</v>
      </c>
      <c r="E1316" s="121">
        <v>0.45171691646253387</v>
      </c>
      <c r="F1316">
        <f t="shared" si="921"/>
        <v>4.5171691646253389E-7</v>
      </c>
      <c r="G1316">
        <f t="shared" si="922"/>
        <v>4.5171691646253392E-9</v>
      </c>
      <c r="H1316">
        <f t="shared" si="923"/>
        <v>2.600099195576856E-4</v>
      </c>
      <c r="I1316" s="115">
        <f t="shared" si="901"/>
        <v>46</v>
      </c>
      <c r="J1316" s="115">
        <f t="shared" si="902"/>
        <v>6</v>
      </c>
      <c r="K1316" s="115">
        <f t="shared" si="903"/>
        <v>26</v>
      </c>
      <c r="L1316" s="115">
        <f t="shared" si="904"/>
        <v>28</v>
      </c>
      <c r="M1316" s="115">
        <f t="shared" si="905"/>
        <v>11</v>
      </c>
      <c r="N1316" s="115">
        <f t="shared" si="906"/>
        <v>40</v>
      </c>
      <c r="O1316" s="115">
        <f t="shared" si="907"/>
        <v>17</v>
      </c>
      <c r="P1316" s="115">
        <f t="shared" si="908"/>
        <v>25</v>
      </c>
      <c r="Q1316" s="115">
        <f t="shared" si="909"/>
        <v>24</v>
      </c>
      <c r="R1316" s="115">
        <f t="shared" si="910"/>
        <v>49</v>
      </c>
      <c r="S1316" s="115">
        <f t="shared" si="911"/>
        <v>11</v>
      </c>
      <c r="T1316" s="115">
        <f t="shared" si="912"/>
        <v>10</v>
      </c>
      <c r="U1316" s="115">
        <f t="shared" si="913"/>
        <v>26</v>
      </c>
      <c r="V1316" s="115">
        <f t="shared" si="914"/>
        <v>17</v>
      </c>
      <c r="W1316" s="115">
        <f t="shared" si="915"/>
        <v>25</v>
      </c>
      <c r="X1316" s="115">
        <f t="shared" si="916"/>
        <v>25</v>
      </c>
      <c r="Y1316" s="115">
        <f t="shared" si="917"/>
        <v>22</v>
      </c>
      <c r="Z1316" s="115">
        <f t="shared" si="918"/>
        <v>23</v>
      </c>
      <c r="AA1316" s="115">
        <f t="shared" si="919"/>
        <v>7</v>
      </c>
      <c r="AB1316" s="115">
        <f t="shared" si="920"/>
        <v>8</v>
      </c>
      <c r="AC1316" s="113">
        <f t="shared" si="924"/>
        <v>446</v>
      </c>
      <c r="AE1316">
        <f t="shared" si="925"/>
        <v>1.1960456299653538E-2</v>
      </c>
      <c r="AF1316">
        <f t="shared" si="926"/>
        <v>1.5600595173461136E-3</v>
      </c>
      <c r="AG1316">
        <f t="shared" si="927"/>
        <v>6.7602579084998253E-3</v>
      </c>
      <c r="AH1316">
        <f t="shared" si="928"/>
        <v>7.2802777476151971E-3</v>
      </c>
      <c r="AI1316">
        <f t="shared" si="929"/>
        <v>2.8601091151345417E-3</v>
      </c>
      <c r="AJ1316">
        <f t="shared" si="930"/>
        <v>1.0400396782307423E-2</v>
      </c>
      <c r="AK1316">
        <f t="shared" si="931"/>
        <v>4.420168632480655E-3</v>
      </c>
      <c r="AL1316">
        <f t="shared" si="932"/>
        <v>6.5002479889421398E-3</v>
      </c>
      <c r="AM1316">
        <f t="shared" si="933"/>
        <v>6.2402380693844543E-3</v>
      </c>
      <c r="AN1316">
        <f t="shared" si="934"/>
        <v>1.2740486058326594E-2</v>
      </c>
      <c r="AO1316">
        <f t="shared" si="935"/>
        <v>2.8601091151345417E-3</v>
      </c>
      <c r="AP1316">
        <f t="shared" si="936"/>
        <v>2.6000991955768557E-3</v>
      </c>
      <c r="AQ1316">
        <f t="shared" si="937"/>
        <v>6.7602579084998253E-3</v>
      </c>
      <c r="AR1316">
        <f t="shared" si="938"/>
        <v>4.420168632480655E-3</v>
      </c>
      <c r="AS1316">
        <f t="shared" si="939"/>
        <v>6.5002479889421398E-3</v>
      </c>
      <c r="AT1316">
        <f t="shared" si="940"/>
        <v>6.5002479889421398E-3</v>
      </c>
      <c r="AU1316">
        <f t="shared" si="941"/>
        <v>5.7202182302690833E-3</v>
      </c>
      <c r="AV1316">
        <f t="shared" si="942"/>
        <v>5.9802281498267688E-3</v>
      </c>
      <c r="AW1316">
        <f t="shared" si="943"/>
        <v>1.8200694369037993E-3</v>
      </c>
      <c r="AX1316">
        <f t="shared" si="944"/>
        <v>2.0800793564614848E-3</v>
      </c>
      <c r="AY1316">
        <f t="shared" si="945"/>
        <v>0.11596442412272774</v>
      </c>
    </row>
    <row r="1317" spans="1:51" x14ac:dyDescent="0.2">
      <c r="A1317" s="118" t="s">
        <v>6247</v>
      </c>
      <c r="B1317" s="119">
        <v>32491</v>
      </c>
      <c r="C1317" s="121" t="s">
        <v>6800</v>
      </c>
      <c r="D1317" s="121" t="s">
        <v>4374</v>
      </c>
      <c r="E1317" s="121">
        <v>0.59394630880532828</v>
      </c>
      <c r="F1317">
        <f t="shared" si="921"/>
        <v>5.9394630880532832E-7</v>
      </c>
      <c r="G1317">
        <f t="shared" si="922"/>
        <v>5.9394630880532834E-9</v>
      </c>
      <c r="H1317">
        <f t="shared" si="923"/>
        <v>3.4187768123327859E-4</v>
      </c>
      <c r="I1317" s="115">
        <f t="shared" si="901"/>
        <v>31</v>
      </c>
      <c r="J1317" s="115">
        <f t="shared" si="902"/>
        <v>0</v>
      </c>
      <c r="K1317" s="115">
        <f t="shared" si="903"/>
        <v>21</v>
      </c>
      <c r="L1317" s="115">
        <f t="shared" si="904"/>
        <v>13</v>
      </c>
      <c r="M1317" s="115">
        <f t="shared" si="905"/>
        <v>16</v>
      </c>
      <c r="N1317" s="115">
        <f t="shared" si="906"/>
        <v>61</v>
      </c>
      <c r="O1317" s="115">
        <f t="shared" si="907"/>
        <v>5</v>
      </c>
      <c r="P1317" s="115">
        <f t="shared" si="908"/>
        <v>14</v>
      </c>
      <c r="Q1317" s="115">
        <f t="shared" si="909"/>
        <v>23</v>
      </c>
      <c r="R1317" s="115">
        <f t="shared" si="910"/>
        <v>21</v>
      </c>
      <c r="S1317" s="115">
        <f t="shared" si="911"/>
        <v>4</v>
      </c>
      <c r="T1317" s="115">
        <f t="shared" si="912"/>
        <v>12</v>
      </c>
      <c r="U1317" s="115">
        <f t="shared" si="913"/>
        <v>15</v>
      </c>
      <c r="V1317" s="115">
        <f t="shared" si="914"/>
        <v>12</v>
      </c>
      <c r="W1317" s="115">
        <f t="shared" si="915"/>
        <v>18</v>
      </c>
      <c r="X1317" s="115">
        <f t="shared" si="916"/>
        <v>14</v>
      </c>
      <c r="Y1317" s="115">
        <f t="shared" si="917"/>
        <v>10</v>
      </c>
      <c r="Z1317" s="115">
        <f t="shared" si="918"/>
        <v>15</v>
      </c>
      <c r="AA1317" s="115">
        <f t="shared" si="919"/>
        <v>1</v>
      </c>
      <c r="AB1317" s="115">
        <f t="shared" si="920"/>
        <v>7</v>
      </c>
      <c r="AC1317" s="113">
        <f t="shared" si="924"/>
        <v>313</v>
      </c>
      <c r="AE1317">
        <f t="shared" si="925"/>
        <v>1.0598208118231636E-2</v>
      </c>
      <c r="AF1317">
        <f t="shared" si="926"/>
        <v>0</v>
      </c>
      <c r="AG1317">
        <f t="shared" si="927"/>
        <v>7.1794313058988505E-3</v>
      </c>
      <c r="AH1317">
        <f t="shared" si="928"/>
        <v>4.4444098560326214E-3</v>
      </c>
      <c r="AI1317">
        <f t="shared" si="929"/>
        <v>5.4700428997324574E-3</v>
      </c>
      <c r="AJ1317">
        <f t="shared" si="930"/>
        <v>2.0854538555229993E-2</v>
      </c>
      <c r="AK1317">
        <f t="shared" si="931"/>
        <v>1.7093884061663929E-3</v>
      </c>
      <c r="AL1317">
        <f t="shared" si="932"/>
        <v>4.7862875372659004E-3</v>
      </c>
      <c r="AM1317">
        <f t="shared" si="933"/>
        <v>7.8631866683654076E-3</v>
      </c>
      <c r="AN1317">
        <f t="shared" si="934"/>
        <v>7.1794313058988505E-3</v>
      </c>
      <c r="AO1317">
        <f t="shared" si="935"/>
        <v>1.3675107249331144E-3</v>
      </c>
      <c r="AP1317">
        <f t="shared" si="936"/>
        <v>4.1025321747993433E-3</v>
      </c>
      <c r="AQ1317">
        <f t="shared" si="937"/>
        <v>5.1281652184991785E-3</v>
      </c>
      <c r="AR1317">
        <f t="shared" si="938"/>
        <v>4.1025321747993433E-3</v>
      </c>
      <c r="AS1317">
        <f t="shared" si="939"/>
        <v>6.1537982621990145E-3</v>
      </c>
      <c r="AT1317">
        <f t="shared" si="940"/>
        <v>4.7862875372659004E-3</v>
      </c>
      <c r="AU1317">
        <f t="shared" si="941"/>
        <v>3.4187768123327858E-3</v>
      </c>
      <c r="AV1317">
        <f t="shared" si="942"/>
        <v>5.1281652184991785E-3</v>
      </c>
      <c r="AW1317">
        <f t="shared" si="943"/>
        <v>3.4187768123327859E-4</v>
      </c>
      <c r="AX1317">
        <f t="shared" si="944"/>
        <v>2.3931437686329502E-3</v>
      </c>
      <c r="AY1317">
        <f t="shared" si="945"/>
        <v>0.10700771422601621</v>
      </c>
    </row>
    <row r="1318" spans="1:51" x14ac:dyDescent="0.2">
      <c r="A1318" s="118" t="s">
        <v>6248</v>
      </c>
      <c r="B1318" s="119">
        <v>37871</v>
      </c>
      <c r="C1318" s="121" t="s">
        <v>6992</v>
      </c>
      <c r="D1318" s="121" t="s">
        <v>3384</v>
      </c>
      <c r="E1318" s="121">
        <v>1.3597675667356641</v>
      </c>
      <c r="F1318">
        <f t="shared" si="921"/>
        <v>1.3597675667356642E-6</v>
      </c>
      <c r="G1318">
        <f t="shared" si="922"/>
        <v>1.3597675667356642E-8</v>
      </c>
      <c r="H1318">
        <f t="shared" si="923"/>
        <v>7.8268721572975254E-4</v>
      </c>
      <c r="I1318" s="115">
        <f t="shared" si="901"/>
        <v>34</v>
      </c>
      <c r="J1318" s="115">
        <f t="shared" si="902"/>
        <v>0</v>
      </c>
      <c r="K1318" s="115">
        <f t="shared" si="903"/>
        <v>5</v>
      </c>
      <c r="L1318" s="115">
        <f t="shared" si="904"/>
        <v>6</v>
      </c>
      <c r="M1318" s="115">
        <f t="shared" si="905"/>
        <v>23</v>
      </c>
      <c r="N1318" s="115">
        <f t="shared" si="906"/>
        <v>23</v>
      </c>
      <c r="O1318" s="115">
        <f t="shared" si="907"/>
        <v>8</v>
      </c>
      <c r="P1318" s="115">
        <f t="shared" si="908"/>
        <v>36</v>
      </c>
      <c r="Q1318" s="115">
        <f t="shared" si="909"/>
        <v>11</v>
      </c>
      <c r="R1318" s="115">
        <f t="shared" si="910"/>
        <v>39</v>
      </c>
      <c r="S1318" s="115">
        <f t="shared" si="911"/>
        <v>12</v>
      </c>
      <c r="T1318" s="115">
        <f t="shared" si="912"/>
        <v>12</v>
      </c>
      <c r="U1318" s="115">
        <f t="shared" si="913"/>
        <v>15</v>
      </c>
      <c r="V1318" s="115">
        <f t="shared" si="914"/>
        <v>10</v>
      </c>
      <c r="W1318" s="115">
        <f t="shared" si="915"/>
        <v>17</v>
      </c>
      <c r="X1318" s="115">
        <f t="shared" si="916"/>
        <v>32</v>
      </c>
      <c r="Y1318" s="115">
        <f t="shared" si="917"/>
        <v>14</v>
      </c>
      <c r="Z1318" s="115">
        <f t="shared" si="918"/>
        <v>21</v>
      </c>
      <c r="AA1318" s="115">
        <f t="shared" si="919"/>
        <v>8</v>
      </c>
      <c r="AB1318" s="115">
        <f t="shared" si="920"/>
        <v>14</v>
      </c>
      <c r="AC1318" s="113">
        <f t="shared" si="924"/>
        <v>340</v>
      </c>
      <c r="AE1318">
        <f t="shared" si="925"/>
        <v>2.6611365334811586E-2</v>
      </c>
      <c r="AF1318">
        <f t="shared" si="926"/>
        <v>0</v>
      </c>
      <c r="AG1318">
        <f t="shared" si="927"/>
        <v>3.913436078648763E-3</v>
      </c>
      <c r="AH1318">
        <f t="shared" si="928"/>
        <v>4.6961232943785155E-3</v>
      </c>
      <c r="AI1318">
        <f t="shared" si="929"/>
        <v>1.8001805961784308E-2</v>
      </c>
      <c r="AJ1318">
        <f t="shared" si="930"/>
        <v>1.8001805961784308E-2</v>
      </c>
      <c r="AK1318">
        <f t="shared" si="931"/>
        <v>6.2614977258380203E-3</v>
      </c>
      <c r="AL1318">
        <f t="shared" si="932"/>
        <v>2.8176739766271091E-2</v>
      </c>
      <c r="AM1318">
        <f t="shared" si="933"/>
        <v>8.6095593730272785E-3</v>
      </c>
      <c r="AN1318">
        <f t="shared" si="934"/>
        <v>3.052480141346035E-2</v>
      </c>
      <c r="AO1318">
        <f t="shared" si="935"/>
        <v>9.3922465887570309E-3</v>
      </c>
      <c r="AP1318">
        <f t="shared" si="936"/>
        <v>9.3922465887570309E-3</v>
      </c>
      <c r="AQ1318">
        <f t="shared" si="937"/>
        <v>1.1740308235946288E-2</v>
      </c>
      <c r="AR1318">
        <f t="shared" si="938"/>
        <v>7.826872157297526E-3</v>
      </c>
      <c r="AS1318">
        <f t="shared" si="939"/>
        <v>1.3305682667405793E-2</v>
      </c>
      <c r="AT1318">
        <f t="shared" si="940"/>
        <v>2.5045990903352081E-2</v>
      </c>
      <c r="AU1318">
        <f t="shared" si="941"/>
        <v>1.0957621020216536E-2</v>
      </c>
      <c r="AV1318">
        <f t="shared" si="942"/>
        <v>1.6436431530324803E-2</v>
      </c>
      <c r="AW1318">
        <f t="shared" si="943"/>
        <v>6.2614977258380203E-3</v>
      </c>
      <c r="AX1318">
        <f t="shared" si="944"/>
        <v>1.0957621020216536E-2</v>
      </c>
      <c r="AY1318">
        <f t="shared" si="945"/>
        <v>0.26611365334811588</v>
      </c>
    </row>
    <row r="1319" spans="1:51" x14ac:dyDescent="0.2">
      <c r="A1319" s="118" t="s">
        <v>6249</v>
      </c>
      <c r="B1319" s="119">
        <v>28970</v>
      </c>
      <c r="C1319" s="121" t="s">
        <v>6657</v>
      </c>
      <c r="D1319" s="121" t="s">
        <v>4764</v>
      </c>
      <c r="E1319" s="121">
        <v>4.9430080146939801</v>
      </c>
      <c r="F1319">
        <f t="shared" si="921"/>
        <v>4.9430080146939804E-6</v>
      </c>
      <c r="G1319">
        <f t="shared" si="922"/>
        <v>4.9430080146939807E-8</v>
      </c>
      <c r="H1319">
        <f t="shared" si="923"/>
        <v>2.8452136048798516E-3</v>
      </c>
      <c r="I1319" s="115">
        <f t="shared" si="901"/>
        <v>33</v>
      </c>
      <c r="J1319" s="115">
        <f t="shared" si="902"/>
        <v>2</v>
      </c>
      <c r="K1319" s="115">
        <f t="shared" si="903"/>
        <v>19</v>
      </c>
      <c r="L1319" s="115">
        <f t="shared" si="904"/>
        <v>12</v>
      </c>
      <c r="M1319" s="115">
        <f t="shared" si="905"/>
        <v>7</v>
      </c>
      <c r="N1319" s="115">
        <f t="shared" si="906"/>
        <v>23</v>
      </c>
      <c r="O1319" s="115">
        <f t="shared" si="907"/>
        <v>4</v>
      </c>
      <c r="P1319" s="115">
        <f t="shared" si="908"/>
        <v>21</v>
      </c>
      <c r="Q1319" s="115">
        <f t="shared" si="909"/>
        <v>15</v>
      </c>
      <c r="R1319" s="115">
        <f t="shared" si="910"/>
        <v>27</v>
      </c>
      <c r="S1319" s="115">
        <f t="shared" si="911"/>
        <v>11</v>
      </c>
      <c r="T1319" s="115">
        <f t="shared" si="912"/>
        <v>11</v>
      </c>
      <c r="U1319" s="115">
        <f t="shared" si="913"/>
        <v>7</v>
      </c>
      <c r="V1319" s="115">
        <f t="shared" si="914"/>
        <v>6</v>
      </c>
      <c r="W1319" s="115">
        <f t="shared" si="915"/>
        <v>12</v>
      </c>
      <c r="X1319" s="115">
        <f t="shared" si="916"/>
        <v>18</v>
      </c>
      <c r="Y1319" s="115">
        <f t="shared" si="917"/>
        <v>14</v>
      </c>
      <c r="Z1319" s="115">
        <f t="shared" si="918"/>
        <v>14</v>
      </c>
      <c r="AA1319" s="115">
        <f t="shared" si="919"/>
        <v>3</v>
      </c>
      <c r="AB1319" s="115">
        <f t="shared" si="920"/>
        <v>9</v>
      </c>
      <c r="AC1319" s="113">
        <f t="shared" si="924"/>
        <v>268</v>
      </c>
      <c r="AE1319">
        <f t="shared" si="925"/>
        <v>9.3892048961035104E-2</v>
      </c>
      <c r="AF1319">
        <f t="shared" si="926"/>
        <v>5.6904272097597032E-3</v>
      </c>
      <c r="AG1319">
        <f t="shared" si="927"/>
        <v>5.405905849271718E-2</v>
      </c>
      <c r="AH1319">
        <f t="shared" si="928"/>
        <v>3.4142563258558217E-2</v>
      </c>
      <c r="AI1319">
        <f t="shared" si="929"/>
        <v>1.9916495234158962E-2</v>
      </c>
      <c r="AJ1319">
        <f t="shared" si="930"/>
        <v>6.5439912912236581E-2</v>
      </c>
      <c r="AK1319">
        <f t="shared" si="931"/>
        <v>1.1380854419519406E-2</v>
      </c>
      <c r="AL1319">
        <f t="shared" si="932"/>
        <v>5.974948570247688E-2</v>
      </c>
      <c r="AM1319">
        <f t="shared" si="933"/>
        <v>4.2678204073197772E-2</v>
      </c>
      <c r="AN1319">
        <f t="shared" si="934"/>
        <v>7.6820767331755996E-2</v>
      </c>
      <c r="AO1319">
        <f t="shared" si="935"/>
        <v>3.129734965367837E-2</v>
      </c>
      <c r="AP1319">
        <f t="shared" si="936"/>
        <v>3.129734965367837E-2</v>
      </c>
      <c r="AQ1319">
        <f t="shared" si="937"/>
        <v>1.9916495234158962E-2</v>
      </c>
      <c r="AR1319">
        <f t="shared" si="938"/>
        <v>1.7071281629279109E-2</v>
      </c>
      <c r="AS1319">
        <f t="shared" si="939"/>
        <v>3.4142563258558217E-2</v>
      </c>
      <c r="AT1319">
        <f t="shared" si="940"/>
        <v>5.1213844887837326E-2</v>
      </c>
      <c r="AU1319">
        <f t="shared" si="941"/>
        <v>3.9832990468317925E-2</v>
      </c>
      <c r="AV1319">
        <f t="shared" si="942"/>
        <v>3.9832990468317925E-2</v>
      </c>
      <c r="AW1319">
        <f t="shared" si="943"/>
        <v>8.5356408146395543E-3</v>
      </c>
      <c r="AX1319">
        <f t="shared" si="944"/>
        <v>2.5606922443918663E-2</v>
      </c>
      <c r="AY1319">
        <f t="shared" si="945"/>
        <v>0.76251724610780014</v>
      </c>
    </row>
    <row r="1320" spans="1:51" x14ac:dyDescent="0.2">
      <c r="A1320" s="118" t="s">
        <v>6250</v>
      </c>
      <c r="B1320" s="119">
        <v>38332</v>
      </c>
      <c r="C1320" s="121" t="s">
        <v>7037</v>
      </c>
      <c r="D1320" s="121" t="s">
        <v>4378</v>
      </c>
      <c r="E1320" s="121">
        <v>0.51330683966123702</v>
      </c>
      <c r="F1320">
        <f t="shared" si="921"/>
        <v>5.1330683966123707E-7</v>
      </c>
      <c r="G1320">
        <f t="shared" si="922"/>
        <v>5.133068396612371E-9</v>
      </c>
      <c r="H1320">
        <f t="shared" si="923"/>
        <v>2.9546130601862869E-4</v>
      </c>
      <c r="I1320" s="115">
        <f t="shared" si="901"/>
        <v>45</v>
      </c>
      <c r="J1320" s="115">
        <f t="shared" si="902"/>
        <v>6</v>
      </c>
      <c r="K1320" s="115">
        <f t="shared" si="903"/>
        <v>24</v>
      </c>
      <c r="L1320" s="115">
        <f t="shared" si="904"/>
        <v>20</v>
      </c>
      <c r="M1320" s="115">
        <f t="shared" si="905"/>
        <v>14</v>
      </c>
      <c r="N1320" s="115">
        <f t="shared" si="906"/>
        <v>37</v>
      </c>
      <c r="O1320" s="115">
        <f t="shared" si="907"/>
        <v>7</v>
      </c>
      <c r="P1320" s="115">
        <f t="shared" si="908"/>
        <v>15</v>
      </c>
      <c r="Q1320" s="115">
        <f t="shared" si="909"/>
        <v>15</v>
      </c>
      <c r="R1320" s="115">
        <f t="shared" si="910"/>
        <v>22</v>
      </c>
      <c r="S1320" s="115">
        <f t="shared" si="911"/>
        <v>5</v>
      </c>
      <c r="T1320" s="115">
        <f t="shared" si="912"/>
        <v>11</v>
      </c>
      <c r="U1320" s="115">
        <f t="shared" si="913"/>
        <v>19</v>
      </c>
      <c r="V1320" s="115">
        <f t="shared" si="914"/>
        <v>11</v>
      </c>
      <c r="W1320" s="115">
        <f t="shared" si="915"/>
        <v>29</v>
      </c>
      <c r="X1320" s="115">
        <f t="shared" si="916"/>
        <v>21</v>
      </c>
      <c r="Y1320" s="115">
        <f t="shared" si="917"/>
        <v>14</v>
      </c>
      <c r="Z1320" s="115">
        <f t="shared" si="918"/>
        <v>33</v>
      </c>
      <c r="AA1320" s="115">
        <f t="shared" si="919"/>
        <v>3</v>
      </c>
      <c r="AB1320" s="115">
        <f t="shared" si="920"/>
        <v>7</v>
      </c>
      <c r="AC1320" s="113">
        <f t="shared" si="924"/>
        <v>358</v>
      </c>
      <c r="AE1320">
        <f t="shared" si="925"/>
        <v>1.329575877083829E-2</v>
      </c>
      <c r="AF1320">
        <f t="shared" si="926"/>
        <v>1.772767836111772E-3</v>
      </c>
      <c r="AG1320">
        <f t="shared" si="927"/>
        <v>7.091071344447088E-3</v>
      </c>
      <c r="AH1320">
        <f t="shared" si="928"/>
        <v>5.9092261203725739E-3</v>
      </c>
      <c r="AI1320">
        <f t="shared" si="929"/>
        <v>4.1364582842608015E-3</v>
      </c>
      <c r="AJ1320">
        <f t="shared" si="930"/>
        <v>1.0932068322689262E-2</v>
      </c>
      <c r="AK1320">
        <f t="shared" si="931"/>
        <v>2.0682291421304008E-3</v>
      </c>
      <c r="AL1320">
        <f t="shared" si="932"/>
        <v>4.4319195902794307E-3</v>
      </c>
      <c r="AM1320">
        <f t="shared" si="933"/>
        <v>4.4319195902794307E-3</v>
      </c>
      <c r="AN1320">
        <f t="shared" si="934"/>
        <v>6.5001487324098314E-3</v>
      </c>
      <c r="AO1320">
        <f t="shared" si="935"/>
        <v>1.4773065300931435E-3</v>
      </c>
      <c r="AP1320">
        <f t="shared" si="936"/>
        <v>3.2500743662049157E-3</v>
      </c>
      <c r="AQ1320">
        <f t="shared" si="937"/>
        <v>5.6137648143539448E-3</v>
      </c>
      <c r="AR1320">
        <f t="shared" si="938"/>
        <v>3.2500743662049157E-3</v>
      </c>
      <c r="AS1320">
        <f t="shared" si="939"/>
        <v>8.5683778745402322E-3</v>
      </c>
      <c r="AT1320">
        <f t="shared" si="940"/>
        <v>6.2046874263912023E-3</v>
      </c>
      <c r="AU1320">
        <f t="shared" si="941"/>
        <v>4.1364582842608015E-3</v>
      </c>
      <c r="AV1320">
        <f t="shared" si="942"/>
        <v>9.7502230986147471E-3</v>
      </c>
      <c r="AW1320">
        <f t="shared" si="943"/>
        <v>8.8638391805588601E-4</v>
      </c>
      <c r="AX1320">
        <f t="shared" si="944"/>
        <v>2.0682291421304008E-3</v>
      </c>
      <c r="AY1320">
        <f t="shared" si="945"/>
        <v>0.10577514755466906</v>
      </c>
    </row>
    <row r="1321" spans="1:51" x14ac:dyDescent="0.2">
      <c r="A1321" s="118" t="s">
        <v>6251</v>
      </c>
      <c r="B1321" s="119">
        <v>90595</v>
      </c>
      <c r="C1321" s="121" t="s">
        <v>7157</v>
      </c>
      <c r="D1321" s="121" t="s">
        <v>4745</v>
      </c>
      <c r="E1321" s="121">
        <v>2.3620900523387629</v>
      </c>
      <c r="F1321">
        <f t="shared" si="921"/>
        <v>2.3620900523387629E-6</v>
      </c>
      <c r="G1321">
        <f t="shared" si="922"/>
        <v>2.3620900523387628E-8</v>
      </c>
      <c r="H1321">
        <f t="shared" si="923"/>
        <v>1.3596277272638979E-3</v>
      </c>
      <c r="I1321" s="115">
        <f t="shared" si="901"/>
        <v>62</v>
      </c>
      <c r="J1321" s="115">
        <f t="shared" si="902"/>
        <v>2</v>
      </c>
      <c r="K1321" s="115">
        <f t="shared" si="903"/>
        <v>47</v>
      </c>
      <c r="L1321" s="115">
        <f t="shared" si="904"/>
        <v>20</v>
      </c>
      <c r="M1321" s="115">
        <f t="shared" si="905"/>
        <v>31</v>
      </c>
      <c r="N1321" s="115">
        <f t="shared" si="906"/>
        <v>88</v>
      </c>
      <c r="O1321" s="115">
        <f t="shared" si="907"/>
        <v>22</v>
      </c>
      <c r="P1321" s="115">
        <f t="shared" si="908"/>
        <v>34</v>
      </c>
      <c r="Q1321" s="115">
        <f t="shared" si="909"/>
        <v>28</v>
      </c>
      <c r="R1321" s="115">
        <f t="shared" si="910"/>
        <v>55</v>
      </c>
      <c r="S1321" s="115">
        <f t="shared" si="911"/>
        <v>24</v>
      </c>
      <c r="T1321" s="115">
        <f t="shared" si="912"/>
        <v>63</v>
      </c>
      <c r="U1321" s="115">
        <f t="shared" si="913"/>
        <v>29</v>
      </c>
      <c r="V1321" s="115">
        <f t="shared" si="914"/>
        <v>38</v>
      </c>
      <c r="W1321" s="115">
        <f t="shared" si="915"/>
        <v>42</v>
      </c>
      <c r="X1321" s="115">
        <f t="shared" si="916"/>
        <v>71</v>
      </c>
      <c r="Y1321" s="115">
        <f t="shared" si="917"/>
        <v>64</v>
      </c>
      <c r="Z1321" s="115">
        <f t="shared" si="918"/>
        <v>48</v>
      </c>
      <c r="AA1321" s="115">
        <f t="shared" si="919"/>
        <v>11</v>
      </c>
      <c r="AB1321" s="115">
        <f t="shared" si="920"/>
        <v>47</v>
      </c>
      <c r="AC1321" s="113">
        <f t="shared" si="924"/>
        <v>826</v>
      </c>
      <c r="AE1321">
        <f t="shared" si="925"/>
        <v>8.4296919090361674E-2</v>
      </c>
      <c r="AF1321">
        <f t="shared" si="926"/>
        <v>2.7192554545277959E-3</v>
      </c>
      <c r="AG1321">
        <f t="shared" si="927"/>
        <v>6.3902503181403197E-2</v>
      </c>
      <c r="AH1321">
        <f t="shared" si="928"/>
        <v>2.7192554545277959E-2</v>
      </c>
      <c r="AI1321">
        <f t="shared" si="929"/>
        <v>4.2148459545180837E-2</v>
      </c>
      <c r="AJ1321">
        <f t="shared" si="930"/>
        <v>0.11964723999922303</v>
      </c>
      <c r="AK1321">
        <f t="shared" si="931"/>
        <v>2.9911809999805757E-2</v>
      </c>
      <c r="AL1321">
        <f t="shared" si="932"/>
        <v>4.6227342726972528E-2</v>
      </c>
      <c r="AM1321">
        <f t="shared" si="933"/>
        <v>3.8069576363389146E-2</v>
      </c>
      <c r="AN1321">
        <f t="shared" si="934"/>
        <v>7.4779524999514388E-2</v>
      </c>
      <c r="AO1321">
        <f t="shared" si="935"/>
        <v>3.2631065454333551E-2</v>
      </c>
      <c r="AP1321">
        <f t="shared" si="936"/>
        <v>8.5656546817625565E-2</v>
      </c>
      <c r="AQ1321">
        <f t="shared" si="937"/>
        <v>3.9429204090653043E-2</v>
      </c>
      <c r="AR1321">
        <f t="shared" si="938"/>
        <v>5.1665853636028124E-2</v>
      </c>
      <c r="AS1321">
        <f t="shared" si="939"/>
        <v>5.7104364545083712E-2</v>
      </c>
      <c r="AT1321">
        <f t="shared" si="940"/>
        <v>9.6533568635736755E-2</v>
      </c>
      <c r="AU1321">
        <f t="shared" si="941"/>
        <v>8.7016174544889469E-2</v>
      </c>
      <c r="AV1321">
        <f t="shared" si="942"/>
        <v>6.5262130908667101E-2</v>
      </c>
      <c r="AW1321">
        <f t="shared" si="943"/>
        <v>1.4955904999902878E-2</v>
      </c>
      <c r="AX1321">
        <f t="shared" si="944"/>
        <v>6.3902503181403197E-2</v>
      </c>
      <c r="AY1321">
        <f t="shared" si="945"/>
        <v>1.1230525027199798</v>
      </c>
    </row>
    <row r="1322" spans="1:51" x14ac:dyDescent="0.2">
      <c r="A1322" s="118" t="s">
        <v>6252</v>
      </c>
      <c r="B1322" s="119">
        <v>37062</v>
      </c>
      <c r="C1322" s="121" t="s">
        <v>6747</v>
      </c>
      <c r="D1322" s="121" t="s">
        <v>3813</v>
      </c>
      <c r="E1322" s="121">
        <v>0.11144930242397302</v>
      </c>
      <c r="F1322">
        <f t="shared" si="921"/>
        <v>1.1144930242397303E-7</v>
      </c>
      <c r="G1322">
        <f t="shared" si="922"/>
        <v>1.1144930242397303E-9</v>
      </c>
      <c r="H1322">
        <f t="shared" si="923"/>
        <v>6.415062863916648E-5</v>
      </c>
      <c r="I1322" s="115">
        <f t="shared" si="901"/>
        <v>37</v>
      </c>
      <c r="J1322" s="115">
        <f t="shared" si="902"/>
        <v>0</v>
      </c>
      <c r="K1322" s="115">
        <f t="shared" si="903"/>
        <v>17</v>
      </c>
      <c r="L1322" s="115">
        <f t="shared" si="904"/>
        <v>23</v>
      </c>
      <c r="M1322" s="115">
        <f t="shared" si="905"/>
        <v>15</v>
      </c>
      <c r="N1322" s="115">
        <f t="shared" si="906"/>
        <v>25</v>
      </c>
      <c r="O1322" s="115">
        <f t="shared" si="907"/>
        <v>10</v>
      </c>
      <c r="P1322" s="115">
        <f t="shared" si="908"/>
        <v>23</v>
      </c>
      <c r="Q1322" s="115">
        <f t="shared" si="909"/>
        <v>19</v>
      </c>
      <c r="R1322" s="115">
        <f t="shared" si="910"/>
        <v>31</v>
      </c>
      <c r="S1322" s="115">
        <f t="shared" si="911"/>
        <v>8</v>
      </c>
      <c r="T1322" s="115">
        <f t="shared" si="912"/>
        <v>10</v>
      </c>
      <c r="U1322" s="115">
        <f t="shared" si="913"/>
        <v>18</v>
      </c>
      <c r="V1322" s="115">
        <f t="shared" si="914"/>
        <v>14</v>
      </c>
      <c r="W1322" s="115">
        <f t="shared" si="915"/>
        <v>17</v>
      </c>
      <c r="X1322" s="115">
        <f t="shared" si="916"/>
        <v>18</v>
      </c>
      <c r="Y1322" s="115">
        <f t="shared" si="917"/>
        <v>18</v>
      </c>
      <c r="Z1322" s="115">
        <f t="shared" si="918"/>
        <v>26</v>
      </c>
      <c r="AA1322" s="115">
        <f t="shared" si="919"/>
        <v>5</v>
      </c>
      <c r="AB1322" s="115">
        <f t="shared" si="920"/>
        <v>4</v>
      </c>
      <c r="AC1322" s="113">
        <f t="shared" si="924"/>
        <v>338</v>
      </c>
      <c r="AE1322">
        <f t="shared" si="925"/>
        <v>2.3735732596491597E-3</v>
      </c>
      <c r="AF1322">
        <f t="shared" si="926"/>
        <v>0</v>
      </c>
      <c r="AG1322">
        <f t="shared" si="927"/>
        <v>1.0905606868658302E-3</v>
      </c>
      <c r="AH1322">
        <f t="shared" si="928"/>
        <v>1.475464458700829E-3</v>
      </c>
      <c r="AI1322">
        <f t="shared" si="929"/>
        <v>9.6225942958749722E-4</v>
      </c>
      <c r="AJ1322">
        <f t="shared" si="930"/>
        <v>1.6037657159791621E-3</v>
      </c>
      <c r="AK1322">
        <f t="shared" si="931"/>
        <v>6.4150628639166474E-4</v>
      </c>
      <c r="AL1322">
        <f t="shared" si="932"/>
        <v>1.475464458700829E-3</v>
      </c>
      <c r="AM1322">
        <f t="shared" si="933"/>
        <v>1.2188619441441631E-3</v>
      </c>
      <c r="AN1322">
        <f t="shared" si="934"/>
        <v>1.9886694878141608E-3</v>
      </c>
      <c r="AO1322">
        <f t="shared" si="935"/>
        <v>5.1320502911333184E-4</v>
      </c>
      <c r="AP1322">
        <f t="shared" si="936"/>
        <v>6.4150628639166474E-4</v>
      </c>
      <c r="AQ1322">
        <f t="shared" si="937"/>
        <v>1.1547113155049966E-3</v>
      </c>
      <c r="AR1322">
        <f t="shared" si="938"/>
        <v>8.9810880094833077E-4</v>
      </c>
      <c r="AS1322">
        <f t="shared" si="939"/>
        <v>1.0905606868658302E-3</v>
      </c>
      <c r="AT1322">
        <f t="shared" si="940"/>
        <v>1.1547113155049966E-3</v>
      </c>
      <c r="AU1322">
        <f t="shared" si="941"/>
        <v>1.1547113155049966E-3</v>
      </c>
      <c r="AV1322">
        <f t="shared" si="942"/>
        <v>1.6679163446183284E-3</v>
      </c>
      <c r="AW1322">
        <f t="shared" si="943"/>
        <v>3.2075314319583237E-4</v>
      </c>
      <c r="AX1322">
        <f t="shared" si="944"/>
        <v>2.5660251455666592E-4</v>
      </c>
      <c r="AY1322">
        <f t="shared" si="945"/>
        <v>2.1682912480038272E-2</v>
      </c>
    </row>
    <row r="1323" spans="1:51" x14ac:dyDescent="0.2">
      <c r="A1323" s="118" t="s">
        <v>6253</v>
      </c>
      <c r="B1323" s="119">
        <v>13555</v>
      </c>
      <c r="C1323" s="121" t="s">
        <v>7158</v>
      </c>
      <c r="D1323" s="121" t="s">
        <v>3352</v>
      </c>
      <c r="E1323" s="121">
        <v>6.5158819477899223E-3</v>
      </c>
      <c r="F1323">
        <f t="shared" si="921"/>
        <v>6.5158819477899221E-9</v>
      </c>
      <c r="G1323">
        <f t="shared" si="922"/>
        <v>6.5158819477899225E-11</v>
      </c>
      <c r="H1323">
        <f t="shared" si="923"/>
        <v>3.7505656293763184E-6</v>
      </c>
      <c r="I1323" s="115">
        <f t="shared" si="901"/>
        <v>2</v>
      </c>
      <c r="J1323" s="115">
        <f t="shared" si="902"/>
        <v>2</v>
      </c>
      <c r="K1323" s="115">
        <f t="shared" si="903"/>
        <v>4</v>
      </c>
      <c r="L1323" s="115">
        <f t="shared" si="904"/>
        <v>11</v>
      </c>
      <c r="M1323" s="115">
        <f t="shared" si="905"/>
        <v>4</v>
      </c>
      <c r="N1323" s="115">
        <f t="shared" si="906"/>
        <v>6</v>
      </c>
      <c r="O1323" s="115">
        <f t="shared" si="907"/>
        <v>2</v>
      </c>
      <c r="P1323" s="115">
        <f t="shared" si="908"/>
        <v>8</v>
      </c>
      <c r="Q1323" s="115">
        <f t="shared" si="909"/>
        <v>9</v>
      </c>
      <c r="R1323" s="115">
        <f t="shared" si="910"/>
        <v>15</v>
      </c>
      <c r="S1323" s="115">
        <f t="shared" si="911"/>
        <v>3</v>
      </c>
      <c r="T1323" s="115">
        <f t="shared" si="912"/>
        <v>6</v>
      </c>
      <c r="U1323" s="115">
        <f t="shared" si="913"/>
        <v>7</v>
      </c>
      <c r="V1323" s="115">
        <f t="shared" si="914"/>
        <v>3</v>
      </c>
      <c r="W1323" s="115">
        <f t="shared" si="915"/>
        <v>11</v>
      </c>
      <c r="X1323" s="115">
        <f t="shared" si="916"/>
        <v>3</v>
      </c>
      <c r="Y1323" s="115">
        <f t="shared" si="917"/>
        <v>5</v>
      </c>
      <c r="Z1323" s="115">
        <f t="shared" si="918"/>
        <v>7</v>
      </c>
      <c r="AA1323" s="115">
        <f t="shared" si="919"/>
        <v>2</v>
      </c>
      <c r="AB1323" s="115">
        <f t="shared" si="920"/>
        <v>4</v>
      </c>
      <c r="AC1323" s="113">
        <f t="shared" si="924"/>
        <v>114</v>
      </c>
      <c r="AE1323">
        <f t="shared" si="925"/>
        <v>7.5011312587526368E-6</v>
      </c>
      <c r="AF1323">
        <f t="shared" si="926"/>
        <v>7.5011312587526368E-6</v>
      </c>
      <c r="AG1323">
        <f t="shared" si="927"/>
        <v>1.5002262517505274E-5</v>
      </c>
      <c r="AH1323">
        <f t="shared" si="928"/>
        <v>4.1256221923139505E-5</v>
      </c>
      <c r="AI1323">
        <f t="shared" si="929"/>
        <v>1.5002262517505274E-5</v>
      </c>
      <c r="AJ1323">
        <f t="shared" si="930"/>
        <v>2.250339377625791E-5</v>
      </c>
      <c r="AK1323">
        <f t="shared" si="931"/>
        <v>7.5011312587526368E-6</v>
      </c>
      <c r="AL1323">
        <f t="shared" si="932"/>
        <v>3.0004525035010547E-5</v>
      </c>
      <c r="AM1323">
        <f t="shared" si="933"/>
        <v>3.3755090664386864E-5</v>
      </c>
      <c r="AN1323">
        <f t="shared" si="934"/>
        <v>5.6258484440644774E-5</v>
      </c>
      <c r="AO1323">
        <f t="shared" si="935"/>
        <v>1.1251696888128955E-5</v>
      </c>
      <c r="AP1323">
        <f t="shared" si="936"/>
        <v>2.250339377625791E-5</v>
      </c>
      <c r="AQ1323">
        <f t="shared" si="937"/>
        <v>2.625395940563423E-5</v>
      </c>
      <c r="AR1323">
        <f t="shared" si="938"/>
        <v>1.1251696888128955E-5</v>
      </c>
      <c r="AS1323">
        <f t="shared" si="939"/>
        <v>4.1256221923139505E-5</v>
      </c>
      <c r="AT1323">
        <f t="shared" si="940"/>
        <v>1.1251696888128955E-5</v>
      </c>
      <c r="AU1323">
        <f t="shared" si="941"/>
        <v>1.8752828146881592E-5</v>
      </c>
      <c r="AV1323">
        <f t="shared" si="942"/>
        <v>2.625395940563423E-5</v>
      </c>
      <c r="AW1323">
        <f t="shared" si="943"/>
        <v>7.5011312587526368E-6</v>
      </c>
      <c r="AX1323">
        <f t="shared" si="944"/>
        <v>1.5002262517505274E-5</v>
      </c>
      <c r="AY1323">
        <f t="shared" si="945"/>
        <v>4.2756448174890028E-4</v>
      </c>
    </row>
    <row r="1324" spans="1:51" x14ac:dyDescent="0.2">
      <c r="A1324" s="118" t="s">
        <v>6254</v>
      </c>
      <c r="B1324" s="119">
        <v>39795</v>
      </c>
      <c r="C1324" s="121" t="s">
        <v>7087</v>
      </c>
      <c r="D1324" s="121" t="s">
        <v>4077</v>
      </c>
      <c r="E1324" s="121">
        <v>0.29913205990026459</v>
      </c>
      <c r="F1324">
        <f t="shared" si="921"/>
        <v>2.9913205990026458E-7</v>
      </c>
      <c r="G1324">
        <f t="shared" si="922"/>
        <v>2.9913205990026457E-9</v>
      </c>
      <c r="H1324">
        <f t="shared" si="923"/>
        <v>1.7218151456642103E-4</v>
      </c>
      <c r="I1324" s="115">
        <f t="shared" si="901"/>
        <v>43</v>
      </c>
      <c r="J1324" s="115">
        <f t="shared" si="902"/>
        <v>4</v>
      </c>
      <c r="K1324" s="115">
        <f t="shared" si="903"/>
        <v>30</v>
      </c>
      <c r="L1324" s="115">
        <f t="shared" si="904"/>
        <v>18</v>
      </c>
      <c r="M1324" s="115">
        <f t="shared" si="905"/>
        <v>11</v>
      </c>
      <c r="N1324" s="115">
        <f t="shared" si="906"/>
        <v>25</v>
      </c>
      <c r="O1324" s="115">
        <f t="shared" si="907"/>
        <v>8</v>
      </c>
      <c r="P1324" s="115">
        <f t="shared" si="908"/>
        <v>26</v>
      </c>
      <c r="Q1324" s="115">
        <f t="shared" si="909"/>
        <v>18</v>
      </c>
      <c r="R1324" s="115">
        <f t="shared" si="910"/>
        <v>43</v>
      </c>
      <c r="S1324" s="115">
        <f t="shared" si="911"/>
        <v>7</v>
      </c>
      <c r="T1324" s="115">
        <f t="shared" si="912"/>
        <v>11</v>
      </c>
      <c r="U1324" s="115">
        <f t="shared" si="913"/>
        <v>19</v>
      </c>
      <c r="V1324" s="115">
        <f t="shared" si="914"/>
        <v>21</v>
      </c>
      <c r="W1324" s="115">
        <f t="shared" si="915"/>
        <v>23</v>
      </c>
      <c r="X1324" s="115">
        <f t="shared" si="916"/>
        <v>16</v>
      </c>
      <c r="Y1324" s="115">
        <f t="shared" si="917"/>
        <v>10</v>
      </c>
      <c r="Z1324" s="115">
        <f t="shared" si="918"/>
        <v>24</v>
      </c>
      <c r="AA1324" s="115">
        <f t="shared" si="919"/>
        <v>2</v>
      </c>
      <c r="AB1324" s="115">
        <f t="shared" si="920"/>
        <v>5</v>
      </c>
      <c r="AC1324" s="113">
        <f t="shared" si="924"/>
        <v>364</v>
      </c>
      <c r="AE1324">
        <f t="shared" si="925"/>
        <v>7.4038051263561047E-3</v>
      </c>
      <c r="AF1324">
        <f t="shared" si="926"/>
        <v>6.8872605826568413E-4</v>
      </c>
      <c r="AG1324">
        <f t="shared" si="927"/>
        <v>5.1654454369926307E-3</v>
      </c>
      <c r="AH1324">
        <f t="shared" si="928"/>
        <v>3.0992672621955788E-3</v>
      </c>
      <c r="AI1324">
        <f t="shared" si="929"/>
        <v>1.8939966602306312E-3</v>
      </c>
      <c r="AJ1324">
        <f t="shared" si="930"/>
        <v>4.3045378641605259E-3</v>
      </c>
      <c r="AK1324">
        <f t="shared" si="931"/>
        <v>1.3774521165313683E-3</v>
      </c>
      <c r="AL1324">
        <f t="shared" si="932"/>
        <v>4.476719378726947E-3</v>
      </c>
      <c r="AM1324">
        <f t="shared" si="933"/>
        <v>3.0992672621955788E-3</v>
      </c>
      <c r="AN1324">
        <f t="shared" si="934"/>
        <v>7.4038051263561047E-3</v>
      </c>
      <c r="AO1324">
        <f t="shared" si="935"/>
        <v>1.2052706019649471E-3</v>
      </c>
      <c r="AP1324">
        <f t="shared" si="936"/>
        <v>1.8939966602306312E-3</v>
      </c>
      <c r="AQ1324">
        <f t="shared" si="937"/>
        <v>3.2714487767619995E-3</v>
      </c>
      <c r="AR1324">
        <f t="shared" si="938"/>
        <v>3.6158118058948418E-3</v>
      </c>
      <c r="AS1324">
        <f t="shared" si="939"/>
        <v>3.9601748350276836E-3</v>
      </c>
      <c r="AT1324">
        <f t="shared" si="940"/>
        <v>2.7549042330627365E-3</v>
      </c>
      <c r="AU1324">
        <f t="shared" si="941"/>
        <v>1.7218151456642103E-3</v>
      </c>
      <c r="AV1324">
        <f t="shared" si="942"/>
        <v>4.1323563495941048E-3</v>
      </c>
      <c r="AW1324">
        <f t="shared" si="943"/>
        <v>3.4436302913284206E-4</v>
      </c>
      <c r="AX1324">
        <f t="shared" si="944"/>
        <v>8.6090757283210516E-4</v>
      </c>
      <c r="AY1324">
        <f t="shared" si="945"/>
        <v>6.2674071302177253E-2</v>
      </c>
    </row>
    <row r="1325" spans="1:51" x14ac:dyDescent="0.2">
      <c r="A1325" s="118" t="s">
        <v>6255</v>
      </c>
      <c r="B1325" s="119">
        <v>30594</v>
      </c>
      <c r="C1325" s="121" t="s">
        <v>6649</v>
      </c>
      <c r="D1325" s="121" t="s">
        <v>3968</v>
      </c>
      <c r="E1325" s="121">
        <v>9.8091969735213697E-2</v>
      </c>
      <c r="F1325">
        <f t="shared" si="921"/>
        <v>9.8091969735213702E-8</v>
      </c>
      <c r="G1325">
        <f t="shared" si="922"/>
        <v>9.8091969735213703E-10</v>
      </c>
      <c r="H1325">
        <f t="shared" si="923"/>
        <v>5.6462098784877491E-5</v>
      </c>
      <c r="I1325" s="115">
        <f t="shared" si="901"/>
        <v>13</v>
      </c>
      <c r="J1325" s="115">
        <f t="shared" si="902"/>
        <v>2</v>
      </c>
      <c r="K1325" s="115">
        <f t="shared" si="903"/>
        <v>16</v>
      </c>
      <c r="L1325" s="115">
        <f t="shared" si="904"/>
        <v>15</v>
      </c>
      <c r="M1325" s="115">
        <f t="shared" si="905"/>
        <v>11</v>
      </c>
      <c r="N1325" s="115">
        <f t="shared" si="906"/>
        <v>15</v>
      </c>
      <c r="O1325" s="115">
        <f t="shared" si="907"/>
        <v>16</v>
      </c>
      <c r="P1325" s="115">
        <f t="shared" si="908"/>
        <v>18</v>
      </c>
      <c r="Q1325" s="115">
        <f t="shared" si="909"/>
        <v>10</v>
      </c>
      <c r="R1325" s="115">
        <f t="shared" si="910"/>
        <v>24</v>
      </c>
      <c r="S1325" s="115">
        <f t="shared" si="911"/>
        <v>3</v>
      </c>
      <c r="T1325" s="115">
        <f t="shared" si="912"/>
        <v>11</v>
      </c>
      <c r="U1325" s="115">
        <f t="shared" si="913"/>
        <v>15</v>
      </c>
      <c r="V1325" s="115">
        <f t="shared" si="914"/>
        <v>10</v>
      </c>
      <c r="W1325" s="115">
        <f t="shared" si="915"/>
        <v>18</v>
      </c>
      <c r="X1325" s="115">
        <f t="shared" si="916"/>
        <v>23</v>
      </c>
      <c r="Y1325" s="115">
        <f t="shared" si="917"/>
        <v>9</v>
      </c>
      <c r="Z1325" s="115">
        <f t="shared" si="918"/>
        <v>17</v>
      </c>
      <c r="AA1325" s="115">
        <f t="shared" si="919"/>
        <v>10</v>
      </c>
      <c r="AB1325" s="115">
        <f t="shared" si="920"/>
        <v>8</v>
      </c>
      <c r="AC1325" s="113">
        <f t="shared" si="924"/>
        <v>264</v>
      </c>
      <c r="AE1325">
        <f t="shared" si="925"/>
        <v>7.340072842034074E-4</v>
      </c>
      <c r="AF1325">
        <f t="shared" si="926"/>
        <v>1.1292419756975498E-4</v>
      </c>
      <c r="AG1325">
        <f t="shared" si="927"/>
        <v>9.0339358055803985E-4</v>
      </c>
      <c r="AH1325">
        <f t="shared" si="928"/>
        <v>8.4693148177316237E-4</v>
      </c>
      <c r="AI1325">
        <f t="shared" si="929"/>
        <v>6.2108308663365243E-4</v>
      </c>
      <c r="AJ1325">
        <f t="shared" si="930"/>
        <v>8.4693148177316237E-4</v>
      </c>
      <c r="AK1325">
        <f t="shared" si="931"/>
        <v>9.0339358055803985E-4</v>
      </c>
      <c r="AL1325">
        <f t="shared" si="932"/>
        <v>1.0163177781277949E-3</v>
      </c>
      <c r="AM1325">
        <f t="shared" si="933"/>
        <v>5.6462098784877495E-4</v>
      </c>
      <c r="AN1325">
        <f t="shared" si="934"/>
        <v>1.3550903708370598E-3</v>
      </c>
      <c r="AO1325">
        <f t="shared" si="935"/>
        <v>1.6938629635463248E-4</v>
      </c>
      <c r="AP1325">
        <f t="shared" si="936"/>
        <v>6.2108308663365243E-4</v>
      </c>
      <c r="AQ1325">
        <f t="shared" si="937"/>
        <v>8.4693148177316237E-4</v>
      </c>
      <c r="AR1325">
        <f t="shared" si="938"/>
        <v>5.6462098784877495E-4</v>
      </c>
      <c r="AS1325">
        <f t="shared" si="939"/>
        <v>1.0163177781277949E-3</v>
      </c>
      <c r="AT1325">
        <f t="shared" si="940"/>
        <v>1.2986282720521822E-3</v>
      </c>
      <c r="AU1325">
        <f t="shared" si="941"/>
        <v>5.0815888906389746E-4</v>
      </c>
      <c r="AV1325">
        <f t="shared" si="942"/>
        <v>9.5985567934291733E-4</v>
      </c>
      <c r="AW1325">
        <f t="shared" si="943"/>
        <v>5.6462098784877495E-4</v>
      </c>
      <c r="AX1325">
        <f t="shared" si="944"/>
        <v>4.5169679027901992E-4</v>
      </c>
      <c r="AY1325">
        <f t="shared" si="945"/>
        <v>1.4905994079207658E-2</v>
      </c>
    </row>
    <row r="1326" spans="1:51" x14ac:dyDescent="0.2">
      <c r="A1326" s="118" t="s">
        <v>6256</v>
      </c>
      <c r="B1326" s="119">
        <v>16908</v>
      </c>
      <c r="C1326" s="121" t="s">
        <v>7011</v>
      </c>
      <c r="D1326" s="121" t="s">
        <v>3494</v>
      </c>
      <c r="E1326" s="121">
        <v>1.2593700221004932E-2</v>
      </c>
      <c r="F1326">
        <f t="shared" si="921"/>
        <v>1.2593700221004932E-8</v>
      </c>
      <c r="G1326">
        <f t="shared" si="922"/>
        <v>1.2593700221004933E-10</v>
      </c>
      <c r="H1326">
        <f t="shared" si="923"/>
        <v>7.2489801954731321E-6</v>
      </c>
      <c r="I1326" s="115">
        <f t="shared" si="901"/>
        <v>5</v>
      </c>
      <c r="J1326" s="115">
        <f t="shared" si="902"/>
        <v>1</v>
      </c>
      <c r="K1326" s="115">
        <f t="shared" si="903"/>
        <v>7</v>
      </c>
      <c r="L1326" s="115">
        <f t="shared" si="904"/>
        <v>7</v>
      </c>
      <c r="M1326" s="115">
        <f t="shared" si="905"/>
        <v>9</v>
      </c>
      <c r="N1326" s="115">
        <f t="shared" si="906"/>
        <v>5</v>
      </c>
      <c r="O1326" s="115">
        <f t="shared" si="907"/>
        <v>7</v>
      </c>
      <c r="P1326" s="115">
        <f t="shared" si="908"/>
        <v>13</v>
      </c>
      <c r="Q1326" s="115">
        <f t="shared" si="909"/>
        <v>15</v>
      </c>
      <c r="R1326" s="115">
        <f t="shared" si="910"/>
        <v>14</v>
      </c>
      <c r="S1326" s="115">
        <f t="shared" si="911"/>
        <v>3</v>
      </c>
      <c r="T1326" s="115">
        <f t="shared" si="912"/>
        <v>14</v>
      </c>
      <c r="U1326" s="115">
        <f t="shared" si="913"/>
        <v>4</v>
      </c>
      <c r="V1326" s="115">
        <f t="shared" si="914"/>
        <v>4</v>
      </c>
      <c r="W1326" s="115">
        <f t="shared" si="915"/>
        <v>11</v>
      </c>
      <c r="X1326" s="115">
        <f t="shared" si="916"/>
        <v>4</v>
      </c>
      <c r="Y1326" s="115">
        <f t="shared" si="917"/>
        <v>6</v>
      </c>
      <c r="Z1326" s="115">
        <f t="shared" si="918"/>
        <v>8</v>
      </c>
      <c r="AA1326" s="115">
        <f t="shared" si="919"/>
        <v>0</v>
      </c>
      <c r="AB1326" s="115">
        <f t="shared" si="920"/>
        <v>5</v>
      </c>
      <c r="AC1326" s="113">
        <f t="shared" si="924"/>
        <v>142</v>
      </c>
      <c r="AE1326">
        <f t="shared" si="925"/>
        <v>3.6244900977365659E-5</v>
      </c>
      <c r="AF1326">
        <f t="shared" si="926"/>
        <v>7.2489801954731321E-6</v>
      </c>
      <c r="AG1326">
        <f t="shared" si="927"/>
        <v>5.0742861368311926E-5</v>
      </c>
      <c r="AH1326">
        <f t="shared" si="928"/>
        <v>5.0742861368311926E-5</v>
      </c>
      <c r="AI1326">
        <f t="shared" si="929"/>
        <v>6.5240821759258194E-5</v>
      </c>
      <c r="AJ1326">
        <f t="shared" si="930"/>
        <v>3.6244900977365659E-5</v>
      </c>
      <c r="AK1326">
        <f t="shared" si="931"/>
        <v>5.0742861368311926E-5</v>
      </c>
      <c r="AL1326">
        <f t="shared" si="932"/>
        <v>9.4236742541150715E-5</v>
      </c>
      <c r="AM1326">
        <f t="shared" si="933"/>
        <v>1.0873470293209698E-4</v>
      </c>
      <c r="AN1326">
        <f t="shared" si="934"/>
        <v>1.0148572273662385E-4</v>
      </c>
      <c r="AO1326">
        <f t="shared" si="935"/>
        <v>2.1746940586419398E-5</v>
      </c>
      <c r="AP1326">
        <f t="shared" si="936"/>
        <v>1.0148572273662385E-4</v>
      </c>
      <c r="AQ1326">
        <f t="shared" si="937"/>
        <v>2.8995920781892528E-5</v>
      </c>
      <c r="AR1326">
        <f t="shared" si="938"/>
        <v>2.8995920781892528E-5</v>
      </c>
      <c r="AS1326">
        <f t="shared" si="939"/>
        <v>7.9738782150204455E-5</v>
      </c>
      <c r="AT1326">
        <f t="shared" si="940"/>
        <v>2.8995920781892528E-5</v>
      </c>
      <c r="AU1326">
        <f t="shared" si="941"/>
        <v>4.3493881172838796E-5</v>
      </c>
      <c r="AV1326">
        <f t="shared" si="942"/>
        <v>5.7991841563785057E-5</v>
      </c>
      <c r="AW1326">
        <f t="shared" si="943"/>
        <v>0</v>
      </c>
      <c r="AX1326">
        <f t="shared" si="944"/>
        <v>3.6244900977365659E-5</v>
      </c>
      <c r="AY1326">
        <f t="shared" si="945"/>
        <v>1.0293551877571846E-3</v>
      </c>
    </row>
    <row r="1327" spans="1:51" x14ac:dyDescent="0.2">
      <c r="A1327" s="118" t="s">
        <v>6257</v>
      </c>
      <c r="B1327" s="119">
        <v>24357</v>
      </c>
      <c r="C1327" s="121" t="s">
        <v>6808</v>
      </c>
      <c r="D1327" s="121" t="s">
        <v>4120</v>
      </c>
      <c r="E1327" s="121">
        <v>0.43638319966457123</v>
      </c>
      <c r="F1327">
        <f t="shared" si="921"/>
        <v>4.3638319966457126E-7</v>
      </c>
      <c r="G1327">
        <f t="shared" si="922"/>
        <v>4.3638319966457128E-9</v>
      </c>
      <c r="H1327">
        <f t="shared" si="923"/>
        <v>2.5118377573650486E-4</v>
      </c>
      <c r="I1327" s="115">
        <f t="shared" si="901"/>
        <v>22</v>
      </c>
      <c r="J1327" s="115">
        <f t="shared" si="902"/>
        <v>3</v>
      </c>
      <c r="K1327" s="115">
        <f t="shared" si="903"/>
        <v>17</v>
      </c>
      <c r="L1327" s="115">
        <f t="shared" si="904"/>
        <v>3</v>
      </c>
      <c r="M1327" s="115">
        <f t="shared" si="905"/>
        <v>11</v>
      </c>
      <c r="N1327" s="115">
        <f t="shared" si="906"/>
        <v>13</v>
      </c>
      <c r="O1327" s="115">
        <f t="shared" si="907"/>
        <v>4</v>
      </c>
      <c r="P1327" s="115">
        <f t="shared" si="908"/>
        <v>16</v>
      </c>
      <c r="Q1327" s="115">
        <f t="shared" si="909"/>
        <v>13</v>
      </c>
      <c r="R1327" s="115">
        <f t="shared" si="910"/>
        <v>18</v>
      </c>
      <c r="S1327" s="115">
        <f t="shared" si="911"/>
        <v>6</v>
      </c>
      <c r="T1327" s="115">
        <f t="shared" si="912"/>
        <v>11</v>
      </c>
      <c r="U1327" s="115">
        <f t="shared" si="913"/>
        <v>14</v>
      </c>
      <c r="V1327" s="115">
        <f t="shared" si="914"/>
        <v>13</v>
      </c>
      <c r="W1327" s="115">
        <f t="shared" si="915"/>
        <v>11</v>
      </c>
      <c r="X1327" s="115">
        <f t="shared" si="916"/>
        <v>18</v>
      </c>
      <c r="Y1327" s="115">
        <f t="shared" si="917"/>
        <v>9</v>
      </c>
      <c r="Z1327" s="115">
        <f t="shared" si="918"/>
        <v>14</v>
      </c>
      <c r="AA1327" s="115">
        <f t="shared" si="919"/>
        <v>3</v>
      </c>
      <c r="AB1327" s="115">
        <f t="shared" si="920"/>
        <v>3</v>
      </c>
      <c r="AC1327" s="113">
        <f t="shared" si="924"/>
        <v>222</v>
      </c>
      <c r="AE1327">
        <f t="shared" si="925"/>
        <v>5.5260430662031068E-3</v>
      </c>
      <c r="AF1327">
        <f t="shared" si="926"/>
        <v>7.5355132720951457E-4</v>
      </c>
      <c r="AG1327">
        <f t="shared" si="927"/>
        <v>4.2701241875205825E-3</v>
      </c>
      <c r="AH1327">
        <f t="shared" si="928"/>
        <v>7.5355132720951457E-4</v>
      </c>
      <c r="AI1327">
        <f t="shared" si="929"/>
        <v>2.7630215331015534E-3</v>
      </c>
      <c r="AJ1327">
        <f t="shared" si="930"/>
        <v>3.2653890845745631E-3</v>
      </c>
      <c r="AK1327">
        <f t="shared" si="931"/>
        <v>1.0047351029460194E-3</v>
      </c>
      <c r="AL1327">
        <f t="shared" si="932"/>
        <v>4.0189404117840777E-3</v>
      </c>
      <c r="AM1327">
        <f t="shared" si="933"/>
        <v>3.2653890845745631E-3</v>
      </c>
      <c r="AN1327">
        <f t="shared" si="934"/>
        <v>4.5213079632570874E-3</v>
      </c>
      <c r="AO1327">
        <f t="shared" si="935"/>
        <v>1.5071026544190291E-3</v>
      </c>
      <c r="AP1327">
        <f t="shared" si="936"/>
        <v>2.7630215331015534E-3</v>
      </c>
      <c r="AQ1327">
        <f t="shared" si="937"/>
        <v>3.516572860311068E-3</v>
      </c>
      <c r="AR1327">
        <f t="shared" si="938"/>
        <v>3.2653890845745631E-3</v>
      </c>
      <c r="AS1327">
        <f t="shared" si="939"/>
        <v>2.7630215331015534E-3</v>
      </c>
      <c r="AT1327">
        <f t="shared" si="940"/>
        <v>4.5213079632570874E-3</v>
      </c>
      <c r="AU1327">
        <f t="shared" si="941"/>
        <v>2.2606539816285437E-3</v>
      </c>
      <c r="AV1327">
        <f t="shared" si="942"/>
        <v>3.516572860311068E-3</v>
      </c>
      <c r="AW1327">
        <f t="shared" si="943"/>
        <v>7.5355132720951457E-4</v>
      </c>
      <c r="AX1327">
        <f t="shared" si="944"/>
        <v>7.5355132720951457E-4</v>
      </c>
      <c r="AY1327">
        <f t="shared" si="945"/>
        <v>5.5762798213504078E-2</v>
      </c>
    </row>
    <row r="1328" spans="1:51" x14ac:dyDescent="0.2">
      <c r="A1328" s="118" t="s">
        <v>6258</v>
      </c>
      <c r="B1328" s="119">
        <v>85995</v>
      </c>
      <c r="C1328" s="121" t="s">
        <v>7159</v>
      </c>
      <c r="D1328" s="121" t="s">
        <v>3924</v>
      </c>
      <c r="E1328" s="121">
        <v>0.12250687382811681</v>
      </c>
      <c r="F1328">
        <f t="shared" si="921"/>
        <v>1.2250687382811681E-7</v>
      </c>
      <c r="G1328">
        <f t="shared" si="922"/>
        <v>1.2250687382811681E-9</v>
      </c>
      <c r="H1328">
        <f t="shared" si="923"/>
        <v>7.051540743427997E-5</v>
      </c>
      <c r="I1328" s="115">
        <f t="shared" si="901"/>
        <v>75</v>
      </c>
      <c r="J1328" s="115">
        <f t="shared" si="902"/>
        <v>4</v>
      </c>
      <c r="K1328" s="115">
        <f t="shared" si="903"/>
        <v>41</v>
      </c>
      <c r="L1328" s="115">
        <f t="shared" si="904"/>
        <v>52</v>
      </c>
      <c r="M1328" s="115">
        <f t="shared" si="905"/>
        <v>23</v>
      </c>
      <c r="N1328" s="115">
        <f t="shared" si="906"/>
        <v>57</v>
      </c>
      <c r="O1328" s="115">
        <f t="shared" si="907"/>
        <v>16</v>
      </c>
      <c r="P1328" s="115">
        <f t="shared" si="908"/>
        <v>48</v>
      </c>
      <c r="Q1328" s="115">
        <f t="shared" si="909"/>
        <v>31</v>
      </c>
      <c r="R1328" s="115">
        <f t="shared" si="910"/>
        <v>78</v>
      </c>
      <c r="S1328" s="115">
        <f t="shared" si="911"/>
        <v>24</v>
      </c>
      <c r="T1328" s="115">
        <f t="shared" si="912"/>
        <v>18</v>
      </c>
      <c r="U1328" s="115">
        <f t="shared" si="913"/>
        <v>43</v>
      </c>
      <c r="V1328" s="115">
        <f t="shared" si="914"/>
        <v>33</v>
      </c>
      <c r="W1328" s="115">
        <f t="shared" si="915"/>
        <v>49</v>
      </c>
      <c r="X1328" s="115">
        <f t="shared" si="916"/>
        <v>58</v>
      </c>
      <c r="Y1328" s="115">
        <f t="shared" si="917"/>
        <v>34</v>
      </c>
      <c r="Z1328" s="115">
        <f t="shared" si="918"/>
        <v>73</v>
      </c>
      <c r="AA1328" s="115">
        <f t="shared" si="919"/>
        <v>8</v>
      </c>
      <c r="AB1328" s="115">
        <f t="shared" si="920"/>
        <v>20</v>
      </c>
      <c r="AC1328" s="113">
        <f t="shared" si="924"/>
        <v>785</v>
      </c>
      <c r="AE1328">
        <f t="shared" si="925"/>
        <v>5.2886555575709978E-3</v>
      </c>
      <c r="AF1328">
        <f t="shared" si="926"/>
        <v>2.8206162973711988E-4</v>
      </c>
      <c r="AG1328">
        <f t="shared" si="927"/>
        <v>2.8911317048054786E-3</v>
      </c>
      <c r="AH1328">
        <f t="shared" si="928"/>
        <v>3.6668011865825583E-3</v>
      </c>
      <c r="AI1328">
        <f t="shared" si="929"/>
        <v>1.6218543709884392E-3</v>
      </c>
      <c r="AJ1328">
        <f t="shared" si="930"/>
        <v>4.0193782237539586E-3</v>
      </c>
      <c r="AK1328">
        <f t="shared" si="931"/>
        <v>1.1282465189484795E-3</v>
      </c>
      <c r="AL1328">
        <f t="shared" si="932"/>
        <v>3.3847395568454386E-3</v>
      </c>
      <c r="AM1328">
        <f t="shared" si="933"/>
        <v>2.185977630462679E-3</v>
      </c>
      <c r="AN1328">
        <f t="shared" si="934"/>
        <v>5.500201779873838E-3</v>
      </c>
      <c r="AO1328">
        <f t="shared" si="935"/>
        <v>1.6923697784227193E-3</v>
      </c>
      <c r="AP1328">
        <f t="shared" si="936"/>
        <v>1.2692773338170394E-3</v>
      </c>
      <c r="AQ1328">
        <f t="shared" si="937"/>
        <v>3.0321625196740387E-3</v>
      </c>
      <c r="AR1328">
        <f t="shared" si="938"/>
        <v>2.3270084453312391E-3</v>
      </c>
      <c r="AS1328">
        <f t="shared" si="939"/>
        <v>3.4552549642797186E-3</v>
      </c>
      <c r="AT1328">
        <f t="shared" si="940"/>
        <v>4.0898936311882387E-3</v>
      </c>
      <c r="AU1328">
        <f t="shared" si="941"/>
        <v>2.3975238527655192E-3</v>
      </c>
      <c r="AV1328">
        <f t="shared" si="942"/>
        <v>5.1476247427024377E-3</v>
      </c>
      <c r="AW1328">
        <f t="shared" si="943"/>
        <v>5.6412325947423976E-4</v>
      </c>
      <c r="AX1328">
        <f t="shared" si="944"/>
        <v>1.4103081486855993E-3</v>
      </c>
      <c r="AY1328">
        <f t="shared" si="945"/>
        <v>5.5354594835909779E-2</v>
      </c>
    </row>
    <row r="1329" spans="1:51" x14ac:dyDescent="0.2">
      <c r="A1329" s="118" t="s">
        <v>6259</v>
      </c>
      <c r="B1329" s="119">
        <v>44138</v>
      </c>
      <c r="C1329" s="121" t="s">
        <v>6954</v>
      </c>
      <c r="D1329" s="121" t="s">
        <v>4073</v>
      </c>
      <c r="E1329" s="121">
        <v>0.21425597575399796</v>
      </c>
      <c r="F1329">
        <f t="shared" si="921"/>
        <v>2.1425597575399797E-7</v>
      </c>
      <c r="G1329">
        <f t="shared" si="922"/>
        <v>2.1425597575399796E-9</v>
      </c>
      <c r="H1329">
        <f t="shared" si="923"/>
        <v>1.2332652816461658E-4</v>
      </c>
      <c r="I1329" s="115">
        <f t="shared" si="901"/>
        <v>49</v>
      </c>
      <c r="J1329" s="115">
        <f t="shared" si="902"/>
        <v>4</v>
      </c>
      <c r="K1329" s="115">
        <f t="shared" si="903"/>
        <v>20</v>
      </c>
      <c r="L1329" s="115">
        <f t="shared" si="904"/>
        <v>22</v>
      </c>
      <c r="M1329" s="115">
        <f t="shared" si="905"/>
        <v>16</v>
      </c>
      <c r="N1329" s="115">
        <f t="shared" si="906"/>
        <v>35</v>
      </c>
      <c r="O1329" s="115">
        <f t="shared" si="907"/>
        <v>14</v>
      </c>
      <c r="P1329" s="115">
        <f t="shared" si="908"/>
        <v>22</v>
      </c>
      <c r="Q1329" s="115">
        <f t="shared" si="909"/>
        <v>17</v>
      </c>
      <c r="R1329" s="115">
        <f t="shared" si="910"/>
        <v>50</v>
      </c>
      <c r="S1329" s="115">
        <f t="shared" si="911"/>
        <v>8</v>
      </c>
      <c r="T1329" s="115">
        <f t="shared" si="912"/>
        <v>13</v>
      </c>
      <c r="U1329" s="115">
        <f t="shared" si="913"/>
        <v>18</v>
      </c>
      <c r="V1329" s="115">
        <f t="shared" si="914"/>
        <v>10</v>
      </c>
      <c r="W1329" s="115">
        <f t="shared" si="915"/>
        <v>28</v>
      </c>
      <c r="X1329" s="115">
        <f t="shared" si="916"/>
        <v>21</v>
      </c>
      <c r="Y1329" s="115">
        <f t="shared" si="917"/>
        <v>23</v>
      </c>
      <c r="Z1329" s="115">
        <f t="shared" si="918"/>
        <v>22</v>
      </c>
      <c r="AA1329" s="115">
        <f t="shared" si="919"/>
        <v>4</v>
      </c>
      <c r="AB1329" s="115">
        <f t="shared" si="920"/>
        <v>9</v>
      </c>
      <c r="AC1329" s="113">
        <f t="shared" si="924"/>
        <v>405</v>
      </c>
      <c r="AE1329">
        <f t="shared" si="925"/>
        <v>6.042999880066212E-3</v>
      </c>
      <c r="AF1329">
        <f t="shared" si="926"/>
        <v>4.9330611265846632E-4</v>
      </c>
      <c r="AG1329">
        <f t="shared" si="927"/>
        <v>2.4665305632923318E-3</v>
      </c>
      <c r="AH1329">
        <f t="shared" si="928"/>
        <v>2.7131836196215646E-3</v>
      </c>
      <c r="AI1329">
        <f t="shared" si="929"/>
        <v>1.9732244506338653E-3</v>
      </c>
      <c r="AJ1329">
        <f t="shared" si="930"/>
        <v>4.31642848576158E-3</v>
      </c>
      <c r="AK1329">
        <f t="shared" si="931"/>
        <v>1.726571394304632E-3</v>
      </c>
      <c r="AL1329">
        <f t="shared" si="932"/>
        <v>2.7131836196215646E-3</v>
      </c>
      <c r="AM1329">
        <f t="shared" si="933"/>
        <v>2.0965509787984819E-3</v>
      </c>
      <c r="AN1329">
        <f t="shared" si="934"/>
        <v>6.1663264082308291E-3</v>
      </c>
      <c r="AO1329">
        <f t="shared" si="935"/>
        <v>9.8661222531693264E-4</v>
      </c>
      <c r="AP1329">
        <f t="shared" si="936"/>
        <v>1.6032448661400156E-3</v>
      </c>
      <c r="AQ1329">
        <f t="shared" si="937"/>
        <v>2.2198775069630985E-3</v>
      </c>
      <c r="AR1329">
        <f t="shared" si="938"/>
        <v>1.2332652816461659E-3</v>
      </c>
      <c r="AS1329">
        <f t="shared" si="939"/>
        <v>3.453142788609264E-3</v>
      </c>
      <c r="AT1329">
        <f t="shared" si="940"/>
        <v>2.589857091456948E-3</v>
      </c>
      <c r="AU1329">
        <f t="shared" si="941"/>
        <v>2.8365101477861813E-3</v>
      </c>
      <c r="AV1329">
        <f t="shared" si="942"/>
        <v>2.7131836196215646E-3</v>
      </c>
      <c r="AW1329">
        <f t="shared" si="943"/>
        <v>4.9330611265846632E-4</v>
      </c>
      <c r="AX1329">
        <f t="shared" si="944"/>
        <v>1.1099387534815493E-3</v>
      </c>
      <c r="AY1329">
        <f t="shared" si="945"/>
        <v>4.9947243906669714E-2</v>
      </c>
    </row>
    <row r="1330" spans="1:51" x14ac:dyDescent="0.2">
      <c r="A1330" s="118" t="s">
        <v>6260</v>
      </c>
      <c r="B1330" s="119">
        <v>24195</v>
      </c>
      <c r="C1330" s="121" t="s">
        <v>6929</v>
      </c>
      <c r="D1330" s="121" t="s">
        <v>4005</v>
      </c>
      <c r="E1330" s="121">
        <v>0.1909915553910479</v>
      </c>
      <c r="F1330">
        <f t="shared" si="921"/>
        <v>1.909915553910479E-7</v>
      </c>
      <c r="G1330">
        <f t="shared" si="922"/>
        <v>1.9099155539104792E-9</v>
      </c>
      <c r="H1330">
        <f t="shared" si="923"/>
        <v>1.0993544218426999E-4</v>
      </c>
      <c r="I1330" s="115">
        <f t="shared" si="901"/>
        <v>13</v>
      </c>
      <c r="J1330" s="115">
        <f t="shared" si="902"/>
        <v>2</v>
      </c>
      <c r="K1330" s="115">
        <f t="shared" si="903"/>
        <v>14</v>
      </c>
      <c r="L1330" s="115">
        <f t="shared" si="904"/>
        <v>16</v>
      </c>
      <c r="M1330" s="115">
        <f t="shared" si="905"/>
        <v>13</v>
      </c>
      <c r="N1330" s="115">
        <f t="shared" si="906"/>
        <v>13</v>
      </c>
      <c r="O1330" s="115">
        <f t="shared" si="907"/>
        <v>5</v>
      </c>
      <c r="P1330" s="115">
        <f t="shared" si="908"/>
        <v>17</v>
      </c>
      <c r="Q1330" s="115">
        <f t="shared" si="909"/>
        <v>6</v>
      </c>
      <c r="R1330" s="115">
        <f t="shared" si="910"/>
        <v>28</v>
      </c>
      <c r="S1330" s="115">
        <f t="shared" si="911"/>
        <v>4</v>
      </c>
      <c r="T1330" s="115">
        <f t="shared" si="912"/>
        <v>8</v>
      </c>
      <c r="U1330" s="115">
        <f t="shared" si="913"/>
        <v>10</v>
      </c>
      <c r="V1330" s="115">
        <f t="shared" si="914"/>
        <v>14</v>
      </c>
      <c r="W1330" s="115">
        <f t="shared" si="915"/>
        <v>13</v>
      </c>
      <c r="X1330" s="115">
        <f t="shared" si="916"/>
        <v>13</v>
      </c>
      <c r="Y1330" s="115">
        <f t="shared" si="917"/>
        <v>11</v>
      </c>
      <c r="Z1330" s="115">
        <f t="shared" si="918"/>
        <v>10</v>
      </c>
      <c r="AA1330" s="115">
        <f t="shared" si="919"/>
        <v>2</v>
      </c>
      <c r="AB1330" s="115">
        <f t="shared" si="920"/>
        <v>2</v>
      </c>
      <c r="AC1330" s="113">
        <f t="shared" si="924"/>
        <v>214</v>
      </c>
      <c r="AE1330">
        <f t="shared" si="925"/>
        <v>1.4291607483955099E-3</v>
      </c>
      <c r="AF1330">
        <f t="shared" si="926"/>
        <v>2.1987088436853998E-4</v>
      </c>
      <c r="AG1330">
        <f t="shared" si="927"/>
        <v>1.5390961905797798E-3</v>
      </c>
      <c r="AH1330">
        <f t="shared" si="928"/>
        <v>1.7589670749483199E-3</v>
      </c>
      <c r="AI1330">
        <f t="shared" si="929"/>
        <v>1.4291607483955099E-3</v>
      </c>
      <c r="AJ1330">
        <f t="shared" si="930"/>
        <v>1.4291607483955099E-3</v>
      </c>
      <c r="AK1330">
        <f t="shared" si="931"/>
        <v>5.4967721092134998E-4</v>
      </c>
      <c r="AL1330">
        <f t="shared" si="932"/>
        <v>1.8689025171325898E-3</v>
      </c>
      <c r="AM1330">
        <f t="shared" si="933"/>
        <v>6.5961265310561989E-4</v>
      </c>
      <c r="AN1330">
        <f t="shared" si="934"/>
        <v>3.0781923811595596E-3</v>
      </c>
      <c r="AO1330">
        <f t="shared" si="935"/>
        <v>4.3974176873707996E-4</v>
      </c>
      <c r="AP1330">
        <f t="shared" si="936"/>
        <v>8.7948353747415993E-4</v>
      </c>
      <c r="AQ1330">
        <f t="shared" si="937"/>
        <v>1.0993544218427E-3</v>
      </c>
      <c r="AR1330">
        <f t="shared" si="938"/>
        <v>1.5390961905797798E-3</v>
      </c>
      <c r="AS1330">
        <f t="shared" si="939"/>
        <v>1.4291607483955099E-3</v>
      </c>
      <c r="AT1330">
        <f t="shared" si="940"/>
        <v>1.4291607483955099E-3</v>
      </c>
      <c r="AU1330">
        <f t="shared" si="941"/>
        <v>1.2092898640269699E-3</v>
      </c>
      <c r="AV1330">
        <f t="shared" si="942"/>
        <v>1.0993544218427E-3</v>
      </c>
      <c r="AW1330">
        <f t="shared" si="943"/>
        <v>2.1987088436853998E-4</v>
      </c>
      <c r="AX1330">
        <f t="shared" si="944"/>
        <v>2.1987088436853998E-4</v>
      </c>
      <c r="AY1330">
        <f t="shared" si="945"/>
        <v>2.3526184627433784E-2</v>
      </c>
    </row>
    <row r="1331" spans="1:51" x14ac:dyDescent="0.2">
      <c r="A1331" s="118" t="s">
        <v>6261</v>
      </c>
      <c r="B1331" s="119">
        <v>32931</v>
      </c>
      <c r="C1331" s="121" t="s">
        <v>6678</v>
      </c>
      <c r="D1331" s="121" t="s">
        <v>3972</v>
      </c>
      <c r="E1331" s="121">
        <v>0.19737960192517706</v>
      </c>
      <c r="F1331">
        <f t="shared" si="921"/>
        <v>1.9737960192517705E-7</v>
      </c>
      <c r="G1331">
        <f t="shared" si="922"/>
        <v>1.9737960192517705E-9</v>
      </c>
      <c r="H1331">
        <f t="shared" si="923"/>
        <v>1.1361242527907386E-4</v>
      </c>
      <c r="I1331" s="115">
        <f t="shared" si="901"/>
        <v>52</v>
      </c>
      <c r="J1331" s="115">
        <f t="shared" si="902"/>
        <v>2</v>
      </c>
      <c r="K1331" s="115">
        <f t="shared" si="903"/>
        <v>23</v>
      </c>
      <c r="L1331" s="115">
        <f t="shared" si="904"/>
        <v>22</v>
      </c>
      <c r="M1331" s="115">
        <f t="shared" si="905"/>
        <v>8</v>
      </c>
      <c r="N1331" s="115">
        <f t="shared" si="906"/>
        <v>14</v>
      </c>
      <c r="O1331" s="115">
        <f t="shared" si="907"/>
        <v>2</v>
      </c>
      <c r="P1331" s="115">
        <f t="shared" si="908"/>
        <v>15</v>
      </c>
      <c r="Q1331" s="115">
        <f t="shared" si="909"/>
        <v>16</v>
      </c>
      <c r="R1331" s="115">
        <f t="shared" si="910"/>
        <v>41</v>
      </c>
      <c r="S1331" s="115">
        <f t="shared" si="911"/>
        <v>3</v>
      </c>
      <c r="T1331" s="115">
        <f t="shared" si="912"/>
        <v>14</v>
      </c>
      <c r="U1331" s="115">
        <f t="shared" si="913"/>
        <v>9</v>
      </c>
      <c r="V1331" s="115">
        <f t="shared" si="914"/>
        <v>20</v>
      </c>
      <c r="W1331" s="115">
        <f t="shared" si="915"/>
        <v>13</v>
      </c>
      <c r="X1331" s="115">
        <f t="shared" si="916"/>
        <v>16</v>
      </c>
      <c r="Y1331" s="115">
        <f t="shared" si="917"/>
        <v>9</v>
      </c>
      <c r="Z1331" s="115">
        <f t="shared" si="918"/>
        <v>16</v>
      </c>
      <c r="AA1331" s="115">
        <f t="shared" si="919"/>
        <v>3</v>
      </c>
      <c r="AB1331" s="115">
        <f t="shared" si="920"/>
        <v>6</v>
      </c>
      <c r="AC1331" s="113">
        <f t="shared" si="924"/>
        <v>304</v>
      </c>
      <c r="AE1331">
        <f t="shared" si="925"/>
        <v>5.9078461145118406E-3</v>
      </c>
      <c r="AF1331">
        <f t="shared" si="926"/>
        <v>2.2722485055814772E-4</v>
      </c>
      <c r="AG1331">
        <f t="shared" si="927"/>
        <v>2.6130857814186986E-3</v>
      </c>
      <c r="AH1331">
        <f t="shared" si="928"/>
        <v>2.4994733561396251E-3</v>
      </c>
      <c r="AI1331">
        <f t="shared" si="929"/>
        <v>9.0889940223259089E-4</v>
      </c>
      <c r="AJ1331">
        <f t="shared" si="930"/>
        <v>1.5905739539070342E-3</v>
      </c>
      <c r="AK1331">
        <f t="shared" si="931"/>
        <v>2.2722485055814772E-4</v>
      </c>
      <c r="AL1331">
        <f t="shared" si="932"/>
        <v>1.704186379186108E-3</v>
      </c>
      <c r="AM1331">
        <f t="shared" si="933"/>
        <v>1.8177988044651818E-3</v>
      </c>
      <c r="AN1331">
        <f t="shared" si="934"/>
        <v>4.658109436442028E-3</v>
      </c>
      <c r="AO1331">
        <f t="shared" si="935"/>
        <v>3.4083727583722158E-4</v>
      </c>
      <c r="AP1331">
        <f t="shared" si="936"/>
        <v>1.5905739539070342E-3</v>
      </c>
      <c r="AQ1331">
        <f t="shared" si="937"/>
        <v>1.0225118275116647E-3</v>
      </c>
      <c r="AR1331">
        <f t="shared" si="938"/>
        <v>2.272248505581477E-3</v>
      </c>
      <c r="AS1331">
        <f t="shared" si="939"/>
        <v>1.4769615286279601E-3</v>
      </c>
      <c r="AT1331">
        <f t="shared" si="940"/>
        <v>1.8177988044651818E-3</v>
      </c>
      <c r="AU1331">
        <f t="shared" si="941"/>
        <v>1.0225118275116647E-3</v>
      </c>
      <c r="AV1331">
        <f t="shared" si="942"/>
        <v>1.8177988044651818E-3</v>
      </c>
      <c r="AW1331">
        <f t="shared" si="943"/>
        <v>3.4083727583722158E-4</v>
      </c>
      <c r="AX1331">
        <f t="shared" si="944"/>
        <v>6.8167455167444317E-4</v>
      </c>
      <c r="AY1331">
        <f t="shared" si="945"/>
        <v>3.4538177284838455E-2</v>
      </c>
    </row>
    <row r="1332" spans="1:51" x14ac:dyDescent="0.2">
      <c r="A1332" s="118" t="s">
        <v>6262</v>
      </c>
      <c r="B1332" s="119">
        <v>20780</v>
      </c>
      <c r="C1332" s="121" t="s">
        <v>7160</v>
      </c>
      <c r="D1332" s="121" t="s">
        <v>4639</v>
      </c>
      <c r="E1332" s="121">
        <v>2.0690576737575341</v>
      </c>
      <c r="F1332">
        <f t="shared" si="921"/>
        <v>2.0690576737575341E-6</v>
      </c>
      <c r="G1332">
        <f t="shared" si="922"/>
        <v>2.069057673757534E-8</v>
      </c>
      <c r="H1332">
        <f t="shared" si="923"/>
        <v>1.1909572117132102E-3</v>
      </c>
      <c r="I1332" s="115">
        <f t="shared" si="901"/>
        <v>27</v>
      </c>
      <c r="J1332" s="115">
        <f t="shared" si="902"/>
        <v>1</v>
      </c>
      <c r="K1332" s="115">
        <f t="shared" si="903"/>
        <v>10</v>
      </c>
      <c r="L1332" s="115">
        <f t="shared" si="904"/>
        <v>13</v>
      </c>
      <c r="M1332" s="115">
        <f t="shared" si="905"/>
        <v>8</v>
      </c>
      <c r="N1332" s="115">
        <f t="shared" si="906"/>
        <v>15</v>
      </c>
      <c r="O1332" s="115">
        <f t="shared" si="907"/>
        <v>2</v>
      </c>
      <c r="P1332" s="115">
        <f t="shared" si="908"/>
        <v>14</v>
      </c>
      <c r="Q1332" s="115">
        <f t="shared" si="909"/>
        <v>8</v>
      </c>
      <c r="R1332" s="115">
        <f t="shared" si="910"/>
        <v>20</v>
      </c>
      <c r="S1332" s="115">
        <f t="shared" si="911"/>
        <v>6</v>
      </c>
      <c r="T1332" s="115">
        <f t="shared" si="912"/>
        <v>3</v>
      </c>
      <c r="U1332" s="115">
        <f t="shared" si="913"/>
        <v>13</v>
      </c>
      <c r="V1332" s="115">
        <f t="shared" si="914"/>
        <v>4</v>
      </c>
      <c r="W1332" s="115">
        <f t="shared" si="915"/>
        <v>14</v>
      </c>
      <c r="X1332" s="115">
        <f t="shared" si="916"/>
        <v>14</v>
      </c>
      <c r="Y1332" s="115">
        <f t="shared" si="917"/>
        <v>6</v>
      </c>
      <c r="Z1332" s="115">
        <f t="shared" si="918"/>
        <v>15</v>
      </c>
      <c r="AA1332" s="115">
        <f t="shared" si="919"/>
        <v>0</v>
      </c>
      <c r="AB1332" s="115">
        <f t="shared" si="920"/>
        <v>2</v>
      </c>
      <c r="AC1332" s="113">
        <f t="shared" si="924"/>
        <v>195</v>
      </c>
      <c r="AE1332">
        <f t="shared" si="925"/>
        <v>3.2155844716256675E-2</v>
      </c>
      <c r="AF1332">
        <f t="shared" si="926"/>
        <v>1.1909572117132102E-3</v>
      </c>
      <c r="AG1332">
        <f t="shared" si="927"/>
        <v>1.1909572117132103E-2</v>
      </c>
      <c r="AH1332">
        <f t="shared" si="928"/>
        <v>1.5482443752271733E-2</v>
      </c>
      <c r="AI1332">
        <f t="shared" si="929"/>
        <v>9.5276576937056816E-3</v>
      </c>
      <c r="AJ1332">
        <f t="shared" si="930"/>
        <v>1.7864358175698154E-2</v>
      </c>
      <c r="AK1332">
        <f t="shared" si="931"/>
        <v>2.3819144234264204E-3</v>
      </c>
      <c r="AL1332">
        <f t="shared" si="932"/>
        <v>1.6673400963984942E-2</v>
      </c>
      <c r="AM1332">
        <f t="shared" si="933"/>
        <v>9.5276576937056816E-3</v>
      </c>
      <c r="AN1332">
        <f t="shared" si="934"/>
        <v>2.3819144234264206E-2</v>
      </c>
      <c r="AO1332">
        <f t="shared" si="935"/>
        <v>7.1457432702792612E-3</v>
      </c>
      <c r="AP1332">
        <f t="shared" si="936"/>
        <v>3.5728716351396306E-3</v>
      </c>
      <c r="AQ1332">
        <f t="shared" si="937"/>
        <v>1.5482443752271733E-2</v>
      </c>
      <c r="AR1332">
        <f t="shared" si="938"/>
        <v>4.7638288468528408E-3</v>
      </c>
      <c r="AS1332">
        <f t="shared" si="939"/>
        <v>1.6673400963984942E-2</v>
      </c>
      <c r="AT1332">
        <f t="shared" si="940"/>
        <v>1.6673400963984942E-2</v>
      </c>
      <c r="AU1332">
        <f t="shared" si="941"/>
        <v>7.1457432702792612E-3</v>
      </c>
      <c r="AV1332">
        <f t="shared" si="942"/>
        <v>1.7864358175698154E-2</v>
      </c>
      <c r="AW1332">
        <f t="shared" si="943"/>
        <v>0</v>
      </c>
      <c r="AX1332">
        <f t="shared" si="944"/>
        <v>2.3819144234264204E-3</v>
      </c>
      <c r="AY1332">
        <f t="shared" si="945"/>
        <v>0.232236656284076</v>
      </c>
    </row>
    <row r="1333" spans="1:51" x14ac:dyDescent="0.2">
      <c r="A1333" s="118" t="s">
        <v>6263</v>
      </c>
      <c r="B1333" s="119">
        <v>27971</v>
      </c>
      <c r="C1333" s="121" t="s">
        <v>7093</v>
      </c>
      <c r="D1333" s="121" t="s">
        <v>4615</v>
      </c>
      <c r="E1333" s="121">
        <v>0.8553239421039831</v>
      </c>
      <c r="F1333">
        <f t="shared" si="921"/>
        <v>8.5532394210398305E-7</v>
      </c>
      <c r="G1333">
        <f t="shared" si="922"/>
        <v>8.553239421039831E-9</v>
      </c>
      <c r="H1333">
        <f t="shared" si="923"/>
        <v>4.9232760890119279E-4</v>
      </c>
      <c r="I1333" s="115">
        <f t="shared" si="901"/>
        <v>37</v>
      </c>
      <c r="J1333" s="115">
        <f t="shared" si="902"/>
        <v>1</v>
      </c>
      <c r="K1333" s="115">
        <f t="shared" si="903"/>
        <v>13</v>
      </c>
      <c r="L1333" s="115">
        <f t="shared" si="904"/>
        <v>25</v>
      </c>
      <c r="M1333" s="115">
        <f t="shared" si="905"/>
        <v>4</v>
      </c>
      <c r="N1333" s="115">
        <f t="shared" si="906"/>
        <v>16</v>
      </c>
      <c r="O1333" s="115">
        <f t="shared" si="907"/>
        <v>13</v>
      </c>
      <c r="P1333" s="115">
        <f t="shared" si="908"/>
        <v>27</v>
      </c>
      <c r="Q1333" s="115">
        <f t="shared" si="909"/>
        <v>11</v>
      </c>
      <c r="R1333" s="115">
        <f t="shared" si="910"/>
        <v>30</v>
      </c>
      <c r="S1333" s="115">
        <f t="shared" si="911"/>
        <v>5</v>
      </c>
      <c r="T1333" s="115">
        <f t="shared" si="912"/>
        <v>10</v>
      </c>
      <c r="U1333" s="115">
        <f t="shared" si="913"/>
        <v>9</v>
      </c>
      <c r="V1333" s="115">
        <f t="shared" si="914"/>
        <v>6</v>
      </c>
      <c r="W1333" s="115">
        <f t="shared" si="915"/>
        <v>16</v>
      </c>
      <c r="X1333" s="115">
        <f t="shared" si="916"/>
        <v>6</v>
      </c>
      <c r="Y1333" s="115">
        <f t="shared" si="917"/>
        <v>11</v>
      </c>
      <c r="Z1333" s="115">
        <f t="shared" si="918"/>
        <v>13</v>
      </c>
      <c r="AA1333" s="115">
        <f t="shared" si="919"/>
        <v>0</v>
      </c>
      <c r="AB1333" s="115">
        <f t="shared" si="920"/>
        <v>3</v>
      </c>
      <c r="AC1333" s="113">
        <f t="shared" si="924"/>
        <v>256</v>
      </c>
      <c r="AE1333">
        <f t="shared" si="925"/>
        <v>1.8216121529344133E-2</v>
      </c>
      <c r="AF1333">
        <f t="shared" si="926"/>
        <v>4.9232760890119279E-4</v>
      </c>
      <c r="AG1333">
        <f t="shared" si="927"/>
        <v>6.4002589157155058E-3</v>
      </c>
      <c r="AH1333">
        <f t="shared" si="928"/>
        <v>1.2308190222529819E-2</v>
      </c>
      <c r="AI1333">
        <f t="shared" si="929"/>
        <v>1.9693104356047712E-3</v>
      </c>
      <c r="AJ1333">
        <f t="shared" si="930"/>
        <v>7.8772417424190846E-3</v>
      </c>
      <c r="AK1333">
        <f t="shared" si="931"/>
        <v>6.4002589157155058E-3</v>
      </c>
      <c r="AL1333">
        <f t="shared" si="932"/>
        <v>1.3292845440332206E-2</v>
      </c>
      <c r="AM1333">
        <f t="shared" si="933"/>
        <v>5.4156036979131211E-3</v>
      </c>
      <c r="AN1333">
        <f t="shared" si="934"/>
        <v>1.4769828267035785E-2</v>
      </c>
      <c r="AO1333">
        <f t="shared" si="935"/>
        <v>2.461638044505964E-3</v>
      </c>
      <c r="AP1333">
        <f t="shared" si="936"/>
        <v>4.9232760890119279E-3</v>
      </c>
      <c r="AQ1333">
        <f t="shared" si="937"/>
        <v>4.4309484801107347E-3</v>
      </c>
      <c r="AR1333">
        <f t="shared" si="938"/>
        <v>2.9539656534071567E-3</v>
      </c>
      <c r="AS1333">
        <f t="shared" si="939"/>
        <v>7.8772417424190846E-3</v>
      </c>
      <c r="AT1333">
        <f t="shared" si="940"/>
        <v>2.9539656534071567E-3</v>
      </c>
      <c r="AU1333">
        <f t="shared" si="941"/>
        <v>5.4156036979131211E-3</v>
      </c>
      <c r="AV1333">
        <f t="shared" si="942"/>
        <v>6.4002589157155058E-3</v>
      </c>
      <c r="AW1333">
        <f t="shared" si="943"/>
        <v>0</v>
      </c>
      <c r="AX1333">
        <f t="shared" si="944"/>
        <v>1.4769828267035784E-3</v>
      </c>
      <c r="AY1333">
        <f t="shared" si="945"/>
        <v>0.12603586787870535</v>
      </c>
    </row>
    <row r="1334" spans="1:51" x14ac:dyDescent="0.2">
      <c r="A1334" s="118" t="s">
        <v>6264</v>
      </c>
      <c r="B1334" s="119">
        <v>14639</v>
      </c>
      <c r="C1334" s="121" t="s">
        <v>6897</v>
      </c>
      <c r="D1334" s="121" t="s">
        <v>3770</v>
      </c>
      <c r="E1334" s="121">
        <v>0.13575304297000473</v>
      </c>
      <c r="F1334">
        <f t="shared" si="921"/>
        <v>1.3575304297000475E-7</v>
      </c>
      <c r="G1334">
        <f t="shared" si="922"/>
        <v>1.3575304297000476E-9</v>
      </c>
      <c r="H1334">
        <f t="shared" si="923"/>
        <v>7.8139951141877517E-5</v>
      </c>
      <c r="I1334" s="115">
        <f t="shared" si="901"/>
        <v>15</v>
      </c>
      <c r="J1334" s="115">
        <f t="shared" si="902"/>
        <v>3</v>
      </c>
      <c r="K1334" s="115">
        <f t="shared" si="903"/>
        <v>6</v>
      </c>
      <c r="L1334" s="115">
        <f t="shared" si="904"/>
        <v>9</v>
      </c>
      <c r="M1334" s="115">
        <f t="shared" si="905"/>
        <v>10</v>
      </c>
      <c r="N1334" s="115">
        <f t="shared" si="906"/>
        <v>8</v>
      </c>
      <c r="O1334" s="115">
        <f t="shared" si="907"/>
        <v>4</v>
      </c>
      <c r="P1334" s="115">
        <f t="shared" si="908"/>
        <v>14</v>
      </c>
      <c r="Q1334" s="115">
        <f t="shared" si="909"/>
        <v>11</v>
      </c>
      <c r="R1334" s="115">
        <f t="shared" si="910"/>
        <v>12</v>
      </c>
      <c r="S1334" s="115">
        <f t="shared" si="911"/>
        <v>2</v>
      </c>
      <c r="T1334" s="115">
        <f t="shared" si="912"/>
        <v>3</v>
      </c>
      <c r="U1334" s="115">
        <f t="shared" si="913"/>
        <v>5</v>
      </c>
      <c r="V1334" s="115">
        <f t="shared" si="914"/>
        <v>1</v>
      </c>
      <c r="W1334" s="115">
        <f t="shared" si="915"/>
        <v>6</v>
      </c>
      <c r="X1334" s="115">
        <f t="shared" si="916"/>
        <v>14</v>
      </c>
      <c r="Y1334" s="115">
        <f t="shared" si="917"/>
        <v>6</v>
      </c>
      <c r="Z1334" s="115">
        <f t="shared" si="918"/>
        <v>4</v>
      </c>
      <c r="AA1334" s="115">
        <f t="shared" si="919"/>
        <v>1</v>
      </c>
      <c r="AB1334" s="115">
        <f t="shared" si="920"/>
        <v>0</v>
      </c>
      <c r="AC1334" s="113">
        <f t="shared" si="924"/>
        <v>134</v>
      </c>
      <c r="AE1334">
        <f t="shared" si="925"/>
        <v>1.1720992671281627E-3</v>
      </c>
      <c r="AF1334">
        <f t="shared" si="926"/>
        <v>2.3441985342563255E-4</v>
      </c>
      <c r="AG1334">
        <f t="shared" si="927"/>
        <v>4.688397068512651E-4</v>
      </c>
      <c r="AH1334">
        <f t="shared" si="928"/>
        <v>7.0325956027689771E-4</v>
      </c>
      <c r="AI1334">
        <f t="shared" si="929"/>
        <v>7.8139951141877517E-4</v>
      </c>
      <c r="AJ1334">
        <f t="shared" si="930"/>
        <v>6.2511960913502014E-4</v>
      </c>
      <c r="AK1334">
        <f t="shared" si="931"/>
        <v>3.1255980456751007E-4</v>
      </c>
      <c r="AL1334">
        <f t="shared" si="932"/>
        <v>1.0939593159862851E-3</v>
      </c>
      <c r="AM1334">
        <f t="shared" si="933"/>
        <v>8.5953946256065263E-4</v>
      </c>
      <c r="AN1334">
        <f t="shared" si="934"/>
        <v>9.3767941370253021E-4</v>
      </c>
      <c r="AO1334">
        <f t="shared" si="935"/>
        <v>1.5627990228375503E-4</v>
      </c>
      <c r="AP1334">
        <f t="shared" si="936"/>
        <v>2.3441985342563255E-4</v>
      </c>
      <c r="AQ1334">
        <f t="shared" si="937"/>
        <v>3.9069975570938759E-4</v>
      </c>
      <c r="AR1334">
        <f t="shared" si="938"/>
        <v>7.8139951141877517E-5</v>
      </c>
      <c r="AS1334">
        <f t="shared" si="939"/>
        <v>4.688397068512651E-4</v>
      </c>
      <c r="AT1334">
        <f t="shared" si="940"/>
        <v>1.0939593159862851E-3</v>
      </c>
      <c r="AU1334">
        <f t="shared" si="941"/>
        <v>4.688397068512651E-4</v>
      </c>
      <c r="AV1334">
        <f t="shared" si="942"/>
        <v>3.1255980456751007E-4</v>
      </c>
      <c r="AW1334">
        <f t="shared" si="943"/>
        <v>7.8139951141877517E-5</v>
      </c>
      <c r="AX1334">
        <f t="shared" si="944"/>
        <v>0</v>
      </c>
      <c r="AY1334">
        <f t="shared" si="945"/>
        <v>1.0470753453011586E-2</v>
      </c>
    </row>
    <row r="1335" spans="1:51" x14ac:dyDescent="0.2">
      <c r="A1335" s="118" t="s">
        <v>6265</v>
      </c>
      <c r="B1335" s="119">
        <v>32940</v>
      </c>
      <c r="C1335" s="121" t="s">
        <v>7114</v>
      </c>
      <c r="D1335" s="121" t="s">
        <v>4240</v>
      </c>
      <c r="E1335" s="121">
        <v>0.30910483994370452</v>
      </c>
      <c r="F1335">
        <f t="shared" si="921"/>
        <v>3.0910483994370451E-7</v>
      </c>
      <c r="G1335">
        <f t="shared" si="922"/>
        <v>3.0910483994370452E-9</v>
      </c>
      <c r="H1335">
        <f t="shared" si="923"/>
        <v>1.7792188346198436E-4</v>
      </c>
      <c r="I1335" s="115">
        <f t="shared" si="901"/>
        <v>8</v>
      </c>
      <c r="J1335" s="115">
        <f t="shared" si="902"/>
        <v>2</v>
      </c>
      <c r="K1335" s="115">
        <f t="shared" si="903"/>
        <v>18</v>
      </c>
      <c r="L1335" s="115">
        <f t="shared" si="904"/>
        <v>15</v>
      </c>
      <c r="M1335" s="115">
        <f t="shared" si="905"/>
        <v>15</v>
      </c>
      <c r="N1335" s="115">
        <f t="shared" si="906"/>
        <v>28</v>
      </c>
      <c r="O1335" s="115">
        <f t="shared" si="907"/>
        <v>6</v>
      </c>
      <c r="P1335" s="115">
        <f t="shared" si="908"/>
        <v>21</v>
      </c>
      <c r="Q1335" s="115">
        <f t="shared" si="909"/>
        <v>15</v>
      </c>
      <c r="R1335" s="115">
        <f t="shared" si="910"/>
        <v>25</v>
      </c>
      <c r="S1335" s="115">
        <f t="shared" si="911"/>
        <v>13</v>
      </c>
      <c r="T1335" s="115">
        <f t="shared" si="912"/>
        <v>11</v>
      </c>
      <c r="U1335" s="115">
        <f t="shared" si="913"/>
        <v>25</v>
      </c>
      <c r="V1335" s="115">
        <f t="shared" si="914"/>
        <v>10</v>
      </c>
      <c r="W1335" s="115">
        <f t="shared" si="915"/>
        <v>16</v>
      </c>
      <c r="X1335" s="115">
        <f t="shared" si="916"/>
        <v>22</v>
      </c>
      <c r="Y1335" s="115">
        <f t="shared" si="917"/>
        <v>9</v>
      </c>
      <c r="Z1335" s="115">
        <f t="shared" si="918"/>
        <v>17</v>
      </c>
      <c r="AA1335" s="115">
        <f t="shared" si="919"/>
        <v>4</v>
      </c>
      <c r="AB1335" s="115">
        <f t="shared" si="920"/>
        <v>12</v>
      </c>
      <c r="AC1335" s="113">
        <f t="shared" si="924"/>
        <v>292</v>
      </c>
      <c r="AE1335">
        <f t="shared" si="925"/>
        <v>1.4233750676958749E-3</v>
      </c>
      <c r="AF1335">
        <f t="shared" si="926"/>
        <v>3.5584376692396872E-4</v>
      </c>
      <c r="AG1335">
        <f t="shared" si="927"/>
        <v>3.2025939023157183E-3</v>
      </c>
      <c r="AH1335">
        <f t="shared" si="928"/>
        <v>2.6688282519297655E-3</v>
      </c>
      <c r="AI1335">
        <f t="shared" si="929"/>
        <v>2.6688282519297655E-3</v>
      </c>
      <c r="AJ1335">
        <f t="shared" si="930"/>
        <v>4.9818127369355624E-3</v>
      </c>
      <c r="AK1335">
        <f t="shared" si="931"/>
        <v>1.0675313007719061E-3</v>
      </c>
      <c r="AL1335">
        <f t="shared" si="932"/>
        <v>3.7363595527016716E-3</v>
      </c>
      <c r="AM1335">
        <f t="shared" si="933"/>
        <v>2.6688282519297655E-3</v>
      </c>
      <c r="AN1335">
        <f t="shared" si="934"/>
        <v>4.4480470865496087E-3</v>
      </c>
      <c r="AO1335">
        <f t="shared" si="935"/>
        <v>2.3129844850057965E-3</v>
      </c>
      <c r="AP1335">
        <f t="shared" si="936"/>
        <v>1.9571407180818279E-3</v>
      </c>
      <c r="AQ1335">
        <f t="shared" si="937"/>
        <v>4.4480470865496087E-3</v>
      </c>
      <c r="AR1335">
        <f t="shared" si="938"/>
        <v>1.7792188346198437E-3</v>
      </c>
      <c r="AS1335">
        <f t="shared" si="939"/>
        <v>2.8467501353917498E-3</v>
      </c>
      <c r="AT1335">
        <f t="shared" si="940"/>
        <v>3.9142814361636559E-3</v>
      </c>
      <c r="AU1335">
        <f t="shared" si="941"/>
        <v>1.6012969511578592E-3</v>
      </c>
      <c r="AV1335">
        <f t="shared" si="942"/>
        <v>3.0246720188537341E-3</v>
      </c>
      <c r="AW1335">
        <f t="shared" si="943"/>
        <v>7.1168753384793745E-4</v>
      </c>
      <c r="AX1335">
        <f t="shared" si="944"/>
        <v>2.1350626015438122E-3</v>
      </c>
      <c r="AY1335">
        <f t="shared" si="945"/>
        <v>5.1953189970899434E-2</v>
      </c>
    </row>
    <row r="1336" spans="1:51" x14ac:dyDescent="0.2">
      <c r="A1336" s="118" t="s">
        <v>6266</v>
      </c>
      <c r="B1336" s="119">
        <v>40359</v>
      </c>
      <c r="C1336" s="121" t="s">
        <v>6982</v>
      </c>
      <c r="D1336" s="121" t="s">
        <v>3715</v>
      </c>
      <c r="E1336" s="121">
        <v>5.093463087335813E-2</v>
      </c>
      <c r="F1336">
        <f t="shared" si="921"/>
        <v>5.0934630873358129E-8</v>
      </c>
      <c r="G1336">
        <f t="shared" si="922"/>
        <v>5.0934630873358132E-10</v>
      </c>
      <c r="H1336">
        <f t="shared" si="923"/>
        <v>2.9318160984083251E-5</v>
      </c>
      <c r="I1336" s="115">
        <f t="shared" si="901"/>
        <v>38</v>
      </c>
      <c r="J1336" s="115">
        <f t="shared" si="902"/>
        <v>4</v>
      </c>
      <c r="K1336" s="115">
        <f t="shared" si="903"/>
        <v>12</v>
      </c>
      <c r="L1336" s="115">
        <f t="shared" si="904"/>
        <v>14</v>
      </c>
      <c r="M1336" s="115">
        <f t="shared" si="905"/>
        <v>18</v>
      </c>
      <c r="N1336" s="115">
        <f t="shared" si="906"/>
        <v>36</v>
      </c>
      <c r="O1336" s="115">
        <f t="shared" si="907"/>
        <v>5</v>
      </c>
      <c r="P1336" s="115">
        <f t="shared" si="908"/>
        <v>32</v>
      </c>
      <c r="Q1336" s="115">
        <f t="shared" si="909"/>
        <v>11</v>
      </c>
      <c r="R1336" s="115">
        <f t="shared" si="910"/>
        <v>58</v>
      </c>
      <c r="S1336" s="115">
        <f t="shared" si="911"/>
        <v>12</v>
      </c>
      <c r="T1336" s="115">
        <f t="shared" si="912"/>
        <v>13</v>
      </c>
      <c r="U1336" s="115">
        <f t="shared" si="913"/>
        <v>16</v>
      </c>
      <c r="V1336" s="115">
        <f t="shared" si="914"/>
        <v>13</v>
      </c>
      <c r="W1336" s="115">
        <f t="shared" si="915"/>
        <v>19</v>
      </c>
      <c r="X1336" s="115">
        <f t="shared" si="916"/>
        <v>17</v>
      </c>
      <c r="Y1336" s="115">
        <f t="shared" si="917"/>
        <v>15</v>
      </c>
      <c r="Z1336" s="115">
        <f t="shared" si="918"/>
        <v>26</v>
      </c>
      <c r="AA1336" s="115">
        <f t="shared" si="919"/>
        <v>5</v>
      </c>
      <c r="AB1336" s="115">
        <f t="shared" si="920"/>
        <v>8</v>
      </c>
      <c r="AC1336" s="113">
        <f t="shared" si="924"/>
        <v>372</v>
      </c>
      <c r="AE1336">
        <f t="shared" si="925"/>
        <v>1.1140901173951636E-3</v>
      </c>
      <c r="AF1336">
        <f t="shared" si="926"/>
        <v>1.1727264393633301E-4</v>
      </c>
      <c r="AG1336">
        <f t="shared" si="927"/>
        <v>3.5181793180899903E-4</v>
      </c>
      <c r="AH1336">
        <f t="shared" si="928"/>
        <v>4.104542537771655E-4</v>
      </c>
      <c r="AI1336">
        <f t="shared" si="929"/>
        <v>5.2772689771349854E-4</v>
      </c>
      <c r="AJ1336">
        <f t="shared" si="930"/>
        <v>1.0554537954269971E-3</v>
      </c>
      <c r="AK1336">
        <f t="shared" si="931"/>
        <v>1.4659080492041625E-4</v>
      </c>
      <c r="AL1336">
        <f t="shared" si="932"/>
        <v>9.3818115149066404E-4</v>
      </c>
      <c r="AM1336">
        <f t="shared" si="933"/>
        <v>3.2249977082491574E-4</v>
      </c>
      <c r="AN1336">
        <f t="shared" si="934"/>
        <v>1.7004533370768287E-3</v>
      </c>
      <c r="AO1336">
        <f t="shared" si="935"/>
        <v>3.5181793180899903E-4</v>
      </c>
      <c r="AP1336">
        <f t="shared" si="936"/>
        <v>3.8113609279308226E-4</v>
      </c>
      <c r="AQ1336">
        <f t="shared" si="937"/>
        <v>4.6909057574533202E-4</v>
      </c>
      <c r="AR1336">
        <f t="shared" si="938"/>
        <v>3.8113609279308226E-4</v>
      </c>
      <c r="AS1336">
        <f t="shared" si="939"/>
        <v>5.5704505869758178E-4</v>
      </c>
      <c r="AT1336">
        <f t="shared" si="940"/>
        <v>4.9840873672941531E-4</v>
      </c>
      <c r="AU1336">
        <f t="shared" si="941"/>
        <v>4.3977241476124879E-4</v>
      </c>
      <c r="AV1336">
        <f t="shared" si="942"/>
        <v>7.6227218558616453E-4</v>
      </c>
      <c r="AW1336">
        <f t="shared" si="943"/>
        <v>1.4659080492041625E-4</v>
      </c>
      <c r="AX1336">
        <f t="shared" si="944"/>
        <v>2.3454528787266601E-4</v>
      </c>
      <c r="AY1336">
        <f t="shared" si="945"/>
        <v>1.0906355886078972E-2</v>
      </c>
    </row>
    <row r="1337" spans="1:51" x14ac:dyDescent="0.2">
      <c r="A1337" s="118" t="s">
        <v>6267</v>
      </c>
      <c r="B1337" s="119">
        <v>19194</v>
      </c>
      <c r="C1337" s="121" t="s">
        <v>7052</v>
      </c>
      <c r="D1337" s="121" t="s">
        <v>4183</v>
      </c>
      <c r="E1337" s="121">
        <v>0.40043575722734864</v>
      </c>
      <c r="F1337">
        <f t="shared" si="921"/>
        <v>4.0043575722734864E-7</v>
      </c>
      <c r="G1337">
        <f t="shared" si="922"/>
        <v>4.0043575722734862E-9</v>
      </c>
      <c r="H1337">
        <f t="shared" si="923"/>
        <v>2.304922955732154E-4</v>
      </c>
      <c r="I1337" s="115">
        <f t="shared" si="901"/>
        <v>22</v>
      </c>
      <c r="J1337" s="115">
        <f t="shared" si="902"/>
        <v>0</v>
      </c>
      <c r="K1337" s="115">
        <f t="shared" si="903"/>
        <v>7</v>
      </c>
      <c r="L1337" s="115">
        <f t="shared" si="904"/>
        <v>6</v>
      </c>
      <c r="M1337" s="115">
        <f t="shared" si="905"/>
        <v>5</v>
      </c>
      <c r="N1337" s="115">
        <f t="shared" si="906"/>
        <v>20</v>
      </c>
      <c r="O1337" s="115">
        <f t="shared" si="907"/>
        <v>2</v>
      </c>
      <c r="P1337" s="115">
        <f t="shared" si="908"/>
        <v>9</v>
      </c>
      <c r="Q1337" s="115">
        <f t="shared" si="909"/>
        <v>10</v>
      </c>
      <c r="R1337" s="115">
        <f t="shared" si="910"/>
        <v>18</v>
      </c>
      <c r="S1337" s="115">
        <f t="shared" si="911"/>
        <v>6</v>
      </c>
      <c r="T1337" s="115">
        <f t="shared" si="912"/>
        <v>4</v>
      </c>
      <c r="U1337" s="115">
        <f t="shared" si="913"/>
        <v>16</v>
      </c>
      <c r="V1337" s="115">
        <f t="shared" si="914"/>
        <v>10</v>
      </c>
      <c r="W1337" s="115">
        <f t="shared" si="915"/>
        <v>6</v>
      </c>
      <c r="X1337" s="115">
        <f t="shared" si="916"/>
        <v>16</v>
      </c>
      <c r="Y1337" s="115">
        <f t="shared" si="917"/>
        <v>8</v>
      </c>
      <c r="Z1337" s="115">
        <f t="shared" si="918"/>
        <v>15</v>
      </c>
      <c r="AA1337" s="115">
        <f t="shared" si="919"/>
        <v>1</v>
      </c>
      <c r="AB1337" s="115">
        <f t="shared" si="920"/>
        <v>4</v>
      </c>
      <c r="AC1337" s="113">
        <f t="shared" si="924"/>
        <v>185</v>
      </c>
      <c r="AE1337">
        <f t="shared" si="925"/>
        <v>5.0708305026107387E-3</v>
      </c>
      <c r="AF1337">
        <f t="shared" si="926"/>
        <v>0</v>
      </c>
      <c r="AG1337">
        <f t="shared" si="927"/>
        <v>1.6134460690125079E-3</v>
      </c>
      <c r="AH1337">
        <f t="shared" si="928"/>
        <v>1.3829537734392923E-3</v>
      </c>
      <c r="AI1337">
        <f t="shared" si="929"/>
        <v>1.152461477866077E-3</v>
      </c>
      <c r="AJ1337">
        <f t="shared" si="930"/>
        <v>4.6098459114643081E-3</v>
      </c>
      <c r="AK1337">
        <f t="shared" si="931"/>
        <v>4.609845911464308E-4</v>
      </c>
      <c r="AL1337">
        <f t="shared" si="932"/>
        <v>2.0744306601589387E-3</v>
      </c>
      <c r="AM1337">
        <f t="shared" si="933"/>
        <v>2.3049229557321541E-3</v>
      </c>
      <c r="AN1337">
        <f t="shared" si="934"/>
        <v>4.1488613203178775E-3</v>
      </c>
      <c r="AO1337">
        <f t="shared" si="935"/>
        <v>1.3829537734392923E-3</v>
      </c>
      <c r="AP1337">
        <f t="shared" si="936"/>
        <v>9.219691822928616E-4</v>
      </c>
      <c r="AQ1337">
        <f t="shared" si="937"/>
        <v>3.6878767291714464E-3</v>
      </c>
      <c r="AR1337">
        <f t="shared" si="938"/>
        <v>2.3049229557321541E-3</v>
      </c>
      <c r="AS1337">
        <f t="shared" si="939"/>
        <v>1.3829537734392923E-3</v>
      </c>
      <c r="AT1337">
        <f t="shared" si="940"/>
        <v>3.6878767291714464E-3</v>
      </c>
      <c r="AU1337">
        <f t="shared" si="941"/>
        <v>1.8439383645857232E-3</v>
      </c>
      <c r="AV1337">
        <f t="shared" si="942"/>
        <v>3.4573844335982311E-3</v>
      </c>
      <c r="AW1337">
        <f t="shared" si="943"/>
        <v>2.304922955732154E-4</v>
      </c>
      <c r="AX1337">
        <f t="shared" si="944"/>
        <v>9.219691822928616E-4</v>
      </c>
      <c r="AY1337">
        <f t="shared" si="945"/>
        <v>4.2641074681044853E-2</v>
      </c>
    </row>
    <row r="1338" spans="1:51" x14ac:dyDescent="0.2">
      <c r="A1338" s="118" t="s">
        <v>6268</v>
      </c>
      <c r="B1338" s="119">
        <v>8315</v>
      </c>
      <c r="C1338" s="121" t="s">
        <v>7161</v>
      </c>
      <c r="D1338" s="121" t="s">
        <v>4811</v>
      </c>
      <c r="E1338" s="121">
        <v>8.4873269364481683</v>
      </c>
      <c r="F1338">
        <f t="shared" si="921"/>
        <v>8.487326936448168E-6</v>
      </c>
      <c r="G1338">
        <f t="shared" si="922"/>
        <v>8.4873269364481683E-8</v>
      </c>
      <c r="H1338">
        <f t="shared" si="923"/>
        <v>4.8853366203049885E-3</v>
      </c>
      <c r="I1338" s="115">
        <f t="shared" si="901"/>
        <v>7</v>
      </c>
      <c r="J1338" s="115">
        <f t="shared" si="902"/>
        <v>0</v>
      </c>
      <c r="K1338" s="115">
        <f t="shared" si="903"/>
        <v>3</v>
      </c>
      <c r="L1338" s="115">
        <f t="shared" si="904"/>
        <v>7</v>
      </c>
      <c r="M1338" s="115">
        <f t="shared" si="905"/>
        <v>0</v>
      </c>
      <c r="N1338" s="115">
        <f t="shared" si="906"/>
        <v>2</v>
      </c>
      <c r="O1338" s="115">
        <f t="shared" si="907"/>
        <v>1</v>
      </c>
      <c r="P1338" s="115">
        <f t="shared" si="908"/>
        <v>3</v>
      </c>
      <c r="Q1338" s="115">
        <f t="shared" si="909"/>
        <v>8</v>
      </c>
      <c r="R1338" s="115">
        <f t="shared" si="910"/>
        <v>5</v>
      </c>
      <c r="S1338" s="115">
        <f t="shared" si="911"/>
        <v>2</v>
      </c>
      <c r="T1338" s="115">
        <f t="shared" si="912"/>
        <v>2</v>
      </c>
      <c r="U1338" s="115">
        <f t="shared" si="913"/>
        <v>1</v>
      </c>
      <c r="V1338" s="115">
        <f t="shared" si="914"/>
        <v>3</v>
      </c>
      <c r="W1338" s="115">
        <f t="shared" si="915"/>
        <v>16</v>
      </c>
      <c r="X1338" s="115">
        <f t="shared" si="916"/>
        <v>2</v>
      </c>
      <c r="Y1338" s="115">
        <f t="shared" si="917"/>
        <v>0</v>
      </c>
      <c r="Z1338" s="115">
        <f t="shared" si="918"/>
        <v>4</v>
      </c>
      <c r="AA1338" s="115">
        <f t="shared" si="919"/>
        <v>0</v>
      </c>
      <c r="AB1338" s="115">
        <f t="shared" si="920"/>
        <v>2</v>
      </c>
      <c r="AC1338" s="113">
        <f t="shared" si="924"/>
        <v>68</v>
      </c>
      <c r="AE1338">
        <f t="shared" si="925"/>
        <v>3.4197356342134916E-2</v>
      </c>
      <c r="AF1338">
        <f t="shared" si="926"/>
        <v>0</v>
      </c>
      <c r="AG1338">
        <f t="shared" si="927"/>
        <v>1.4656009860914965E-2</v>
      </c>
      <c r="AH1338">
        <f t="shared" si="928"/>
        <v>3.4197356342134916E-2</v>
      </c>
      <c r="AI1338">
        <f t="shared" si="929"/>
        <v>0</v>
      </c>
      <c r="AJ1338">
        <f t="shared" si="930"/>
        <v>9.7706732406099769E-3</v>
      </c>
      <c r="AK1338">
        <f t="shared" si="931"/>
        <v>4.8853366203049885E-3</v>
      </c>
      <c r="AL1338">
        <f t="shared" si="932"/>
        <v>1.4656009860914965E-2</v>
      </c>
      <c r="AM1338">
        <f t="shared" si="933"/>
        <v>3.9082692962439908E-2</v>
      </c>
      <c r="AN1338">
        <f t="shared" si="934"/>
        <v>2.4426683101524942E-2</v>
      </c>
      <c r="AO1338">
        <f t="shared" si="935"/>
        <v>9.7706732406099769E-3</v>
      </c>
      <c r="AP1338">
        <f t="shared" si="936"/>
        <v>9.7706732406099769E-3</v>
      </c>
      <c r="AQ1338">
        <f t="shared" si="937"/>
        <v>4.8853366203049885E-3</v>
      </c>
      <c r="AR1338">
        <f t="shared" si="938"/>
        <v>1.4656009860914965E-2</v>
      </c>
      <c r="AS1338">
        <f t="shared" si="939"/>
        <v>7.8165385924879816E-2</v>
      </c>
      <c r="AT1338">
        <f t="shared" si="940"/>
        <v>9.7706732406099769E-3</v>
      </c>
      <c r="AU1338">
        <f t="shared" si="941"/>
        <v>0</v>
      </c>
      <c r="AV1338">
        <f t="shared" si="942"/>
        <v>1.9541346481219954E-2</v>
      </c>
      <c r="AW1338">
        <f t="shared" si="943"/>
        <v>0</v>
      </c>
      <c r="AX1338">
        <f t="shared" si="944"/>
        <v>9.7706732406099769E-3</v>
      </c>
      <c r="AY1338">
        <f t="shared" si="945"/>
        <v>0.33220289018073923</v>
      </c>
    </row>
    <row r="1339" spans="1:51" x14ac:dyDescent="0.2">
      <c r="A1339" s="118" t="s">
        <v>6269</v>
      </c>
      <c r="B1339" s="119">
        <v>17430</v>
      </c>
      <c r="C1339" s="121" t="s">
        <v>6859</v>
      </c>
      <c r="D1339" s="121" t="s">
        <v>4793</v>
      </c>
      <c r="E1339" s="121">
        <v>5.3012460693214987</v>
      </c>
      <c r="F1339">
        <f t="shared" si="921"/>
        <v>5.3012460693214984E-6</v>
      </c>
      <c r="G1339">
        <f t="shared" si="922"/>
        <v>5.3012460693214986E-8</v>
      </c>
      <c r="H1339">
        <f t="shared" si="923"/>
        <v>3.0514167475375127E-3</v>
      </c>
      <c r="I1339" s="115">
        <f t="shared" si="901"/>
        <v>10</v>
      </c>
      <c r="J1339" s="115">
        <f t="shared" si="902"/>
        <v>2</v>
      </c>
      <c r="K1339" s="115">
        <f t="shared" si="903"/>
        <v>10</v>
      </c>
      <c r="L1339" s="115">
        <f t="shared" si="904"/>
        <v>9</v>
      </c>
      <c r="M1339" s="115">
        <f t="shared" si="905"/>
        <v>5</v>
      </c>
      <c r="N1339" s="115">
        <f t="shared" si="906"/>
        <v>15</v>
      </c>
      <c r="O1339" s="115">
        <f t="shared" si="907"/>
        <v>1</v>
      </c>
      <c r="P1339" s="115">
        <f t="shared" si="908"/>
        <v>9</v>
      </c>
      <c r="Q1339" s="115">
        <f t="shared" si="909"/>
        <v>6</v>
      </c>
      <c r="R1339" s="115">
        <f t="shared" si="910"/>
        <v>14</v>
      </c>
      <c r="S1339" s="115">
        <f t="shared" si="911"/>
        <v>5</v>
      </c>
      <c r="T1339" s="115">
        <f t="shared" si="912"/>
        <v>6</v>
      </c>
      <c r="U1339" s="115">
        <f t="shared" si="913"/>
        <v>15</v>
      </c>
      <c r="V1339" s="115">
        <f t="shared" si="914"/>
        <v>6</v>
      </c>
      <c r="W1339" s="115">
        <f t="shared" si="915"/>
        <v>8</v>
      </c>
      <c r="X1339" s="115">
        <f t="shared" si="916"/>
        <v>11</v>
      </c>
      <c r="Y1339" s="115">
        <f t="shared" si="917"/>
        <v>10</v>
      </c>
      <c r="Z1339" s="115">
        <f t="shared" si="918"/>
        <v>18</v>
      </c>
      <c r="AA1339" s="115">
        <f t="shared" si="919"/>
        <v>1</v>
      </c>
      <c r="AB1339" s="115">
        <f t="shared" si="920"/>
        <v>2</v>
      </c>
      <c r="AC1339" s="113">
        <f t="shared" si="924"/>
        <v>163</v>
      </c>
      <c r="AE1339">
        <f t="shared" si="925"/>
        <v>3.0514167475375126E-2</v>
      </c>
      <c r="AF1339">
        <f t="shared" si="926"/>
        <v>6.1028334950750255E-3</v>
      </c>
      <c r="AG1339">
        <f t="shared" si="927"/>
        <v>3.0514167475375126E-2</v>
      </c>
      <c r="AH1339">
        <f t="shared" si="928"/>
        <v>2.7462750727837614E-2</v>
      </c>
      <c r="AI1339">
        <f t="shared" si="929"/>
        <v>1.5257083737687563E-2</v>
      </c>
      <c r="AJ1339">
        <f t="shared" si="930"/>
        <v>4.5771251213062691E-2</v>
      </c>
      <c r="AK1339">
        <f t="shared" si="931"/>
        <v>3.0514167475375127E-3</v>
      </c>
      <c r="AL1339">
        <f t="shared" si="932"/>
        <v>2.7462750727837614E-2</v>
      </c>
      <c r="AM1339">
        <f t="shared" si="933"/>
        <v>1.8308500485225077E-2</v>
      </c>
      <c r="AN1339">
        <f t="shared" si="934"/>
        <v>4.2719834465525179E-2</v>
      </c>
      <c r="AO1339">
        <f t="shared" si="935"/>
        <v>1.5257083737687563E-2</v>
      </c>
      <c r="AP1339">
        <f t="shared" si="936"/>
        <v>1.8308500485225077E-2</v>
      </c>
      <c r="AQ1339">
        <f t="shared" si="937"/>
        <v>4.5771251213062691E-2</v>
      </c>
      <c r="AR1339">
        <f t="shared" si="938"/>
        <v>1.8308500485225077E-2</v>
      </c>
      <c r="AS1339">
        <f t="shared" si="939"/>
        <v>2.4411333980300102E-2</v>
      </c>
      <c r="AT1339">
        <f t="shared" si="940"/>
        <v>3.3565584222912642E-2</v>
      </c>
      <c r="AU1339">
        <f t="shared" si="941"/>
        <v>3.0514167475375126E-2</v>
      </c>
      <c r="AV1339">
        <f t="shared" si="942"/>
        <v>5.4925501455675228E-2</v>
      </c>
      <c r="AW1339">
        <f t="shared" si="943"/>
        <v>3.0514167475375127E-3</v>
      </c>
      <c r="AX1339">
        <f t="shared" si="944"/>
        <v>6.1028334950750255E-3</v>
      </c>
      <c r="AY1339">
        <f t="shared" si="945"/>
        <v>0.49738092984861454</v>
      </c>
    </row>
    <row r="1340" spans="1:51" x14ac:dyDescent="0.2">
      <c r="A1340" s="118" t="s">
        <v>6270</v>
      </c>
      <c r="B1340" s="119">
        <v>25862</v>
      </c>
      <c r="C1340" s="121" t="s">
        <v>6586</v>
      </c>
      <c r="D1340" s="121" t="s">
        <v>4851</v>
      </c>
      <c r="E1340" s="121">
        <v>11.04027238467668</v>
      </c>
      <c r="F1340">
        <f t="shared" si="921"/>
        <v>1.1040272384676679E-5</v>
      </c>
      <c r="G1340">
        <f t="shared" si="922"/>
        <v>1.1040272384676679E-7</v>
      </c>
      <c r="H1340">
        <f t="shared" si="923"/>
        <v>6.354821415843104E-3</v>
      </c>
      <c r="I1340" s="115">
        <f t="shared" si="901"/>
        <v>40</v>
      </c>
      <c r="J1340" s="115">
        <f t="shared" si="902"/>
        <v>0</v>
      </c>
      <c r="K1340" s="115">
        <f t="shared" si="903"/>
        <v>7</v>
      </c>
      <c r="L1340" s="115">
        <f t="shared" si="904"/>
        <v>11</v>
      </c>
      <c r="M1340" s="115">
        <f t="shared" si="905"/>
        <v>6</v>
      </c>
      <c r="N1340" s="115">
        <f t="shared" si="906"/>
        <v>24</v>
      </c>
      <c r="O1340" s="115">
        <f t="shared" si="907"/>
        <v>4</v>
      </c>
      <c r="P1340" s="115">
        <f t="shared" si="908"/>
        <v>16</v>
      </c>
      <c r="Q1340" s="115">
        <f t="shared" si="909"/>
        <v>11</v>
      </c>
      <c r="R1340" s="115">
        <f t="shared" si="910"/>
        <v>22</v>
      </c>
      <c r="S1340" s="115">
        <f t="shared" si="911"/>
        <v>3</v>
      </c>
      <c r="T1340" s="115">
        <f t="shared" si="912"/>
        <v>8</v>
      </c>
      <c r="U1340" s="115">
        <f t="shared" si="913"/>
        <v>12</v>
      </c>
      <c r="V1340" s="115">
        <f t="shared" si="914"/>
        <v>9</v>
      </c>
      <c r="W1340" s="115">
        <f t="shared" si="915"/>
        <v>9</v>
      </c>
      <c r="X1340" s="115">
        <f t="shared" si="916"/>
        <v>17</v>
      </c>
      <c r="Y1340" s="115">
        <f t="shared" si="917"/>
        <v>12</v>
      </c>
      <c r="Z1340" s="115">
        <f t="shared" si="918"/>
        <v>23</v>
      </c>
      <c r="AA1340" s="115">
        <f t="shared" si="919"/>
        <v>6</v>
      </c>
      <c r="AB1340" s="115">
        <f t="shared" si="920"/>
        <v>7</v>
      </c>
      <c r="AC1340" s="113">
        <f t="shared" si="924"/>
        <v>247</v>
      </c>
      <c r="AE1340">
        <f t="shared" si="925"/>
        <v>0.25419285663372415</v>
      </c>
      <c r="AF1340">
        <f t="shared" si="926"/>
        <v>0</v>
      </c>
      <c r="AG1340">
        <f t="shared" si="927"/>
        <v>4.4483749910901725E-2</v>
      </c>
      <c r="AH1340">
        <f t="shared" si="928"/>
        <v>6.9903035574274144E-2</v>
      </c>
      <c r="AI1340">
        <f t="shared" si="929"/>
        <v>3.8128928495058625E-2</v>
      </c>
      <c r="AJ1340">
        <f t="shared" si="930"/>
        <v>0.1525157139802345</v>
      </c>
      <c r="AK1340">
        <f t="shared" si="931"/>
        <v>2.5419285663372416E-2</v>
      </c>
      <c r="AL1340">
        <f t="shared" si="932"/>
        <v>0.10167714265348966</v>
      </c>
      <c r="AM1340">
        <f t="shared" si="933"/>
        <v>6.9903035574274144E-2</v>
      </c>
      <c r="AN1340">
        <f t="shared" si="934"/>
        <v>0.13980607114854829</v>
      </c>
      <c r="AO1340">
        <f t="shared" si="935"/>
        <v>1.9064464247529313E-2</v>
      </c>
      <c r="AP1340">
        <f t="shared" si="936"/>
        <v>5.0838571326744832E-2</v>
      </c>
      <c r="AQ1340">
        <f t="shared" si="937"/>
        <v>7.6257856990117251E-2</v>
      </c>
      <c r="AR1340">
        <f t="shared" si="938"/>
        <v>5.7193392742587938E-2</v>
      </c>
      <c r="AS1340">
        <f t="shared" si="939"/>
        <v>5.7193392742587938E-2</v>
      </c>
      <c r="AT1340">
        <f t="shared" si="940"/>
        <v>0.10803196406933277</v>
      </c>
      <c r="AU1340">
        <f t="shared" si="941"/>
        <v>7.6257856990117251E-2</v>
      </c>
      <c r="AV1340">
        <f t="shared" si="942"/>
        <v>0.14616089256439138</v>
      </c>
      <c r="AW1340">
        <f t="shared" si="943"/>
        <v>3.8128928495058625E-2</v>
      </c>
      <c r="AX1340">
        <f t="shared" si="944"/>
        <v>4.4483749910901725E-2</v>
      </c>
      <c r="AY1340">
        <f t="shared" si="945"/>
        <v>1.5696408897132463</v>
      </c>
    </row>
    <row r="1341" spans="1:51" x14ac:dyDescent="0.2">
      <c r="A1341" s="118" t="s">
        <v>6271</v>
      </c>
      <c r="B1341" s="119">
        <v>25898</v>
      </c>
      <c r="C1341" s="121" t="s">
        <v>7070</v>
      </c>
      <c r="D1341" s="121" t="s">
        <v>4798</v>
      </c>
      <c r="E1341" s="121">
        <v>3.0306076019712833</v>
      </c>
      <c r="F1341">
        <f t="shared" si="921"/>
        <v>3.0306076019712831E-6</v>
      </c>
      <c r="G1341">
        <f t="shared" si="922"/>
        <v>3.030607601971283E-8</v>
      </c>
      <c r="H1341">
        <f t="shared" si="923"/>
        <v>1.7444288891598784E-3</v>
      </c>
      <c r="I1341" s="115">
        <f t="shared" si="901"/>
        <v>19</v>
      </c>
      <c r="J1341" s="115">
        <f t="shared" si="902"/>
        <v>2</v>
      </c>
      <c r="K1341" s="115">
        <f t="shared" si="903"/>
        <v>14</v>
      </c>
      <c r="L1341" s="115">
        <f t="shared" si="904"/>
        <v>6</v>
      </c>
      <c r="M1341" s="115">
        <f t="shared" si="905"/>
        <v>3</v>
      </c>
      <c r="N1341" s="115">
        <f t="shared" si="906"/>
        <v>20</v>
      </c>
      <c r="O1341" s="115">
        <f t="shared" si="907"/>
        <v>5</v>
      </c>
      <c r="P1341" s="115">
        <f t="shared" si="908"/>
        <v>15</v>
      </c>
      <c r="Q1341" s="115">
        <f t="shared" si="909"/>
        <v>17</v>
      </c>
      <c r="R1341" s="115">
        <f t="shared" si="910"/>
        <v>6</v>
      </c>
      <c r="S1341" s="115">
        <f t="shared" si="911"/>
        <v>6</v>
      </c>
      <c r="T1341" s="115">
        <f t="shared" si="912"/>
        <v>1</v>
      </c>
      <c r="U1341" s="115">
        <f t="shared" si="913"/>
        <v>33</v>
      </c>
      <c r="V1341" s="115">
        <f t="shared" si="914"/>
        <v>15</v>
      </c>
      <c r="W1341" s="115">
        <f t="shared" si="915"/>
        <v>10</v>
      </c>
      <c r="X1341" s="115">
        <f t="shared" si="916"/>
        <v>15</v>
      </c>
      <c r="Y1341" s="115">
        <f t="shared" si="917"/>
        <v>22</v>
      </c>
      <c r="Z1341" s="115">
        <f t="shared" si="918"/>
        <v>25</v>
      </c>
      <c r="AA1341" s="115">
        <f t="shared" si="919"/>
        <v>2</v>
      </c>
      <c r="AB1341" s="115">
        <f t="shared" si="920"/>
        <v>7</v>
      </c>
      <c r="AC1341" s="113">
        <f t="shared" si="924"/>
        <v>243</v>
      </c>
      <c r="AE1341">
        <f t="shared" si="925"/>
        <v>3.3144148894037689E-2</v>
      </c>
      <c r="AF1341">
        <f t="shared" si="926"/>
        <v>3.4888577783197569E-3</v>
      </c>
      <c r="AG1341">
        <f t="shared" si="927"/>
        <v>2.4422004448238298E-2</v>
      </c>
      <c r="AH1341">
        <f t="shared" si="928"/>
        <v>1.046657333495927E-2</v>
      </c>
      <c r="AI1341">
        <f t="shared" si="929"/>
        <v>5.2332866674796351E-3</v>
      </c>
      <c r="AJ1341">
        <f t="shared" si="930"/>
        <v>3.4888577783197566E-2</v>
      </c>
      <c r="AK1341">
        <f t="shared" si="931"/>
        <v>8.7221444457993916E-3</v>
      </c>
      <c r="AL1341">
        <f t="shared" si="932"/>
        <v>2.6166433337398178E-2</v>
      </c>
      <c r="AM1341">
        <f t="shared" si="933"/>
        <v>2.9655291115717932E-2</v>
      </c>
      <c r="AN1341">
        <f t="shared" si="934"/>
        <v>1.046657333495927E-2</v>
      </c>
      <c r="AO1341">
        <f t="shared" si="935"/>
        <v>1.046657333495927E-2</v>
      </c>
      <c r="AP1341">
        <f t="shared" si="936"/>
        <v>1.7444288891598784E-3</v>
      </c>
      <c r="AQ1341">
        <f t="shared" si="937"/>
        <v>5.7566153342275987E-2</v>
      </c>
      <c r="AR1341">
        <f t="shared" si="938"/>
        <v>2.6166433337398178E-2</v>
      </c>
      <c r="AS1341">
        <f t="shared" si="939"/>
        <v>1.7444288891598783E-2</v>
      </c>
      <c r="AT1341">
        <f t="shared" si="940"/>
        <v>2.6166433337398178E-2</v>
      </c>
      <c r="AU1341">
        <f t="shared" si="941"/>
        <v>3.8377435561517327E-2</v>
      </c>
      <c r="AV1341">
        <f t="shared" si="942"/>
        <v>4.3610722228996958E-2</v>
      </c>
      <c r="AW1341">
        <f t="shared" si="943"/>
        <v>3.4888577783197569E-3</v>
      </c>
      <c r="AX1341">
        <f t="shared" si="944"/>
        <v>1.2211002224119149E-2</v>
      </c>
      <c r="AY1341">
        <f t="shared" si="945"/>
        <v>0.42389622006585037</v>
      </c>
    </row>
    <row r="1342" spans="1:51" x14ac:dyDescent="0.2">
      <c r="A1342" s="118" t="s">
        <v>6272</v>
      </c>
      <c r="B1342" s="119">
        <v>31143</v>
      </c>
      <c r="C1342" s="121" t="s">
        <v>6892</v>
      </c>
      <c r="D1342" s="121" t="s">
        <v>4624</v>
      </c>
      <c r="E1342" s="121">
        <v>0.81745258057294012</v>
      </c>
      <c r="F1342">
        <f t="shared" si="921"/>
        <v>8.1745258057294012E-7</v>
      </c>
      <c r="G1342">
        <f t="shared" si="922"/>
        <v>8.1745258057294018E-9</v>
      </c>
      <c r="H1342">
        <f t="shared" si="923"/>
        <v>4.7052871382695166E-4</v>
      </c>
      <c r="I1342" s="115">
        <f t="shared" si="901"/>
        <v>27</v>
      </c>
      <c r="J1342" s="115">
        <f t="shared" si="902"/>
        <v>2</v>
      </c>
      <c r="K1342" s="115">
        <f t="shared" si="903"/>
        <v>15</v>
      </c>
      <c r="L1342" s="115">
        <f t="shared" si="904"/>
        <v>13</v>
      </c>
      <c r="M1342" s="115">
        <f t="shared" si="905"/>
        <v>8</v>
      </c>
      <c r="N1342" s="115">
        <f t="shared" si="906"/>
        <v>14</v>
      </c>
      <c r="O1342" s="115">
        <f t="shared" si="907"/>
        <v>5</v>
      </c>
      <c r="P1342" s="115">
        <f t="shared" si="908"/>
        <v>23</v>
      </c>
      <c r="Q1342" s="115">
        <f t="shared" si="909"/>
        <v>16</v>
      </c>
      <c r="R1342" s="115">
        <f t="shared" si="910"/>
        <v>29</v>
      </c>
      <c r="S1342" s="115">
        <f t="shared" si="911"/>
        <v>5</v>
      </c>
      <c r="T1342" s="115">
        <f t="shared" si="912"/>
        <v>11</v>
      </c>
      <c r="U1342" s="115">
        <f t="shared" si="913"/>
        <v>21</v>
      </c>
      <c r="V1342" s="115">
        <f t="shared" si="914"/>
        <v>12</v>
      </c>
      <c r="W1342" s="115">
        <f t="shared" si="915"/>
        <v>13</v>
      </c>
      <c r="X1342" s="115">
        <f t="shared" si="916"/>
        <v>27</v>
      </c>
      <c r="Y1342" s="115">
        <f t="shared" si="917"/>
        <v>17</v>
      </c>
      <c r="Z1342" s="115">
        <f t="shared" si="918"/>
        <v>17</v>
      </c>
      <c r="AA1342" s="115">
        <f t="shared" si="919"/>
        <v>4</v>
      </c>
      <c r="AB1342" s="115">
        <f t="shared" si="920"/>
        <v>6</v>
      </c>
      <c r="AC1342" s="113">
        <f t="shared" si="924"/>
        <v>285</v>
      </c>
      <c r="AE1342">
        <f t="shared" si="925"/>
        <v>1.2704275273327695E-2</v>
      </c>
      <c r="AF1342">
        <f t="shared" si="926"/>
        <v>9.4105742765390331E-4</v>
      </c>
      <c r="AG1342">
        <f t="shared" si="927"/>
        <v>7.0579307074042745E-3</v>
      </c>
      <c r="AH1342">
        <f t="shared" si="928"/>
        <v>6.1168732797503714E-3</v>
      </c>
      <c r="AI1342">
        <f t="shared" si="929"/>
        <v>3.7642297106156132E-3</v>
      </c>
      <c r="AJ1342">
        <f t="shared" si="930"/>
        <v>6.5874019935773234E-3</v>
      </c>
      <c r="AK1342">
        <f t="shared" si="931"/>
        <v>2.3526435691347582E-3</v>
      </c>
      <c r="AL1342">
        <f t="shared" si="932"/>
        <v>1.0822160418019889E-2</v>
      </c>
      <c r="AM1342">
        <f t="shared" si="933"/>
        <v>7.5284594212312265E-3</v>
      </c>
      <c r="AN1342">
        <f t="shared" si="934"/>
        <v>1.3645332700981599E-2</v>
      </c>
      <c r="AO1342">
        <f t="shared" si="935"/>
        <v>2.3526435691347582E-3</v>
      </c>
      <c r="AP1342">
        <f t="shared" si="936"/>
        <v>5.1758158520964683E-3</v>
      </c>
      <c r="AQ1342">
        <f t="shared" si="937"/>
        <v>9.8811029903659846E-3</v>
      </c>
      <c r="AR1342">
        <f t="shared" si="938"/>
        <v>5.6463445659234203E-3</v>
      </c>
      <c r="AS1342">
        <f t="shared" si="939"/>
        <v>6.1168732797503714E-3</v>
      </c>
      <c r="AT1342">
        <f t="shared" si="940"/>
        <v>1.2704275273327695E-2</v>
      </c>
      <c r="AU1342">
        <f t="shared" si="941"/>
        <v>7.9989881350581785E-3</v>
      </c>
      <c r="AV1342">
        <f t="shared" si="942"/>
        <v>7.9989881350581785E-3</v>
      </c>
      <c r="AW1342">
        <f t="shared" si="943"/>
        <v>1.8821148553078066E-3</v>
      </c>
      <c r="AX1342">
        <f t="shared" si="944"/>
        <v>2.8231722829617101E-3</v>
      </c>
      <c r="AY1342">
        <f t="shared" si="945"/>
        <v>0.13410068344068121</v>
      </c>
    </row>
    <row r="1343" spans="1:51" x14ac:dyDescent="0.2">
      <c r="A1343" s="118" t="s">
        <v>6273</v>
      </c>
      <c r="B1343" s="119">
        <v>32609</v>
      </c>
      <c r="C1343" s="121" t="s">
        <v>6966</v>
      </c>
      <c r="D1343" s="121" t="s">
        <v>4800</v>
      </c>
      <c r="E1343" s="121">
        <v>5.5706128078153991</v>
      </c>
      <c r="F1343">
        <f t="shared" si="921"/>
        <v>5.5706128078153989E-6</v>
      </c>
      <c r="G1343">
        <f t="shared" si="922"/>
        <v>5.5706128078153987E-8</v>
      </c>
      <c r="H1343">
        <f t="shared" si="923"/>
        <v>3.2064652335579034E-3</v>
      </c>
      <c r="I1343" s="115">
        <f t="shared" si="901"/>
        <v>30</v>
      </c>
      <c r="J1343" s="115">
        <f t="shared" si="902"/>
        <v>6</v>
      </c>
      <c r="K1343" s="115">
        <f t="shared" si="903"/>
        <v>15</v>
      </c>
      <c r="L1343" s="115">
        <f t="shared" si="904"/>
        <v>21</v>
      </c>
      <c r="M1343" s="115">
        <f t="shared" si="905"/>
        <v>20</v>
      </c>
      <c r="N1343" s="115">
        <f t="shared" si="906"/>
        <v>36</v>
      </c>
      <c r="O1343" s="115">
        <f t="shared" si="907"/>
        <v>8</v>
      </c>
      <c r="P1343" s="115">
        <f t="shared" si="908"/>
        <v>18</v>
      </c>
      <c r="Q1343" s="115">
        <f t="shared" si="909"/>
        <v>19</v>
      </c>
      <c r="R1343" s="115">
        <f t="shared" si="910"/>
        <v>19</v>
      </c>
      <c r="S1343" s="115">
        <f t="shared" si="911"/>
        <v>9</v>
      </c>
      <c r="T1343" s="115">
        <f t="shared" si="912"/>
        <v>9</v>
      </c>
      <c r="U1343" s="115">
        <f t="shared" si="913"/>
        <v>18</v>
      </c>
      <c r="V1343" s="115">
        <f t="shared" si="914"/>
        <v>4</v>
      </c>
      <c r="W1343" s="115">
        <f t="shared" si="915"/>
        <v>11</v>
      </c>
      <c r="X1343" s="115">
        <f t="shared" si="916"/>
        <v>12</v>
      </c>
      <c r="Y1343" s="115">
        <f t="shared" si="917"/>
        <v>17</v>
      </c>
      <c r="Z1343" s="115">
        <f t="shared" si="918"/>
        <v>17</v>
      </c>
      <c r="AA1343" s="115">
        <f t="shared" si="919"/>
        <v>4</v>
      </c>
      <c r="AB1343" s="115">
        <f t="shared" si="920"/>
        <v>8</v>
      </c>
      <c r="AC1343" s="113">
        <f t="shared" si="924"/>
        <v>301</v>
      </c>
      <c r="AE1343">
        <f t="shared" si="925"/>
        <v>9.6193957006737107E-2</v>
      </c>
      <c r="AF1343">
        <f t="shared" si="926"/>
        <v>1.9238791401347419E-2</v>
      </c>
      <c r="AG1343">
        <f t="shared" si="927"/>
        <v>4.8096978503368554E-2</v>
      </c>
      <c r="AH1343">
        <f t="shared" si="928"/>
        <v>6.7335769904715972E-2</v>
      </c>
      <c r="AI1343">
        <f t="shared" si="929"/>
        <v>6.4129304671158072E-2</v>
      </c>
      <c r="AJ1343">
        <f t="shared" si="930"/>
        <v>0.11543274840808453</v>
      </c>
      <c r="AK1343">
        <f t="shared" si="931"/>
        <v>2.5651721868463227E-2</v>
      </c>
      <c r="AL1343">
        <f t="shared" si="932"/>
        <v>5.7716374204042263E-2</v>
      </c>
      <c r="AM1343">
        <f t="shared" si="933"/>
        <v>6.0922839437600164E-2</v>
      </c>
      <c r="AN1343">
        <f t="shared" si="934"/>
        <v>6.0922839437600164E-2</v>
      </c>
      <c r="AO1343">
        <f t="shared" si="935"/>
        <v>2.8858187102021132E-2</v>
      </c>
      <c r="AP1343">
        <f t="shared" si="936"/>
        <v>2.8858187102021132E-2</v>
      </c>
      <c r="AQ1343">
        <f t="shared" si="937"/>
        <v>5.7716374204042263E-2</v>
      </c>
      <c r="AR1343">
        <f t="shared" si="938"/>
        <v>1.2825860934231614E-2</v>
      </c>
      <c r="AS1343">
        <f t="shared" si="939"/>
        <v>3.5271117569136937E-2</v>
      </c>
      <c r="AT1343">
        <f t="shared" si="940"/>
        <v>3.8477582802694837E-2</v>
      </c>
      <c r="AU1343">
        <f t="shared" si="941"/>
        <v>5.4509908970484355E-2</v>
      </c>
      <c r="AV1343">
        <f t="shared" si="942"/>
        <v>5.4509908970484355E-2</v>
      </c>
      <c r="AW1343">
        <f t="shared" si="943"/>
        <v>1.2825860934231614E-2</v>
      </c>
      <c r="AX1343">
        <f t="shared" si="944"/>
        <v>2.5651721868463227E-2</v>
      </c>
      <c r="AY1343">
        <f t="shared" si="945"/>
        <v>0.96514603530092902</v>
      </c>
    </row>
    <row r="1344" spans="1:51" x14ac:dyDescent="0.2">
      <c r="A1344" s="118" t="s">
        <v>6274</v>
      </c>
      <c r="B1344" s="119">
        <v>13530</v>
      </c>
      <c r="C1344" s="121" t="s">
        <v>7123</v>
      </c>
      <c r="D1344" s="121" t="s">
        <v>4707</v>
      </c>
      <c r="E1344" s="121">
        <v>2.1508523883930843</v>
      </c>
      <c r="F1344">
        <f t="shared" si="921"/>
        <v>2.1508523883930844E-6</v>
      </c>
      <c r="G1344">
        <f t="shared" si="922"/>
        <v>2.1508523883930845E-8</v>
      </c>
      <c r="H1344">
        <f t="shared" si="923"/>
        <v>1.2380385504843635E-3</v>
      </c>
      <c r="I1344" s="115">
        <f t="shared" si="901"/>
        <v>23</v>
      </c>
      <c r="J1344" s="115">
        <f t="shared" si="902"/>
        <v>1</v>
      </c>
      <c r="K1344" s="115">
        <f t="shared" si="903"/>
        <v>15</v>
      </c>
      <c r="L1344" s="115">
        <f t="shared" si="904"/>
        <v>8</v>
      </c>
      <c r="M1344" s="115">
        <f t="shared" si="905"/>
        <v>1</v>
      </c>
      <c r="N1344" s="115">
        <f t="shared" si="906"/>
        <v>3</v>
      </c>
      <c r="O1344" s="115">
        <f t="shared" si="907"/>
        <v>2</v>
      </c>
      <c r="P1344" s="115">
        <f t="shared" si="908"/>
        <v>5</v>
      </c>
      <c r="Q1344" s="115">
        <f t="shared" si="909"/>
        <v>2</v>
      </c>
      <c r="R1344" s="115">
        <f t="shared" si="910"/>
        <v>15</v>
      </c>
      <c r="S1344" s="115">
        <f t="shared" si="911"/>
        <v>1</v>
      </c>
      <c r="T1344" s="115">
        <f t="shared" si="912"/>
        <v>4</v>
      </c>
      <c r="U1344" s="115">
        <f t="shared" si="913"/>
        <v>4</v>
      </c>
      <c r="V1344" s="115">
        <f t="shared" si="914"/>
        <v>6</v>
      </c>
      <c r="W1344" s="115">
        <f t="shared" si="915"/>
        <v>12</v>
      </c>
      <c r="X1344" s="115">
        <f t="shared" si="916"/>
        <v>6</v>
      </c>
      <c r="Y1344" s="115">
        <f t="shared" si="917"/>
        <v>6</v>
      </c>
      <c r="Z1344" s="115">
        <f t="shared" si="918"/>
        <v>10</v>
      </c>
      <c r="AA1344" s="115">
        <f t="shared" si="919"/>
        <v>0</v>
      </c>
      <c r="AB1344" s="115">
        <f t="shared" si="920"/>
        <v>1</v>
      </c>
      <c r="AC1344" s="113">
        <f t="shared" si="924"/>
        <v>125</v>
      </c>
      <c r="AE1344">
        <f t="shared" si="925"/>
        <v>2.8474886661140359E-2</v>
      </c>
      <c r="AF1344">
        <f t="shared" si="926"/>
        <v>1.2380385504843635E-3</v>
      </c>
      <c r="AG1344">
        <f t="shared" si="927"/>
        <v>1.8570578257265453E-2</v>
      </c>
      <c r="AH1344">
        <f t="shared" si="928"/>
        <v>9.904308403874908E-3</v>
      </c>
      <c r="AI1344">
        <f t="shared" si="929"/>
        <v>1.2380385504843635E-3</v>
      </c>
      <c r="AJ1344">
        <f t="shared" si="930"/>
        <v>3.7141156514530907E-3</v>
      </c>
      <c r="AK1344">
        <f t="shared" si="931"/>
        <v>2.476077100968727E-3</v>
      </c>
      <c r="AL1344">
        <f t="shared" si="932"/>
        <v>6.1901927524218173E-3</v>
      </c>
      <c r="AM1344">
        <f t="shared" si="933"/>
        <v>2.476077100968727E-3</v>
      </c>
      <c r="AN1344">
        <f t="shared" si="934"/>
        <v>1.8570578257265453E-2</v>
      </c>
      <c r="AO1344">
        <f t="shared" si="935"/>
        <v>1.2380385504843635E-3</v>
      </c>
      <c r="AP1344">
        <f t="shared" si="936"/>
        <v>4.952154201937454E-3</v>
      </c>
      <c r="AQ1344">
        <f t="shared" si="937"/>
        <v>4.952154201937454E-3</v>
      </c>
      <c r="AR1344">
        <f t="shared" si="938"/>
        <v>7.4282313029061815E-3</v>
      </c>
      <c r="AS1344">
        <f t="shared" si="939"/>
        <v>1.4856462605812363E-2</v>
      </c>
      <c r="AT1344">
        <f t="shared" si="940"/>
        <v>7.4282313029061815E-3</v>
      </c>
      <c r="AU1344">
        <f t="shared" si="941"/>
        <v>7.4282313029061815E-3</v>
      </c>
      <c r="AV1344">
        <f t="shared" si="942"/>
        <v>1.2380385504843635E-2</v>
      </c>
      <c r="AW1344">
        <f t="shared" si="943"/>
        <v>0</v>
      </c>
      <c r="AX1344">
        <f t="shared" si="944"/>
        <v>1.2380385504843635E-3</v>
      </c>
      <c r="AY1344">
        <f t="shared" si="945"/>
        <v>0.15475481881054545</v>
      </c>
    </row>
    <row r="1345" spans="1:51" x14ac:dyDescent="0.2">
      <c r="A1345" s="118" t="s">
        <v>6275</v>
      </c>
      <c r="B1345" s="119">
        <v>13511</v>
      </c>
      <c r="C1345" s="121" t="s">
        <v>6708</v>
      </c>
      <c r="D1345" s="121" t="s">
        <v>4762</v>
      </c>
      <c r="E1345" s="121">
        <v>3.903496136874312</v>
      </c>
      <c r="F1345">
        <f t="shared" si="921"/>
        <v>3.903496136874312E-6</v>
      </c>
      <c r="G1345">
        <f t="shared" si="922"/>
        <v>3.9034961368743124E-8</v>
      </c>
      <c r="H1345">
        <f t="shared" si="923"/>
        <v>2.2468667423187097E-3</v>
      </c>
      <c r="I1345" s="115">
        <f t="shared" si="901"/>
        <v>17</v>
      </c>
      <c r="J1345" s="115">
        <f t="shared" si="902"/>
        <v>1</v>
      </c>
      <c r="K1345" s="115">
        <f t="shared" si="903"/>
        <v>7</v>
      </c>
      <c r="L1345" s="115">
        <f t="shared" si="904"/>
        <v>9</v>
      </c>
      <c r="M1345" s="115">
        <f t="shared" si="905"/>
        <v>5</v>
      </c>
      <c r="N1345" s="115">
        <f t="shared" si="906"/>
        <v>17</v>
      </c>
      <c r="O1345" s="115">
        <f t="shared" si="907"/>
        <v>1</v>
      </c>
      <c r="P1345" s="115">
        <f t="shared" si="908"/>
        <v>12</v>
      </c>
      <c r="Q1345" s="115">
        <f t="shared" si="909"/>
        <v>9</v>
      </c>
      <c r="R1345" s="115">
        <f t="shared" si="910"/>
        <v>9</v>
      </c>
      <c r="S1345" s="115">
        <f t="shared" si="911"/>
        <v>1</v>
      </c>
      <c r="T1345" s="115">
        <f t="shared" si="912"/>
        <v>8</v>
      </c>
      <c r="U1345" s="115">
        <f t="shared" si="913"/>
        <v>7</v>
      </c>
      <c r="V1345" s="115">
        <f t="shared" si="914"/>
        <v>1</v>
      </c>
      <c r="W1345" s="115">
        <f t="shared" si="915"/>
        <v>6</v>
      </c>
      <c r="X1345" s="115">
        <f t="shared" si="916"/>
        <v>5</v>
      </c>
      <c r="Y1345" s="115">
        <f t="shared" si="917"/>
        <v>4</v>
      </c>
      <c r="Z1345" s="115">
        <f t="shared" si="918"/>
        <v>4</v>
      </c>
      <c r="AA1345" s="115">
        <f t="shared" si="919"/>
        <v>0</v>
      </c>
      <c r="AB1345" s="115">
        <f t="shared" si="920"/>
        <v>5</v>
      </c>
      <c r="AC1345" s="113">
        <f t="shared" si="924"/>
        <v>128</v>
      </c>
      <c r="AE1345">
        <f t="shared" si="925"/>
        <v>3.8196734619418062E-2</v>
      </c>
      <c r="AF1345">
        <f t="shared" si="926"/>
        <v>2.2468667423187097E-3</v>
      </c>
      <c r="AG1345">
        <f t="shared" si="927"/>
        <v>1.5728067196230967E-2</v>
      </c>
      <c r="AH1345">
        <f t="shared" si="928"/>
        <v>2.0221800680868388E-2</v>
      </c>
      <c r="AI1345">
        <f t="shared" si="929"/>
        <v>1.1234333711593549E-2</v>
      </c>
      <c r="AJ1345">
        <f t="shared" si="930"/>
        <v>3.8196734619418062E-2</v>
      </c>
      <c r="AK1345">
        <f t="shared" si="931"/>
        <v>2.2468667423187097E-3</v>
      </c>
      <c r="AL1345">
        <f t="shared" si="932"/>
        <v>2.6962400907824514E-2</v>
      </c>
      <c r="AM1345">
        <f t="shared" si="933"/>
        <v>2.0221800680868388E-2</v>
      </c>
      <c r="AN1345">
        <f t="shared" si="934"/>
        <v>2.0221800680868388E-2</v>
      </c>
      <c r="AO1345">
        <f t="shared" si="935"/>
        <v>2.2468667423187097E-3</v>
      </c>
      <c r="AP1345">
        <f t="shared" si="936"/>
        <v>1.7974933938549677E-2</v>
      </c>
      <c r="AQ1345">
        <f t="shared" si="937"/>
        <v>1.5728067196230967E-2</v>
      </c>
      <c r="AR1345">
        <f t="shared" si="938"/>
        <v>2.2468667423187097E-3</v>
      </c>
      <c r="AS1345">
        <f t="shared" si="939"/>
        <v>1.3481200453912257E-2</v>
      </c>
      <c r="AT1345">
        <f t="shared" si="940"/>
        <v>1.1234333711593549E-2</v>
      </c>
      <c r="AU1345">
        <f t="shared" si="941"/>
        <v>8.9874669692748387E-3</v>
      </c>
      <c r="AV1345">
        <f t="shared" si="942"/>
        <v>8.9874669692748387E-3</v>
      </c>
      <c r="AW1345">
        <f t="shared" si="943"/>
        <v>0</v>
      </c>
      <c r="AX1345">
        <f t="shared" si="944"/>
        <v>1.1234333711593549E-2</v>
      </c>
      <c r="AY1345">
        <f t="shared" si="945"/>
        <v>0.28759894301679484</v>
      </c>
    </row>
    <row r="1346" spans="1:51" x14ac:dyDescent="0.2">
      <c r="A1346" s="118" t="s">
        <v>6276</v>
      </c>
      <c r="B1346" s="119">
        <v>39583</v>
      </c>
      <c r="C1346" s="121" t="s">
        <v>6805</v>
      </c>
      <c r="D1346" s="121" t="s">
        <v>4416</v>
      </c>
      <c r="E1346" s="121">
        <v>0.59212914561009555</v>
      </c>
      <c r="F1346">
        <f t="shared" si="921"/>
        <v>5.9212914561009556E-7</v>
      </c>
      <c r="G1346">
        <f t="shared" si="922"/>
        <v>5.9212914561009558E-9</v>
      </c>
      <c r="H1346">
        <f t="shared" si="923"/>
        <v>3.408317154104448E-4</v>
      </c>
      <c r="I1346" s="115">
        <f t="shared" ref="I1346:I1409" si="946">LEN(D1346)-LEN(SUBSTITUTE(D1346,"A",""))</f>
        <v>29</v>
      </c>
      <c r="J1346" s="115">
        <f t="shared" ref="J1346:J1409" si="947">LEN(D1346)-LEN(SUBSTITUTE(D1346,"C",""))</f>
        <v>11</v>
      </c>
      <c r="K1346" s="115">
        <f t="shared" ref="K1346:K1409" si="948">LEN(D1346)-LEN(SUBSTITUTE(D1346,"D",""))</f>
        <v>19</v>
      </c>
      <c r="L1346" s="115">
        <f t="shared" ref="L1346:L1409" si="949">LEN(D1346)-LEN(SUBSTITUTE(D1346,"E",""))</f>
        <v>24</v>
      </c>
      <c r="M1346" s="115">
        <f t="shared" ref="M1346:M1409" si="950">LEN(D1346)-LEN(SUBSTITUTE(D1346,"F",""))</f>
        <v>15</v>
      </c>
      <c r="N1346" s="115">
        <f t="shared" ref="N1346:N1409" si="951">LEN(D1346)-LEN(SUBSTITUTE(D1346,"G",""))</f>
        <v>46</v>
      </c>
      <c r="O1346" s="115">
        <f t="shared" ref="O1346:O1409" si="952">LEN(D1346)-LEN(SUBSTITUTE(D1346,"H",""))</f>
        <v>8</v>
      </c>
      <c r="P1346" s="115">
        <f t="shared" ref="P1346:P1409" si="953">LEN(D1346)-LEN(SUBSTITUTE(D1346,"I",""))</f>
        <v>26</v>
      </c>
      <c r="Q1346" s="115">
        <f t="shared" ref="Q1346:Q1409" si="954">LEN(D1346)-LEN(SUBSTITUTE(D1346,"K",""))</f>
        <v>22</v>
      </c>
      <c r="R1346" s="115">
        <f t="shared" ref="R1346:R1409" si="955">LEN(D1346)-LEN(SUBSTITUTE(D1346,"L",""))</f>
        <v>21</v>
      </c>
      <c r="S1346" s="115">
        <f t="shared" ref="S1346:S1409" si="956">LEN(D1346)-LEN(SUBSTITUTE(D1346,"M",""))</f>
        <v>10</v>
      </c>
      <c r="T1346" s="115">
        <f t="shared" ref="T1346:T1409" si="957">LEN(D1346)-LEN(SUBSTITUTE(D1346,"N",""))</f>
        <v>10</v>
      </c>
      <c r="U1346" s="115">
        <f t="shared" ref="U1346:U1409" si="958">LEN(D1346)-LEN(SUBSTITUTE(D1346,"P",""))</f>
        <v>14</v>
      </c>
      <c r="V1346" s="115">
        <f t="shared" ref="V1346:V1409" si="959">LEN(D1346)-LEN(SUBSTITUTE(D1346,"Q",""))</f>
        <v>7</v>
      </c>
      <c r="W1346" s="115">
        <f t="shared" ref="W1346:W1409" si="960">LEN(D1346)-LEN(SUBSTITUTE(D1346,"R",""))</f>
        <v>17</v>
      </c>
      <c r="X1346" s="115">
        <f t="shared" ref="X1346:X1409" si="961">LEN(D1346)-LEN(SUBSTITUTE(D1346,"S",""))</f>
        <v>15</v>
      </c>
      <c r="Y1346" s="115">
        <f t="shared" ref="Y1346:Y1409" si="962">LEN(D1346)-LEN(SUBSTITUTE(D1346,"T",""))</f>
        <v>25</v>
      </c>
      <c r="Z1346" s="115">
        <f t="shared" ref="Z1346:Z1409" si="963">LEN(D1346)-LEN(SUBSTITUTE(D1346,"V",""))</f>
        <v>38</v>
      </c>
      <c r="AA1346" s="115">
        <f t="shared" ref="AA1346:AA1409" si="964">LEN(D1346)-LEN(SUBSTITUTE(D1346,"W",""))</f>
        <v>4</v>
      </c>
      <c r="AB1346" s="115">
        <f t="shared" ref="AB1346:AB1409" si="965">LEN(D1346)-LEN(SUBSTITUTE(D1346,"Y",""))</f>
        <v>8</v>
      </c>
      <c r="AC1346" s="113">
        <f t="shared" si="924"/>
        <v>369</v>
      </c>
      <c r="AE1346">
        <f t="shared" si="925"/>
        <v>9.8841197469028991E-3</v>
      </c>
      <c r="AF1346">
        <f t="shared" si="926"/>
        <v>3.7491488695148927E-3</v>
      </c>
      <c r="AG1346">
        <f t="shared" si="927"/>
        <v>6.4758025927984511E-3</v>
      </c>
      <c r="AH1346">
        <f t="shared" si="928"/>
        <v>8.1799611698506747E-3</v>
      </c>
      <c r="AI1346">
        <f t="shared" si="929"/>
        <v>5.1124757311566717E-3</v>
      </c>
      <c r="AJ1346">
        <f t="shared" si="930"/>
        <v>1.5678258908880461E-2</v>
      </c>
      <c r="AK1346">
        <f t="shared" si="931"/>
        <v>2.7266537232835584E-3</v>
      </c>
      <c r="AL1346">
        <f t="shared" si="932"/>
        <v>8.8616246006715648E-3</v>
      </c>
      <c r="AM1346">
        <f t="shared" si="933"/>
        <v>7.4982977390297854E-3</v>
      </c>
      <c r="AN1346">
        <f t="shared" si="934"/>
        <v>7.1574660236193403E-3</v>
      </c>
      <c r="AO1346">
        <f t="shared" si="935"/>
        <v>3.4083171541044481E-3</v>
      </c>
      <c r="AP1346">
        <f t="shared" si="936"/>
        <v>3.4083171541044481E-3</v>
      </c>
      <c r="AQ1346">
        <f t="shared" si="937"/>
        <v>4.7716440157462275E-3</v>
      </c>
      <c r="AR1346">
        <f t="shared" si="938"/>
        <v>2.3858220078731137E-3</v>
      </c>
      <c r="AS1346">
        <f t="shared" si="939"/>
        <v>5.7941391619775618E-3</v>
      </c>
      <c r="AT1346">
        <f t="shared" si="940"/>
        <v>5.1124757311566717E-3</v>
      </c>
      <c r="AU1346">
        <f t="shared" si="941"/>
        <v>8.5207928852611206E-3</v>
      </c>
      <c r="AV1346">
        <f t="shared" si="942"/>
        <v>1.2951605185596902E-2</v>
      </c>
      <c r="AW1346">
        <f t="shared" si="943"/>
        <v>1.3633268616417792E-3</v>
      </c>
      <c r="AX1346">
        <f t="shared" si="944"/>
        <v>2.7266537232835584E-3</v>
      </c>
      <c r="AY1346">
        <f t="shared" si="945"/>
        <v>0.12576690298645415</v>
      </c>
    </row>
    <row r="1347" spans="1:51" x14ac:dyDescent="0.2">
      <c r="A1347" s="118" t="s">
        <v>6277</v>
      </c>
      <c r="B1347" s="119">
        <v>27209</v>
      </c>
      <c r="C1347" s="121" t="s">
        <v>6651</v>
      </c>
      <c r="D1347" s="121" t="s">
        <v>3903</v>
      </c>
      <c r="E1347" s="121">
        <v>0.20824482316005791</v>
      </c>
      <c r="F1347">
        <f t="shared" ref="F1347:F1410" si="966">E1347/1000000</f>
        <v>2.082448231600579E-7</v>
      </c>
      <c r="G1347">
        <f t="shared" ref="G1347:G1410" si="967">F1347*0.01</f>
        <v>2.0824482316005789E-9</v>
      </c>
      <c r="H1347">
        <f t="shared" ref="H1347:H1410" si="968">G1347/$G$1637</f>
        <v>1.1986648660885836E-4</v>
      </c>
      <c r="I1347" s="115">
        <f t="shared" si="946"/>
        <v>31</v>
      </c>
      <c r="J1347" s="115">
        <f t="shared" si="947"/>
        <v>3</v>
      </c>
      <c r="K1347" s="115">
        <f t="shared" si="948"/>
        <v>15</v>
      </c>
      <c r="L1347" s="115">
        <f t="shared" si="949"/>
        <v>11</v>
      </c>
      <c r="M1347" s="115">
        <f t="shared" si="950"/>
        <v>10</v>
      </c>
      <c r="N1347" s="115">
        <f t="shared" si="951"/>
        <v>24</v>
      </c>
      <c r="O1347" s="115">
        <f t="shared" si="952"/>
        <v>8</v>
      </c>
      <c r="P1347" s="115">
        <f t="shared" si="953"/>
        <v>16</v>
      </c>
      <c r="Q1347" s="115">
        <f t="shared" si="954"/>
        <v>11</v>
      </c>
      <c r="R1347" s="115">
        <f t="shared" si="955"/>
        <v>21</v>
      </c>
      <c r="S1347" s="115">
        <f t="shared" si="956"/>
        <v>4</v>
      </c>
      <c r="T1347" s="115">
        <f t="shared" si="957"/>
        <v>6</v>
      </c>
      <c r="U1347" s="115">
        <f t="shared" si="958"/>
        <v>6</v>
      </c>
      <c r="V1347" s="115">
        <f t="shared" si="959"/>
        <v>13</v>
      </c>
      <c r="W1347" s="115">
        <f t="shared" si="960"/>
        <v>14</v>
      </c>
      <c r="X1347" s="115">
        <f t="shared" si="961"/>
        <v>17</v>
      </c>
      <c r="Y1347" s="115">
        <f t="shared" si="962"/>
        <v>11</v>
      </c>
      <c r="Z1347" s="115">
        <f t="shared" si="963"/>
        <v>21</v>
      </c>
      <c r="AA1347" s="115">
        <f t="shared" si="964"/>
        <v>2</v>
      </c>
      <c r="AB1347" s="115">
        <f t="shared" si="965"/>
        <v>8</v>
      </c>
      <c r="AC1347" s="113">
        <f t="shared" ref="AC1347:AC1410" si="969">SUM(I1347:AB1347)</f>
        <v>252</v>
      </c>
      <c r="AE1347">
        <f t="shared" ref="AE1347:AE1410" si="970">I1347*$H1347</f>
        <v>3.7158610848746091E-3</v>
      </c>
      <c r="AF1347">
        <f t="shared" ref="AF1347:AF1410" si="971">J1347*$H1347</f>
        <v>3.5959945982657509E-4</v>
      </c>
      <c r="AG1347">
        <f t="shared" ref="AG1347:AG1410" si="972">K1347*$H1347</f>
        <v>1.7979972991328753E-3</v>
      </c>
      <c r="AH1347">
        <f t="shared" ref="AH1347:AH1410" si="973">L1347*$H1347</f>
        <v>1.318531352697442E-3</v>
      </c>
      <c r="AI1347">
        <f t="shared" ref="AI1347:AI1410" si="974">M1347*$H1347</f>
        <v>1.1986648660885836E-3</v>
      </c>
      <c r="AJ1347">
        <f t="shared" ref="AJ1347:AJ1410" si="975">N1347*$H1347</f>
        <v>2.8767956786126007E-3</v>
      </c>
      <c r="AK1347">
        <f t="shared" ref="AK1347:AK1410" si="976">O1347*$H1347</f>
        <v>9.5893189287086687E-4</v>
      </c>
      <c r="AL1347">
        <f t="shared" ref="AL1347:AL1410" si="977">P1347*$H1347</f>
        <v>1.9178637857417337E-3</v>
      </c>
      <c r="AM1347">
        <f t="shared" ref="AM1347:AM1410" si="978">Q1347*$H1347</f>
        <v>1.318531352697442E-3</v>
      </c>
      <c r="AN1347">
        <f t="shared" ref="AN1347:AN1410" si="979">R1347*$H1347</f>
        <v>2.5171962187860255E-3</v>
      </c>
      <c r="AO1347">
        <f t="shared" ref="AO1347:AO1410" si="980">S1347*$H1347</f>
        <v>4.7946594643543343E-4</v>
      </c>
      <c r="AP1347">
        <f t="shared" ref="AP1347:AP1410" si="981">T1347*$H1347</f>
        <v>7.1919891965315018E-4</v>
      </c>
      <c r="AQ1347">
        <f t="shared" ref="AQ1347:AQ1410" si="982">U1347*$H1347</f>
        <v>7.1919891965315018E-4</v>
      </c>
      <c r="AR1347">
        <f t="shared" ref="AR1347:AR1410" si="983">V1347*$H1347</f>
        <v>1.5582643259151588E-3</v>
      </c>
      <c r="AS1347">
        <f t="shared" ref="AS1347:AS1410" si="984">W1347*$H1347</f>
        <v>1.6781308125240169E-3</v>
      </c>
      <c r="AT1347">
        <f t="shared" ref="AT1347:AT1410" si="985">X1347*$H1347</f>
        <v>2.0377302723505919E-3</v>
      </c>
      <c r="AU1347">
        <f t="shared" ref="AU1347:AU1410" si="986">Y1347*$H1347</f>
        <v>1.318531352697442E-3</v>
      </c>
      <c r="AV1347">
        <f t="shared" ref="AV1347:AV1410" si="987">Z1347*$H1347</f>
        <v>2.5171962187860255E-3</v>
      </c>
      <c r="AW1347">
        <f t="shared" ref="AW1347:AW1410" si="988">AA1347*$H1347</f>
        <v>2.3973297321771672E-4</v>
      </c>
      <c r="AX1347">
        <f t="shared" ref="AX1347:AX1410" si="989">AB1347*$H1347</f>
        <v>9.5893189287086687E-4</v>
      </c>
      <c r="AY1347">
        <f t="shared" ref="AY1347:AY1410" si="990">SUM(AE1347:AX1347)</f>
        <v>3.0206354625432308E-2</v>
      </c>
    </row>
    <row r="1348" spans="1:51" x14ac:dyDescent="0.2">
      <c r="A1348" s="118" t="s">
        <v>6278</v>
      </c>
      <c r="B1348" s="119">
        <v>44755</v>
      </c>
      <c r="C1348" s="121" t="s">
        <v>7162</v>
      </c>
      <c r="D1348" s="121" t="s">
        <v>4536</v>
      </c>
      <c r="E1348" s="121">
        <v>0.63203803194972741</v>
      </c>
      <c r="F1348">
        <f t="shared" si="966"/>
        <v>6.3203803194972737E-7</v>
      </c>
      <c r="G1348">
        <f t="shared" si="967"/>
        <v>6.3203803194972742E-9</v>
      </c>
      <c r="H1348">
        <f t="shared" si="968"/>
        <v>3.6380341726315849E-4</v>
      </c>
      <c r="I1348" s="115">
        <f t="shared" si="946"/>
        <v>55</v>
      </c>
      <c r="J1348" s="115">
        <f t="shared" si="947"/>
        <v>7</v>
      </c>
      <c r="K1348" s="115">
        <f t="shared" si="948"/>
        <v>22</v>
      </c>
      <c r="L1348" s="115">
        <f t="shared" si="949"/>
        <v>27</v>
      </c>
      <c r="M1348" s="115">
        <f t="shared" si="950"/>
        <v>5</v>
      </c>
      <c r="N1348" s="115">
        <f t="shared" si="951"/>
        <v>44</v>
      </c>
      <c r="O1348" s="115">
        <f t="shared" si="952"/>
        <v>10</v>
      </c>
      <c r="P1348" s="115">
        <f t="shared" si="953"/>
        <v>27</v>
      </c>
      <c r="Q1348" s="115">
        <f t="shared" si="954"/>
        <v>11</v>
      </c>
      <c r="R1348" s="115">
        <f t="shared" si="955"/>
        <v>48</v>
      </c>
      <c r="S1348" s="115">
        <f t="shared" si="956"/>
        <v>16</v>
      </c>
      <c r="T1348" s="115">
        <f t="shared" si="957"/>
        <v>10</v>
      </c>
      <c r="U1348" s="115">
        <f t="shared" si="958"/>
        <v>17</v>
      </c>
      <c r="V1348" s="115">
        <f t="shared" si="959"/>
        <v>8</v>
      </c>
      <c r="W1348" s="115">
        <f t="shared" si="960"/>
        <v>30</v>
      </c>
      <c r="X1348" s="115">
        <f t="shared" si="961"/>
        <v>23</v>
      </c>
      <c r="Y1348" s="115">
        <f t="shared" si="962"/>
        <v>21</v>
      </c>
      <c r="Z1348" s="115">
        <f t="shared" si="963"/>
        <v>39</v>
      </c>
      <c r="AA1348" s="115">
        <f t="shared" si="964"/>
        <v>0</v>
      </c>
      <c r="AB1348" s="115">
        <f t="shared" si="965"/>
        <v>6</v>
      </c>
      <c r="AC1348" s="113">
        <f t="shared" si="969"/>
        <v>426</v>
      </c>
      <c r="AE1348">
        <f t="shared" si="970"/>
        <v>2.0009187949473716E-2</v>
      </c>
      <c r="AF1348">
        <f t="shared" si="971"/>
        <v>2.5466239208421096E-3</v>
      </c>
      <c r="AG1348">
        <f t="shared" si="972"/>
        <v>8.0036751797894871E-3</v>
      </c>
      <c r="AH1348">
        <f t="shared" si="973"/>
        <v>9.8226922661052794E-3</v>
      </c>
      <c r="AI1348">
        <f t="shared" si="974"/>
        <v>1.8190170863157924E-3</v>
      </c>
      <c r="AJ1348">
        <f t="shared" si="975"/>
        <v>1.6007350359578974E-2</v>
      </c>
      <c r="AK1348">
        <f t="shared" si="976"/>
        <v>3.6380341726315849E-3</v>
      </c>
      <c r="AL1348">
        <f t="shared" si="977"/>
        <v>9.8226922661052794E-3</v>
      </c>
      <c r="AM1348">
        <f t="shared" si="978"/>
        <v>4.0018375898947436E-3</v>
      </c>
      <c r="AN1348">
        <f t="shared" si="979"/>
        <v>1.7462564028631607E-2</v>
      </c>
      <c r="AO1348">
        <f t="shared" si="980"/>
        <v>5.8208546762105358E-3</v>
      </c>
      <c r="AP1348">
        <f t="shared" si="981"/>
        <v>3.6380341726315849E-3</v>
      </c>
      <c r="AQ1348">
        <f t="shared" si="982"/>
        <v>6.1846580934736941E-3</v>
      </c>
      <c r="AR1348">
        <f t="shared" si="983"/>
        <v>2.9104273381052679E-3</v>
      </c>
      <c r="AS1348">
        <f t="shared" si="984"/>
        <v>1.0914102517894755E-2</v>
      </c>
      <c r="AT1348">
        <f t="shared" si="985"/>
        <v>8.3674785970526445E-3</v>
      </c>
      <c r="AU1348">
        <f t="shared" si="986"/>
        <v>7.639871762526328E-3</v>
      </c>
      <c r="AV1348">
        <f t="shared" si="987"/>
        <v>1.418833327326318E-2</v>
      </c>
      <c r="AW1348">
        <f t="shared" si="988"/>
        <v>0</v>
      </c>
      <c r="AX1348">
        <f t="shared" si="989"/>
        <v>2.1828205035789509E-3</v>
      </c>
      <c r="AY1348">
        <f t="shared" si="990"/>
        <v>0.15498025575410554</v>
      </c>
    </row>
    <row r="1349" spans="1:51" x14ac:dyDescent="0.2">
      <c r="A1349" s="118" t="s">
        <v>6279</v>
      </c>
      <c r="B1349" s="119">
        <v>12297</v>
      </c>
      <c r="C1349" s="121" t="s">
        <v>7119</v>
      </c>
      <c r="D1349" s="121" t="s">
        <v>4156</v>
      </c>
      <c r="E1349" s="121">
        <v>0.43357546039949579</v>
      </c>
      <c r="F1349">
        <f t="shared" si="966"/>
        <v>4.3357546039949577E-7</v>
      </c>
      <c r="G1349">
        <f t="shared" si="967"/>
        <v>4.3357546039949575E-9</v>
      </c>
      <c r="H1349">
        <f t="shared" si="968"/>
        <v>2.4956763068227866E-4</v>
      </c>
      <c r="I1349" s="115">
        <f t="shared" si="946"/>
        <v>4</v>
      </c>
      <c r="J1349" s="115">
        <f t="shared" si="947"/>
        <v>3</v>
      </c>
      <c r="K1349" s="115">
        <f t="shared" si="948"/>
        <v>9</v>
      </c>
      <c r="L1349" s="115">
        <f t="shared" si="949"/>
        <v>5</v>
      </c>
      <c r="M1349" s="115">
        <f t="shared" si="950"/>
        <v>6</v>
      </c>
      <c r="N1349" s="115">
        <f t="shared" si="951"/>
        <v>5</v>
      </c>
      <c r="O1349" s="115">
        <f t="shared" si="952"/>
        <v>3</v>
      </c>
      <c r="P1349" s="115">
        <f t="shared" si="953"/>
        <v>3</v>
      </c>
      <c r="Q1349" s="115">
        <f t="shared" si="954"/>
        <v>8</v>
      </c>
      <c r="R1349" s="115">
        <f t="shared" si="955"/>
        <v>7</v>
      </c>
      <c r="S1349" s="115">
        <f t="shared" si="956"/>
        <v>5</v>
      </c>
      <c r="T1349" s="115">
        <f t="shared" si="957"/>
        <v>2</v>
      </c>
      <c r="U1349" s="115">
        <f t="shared" si="958"/>
        <v>5</v>
      </c>
      <c r="V1349" s="115">
        <f t="shared" si="959"/>
        <v>9</v>
      </c>
      <c r="W1349" s="115">
        <f t="shared" si="960"/>
        <v>5</v>
      </c>
      <c r="X1349" s="115">
        <f t="shared" si="961"/>
        <v>2</v>
      </c>
      <c r="Y1349" s="115">
        <f t="shared" si="962"/>
        <v>10</v>
      </c>
      <c r="Z1349" s="115">
        <f t="shared" si="963"/>
        <v>13</v>
      </c>
      <c r="AA1349" s="115">
        <f t="shared" si="964"/>
        <v>0</v>
      </c>
      <c r="AB1349" s="115">
        <f t="shared" si="965"/>
        <v>3</v>
      </c>
      <c r="AC1349" s="113">
        <f t="shared" si="969"/>
        <v>107</v>
      </c>
      <c r="AE1349">
        <f t="shared" si="970"/>
        <v>9.9827052272911465E-4</v>
      </c>
      <c r="AF1349">
        <f t="shared" si="971"/>
        <v>7.4870289204683599E-4</v>
      </c>
      <c r="AG1349">
        <f t="shared" si="972"/>
        <v>2.2461086761405079E-3</v>
      </c>
      <c r="AH1349">
        <f t="shared" si="973"/>
        <v>1.2478381534113932E-3</v>
      </c>
      <c r="AI1349">
        <f t="shared" si="974"/>
        <v>1.497405784093672E-3</v>
      </c>
      <c r="AJ1349">
        <f t="shared" si="975"/>
        <v>1.2478381534113932E-3</v>
      </c>
      <c r="AK1349">
        <f t="shared" si="976"/>
        <v>7.4870289204683599E-4</v>
      </c>
      <c r="AL1349">
        <f t="shared" si="977"/>
        <v>7.4870289204683599E-4</v>
      </c>
      <c r="AM1349">
        <f t="shared" si="978"/>
        <v>1.9965410454582293E-3</v>
      </c>
      <c r="AN1349">
        <f t="shared" si="979"/>
        <v>1.7469734147759508E-3</v>
      </c>
      <c r="AO1349">
        <f t="shared" si="980"/>
        <v>1.2478381534113932E-3</v>
      </c>
      <c r="AP1349">
        <f t="shared" si="981"/>
        <v>4.9913526136455733E-4</v>
      </c>
      <c r="AQ1349">
        <f t="shared" si="982"/>
        <v>1.2478381534113932E-3</v>
      </c>
      <c r="AR1349">
        <f t="shared" si="983"/>
        <v>2.2461086761405079E-3</v>
      </c>
      <c r="AS1349">
        <f t="shared" si="984"/>
        <v>1.2478381534113932E-3</v>
      </c>
      <c r="AT1349">
        <f t="shared" si="985"/>
        <v>4.9913526136455733E-4</v>
      </c>
      <c r="AU1349">
        <f t="shared" si="986"/>
        <v>2.4956763068227864E-3</v>
      </c>
      <c r="AV1349">
        <f t="shared" si="987"/>
        <v>3.2443791988696225E-3</v>
      </c>
      <c r="AW1349">
        <f t="shared" si="988"/>
        <v>0</v>
      </c>
      <c r="AX1349">
        <f t="shared" si="989"/>
        <v>7.4870289204683599E-4</v>
      </c>
      <c r="AY1349">
        <f t="shared" si="990"/>
        <v>2.6703736483003816E-2</v>
      </c>
    </row>
    <row r="1350" spans="1:51" x14ac:dyDescent="0.2">
      <c r="A1350" s="118" t="s">
        <v>6280</v>
      </c>
      <c r="B1350" s="119">
        <v>44115</v>
      </c>
      <c r="C1350" s="121" t="s">
        <v>7083</v>
      </c>
      <c r="D1350" s="121" t="s">
        <v>4636</v>
      </c>
      <c r="E1350" s="121">
        <v>1.5064725782894253</v>
      </c>
      <c r="F1350">
        <f t="shared" si="966"/>
        <v>1.5064725782894252E-6</v>
      </c>
      <c r="G1350">
        <f t="shared" si="967"/>
        <v>1.5064725782894251E-8</v>
      </c>
      <c r="H1350">
        <f t="shared" si="968"/>
        <v>8.6713116029468111E-4</v>
      </c>
      <c r="I1350" s="115">
        <f t="shared" si="946"/>
        <v>53</v>
      </c>
      <c r="J1350" s="115">
        <f t="shared" si="947"/>
        <v>0</v>
      </c>
      <c r="K1350" s="115">
        <f t="shared" si="948"/>
        <v>19</v>
      </c>
      <c r="L1350" s="115">
        <f t="shared" si="949"/>
        <v>23</v>
      </c>
      <c r="M1350" s="115">
        <f t="shared" si="950"/>
        <v>18</v>
      </c>
      <c r="N1350" s="115">
        <f t="shared" si="951"/>
        <v>29</v>
      </c>
      <c r="O1350" s="115">
        <f t="shared" si="952"/>
        <v>7</v>
      </c>
      <c r="P1350" s="115">
        <f t="shared" si="953"/>
        <v>30</v>
      </c>
      <c r="Q1350" s="115">
        <f t="shared" si="954"/>
        <v>19</v>
      </c>
      <c r="R1350" s="115">
        <f t="shared" si="955"/>
        <v>26</v>
      </c>
      <c r="S1350" s="115">
        <f t="shared" si="956"/>
        <v>8</v>
      </c>
      <c r="T1350" s="115">
        <f t="shared" si="957"/>
        <v>16</v>
      </c>
      <c r="U1350" s="115">
        <f t="shared" si="958"/>
        <v>32</v>
      </c>
      <c r="V1350" s="115">
        <f t="shared" si="959"/>
        <v>10</v>
      </c>
      <c r="W1350" s="115">
        <f t="shared" si="960"/>
        <v>26</v>
      </c>
      <c r="X1350" s="115">
        <f t="shared" si="961"/>
        <v>23</v>
      </c>
      <c r="Y1350" s="115">
        <f t="shared" si="962"/>
        <v>14</v>
      </c>
      <c r="Z1350" s="115">
        <f t="shared" si="963"/>
        <v>29</v>
      </c>
      <c r="AA1350" s="115">
        <f t="shared" si="964"/>
        <v>4</v>
      </c>
      <c r="AB1350" s="115">
        <f t="shared" si="965"/>
        <v>17</v>
      </c>
      <c r="AC1350" s="113">
        <f t="shared" si="969"/>
        <v>403</v>
      </c>
      <c r="AE1350">
        <f t="shared" si="970"/>
        <v>4.5957951495618099E-2</v>
      </c>
      <c r="AF1350">
        <f t="shared" si="971"/>
        <v>0</v>
      </c>
      <c r="AG1350">
        <f t="shared" si="972"/>
        <v>1.6475492045598943E-2</v>
      </c>
      <c r="AH1350">
        <f t="shared" si="973"/>
        <v>1.9944016686777664E-2</v>
      </c>
      <c r="AI1350">
        <f t="shared" si="974"/>
        <v>1.560836088530426E-2</v>
      </c>
      <c r="AJ1350">
        <f t="shared" si="975"/>
        <v>2.5146803648545751E-2</v>
      </c>
      <c r="AK1350">
        <f t="shared" si="976"/>
        <v>6.0699181220627675E-3</v>
      </c>
      <c r="AL1350">
        <f t="shared" si="977"/>
        <v>2.6013934808840435E-2</v>
      </c>
      <c r="AM1350">
        <f t="shared" si="978"/>
        <v>1.6475492045598943E-2</v>
      </c>
      <c r="AN1350">
        <f t="shared" si="979"/>
        <v>2.2545410167661709E-2</v>
      </c>
      <c r="AO1350">
        <f t="shared" si="980"/>
        <v>6.9370492823574489E-3</v>
      </c>
      <c r="AP1350">
        <f t="shared" si="981"/>
        <v>1.3874098564714898E-2</v>
      </c>
      <c r="AQ1350">
        <f t="shared" si="982"/>
        <v>2.7748197129429795E-2</v>
      </c>
      <c r="AR1350">
        <f t="shared" si="983"/>
        <v>8.6713116029468115E-3</v>
      </c>
      <c r="AS1350">
        <f t="shared" si="984"/>
        <v>2.2545410167661709E-2</v>
      </c>
      <c r="AT1350">
        <f t="shared" si="985"/>
        <v>1.9944016686777664E-2</v>
      </c>
      <c r="AU1350">
        <f t="shared" si="986"/>
        <v>1.2139836244125535E-2</v>
      </c>
      <c r="AV1350">
        <f t="shared" si="987"/>
        <v>2.5146803648545751E-2</v>
      </c>
      <c r="AW1350">
        <f t="shared" si="988"/>
        <v>3.4685246411787244E-3</v>
      </c>
      <c r="AX1350">
        <f t="shared" si="989"/>
        <v>1.4741229725009578E-2</v>
      </c>
      <c r="AY1350">
        <f t="shared" si="990"/>
        <v>0.34945385759875647</v>
      </c>
    </row>
    <row r="1351" spans="1:51" x14ac:dyDescent="0.2">
      <c r="A1351" s="118" t="s">
        <v>6281</v>
      </c>
      <c r="B1351" s="119">
        <v>18166</v>
      </c>
      <c r="C1351" s="121" t="s">
        <v>6765</v>
      </c>
      <c r="D1351" s="121" t="s">
        <v>3919</v>
      </c>
      <c r="E1351" s="121">
        <v>0.12544591840109123</v>
      </c>
      <c r="F1351">
        <f t="shared" si="966"/>
        <v>1.2544591840109124E-7</v>
      </c>
      <c r="G1351">
        <f t="shared" si="967"/>
        <v>1.2544591840109124E-9</v>
      </c>
      <c r="H1351">
        <f t="shared" si="968"/>
        <v>7.2207132306972258E-5</v>
      </c>
      <c r="I1351" s="115">
        <f t="shared" si="946"/>
        <v>10</v>
      </c>
      <c r="J1351" s="115">
        <f t="shared" si="947"/>
        <v>2</v>
      </c>
      <c r="K1351" s="115">
        <f t="shared" si="948"/>
        <v>7</v>
      </c>
      <c r="L1351" s="115">
        <f t="shared" si="949"/>
        <v>5</v>
      </c>
      <c r="M1351" s="115">
        <f t="shared" si="950"/>
        <v>8</v>
      </c>
      <c r="N1351" s="115">
        <f t="shared" si="951"/>
        <v>9</v>
      </c>
      <c r="O1351" s="115">
        <f t="shared" si="952"/>
        <v>8</v>
      </c>
      <c r="P1351" s="115">
        <f t="shared" si="953"/>
        <v>9</v>
      </c>
      <c r="Q1351" s="115">
        <f t="shared" si="954"/>
        <v>12</v>
      </c>
      <c r="R1351" s="115">
        <f t="shared" si="955"/>
        <v>16</v>
      </c>
      <c r="S1351" s="115">
        <f t="shared" si="956"/>
        <v>3</v>
      </c>
      <c r="T1351" s="115">
        <f t="shared" si="957"/>
        <v>7</v>
      </c>
      <c r="U1351" s="115">
        <f t="shared" si="958"/>
        <v>5</v>
      </c>
      <c r="V1351" s="115">
        <f t="shared" si="959"/>
        <v>9</v>
      </c>
      <c r="W1351" s="115">
        <f t="shared" si="960"/>
        <v>5</v>
      </c>
      <c r="X1351" s="115">
        <f t="shared" si="961"/>
        <v>18</v>
      </c>
      <c r="Y1351" s="115">
        <f t="shared" si="962"/>
        <v>12</v>
      </c>
      <c r="Z1351" s="115">
        <f t="shared" si="963"/>
        <v>7</v>
      </c>
      <c r="AA1351" s="115">
        <f t="shared" si="964"/>
        <v>3</v>
      </c>
      <c r="AB1351" s="115">
        <f t="shared" si="965"/>
        <v>6</v>
      </c>
      <c r="AC1351" s="113">
        <f t="shared" si="969"/>
        <v>161</v>
      </c>
      <c r="AE1351">
        <f t="shared" si="970"/>
        <v>7.2207132306972258E-4</v>
      </c>
      <c r="AF1351">
        <f t="shared" si="971"/>
        <v>1.4441426461394452E-4</v>
      </c>
      <c r="AG1351">
        <f t="shared" si="972"/>
        <v>5.054499261488058E-4</v>
      </c>
      <c r="AH1351">
        <f t="shared" si="973"/>
        <v>3.6103566153486129E-4</v>
      </c>
      <c r="AI1351">
        <f t="shared" si="974"/>
        <v>5.7765705845577806E-4</v>
      </c>
      <c r="AJ1351">
        <f t="shared" si="975"/>
        <v>6.4986419076275032E-4</v>
      </c>
      <c r="AK1351">
        <f t="shared" si="976"/>
        <v>5.7765705845577806E-4</v>
      </c>
      <c r="AL1351">
        <f t="shared" si="977"/>
        <v>6.4986419076275032E-4</v>
      </c>
      <c r="AM1351">
        <f t="shared" si="978"/>
        <v>8.6648558768366709E-4</v>
      </c>
      <c r="AN1351">
        <f t="shared" si="979"/>
        <v>1.1553141169115561E-3</v>
      </c>
      <c r="AO1351">
        <f t="shared" si="980"/>
        <v>2.1662139692091677E-4</v>
      </c>
      <c r="AP1351">
        <f t="shared" si="981"/>
        <v>5.054499261488058E-4</v>
      </c>
      <c r="AQ1351">
        <f t="shared" si="982"/>
        <v>3.6103566153486129E-4</v>
      </c>
      <c r="AR1351">
        <f t="shared" si="983"/>
        <v>6.4986419076275032E-4</v>
      </c>
      <c r="AS1351">
        <f t="shared" si="984"/>
        <v>3.6103566153486129E-4</v>
      </c>
      <c r="AT1351">
        <f t="shared" si="985"/>
        <v>1.2997283815255006E-3</v>
      </c>
      <c r="AU1351">
        <f t="shared" si="986"/>
        <v>8.6648558768366709E-4</v>
      </c>
      <c r="AV1351">
        <f t="shared" si="987"/>
        <v>5.054499261488058E-4</v>
      </c>
      <c r="AW1351">
        <f t="shared" si="988"/>
        <v>2.1662139692091677E-4</v>
      </c>
      <c r="AX1351">
        <f t="shared" si="989"/>
        <v>4.3324279384183355E-4</v>
      </c>
      <c r="AY1351">
        <f t="shared" si="990"/>
        <v>1.1625348301422532E-2</v>
      </c>
    </row>
    <row r="1352" spans="1:51" x14ac:dyDescent="0.2">
      <c r="A1352" s="118" t="s">
        <v>6282</v>
      </c>
      <c r="B1352" s="119">
        <v>13162</v>
      </c>
      <c r="C1352" s="121" t="s">
        <v>7158</v>
      </c>
      <c r="D1352" s="121" t="s">
        <v>3341</v>
      </c>
      <c r="E1352" s="121">
        <v>6.989004761553454E-3</v>
      </c>
      <c r="F1352">
        <f t="shared" si="966"/>
        <v>6.9890047615534537E-9</v>
      </c>
      <c r="G1352">
        <f t="shared" si="967"/>
        <v>6.9890047615534535E-11</v>
      </c>
      <c r="H1352">
        <f t="shared" si="968"/>
        <v>4.0228968622000166E-6</v>
      </c>
      <c r="I1352" s="115">
        <f t="shared" si="946"/>
        <v>11</v>
      </c>
      <c r="J1352" s="115">
        <f t="shared" si="947"/>
        <v>0</v>
      </c>
      <c r="K1352" s="115">
        <f t="shared" si="948"/>
        <v>3</v>
      </c>
      <c r="L1352" s="115">
        <f t="shared" si="949"/>
        <v>8</v>
      </c>
      <c r="M1352" s="115">
        <f t="shared" si="950"/>
        <v>4</v>
      </c>
      <c r="N1352" s="115">
        <f t="shared" si="951"/>
        <v>7</v>
      </c>
      <c r="O1352" s="115">
        <f t="shared" si="952"/>
        <v>2</v>
      </c>
      <c r="P1352" s="115">
        <f t="shared" si="953"/>
        <v>9</v>
      </c>
      <c r="Q1352" s="115">
        <f t="shared" si="954"/>
        <v>5</v>
      </c>
      <c r="R1352" s="115">
        <f t="shared" si="955"/>
        <v>12</v>
      </c>
      <c r="S1352" s="115">
        <f t="shared" si="956"/>
        <v>5</v>
      </c>
      <c r="T1352" s="115">
        <f t="shared" si="957"/>
        <v>1</v>
      </c>
      <c r="U1352" s="115">
        <f t="shared" si="958"/>
        <v>7</v>
      </c>
      <c r="V1352" s="115">
        <f t="shared" si="959"/>
        <v>4</v>
      </c>
      <c r="W1352" s="115">
        <f t="shared" si="960"/>
        <v>13</v>
      </c>
      <c r="X1352" s="115">
        <f t="shared" si="961"/>
        <v>6</v>
      </c>
      <c r="Y1352" s="115">
        <f t="shared" si="962"/>
        <v>5</v>
      </c>
      <c r="Z1352" s="115">
        <f t="shared" si="963"/>
        <v>5</v>
      </c>
      <c r="AA1352" s="115">
        <f t="shared" si="964"/>
        <v>2</v>
      </c>
      <c r="AB1352" s="115">
        <f t="shared" si="965"/>
        <v>5</v>
      </c>
      <c r="AC1352" s="113">
        <f t="shared" si="969"/>
        <v>114</v>
      </c>
      <c r="AE1352">
        <f t="shared" si="970"/>
        <v>4.4251865484200184E-5</v>
      </c>
      <c r="AF1352">
        <f t="shared" si="971"/>
        <v>0</v>
      </c>
      <c r="AG1352">
        <f t="shared" si="972"/>
        <v>1.206869058660005E-5</v>
      </c>
      <c r="AH1352">
        <f t="shared" si="973"/>
        <v>3.2183174897600133E-5</v>
      </c>
      <c r="AI1352">
        <f t="shared" si="974"/>
        <v>1.6091587448800066E-5</v>
      </c>
      <c r="AJ1352">
        <f t="shared" si="975"/>
        <v>2.8160278035400118E-5</v>
      </c>
      <c r="AK1352">
        <f t="shared" si="976"/>
        <v>8.0457937244000331E-6</v>
      </c>
      <c r="AL1352">
        <f t="shared" si="977"/>
        <v>3.6206071759800147E-5</v>
      </c>
      <c r="AM1352">
        <f t="shared" si="978"/>
        <v>2.0114484311000081E-5</v>
      </c>
      <c r="AN1352">
        <f t="shared" si="979"/>
        <v>4.8274762346400199E-5</v>
      </c>
      <c r="AO1352">
        <f t="shared" si="980"/>
        <v>2.0114484311000081E-5</v>
      </c>
      <c r="AP1352">
        <f t="shared" si="981"/>
        <v>4.0228968622000166E-6</v>
      </c>
      <c r="AQ1352">
        <f t="shared" si="982"/>
        <v>2.8160278035400118E-5</v>
      </c>
      <c r="AR1352">
        <f t="shared" si="983"/>
        <v>1.6091587448800066E-5</v>
      </c>
      <c r="AS1352">
        <f t="shared" si="984"/>
        <v>5.2297659208600214E-5</v>
      </c>
      <c r="AT1352">
        <f t="shared" si="985"/>
        <v>2.4137381173200099E-5</v>
      </c>
      <c r="AU1352">
        <f t="shared" si="986"/>
        <v>2.0114484311000081E-5</v>
      </c>
      <c r="AV1352">
        <f t="shared" si="987"/>
        <v>2.0114484311000081E-5</v>
      </c>
      <c r="AW1352">
        <f t="shared" si="988"/>
        <v>8.0457937244000331E-6</v>
      </c>
      <c r="AX1352">
        <f t="shared" si="989"/>
        <v>2.0114484311000081E-5</v>
      </c>
      <c r="AY1352">
        <f t="shared" si="990"/>
        <v>4.5861024229080182E-4</v>
      </c>
    </row>
    <row r="1353" spans="1:51" x14ac:dyDescent="0.2">
      <c r="A1353" s="118" t="s">
        <v>6283</v>
      </c>
      <c r="B1353" s="119">
        <v>28212</v>
      </c>
      <c r="C1353" s="121" t="s">
        <v>6739</v>
      </c>
      <c r="D1353" s="121" t="s">
        <v>4139</v>
      </c>
      <c r="E1353" s="121">
        <v>0.38819091961357655</v>
      </c>
      <c r="F1353">
        <f t="shared" si="966"/>
        <v>3.8819091961357657E-7</v>
      </c>
      <c r="G1353">
        <f t="shared" si="967"/>
        <v>3.8819091961357658E-9</v>
      </c>
      <c r="H1353">
        <f t="shared" si="968"/>
        <v>2.234441219783754E-4</v>
      </c>
      <c r="I1353" s="115">
        <f t="shared" si="946"/>
        <v>20</v>
      </c>
      <c r="J1353" s="115">
        <f t="shared" si="947"/>
        <v>5</v>
      </c>
      <c r="K1353" s="115">
        <f t="shared" si="948"/>
        <v>17</v>
      </c>
      <c r="L1353" s="115">
        <f t="shared" si="949"/>
        <v>14</v>
      </c>
      <c r="M1353" s="115">
        <f t="shared" si="950"/>
        <v>11</v>
      </c>
      <c r="N1353" s="115">
        <f t="shared" si="951"/>
        <v>23</v>
      </c>
      <c r="O1353" s="115">
        <f t="shared" si="952"/>
        <v>8</v>
      </c>
      <c r="P1353" s="115">
        <f t="shared" si="953"/>
        <v>18</v>
      </c>
      <c r="Q1353" s="115">
        <f t="shared" si="954"/>
        <v>13</v>
      </c>
      <c r="R1353" s="115">
        <f t="shared" si="955"/>
        <v>21</v>
      </c>
      <c r="S1353" s="115">
        <f t="shared" si="956"/>
        <v>6</v>
      </c>
      <c r="T1353" s="115">
        <f t="shared" si="957"/>
        <v>12</v>
      </c>
      <c r="U1353" s="115">
        <f t="shared" si="958"/>
        <v>14</v>
      </c>
      <c r="V1353" s="115">
        <f t="shared" si="959"/>
        <v>8</v>
      </c>
      <c r="W1353" s="115">
        <f t="shared" si="960"/>
        <v>13</v>
      </c>
      <c r="X1353" s="115">
        <f t="shared" si="961"/>
        <v>17</v>
      </c>
      <c r="Y1353" s="115">
        <f t="shared" si="962"/>
        <v>10</v>
      </c>
      <c r="Z1353" s="115">
        <f t="shared" si="963"/>
        <v>18</v>
      </c>
      <c r="AA1353" s="115">
        <f t="shared" si="964"/>
        <v>3</v>
      </c>
      <c r="AB1353" s="115">
        <f t="shared" si="965"/>
        <v>6</v>
      </c>
      <c r="AC1353" s="113">
        <f t="shared" si="969"/>
        <v>257</v>
      </c>
      <c r="AE1353">
        <f t="shared" si="970"/>
        <v>4.4688824395675078E-3</v>
      </c>
      <c r="AF1353">
        <f t="shared" si="971"/>
        <v>1.117220609891877E-3</v>
      </c>
      <c r="AG1353">
        <f t="shared" si="972"/>
        <v>3.7985500736323818E-3</v>
      </c>
      <c r="AH1353">
        <f t="shared" si="973"/>
        <v>3.1282177076972554E-3</v>
      </c>
      <c r="AI1353">
        <f t="shared" si="974"/>
        <v>2.4578853417621294E-3</v>
      </c>
      <c r="AJ1353">
        <f t="shared" si="975"/>
        <v>5.1392148055026338E-3</v>
      </c>
      <c r="AK1353">
        <f t="shared" si="976"/>
        <v>1.7875529758270032E-3</v>
      </c>
      <c r="AL1353">
        <f t="shared" si="977"/>
        <v>4.0219941956107568E-3</v>
      </c>
      <c r="AM1353">
        <f t="shared" si="978"/>
        <v>2.9047735857188803E-3</v>
      </c>
      <c r="AN1353">
        <f t="shared" si="979"/>
        <v>4.6923265615458837E-3</v>
      </c>
      <c r="AO1353">
        <f t="shared" si="980"/>
        <v>1.3406647318702524E-3</v>
      </c>
      <c r="AP1353">
        <f t="shared" si="981"/>
        <v>2.6813294637405049E-3</v>
      </c>
      <c r="AQ1353">
        <f t="shared" si="982"/>
        <v>3.1282177076972554E-3</v>
      </c>
      <c r="AR1353">
        <f t="shared" si="983"/>
        <v>1.7875529758270032E-3</v>
      </c>
      <c r="AS1353">
        <f t="shared" si="984"/>
        <v>2.9047735857188803E-3</v>
      </c>
      <c r="AT1353">
        <f t="shared" si="985"/>
        <v>3.7985500736323818E-3</v>
      </c>
      <c r="AU1353">
        <f t="shared" si="986"/>
        <v>2.2344412197837539E-3</v>
      </c>
      <c r="AV1353">
        <f t="shared" si="987"/>
        <v>4.0219941956107568E-3</v>
      </c>
      <c r="AW1353">
        <f t="shared" si="988"/>
        <v>6.7033236593512621E-4</v>
      </c>
      <c r="AX1353">
        <f t="shared" si="989"/>
        <v>1.3406647318702524E-3</v>
      </c>
      <c r="AY1353">
        <f t="shared" si="990"/>
        <v>5.7425139348442476E-2</v>
      </c>
    </row>
    <row r="1354" spans="1:51" x14ac:dyDescent="0.2">
      <c r="A1354" s="118" t="s">
        <v>6284</v>
      </c>
      <c r="B1354" s="119">
        <v>19876</v>
      </c>
      <c r="C1354" s="121" t="s">
        <v>7025</v>
      </c>
      <c r="D1354" s="121" t="s">
        <v>4795</v>
      </c>
      <c r="E1354" s="121">
        <v>4.3251628706946477</v>
      </c>
      <c r="F1354">
        <f t="shared" si="966"/>
        <v>4.3251628706946474E-6</v>
      </c>
      <c r="G1354">
        <f t="shared" si="967"/>
        <v>4.3251628706946472E-8</v>
      </c>
      <c r="H1354">
        <f t="shared" si="968"/>
        <v>2.489579666154651E-3</v>
      </c>
      <c r="I1354" s="115">
        <f t="shared" si="946"/>
        <v>16</v>
      </c>
      <c r="J1354" s="115">
        <f t="shared" si="947"/>
        <v>4</v>
      </c>
      <c r="K1354" s="115">
        <f t="shared" si="948"/>
        <v>15</v>
      </c>
      <c r="L1354" s="115">
        <f t="shared" si="949"/>
        <v>11</v>
      </c>
      <c r="M1354" s="115">
        <f t="shared" si="950"/>
        <v>8</v>
      </c>
      <c r="N1354" s="115">
        <f t="shared" si="951"/>
        <v>12</v>
      </c>
      <c r="O1354" s="115">
        <f t="shared" si="952"/>
        <v>3</v>
      </c>
      <c r="P1354" s="115">
        <f t="shared" si="953"/>
        <v>8</v>
      </c>
      <c r="Q1354" s="115">
        <f t="shared" si="954"/>
        <v>10</v>
      </c>
      <c r="R1354" s="115">
        <f t="shared" si="955"/>
        <v>17</v>
      </c>
      <c r="S1354" s="115">
        <f t="shared" si="956"/>
        <v>2</v>
      </c>
      <c r="T1354" s="115">
        <f t="shared" si="957"/>
        <v>12</v>
      </c>
      <c r="U1354" s="115">
        <f t="shared" si="958"/>
        <v>10</v>
      </c>
      <c r="V1354" s="115">
        <f t="shared" si="959"/>
        <v>4</v>
      </c>
      <c r="W1354" s="115">
        <f t="shared" si="960"/>
        <v>6</v>
      </c>
      <c r="X1354" s="115">
        <f t="shared" si="961"/>
        <v>7</v>
      </c>
      <c r="Y1354" s="115">
        <f t="shared" si="962"/>
        <v>9</v>
      </c>
      <c r="Z1354" s="115">
        <f t="shared" si="963"/>
        <v>18</v>
      </c>
      <c r="AA1354" s="115">
        <f t="shared" si="964"/>
        <v>5</v>
      </c>
      <c r="AB1354" s="115">
        <f t="shared" si="965"/>
        <v>3</v>
      </c>
      <c r="AC1354" s="113">
        <f t="shared" si="969"/>
        <v>180</v>
      </c>
      <c r="AE1354">
        <f t="shared" si="970"/>
        <v>3.9833274658474416E-2</v>
      </c>
      <c r="AF1354">
        <f t="shared" si="971"/>
        <v>9.9583186646186039E-3</v>
      </c>
      <c r="AG1354">
        <f t="shared" si="972"/>
        <v>3.7343694992319765E-2</v>
      </c>
      <c r="AH1354">
        <f t="shared" si="973"/>
        <v>2.7385376327701161E-2</v>
      </c>
      <c r="AI1354">
        <f t="shared" si="974"/>
        <v>1.9916637329237208E-2</v>
      </c>
      <c r="AJ1354">
        <f t="shared" si="975"/>
        <v>2.9874955993855812E-2</v>
      </c>
      <c r="AK1354">
        <f t="shared" si="976"/>
        <v>7.4687389984639529E-3</v>
      </c>
      <c r="AL1354">
        <f t="shared" si="977"/>
        <v>1.9916637329237208E-2</v>
      </c>
      <c r="AM1354">
        <f t="shared" si="978"/>
        <v>2.489579666154651E-2</v>
      </c>
      <c r="AN1354">
        <f t="shared" si="979"/>
        <v>4.2322854324629067E-2</v>
      </c>
      <c r="AO1354">
        <f t="shared" si="980"/>
        <v>4.979159332309302E-3</v>
      </c>
      <c r="AP1354">
        <f t="shared" si="981"/>
        <v>2.9874955993855812E-2</v>
      </c>
      <c r="AQ1354">
        <f t="shared" si="982"/>
        <v>2.489579666154651E-2</v>
      </c>
      <c r="AR1354">
        <f t="shared" si="983"/>
        <v>9.9583186646186039E-3</v>
      </c>
      <c r="AS1354">
        <f t="shared" si="984"/>
        <v>1.4937477996927906E-2</v>
      </c>
      <c r="AT1354">
        <f t="shared" si="985"/>
        <v>1.7427057663082557E-2</v>
      </c>
      <c r="AU1354">
        <f t="shared" si="986"/>
        <v>2.2406216995391859E-2</v>
      </c>
      <c r="AV1354">
        <f t="shared" si="987"/>
        <v>4.4812433990783718E-2</v>
      </c>
      <c r="AW1354">
        <f t="shared" si="988"/>
        <v>1.2447898330773255E-2</v>
      </c>
      <c r="AX1354">
        <f t="shared" si="989"/>
        <v>7.4687389984639529E-3</v>
      </c>
      <c r="AY1354">
        <f t="shared" si="990"/>
        <v>0.44812433990783718</v>
      </c>
    </row>
    <row r="1355" spans="1:51" x14ac:dyDescent="0.2">
      <c r="A1355" s="118" t="s">
        <v>6285</v>
      </c>
      <c r="B1355" s="119">
        <v>34721</v>
      </c>
      <c r="C1355" s="121" t="s">
        <v>6800</v>
      </c>
      <c r="D1355" s="121" t="s">
        <v>4527</v>
      </c>
      <c r="E1355" s="121">
        <v>0.74925489209646057</v>
      </c>
      <c r="F1355">
        <f t="shared" si="966"/>
        <v>7.4925489209646056E-7</v>
      </c>
      <c r="G1355">
        <f t="shared" si="967"/>
        <v>7.4925489209646062E-9</v>
      </c>
      <c r="H1355">
        <f t="shared" si="968"/>
        <v>4.3127387335373626E-4</v>
      </c>
      <c r="I1355" s="115">
        <f t="shared" si="946"/>
        <v>31</v>
      </c>
      <c r="J1355" s="115">
        <f t="shared" si="947"/>
        <v>8</v>
      </c>
      <c r="K1355" s="115">
        <f t="shared" si="948"/>
        <v>18</v>
      </c>
      <c r="L1355" s="115">
        <f t="shared" si="949"/>
        <v>22</v>
      </c>
      <c r="M1355" s="115">
        <f t="shared" si="950"/>
        <v>9</v>
      </c>
      <c r="N1355" s="115">
        <f t="shared" si="951"/>
        <v>18</v>
      </c>
      <c r="O1355" s="115">
        <f t="shared" si="952"/>
        <v>12</v>
      </c>
      <c r="P1355" s="115">
        <f t="shared" si="953"/>
        <v>13</v>
      </c>
      <c r="Q1355" s="115">
        <f t="shared" si="954"/>
        <v>13</v>
      </c>
      <c r="R1355" s="115">
        <f t="shared" si="955"/>
        <v>50</v>
      </c>
      <c r="S1355" s="115">
        <f t="shared" si="956"/>
        <v>7</v>
      </c>
      <c r="T1355" s="115">
        <f t="shared" si="957"/>
        <v>5</v>
      </c>
      <c r="U1355" s="115">
        <f t="shared" si="958"/>
        <v>18</v>
      </c>
      <c r="V1355" s="115">
        <f t="shared" si="959"/>
        <v>10</v>
      </c>
      <c r="W1355" s="115">
        <f t="shared" si="960"/>
        <v>22</v>
      </c>
      <c r="X1355" s="115">
        <f t="shared" si="961"/>
        <v>14</v>
      </c>
      <c r="Y1355" s="115">
        <f t="shared" si="962"/>
        <v>20</v>
      </c>
      <c r="Z1355" s="115">
        <f t="shared" si="963"/>
        <v>16</v>
      </c>
      <c r="AA1355" s="115">
        <f t="shared" si="964"/>
        <v>2</v>
      </c>
      <c r="AB1355" s="115">
        <f t="shared" si="965"/>
        <v>5</v>
      </c>
      <c r="AC1355" s="113">
        <f t="shared" si="969"/>
        <v>313</v>
      </c>
      <c r="AE1355">
        <f t="shared" si="970"/>
        <v>1.3369490073965824E-2</v>
      </c>
      <c r="AF1355">
        <f t="shared" si="971"/>
        <v>3.4501909868298901E-3</v>
      </c>
      <c r="AG1355">
        <f t="shared" si="972"/>
        <v>7.7629297203672528E-3</v>
      </c>
      <c r="AH1355">
        <f t="shared" si="973"/>
        <v>9.4880252137821974E-3</v>
      </c>
      <c r="AI1355">
        <f t="shared" si="974"/>
        <v>3.8814648601836264E-3</v>
      </c>
      <c r="AJ1355">
        <f t="shared" si="975"/>
        <v>7.7629297203672528E-3</v>
      </c>
      <c r="AK1355">
        <f t="shared" si="976"/>
        <v>5.1752864802448346E-3</v>
      </c>
      <c r="AL1355">
        <f t="shared" si="977"/>
        <v>5.6065603535985714E-3</v>
      </c>
      <c r="AM1355">
        <f t="shared" si="978"/>
        <v>5.6065603535985714E-3</v>
      </c>
      <c r="AN1355">
        <f t="shared" si="979"/>
        <v>2.1563693667686814E-2</v>
      </c>
      <c r="AO1355">
        <f t="shared" si="980"/>
        <v>3.0189171134761537E-3</v>
      </c>
      <c r="AP1355">
        <f t="shared" si="981"/>
        <v>2.1563693667686814E-3</v>
      </c>
      <c r="AQ1355">
        <f t="shared" si="982"/>
        <v>7.7629297203672528E-3</v>
      </c>
      <c r="AR1355">
        <f t="shared" si="983"/>
        <v>4.3127387335373628E-3</v>
      </c>
      <c r="AS1355">
        <f t="shared" si="984"/>
        <v>9.4880252137821974E-3</v>
      </c>
      <c r="AT1355">
        <f t="shared" si="985"/>
        <v>6.0378342269523074E-3</v>
      </c>
      <c r="AU1355">
        <f t="shared" si="986"/>
        <v>8.6254774670747256E-3</v>
      </c>
      <c r="AV1355">
        <f t="shared" si="987"/>
        <v>6.9003819736597801E-3</v>
      </c>
      <c r="AW1355">
        <f t="shared" si="988"/>
        <v>8.6254774670747251E-4</v>
      </c>
      <c r="AX1355">
        <f t="shared" si="989"/>
        <v>2.1563693667686814E-3</v>
      </c>
      <c r="AY1355">
        <f t="shared" si="990"/>
        <v>0.13498872235971945</v>
      </c>
    </row>
    <row r="1356" spans="1:51" x14ac:dyDescent="0.2">
      <c r="A1356" s="118" t="s">
        <v>6286</v>
      </c>
      <c r="B1356" s="119">
        <v>45234</v>
      </c>
      <c r="C1356" s="121" t="s">
        <v>7154</v>
      </c>
      <c r="D1356" s="121" t="s">
        <v>3641</v>
      </c>
      <c r="E1356" s="121">
        <v>4.3052807771919596E-2</v>
      </c>
      <c r="F1356">
        <f t="shared" si="966"/>
        <v>4.3052807771919597E-8</v>
      </c>
      <c r="G1356">
        <f t="shared" si="967"/>
        <v>4.3052807771919596E-10</v>
      </c>
      <c r="H1356">
        <f t="shared" si="968"/>
        <v>2.4781354599629599E-5</v>
      </c>
      <c r="I1356" s="115">
        <f t="shared" si="946"/>
        <v>32</v>
      </c>
      <c r="J1356" s="115">
        <f t="shared" si="947"/>
        <v>0</v>
      </c>
      <c r="K1356" s="115">
        <f t="shared" si="948"/>
        <v>32</v>
      </c>
      <c r="L1356" s="115">
        <f t="shared" si="949"/>
        <v>15</v>
      </c>
      <c r="M1356" s="115">
        <f t="shared" si="950"/>
        <v>17</v>
      </c>
      <c r="N1356" s="115">
        <f t="shared" si="951"/>
        <v>14</v>
      </c>
      <c r="O1356" s="115">
        <f t="shared" si="952"/>
        <v>17</v>
      </c>
      <c r="P1356" s="115">
        <f t="shared" si="953"/>
        <v>33</v>
      </c>
      <c r="Q1356" s="115">
        <f t="shared" si="954"/>
        <v>30</v>
      </c>
      <c r="R1356" s="115">
        <f t="shared" si="955"/>
        <v>44</v>
      </c>
      <c r="S1356" s="115">
        <f t="shared" si="956"/>
        <v>10</v>
      </c>
      <c r="T1356" s="115">
        <f t="shared" si="957"/>
        <v>17</v>
      </c>
      <c r="U1356" s="115">
        <f t="shared" si="958"/>
        <v>22</v>
      </c>
      <c r="V1356" s="115">
        <f t="shared" si="959"/>
        <v>12</v>
      </c>
      <c r="W1356" s="115">
        <f t="shared" si="960"/>
        <v>20</v>
      </c>
      <c r="X1356" s="115">
        <f t="shared" si="961"/>
        <v>26</v>
      </c>
      <c r="Y1356" s="115">
        <f t="shared" si="962"/>
        <v>14</v>
      </c>
      <c r="Z1356" s="115">
        <f t="shared" si="963"/>
        <v>19</v>
      </c>
      <c r="AA1356" s="115">
        <f t="shared" si="964"/>
        <v>4</v>
      </c>
      <c r="AB1356" s="115">
        <f t="shared" si="965"/>
        <v>17</v>
      </c>
      <c r="AC1356" s="113">
        <f t="shared" si="969"/>
        <v>395</v>
      </c>
      <c r="AE1356">
        <f t="shared" si="970"/>
        <v>7.9300334718814718E-4</v>
      </c>
      <c r="AF1356">
        <f t="shared" si="971"/>
        <v>0</v>
      </c>
      <c r="AG1356">
        <f t="shared" si="972"/>
        <v>7.9300334718814718E-4</v>
      </c>
      <c r="AH1356">
        <f t="shared" si="973"/>
        <v>3.71720318994444E-4</v>
      </c>
      <c r="AI1356">
        <f t="shared" si="974"/>
        <v>4.2128302819370318E-4</v>
      </c>
      <c r="AJ1356">
        <f t="shared" si="975"/>
        <v>3.4693896439481442E-4</v>
      </c>
      <c r="AK1356">
        <f t="shared" si="976"/>
        <v>4.2128302819370318E-4</v>
      </c>
      <c r="AL1356">
        <f t="shared" si="977"/>
        <v>8.1778470178777676E-4</v>
      </c>
      <c r="AM1356">
        <f t="shared" si="978"/>
        <v>7.4344063798888801E-4</v>
      </c>
      <c r="AN1356">
        <f t="shared" si="979"/>
        <v>1.0903796023837024E-3</v>
      </c>
      <c r="AO1356">
        <f t="shared" si="980"/>
        <v>2.4781354599629597E-4</v>
      </c>
      <c r="AP1356">
        <f t="shared" si="981"/>
        <v>4.2128302819370318E-4</v>
      </c>
      <c r="AQ1356">
        <f t="shared" si="982"/>
        <v>5.4518980119185121E-4</v>
      </c>
      <c r="AR1356">
        <f t="shared" si="983"/>
        <v>2.9737625519555519E-4</v>
      </c>
      <c r="AS1356">
        <f t="shared" si="984"/>
        <v>4.9562709199259193E-4</v>
      </c>
      <c r="AT1356">
        <f t="shared" si="985"/>
        <v>6.4431521959036956E-4</v>
      </c>
      <c r="AU1356">
        <f t="shared" si="986"/>
        <v>3.4693896439481442E-4</v>
      </c>
      <c r="AV1356">
        <f t="shared" si="987"/>
        <v>4.708457373929624E-4</v>
      </c>
      <c r="AW1356">
        <f t="shared" si="988"/>
        <v>9.9125418398518397E-5</v>
      </c>
      <c r="AX1356">
        <f t="shared" si="989"/>
        <v>4.2128302819370318E-4</v>
      </c>
      <c r="AY1356">
        <f t="shared" si="990"/>
        <v>9.7886350668536896E-3</v>
      </c>
    </row>
    <row r="1357" spans="1:51" x14ac:dyDescent="0.2">
      <c r="A1357" s="118" t="s">
        <v>6287</v>
      </c>
      <c r="B1357" s="119">
        <v>39822</v>
      </c>
      <c r="C1357" s="121" t="s">
        <v>7043</v>
      </c>
      <c r="D1357" s="121" t="s">
        <v>3515</v>
      </c>
      <c r="E1357" s="121">
        <v>4.7986520816811325E-2</v>
      </c>
      <c r="F1357">
        <f t="shared" si="966"/>
        <v>4.7986520816811325E-8</v>
      </c>
      <c r="G1357">
        <f t="shared" si="967"/>
        <v>4.7986520816811329E-10</v>
      </c>
      <c r="H1357">
        <f t="shared" si="968"/>
        <v>2.7621217985683244E-5</v>
      </c>
      <c r="I1357" s="115">
        <f t="shared" si="946"/>
        <v>39</v>
      </c>
      <c r="J1357" s="115">
        <f t="shared" si="947"/>
        <v>3</v>
      </c>
      <c r="K1357" s="115">
        <f t="shared" si="948"/>
        <v>9</v>
      </c>
      <c r="L1357" s="115">
        <f t="shared" si="949"/>
        <v>24</v>
      </c>
      <c r="M1357" s="115">
        <f t="shared" si="950"/>
        <v>15</v>
      </c>
      <c r="N1357" s="115">
        <f t="shared" si="951"/>
        <v>29</v>
      </c>
      <c r="O1357" s="115">
        <f t="shared" si="952"/>
        <v>10</v>
      </c>
      <c r="P1357" s="115">
        <f t="shared" si="953"/>
        <v>26</v>
      </c>
      <c r="Q1357" s="115">
        <f t="shared" si="954"/>
        <v>22</v>
      </c>
      <c r="R1357" s="115">
        <f t="shared" si="955"/>
        <v>40</v>
      </c>
      <c r="S1357" s="115">
        <f t="shared" si="956"/>
        <v>5</v>
      </c>
      <c r="T1357" s="115">
        <f t="shared" si="957"/>
        <v>8</v>
      </c>
      <c r="U1357" s="115">
        <f t="shared" si="958"/>
        <v>18</v>
      </c>
      <c r="V1357" s="115">
        <f t="shared" si="959"/>
        <v>20</v>
      </c>
      <c r="W1357" s="115">
        <f t="shared" si="960"/>
        <v>19</v>
      </c>
      <c r="X1357" s="115">
        <f t="shared" si="961"/>
        <v>24</v>
      </c>
      <c r="Y1357" s="115">
        <f t="shared" si="962"/>
        <v>14</v>
      </c>
      <c r="Z1357" s="115">
        <f t="shared" si="963"/>
        <v>21</v>
      </c>
      <c r="AA1357" s="115">
        <f t="shared" si="964"/>
        <v>8</v>
      </c>
      <c r="AB1357" s="115">
        <f t="shared" si="965"/>
        <v>7</v>
      </c>
      <c r="AC1357" s="113">
        <f t="shared" si="969"/>
        <v>361</v>
      </c>
      <c r="AE1357">
        <f t="shared" si="970"/>
        <v>1.0772275014416465E-3</v>
      </c>
      <c r="AF1357">
        <f t="shared" si="971"/>
        <v>8.2863653957049736E-5</v>
      </c>
      <c r="AG1357">
        <f t="shared" si="972"/>
        <v>2.4859096187114922E-4</v>
      </c>
      <c r="AH1357">
        <f t="shared" si="973"/>
        <v>6.6290923165639789E-4</v>
      </c>
      <c r="AI1357">
        <f t="shared" si="974"/>
        <v>4.1431826978524867E-4</v>
      </c>
      <c r="AJ1357">
        <f t="shared" si="975"/>
        <v>8.0101532158481409E-4</v>
      </c>
      <c r="AK1357">
        <f t="shared" si="976"/>
        <v>2.7621217985683246E-4</v>
      </c>
      <c r="AL1357">
        <f t="shared" si="977"/>
        <v>7.1815166762776437E-4</v>
      </c>
      <c r="AM1357">
        <f t="shared" si="978"/>
        <v>6.076667956850314E-4</v>
      </c>
      <c r="AN1357">
        <f t="shared" si="979"/>
        <v>1.1048487194273298E-3</v>
      </c>
      <c r="AO1357">
        <f t="shared" si="980"/>
        <v>1.3810608992841623E-4</v>
      </c>
      <c r="AP1357">
        <f t="shared" si="981"/>
        <v>2.2096974388546595E-4</v>
      </c>
      <c r="AQ1357">
        <f t="shared" si="982"/>
        <v>4.9718192374229844E-4</v>
      </c>
      <c r="AR1357">
        <f t="shared" si="983"/>
        <v>5.5242435971366492E-4</v>
      </c>
      <c r="AS1357">
        <f t="shared" si="984"/>
        <v>5.2480314172798168E-4</v>
      </c>
      <c r="AT1357">
        <f t="shared" si="985"/>
        <v>6.6290923165639789E-4</v>
      </c>
      <c r="AU1357">
        <f t="shared" si="986"/>
        <v>3.8669705179956542E-4</v>
      </c>
      <c r="AV1357">
        <f t="shared" si="987"/>
        <v>5.8004557769934816E-4</v>
      </c>
      <c r="AW1357">
        <f t="shared" si="988"/>
        <v>2.2096974388546595E-4</v>
      </c>
      <c r="AX1357">
        <f t="shared" si="989"/>
        <v>1.9334852589978271E-4</v>
      </c>
      <c r="AY1357">
        <f t="shared" si="990"/>
        <v>9.9712596928316528E-3</v>
      </c>
    </row>
    <row r="1358" spans="1:51" x14ac:dyDescent="0.2">
      <c r="A1358" s="118" t="s">
        <v>6288</v>
      </c>
      <c r="B1358" s="119">
        <v>30393</v>
      </c>
      <c r="C1358" s="121" t="s">
        <v>6915</v>
      </c>
      <c r="D1358" s="121" t="s">
        <v>4285</v>
      </c>
      <c r="E1358" s="121">
        <v>0.66586803584437004</v>
      </c>
      <c r="F1358">
        <f t="shared" si="966"/>
        <v>6.6586803584437002E-7</v>
      </c>
      <c r="G1358">
        <f t="shared" si="967"/>
        <v>6.6586803584437002E-9</v>
      </c>
      <c r="H1358">
        <f t="shared" si="968"/>
        <v>3.8327609200858564E-4</v>
      </c>
      <c r="I1358" s="115">
        <f t="shared" si="946"/>
        <v>22</v>
      </c>
      <c r="J1358" s="115">
        <f t="shared" si="947"/>
        <v>3</v>
      </c>
      <c r="K1358" s="115">
        <f t="shared" si="948"/>
        <v>21</v>
      </c>
      <c r="L1358" s="115">
        <f t="shared" si="949"/>
        <v>22</v>
      </c>
      <c r="M1358" s="115">
        <f t="shared" si="950"/>
        <v>9</v>
      </c>
      <c r="N1358" s="115">
        <f t="shared" si="951"/>
        <v>11</v>
      </c>
      <c r="O1358" s="115">
        <f t="shared" si="952"/>
        <v>4</v>
      </c>
      <c r="P1358" s="115">
        <f t="shared" si="953"/>
        <v>23</v>
      </c>
      <c r="Q1358" s="115">
        <f t="shared" si="954"/>
        <v>10</v>
      </c>
      <c r="R1358" s="115">
        <f t="shared" si="955"/>
        <v>25</v>
      </c>
      <c r="S1358" s="115">
        <f t="shared" si="956"/>
        <v>6</v>
      </c>
      <c r="T1358" s="115">
        <f t="shared" si="957"/>
        <v>9</v>
      </c>
      <c r="U1358" s="115">
        <f t="shared" si="958"/>
        <v>11</v>
      </c>
      <c r="V1358" s="115">
        <f t="shared" si="959"/>
        <v>9</v>
      </c>
      <c r="W1358" s="115">
        <f t="shared" si="960"/>
        <v>28</v>
      </c>
      <c r="X1358" s="115">
        <f t="shared" si="961"/>
        <v>9</v>
      </c>
      <c r="Y1358" s="115">
        <f t="shared" si="962"/>
        <v>14</v>
      </c>
      <c r="Z1358" s="115">
        <f t="shared" si="963"/>
        <v>23</v>
      </c>
      <c r="AA1358" s="115">
        <f t="shared" si="964"/>
        <v>0</v>
      </c>
      <c r="AB1358" s="115">
        <f t="shared" si="965"/>
        <v>7</v>
      </c>
      <c r="AC1358" s="113">
        <f t="shared" si="969"/>
        <v>266</v>
      </c>
      <c r="AE1358">
        <f t="shared" si="970"/>
        <v>8.4320740241888847E-3</v>
      </c>
      <c r="AF1358">
        <f t="shared" si="971"/>
        <v>1.1498282760257568E-3</v>
      </c>
      <c r="AG1358">
        <f t="shared" si="972"/>
        <v>8.0487979321802981E-3</v>
      </c>
      <c r="AH1358">
        <f t="shared" si="973"/>
        <v>8.4320740241888847E-3</v>
      </c>
      <c r="AI1358">
        <f t="shared" si="974"/>
        <v>3.4494848280772709E-3</v>
      </c>
      <c r="AJ1358">
        <f t="shared" si="975"/>
        <v>4.2160370120944424E-3</v>
      </c>
      <c r="AK1358">
        <f t="shared" si="976"/>
        <v>1.5331043680343426E-3</v>
      </c>
      <c r="AL1358">
        <f t="shared" si="977"/>
        <v>8.8153501161974696E-3</v>
      </c>
      <c r="AM1358">
        <f t="shared" si="978"/>
        <v>3.8327609200858566E-3</v>
      </c>
      <c r="AN1358">
        <f t="shared" si="979"/>
        <v>9.5819023002146411E-3</v>
      </c>
      <c r="AO1358">
        <f t="shared" si="980"/>
        <v>2.2996565520515136E-3</v>
      </c>
      <c r="AP1358">
        <f t="shared" si="981"/>
        <v>3.4494848280772709E-3</v>
      </c>
      <c r="AQ1358">
        <f t="shared" si="982"/>
        <v>4.2160370120944424E-3</v>
      </c>
      <c r="AR1358">
        <f t="shared" si="983"/>
        <v>3.4494848280772709E-3</v>
      </c>
      <c r="AS1358">
        <f t="shared" si="984"/>
        <v>1.0731730576240398E-2</v>
      </c>
      <c r="AT1358">
        <f t="shared" si="985"/>
        <v>3.4494848280772709E-3</v>
      </c>
      <c r="AU1358">
        <f t="shared" si="986"/>
        <v>5.3658652881201988E-3</v>
      </c>
      <c r="AV1358">
        <f t="shared" si="987"/>
        <v>8.8153501161974696E-3</v>
      </c>
      <c r="AW1358">
        <f t="shared" si="988"/>
        <v>0</v>
      </c>
      <c r="AX1358">
        <f t="shared" si="989"/>
        <v>2.6829326440600994E-3</v>
      </c>
      <c r="AY1358">
        <f t="shared" si="990"/>
        <v>0.1019514404742838</v>
      </c>
    </row>
    <row r="1359" spans="1:51" x14ac:dyDescent="0.2">
      <c r="A1359" s="118" t="s">
        <v>6289</v>
      </c>
      <c r="B1359" s="119">
        <v>46278</v>
      </c>
      <c r="C1359" s="121" t="s">
        <v>7002</v>
      </c>
      <c r="D1359" s="121" t="s">
        <v>3657</v>
      </c>
      <c r="E1359" s="121">
        <v>5.8895205451841175E-2</v>
      </c>
      <c r="F1359">
        <f t="shared" si="966"/>
        <v>5.8895205451841177E-8</v>
      </c>
      <c r="G1359">
        <f t="shared" si="967"/>
        <v>5.889520545184118E-10</v>
      </c>
      <c r="H1359">
        <f t="shared" si="968"/>
        <v>3.3900297008550713E-5</v>
      </c>
      <c r="I1359" s="115">
        <f t="shared" si="946"/>
        <v>37</v>
      </c>
      <c r="J1359" s="115">
        <f t="shared" si="947"/>
        <v>1</v>
      </c>
      <c r="K1359" s="115">
        <f t="shared" si="948"/>
        <v>15</v>
      </c>
      <c r="L1359" s="115">
        <f t="shared" si="949"/>
        <v>28</v>
      </c>
      <c r="M1359" s="115">
        <f t="shared" si="950"/>
        <v>21</v>
      </c>
      <c r="N1359" s="115">
        <f t="shared" si="951"/>
        <v>20</v>
      </c>
      <c r="O1359" s="115">
        <f t="shared" si="952"/>
        <v>10</v>
      </c>
      <c r="P1359" s="115">
        <f t="shared" si="953"/>
        <v>31</v>
      </c>
      <c r="Q1359" s="115">
        <f t="shared" si="954"/>
        <v>12</v>
      </c>
      <c r="R1359" s="115">
        <f t="shared" si="955"/>
        <v>48</v>
      </c>
      <c r="S1359" s="115">
        <f t="shared" si="956"/>
        <v>14</v>
      </c>
      <c r="T1359" s="115">
        <f t="shared" si="957"/>
        <v>16</v>
      </c>
      <c r="U1359" s="115">
        <f t="shared" si="958"/>
        <v>24</v>
      </c>
      <c r="V1359" s="115">
        <f t="shared" si="959"/>
        <v>13</v>
      </c>
      <c r="W1359" s="115">
        <f t="shared" si="960"/>
        <v>22</v>
      </c>
      <c r="X1359" s="115">
        <f t="shared" si="961"/>
        <v>29</v>
      </c>
      <c r="Y1359" s="115">
        <f t="shared" si="962"/>
        <v>25</v>
      </c>
      <c r="Z1359" s="115">
        <f t="shared" si="963"/>
        <v>26</v>
      </c>
      <c r="AA1359" s="115">
        <f t="shared" si="964"/>
        <v>5</v>
      </c>
      <c r="AB1359" s="115">
        <f t="shared" si="965"/>
        <v>15</v>
      </c>
      <c r="AC1359" s="113">
        <f t="shared" si="969"/>
        <v>412</v>
      </c>
      <c r="AE1359">
        <f t="shared" si="970"/>
        <v>1.2543109893163765E-3</v>
      </c>
      <c r="AF1359">
        <f t="shared" si="971"/>
        <v>3.3900297008550713E-5</v>
      </c>
      <c r="AG1359">
        <f t="shared" si="972"/>
        <v>5.0850445512826072E-4</v>
      </c>
      <c r="AH1359">
        <f t="shared" si="973"/>
        <v>9.4920831623941996E-4</v>
      </c>
      <c r="AI1359">
        <f t="shared" si="974"/>
        <v>7.1190623717956494E-4</v>
      </c>
      <c r="AJ1359">
        <f t="shared" si="975"/>
        <v>6.7800594017101425E-4</v>
      </c>
      <c r="AK1359">
        <f t="shared" si="976"/>
        <v>3.3900297008550713E-4</v>
      </c>
      <c r="AL1359">
        <f t="shared" si="977"/>
        <v>1.0509092072650721E-3</v>
      </c>
      <c r="AM1359">
        <f t="shared" si="978"/>
        <v>4.0680356410260855E-4</v>
      </c>
      <c r="AN1359">
        <f t="shared" si="979"/>
        <v>1.6272142564104342E-3</v>
      </c>
      <c r="AO1359">
        <f t="shared" si="980"/>
        <v>4.7460415811970998E-4</v>
      </c>
      <c r="AP1359">
        <f t="shared" si="981"/>
        <v>5.424047521368114E-4</v>
      </c>
      <c r="AQ1359">
        <f t="shared" si="982"/>
        <v>8.136071282052171E-4</v>
      </c>
      <c r="AR1359">
        <f t="shared" si="983"/>
        <v>4.4070386111115924E-4</v>
      </c>
      <c r="AS1359">
        <f t="shared" si="984"/>
        <v>7.4580653418811573E-4</v>
      </c>
      <c r="AT1359">
        <f t="shared" si="985"/>
        <v>9.8310861324797075E-4</v>
      </c>
      <c r="AU1359">
        <f t="shared" si="986"/>
        <v>8.4750742521376779E-4</v>
      </c>
      <c r="AV1359">
        <f t="shared" si="987"/>
        <v>8.8140772222231848E-4</v>
      </c>
      <c r="AW1359">
        <f t="shared" si="988"/>
        <v>1.6950148504275356E-4</v>
      </c>
      <c r="AX1359">
        <f t="shared" si="989"/>
        <v>5.0850445512826072E-4</v>
      </c>
      <c r="AY1359">
        <f t="shared" si="990"/>
        <v>1.3966922367522894E-2</v>
      </c>
    </row>
    <row r="1360" spans="1:51" x14ac:dyDescent="0.2">
      <c r="A1360" s="118" t="s">
        <v>6290</v>
      </c>
      <c r="B1360" s="119">
        <v>10169</v>
      </c>
      <c r="C1360" s="121" t="s">
        <v>6944</v>
      </c>
      <c r="D1360" s="121" t="s">
        <v>4783</v>
      </c>
      <c r="E1360" s="121">
        <v>2.3386289833795062</v>
      </c>
      <c r="F1360">
        <f t="shared" si="966"/>
        <v>2.3386289833795061E-6</v>
      </c>
      <c r="G1360">
        <f t="shared" si="967"/>
        <v>2.3386289833795061E-8</v>
      </c>
      <c r="H1360">
        <f t="shared" si="968"/>
        <v>1.3461234496277967E-3</v>
      </c>
      <c r="I1360" s="115">
        <f t="shared" si="946"/>
        <v>9</v>
      </c>
      <c r="J1360" s="115">
        <f t="shared" si="947"/>
        <v>0</v>
      </c>
      <c r="K1360" s="115">
        <f t="shared" si="948"/>
        <v>9</v>
      </c>
      <c r="L1360" s="115">
        <f t="shared" si="949"/>
        <v>8</v>
      </c>
      <c r="M1360" s="115">
        <f t="shared" si="950"/>
        <v>5</v>
      </c>
      <c r="N1360" s="115">
        <f t="shared" si="951"/>
        <v>8</v>
      </c>
      <c r="O1360" s="115">
        <f t="shared" si="952"/>
        <v>1</v>
      </c>
      <c r="P1360" s="115">
        <f t="shared" si="953"/>
        <v>2</v>
      </c>
      <c r="Q1360" s="115">
        <f t="shared" si="954"/>
        <v>3</v>
      </c>
      <c r="R1360" s="115">
        <f t="shared" si="955"/>
        <v>3</v>
      </c>
      <c r="S1360" s="115">
        <f t="shared" si="956"/>
        <v>3</v>
      </c>
      <c r="T1360" s="115">
        <f t="shared" si="957"/>
        <v>1</v>
      </c>
      <c r="U1360" s="115">
        <f t="shared" si="958"/>
        <v>4</v>
      </c>
      <c r="V1360" s="115">
        <f t="shared" si="959"/>
        <v>5</v>
      </c>
      <c r="W1360" s="115">
        <f t="shared" si="960"/>
        <v>9</v>
      </c>
      <c r="X1360" s="115">
        <f t="shared" si="961"/>
        <v>6</v>
      </c>
      <c r="Y1360" s="115">
        <f t="shared" si="962"/>
        <v>4</v>
      </c>
      <c r="Z1360" s="115">
        <f t="shared" si="963"/>
        <v>6</v>
      </c>
      <c r="AA1360" s="115">
        <f t="shared" si="964"/>
        <v>2</v>
      </c>
      <c r="AB1360" s="115">
        <f t="shared" si="965"/>
        <v>2</v>
      </c>
      <c r="AC1360" s="113">
        <f t="shared" si="969"/>
        <v>90</v>
      </c>
      <c r="AE1360">
        <f t="shared" si="970"/>
        <v>1.2115111046650169E-2</v>
      </c>
      <c r="AF1360">
        <f t="shared" si="971"/>
        <v>0</v>
      </c>
      <c r="AG1360">
        <f t="shared" si="972"/>
        <v>1.2115111046650169E-2</v>
      </c>
      <c r="AH1360">
        <f t="shared" si="973"/>
        <v>1.0768987597022373E-2</v>
      </c>
      <c r="AI1360">
        <f t="shared" si="974"/>
        <v>6.7306172481389828E-3</v>
      </c>
      <c r="AJ1360">
        <f t="shared" si="975"/>
        <v>1.0768987597022373E-2</v>
      </c>
      <c r="AK1360">
        <f t="shared" si="976"/>
        <v>1.3461234496277967E-3</v>
      </c>
      <c r="AL1360">
        <f t="shared" si="977"/>
        <v>2.6922468992555933E-3</v>
      </c>
      <c r="AM1360">
        <f t="shared" si="978"/>
        <v>4.0383703488833904E-3</v>
      </c>
      <c r="AN1360">
        <f t="shared" si="979"/>
        <v>4.0383703488833904E-3</v>
      </c>
      <c r="AO1360">
        <f t="shared" si="980"/>
        <v>4.0383703488833904E-3</v>
      </c>
      <c r="AP1360">
        <f t="shared" si="981"/>
        <v>1.3461234496277967E-3</v>
      </c>
      <c r="AQ1360">
        <f t="shared" si="982"/>
        <v>5.3844937985111866E-3</v>
      </c>
      <c r="AR1360">
        <f t="shared" si="983"/>
        <v>6.7306172481389828E-3</v>
      </c>
      <c r="AS1360">
        <f t="shared" si="984"/>
        <v>1.2115111046650169E-2</v>
      </c>
      <c r="AT1360">
        <f t="shared" si="985"/>
        <v>8.0767406977667808E-3</v>
      </c>
      <c r="AU1360">
        <f t="shared" si="986"/>
        <v>5.3844937985111866E-3</v>
      </c>
      <c r="AV1360">
        <f t="shared" si="987"/>
        <v>8.0767406977667808E-3</v>
      </c>
      <c r="AW1360">
        <f t="shared" si="988"/>
        <v>2.6922468992555933E-3</v>
      </c>
      <c r="AX1360">
        <f t="shared" si="989"/>
        <v>2.6922468992555933E-3</v>
      </c>
      <c r="AY1360">
        <f t="shared" si="990"/>
        <v>0.12115111046650173</v>
      </c>
    </row>
    <row r="1361" spans="1:51" x14ac:dyDescent="0.2">
      <c r="A1361" s="118" t="s">
        <v>6291</v>
      </c>
      <c r="B1361" s="119">
        <v>66715</v>
      </c>
      <c r="C1361" s="121" t="s">
        <v>7163</v>
      </c>
      <c r="D1361" s="121" t="s">
        <v>4497</v>
      </c>
      <c r="E1361" s="121">
        <v>0.993484643911692</v>
      </c>
      <c r="F1361">
        <f t="shared" si="966"/>
        <v>9.9348464391169204E-7</v>
      </c>
      <c r="G1361">
        <f t="shared" si="967"/>
        <v>9.9348464391169211E-9</v>
      </c>
      <c r="H1361">
        <f t="shared" si="968"/>
        <v>5.7185341733089617E-4</v>
      </c>
      <c r="I1361" s="115">
        <f t="shared" si="946"/>
        <v>48</v>
      </c>
      <c r="J1361" s="115">
        <f t="shared" si="947"/>
        <v>7</v>
      </c>
      <c r="K1361" s="115">
        <f t="shared" si="948"/>
        <v>49</v>
      </c>
      <c r="L1361" s="115">
        <f t="shared" si="949"/>
        <v>36</v>
      </c>
      <c r="M1361" s="115">
        <f t="shared" si="950"/>
        <v>19</v>
      </c>
      <c r="N1361" s="115">
        <f t="shared" si="951"/>
        <v>48</v>
      </c>
      <c r="O1361" s="115">
        <f t="shared" si="952"/>
        <v>14</v>
      </c>
      <c r="P1361" s="115">
        <f t="shared" si="953"/>
        <v>53</v>
      </c>
      <c r="Q1361" s="115">
        <f t="shared" si="954"/>
        <v>37</v>
      </c>
      <c r="R1361" s="115">
        <f t="shared" si="955"/>
        <v>56</v>
      </c>
      <c r="S1361" s="115">
        <f t="shared" si="956"/>
        <v>17</v>
      </c>
      <c r="T1361" s="115">
        <f t="shared" si="957"/>
        <v>13</v>
      </c>
      <c r="U1361" s="115">
        <f t="shared" si="958"/>
        <v>26</v>
      </c>
      <c r="V1361" s="115">
        <f t="shared" si="959"/>
        <v>27</v>
      </c>
      <c r="W1361" s="115">
        <f t="shared" si="960"/>
        <v>33</v>
      </c>
      <c r="X1361" s="115">
        <f t="shared" si="961"/>
        <v>29</v>
      </c>
      <c r="Y1361" s="115">
        <f t="shared" si="962"/>
        <v>27</v>
      </c>
      <c r="Z1361" s="115">
        <f t="shared" si="963"/>
        <v>42</v>
      </c>
      <c r="AA1361" s="115">
        <f t="shared" si="964"/>
        <v>2</v>
      </c>
      <c r="AB1361" s="115">
        <f t="shared" si="965"/>
        <v>19</v>
      </c>
      <c r="AC1361" s="113">
        <f t="shared" si="969"/>
        <v>602</v>
      </c>
      <c r="AE1361">
        <f t="shared" si="970"/>
        <v>2.7448964031883016E-2</v>
      </c>
      <c r="AF1361">
        <f t="shared" si="971"/>
        <v>4.0029739213162732E-3</v>
      </c>
      <c r="AG1361">
        <f t="shared" si="972"/>
        <v>2.8020817449213913E-2</v>
      </c>
      <c r="AH1361">
        <f t="shared" si="973"/>
        <v>2.0586723023912262E-2</v>
      </c>
      <c r="AI1361">
        <f t="shared" si="974"/>
        <v>1.0865214929287027E-2</v>
      </c>
      <c r="AJ1361">
        <f t="shared" si="975"/>
        <v>2.7448964031883016E-2</v>
      </c>
      <c r="AK1361">
        <f t="shared" si="976"/>
        <v>8.0059478426325464E-3</v>
      </c>
      <c r="AL1361">
        <f t="shared" si="977"/>
        <v>3.0308231118537497E-2</v>
      </c>
      <c r="AM1361">
        <f t="shared" si="978"/>
        <v>2.1158576441243158E-2</v>
      </c>
      <c r="AN1361">
        <f t="shared" si="979"/>
        <v>3.2023791370530186E-2</v>
      </c>
      <c r="AO1361">
        <f t="shared" si="980"/>
        <v>9.721508094625235E-3</v>
      </c>
      <c r="AP1361">
        <f t="shared" si="981"/>
        <v>7.4340944253016503E-3</v>
      </c>
      <c r="AQ1361">
        <f t="shared" si="982"/>
        <v>1.4868188850603301E-2</v>
      </c>
      <c r="AR1361">
        <f t="shared" si="983"/>
        <v>1.5440042267934197E-2</v>
      </c>
      <c r="AS1361">
        <f t="shared" si="984"/>
        <v>1.8871162771919574E-2</v>
      </c>
      <c r="AT1361">
        <f t="shared" si="985"/>
        <v>1.6583749102595989E-2</v>
      </c>
      <c r="AU1361">
        <f t="shared" si="986"/>
        <v>1.5440042267934197E-2</v>
      </c>
      <c r="AV1361">
        <f t="shared" si="987"/>
        <v>2.4017843527897639E-2</v>
      </c>
      <c r="AW1361">
        <f t="shared" si="988"/>
        <v>1.1437068346617923E-3</v>
      </c>
      <c r="AX1361">
        <f t="shared" si="989"/>
        <v>1.0865214929287027E-2</v>
      </c>
      <c r="AY1361">
        <f t="shared" si="990"/>
        <v>0.34425575723319957</v>
      </c>
    </row>
    <row r="1362" spans="1:51" x14ac:dyDescent="0.2">
      <c r="A1362" s="118" t="s">
        <v>6292</v>
      </c>
      <c r="B1362" s="119">
        <v>33537</v>
      </c>
      <c r="C1362" s="121" t="s">
        <v>6570</v>
      </c>
      <c r="D1362" s="121" t="s">
        <v>3824</v>
      </c>
      <c r="E1362" s="121">
        <v>0.11319036025334189</v>
      </c>
      <c r="F1362">
        <f t="shared" si="966"/>
        <v>1.131903602533419E-7</v>
      </c>
      <c r="G1362">
        <f t="shared" si="967"/>
        <v>1.131903602533419E-9</v>
      </c>
      <c r="H1362">
        <f t="shared" si="968"/>
        <v>6.5152787933320399E-5</v>
      </c>
      <c r="I1362" s="115">
        <f t="shared" si="946"/>
        <v>25</v>
      </c>
      <c r="J1362" s="115">
        <f t="shared" si="947"/>
        <v>0</v>
      </c>
      <c r="K1362" s="115">
        <f t="shared" si="948"/>
        <v>22</v>
      </c>
      <c r="L1362" s="115">
        <f t="shared" si="949"/>
        <v>18</v>
      </c>
      <c r="M1362" s="115">
        <f t="shared" si="950"/>
        <v>16</v>
      </c>
      <c r="N1362" s="115">
        <f t="shared" si="951"/>
        <v>34</v>
      </c>
      <c r="O1362" s="115">
        <f t="shared" si="952"/>
        <v>13</v>
      </c>
      <c r="P1362" s="115">
        <f t="shared" si="953"/>
        <v>25</v>
      </c>
      <c r="Q1362" s="115">
        <f t="shared" si="954"/>
        <v>15</v>
      </c>
      <c r="R1362" s="115">
        <f t="shared" si="955"/>
        <v>28</v>
      </c>
      <c r="S1362" s="115">
        <f t="shared" si="956"/>
        <v>10</v>
      </c>
      <c r="T1362" s="115">
        <f t="shared" si="957"/>
        <v>5</v>
      </c>
      <c r="U1362" s="115">
        <f t="shared" si="958"/>
        <v>15</v>
      </c>
      <c r="V1362" s="115">
        <f t="shared" si="959"/>
        <v>6</v>
      </c>
      <c r="W1362" s="115">
        <f t="shared" si="960"/>
        <v>23</v>
      </c>
      <c r="X1362" s="115">
        <f t="shared" si="961"/>
        <v>18</v>
      </c>
      <c r="Y1362" s="115">
        <f t="shared" si="962"/>
        <v>7</v>
      </c>
      <c r="Z1362" s="115">
        <f t="shared" si="963"/>
        <v>12</v>
      </c>
      <c r="AA1362" s="115">
        <f t="shared" si="964"/>
        <v>4</v>
      </c>
      <c r="AB1362" s="115">
        <f t="shared" si="965"/>
        <v>6</v>
      </c>
      <c r="AC1362" s="113">
        <f t="shared" si="969"/>
        <v>302</v>
      </c>
      <c r="AE1362">
        <f t="shared" si="970"/>
        <v>1.62881969833301E-3</v>
      </c>
      <c r="AF1362">
        <f t="shared" si="971"/>
        <v>0</v>
      </c>
      <c r="AG1362">
        <f t="shared" si="972"/>
        <v>1.4333613345330488E-3</v>
      </c>
      <c r="AH1362">
        <f t="shared" si="973"/>
        <v>1.1727501827997673E-3</v>
      </c>
      <c r="AI1362">
        <f t="shared" si="974"/>
        <v>1.0424446069331264E-3</v>
      </c>
      <c r="AJ1362">
        <f t="shared" si="975"/>
        <v>2.2151947897328934E-3</v>
      </c>
      <c r="AK1362">
        <f t="shared" si="976"/>
        <v>8.4698624313316517E-4</v>
      </c>
      <c r="AL1362">
        <f t="shared" si="977"/>
        <v>1.62881969833301E-3</v>
      </c>
      <c r="AM1362">
        <f t="shared" si="978"/>
        <v>9.7729181899980605E-4</v>
      </c>
      <c r="AN1362">
        <f t="shared" si="979"/>
        <v>1.8242780621329712E-3</v>
      </c>
      <c r="AO1362">
        <f t="shared" si="980"/>
        <v>6.5152787933320396E-4</v>
      </c>
      <c r="AP1362">
        <f t="shared" si="981"/>
        <v>3.2576393966660198E-4</v>
      </c>
      <c r="AQ1362">
        <f t="shared" si="982"/>
        <v>9.7729181899980605E-4</v>
      </c>
      <c r="AR1362">
        <f t="shared" si="983"/>
        <v>3.9091672759992242E-4</v>
      </c>
      <c r="AS1362">
        <f t="shared" si="984"/>
        <v>1.4985141224663691E-3</v>
      </c>
      <c r="AT1362">
        <f t="shared" si="985"/>
        <v>1.1727501827997673E-3</v>
      </c>
      <c r="AU1362">
        <f t="shared" si="986"/>
        <v>4.560695155332428E-4</v>
      </c>
      <c r="AV1362">
        <f t="shared" si="987"/>
        <v>7.8183345519984484E-4</v>
      </c>
      <c r="AW1362">
        <f t="shared" si="988"/>
        <v>2.6061115173328159E-4</v>
      </c>
      <c r="AX1362">
        <f t="shared" si="989"/>
        <v>3.9091672759992242E-4</v>
      </c>
      <c r="AY1362">
        <f t="shared" si="990"/>
        <v>1.9676141955862765E-2</v>
      </c>
    </row>
    <row r="1363" spans="1:51" x14ac:dyDescent="0.2">
      <c r="A1363" s="118" t="s">
        <v>6293</v>
      </c>
      <c r="B1363" s="119">
        <v>97255</v>
      </c>
      <c r="C1363" s="121" t="s">
        <v>7164</v>
      </c>
      <c r="D1363" s="121" t="s">
        <v>3877</v>
      </c>
      <c r="E1363" s="121">
        <v>0.17553297270881313</v>
      </c>
      <c r="F1363">
        <f t="shared" si="966"/>
        <v>1.7553297270881312E-7</v>
      </c>
      <c r="G1363">
        <f t="shared" si="967"/>
        <v>1.7553297270881313E-9</v>
      </c>
      <c r="H1363">
        <f t="shared" si="968"/>
        <v>1.0103742510056162E-4</v>
      </c>
      <c r="I1363" s="115">
        <f t="shared" si="946"/>
        <v>90</v>
      </c>
      <c r="J1363" s="115">
        <f t="shared" si="947"/>
        <v>12</v>
      </c>
      <c r="K1363" s="115">
        <f t="shared" si="948"/>
        <v>66</v>
      </c>
      <c r="L1363" s="115">
        <f t="shared" si="949"/>
        <v>67</v>
      </c>
      <c r="M1363" s="115">
        <f t="shared" si="950"/>
        <v>29</v>
      </c>
      <c r="N1363" s="115">
        <f t="shared" si="951"/>
        <v>58</v>
      </c>
      <c r="O1363" s="115">
        <f t="shared" si="952"/>
        <v>19</v>
      </c>
      <c r="P1363" s="115">
        <f t="shared" si="953"/>
        <v>68</v>
      </c>
      <c r="Q1363" s="115">
        <f t="shared" si="954"/>
        <v>41</v>
      </c>
      <c r="R1363" s="115">
        <f t="shared" si="955"/>
        <v>74</v>
      </c>
      <c r="S1363" s="115">
        <f t="shared" si="956"/>
        <v>26</v>
      </c>
      <c r="T1363" s="115">
        <f t="shared" si="957"/>
        <v>27</v>
      </c>
      <c r="U1363" s="115">
        <f t="shared" si="958"/>
        <v>33</v>
      </c>
      <c r="V1363" s="115">
        <f t="shared" si="959"/>
        <v>27</v>
      </c>
      <c r="W1363" s="115">
        <f t="shared" si="960"/>
        <v>58</v>
      </c>
      <c r="X1363" s="115">
        <f t="shared" si="961"/>
        <v>38</v>
      </c>
      <c r="Y1363" s="115">
        <f t="shared" si="962"/>
        <v>38</v>
      </c>
      <c r="Z1363" s="115">
        <f t="shared" si="963"/>
        <v>62</v>
      </c>
      <c r="AA1363" s="115">
        <f t="shared" si="964"/>
        <v>13</v>
      </c>
      <c r="AB1363" s="115">
        <f t="shared" si="965"/>
        <v>24</v>
      </c>
      <c r="AC1363" s="113">
        <f t="shared" si="969"/>
        <v>870</v>
      </c>
      <c r="AE1363">
        <f t="shared" si="970"/>
        <v>9.0933682590505459E-3</v>
      </c>
      <c r="AF1363">
        <f t="shared" si="971"/>
        <v>1.2124491012067394E-3</v>
      </c>
      <c r="AG1363">
        <f t="shared" si="972"/>
        <v>6.6684700566370667E-3</v>
      </c>
      <c r="AH1363">
        <f t="shared" si="973"/>
        <v>6.7695074817376282E-3</v>
      </c>
      <c r="AI1363">
        <f t="shared" si="974"/>
        <v>2.9300853279162868E-3</v>
      </c>
      <c r="AJ1363">
        <f t="shared" si="975"/>
        <v>5.8601706558325736E-3</v>
      </c>
      <c r="AK1363">
        <f t="shared" si="976"/>
        <v>1.9197110769106707E-3</v>
      </c>
      <c r="AL1363">
        <f t="shared" si="977"/>
        <v>6.8705449068381897E-3</v>
      </c>
      <c r="AM1363">
        <f t="shared" si="978"/>
        <v>4.142534429123026E-3</v>
      </c>
      <c r="AN1363">
        <f t="shared" si="979"/>
        <v>7.4767694574415598E-3</v>
      </c>
      <c r="AO1363">
        <f t="shared" si="980"/>
        <v>2.6269730526146022E-3</v>
      </c>
      <c r="AP1363">
        <f t="shared" si="981"/>
        <v>2.7280104777151638E-3</v>
      </c>
      <c r="AQ1363">
        <f t="shared" si="982"/>
        <v>3.3342350283185333E-3</v>
      </c>
      <c r="AR1363">
        <f t="shared" si="983"/>
        <v>2.7280104777151638E-3</v>
      </c>
      <c r="AS1363">
        <f t="shared" si="984"/>
        <v>5.8601706558325736E-3</v>
      </c>
      <c r="AT1363">
        <f t="shared" si="985"/>
        <v>3.8394221538213414E-3</v>
      </c>
      <c r="AU1363">
        <f t="shared" si="986"/>
        <v>3.8394221538213414E-3</v>
      </c>
      <c r="AV1363">
        <f t="shared" si="987"/>
        <v>6.2643203562348206E-3</v>
      </c>
      <c r="AW1363">
        <f t="shared" si="988"/>
        <v>1.3134865263073011E-3</v>
      </c>
      <c r="AX1363">
        <f t="shared" si="989"/>
        <v>2.4248982024134788E-3</v>
      </c>
      <c r="AY1363">
        <f t="shared" si="990"/>
        <v>8.7902559837488611E-2</v>
      </c>
    </row>
    <row r="1364" spans="1:51" x14ac:dyDescent="0.2">
      <c r="A1364" s="118" t="s">
        <v>6294</v>
      </c>
      <c r="B1364" s="119">
        <v>38204</v>
      </c>
      <c r="C1364" s="121" t="s">
        <v>7165</v>
      </c>
      <c r="D1364" s="121" t="s">
        <v>3897</v>
      </c>
      <c r="E1364" s="121">
        <v>0.26784555881468786</v>
      </c>
      <c r="F1364">
        <f t="shared" si="966"/>
        <v>2.6784555881468787E-7</v>
      </c>
      <c r="G1364">
        <f t="shared" si="967"/>
        <v>2.6784555881468787E-9</v>
      </c>
      <c r="H1364">
        <f t="shared" si="968"/>
        <v>1.5417288939867848E-4</v>
      </c>
      <c r="I1364" s="115">
        <f t="shared" si="946"/>
        <v>44</v>
      </c>
      <c r="J1364" s="115">
        <f t="shared" si="947"/>
        <v>3</v>
      </c>
      <c r="K1364" s="115">
        <f t="shared" si="948"/>
        <v>24</v>
      </c>
      <c r="L1364" s="115">
        <f t="shared" si="949"/>
        <v>19</v>
      </c>
      <c r="M1364" s="115">
        <f t="shared" si="950"/>
        <v>9</v>
      </c>
      <c r="N1364" s="115">
        <f t="shared" si="951"/>
        <v>27</v>
      </c>
      <c r="O1364" s="115">
        <f t="shared" si="952"/>
        <v>8</v>
      </c>
      <c r="P1364" s="115">
        <f t="shared" si="953"/>
        <v>22</v>
      </c>
      <c r="Q1364" s="115">
        <f t="shared" si="954"/>
        <v>18</v>
      </c>
      <c r="R1364" s="115">
        <f t="shared" si="955"/>
        <v>30</v>
      </c>
      <c r="S1364" s="115">
        <f t="shared" si="956"/>
        <v>16</v>
      </c>
      <c r="T1364" s="115">
        <f t="shared" si="957"/>
        <v>16</v>
      </c>
      <c r="U1364" s="115">
        <f t="shared" si="958"/>
        <v>16</v>
      </c>
      <c r="V1364" s="115">
        <f t="shared" si="959"/>
        <v>10</v>
      </c>
      <c r="W1364" s="115">
        <f t="shared" si="960"/>
        <v>19</v>
      </c>
      <c r="X1364" s="115">
        <f t="shared" si="961"/>
        <v>22</v>
      </c>
      <c r="Y1364" s="115">
        <f t="shared" si="962"/>
        <v>18</v>
      </c>
      <c r="Z1364" s="115">
        <f t="shared" si="963"/>
        <v>16</v>
      </c>
      <c r="AA1364" s="115">
        <f t="shared" si="964"/>
        <v>2</v>
      </c>
      <c r="AB1364" s="115">
        <f t="shared" si="965"/>
        <v>12</v>
      </c>
      <c r="AC1364" s="113">
        <f t="shared" si="969"/>
        <v>351</v>
      </c>
      <c r="AE1364">
        <f t="shared" si="970"/>
        <v>6.7836071335418534E-3</v>
      </c>
      <c r="AF1364">
        <f t="shared" si="971"/>
        <v>4.6251866819603548E-4</v>
      </c>
      <c r="AG1364">
        <f t="shared" si="972"/>
        <v>3.7001493455682839E-3</v>
      </c>
      <c r="AH1364">
        <f t="shared" si="973"/>
        <v>2.929284898574891E-3</v>
      </c>
      <c r="AI1364">
        <f t="shared" si="974"/>
        <v>1.3875560045881064E-3</v>
      </c>
      <c r="AJ1364">
        <f t="shared" si="975"/>
        <v>4.1626680137643191E-3</v>
      </c>
      <c r="AK1364">
        <f t="shared" si="976"/>
        <v>1.2333831151894279E-3</v>
      </c>
      <c r="AL1364">
        <f t="shared" si="977"/>
        <v>3.3918035667709267E-3</v>
      </c>
      <c r="AM1364">
        <f t="shared" si="978"/>
        <v>2.7751120091762129E-3</v>
      </c>
      <c r="AN1364">
        <f t="shared" si="979"/>
        <v>4.6251866819603544E-3</v>
      </c>
      <c r="AO1364">
        <f t="shared" si="980"/>
        <v>2.4667662303788558E-3</v>
      </c>
      <c r="AP1364">
        <f t="shared" si="981"/>
        <v>2.4667662303788558E-3</v>
      </c>
      <c r="AQ1364">
        <f t="shared" si="982"/>
        <v>2.4667662303788558E-3</v>
      </c>
      <c r="AR1364">
        <f t="shared" si="983"/>
        <v>1.5417288939867848E-3</v>
      </c>
      <c r="AS1364">
        <f t="shared" si="984"/>
        <v>2.929284898574891E-3</v>
      </c>
      <c r="AT1364">
        <f t="shared" si="985"/>
        <v>3.3918035667709267E-3</v>
      </c>
      <c r="AU1364">
        <f t="shared" si="986"/>
        <v>2.7751120091762129E-3</v>
      </c>
      <c r="AV1364">
        <f t="shared" si="987"/>
        <v>2.4667662303788558E-3</v>
      </c>
      <c r="AW1364">
        <f t="shared" si="988"/>
        <v>3.0834577879735697E-4</v>
      </c>
      <c r="AX1364">
        <f t="shared" si="989"/>
        <v>1.8500746727841419E-3</v>
      </c>
      <c r="AY1364">
        <f t="shared" si="990"/>
        <v>5.4114684178936154E-2</v>
      </c>
    </row>
    <row r="1365" spans="1:51" x14ac:dyDescent="0.2">
      <c r="A1365" s="118" t="s">
        <v>6295</v>
      </c>
      <c r="B1365" s="119">
        <v>33441</v>
      </c>
      <c r="C1365" s="121" t="s">
        <v>6966</v>
      </c>
      <c r="D1365" s="121" t="s">
        <v>4117</v>
      </c>
      <c r="E1365" s="121">
        <v>0.2270692821770387</v>
      </c>
      <c r="F1365">
        <f t="shared" si="966"/>
        <v>2.270692821770387E-7</v>
      </c>
      <c r="G1365">
        <f t="shared" si="967"/>
        <v>2.2706928217703868E-9</v>
      </c>
      <c r="H1365">
        <f t="shared" si="968"/>
        <v>1.3070191449819242E-4</v>
      </c>
      <c r="I1365" s="115">
        <f t="shared" si="946"/>
        <v>34</v>
      </c>
      <c r="J1365" s="115">
        <f t="shared" si="947"/>
        <v>5</v>
      </c>
      <c r="K1365" s="115">
        <f t="shared" si="948"/>
        <v>18</v>
      </c>
      <c r="L1365" s="115">
        <f t="shared" si="949"/>
        <v>24</v>
      </c>
      <c r="M1365" s="115">
        <f t="shared" si="950"/>
        <v>16</v>
      </c>
      <c r="N1365" s="115">
        <f t="shared" si="951"/>
        <v>18</v>
      </c>
      <c r="O1365" s="115">
        <f t="shared" si="952"/>
        <v>5</v>
      </c>
      <c r="P1365" s="115">
        <f t="shared" si="953"/>
        <v>19</v>
      </c>
      <c r="Q1365" s="115">
        <f t="shared" si="954"/>
        <v>10</v>
      </c>
      <c r="R1365" s="115">
        <f t="shared" si="955"/>
        <v>24</v>
      </c>
      <c r="S1365" s="115">
        <f t="shared" si="956"/>
        <v>8</v>
      </c>
      <c r="T1365" s="115">
        <f t="shared" si="957"/>
        <v>7</v>
      </c>
      <c r="U1365" s="115">
        <f t="shared" si="958"/>
        <v>20</v>
      </c>
      <c r="V1365" s="115">
        <f t="shared" si="959"/>
        <v>7</v>
      </c>
      <c r="W1365" s="115">
        <f t="shared" si="960"/>
        <v>28</v>
      </c>
      <c r="X1365" s="115">
        <f t="shared" si="961"/>
        <v>19</v>
      </c>
      <c r="Y1365" s="115">
        <f t="shared" si="962"/>
        <v>15</v>
      </c>
      <c r="Z1365" s="115">
        <f t="shared" si="963"/>
        <v>17</v>
      </c>
      <c r="AA1365" s="115">
        <f t="shared" si="964"/>
        <v>2</v>
      </c>
      <c r="AB1365" s="115">
        <f t="shared" si="965"/>
        <v>5</v>
      </c>
      <c r="AC1365" s="113">
        <f t="shared" si="969"/>
        <v>301</v>
      </c>
      <c r="AE1365">
        <f t="shared" si="970"/>
        <v>4.4438650929385422E-3</v>
      </c>
      <c r="AF1365">
        <f t="shared" si="971"/>
        <v>6.5350957249096211E-4</v>
      </c>
      <c r="AG1365">
        <f t="shared" si="972"/>
        <v>2.3526344609674636E-3</v>
      </c>
      <c r="AH1365">
        <f t="shared" si="973"/>
        <v>3.1368459479566178E-3</v>
      </c>
      <c r="AI1365">
        <f t="shared" si="974"/>
        <v>2.0912306319710787E-3</v>
      </c>
      <c r="AJ1365">
        <f t="shared" si="975"/>
        <v>2.3526344609674636E-3</v>
      </c>
      <c r="AK1365">
        <f t="shared" si="976"/>
        <v>6.5350957249096211E-4</v>
      </c>
      <c r="AL1365">
        <f t="shared" si="977"/>
        <v>2.483336375465656E-3</v>
      </c>
      <c r="AM1365">
        <f t="shared" si="978"/>
        <v>1.3070191449819242E-3</v>
      </c>
      <c r="AN1365">
        <f t="shared" si="979"/>
        <v>3.1368459479566178E-3</v>
      </c>
      <c r="AO1365">
        <f t="shared" si="980"/>
        <v>1.0456153159855393E-3</v>
      </c>
      <c r="AP1365">
        <f t="shared" si="981"/>
        <v>9.1491340148734689E-4</v>
      </c>
      <c r="AQ1365">
        <f t="shared" si="982"/>
        <v>2.6140382899638485E-3</v>
      </c>
      <c r="AR1365">
        <f t="shared" si="983"/>
        <v>9.1491340148734689E-4</v>
      </c>
      <c r="AS1365">
        <f t="shared" si="984"/>
        <v>3.6596536059493876E-3</v>
      </c>
      <c r="AT1365">
        <f t="shared" si="985"/>
        <v>2.483336375465656E-3</v>
      </c>
      <c r="AU1365">
        <f t="shared" si="986"/>
        <v>1.9605287174728862E-3</v>
      </c>
      <c r="AV1365">
        <f t="shared" si="987"/>
        <v>2.2219325464692711E-3</v>
      </c>
      <c r="AW1365">
        <f t="shared" si="988"/>
        <v>2.6140382899638483E-4</v>
      </c>
      <c r="AX1365">
        <f t="shared" si="989"/>
        <v>6.5350957249096211E-4</v>
      </c>
      <c r="AY1365">
        <f t="shared" si="990"/>
        <v>3.9341276263955907E-2</v>
      </c>
    </row>
    <row r="1366" spans="1:51" x14ac:dyDescent="0.2">
      <c r="A1366" s="118" t="s">
        <v>6296</v>
      </c>
      <c r="B1366" s="119">
        <v>35355</v>
      </c>
      <c r="C1366" s="121" t="s">
        <v>6650</v>
      </c>
      <c r="D1366" s="121" t="s">
        <v>3914</v>
      </c>
      <c r="E1366" s="121">
        <v>0.10826537811926398</v>
      </c>
      <c r="F1366">
        <f t="shared" si="966"/>
        <v>1.0826537811926398E-7</v>
      </c>
      <c r="G1366">
        <f t="shared" si="967"/>
        <v>1.0826537811926398E-9</v>
      </c>
      <c r="H1366">
        <f t="shared" si="968"/>
        <v>6.2317950091663322E-5</v>
      </c>
      <c r="I1366" s="115">
        <f t="shared" si="946"/>
        <v>29</v>
      </c>
      <c r="J1366" s="115">
        <f t="shared" si="947"/>
        <v>1</v>
      </c>
      <c r="K1366" s="115">
        <f t="shared" si="948"/>
        <v>21</v>
      </c>
      <c r="L1366" s="115">
        <f t="shared" si="949"/>
        <v>20</v>
      </c>
      <c r="M1366" s="115">
        <f t="shared" si="950"/>
        <v>7</v>
      </c>
      <c r="N1366" s="115">
        <f t="shared" si="951"/>
        <v>19</v>
      </c>
      <c r="O1366" s="115">
        <f t="shared" si="952"/>
        <v>11</v>
      </c>
      <c r="P1366" s="115">
        <f t="shared" si="953"/>
        <v>21</v>
      </c>
      <c r="Q1366" s="115">
        <f t="shared" si="954"/>
        <v>18</v>
      </c>
      <c r="R1366" s="115">
        <f t="shared" si="955"/>
        <v>46</v>
      </c>
      <c r="S1366" s="115">
        <f t="shared" si="956"/>
        <v>8</v>
      </c>
      <c r="T1366" s="115">
        <f t="shared" si="957"/>
        <v>6</v>
      </c>
      <c r="U1366" s="115">
        <f t="shared" si="958"/>
        <v>8</v>
      </c>
      <c r="V1366" s="115">
        <f t="shared" si="959"/>
        <v>15</v>
      </c>
      <c r="W1366" s="115">
        <f t="shared" si="960"/>
        <v>24</v>
      </c>
      <c r="X1366" s="115">
        <f t="shared" si="961"/>
        <v>24</v>
      </c>
      <c r="Y1366" s="115">
        <f t="shared" si="962"/>
        <v>10</v>
      </c>
      <c r="Z1366" s="115">
        <f t="shared" si="963"/>
        <v>16</v>
      </c>
      <c r="AA1366" s="115">
        <f t="shared" si="964"/>
        <v>7</v>
      </c>
      <c r="AB1366" s="115">
        <f t="shared" si="965"/>
        <v>3</v>
      </c>
      <c r="AC1366" s="113">
        <f t="shared" si="969"/>
        <v>314</v>
      </c>
      <c r="AE1366">
        <f t="shared" si="970"/>
        <v>1.8072205526582365E-3</v>
      </c>
      <c r="AF1366">
        <f t="shared" si="971"/>
        <v>6.2317950091663322E-5</v>
      </c>
      <c r="AG1366">
        <f t="shared" si="972"/>
        <v>1.3086769519249299E-3</v>
      </c>
      <c r="AH1366">
        <f t="shared" si="973"/>
        <v>1.2463590018332664E-3</v>
      </c>
      <c r="AI1366">
        <f t="shared" si="974"/>
        <v>4.3622565064164326E-4</v>
      </c>
      <c r="AJ1366">
        <f t="shared" si="975"/>
        <v>1.184041051741603E-3</v>
      </c>
      <c r="AK1366">
        <f t="shared" si="976"/>
        <v>6.8549745100829655E-4</v>
      </c>
      <c r="AL1366">
        <f t="shared" si="977"/>
        <v>1.3086769519249299E-3</v>
      </c>
      <c r="AM1366">
        <f t="shared" si="978"/>
        <v>1.1217231016499398E-3</v>
      </c>
      <c r="AN1366">
        <f t="shared" si="979"/>
        <v>2.8666257042165126E-3</v>
      </c>
      <c r="AO1366">
        <f t="shared" si="980"/>
        <v>4.9854360073330658E-4</v>
      </c>
      <c r="AP1366">
        <f t="shared" si="981"/>
        <v>3.7390770054997993E-4</v>
      </c>
      <c r="AQ1366">
        <f t="shared" si="982"/>
        <v>4.9854360073330658E-4</v>
      </c>
      <c r="AR1366">
        <f t="shared" si="983"/>
        <v>9.3476925137494983E-4</v>
      </c>
      <c r="AS1366">
        <f t="shared" si="984"/>
        <v>1.4956308021999197E-3</v>
      </c>
      <c r="AT1366">
        <f t="shared" si="985"/>
        <v>1.4956308021999197E-3</v>
      </c>
      <c r="AU1366">
        <f t="shared" si="986"/>
        <v>6.2317950091663322E-4</v>
      </c>
      <c r="AV1366">
        <f t="shared" si="987"/>
        <v>9.9708720146661316E-4</v>
      </c>
      <c r="AW1366">
        <f t="shared" si="988"/>
        <v>4.3622565064164326E-4</v>
      </c>
      <c r="AX1366">
        <f t="shared" si="989"/>
        <v>1.8695385027498997E-4</v>
      </c>
      <c r="AY1366">
        <f t="shared" si="990"/>
        <v>1.9567836328782281E-2</v>
      </c>
    </row>
    <row r="1367" spans="1:51" x14ac:dyDescent="0.2">
      <c r="A1367" s="118" t="s">
        <v>6297</v>
      </c>
      <c r="B1367" s="119">
        <v>39317</v>
      </c>
      <c r="C1367" s="121" t="s">
        <v>6805</v>
      </c>
      <c r="D1367" s="121" t="s">
        <v>4341</v>
      </c>
      <c r="E1367" s="121">
        <v>0.89200382671197553</v>
      </c>
      <c r="F1367">
        <f t="shared" si="966"/>
        <v>8.9200382671197556E-7</v>
      </c>
      <c r="G1367">
        <f t="shared" si="967"/>
        <v>8.9200382671197564E-9</v>
      </c>
      <c r="H1367">
        <f t="shared" si="968"/>
        <v>5.1344068547356494E-4</v>
      </c>
      <c r="I1367" s="115">
        <f t="shared" si="946"/>
        <v>40</v>
      </c>
      <c r="J1367" s="115">
        <f t="shared" si="947"/>
        <v>3</v>
      </c>
      <c r="K1367" s="115">
        <f t="shared" si="948"/>
        <v>21</v>
      </c>
      <c r="L1367" s="115">
        <f t="shared" si="949"/>
        <v>14</v>
      </c>
      <c r="M1367" s="115">
        <f t="shared" si="950"/>
        <v>11</v>
      </c>
      <c r="N1367" s="115">
        <f t="shared" si="951"/>
        <v>23</v>
      </c>
      <c r="O1367" s="115">
        <f t="shared" si="952"/>
        <v>2</v>
      </c>
      <c r="P1367" s="115">
        <f t="shared" si="953"/>
        <v>17</v>
      </c>
      <c r="Q1367" s="115">
        <f t="shared" si="954"/>
        <v>23</v>
      </c>
      <c r="R1367" s="115">
        <f t="shared" si="955"/>
        <v>24</v>
      </c>
      <c r="S1367" s="115">
        <f t="shared" si="956"/>
        <v>9</v>
      </c>
      <c r="T1367" s="115">
        <f t="shared" si="957"/>
        <v>18</v>
      </c>
      <c r="U1367" s="115">
        <f t="shared" si="958"/>
        <v>25</v>
      </c>
      <c r="V1367" s="115">
        <f t="shared" si="959"/>
        <v>21</v>
      </c>
      <c r="W1367" s="115">
        <f t="shared" si="960"/>
        <v>13</v>
      </c>
      <c r="X1367" s="115">
        <f t="shared" si="961"/>
        <v>37</v>
      </c>
      <c r="Y1367" s="115">
        <f t="shared" si="962"/>
        <v>37</v>
      </c>
      <c r="Z1367" s="115">
        <f t="shared" si="963"/>
        <v>21</v>
      </c>
      <c r="AA1367" s="115">
        <f t="shared" si="964"/>
        <v>3</v>
      </c>
      <c r="AB1367" s="115">
        <f t="shared" si="965"/>
        <v>7</v>
      </c>
      <c r="AC1367" s="113">
        <f t="shared" si="969"/>
        <v>369</v>
      </c>
      <c r="AE1367">
        <f t="shared" si="970"/>
        <v>2.0537627418942599E-2</v>
      </c>
      <c r="AF1367">
        <f t="shared" si="971"/>
        <v>1.5403220564206947E-3</v>
      </c>
      <c r="AG1367">
        <f t="shared" si="972"/>
        <v>1.0782254394944863E-2</v>
      </c>
      <c r="AH1367">
        <f t="shared" si="973"/>
        <v>7.188169596629909E-3</v>
      </c>
      <c r="AI1367">
        <f t="shared" si="974"/>
        <v>5.6478475402092143E-3</v>
      </c>
      <c r="AJ1367">
        <f t="shared" si="975"/>
        <v>1.1809135765891994E-2</v>
      </c>
      <c r="AK1367">
        <f t="shared" si="976"/>
        <v>1.0268813709471299E-3</v>
      </c>
      <c r="AL1367">
        <f t="shared" si="977"/>
        <v>8.7284916530506046E-3</v>
      </c>
      <c r="AM1367">
        <f t="shared" si="978"/>
        <v>1.1809135765891994E-2</v>
      </c>
      <c r="AN1367">
        <f t="shared" si="979"/>
        <v>1.2322576451365558E-2</v>
      </c>
      <c r="AO1367">
        <f t="shared" si="980"/>
        <v>4.6209661692620842E-3</v>
      </c>
      <c r="AP1367">
        <f t="shared" si="981"/>
        <v>9.2419323385241683E-3</v>
      </c>
      <c r="AQ1367">
        <f t="shared" si="982"/>
        <v>1.2836017136839123E-2</v>
      </c>
      <c r="AR1367">
        <f t="shared" si="983"/>
        <v>1.0782254394944863E-2</v>
      </c>
      <c r="AS1367">
        <f t="shared" si="984"/>
        <v>6.6747289111563444E-3</v>
      </c>
      <c r="AT1367">
        <f t="shared" si="985"/>
        <v>1.8997305362521904E-2</v>
      </c>
      <c r="AU1367">
        <f t="shared" si="986"/>
        <v>1.8997305362521904E-2</v>
      </c>
      <c r="AV1367">
        <f t="shared" si="987"/>
        <v>1.0782254394944863E-2</v>
      </c>
      <c r="AW1367">
        <f t="shared" si="988"/>
        <v>1.5403220564206947E-3</v>
      </c>
      <c r="AX1367">
        <f t="shared" si="989"/>
        <v>3.5940847983149545E-3</v>
      </c>
      <c r="AY1367">
        <f t="shared" si="990"/>
        <v>0.18945961293974545</v>
      </c>
    </row>
    <row r="1368" spans="1:51" x14ac:dyDescent="0.2">
      <c r="A1368" s="118" t="s">
        <v>6298</v>
      </c>
      <c r="B1368" s="119">
        <v>12777</v>
      </c>
      <c r="C1368" s="121" t="s">
        <v>7102</v>
      </c>
      <c r="D1368" s="121" t="s">
        <v>4344</v>
      </c>
      <c r="E1368" s="121">
        <v>1.0026404223524477</v>
      </c>
      <c r="F1368">
        <f t="shared" si="966"/>
        <v>1.0026404223524477E-6</v>
      </c>
      <c r="G1368">
        <f t="shared" si="967"/>
        <v>1.0026404223524477E-8</v>
      </c>
      <c r="H1368">
        <f t="shared" si="968"/>
        <v>5.7712351709716492E-4</v>
      </c>
      <c r="I1368" s="115">
        <f t="shared" si="946"/>
        <v>5</v>
      </c>
      <c r="J1368" s="115">
        <f t="shared" si="947"/>
        <v>3</v>
      </c>
      <c r="K1368" s="115">
        <f t="shared" si="948"/>
        <v>4</v>
      </c>
      <c r="L1368" s="115">
        <f t="shared" si="949"/>
        <v>5</v>
      </c>
      <c r="M1368" s="115">
        <f t="shared" si="950"/>
        <v>9</v>
      </c>
      <c r="N1368" s="115">
        <f t="shared" si="951"/>
        <v>10</v>
      </c>
      <c r="O1368" s="115">
        <f t="shared" si="952"/>
        <v>0</v>
      </c>
      <c r="P1368" s="115">
        <f t="shared" si="953"/>
        <v>8</v>
      </c>
      <c r="Q1368" s="115">
        <f t="shared" si="954"/>
        <v>15</v>
      </c>
      <c r="R1368" s="115">
        <f t="shared" si="955"/>
        <v>10</v>
      </c>
      <c r="S1368" s="115">
        <f t="shared" si="956"/>
        <v>4</v>
      </c>
      <c r="T1368" s="115">
        <f t="shared" si="957"/>
        <v>9</v>
      </c>
      <c r="U1368" s="115">
        <f t="shared" si="958"/>
        <v>7</v>
      </c>
      <c r="V1368" s="115">
        <f t="shared" si="959"/>
        <v>1</v>
      </c>
      <c r="W1368" s="115">
        <f t="shared" si="960"/>
        <v>1</v>
      </c>
      <c r="X1368" s="115">
        <f t="shared" si="961"/>
        <v>5</v>
      </c>
      <c r="Y1368" s="115">
        <f t="shared" si="962"/>
        <v>10</v>
      </c>
      <c r="Z1368" s="115">
        <f t="shared" si="963"/>
        <v>5</v>
      </c>
      <c r="AA1368" s="115">
        <f t="shared" si="964"/>
        <v>1</v>
      </c>
      <c r="AB1368" s="115">
        <f t="shared" si="965"/>
        <v>3</v>
      </c>
      <c r="AC1368" s="113">
        <f t="shared" si="969"/>
        <v>115</v>
      </c>
      <c r="AE1368">
        <f t="shared" si="970"/>
        <v>2.8856175854858248E-3</v>
      </c>
      <c r="AF1368">
        <f t="shared" si="971"/>
        <v>1.7313705512914947E-3</v>
      </c>
      <c r="AG1368">
        <f t="shared" si="972"/>
        <v>2.3084940683886597E-3</v>
      </c>
      <c r="AH1368">
        <f t="shared" si="973"/>
        <v>2.8856175854858248E-3</v>
      </c>
      <c r="AI1368">
        <f t="shared" si="974"/>
        <v>5.1941116538744845E-3</v>
      </c>
      <c r="AJ1368">
        <f t="shared" si="975"/>
        <v>5.7712351709716496E-3</v>
      </c>
      <c r="AK1368">
        <f t="shared" si="976"/>
        <v>0</v>
      </c>
      <c r="AL1368">
        <f t="shared" si="977"/>
        <v>4.6169881367773193E-3</v>
      </c>
      <c r="AM1368">
        <f t="shared" si="978"/>
        <v>8.6568527564574744E-3</v>
      </c>
      <c r="AN1368">
        <f t="shared" si="979"/>
        <v>5.7712351709716496E-3</v>
      </c>
      <c r="AO1368">
        <f t="shared" si="980"/>
        <v>2.3084940683886597E-3</v>
      </c>
      <c r="AP1368">
        <f t="shared" si="981"/>
        <v>5.1941116538744845E-3</v>
      </c>
      <c r="AQ1368">
        <f t="shared" si="982"/>
        <v>4.0398646196801542E-3</v>
      </c>
      <c r="AR1368">
        <f t="shared" si="983"/>
        <v>5.7712351709716492E-4</v>
      </c>
      <c r="AS1368">
        <f t="shared" si="984"/>
        <v>5.7712351709716492E-4</v>
      </c>
      <c r="AT1368">
        <f t="shared" si="985"/>
        <v>2.8856175854858248E-3</v>
      </c>
      <c r="AU1368">
        <f t="shared" si="986"/>
        <v>5.7712351709716496E-3</v>
      </c>
      <c r="AV1368">
        <f t="shared" si="987"/>
        <v>2.8856175854858248E-3</v>
      </c>
      <c r="AW1368">
        <f t="shared" si="988"/>
        <v>5.7712351709716492E-4</v>
      </c>
      <c r="AX1368">
        <f t="shared" si="989"/>
        <v>1.7313705512914947E-3</v>
      </c>
      <c r="AY1368">
        <f t="shared" si="990"/>
        <v>6.6369204466173948E-2</v>
      </c>
    </row>
    <row r="1369" spans="1:51" x14ac:dyDescent="0.2">
      <c r="A1369" s="118" t="s">
        <v>6299</v>
      </c>
      <c r="B1369" s="119">
        <v>31189</v>
      </c>
      <c r="C1369" s="121" t="s">
        <v>6870</v>
      </c>
      <c r="D1369" s="121" t="s">
        <v>4231</v>
      </c>
      <c r="E1369" s="121">
        <v>0.76740239560619417</v>
      </c>
      <c r="F1369">
        <f t="shared" si="966"/>
        <v>7.6740239560619412E-7</v>
      </c>
      <c r="G1369">
        <f t="shared" si="967"/>
        <v>7.6740239560619418E-9</v>
      </c>
      <c r="H1369">
        <f t="shared" si="968"/>
        <v>4.4171964316171727E-4</v>
      </c>
      <c r="I1369" s="115">
        <f t="shared" si="946"/>
        <v>14</v>
      </c>
      <c r="J1369" s="115">
        <f t="shared" si="947"/>
        <v>1</v>
      </c>
      <c r="K1369" s="115">
        <f t="shared" si="948"/>
        <v>20</v>
      </c>
      <c r="L1369" s="115">
        <f t="shared" si="949"/>
        <v>25</v>
      </c>
      <c r="M1369" s="115">
        <f t="shared" si="950"/>
        <v>17</v>
      </c>
      <c r="N1369" s="115">
        <f t="shared" si="951"/>
        <v>17</v>
      </c>
      <c r="O1369" s="115">
        <f t="shared" si="952"/>
        <v>3</v>
      </c>
      <c r="P1369" s="115">
        <f t="shared" si="953"/>
        <v>18</v>
      </c>
      <c r="Q1369" s="115">
        <f t="shared" si="954"/>
        <v>16</v>
      </c>
      <c r="R1369" s="115">
        <f t="shared" si="955"/>
        <v>30</v>
      </c>
      <c r="S1369" s="115">
        <f t="shared" si="956"/>
        <v>6</v>
      </c>
      <c r="T1369" s="115">
        <f t="shared" si="957"/>
        <v>7</v>
      </c>
      <c r="U1369" s="115">
        <f t="shared" si="958"/>
        <v>15</v>
      </c>
      <c r="V1369" s="115">
        <f t="shared" si="959"/>
        <v>6</v>
      </c>
      <c r="W1369" s="115">
        <f t="shared" si="960"/>
        <v>17</v>
      </c>
      <c r="X1369" s="115">
        <f t="shared" si="961"/>
        <v>21</v>
      </c>
      <c r="Y1369" s="115">
        <f t="shared" si="962"/>
        <v>16</v>
      </c>
      <c r="Z1369" s="115">
        <f t="shared" si="963"/>
        <v>16</v>
      </c>
      <c r="AA1369" s="115">
        <f t="shared" si="964"/>
        <v>2</v>
      </c>
      <c r="AB1369" s="115">
        <f t="shared" si="965"/>
        <v>8</v>
      </c>
      <c r="AC1369" s="113">
        <f t="shared" si="969"/>
        <v>275</v>
      </c>
      <c r="AE1369">
        <f t="shared" si="970"/>
        <v>6.1840750042640421E-3</v>
      </c>
      <c r="AF1369">
        <f t="shared" si="971"/>
        <v>4.4171964316171727E-4</v>
      </c>
      <c r="AG1369">
        <f t="shared" si="972"/>
        <v>8.8343928632343451E-3</v>
      </c>
      <c r="AH1369">
        <f t="shared" si="973"/>
        <v>1.1042991079042932E-2</v>
      </c>
      <c r="AI1369">
        <f t="shared" si="974"/>
        <v>7.509233933749194E-3</v>
      </c>
      <c r="AJ1369">
        <f t="shared" si="975"/>
        <v>7.509233933749194E-3</v>
      </c>
      <c r="AK1369">
        <f t="shared" si="976"/>
        <v>1.3251589294851519E-3</v>
      </c>
      <c r="AL1369">
        <f t="shared" si="977"/>
        <v>7.9509535769109116E-3</v>
      </c>
      <c r="AM1369">
        <f t="shared" si="978"/>
        <v>7.0675142905874764E-3</v>
      </c>
      <c r="AN1369">
        <f t="shared" si="979"/>
        <v>1.3251589294851518E-2</v>
      </c>
      <c r="AO1369">
        <f t="shared" si="980"/>
        <v>2.6503178589703039E-3</v>
      </c>
      <c r="AP1369">
        <f t="shared" si="981"/>
        <v>3.092037502132021E-3</v>
      </c>
      <c r="AQ1369">
        <f t="shared" si="982"/>
        <v>6.6257946474257588E-3</v>
      </c>
      <c r="AR1369">
        <f t="shared" si="983"/>
        <v>2.6503178589703039E-3</v>
      </c>
      <c r="AS1369">
        <f t="shared" si="984"/>
        <v>7.509233933749194E-3</v>
      </c>
      <c r="AT1369">
        <f t="shared" si="985"/>
        <v>9.2761125063960635E-3</v>
      </c>
      <c r="AU1369">
        <f t="shared" si="986"/>
        <v>7.0675142905874764E-3</v>
      </c>
      <c r="AV1369">
        <f t="shared" si="987"/>
        <v>7.0675142905874764E-3</v>
      </c>
      <c r="AW1369">
        <f t="shared" si="988"/>
        <v>8.8343928632343455E-4</v>
      </c>
      <c r="AX1369">
        <f t="shared" si="989"/>
        <v>3.5337571452937382E-3</v>
      </c>
      <c r="AY1369">
        <f t="shared" si="990"/>
        <v>0.12147290186947227</v>
      </c>
    </row>
    <row r="1370" spans="1:51" x14ac:dyDescent="0.2">
      <c r="A1370" s="118" t="s">
        <v>6300</v>
      </c>
      <c r="B1370" s="119">
        <v>49623</v>
      </c>
      <c r="C1370" s="121" t="s">
        <v>6670</v>
      </c>
      <c r="D1370" s="121" t="s">
        <v>4583</v>
      </c>
      <c r="E1370" s="121">
        <v>1.2273045616331357</v>
      </c>
      <c r="F1370">
        <f t="shared" si="966"/>
        <v>1.2273045616331358E-6</v>
      </c>
      <c r="G1370">
        <f t="shared" si="967"/>
        <v>1.2273045616331357E-8</v>
      </c>
      <c r="H1370">
        <f t="shared" si="968"/>
        <v>7.0644102249263398E-4</v>
      </c>
      <c r="I1370" s="115">
        <f t="shared" si="946"/>
        <v>59</v>
      </c>
      <c r="J1370" s="115">
        <f t="shared" si="947"/>
        <v>3</v>
      </c>
      <c r="K1370" s="115">
        <f t="shared" si="948"/>
        <v>28</v>
      </c>
      <c r="L1370" s="115">
        <f t="shared" si="949"/>
        <v>34</v>
      </c>
      <c r="M1370" s="115">
        <f t="shared" si="950"/>
        <v>20</v>
      </c>
      <c r="N1370" s="115">
        <f t="shared" si="951"/>
        <v>40</v>
      </c>
      <c r="O1370" s="115">
        <f t="shared" si="952"/>
        <v>5</v>
      </c>
      <c r="P1370" s="115">
        <f t="shared" si="953"/>
        <v>28</v>
      </c>
      <c r="Q1370" s="115">
        <f t="shared" si="954"/>
        <v>41</v>
      </c>
      <c r="R1370" s="115">
        <f t="shared" si="955"/>
        <v>34</v>
      </c>
      <c r="S1370" s="115">
        <f t="shared" si="956"/>
        <v>7</v>
      </c>
      <c r="T1370" s="115">
        <f t="shared" si="957"/>
        <v>13</v>
      </c>
      <c r="U1370" s="115">
        <f t="shared" si="958"/>
        <v>21</v>
      </c>
      <c r="V1370" s="115">
        <f t="shared" si="959"/>
        <v>17</v>
      </c>
      <c r="W1370" s="115">
        <f t="shared" si="960"/>
        <v>16</v>
      </c>
      <c r="X1370" s="115">
        <f t="shared" si="961"/>
        <v>24</v>
      </c>
      <c r="Y1370" s="115">
        <f t="shared" si="962"/>
        <v>13</v>
      </c>
      <c r="Z1370" s="115">
        <f t="shared" si="963"/>
        <v>36</v>
      </c>
      <c r="AA1370" s="115">
        <f t="shared" si="964"/>
        <v>5</v>
      </c>
      <c r="AB1370" s="115">
        <f t="shared" si="965"/>
        <v>14</v>
      </c>
      <c r="AC1370" s="113">
        <f t="shared" si="969"/>
        <v>458</v>
      </c>
      <c r="AE1370">
        <f t="shared" si="970"/>
        <v>4.1680020327065408E-2</v>
      </c>
      <c r="AF1370">
        <f t="shared" si="971"/>
        <v>2.119323067477902E-3</v>
      </c>
      <c r="AG1370">
        <f t="shared" si="972"/>
        <v>1.9780348629793752E-2</v>
      </c>
      <c r="AH1370">
        <f t="shared" si="973"/>
        <v>2.4018994764749557E-2</v>
      </c>
      <c r="AI1370">
        <f t="shared" si="974"/>
        <v>1.412882044985268E-2</v>
      </c>
      <c r="AJ1370">
        <f t="shared" si="975"/>
        <v>2.8257640899705359E-2</v>
      </c>
      <c r="AK1370">
        <f t="shared" si="976"/>
        <v>3.5322051124631699E-3</v>
      </c>
      <c r="AL1370">
        <f t="shared" si="977"/>
        <v>1.9780348629793752E-2</v>
      </c>
      <c r="AM1370">
        <f t="shared" si="978"/>
        <v>2.8964081922197994E-2</v>
      </c>
      <c r="AN1370">
        <f t="shared" si="979"/>
        <v>2.4018994764749557E-2</v>
      </c>
      <c r="AO1370">
        <f t="shared" si="980"/>
        <v>4.9450871574484379E-3</v>
      </c>
      <c r="AP1370">
        <f t="shared" si="981"/>
        <v>9.1837332924042427E-3</v>
      </c>
      <c r="AQ1370">
        <f t="shared" si="982"/>
        <v>1.4835261472345315E-2</v>
      </c>
      <c r="AR1370">
        <f t="shared" si="983"/>
        <v>1.2009497382374779E-2</v>
      </c>
      <c r="AS1370">
        <f t="shared" si="984"/>
        <v>1.1303056359882144E-2</v>
      </c>
      <c r="AT1370">
        <f t="shared" si="985"/>
        <v>1.6954584539823216E-2</v>
      </c>
      <c r="AU1370">
        <f t="shared" si="986"/>
        <v>9.1837332924042427E-3</v>
      </c>
      <c r="AV1370">
        <f t="shared" si="987"/>
        <v>2.5431876809734823E-2</v>
      </c>
      <c r="AW1370">
        <f t="shared" si="988"/>
        <v>3.5322051124631699E-3</v>
      </c>
      <c r="AX1370">
        <f t="shared" si="989"/>
        <v>9.8901743148968758E-3</v>
      </c>
      <c r="AY1370">
        <f t="shared" si="990"/>
        <v>0.32354998830162635</v>
      </c>
    </row>
    <row r="1371" spans="1:51" x14ac:dyDescent="0.2">
      <c r="A1371" s="118" t="s">
        <v>6301</v>
      </c>
      <c r="B1371" s="119">
        <v>33586</v>
      </c>
      <c r="C1371" s="121" t="s">
        <v>7166</v>
      </c>
      <c r="D1371" s="121" t="s">
        <v>4207</v>
      </c>
      <c r="E1371" s="121">
        <v>0.37787264241813723</v>
      </c>
      <c r="F1371">
        <f t="shared" si="966"/>
        <v>3.7787264241813722E-7</v>
      </c>
      <c r="G1371">
        <f t="shared" si="967"/>
        <v>3.778726424181372E-9</v>
      </c>
      <c r="H1371">
        <f t="shared" si="968"/>
        <v>2.1750488365059712E-4</v>
      </c>
      <c r="I1371" s="115">
        <f t="shared" si="946"/>
        <v>24</v>
      </c>
      <c r="J1371" s="115">
        <f t="shared" si="947"/>
        <v>1</v>
      </c>
      <c r="K1371" s="115">
        <f t="shared" si="948"/>
        <v>20</v>
      </c>
      <c r="L1371" s="115">
        <f t="shared" si="949"/>
        <v>14</v>
      </c>
      <c r="M1371" s="115">
        <f t="shared" si="950"/>
        <v>10</v>
      </c>
      <c r="N1371" s="115">
        <f t="shared" si="951"/>
        <v>23</v>
      </c>
      <c r="O1371" s="115">
        <f t="shared" si="952"/>
        <v>9</v>
      </c>
      <c r="P1371" s="115">
        <f t="shared" si="953"/>
        <v>15</v>
      </c>
      <c r="Q1371" s="115">
        <f t="shared" si="954"/>
        <v>14</v>
      </c>
      <c r="R1371" s="115">
        <f t="shared" si="955"/>
        <v>35</v>
      </c>
      <c r="S1371" s="115">
        <f t="shared" si="956"/>
        <v>9</v>
      </c>
      <c r="T1371" s="115">
        <f t="shared" si="957"/>
        <v>7</v>
      </c>
      <c r="U1371" s="115">
        <f t="shared" si="958"/>
        <v>14</v>
      </c>
      <c r="V1371" s="115">
        <f t="shared" si="959"/>
        <v>14</v>
      </c>
      <c r="W1371" s="115">
        <f t="shared" si="960"/>
        <v>21</v>
      </c>
      <c r="X1371" s="115">
        <f t="shared" si="961"/>
        <v>17</v>
      </c>
      <c r="Y1371" s="115">
        <f t="shared" si="962"/>
        <v>14</v>
      </c>
      <c r="Z1371" s="115">
        <f t="shared" si="963"/>
        <v>16</v>
      </c>
      <c r="AA1371" s="115">
        <f t="shared" si="964"/>
        <v>8</v>
      </c>
      <c r="AB1371" s="115">
        <f t="shared" si="965"/>
        <v>11</v>
      </c>
      <c r="AC1371" s="113">
        <f t="shared" si="969"/>
        <v>296</v>
      </c>
      <c r="AE1371">
        <f t="shared" si="970"/>
        <v>5.2201172076143309E-3</v>
      </c>
      <c r="AF1371">
        <f t="shared" si="971"/>
        <v>2.1750488365059712E-4</v>
      </c>
      <c r="AG1371">
        <f t="shared" si="972"/>
        <v>4.350097673011942E-3</v>
      </c>
      <c r="AH1371">
        <f t="shared" si="973"/>
        <v>3.0450683711083599E-3</v>
      </c>
      <c r="AI1371">
        <f t="shared" si="974"/>
        <v>2.175048836505971E-3</v>
      </c>
      <c r="AJ1371">
        <f t="shared" si="975"/>
        <v>5.0026123239637335E-3</v>
      </c>
      <c r="AK1371">
        <f t="shared" si="976"/>
        <v>1.957543952855374E-3</v>
      </c>
      <c r="AL1371">
        <f t="shared" si="977"/>
        <v>3.2625732547589569E-3</v>
      </c>
      <c r="AM1371">
        <f t="shared" si="978"/>
        <v>3.0450683711083599E-3</v>
      </c>
      <c r="AN1371">
        <f t="shared" si="979"/>
        <v>7.6126709277708994E-3</v>
      </c>
      <c r="AO1371">
        <f t="shared" si="980"/>
        <v>1.957543952855374E-3</v>
      </c>
      <c r="AP1371">
        <f t="shared" si="981"/>
        <v>1.52253418555418E-3</v>
      </c>
      <c r="AQ1371">
        <f t="shared" si="982"/>
        <v>3.0450683711083599E-3</v>
      </c>
      <c r="AR1371">
        <f t="shared" si="983"/>
        <v>3.0450683711083599E-3</v>
      </c>
      <c r="AS1371">
        <f t="shared" si="984"/>
        <v>4.5676025566625394E-3</v>
      </c>
      <c r="AT1371">
        <f t="shared" si="985"/>
        <v>3.697583022060151E-3</v>
      </c>
      <c r="AU1371">
        <f t="shared" si="986"/>
        <v>3.0450683711083599E-3</v>
      </c>
      <c r="AV1371">
        <f t="shared" si="987"/>
        <v>3.4800781384095539E-3</v>
      </c>
      <c r="AW1371">
        <f t="shared" si="988"/>
        <v>1.740039069204777E-3</v>
      </c>
      <c r="AX1371">
        <f t="shared" si="989"/>
        <v>2.3925537201565684E-3</v>
      </c>
      <c r="AY1371">
        <f t="shared" si="990"/>
        <v>6.4381445560576747E-2</v>
      </c>
    </row>
    <row r="1372" spans="1:51" x14ac:dyDescent="0.2">
      <c r="A1372" s="118" t="s">
        <v>6302</v>
      </c>
      <c r="B1372" s="119">
        <v>47561</v>
      </c>
      <c r="C1372" s="121" t="s">
        <v>7167</v>
      </c>
      <c r="D1372" s="121" t="s">
        <v>3944</v>
      </c>
      <c r="E1372" s="121">
        <v>0.14232870119183225</v>
      </c>
      <c r="F1372">
        <f t="shared" si="966"/>
        <v>1.4232870119183224E-7</v>
      </c>
      <c r="G1372">
        <f t="shared" si="967"/>
        <v>1.4232870119183225E-9</v>
      </c>
      <c r="H1372">
        <f t="shared" si="968"/>
        <v>8.1924924214582913E-5</v>
      </c>
      <c r="I1372" s="115">
        <f t="shared" si="946"/>
        <v>41</v>
      </c>
      <c r="J1372" s="115">
        <f t="shared" si="947"/>
        <v>3</v>
      </c>
      <c r="K1372" s="115">
        <f t="shared" si="948"/>
        <v>9</v>
      </c>
      <c r="L1372" s="115">
        <f t="shared" si="949"/>
        <v>8</v>
      </c>
      <c r="M1372" s="115">
        <f t="shared" si="950"/>
        <v>26</v>
      </c>
      <c r="N1372" s="115">
        <f t="shared" si="951"/>
        <v>49</v>
      </c>
      <c r="O1372" s="115">
        <f t="shared" si="952"/>
        <v>11</v>
      </c>
      <c r="P1372" s="115">
        <f t="shared" si="953"/>
        <v>46</v>
      </c>
      <c r="Q1372" s="115">
        <f t="shared" si="954"/>
        <v>11</v>
      </c>
      <c r="R1372" s="115">
        <f t="shared" si="955"/>
        <v>68</v>
      </c>
      <c r="S1372" s="115">
        <f t="shared" si="956"/>
        <v>20</v>
      </c>
      <c r="T1372" s="115">
        <f t="shared" si="957"/>
        <v>13</v>
      </c>
      <c r="U1372" s="115">
        <f t="shared" si="958"/>
        <v>23</v>
      </c>
      <c r="V1372" s="115">
        <f t="shared" si="959"/>
        <v>8</v>
      </c>
      <c r="W1372" s="115">
        <f t="shared" si="960"/>
        <v>8</v>
      </c>
      <c r="X1372" s="115">
        <f t="shared" si="961"/>
        <v>38</v>
      </c>
      <c r="Y1372" s="115">
        <f t="shared" si="962"/>
        <v>26</v>
      </c>
      <c r="Z1372" s="115">
        <f t="shared" si="963"/>
        <v>30</v>
      </c>
      <c r="AA1372" s="115">
        <f t="shared" si="964"/>
        <v>7</v>
      </c>
      <c r="AB1372" s="115">
        <f t="shared" si="965"/>
        <v>6</v>
      </c>
      <c r="AC1372" s="113">
        <f t="shared" si="969"/>
        <v>451</v>
      </c>
      <c r="AE1372">
        <f t="shared" si="970"/>
        <v>3.3589218927978994E-3</v>
      </c>
      <c r="AF1372">
        <f t="shared" si="971"/>
        <v>2.4577477264374871E-4</v>
      </c>
      <c r="AG1372">
        <f t="shared" si="972"/>
        <v>7.3732431793124625E-4</v>
      </c>
      <c r="AH1372">
        <f t="shared" si="973"/>
        <v>6.5539939371666331E-4</v>
      </c>
      <c r="AI1372">
        <f t="shared" si="974"/>
        <v>2.1300480295791558E-3</v>
      </c>
      <c r="AJ1372">
        <f t="shared" si="975"/>
        <v>4.0143212865145625E-3</v>
      </c>
      <c r="AK1372">
        <f t="shared" si="976"/>
        <v>9.0117416636041202E-4</v>
      </c>
      <c r="AL1372">
        <f t="shared" si="977"/>
        <v>3.7685465138708142E-3</v>
      </c>
      <c r="AM1372">
        <f t="shared" si="978"/>
        <v>9.0117416636041202E-4</v>
      </c>
      <c r="AN1372">
        <f t="shared" si="979"/>
        <v>5.5708948465916378E-3</v>
      </c>
      <c r="AO1372">
        <f t="shared" si="980"/>
        <v>1.6384984842916584E-3</v>
      </c>
      <c r="AP1372">
        <f t="shared" si="981"/>
        <v>1.0650240147895779E-3</v>
      </c>
      <c r="AQ1372">
        <f t="shared" si="982"/>
        <v>1.8842732569354071E-3</v>
      </c>
      <c r="AR1372">
        <f t="shared" si="983"/>
        <v>6.5539939371666331E-4</v>
      </c>
      <c r="AS1372">
        <f t="shared" si="984"/>
        <v>6.5539939371666331E-4</v>
      </c>
      <c r="AT1372">
        <f t="shared" si="985"/>
        <v>3.1131471201541507E-3</v>
      </c>
      <c r="AU1372">
        <f t="shared" si="986"/>
        <v>2.1300480295791558E-3</v>
      </c>
      <c r="AV1372">
        <f t="shared" si="987"/>
        <v>2.4577477264374876E-3</v>
      </c>
      <c r="AW1372">
        <f t="shared" si="988"/>
        <v>5.7347446950208037E-4</v>
      </c>
      <c r="AX1372">
        <f t="shared" si="989"/>
        <v>4.9154954528749743E-4</v>
      </c>
      <c r="AY1372">
        <f t="shared" si="990"/>
        <v>3.6948140820776895E-2</v>
      </c>
    </row>
    <row r="1373" spans="1:51" x14ac:dyDescent="0.2">
      <c r="A1373" s="118" t="s">
        <v>6303</v>
      </c>
      <c r="B1373" s="119">
        <v>18812</v>
      </c>
      <c r="C1373" s="121" t="s">
        <v>6933</v>
      </c>
      <c r="D1373" s="121" t="s">
        <v>4752</v>
      </c>
      <c r="E1373" s="121">
        <v>1.9799721807771093</v>
      </c>
      <c r="F1373">
        <f t="shared" si="966"/>
        <v>1.9799721807771095E-6</v>
      </c>
      <c r="G1373">
        <f t="shared" si="967"/>
        <v>1.9799721807771096E-8</v>
      </c>
      <c r="H1373">
        <f t="shared" si="968"/>
        <v>1.1396792740946881E-3</v>
      </c>
      <c r="I1373" s="115">
        <f t="shared" si="946"/>
        <v>11</v>
      </c>
      <c r="J1373" s="115">
        <f t="shared" si="947"/>
        <v>3</v>
      </c>
      <c r="K1373" s="115">
        <f t="shared" si="948"/>
        <v>20</v>
      </c>
      <c r="L1373" s="115">
        <f t="shared" si="949"/>
        <v>9</v>
      </c>
      <c r="M1373" s="115">
        <f t="shared" si="950"/>
        <v>8</v>
      </c>
      <c r="N1373" s="115">
        <f t="shared" si="951"/>
        <v>8</v>
      </c>
      <c r="O1373" s="115">
        <f t="shared" si="952"/>
        <v>9</v>
      </c>
      <c r="P1373" s="115">
        <f t="shared" si="953"/>
        <v>8</v>
      </c>
      <c r="Q1373" s="115">
        <f t="shared" si="954"/>
        <v>14</v>
      </c>
      <c r="R1373" s="115">
        <f t="shared" si="955"/>
        <v>13</v>
      </c>
      <c r="S1373" s="115">
        <f t="shared" si="956"/>
        <v>5</v>
      </c>
      <c r="T1373" s="115">
        <f t="shared" si="957"/>
        <v>5</v>
      </c>
      <c r="U1373" s="115">
        <f t="shared" si="958"/>
        <v>6</v>
      </c>
      <c r="V1373" s="115">
        <f t="shared" si="959"/>
        <v>3</v>
      </c>
      <c r="W1373" s="115">
        <f t="shared" si="960"/>
        <v>7</v>
      </c>
      <c r="X1373" s="115">
        <f t="shared" si="961"/>
        <v>10</v>
      </c>
      <c r="Y1373" s="115">
        <f t="shared" si="962"/>
        <v>6</v>
      </c>
      <c r="Z1373" s="115">
        <f t="shared" si="963"/>
        <v>14</v>
      </c>
      <c r="AA1373" s="115">
        <f t="shared" si="964"/>
        <v>3</v>
      </c>
      <c r="AB1373" s="115">
        <f t="shared" si="965"/>
        <v>3</v>
      </c>
      <c r="AC1373" s="113">
        <f t="shared" si="969"/>
        <v>165</v>
      </c>
      <c r="AE1373">
        <f t="shared" si="970"/>
        <v>1.2536472015041569E-2</v>
      </c>
      <c r="AF1373">
        <f t="shared" si="971"/>
        <v>3.4190378222840644E-3</v>
      </c>
      <c r="AG1373">
        <f t="shared" si="972"/>
        <v>2.2793585481893763E-2</v>
      </c>
      <c r="AH1373">
        <f t="shared" si="973"/>
        <v>1.0257113466852194E-2</v>
      </c>
      <c r="AI1373">
        <f t="shared" si="974"/>
        <v>9.1174341927575051E-3</v>
      </c>
      <c r="AJ1373">
        <f t="shared" si="975"/>
        <v>9.1174341927575051E-3</v>
      </c>
      <c r="AK1373">
        <f t="shared" si="976"/>
        <v>1.0257113466852194E-2</v>
      </c>
      <c r="AL1373">
        <f t="shared" si="977"/>
        <v>9.1174341927575051E-3</v>
      </c>
      <c r="AM1373">
        <f t="shared" si="978"/>
        <v>1.5955509837325632E-2</v>
      </c>
      <c r="AN1373">
        <f t="shared" si="979"/>
        <v>1.4815830563230947E-2</v>
      </c>
      <c r="AO1373">
        <f t="shared" si="980"/>
        <v>5.6983963704734407E-3</v>
      </c>
      <c r="AP1373">
        <f t="shared" si="981"/>
        <v>5.6983963704734407E-3</v>
      </c>
      <c r="AQ1373">
        <f t="shared" si="982"/>
        <v>6.8380756445681288E-3</v>
      </c>
      <c r="AR1373">
        <f t="shared" si="983"/>
        <v>3.4190378222840644E-3</v>
      </c>
      <c r="AS1373">
        <f t="shared" si="984"/>
        <v>7.9777549186628161E-3</v>
      </c>
      <c r="AT1373">
        <f t="shared" si="985"/>
        <v>1.1396792740946881E-2</v>
      </c>
      <c r="AU1373">
        <f t="shared" si="986"/>
        <v>6.8380756445681288E-3</v>
      </c>
      <c r="AV1373">
        <f t="shared" si="987"/>
        <v>1.5955509837325632E-2</v>
      </c>
      <c r="AW1373">
        <f t="shared" si="988"/>
        <v>3.4190378222840644E-3</v>
      </c>
      <c r="AX1373">
        <f t="shared" si="989"/>
        <v>3.4190378222840644E-3</v>
      </c>
      <c r="AY1373">
        <f t="shared" si="990"/>
        <v>0.18804708022562353</v>
      </c>
    </row>
    <row r="1374" spans="1:51" x14ac:dyDescent="0.2">
      <c r="A1374" s="118" t="s">
        <v>6304</v>
      </c>
      <c r="B1374" s="119">
        <v>38553</v>
      </c>
      <c r="C1374" s="121" t="s">
        <v>6802</v>
      </c>
      <c r="D1374" s="121" t="s">
        <v>4383</v>
      </c>
      <c r="E1374" s="121">
        <v>0.8299378089664845</v>
      </c>
      <c r="F1374">
        <f t="shared" si="966"/>
        <v>8.2993780896648452E-7</v>
      </c>
      <c r="G1374">
        <f t="shared" si="967"/>
        <v>8.2993780896648449E-9</v>
      </c>
      <c r="H1374">
        <f t="shared" si="968"/>
        <v>4.7771525723933246E-4</v>
      </c>
      <c r="I1374" s="115">
        <f t="shared" si="946"/>
        <v>47</v>
      </c>
      <c r="J1374" s="115">
        <f t="shared" si="947"/>
        <v>2</v>
      </c>
      <c r="K1374" s="115">
        <f t="shared" si="948"/>
        <v>27</v>
      </c>
      <c r="L1374" s="115">
        <f t="shared" si="949"/>
        <v>16</v>
      </c>
      <c r="M1374" s="115">
        <f t="shared" si="950"/>
        <v>9</v>
      </c>
      <c r="N1374" s="115">
        <f t="shared" si="951"/>
        <v>14</v>
      </c>
      <c r="O1374" s="115">
        <f t="shared" si="952"/>
        <v>11</v>
      </c>
      <c r="P1374" s="115">
        <f t="shared" si="953"/>
        <v>12</v>
      </c>
      <c r="Q1374" s="115">
        <f t="shared" si="954"/>
        <v>13</v>
      </c>
      <c r="R1374" s="115">
        <f t="shared" si="955"/>
        <v>26</v>
      </c>
      <c r="S1374" s="115">
        <f t="shared" si="956"/>
        <v>10</v>
      </c>
      <c r="T1374" s="115">
        <f t="shared" si="957"/>
        <v>16</v>
      </c>
      <c r="U1374" s="115">
        <f t="shared" si="958"/>
        <v>23</v>
      </c>
      <c r="V1374" s="115">
        <f t="shared" si="959"/>
        <v>16</v>
      </c>
      <c r="W1374" s="115">
        <f t="shared" si="960"/>
        <v>22</v>
      </c>
      <c r="X1374" s="115">
        <f t="shared" si="961"/>
        <v>24</v>
      </c>
      <c r="Y1374" s="115">
        <f t="shared" si="962"/>
        <v>21</v>
      </c>
      <c r="Z1374" s="115">
        <f t="shared" si="963"/>
        <v>15</v>
      </c>
      <c r="AA1374" s="115">
        <f t="shared" si="964"/>
        <v>3</v>
      </c>
      <c r="AB1374" s="115">
        <f t="shared" si="965"/>
        <v>19</v>
      </c>
      <c r="AC1374" s="113">
        <f t="shared" si="969"/>
        <v>346</v>
      </c>
      <c r="AE1374">
        <f t="shared" si="970"/>
        <v>2.2452617090248626E-2</v>
      </c>
      <c r="AF1374">
        <f t="shared" si="971"/>
        <v>9.5543051447866492E-4</v>
      </c>
      <c r="AG1374">
        <f t="shared" si="972"/>
        <v>1.2898311945461977E-2</v>
      </c>
      <c r="AH1374">
        <f t="shared" si="973"/>
        <v>7.6434441158293193E-3</v>
      </c>
      <c r="AI1374">
        <f t="shared" si="974"/>
        <v>4.299437315153992E-3</v>
      </c>
      <c r="AJ1374">
        <f t="shared" si="975"/>
        <v>6.6880136013506546E-3</v>
      </c>
      <c r="AK1374">
        <f t="shared" si="976"/>
        <v>5.2548678296326567E-3</v>
      </c>
      <c r="AL1374">
        <f t="shared" si="977"/>
        <v>5.7325830868719899E-3</v>
      </c>
      <c r="AM1374">
        <f t="shared" si="978"/>
        <v>6.2102983441113223E-3</v>
      </c>
      <c r="AN1374">
        <f t="shared" si="979"/>
        <v>1.2420596688222645E-2</v>
      </c>
      <c r="AO1374">
        <f t="shared" si="980"/>
        <v>4.7771525723933244E-3</v>
      </c>
      <c r="AP1374">
        <f t="shared" si="981"/>
        <v>7.6434441158293193E-3</v>
      </c>
      <c r="AQ1374">
        <f t="shared" si="982"/>
        <v>1.0987450916504646E-2</v>
      </c>
      <c r="AR1374">
        <f t="shared" si="983"/>
        <v>7.6434441158293193E-3</v>
      </c>
      <c r="AS1374">
        <f t="shared" si="984"/>
        <v>1.0509735659265313E-2</v>
      </c>
      <c r="AT1374">
        <f t="shared" si="985"/>
        <v>1.146516617374398E-2</v>
      </c>
      <c r="AU1374">
        <f t="shared" si="986"/>
        <v>1.0032020402025981E-2</v>
      </c>
      <c r="AV1374">
        <f t="shared" si="987"/>
        <v>7.165728858589987E-3</v>
      </c>
      <c r="AW1374">
        <f t="shared" si="988"/>
        <v>1.4331457717179975E-3</v>
      </c>
      <c r="AX1374">
        <f t="shared" si="989"/>
        <v>9.0765898875473164E-3</v>
      </c>
      <c r="AY1374">
        <f t="shared" si="990"/>
        <v>0.165289479004809</v>
      </c>
    </row>
    <row r="1375" spans="1:51" x14ac:dyDescent="0.2">
      <c r="A1375" s="118" t="s">
        <v>6305</v>
      </c>
      <c r="B1375" s="119">
        <v>43395</v>
      </c>
      <c r="C1375" s="121" t="s">
        <v>6896</v>
      </c>
      <c r="D1375" s="121" t="s">
        <v>4157</v>
      </c>
      <c r="E1375" s="121">
        <v>0.45901909080066522</v>
      </c>
      <c r="F1375">
        <f t="shared" si="966"/>
        <v>4.5901909080066522E-7</v>
      </c>
      <c r="G1375">
        <f t="shared" si="967"/>
        <v>4.5901909080066523E-9</v>
      </c>
      <c r="H1375">
        <f t="shared" si="968"/>
        <v>2.6421307798071353E-4</v>
      </c>
      <c r="I1375" s="115">
        <f t="shared" si="946"/>
        <v>54</v>
      </c>
      <c r="J1375" s="115">
        <f t="shared" si="947"/>
        <v>2</v>
      </c>
      <c r="K1375" s="115">
        <f t="shared" si="948"/>
        <v>20</v>
      </c>
      <c r="L1375" s="115">
        <f t="shared" si="949"/>
        <v>7</v>
      </c>
      <c r="M1375" s="115">
        <f t="shared" si="950"/>
        <v>14</v>
      </c>
      <c r="N1375" s="115">
        <f t="shared" si="951"/>
        <v>34</v>
      </c>
      <c r="O1375" s="115">
        <f t="shared" si="952"/>
        <v>6</v>
      </c>
      <c r="P1375" s="115">
        <f t="shared" si="953"/>
        <v>24</v>
      </c>
      <c r="Q1375" s="115">
        <f t="shared" si="954"/>
        <v>20</v>
      </c>
      <c r="R1375" s="115">
        <f t="shared" si="955"/>
        <v>36</v>
      </c>
      <c r="S1375" s="115">
        <f t="shared" si="956"/>
        <v>10</v>
      </c>
      <c r="T1375" s="115">
        <f t="shared" si="957"/>
        <v>35</v>
      </c>
      <c r="U1375" s="115">
        <f t="shared" si="958"/>
        <v>21</v>
      </c>
      <c r="V1375" s="115">
        <f t="shared" si="959"/>
        <v>14</v>
      </c>
      <c r="W1375" s="115">
        <f t="shared" si="960"/>
        <v>17</v>
      </c>
      <c r="X1375" s="115">
        <f t="shared" si="961"/>
        <v>38</v>
      </c>
      <c r="Y1375" s="115">
        <f t="shared" si="962"/>
        <v>17</v>
      </c>
      <c r="Z1375" s="115">
        <f t="shared" si="963"/>
        <v>28</v>
      </c>
      <c r="AA1375" s="115">
        <f t="shared" si="964"/>
        <v>3</v>
      </c>
      <c r="AB1375" s="115">
        <f t="shared" si="965"/>
        <v>11</v>
      </c>
      <c r="AC1375" s="113">
        <f t="shared" si="969"/>
        <v>411</v>
      </c>
      <c r="AE1375">
        <f t="shared" si="970"/>
        <v>1.4267506210958531E-2</v>
      </c>
      <c r="AF1375">
        <f t="shared" si="971"/>
        <v>5.2842615596142707E-4</v>
      </c>
      <c r="AG1375">
        <f t="shared" si="972"/>
        <v>5.2842615596142709E-3</v>
      </c>
      <c r="AH1375">
        <f t="shared" si="973"/>
        <v>1.8494915458649947E-3</v>
      </c>
      <c r="AI1375">
        <f t="shared" si="974"/>
        <v>3.6989830917299894E-3</v>
      </c>
      <c r="AJ1375">
        <f t="shared" si="975"/>
        <v>8.9832446513442594E-3</v>
      </c>
      <c r="AK1375">
        <f t="shared" si="976"/>
        <v>1.5852784678842811E-3</v>
      </c>
      <c r="AL1375">
        <f t="shared" si="977"/>
        <v>6.3411138715371244E-3</v>
      </c>
      <c r="AM1375">
        <f t="shared" si="978"/>
        <v>5.2842615596142709E-3</v>
      </c>
      <c r="AN1375">
        <f t="shared" si="979"/>
        <v>9.5116708073056874E-3</v>
      </c>
      <c r="AO1375">
        <f t="shared" si="980"/>
        <v>2.6421307798071354E-3</v>
      </c>
      <c r="AP1375">
        <f t="shared" si="981"/>
        <v>9.2474577293249743E-3</v>
      </c>
      <c r="AQ1375">
        <f t="shared" si="982"/>
        <v>5.548474637594984E-3</v>
      </c>
      <c r="AR1375">
        <f t="shared" si="983"/>
        <v>3.6989830917299894E-3</v>
      </c>
      <c r="AS1375">
        <f t="shared" si="984"/>
        <v>4.4916223256721297E-3</v>
      </c>
      <c r="AT1375">
        <f t="shared" si="985"/>
        <v>1.0040096963267114E-2</v>
      </c>
      <c r="AU1375">
        <f t="shared" si="986"/>
        <v>4.4916223256721297E-3</v>
      </c>
      <c r="AV1375">
        <f t="shared" si="987"/>
        <v>7.3979661834599787E-3</v>
      </c>
      <c r="AW1375">
        <f t="shared" si="988"/>
        <v>7.9263923394214055E-4</v>
      </c>
      <c r="AX1375">
        <f t="shared" si="989"/>
        <v>2.906343857787849E-3</v>
      </c>
      <c r="AY1375">
        <f t="shared" si="990"/>
        <v>0.10859157505007325</v>
      </c>
    </row>
    <row r="1376" spans="1:51" x14ac:dyDescent="0.2">
      <c r="A1376" s="118" t="s">
        <v>6306</v>
      </c>
      <c r="B1376" s="119">
        <v>32098</v>
      </c>
      <c r="C1376" s="121" t="s">
        <v>7013</v>
      </c>
      <c r="D1376" s="121" t="s">
        <v>3933</v>
      </c>
      <c r="E1376" s="121">
        <v>0.12533102853361902</v>
      </c>
      <c r="F1376">
        <f t="shared" si="966"/>
        <v>1.2533102853361903E-7</v>
      </c>
      <c r="G1376">
        <f t="shared" si="967"/>
        <v>1.2533102853361902E-9</v>
      </c>
      <c r="H1376">
        <f t="shared" si="968"/>
        <v>7.2141001276429103E-5</v>
      </c>
      <c r="I1376" s="115">
        <f t="shared" si="946"/>
        <v>34</v>
      </c>
      <c r="J1376" s="115">
        <f t="shared" si="947"/>
        <v>2</v>
      </c>
      <c r="K1376" s="115">
        <f t="shared" si="948"/>
        <v>17</v>
      </c>
      <c r="L1376" s="115">
        <f t="shared" si="949"/>
        <v>18</v>
      </c>
      <c r="M1376" s="115">
        <f t="shared" si="950"/>
        <v>6</v>
      </c>
      <c r="N1376" s="115">
        <f t="shared" si="951"/>
        <v>15</v>
      </c>
      <c r="O1376" s="115">
        <f t="shared" si="952"/>
        <v>7</v>
      </c>
      <c r="P1376" s="115">
        <f t="shared" si="953"/>
        <v>20</v>
      </c>
      <c r="Q1376" s="115">
        <f t="shared" si="954"/>
        <v>18</v>
      </c>
      <c r="R1376" s="115">
        <f t="shared" si="955"/>
        <v>40</v>
      </c>
      <c r="S1376" s="115">
        <f t="shared" si="956"/>
        <v>3</v>
      </c>
      <c r="T1376" s="115">
        <f t="shared" si="957"/>
        <v>6</v>
      </c>
      <c r="U1376" s="115">
        <f t="shared" si="958"/>
        <v>18</v>
      </c>
      <c r="V1376" s="115">
        <f t="shared" si="959"/>
        <v>15</v>
      </c>
      <c r="W1376" s="115">
        <f t="shared" si="960"/>
        <v>15</v>
      </c>
      <c r="X1376" s="115">
        <f t="shared" si="961"/>
        <v>20</v>
      </c>
      <c r="Y1376" s="115">
        <f t="shared" si="962"/>
        <v>18</v>
      </c>
      <c r="Z1376" s="115">
        <f t="shared" si="963"/>
        <v>16</v>
      </c>
      <c r="AA1376" s="115">
        <f t="shared" si="964"/>
        <v>0</v>
      </c>
      <c r="AB1376" s="115">
        <f t="shared" si="965"/>
        <v>7</v>
      </c>
      <c r="AC1376" s="113">
        <f t="shared" si="969"/>
        <v>295</v>
      </c>
      <c r="AE1376">
        <f t="shared" si="970"/>
        <v>2.4527940433985893E-3</v>
      </c>
      <c r="AF1376">
        <f t="shared" si="971"/>
        <v>1.4428200255285821E-4</v>
      </c>
      <c r="AG1376">
        <f t="shared" si="972"/>
        <v>1.2263970216992947E-3</v>
      </c>
      <c r="AH1376">
        <f t="shared" si="973"/>
        <v>1.2985380229757239E-3</v>
      </c>
      <c r="AI1376">
        <f t="shared" si="974"/>
        <v>4.3284600765857459E-4</v>
      </c>
      <c r="AJ1376">
        <f t="shared" si="975"/>
        <v>1.0821150191464366E-3</v>
      </c>
      <c r="AK1376">
        <f t="shared" si="976"/>
        <v>5.0498700893500371E-4</v>
      </c>
      <c r="AL1376">
        <f t="shared" si="977"/>
        <v>1.4428200255285821E-3</v>
      </c>
      <c r="AM1376">
        <f t="shared" si="978"/>
        <v>1.2985380229757239E-3</v>
      </c>
      <c r="AN1376">
        <f t="shared" si="979"/>
        <v>2.8856400510571642E-3</v>
      </c>
      <c r="AO1376">
        <f t="shared" si="980"/>
        <v>2.1642300382928729E-4</v>
      </c>
      <c r="AP1376">
        <f t="shared" si="981"/>
        <v>4.3284600765857459E-4</v>
      </c>
      <c r="AQ1376">
        <f t="shared" si="982"/>
        <v>1.2985380229757239E-3</v>
      </c>
      <c r="AR1376">
        <f t="shared" si="983"/>
        <v>1.0821150191464366E-3</v>
      </c>
      <c r="AS1376">
        <f t="shared" si="984"/>
        <v>1.0821150191464366E-3</v>
      </c>
      <c r="AT1376">
        <f t="shared" si="985"/>
        <v>1.4428200255285821E-3</v>
      </c>
      <c r="AU1376">
        <f t="shared" si="986"/>
        <v>1.2985380229757239E-3</v>
      </c>
      <c r="AV1376">
        <f t="shared" si="987"/>
        <v>1.1542560204228656E-3</v>
      </c>
      <c r="AW1376">
        <f t="shared" si="988"/>
        <v>0</v>
      </c>
      <c r="AX1376">
        <f t="shared" si="989"/>
        <v>5.0498700893500371E-4</v>
      </c>
      <c r="AY1376">
        <f t="shared" si="990"/>
        <v>2.1281595376546586E-2</v>
      </c>
    </row>
    <row r="1377" spans="1:51" x14ac:dyDescent="0.2">
      <c r="A1377" s="118" t="s">
        <v>6307</v>
      </c>
      <c r="B1377" s="119">
        <v>21311</v>
      </c>
      <c r="C1377" s="121" t="s">
        <v>6584</v>
      </c>
      <c r="D1377" s="121" t="s">
        <v>4538</v>
      </c>
      <c r="E1377" s="121">
        <v>1.0119286749788006</v>
      </c>
      <c r="F1377">
        <f t="shared" si="966"/>
        <v>1.0119286749788006E-6</v>
      </c>
      <c r="G1377">
        <f t="shared" si="967"/>
        <v>1.0119286749788006E-8</v>
      </c>
      <c r="H1377">
        <f t="shared" si="968"/>
        <v>5.8246986949220475E-4</v>
      </c>
      <c r="I1377" s="115">
        <f t="shared" si="946"/>
        <v>20</v>
      </c>
      <c r="J1377" s="115">
        <f t="shared" si="947"/>
        <v>1</v>
      </c>
      <c r="K1377" s="115">
        <f t="shared" si="948"/>
        <v>14</v>
      </c>
      <c r="L1377" s="115">
        <f t="shared" si="949"/>
        <v>18</v>
      </c>
      <c r="M1377" s="115">
        <f t="shared" si="950"/>
        <v>0</v>
      </c>
      <c r="N1377" s="115">
        <f t="shared" si="951"/>
        <v>12</v>
      </c>
      <c r="O1377" s="115">
        <f t="shared" si="952"/>
        <v>6</v>
      </c>
      <c r="P1377" s="115">
        <f t="shared" si="953"/>
        <v>6</v>
      </c>
      <c r="Q1377" s="115">
        <f t="shared" si="954"/>
        <v>23</v>
      </c>
      <c r="R1377" s="115">
        <f t="shared" si="955"/>
        <v>9</v>
      </c>
      <c r="S1377" s="115">
        <f t="shared" si="956"/>
        <v>8</v>
      </c>
      <c r="T1377" s="115">
        <f t="shared" si="957"/>
        <v>6</v>
      </c>
      <c r="U1377" s="115">
        <f t="shared" si="958"/>
        <v>17</v>
      </c>
      <c r="V1377" s="115">
        <f t="shared" si="959"/>
        <v>10</v>
      </c>
      <c r="W1377" s="115">
        <f t="shared" si="960"/>
        <v>4</v>
      </c>
      <c r="X1377" s="115">
        <f t="shared" si="961"/>
        <v>16</v>
      </c>
      <c r="Y1377" s="115">
        <f t="shared" si="962"/>
        <v>14</v>
      </c>
      <c r="Z1377" s="115">
        <f t="shared" si="963"/>
        <v>11</v>
      </c>
      <c r="AA1377" s="115">
        <f t="shared" si="964"/>
        <v>0</v>
      </c>
      <c r="AB1377" s="115">
        <f t="shared" si="965"/>
        <v>3</v>
      </c>
      <c r="AC1377" s="113">
        <f t="shared" si="969"/>
        <v>198</v>
      </c>
      <c r="AE1377">
        <f t="shared" si="970"/>
        <v>1.1649397389844095E-2</v>
      </c>
      <c r="AF1377">
        <f t="shared" si="971"/>
        <v>5.8246986949220475E-4</v>
      </c>
      <c r="AG1377">
        <f t="shared" si="972"/>
        <v>8.1545781728908674E-3</v>
      </c>
      <c r="AH1377">
        <f t="shared" si="973"/>
        <v>1.0484457650859685E-2</v>
      </c>
      <c r="AI1377">
        <f t="shared" si="974"/>
        <v>0</v>
      </c>
      <c r="AJ1377">
        <f t="shared" si="975"/>
        <v>6.989638433906457E-3</v>
      </c>
      <c r="AK1377">
        <f t="shared" si="976"/>
        <v>3.4948192169532285E-3</v>
      </c>
      <c r="AL1377">
        <f t="shared" si="977"/>
        <v>3.4948192169532285E-3</v>
      </c>
      <c r="AM1377">
        <f t="shared" si="978"/>
        <v>1.339680699832071E-2</v>
      </c>
      <c r="AN1377">
        <f t="shared" si="979"/>
        <v>5.2422288254298424E-3</v>
      </c>
      <c r="AO1377">
        <f t="shared" si="980"/>
        <v>4.659758955937638E-3</v>
      </c>
      <c r="AP1377">
        <f t="shared" si="981"/>
        <v>3.4948192169532285E-3</v>
      </c>
      <c r="AQ1377">
        <f t="shared" si="982"/>
        <v>9.9019877813674804E-3</v>
      </c>
      <c r="AR1377">
        <f t="shared" si="983"/>
        <v>5.8246986949220475E-3</v>
      </c>
      <c r="AS1377">
        <f t="shared" si="984"/>
        <v>2.329879477968819E-3</v>
      </c>
      <c r="AT1377">
        <f t="shared" si="985"/>
        <v>9.3195179118752761E-3</v>
      </c>
      <c r="AU1377">
        <f t="shared" si="986"/>
        <v>8.1545781728908674E-3</v>
      </c>
      <c r="AV1377">
        <f t="shared" si="987"/>
        <v>6.4071685644142527E-3</v>
      </c>
      <c r="AW1377">
        <f t="shared" si="988"/>
        <v>0</v>
      </c>
      <c r="AX1377">
        <f t="shared" si="989"/>
        <v>1.7474096084766143E-3</v>
      </c>
      <c r="AY1377">
        <f t="shared" si="990"/>
        <v>0.11532903415945656</v>
      </c>
    </row>
    <row r="1378" spans="1:51" x14ac:dyDescent="0.2">
      <c r="A1378" s="118" t="s">
        <v>6308</v>
      </c>
      <c r="B1378" s="119">
        <v>53476</v>
      </c>
      <c r="C1378" s="121" t="s">
        <v>7168</v>
      </c>
      <c r="D1378" s="121" t="s">
        <v>4425</v>
      </c>
      <c r="E1378" s="121">
        <v>0.80997585290725982</v>
      </c>
      <c r="F1378">
        <f t="shared" si="966"/>
        <v>8.0997585290725979E-7</v>
      </c>
      <c r="G1378">
        <f t="shared" si="967"/>
        <v>8.0997585290725982E-9</v>
      </c>
      <c r="H1378">
        <f t="shared" si="968"/>
        <v>4.6622508186618247E-4</v>
      </c>
      <c r="I1378" s="115">
        <f t="shared" si="946"/>
        <v>47</v>
      </c>
      <c r="J1378" s="115">
        <f t="shared" si="947"/>
        <v>1</v>
      </c>
      <c r="K1378" s="115">
        <f t="shared" si="948"/>
        <v>23</v>
      </c>
      <c r="L1378" s="115">
        <f t="shared" si="949"/>
        <v>25</v>
      </c>
      <c r="M1378" s="115">
        <f t="shared" si="950"/>
        <v>14</v>
      </c>
      <c r="N1378" s="115">
        <f t="shared" si="951"/>
        <v>39</v>
      </c>
      <c r="O1378" s="115">
        <f t="shared" si="952"/>
        <v>10</v>
      </c>
      <c r="P1378" s="115">
        <f t="shared" si="953"/>
        <v>19</v>
      </c>
      <c r="Q1378" s="115">
        <f t="shared" si="954"/>
        <v>27</v>
      </c>
      <c r="R1378" s="115">
        <f t="shared" si="955"/>
        <v>45</v>
      </c>
      <c r="S1378" s="115">
        <f t="shared" si="956"/>
        <v>8</v>
      </c>
      <c r="T1378" s="115">
        <f t="shared" si="957"/>
        <v>34</v>
      </c>
      <c r="U1378" s="115">
        <f t="shared" si="958"/>
        <v>35</v>
      </c>
      <c r="V1378" s="115">
        <f t="shared" si="959"/>
        <v>24</v>
      </c>
      <c r="W1378" s="115">
        <f t="shared" si="960"/>
        <v>31</v>
      </c>
      <c r="X1378" s="115">
        <f t="shared" si="961"/>
        <v>31</v>
      </c>
      <c r="Y1378" s="115">
        <f t="shared" si="962"/>
        <v>21</v>
      </c>
      <c r="Z1378" s="115">
        <f t="shared" si="963"/>
        <v>24</v>
      </c>
      <c r="AA1378" s="115">
        <f t="shared" si="964"/>
        <v>11</v>
      </c>
      <c r="AB1378" s="115">
        <f t="shared" si="965"/>
        <v>14</v>
      </c>
      <c r="AC1378" s="113">
        <f t="shared" si="969"/>
        <v>483</v>
      </c>
      <c r="AE1378">
        <f t="shared" si="970"/>
        <v>2.1912578847710577E-2</v>
      </c>
      <c r="AF1378">
        <f t="shared" si="971"/>
        <v>4.6622508186618247E-4</v>
      </c>
      <c r="AG1378">
        <f t="shared" si="972"/>
        <v>1.0723176882922196E-2</v>
      </c>
      <c r="AH1378">
        <f t="shared" si="973"/>
        <v>1.1655627046654562E-2</v>
      </c>
      <c r="AI1378">
        <f t="shared" si="974"/>
        <v>6.5271511461265546E-3</v>
      </c>
      <c r="AJ1378">
        <f t="shared" si="975"/>
        <v>1.8182778192781118E-2</v>
      </c>
      <c r="AK1378">
        <f t="shared" si="976"/>
        <v>4.6622508186618247E-3</v>
      </c>
      <c r="AL1378">
        <f t="shared" si="977"/>
        <v>8.8582765554574665E-3</v>
      </c>
      <c r="AM1378">
        <f t="shared" si="978"/>
        <v>1.2588077210386926E-2</v>
      </c>
      <c r="AN1378">
        <f t="shared" si="979"/>
        <v>2.0980128683978212E-2</v>
      </c>
      <c r="AO1378">
        <f t="shared" si="980"/>
        <v>3.7298006549294598E-3</v>
      </c>
      <c r="AP1378">
        <f t="shared" si="981"/>
        <v>1.5851652783450205E-2</v>
      </c>
      <c r="AQ1378">
        <f t="shared" si="982"/>
        <v>1.6317877865316386E-2</v>
      </c>
      <c r="AR1378">
        <f t="shared" si="983"/>
        <v>1.1189401964788379E-2</v>
      </c>
      <c r="AS1378">
        <f t="shared" si="984"/>
        <v>1.4452977537851656E-2</v>
      </c>
      <c r="AT1378">
        <f t="shared" si="985"/>
        <v>1.4452977537851656E-2</v>
      </c>
      <c r="AU1378">
        <f t="shared" si="986"/>
        <v>9.7907267191898323E-3</v>
      </c>
      <c r="AV1378">
        <f t="shared" si="987"/>
        <v>1.1189401964788379E-2</v>
      </c>
      <c r="AW1378">
        <f t="shared" si="988"/>
        <v>5.1284759005280067E-3</v>
      </c>
      <c r="AX1378">
        <f t="shared" si="989"/>
        <v>6.5271511461265546E-3</v>
      </c>
      <c r="AY1378">
        <f t="shared" si="990"/>
        <v>0.22518671454136616</v>
      </c>
    </row>
    <row r="1379" spans="1:51" x14ac:dyDescent="0.2">
      <c r="A1379" s="118" t="s">
        <v>6309</v>
      </c>
      <c r="B1379" s="119">
        <v>37683</v>
      </c>
      <c r="C1379" s="121" t="s">
        <v>6992</v>
      </c>
      <c r="D1379" s="121" t="s">
        <v>3788</v>
      </c>
      <c r="E1379" s="121">
        <v>0.10150287557839358</v>
      </c>
      <c r="F1379">
        <f t="shared" si="966"/>
        <v>1.0150287557839358E-7</v>
      </c>
      <c r="G1379">
        <f t="shared" si="967"/>
        <v>1.0150287557839357E-9</v>
      </c>
      <c r="H1379">
        <f t="shared" si="968"/>
        <v>5.8425428741278615E-5</v>
      </c>
      <c r="I1379" s="115">
        <f t="shared" si="946"/>
        <v>42</v>
      </c>
      <c r="J1379" s="115">
        <f t="shared" si="947"/>
        <v>5</v>
      </c>
      <c r="K1379" s="115">
        <f t="shared" si="948"/>
        <v>27</v>
      </c>
      <c r="L1379" s="115">
        <f t="shared" si="949"/>
        <v>16</v>
      </c>
      <c r="M1379" s="115">
        <f t="shared" si="950"/>
        <v>10</v>
      </c>
      <c r="N1379" s="115">
        <f t="shared" si="951"/>
        <v>15</v>
      </c>
      <c r="O1379" s="115">
        <f t="shared" si="952"/>
        <v>8</v>
      </c>
      <c r="P1379" s="115">
        <f t="shared" si="953"/>
        <v>33</v>
      </c>
      <c r="Q1379" s="115">
        <f t="shared" si="954"/>
        <v>10</v>
      </c>
      <c r="R1379" s="115">
        <f t="shared" si="955"/>
        <v>41</v>
      </c>
      <c r="S1379" s="115">
        <f t="shared" si="956"/>
        <v>6</v>
      </c>
      <c r="T1379" s="115">
        <f t="shared" si="957"/>
        <v>10</v>
      </c>
      <c r="U1379" s="115">
        <f t="shared" si="958"/>
        <v>12</v>
      </c>
      <c r="V1379" s="115">
        <f t="shared" si="959"/>
        <v>12</v>
      </c>
      <c r="W1379" s="115">
        <f t="shared" si="960"/>
        <v>24</v>
      </c>
      <c r="X1379" s="115">
        <f t="shared" si="961"/>
        <v>22</v>
      </c>
      <c r="Y1379" s="115">
        <f t="shared" si="962"/>
        <v>13</v>
      </c>
      <c r="Z1379" s="115">
        <f t="shared" si="963"/>
        <v>22</v>
      </c>
      <c r="AA1379" s="115">
        <f t="shared" si="964"/>
        <v>7</v>
      </c>
      <c r="AB1379" s="115">
        <f t="shared" si="965"/>
        <v>5</v>
      </c>
      <c r="AC1379" s="113">
        <f t="shared" si="969"/>
        <v>340</v>
      </c>
      <c r="AE1379">
        <f t="shared" si="970"/>
        <v>2.4538680071337017E-3</v>
      </c>
      <c r="AF1379">
        <f t="shared" si="971"/>
        <v>2.9212714370639308E-4</v>
      </c>
      <c r="AG1379">
        <f t="shared" si="972"/>
        <v>1.5774865760145227E-3</v>
      </c>
      <c r="AH1379">
        <f t="shared" si="973"/>
        <v>9.3480685986045784E-4</v>
      </c>
      <c r="AI1379">
        <f t="shared" si="974"/>
        <v>5.8425428741278615E-4</v>
      </c>
      <c r="AJ1379">
        <f t="shared" si="975"/>
        <v>8.7638143111917928E-4</v>
      </c>
      <c r="AK1379">
        <f t="shared" si="976"/>
        <v>4.6740342993022892E-4</v>
      </c>
      <c r="AL1379">
        <f t="shared" si="977"/>
        <v>1.9280391484621942E-3</v>
      </c>
      <c r="AM1379">
        <f t="shared" si="978"/>
        <v>5.8425428741278615E-4</v>
      </c>
      <c r="AN1379">
        <f t="shared" si="979"/>
        <v>2.3954425783924232E-3</v>
      </c>
      <c r="AO1379">
        <f t="shared" si="980"/>
        <v>3.5055257244767169E-4</v>
      </c>
      <c r="AP1379">
        <f t="shared" si="981"/>
        <v>5.8425428741278615E-4</v>
      </c>
      <c r="AQ1379">
        <f t="shared" si="982"/>
        <v>7.0110514489534338E-4</v>
      </c>
      <c r="AR1379">
        <f t="shared" si="983"/>
        <v>7.0110514489534338E-4</v>
      </c>
      <c r="AS1379">
        <f t="shared" si="984"/>
        <v>1.4022102897906868E-3</v>
      </c>
      <c r="AT1379">
        <f t="shared" si="985"/>
        <v>1.2853594323081296E-3</v>
      </c>
      <c r="AU1379">
        <f t="shared" si="986"/>
        <v>7.5953057363662194E-4</v>
      </c>
      <c r="AV1379">
        <f t="shared" si="987"/>
        <v>1.2853594323081296E-3</v>
      </c>
      <c r="AW1379">
        <f t="shared" si="988"/>
        <v>4.0897800118895031E-4</v>
      </c>
      <c r="AX1379">
        <f t="shared" si="989"/>
        <v>2.9212714370639308E-4</v>
      </c>
      <c r="AY1379">
        <f t="shared" si="990"/>
        <v>1.9864645772034728E-2</v>
      </c>
    </row>
    <row r="1380" spans="1:51" x14ac:dyDescent="0.2">
      <c r="A1380" s="118" t="s">
        <v>6310</v>
      </c>
      <c r="B1380" s="119">
        <v>31705</v>
      </c>
      <c r="C1380" s="121" t="s">
        <v>7084</v>
      </c>
      <c r="D1380" s="121" t="s">
        <v>4630</v>
      </c>
      <c r="E1380" s="121">
        <v>1.4234102550508245</v>
      </c>
      <c r="F1380">
        <f t="shared" si="966"/>
        <v>1.4234102550508246E-6</v>
      </c>
      <c r="G1380">
        <f t="shared" si="967"/>
        <v>1.4234102550508245E-8</v>
      </c>
      <c r="H1380">
        <f t="shared" si="968"/>
        <v>8.1932018134646574E-4</v>
      </c>
      <c r="I1380" s="115">
        <f t="shared" si="946"/>
        <v>27</v>
      </c>
      <c r="J1380" s="115">
        <f t="shared" si="947"/>
        <v>4</v>
      </c>
      <c r="K1380" s="115">
        <f t="shared" si="948"/>
        <v>17</v>
      </c>
      <c r="L1380" s="115">
        <f t="shared" si="949"/>
        <v>21</v>
      </c>
      <c r="M1380" s="115">
        <f t="shared" si="950"/>
        <v>10</v>
      </c>
      <c r="N1380" s="115">
        <f t="shared" si="951"/>
        <v>28</v>
      </c>
      <c r="O1380" s="115">
        <f t="shared" si="952"/>
        <v>6</v>
      </c>
      <c r="P1380" s="115">
        <f t="shared" si="953"/>
        <v>16</v>
      </c>
      <c r="Q1380" s="115">
        <f t="shared" si="954"/>
        <v>15</v>
      </c>
      <c r="R1380" s="115">
        <f t="shared" si="955"/>
        <v>28</v>
      </c>
      <c r="S1380" s="115">
        <f t="shared" si="956"/>
        <v>8</v>
      </c>
      <c r="T1380" s="115">
        <f t="shared" si="957"/>
        <v>6</v>
      </c>
      <c r="U1380" s="115">
        <f t="shared" si="958"/>
        <v>21</v>
      </c>
      <c r="V1380" s="115">
        <f t="shared" si="959"/>
        <v>14</v>
      </c>
      <c r="W1380" s="115">
        <f t="shared" si="960"/>
        <v>19</v>
      </c>
      <c r="X1380" s="115">
        <f t="shared" si="961"/>
        <v>4</v>
      </c>
      <c r="Y1380" s="115">
        <f t="shared" si="962"/>
        <v>13</v>
      </c>
      <c r="Z1380" s="115">
        <f t="shared" si="963"/>
        <v>22</v>
      </c>
      <c r="AA1380" s="115">
        <f t="shared" si="964"/>
        <v>2</v>
      </c>
      <c r="AB1380" s="115">
        <f t="shared" si="965"/>
        <v>7</v>
      </c>
      <c r="AC1380" s="113">
        <f t="shared" si="969"/>
        <v>288</v>
      </c>
      <c r="AE1380">
        <f t="shared" si="970"/>
        <v>2.2121644896354577E-2</v>
      </c>
      <c r="AF1380">
        <f t="shared" si="971"/>
        <v>3.277280725385863E-3</v>
      </c>
      <c r="AG1380">
        <f t="shared" si="972"/>
        <v>1.3928443082889918E-2</v>
      </c>
      <c r="AH1380">
        <f t="shared" si="973"/>
        <v>1.7205723808275779E-2</v>
      </c>
      <c r="AI1380">
        <f t="shared" si="974"/>
        <v>8.1932018134646574E-3</v>
      </c>
      <c r="AJ1380">
        <f t="shared" si="975"/>
        <v>2.2940965077701041E-2</v>
      </c>
      <c r="AK1380">
        <f t="shared" si="976"/>
        <v>4.9159210880787944E-3</v>
      </c>
      <c r="AL1380">
        <f t="shared" si="977"/>
        <v>1.3109122901543452E-2</v>
      </c>
      <c r="AM1380">
        <f t="shared" si="978"/>
        <v>1.2289802720196986E-2</v>
      </c>
      <c r="AN1380">
        <f t="shared" si="979"/>
        <v>2.2940965077701041E-2</v>
      </c>
      <c r="AO1380">
        <f t="shared" si="980"/>
        <v>6.5545614507717259E-3</v>
      </c>
      <c r="AP1380">
        <f t="shared" si="981"/>
        <v>4.9159210880787944E-3</v>
      </c>
      <c r="AQ1380">
        <f t="shared" si="982"/>
        <v>1.7205723808275779E-2</v>
      </c>
      <c r="AR1380">
        <f t="shared" si="983"/>
        <v>1.147048253885052E-2</v>
      </c>
      <c r="AS1380">
        <f t="shared" si="984"/>
        <v>1.5567083445582849E-2</v>
      </c>
      <c r="AT1380">
        <f t="shared" si="985"/>
        <v>3.277280725385863E-3</v>
      </c>
      <c r="AU1380">
        <f t="shared" si="986"/>
        <v>1.0651162357504055E-2</v>
      </c>
      <c r="AV1380">
        <f t="shared" si="987"/>
        <v>1.8025043989622246E-2</v>
      </c>
      <c r="AW1380">
        <f t="shared" si="988"/>
        <v>1.6386403626929315E-3</v>
      </c>
      <c r="AX1380">
        <f t="shared" si="989"/>
        <v>5.7352412694252602E-3</v>
      </c>
      <c r="AY1380">
        <f t="shared" si="990"/>
        <v>0.23596421222778213</v>
      </c>
    </row>
    <row r="1381" spans="1:51" x14ac:dyDescent="0.2">
      <c r="A1381" s="118" t="s">
        <v>6311</v>
      </c>
      <c r="B1381" s="119">
        <v>45249</v>
      </c>
      <c r="C1381" s="121" t="s">
        <v>7003</v>
      </c>
      <c r="D1381" s="121" t="s">
        <v>4333</v>
      </c>
      <c r="E1381" s="121">
        <v>0.54081793100503572</v>
      </c>
      <c r="F1381">
        <f t="shared" si="966"/>
        <v>5.4081793100503572E-7</v>
      </c>
      <c r="G1381">
        <f t="shared" si="967"/>
        <v>5.4081793100503574E-9</v>
      </c>
      <c r="H1381">
        <f t="shared" si="968"/>
        <v>3.1129679144446289E-4</v>
      </c>
      <c r="I1381" s="115">
        <f t="shared" si="946"/>
        <v>60</v>
      </c>
      <c r="J1381" s="115">
        <f t="shared" si="947"/>
        <v>4</v>
      </c>
      <c r="K1381" s="115">
        <f t="shared" si="948"/>
        <v>20</v>
      </c>
      <c r="L1381" s="115">
        <f t="shared" si="949"/>
        <v>31</v>
      </c>
      <c r="M1381" s="115">
        <f t="shared" si="950"/>
        <v>11</v>
      </c>
      <c r="N1381" s="115">
        <f t="shared" si="951"/>
        <v>32</v>
      </c>
      <c r="O1381" s="115">
        <f t="shared" si="952"/>
        <v>7</v>
      </c>
      <c r="P1381" s="115">
        <f t="shared" si="953"/>
        <v>34</v>
      </c>
      <c r="Q1381" s="115">
        <f t="shared" si="954"/>
        <v>26</v>
      </c>
      <c r="R1381" s="115">
        <f t="shared" si="955"/>
        <v>31</v>
      </c>
      <c r="S1381" s="115">
        <f t="shared" si="956"/>
        <v>10</v>
      </c>
      <c r="T1381" s="115">
        <f t="shared" si="957"/>
        <v>10</v>
      </c>
      <c r="U1381" s="115">
        <f t="shared" si="958"/>
        <v>19</v>
      </c>
      <c r="V1381" s="115">
        <f t="shared" si="959"/>
        <v>10</v>
      </c>
      <c r="W1381" s="115">
        <f t="shared" si="960"/>
        <v>22</v>
      </c>
      <c r="X1381" s="115">
        <f t="shared" si="961"/>
        <v>29</v>
      </c>
      <c r="Y1381" s="115">
        <f t="shared" si="962"/>
        <v>19</v>
      </c>
      <c r="Z1381" s="115">
        <f t="shared" si="963"/>
        <v>29</v>
      </c>
      <c r="AA1381" s="115">
        <f t="shared" si="964"/>
        <v>2</v>
      </c>
      <c r="AB1381" s="115">
        <f t="shared" si="965"/>
        <v>15</v>
      </c>
      <c r="AC1381" s="113">
        <f t="shared" si="969"/>
        <v>421</v>
      </c>
      <c r="AE1381">
        <f t="shared" si="970"/>
        <v>1.8677807486667773E-2</v>
      </c>
      <c r="AF1381">
        <f t="shared" si="971"/>
        <v>1.2451871657778515E-3</v>
      </c>
      <c r="AG1381">
        <f t="shared" si="972"/>
        <v>6.2259358288892577E-3</v>
      </c>
      <c r="AH1381">
        <f t="shared" si="973"/>
        <v>9.6502005347783495E-3</v>
      </c>
      <c r="AI1381">
        <f t="shared" si="974"/>
        <v>3.4242647058890918E-3</v>
      </c>
      <c r="AJ1381">
        <f t="shared" si="975"/>
        <v>9.9614973262228124E-3</v>
      </c>
      <c r="AK1381">
        <f t="shared" si="976"/>
        <v>2.1790775401112402E-3</v>
      </c>
      <c r="AL1381">
        <f t="shared" si="977"/>
        <v>1.0584090909111738E-2</v>
      </c>
      <c r="AM1381">
        <f t="shared" si="978"/>
        <v>8.093716577556035E-3</v>
      </c>
      <c r="AN1381">
        <f t="shared" si="979"/>
        <v>9.6502005347783495E-3</v>
      </c>
      <c r="AO1381">
        <f t="shared" si="980"/>
        <v>3.1129679144446289E-3</v>
      </c>
      <c r="AP1381">
        <f t="shared" si="981"/>
        <v>3.1129679144446289E-3</v>
      </c>
      <c r="AQ1381">
        <f t="shared" si="982"/>
        <v>5.9146390374447948E-3</v>
      </c>
      <c r="AR1381">
        <f t="shared" si="983"/>
        <v>3.1129679144446289E-3</v>
      </c>
      <c r="AS1381">
        <f t="shared" si="984"/>
        <v>6.8485294117781835E-3</v>
      </c>
      <c r="AT1381">
        <f t="shared" si="985"/>
        <v>9.0276069518894237E-3</v>
      </c>
      <c r="AU1381">
        <f t="shared" si="986"/>
        <v>5.9146390374447948E-3</v>
      </c>
      <c r="AV1381">
        <f t="shared" si="987"/>
        <v>9.0276069518894237E-3</v>
      </c>
      <c r="AW1381">
        <f t="shared" si="988"/>
        <v>6.2259358288892577E-4</v>
      </c>
      <c r="AX1381">
        <f t="shared" si="989"/>
        <v>4.6694518716669433E-3</v>
      </c>
      <c r="AY1381">
        <f t="shared" si="990"/>
        <v>0.13105594919811889</v>
      </c>
    </row>
    <row r="1382" spans="1:51" x14ac:dyDescent="0.2">
      <c r="A1382" s="118" t="s">
        <v>6312</v>
      </c>
      <c r="B1382" s="119">
        <v>9286</v>
      </c>
      <c r="C1382" s="121" t="s">
        <v>6853</v>
      </c>
      <c r="D1382" s="121" t="s">
        <v>3451</v>
      </c>
      <c r="E1382" s="121">
        <v>2.604792609806331E-2</v>
      </c>
      <c r="F1382">
        <f t="shared" si="966"/>
        <v>2.6047926098063309E-8</v>
      </c>
      <c r="G1382">
        <f t="shared" si="967"/>
        <v>2.6047926098063309E-10</v>
      </c>
      <c r="H1382">
        <f t="shared" si="968"/>
        <v>1.4993282125540496E-5</v>
      </c>
      <c r="I1382" s="115">
        <f t="shared" si="946"/>
        <v>4</v>
      </c>
      <c r="J1382" s="115">
        <f t="shared" si="947"/>
        <v>1</v>
      </c>
      <c r="K1382" s="115">
        <f t="shared" si="948"/>
        <v>6</v>
      </c>
      <c r="L1382" s="115">
        <f t="shared" si="949"/>
        <v>2</v>
      </c>
      <c r="M1382" s="115">
        <f t="shared" si="950"/>
        <v>2</v>
      </c>
      <c r="N1382" s="115">
        <f t="shared" si="951"/>
        <v>6</v>
      </c>
      <c r="O1382" s="115">
        <f t="shared" si="952"/>
        <v>3</v>
      </c>
      <c r="P1382" s="115">
        <f t="shared" si="953"/>
        <v>4</v>
      </c>
      <c r="Q1382" s="115">
        <f t="shared" si="954"/>
        <v>1</v>
      </c>
      <c r="R1382" s="115">
        <f t="shared" si="955"/>
        <v>9</v>
      </c>
      <c r="S1382" s="115">
        <f t="shared" si="956"/>
        <v>4</v>
      </c>
      <c r="T1382" s="115">
        <f t="shared" si="957"/>
        <v>1</v>
      </c>
      <c r="U1382" s="115">
        <f t="shared" si="958"/>
        <v>11</v>
      </c>
      <c r="V1382" s="115">
        <f t="shared" si="959"/>
        <v>5</v>
      </c>
      <c r="W1382" s="115">
        <f t="shared" si="960"/>
        <v>8</v>
      </c>
      <c r="X1382" s="115">
        <f t="shared" si="961"/>
        <v>5</v>
      </c>
      <c r="Y1382" s="115">
        <f t="shared" si="962"/>
        <v>5</v>
      </c>
      <c r="Z1382" s="115">
        <f t="shared" si="963"/>
        <v>4</v>
      </c>
      <c r="AA1382" s="115">
        <f t="shared" si="964"/>
        <v>1</v>
      </c>
      <c r="AB1382" s="115">
        <f t="shared" si="965"/>
        <v>1</v>
      </c>
      <c r="AC1382" s="113">
        <f t="shared" si="969"/>
        <v>83</v>
      </c>
      <c r="AE1382">
        <f t="shared" si="970"/>
        <v>5.9973128502161985E-5</v>
      </c>
      <c r="AF1382">
        <f t="shared" si="971"/>
        <v>1.4993282125540496E-5</v>
      </c>
      <c r="AG1382">
        <f t="shared" si="972"/>
        <v>8.9959692753242978E-5</v>
      </c>
      <c r="AH1382">
        <f t="shared" si="973"/>
        <v>2.9986564251080993E-5</v>
      </c>
      <c r="AI1382">
        <f t="shared" si="974"/>
        <v>2.9986564251080993E-5</v>
      </c>
      <c r="AJ1382">
        <f t="shared" si="975"/>
        <v>8.9959692753242978E-5</v>
      </c>
      <c r="AK1382">
        <f t="shared" si="976"/>
        <v>4.4979846376621489E-5</v>
      </c>
      <c r="AL1382">
        <f t="shared" si="977"/>
        <v>5.9973128502161985E-5</v>
      </c>
      <c r="AM1382">
        <f t="shared" si="978"/>
        <v>1.4993282125540496E-5</v>
      </c>
      <c r="AN1382">
        <f t="shared" si="979"/>
        <v>1.3493953912986447E-4</v>
      </c>
      <c r="AO1382">
        <f t="shared" si="980"/>
        <v>5.9973128502161985E-5</v>
      </c>
      <c r="AP1382">
        <f t="shared" si="981"/>
        <v>1.4993282125540496E-5</v>
      </c>
      <c r="AQ1382">
        <f t="shared" si="982"/>
        <v>1.6492610338094546E-4</v>
      </c>
      <c r="AR1382">
        <f t="shared" si="983"/>
        <v>7.4966410627702482E-5</v>
      </c>
      <c r="AS1382">
        <f t="shared" si="984"/>
        <v>1.1994625700432397E-4</v>
      </c>
      <c r="AT1382">
        <f t="shared" si="985"/>
        <v>7.4966410627702482E-5</v>
      </c>
      <c r="AU1382">
        <f t="shared" si="986"/>
        <v>7.4966410627702482E-5</v>
      </c>
      <c r="AV1382">
        <f t="shared" si="987"/>
        <v>5.9973128502161985E-5</v>
      </c>
      <c r="AW1382">
        <f t="shared" si="988"/>
        <v>1.4993282125540496E-5</v>
      </c>
      <c r="AX1382">
        <f t="shared" si="989"/>
        <v>1.4993282125540496E-5</v>
      </c>
      <c r="AY1382">
        <f t="shared" si="990"/>
        <v>1.2444424164198614E-3</v>
      </c>
    </row>
    <row r="1383" spans="1:51" x14ac:dyDescent="0.2">
      <c r="A1383" s="118" t="s">
        <v>6313</v>
      </c>
      <c r="B1383" s="119">
        <v>51079</v>
      </c>
      <c r="C1383" s="121" t="s">
        <v>6581</v>
      </c>
      <c r="D1383" s="121" t="s">
        <v>4498</v>
      </c>
      <c r="E1383" s="121">
        <v>1.246888602857551</v>
      </c>
      <c r="F1383">
        <f t="shared" si="966"/>
        <v>1.246888602857551E-6</v>
      </c>
      <c r="G1383">
        <f t="shared" si="967"/>
        <v>1.2468886028575511E-8</v>
      </c>
      <c r="H1383">
        <f t="shared" si="968"/>
        <v>7.177136686960377E-4</v>
      </c>
      <c r="I1383" s="115">
        <f t="shared" si="946"/>
        <v>62</v>
      </c>
      <c r="J1383" s="115">
        <f t="shared" si="947"/>
        <v>1</v>
      </c>
      <c r="K1383" s="115">
        <f t="shared" si="948"/>
        <v>36</v>
      </c>
      <c r="L1383" s="115">
        <f t="shared" si="949"/>
        <v>24</v>
      </c>
      <c r="M1383" s="115">
        <f t="shared" si="950"/>
        <v>13</v>
      </c>
      <c r="N1383" s="115">
        <f t="shared" si="951"/>
        <v>31</v>
      </c>
      <c r="O1383" s="115">
        <f t="shared" si="952"/>
        <v>13</v>
      </c>
      <c r="P1383" s="115">
        <f t="shared" si="953"/>
        <v>33</v>
      </c>
      <c r="Q1383" s="115">
        <f t="shared" si="954"/>
        <v>22</v>
      </c>
      <c r="R1383" s="115">
        <f t="shared" si="955"/>
        <v>44</v>
      </c>
      <c r="S1383" s="115">
        <f t="shared" si="956"/>
        <v>18</v>
      </c>
      <c r="T1383" s="115">
        <f t="shared" si="957"/>
        <v>11</v>
      </c>
      <c r="U1383" s="115">
        <f t="shared" si="958"/>
        <v>18</v>
      </c>
      <c r="V1383" s="115">
        <f t="shared" si="959"/>
        <v>16</v>
      </c>
      <c r="W1383" s="115">
        <f t="shared" si="960"/>
        <v>30</v>
      </c>
      <c r="X1383" s="115">
        <f t="shared" si="961"/>
        <v>33</v>
      </c>
      <c r="Y1383" s="115">
        <f t="shared" si="962"/>
        <v>29</v>
      </c>
      <c r="Z1383" s="115">
        <f t="shared" si="963"/>
        <v>20</v>
      </c>
      <c r="AA1383" s="115">
        <f t="shared" si="964"/>
        <v>6</v>
      </c>
      <c r="AB1383" s="115">
        <f t="shared" si="965"/>
        <v>8</v>
      </c>
      <c r="AC1383" s="113">
        <f t="shared" si="969"/>
        <v>468</v>
      </c>
      <c r="AE1383">
        <f t="shared" si="970"/>
        <v>4.4498247459154337E-2</v>
      </c>
      <c r="AF1383">
        <f t="shared" si="971"/>
        <v>7.177136686960377E-4</v>
      </c>
      <c r="AG1383">
        <f t="shared" si="972"/>
        <v>2.5837692073057358E-2</v>
      </c>
      <c r="AH1383">
        <f t="shared" si="973"/>
        <v>1.7225128048704904E-2</v>
      </c>
      <c r="AI1383">
        <f t="shared" si="974"/>
        <v>9.3302776930484898E-3</v>
      </c>
      <c r="AJ1383">
        <f t="shared" si="975"/>
        <v>2.2249123729577169E-2</v>
      </c>
      <c r="AK1383">
        <f t="shared" si="976"/>
        <v>9.3302776930484898E-3</v>
      </c>
      <c r="AL1383">
        <f t="shared" si="977"/>
        <v>2.3684551066969244E-2</v>
      </c>
      <c r="AM1383">
        <f t="shared" si="978"/>
        <v>1.5789700711312828E-2</v>
      </c>
      <c r="AN1383">
        <f t="shared" si="979"/>
        <v>3.1579401422625657E-2</v>
      </c>
      <c r="AO1383">
        <f t="shared" si="980"/>
        <v>1.2918846036528679E-2</v>
      </c>
      <c r="AP1383">
        <f t="shared" si="981"/>
        <v>7.8948503556564142E-3</v>
      </c>
      <c r="AQ1383">
        <f t="shared" si="982"/>
        <v>1.2918846036528679E-2</v>
      </c>
      <c r="AR1383">
        <f t="shared" si="983"/>
        <v>1.1483418699136603E-2</v>
      </c>
      <c r="AS1383">
        <f t="shared" si="984"/>
        <v>2.1531410060881131E-2</v>
      </c>
      <c r="AT1383">
        <f t="shared" si="985"/>
        <v>2.3684551066969244E-2</v>
      </c>
      <c r="AU1383">
        <f t="shared" si="986"/>
        <v>2.0813696392185093E-2</v>
      </c>
      <c r="AV1383">
        <f t="shared" si="987"/>
        <v>1.4354273373920754E-2</v>
      </c>
      <c r="AW1383">
        <f t="shared" si="988"/>
        <v>4.306282012176226E-3</v>
      </c>
      <c r="AX1383">
        <f t="shared" si="989"/>
        <v>5.7417093495683016E-3</v>
      </c>
      <c r="AY1383">
        <f t="shared" si="990"/>
        <v>0.33588999694974564</v>
      </c>
    </row>
    <row r="1384" spans="1:51" x14ac:dyDescent="0.2">
      <c r="A1384" s="118" t="s">
        <v>6314</v>
      </c>
      <c r="B1384" s="119">
        <v>42560</v>
      </c>
      <c r="C1384" s="121" t="s">
        <v>6872</v>
      </c>
      <c r="D1384" s="121" t="s">
        <v>4715</v>
      </c>
      <c r="E1384" s="121">
        <v>2.4304883762260494</v>
      </c>
      <c r="F1384">
        <f t="shared" si="966"/>
        <v>2.4304883762260494E-6</v>
      </c>
      <c r="G1384">
        <f t="shared" si="967"/>
        <v>2.4304883762260494E-8</v>
      </c>
      <c r="H1384">
        <f t="shared" si="968"/>
        <v>1.3989980542179672E-3</v>
      </c>
      <c r="I1384" s="115">
        <f t="shared" si="946"/>
        <v>30</v>
      </c>
      <c r="J1384" s="115">
        <f t="shared" si="947"/>
        <v>0</v>
      </c>
      <c r="K1384" s="115">
        <f t="shared" si="948"/>
        <v>24</v>
      </c>
      <c r="L1384" s="115">
        <f t="shared" si="949"/>
        <v>27</v>
      </c>
      <c r="M1384" s="115">
        <f t="shared" si="950"/>
        <v>15</v>
      </c>
      <c r="N1384" s="115">
        <f t="shared" si="951"/>
        <v>33</v>
      </c>
      <c r="O1384" s="115">
        <f t="shared" si="952"/>
        <v>12</v>
      </c>
      <c r="P1384" s="115">
        <f t="shared" si="953"/>
        <v>23</v>
      </c>
      <c r="Q1384" s="115">
        <f t="shared" si="954"/>
        <v>26</v>
      </c>
      <c r="R1384" s="115">
        <f t="shared" si="955"/>
        <v>43</v>
      </c>
      <c r="S1384" s="115">
        <f t="shared" si="956"/>
        <v>8</v>
      </c>
      <c r="T1384" s="115">
        <f t="shared" si="957"/>
        <v>12</v>
      </c>
      <c r="U1384" s="115">
        <f t="shared" si="958"/>
        <v>17</v>
      </c>
      <c r="V1384" s="115">
        <f t="shared" si="959"/>
        <v>14</v>
      </c>
      <c r="W1384" s="115">
        <f t="shared" si="960"/>
        <v>14</v>
      </c>
      <c r="X1384" s="115">
        <f t="shared" si="961"/>
        <v>18</v>
      </c>
      <c r="Y1384" s="115">
        <f t="shared" si="962"/>
        <v>25</v>
      </c>
      <c r="Z1384" s="115">
        <f t="shared" si="963"/>
        <v>28</v>
      </c>
      <c r="AA1384" s="115">
        <f t="shared" si="964"/>
        <v>4</v>
      </c>
      <c r="AB1384" s="115">
        <f t="shared" si="965"/>
        <v>12</v>
      </c>
      <c r="AC1384" s="113">
        <f t="shared" si="969"/>
        <v>385</v>
      </c>
      <c r="AE1384">
        <f t="shared" si="970"/>
        <v>4.1969941626539012E-2</v>
      </c>
      <c r="AF1384">
        <f t="shared" si="971"/>
        <v>0</v>
      </c>
      <c r="AG1384">
        <f t="shared" si="972"/>
        <v>3.3575953301231212E-2</v>
      </c>
      <c r="AH1384">
        <f t="shared" si="973"/>
        <v>3.7772947463885112E-2</v>
      </c>
      <c r="AI1384">
        <f t="shared" si="974"/>
        <v>2.0984970813269506E-2</v>
      </c>
      <c r="AJ1384">
        <f t="shared" si="975"/>
        <v>4.6166935789192919E-2</v>
      </c>
      <c r="AK1384">
        <f t="shared" si="976"/>
        <v>1.6787976650615606E-2</v>
      </c>
      <c r="AL1384">
        <f t="shared" si="977"/>
        <v>3.2176955247013243E-2</v>
      </c>
      <c r="AM1384">
        <f t="shared" si="978"/>
        <v>3.637394940966715E-2</v>
      </c>
      <c r="AN1384">
        <f t="shared" si="979"/>
        <v>6.0156916331372587E-2</v>
      </c>
      <c r="AO1384">
        <f t="shared" si="980"/>
        <v>1.1191984433743737E-2</v>
      </c>
      <c r="AP1384">
        <f t="shared" si="981"/>
        <v>1.6787976650615606E-2</v>
      </c>
      <c r="AQ1384">
        <f t="shared" si="982"/>
        <v>2.3782966921705444E-2</v>
      </c>
      <c r="AR1384">
        <f t="shared" si="983"/>
        <v>1.958597275905154E-2</v>
      </c>
      <c r="AS1384">
        <f t="shared" si="984"/>
        <v>1.958597275905154E-2</v>
      </c>
      <c r="AT1384">
        <f t="shared" si="985"/>
        <v>2.5181964975923409E-2</v>
      </c>
      <c r="AU1384">
        <f t="shared" si="986"/>
        <v>3.4974951355449181E-2</v>
      </c>
      <c r="AV1384">
        <f t="shared" si="987"/>
        <v>3.9171945518103081E-2</v>
      </c>
      <c r="AW1384">
        <f t="shared" si="988"/>
        <v>5.5959922168718687E-3</v>
      </c>
      <c r="AX1384">
        <f t="shared" si="989"/>
        <v>1.6787976650615606E-2</v>
      </c>
      <c r="AY1384">
        <f t="shared" si="990"/>
        <v>0.53861425087391746</v>
      </c>
    </row>
    <row r="1385" spans="1:51" x14ac:dyDescent="0.2">
      <c r="A1385" s="118" t="s">
        <v>6315</v>
      </c>
      <c r="B1385" s="119">
        <v>35678</v>
      </c>
      <c r="C1385" s="121" t="s">
        <v>6627</v>
      </c>
      <c r="D1385" s="121" t="s">
        <v>4028</v>
      </c>
      <c r="E1385" s="121">
        <v>0.16024185501307187</v>
      </c>
      <c r="F1385">
        <f t="shared" si="966"/>
        <v>1.6024185501307185E-7</v>
      </c>
      <c r="G1385">
        <f t="shared" si="967"/>
        <v>1.6024185501307186E-9</v>
      </c>
      <c r="H1385">
        <f t="shared" si="968"/>
        <v>9.2235801479395872E-5</v>
      </c>
      <c r="I1385" s="115">
        <f t="shared" si="946"/>
        <v>40</v>
      </c>
      <c r="J1385" s="115">
        <f t="shared" si="947"/>
        <v>4</v>
      </c>
      <c r="K1385" s="115">
        <f t="shared" si="948"/>
        <v>18</v>
      </c>
      <c r="L1385" s="115">
        <f t="shared" si="949"/>
        <v>21</v>
      </c>
      <c r="M1385" s="115">
        <f t="shared" si="950"/>
        <v>11</v>
      </c>
      <c r="N1385" s="115">
        <f t="shared" si="951"/>
        <v>34</v>
      </c>
      <c r="O1385" s="115">
        <f t="shared" si="952"/>
        <v>5</v>
      </c>
      <c r="P1385" s="115">
        <f t="shared" si="953"/>
        <v>33</v>
      </c>
      <c r="Q1385" s="115">
        <f t="shared" si="954"/>
        <v>20</v>
      </c>
      <c r="R1385" s="115">
        <f t="shared" si="955"/>
        <v>29</v>
      </c>
      <c r="S1385" s="115">
        <f t="shared" si="956"/>
        <v>10</v>
      </c>
      <c r="T1385" s="115">
        <f t="shared" si="957"/>
        <v>10</v>
      </c>
      <c r="U1385" s="115">
        <f t="shared" si="958"/>
        <v>18</v>
      </c>
      <c r="V1385" s="115">
        <f t="shared" si="959"/>
        <v>11</v>
      </c>
      <c r="W1385" s="115">
        <f t="shared" si="960"/>
        <v>13</v>
      </c>
      <c r="X1385" s="115">
        <f t="shared" si="961"/>
        <v>15</v>
      </c>
      <c r="Y1385" s="115">
        <f t="shared" si="962"/>
        <v>15</v>
      </c>
      <c r="Z1385" s="115">
        <f t="shared" si="963"/>
        <v>20</v>
      </c>
      <c r="AA1385" s="115">
        <f t="shared" si="964"/>
        <v>2</v>
      </c>
      <c r="AB1385" s="115">
        <f t="shared" si="965"/>
        <v>6</v>
      </c>
      <c r="AC1385" s="113">
        <f t="shared" si="969"/>
        <v>335</v>
      </c>
      <c r="AE1385">
        <f t="shared" si="970"/>
        <v>3.6894320591758347E-3</v>
      </c>
      <c r="AF1385">
        <f t="shared" si="971"/>
        <v>3.6894320591758349E-4</v>
      </c>
      <c r="AG1385">
        <f t="shared" si="972"/>
        <v>1.6602444266291256E-3</v>
      </c>
      <c r="AH1385">
        <f t="shared" si="973"/>
        <v>1.9369518310673134E-3</v>
      </c>
      <c r="AI1385">
        <f t="shared" si="974"/>
        <v>1.0145938162733545E-3</v>
      </c>
      <c r="AJ1385">
        <f t="shared" si="975"/>
        <v>3.1360172502994596E-3</v>
      </c>
      <c r="AK1385">
        <f t="shared" si="976"/>
        <v>4.6117900739697933E-4</v>
      </c>
      <c r="AL1385">
        <f t="shared" si="977"/>
        <v>3.0437814488200638E-3</v>
      </c>
      <c r="AM1385">
        <f t="shared" si="978"/>
        <v>1.8447160295879173E-3</v>
      </c>
      <c r="AN1385">
        <f t="shared" si="979"/>
        <v>2.6748382429024804E-3</v>
      </c>
      <c r="AO1385">
        <f t="shared" si="980"/>
        <v>9.2235801479395867E-4</v>
      </c>
      <c r="AP1385">
        <f t="shared" si="981"/>
        <v>9.2235801479395867E-4</v>
      </c>
      <c r="AQ1385">
        <f t="shared" si="982"/>
        <v>1.6602444266291256E-3</v>
      </c>
      <c r="AR1385">
        <f t="shared" si="983"/>
        <v>1.0145938162733545E-3</v>
      </c>
      <c r="AS1385">
        <f t="shared" si="984"/>
        <v>1.1990654192321464E-3</v>
      </c>
      <c r="AT1385">
        <f t="shared" si="985"/>
        <v>1.3835370221909381E-3</v>
      </c>
      <c r="AU1385">
        <f t="shared" si="986"/>
        <v>1.3835370221909381E-3</v>
      </c>
      <c r="AV1385">
        <f t="shared" si="987"/>
        <v>1.8447160295879173E-3</v>
      </c>
      <c r="AW1385">
        <f t="shared" si="988"/>
        <v>1.8447160295879174E-4</v>
      </c>
      <c r="AX1385">
        <f t="shared" si="989"/>
        <v>5.5341480887637529E-4</v>
      </c>
      <c r="AY1385">
        <f t="shared" si="990"/>
        <v>3.0898993495597622E-2</v>
      </c>
    </row>
    <row r="1386" spans="1:51" x14ac:dyDescent="0.2">
      <c r="A1386" s="118" t="s">
        <v>6316</v>
      </c>
      <c r="B1386" s="119">
        <v>30348</v>
      </c>
      <c r="C1386" s="121" t="s">
        <v>6652</v>
      </c>
      <c r="D1386" s="121" t="s">
        <v>4358</v>
      </c>
      <c r="E1386" s="121">
        <v>0.21333588925795832</v>
      </c>
      <c r="F1386">
        <f t="shared" si="966"/>
        <v>2.1333588925795832E-7</v>
      </c>
      <c r="G1386">
        <f t="shared" si="967"/>
        <v>2.1333588925795834E-9</v>
      </c>
      <c r="H1386">
        <f t="shared" si="968"/>
        <v>1.227969229913261E-4</v>
      </c>
      <c r="I1386" s="115">
        <f t="shared" si="946"/>
        <v>34</v>
      </c>
      <c r="J1386" s="115">
        <f t="shared" si="947"/>
        <v>3</v>
      </c>
      <c r="K1386" s="115">
        <f t="shared" si="948"/>
        <v>14</v>
      </c>
      <c r="L1386" s="115">
        <f t="shared" si="949"/>
        <v>17</v>
      </c>
      <c r="M1386" s="115">
        <f t="shared" si="950"/>
        <v>5</v>
      </c>
      <c r="N1386" s="115">
        <f t="shared" si="951"/>
        <v>20</v>
      </c>
      <c r="O1386" s="115">
        <f t="shared" si="952"/>
        <v>8</v>
      </c>
      <c r="P1386" s="115">
        <f t="shared" si="953"/>
        <v>15</v>
      </c>
      <c r="Q1386" s="115">
        <f t="shared" si="954"/>
        <v>16</v>
      </c>
      <c r="R1386" s="115">
        <f t="shared" si="955"/>
        <v>34</v>
      </c>
      <c r="S1386" s="115">
        <f t="shared" si="956"/>
        <v>11</v>
      </c>
      <c r="T1386" s="115">
        <f t="shared" si="957"/>
        <v>7</v>
      </c>
      <c r="U1386" s="115">
        <f t="shared" si="958"/>
        <v>16</v>
      </c>
      <c r="V1386" s="115">
        <f t="shared" si="959"/>
        <v>9</v>
      </c>
      <c r="W1386" s="115">
        <f t="shared" si="960"/>
        <v>13</v>
      </c>
      <c r="X1386" s="115">
        <f t="shared" si="961"/>
        <v>9</v>
      </c>
      <c r="Y1386" s="115">
        <f t="shared" si="962"/>
        <v>17</v>
      </c>
      <c r="Z1386" s="115">
        <f t="shared" si="963"/>
        <v>15</v>
      </c>
      <c r="AA1386" s="115">
        <f t="shared" si="964"/>
        <v>6</v>
      </c>
      <c r="AB1386" s="115">
        <f t="shared" si="965"/>
        <v>7</v>
      </c>
      <c r="AC1386" s="113">
        <f t="shared" si="969"/>
        <v>276</v>
      </c>
      <c r="AE1386">
        <f t="shared" si="970"/>
        <v>4.1750953817050879E-3</v>
      </c>
      <c r="AF1386">
        <f t="shared" si="971"/>
        <v>3.6839076897397831E-4</v>
      </c>
      <c r="AG1386">
        <f t="shared" si="972"/>
        <v>1.7191569218785656E-3</v>
      </c>
      <c r="AH1386">
        <f t="shared" si="973"/>
        <v>2.0875476908525439E-3</v>
      </c>
      <c r="AI1386">
        <f t="shared" si="974"/>
        <v>6.1398461495663047E-4</v>
      </c>
      <c r="AJ1386">
        <f t="shared" si="975"/>
        <v>2.4559384598265219E-3</v>
      </c>
      <c r="AK1386">
        <f t="shared" si="976"/>
        <v>9.8237538393060883E-4</v>
      </c>
      <c r="AL1386">
        <f t="shared" si="977"/>
        <v>1.8419538448698916E-3</v>
      </c>
      <c r="AM1386">
        <f t="shared" si="978"/>
        <v>1.9647507678612177E-3</v>
      </c>
      <c r="AN1386">
        <f t="shared" si="979"/>
        <v>4.1750953817050879E-3</v>
      </c>
      <c r="AO1386">
        <f t="shared" si="980"/>
        <v>1.3507661529045872E-3</v>
      </c>
      <c r="AP1386">
        <f t="shared" si="981"/>
        <v>8.5957846093928278E-4</v>
      </c>
      <c r="AQ1386">
        <f t="shared" si="982"/>
        <v>1.9647507678612177E-3</v>
      </c>
      <c r="AR1386">
        <f t="shared" si="983"/>
        <v>1.1051723069219349E-3</v>
      </c>
      <c r="AS1386">
        <f t="shared" si="984"/>
        <v>1.5963599988872393E-3</v>
      </c>
      <c r="AT1386">
        <f t="shared" si="985"/>
        <v>1.1051723069219349E-3</v>
      </c>
      <c r="AU1386">
        <f t="shared" si="986"/>
        <v>2.0875476908525439E-3</v>
      </c>
      <c r="AV1386">
        <f t="shared" si="987"/>
        <v>1.8419538448698916E-3</v>
      </c>
      <c r="AW1386">
        <f t="shared" si="988"/>
        <v>7.3678153794795663E-4</v>
      </c>
      <c r="AX1386">
        <f t="shared" si="989"/>
        <v>8.5957846093928278E-4</v>
      </c>
      <c r="AY1386">
        <f t="shared" si="990"/>
        <v>3.3891950745605998E-2</v>
      </c>
    </row>
    <row r="1387" spans="1:51" x14ac:dyDescent="0.2">
      <c r="A1387" s="118" t="s">
        <v>6317</v>
      </c>
      <c r="B1387" s="119">
        <v>96328</v>
      </c>
      <c r="C1387" s="121" t="s">
        <v>7169</v>
      </c>
      <c r="D1387" s="121" t="s">
        <v>4740</v>
      </c>
      <c r="E1387" s="121">
        <v>2.7535348603047489</v>
      </c>
      <c r="F1387">
        <f t="shared" si="966"/>
        <v>2.7535348603047491E-6</v>
      </c>
      <c r="G1387">
        <f t="shared" si="967"/>
        <v>2.7535348603047492E-8</v>
      </c>
      <c r="H1387">
        <f t="shared" si="968"/>
        <v>1.5849447993531197E-3</v>
      </c>
      <c r="I1387" s="115">
        <f t="shared" si="946"/>
        <v>102</v>
      </c>
      <c r="J1387" s="115">
        <f t="shared" si="947"/>
        <v>0</v>
      </c>
      <c r="K1387" s="115">
        <f t="shared" si="948"/>
        <v>65</v>
      </c>
      <c r="L1387" s="115">
        <f t="shared" si="949"/>
        <v>31</v>
      </c>
      <c r="M1387" s="115">
        <f t="shared" si="950"/>
        <v>34</v>
      </c>
      <c r="N1387" s="115">
        <f t="shared" si="951"/>
        <v>48</v>
      </c>
      <c r="O1387" s="115">
        <f t="shared" si="952"/>
        <v>17</v>
      </c>
      <c r="P1387" s="115">
        <f t="shared" si="953"/>
        <v>49</v>
      </c>
      <c r="Q1387" s="115">
        <f t="shared" si="954"/>
        <v>41</v>
      </c>
      <c r="R1387" s="115">
        <f t="shared" si="955"/>
        <v>75</v>
      </c>
      <c r="S1387" s="115">
        <f t="shared" si="956"/>
        <v>23</v>
      </c>
      <c r="T1387" s="115">
        <f t="shared" si="957"/>
        <v>40</v>
      </c>
      <c r="U1387" s="115">
        <f t="shared" si="958"/>
        <v>47</v>
      </c>
      <c r="V1387" s="115">
        <f t="shared" si="959"/>
        <v>52</v>
      </c>
      <c r="W1387" s="115">
        <f t="shared" si="960"/>
        <v>43</v>
      </c>
      <c r="X1387" s="115">
        <f t="shared" si="961"/>
        <v>59</v>
      </c>
      <c r="Y1387" s="115">
        <f t="shared" si="962"/>
        <v>55</v>
      </c>
      <c r="Z1387" s="115">
        <f t="shared" si="963"/>
        <v>50</v>
      </c>
      <c r="AA1387" s="115">
        <f t="shared" si="964"/>
        <v>15</v>
      </c>
      <c r="AB1387" s="115">
        <f t="shared" si="965"/>
        <v>26</v>
      </c>
      <c r="AC1387" s="113">
        <f t="shared" si="969"/>
        <v>872</v>
      </c>
      <c r="AE1387">
        <f t="shared" si="970"/>
        <v>0.16166436953401822</v>
      </c>
      <c r="AF1387">
        <f t="shared" si="971"/>
        <v>0</v>
      </c>
      <c r="AG1387">
        <f t="shared" si="972"/>
        <v>0.10302141195795278</v>
      </c>
      <c r="AH1387">
        <f t="shared" si="973"/>
        <v>4.9133288779946716E-2</v>
      </c>
      <c r="AI1387">
        <f t="shared" si="974"/>
        <v>5.3888123178006071E-2</v>
      </c>
      <c r="AJ1387">
        <f t="shared" si="975"/>
        <v>7.6077350368949748E-2</v>
      </c>
      <c r="AK1387">
        <f t="shared" si="976"/>
        <v>2.6944061589003036E-2</v>
      </c>
      <c r="AL1387">
        <f t="shared" si="977"/>
        <v>7.7662295168302864E-2</v>
      </c>
      <c r="AM1387">
        <f t="shared" si="978"/>
        <v>6.4982736773477906E-2</v>
      </c>
      <c r="AN1387">
        <f t="shared" si="979"/>
        <v>0.11887085995148398</v>
      </c>
      <c r="AO1387">
        <f t="shared" si="980"/>
        <v>3.6453730385121758E-2</v>
      </c>
      <c r="AP1387">
        <f t="shared" si="981"/>
        <v>6.339779197412479E-2</v>
      </c>
      <c r="AQ1387">
        <f t="shared" si="982"/>
        <v>7.4492405569596631E-2</v>
      </c>
      <c r="AR1387">
        <f t="shared" si="983"/>
        <v>8.2417129566362227E-2</v>
      </c>
      <c r="AS1387">
        <f t="shared" si="984"/>
        <v>6.8152626372184152E-2</v>
      </c>
      <c r="AT1387">
        <f t="shared" si="985"/>
        <v>9.3511743161834068E-2</v>
      </c>
      <c r="AU1387">
        <f t="shared" si="986"/>
        <v>8.7171963964421589E-2</v>
      </c>
      <c r="AV1387">
        <f t="shared" si="987"/>
        <v>7.924723996765598E-2</v>
      </c>
      <c r="AW1387">
        <f t="shared" si="988"/>
        <v>2.3774171990296796E-2</v>
      </c>
      <c r="AX1387">
        <f t="shared" si="989"/>
        <v>4.1208564783181113E-2</v>
      </c>
      <c r="AY1387">
        <f t="shared" si="990"/>
        <v>1.3820718650359201</v>
      </c>
    </row>
    <row r="1388" spans="1:51" x14ac:dyDescent="0.2">
      <c r="A1388" s="118" t="s">
        <v>6318</v>
      </c>
      <c r="B1388" s="119">
        <v>14269</v>
      </c>
      <c r="C1388" s="121" t="s">
        <v>6672</v>
      </c>
      <c r="D1388" s="121" t="s">
        <v>4784</v>
      </c>
      <c r="E1388" s="121">
        <v>4.921440167510843</v>
      </c>
      <c r="F1388">
        <f t="shared" si="966"/>
        <v>4.9214401675108427E-6</v>
      </c>
      <c r="G1388">
        <f t="shared" si="967"/>
        <v>4.9214401675108425E-8</v>
      </c>
      <c r="H1388">
        <f t="shared" si="968"/>
        <v>2.8327990726656582E-3</v>
      </c>
      <c r="I1388" s="115">
        <f t="shared" si="946"/>
        <v>20</v>
      </c>
      <c r="J1388" s="115">
        <f t="shared" si="947"/>
        <v>0</v>
      </c>
      <c r="K1388" s="115">
        <f t="shared" si="948"/>
        <v>5</v>
      </c>
      <c r="L1388" s="115">
        <f t="shared" si="949"/>
        <v>4</v>
      </c>
      <c r="M1388" s="115">
        <f t="shared" si="950"/>
        <v>5</v>
      </c>
      <c r="N1388" s="115">
        <f t="shared" si="951"/>
        <v>7</v>
      </c>
      <c r="O1388" s="115">
        <f t="shared" si="952"/>
        <v>3</v>
      </c>
      <c r="P1388" s="115">
        <f t="shared" si="953"/>
        <v>5</v>
      </c>
      <c r="Q1388" s="115">
        <f t="shared" si="954"/>
        <v>6</v>
      </c>
      <c r="R1388" s="115">
        <f t="shared" si="955"/>
        <v>8</v>
      </c>
      <c r="S1388" s="115">
        <f t="shared" si="956"/>
        <v>3</v>
      </c>
      <c r="T1388" s="115">
        <f t="shared" si="957"/>
        <v>6</v>
      </c>
      <c r="U1388" s="115">
        <f t="shared" si="958"/>
        <v>8</v>
      </c>
      <c r="V1388" s="115">
        <f t="shared" si="959"/>
        <v>7</v>
      </c>
      <c r="W1388" s="115">
        <f t="shared" si="960"/>
        <v>5</v>
      </c>
      <c r="X1388" s="115">
        <f t="shared" si="961"/>
        <v>9</v>
      </c>
      <c r="Y1388" s="115">
        <f t="shared" si="962"/>
        <v>7</v>
      </c>
      <c r="Z1388" s="115">
        <f t="shared" si="963"/>
        <v>18</v>
      </c>
      <c r="AA1388" s="115">
        <f t="shared" si="964"/>
        <v>0</v>
      </c>
      <c r="AB1388" s="115">
        <f t="shared" si="965"/>
        <v>7</v>
      </c>
      <c r="AC1388" s="113">
        <f t="shared" si="969"/>
        <v>133</v>
      </c>
      <c r="AE1388">
        <f t="shared" si="970"/>
        <v>5.6655981453313166E-2</v>
      </c>
      <c r="AF1388">
        <f t="shared" si="971"/>
        <v>0</v>
      </c>
      <c r="AG1388">
        <f t="shared" si="972"/>
        <v>1.4163995363328291E-2</v>
      </c>
      <c r="AH1388">
        <f t="shared" si="973"/>
        <v>1.1331196290662633E-2</v>
      </c>
      <c r="AI1388">
        <f t="shared" si="974"/>
        <v>1.4163995363328291E-2</v>
      </c>
      <c r="AJ1388">
        <f t="shared" si="975"/>
        <v>1.9829593508659607E-2</v>
      </c>
      <c r="AK1388">
        <f t="shared" si="976"/>
        <v>8.4983972179969742E-3</v>
      </c>
      <c r="AL1388">
        <f t="shared" si="977"/>
        <v>1.4163995363328291E-2</v>
      </c>
      <c r="AM1388">
        <f t="shared" si="978"/>
        <v>1.6996794435993948E-2</v>
      </c>
      <c r="AN1388">
        <f t="shared" si="979"/>
        <v>2.2662392581325266E-2</v>
      </c>
      <c r="AO1388">
        <f t="shared" si="980"/>
        <v>8.4983972179969742E-3</v>
      </c>
      <c r="AP1388">
        <f t="shared" si="981"/>
        <v>1.6996794435993948E-2</v>
      </c>
      <c r="AQ1388">
        <f t="shared" si="982"/>
        <v>2.2662392581325266E-2</v>
      </c>
      <c r="AR1388">
        <f t="shared" si="983"/>
        <v>1.9829593508659607E-2</v>
      </c>
      <c r="AS1388">
        <f t="shared" si="984"/>
        <v>1.4163995363328291E-2</v>
      </c>
      <c r="AT1388">
        <f t="shared" si="985"/>
        <v>2.5495191653990924E-2</v>
      </c>
      <c r="AU1388">
        <f t="shared" si="986"/>
        <v>1.9829593508659607E-2</v>
      </c>
      <c r="AV1388">
        <f t="shared" si="987"/>
        <v>5.0990383307981849E-2</v>
      </c>
      <c r="AW1388">
        <f t="shared" si="988"/>
        <v>0</v>
      </c>
      <c r="AX1388">
        <f t="shared" si="989"/>
        <v>1.9829593508659607E-2</v>
      </c>
      <c r="AY1388">
        <f t="shared" si="990"/>
        <v>0.37676227666453255</v>
      </c>
    </row>
    <row r="1389" spans="1:51" x14ac:dyDescent="0.2">
      <c r="A1389" s="118" t="s">
        <v>6319</v>
      </c>
      <c r="B1389" s="119">
        <v>11466</v>
      </c>
      <c r="C1389" s="121" t="s">
        <v>6695</v>
      </c>
      <c r="D1389" s="121" t="s">
        <v>4761</v>
      </c>
      <c r="E1389" s="121">
        <v>0.41785478939859572</v>
      </c>
      <c r="F1389">
        <f t="shared" si="966"/>
        <v>4.1785478939859571E-7</v>
      </c>
      <c r="G1389">
        <f t="shared" si="967"/>
        <v>4.1785478939859573E-9</v>
      </c>
      <c r="H1389">
        <f t="shared" si="968"/>
        <v>2.4051875459778983E-4</v>
      </c>
      <c r="I1389" s="115">
        <f t="shared" si="946"/>
        <v>9</v>
      </c>
      <c r="J1389" s="115">
        <f t="shared" si="947"/>
        <v>0</v>
      </c>
      <c r="K1389" s="115">
        <f t="shared" si="948"/>
        <v>4</v>
      </c>
      <c r="L1389" s="115">
        <f t="shared" si="949"/>
        <v>10</v>
      </c>
      <c r="M1389" s="115">
        <f t="shared" si="950"/>
        <v>3</v>
      </c>
      <c r="N1389" s="115">
        <f t="shared" si="951"/>
        <v>6</v>
      </c>
      <c r="O1389" s="115">
        <f t="shared" si="952"/>
        <v>4</v>
      </c>
      <c r="P1389" s="115">
        <f t="shared" si="953"/>
        <v>6</v>
      </c>
      <c r="Q1389" s="115">
        <f t="shared" si="954"/>
        <v>9</v>
      </c>
      <c r="R1389" s="115">
        <f t="shared" si="955"/>
        <v>9</v>
      </c>
      <c r="S1389" s="115">
        <f t="shared" si="956"/>
        <v>2</v>
      </c>
      <c r="T1389" s="115">
        <f t="shared" si="957"/>
        <v>6</v>
      </c>
      <c r="U1389" s="115">
        <f t="shared" si="958"/>
        <v>4</v>
      </c>
      <c r="V1389" s="115">
        <f t="shared" si="959"/>
        <v>4</v>
      </c>
      <c r="W1389" s="115">
        <f t="shared" si="960"/>
        <v>2</v>
      </c>
      <c r="X1389" s="115">
        <f t="shared" si="961"/>
        <v>5</v>
      </c>
      <c r="Y1389" s="115">
        <f t="shared" si="962"/>
        <v>5</v>
      </c>
      <c r="Z1389" s="115">
        <f t="shared" si="963"/>
        <v>8</v>
      </c>
      <c r="AA1389" s="115">
        <f t="shared" si="964"/>
        <v>0</v>
      </c>
      <c r="AB1389" s="115">
        <f t="shared" si="965"/>
        <v>6</v>
      </c>
      <c r="AC1389" s="113">
        <f t="shared" si="969"/>
        <v>102</v>
      </c>
      <c r="AE1389">
        <f t="shared" si="970"/>
        <v>2.1646687913801084E-3</v>
      </c>
      <c r="AF1389">
        <f t="shared" si="971"/>
        <v>0</v>
      </c>
      <c r="AG1389">
        <f t="shared" si="972"/>
        <v>9.6207501839115932E-4</v>
      </c>
      <c r="AH1389">
        <f t="shared" si="973"/>
        <v>2.4051875459778983E-3</v>
      </c>
      <c r="AI1389">
        <f t="shared" si="974"/>
        <v>7.2155626379336946E-4</v>
      </c>
      <c r="AJ1389">
        <f t="shared" si="975"/>
        <v>1.4431125275867389E-3</v>
      </c>
      <c r="AK1389">
        <f t="shared" si="976"/>
        <v>9.6207501839115932E-4</v>
      </c>
      <c r="AL1389">
        <f t="shared" si="977"/>
        <v>1.4431125275867389E-3</v>
      </c>
      <c r="AM1389">
        <f t="shared" si="978"/>
        <v>2.1646687913801084E-3</v>
      </c>
      <c r="AN1389">
        <f t="shared" si="979"/>
        <v>2.1646687913801084E-3</v>
      </c>
      <c r="AO1389">
        <f t="shared" si="980"/>
        <v>4.8103750919557966E-4</v>
      </c>
      <c r="AP1389">
        <f t="shared" si="981"/>
        <v>1.4431125275867389E-3</v>
      </c>
      <c r="AQ1389">
        <f t="shared" si="982"/>
        <v>9.6207501839115932E-4</v>
      </c>
      <c r="AR1389">
        <f t="shared" si="983"/>
        <v>9.6207501839115932E-4</v>
      </c>
      <c r="AS1389">
        <f t="shared" si="984"/>
        <v>4.8103750919557966E-4</v>
      </c>
      <c r="AT1389">
        <f t="shared" si="985"/>
        <v>1.2025937729889492E-3</v>
      </c>
      <c r="AU1389">
        <f t="shared" si="986"/>
        <v>1.2025937729889492E-3</v>
      </c>
      <c r="AV1389">
        <f t="shared" si="987"/>
        <v>1.9241500367823186E-3</v>
      </c>
      <c r="AW1389">
        <f t="shared" si="988"/>
        <v>0</v>
      </c>
      <c r="AX1389">
        <f t="shared" si="989"/>
        <v>1.4431125275867389E-3</v>
      </c>
      <c r="AY1389">
        <f t="shared" si="990"/>
        <v>2.4532912968974564E-2</v>
      </c>
    </row>
    <row r="1390" spans="1:51" x14ac:dyDescent="0.2">
      <c r="A1390" s="118" t="s">
        <v>6320</v>
      </c>
      <c r="B1390" s="119">
        <v>41579</v>
      </c>
      <c r="C1390" s="121" t="s">
        <v>7057</v>
      </c>
      <c r="D1390" s="121" t="s">
        <v>3908</v>
      </c>
      <c r="E1390" s="121">
        <v>0.12309025408777453</v>
      </c>
      <c r="F1390">
        <f t="shared" si="966"/>
        <v>1.2309025408777452E-7</v>
      </c>
      <c r="G1390">
        <f t="shared" si="967"/>
        <v>1.2309025408777452E-9</v>
      </c>
      <c r="H1390">
        <f t="shared" si="968"/>
        <v>7.0851203258737928E-5</v>
      </c>
      <c r="I1390" s="115">
        <f t="shared" si="946"/>
        <v>33</v>
      </c>
      <c r="J1390" s="115">
        <f t="shared" si="947"/>
        <v>7</v>
      </c>
      <c r="K1390" s="115">
        <f t="shared" si="948"/>
        <v>15</v>
      </c>
      <c r="L1390" s="115">
        <f t="shared" si="949"/>
        <v>22</v>
      </c>
      <c r="M1390" s="115">
        <f t="shared" si="950"/>
        <v>23</v>
      </c>
      <c r="N1390" s="115">
        <f t="shared" si="951"/>
        <v>25</v>
      </c>
      <c r="O1390" s="115">
        <f t="shared" si="952"/>
        <v>6</v>
      </c>
      <c r="P1390" s="115">
        <f t="shared" si="953"/>
        <v>32</v>
      </c>
      <c r="Q1390" s="115">
        <f t="shared" si="954"/>
        <v>13</v>
      </c>
      <c r="R1390" s="115">
        <f t="shared" si="955"/>
        <v>44</v>
      </c>
      <c r="S1390" s="115">
        <f t="shared" si="956"/>
        <v>5</v>
      </c>
      <c r="T1390" s="115">
        <f t="shared" si="957"/>
        <v>18</v>
      </c>
      <c r="U1390" s="115">
        <f t="shared" si="958"/>
        <v>5</v>
      </c>
      <c r="V1390" s="115">
        <f t="shared" si="959"/>
        <v>16</v>
      </c>
      <c r="W1390" s="115">
        <f t="shared" si="960"/>
        <v>19</v>
      </c>
      <c r="X1390" s="115">
        <f t="shared" si="961"/>
        <v>28</v>
      </c>
      <c r="Y1390" s="115">
        <f t="shared" si="962"/>
        <v>24</v>
      </c>
      <c r="Z1390" s="115">
        <f t="shared" si="963"/>
        <v>29</v>
      </c>
      <c r="AA1390" s="115">
        <f t="shared" si="964"/>
        <v>5</v>
      </c>
      <c r="AB1390" s="115">
        <f t="shared" si="965"/>
        <v>7</v>
      </c>
      <c r="AC1390" s="113">
        <f t="shared" si="969"/>
        <v>376</v>
      </c>
      <c r="AE1390">
        <f t="shared" si="970"/>
        <v>2.3380897075383515E-3</v>
      </c>
      <c r="AF1390">
        <f t="shared" si="971"/>
        <v>4.9595842281116554E-4</v>
      </c>
      <c r="AG1390">
        <f t="shared" si="972"/>
        <v>1.0627680488810689E-3</v>
      </c>
      <c r="AH1390">
        <f t="shared" si="973"/>
        <v>1.5587264716922344E-3</v>
      </c>
      <c r="AI1390">
        <f t="shared" si="974"/>
        <v>1.6295776749509724E-3</v>
      </c>
      <c r="AJ1390">
        <f t="shared" si="975"/>
        <v>1.7712800814684482E-3</v>
      </c>
      <c r="AK1390">
        <f t="shared" si="976"/>
        <v>4.2510721955242754E-4</v>
      </c>
      <c r="AL1390">
        <f t="shared" si="977"/>
        <v>2.2672385042796137E-3</v>
      </c>
      <c r="AM1390">
        <f t="shared" si="978"/>
        <v>9.2106564236359308E-4</v>
      </c>
      <c r="AN1390">
        <f t="shared" si="979"/>
        <v>3.1174529433844688E-3</v>
      </c>
      <c r="AO1390">
        <f t="shared" si="980"/>
        <v>3.5425601629368966E-4</v>
      </c>
      <c r="AP1390">
        <f t="shared" si="981"/>
        <v>1.2753216586572826E-3</v>
      </c>
      <c r="AQ1390">
        <f t="shared" si="982"/>
        <v>3.5425601629368966E-4</v>
      </c>
      <c r="AR1390">
        <f t="shared" si="983"/>
        <v>1.1336192521398069E-3</v>
      </c>
      <c r="AS1390">
        <f t="shared" si="984"/>
        <v>1.3461728619160206E-3</v>
      </c>
      <c r="AT1390">
        <f t="shared" si="985"/>
        <v>1.9838336912446622E-3</v>
      </c>
      <c r="AU1390">
        <f t="shared" si="986"/>
        <v>1.7004288782097102E-3</v>
      </c>
      <c r="AV1390">
        <f t="shared" si="987"/>
        <v>2.0546848945033999E-3</v>
      </c>
      <c r="AW1390">
        <f t="shared" si="988"/>
        <v>3.5425601629368966E-4</v>
      </c>
      <c r="AX1390">
        <f t="shared" si="989"/>
        <v>4.9595842281116554E-4</v>
      </c>
      <c r="AY1390">
        <f t="shared" si="990"/>
        <v>2.6640052425285467E-2</v>
      </c>
    </row>
    <row r="1391" spans="1:51" x14ac:dyDescent="0.2">
      <c r="A1391" s="118" t="s">
        <v>6321</v>
      </c>
      <c r="B1391" s="119">
        <v>42452</v>
      </c>
      <c r="C1391" s="121" t="s">
        <v>6679</v>
      </c>
      <c r="D1391" s="121" t="s">
        <v>3333</v>
      </c>
      <c r="E1391" s="121">
        <v>7.8514940686271531E-3</v>
      </c>
      <c r="F1391">
        <f t="shared" si="966"/>
        <v>7.8514940686271526E-9</v>
      </c>
      <c r="G1391">
        <f t="shared" si="967"/>
        <v>7.8514940686271524E-11</v>
      </c>
      <c r="H1391">
        <f t="shared" si="968"/>
        <v>4.5193488815482817E-6</v>
      </c>
      <c r="I1391" s="115">
        <f t="shared" si="946"/>
        <v>38</v>
      </c>
      <c r="J1391" s="115">
        <f t="shared" si="947"/>
        <v>9</v>
      </c>
      <c r="K1391" s="115">
        <f t="shared" si="948"/>
        <v>7</v>
      </c>
      <c r="L1391" s="115">
        <f t="shared" si="949"/>
        <v>9</v>
      </c>
      <c r="M1391" s="115">
        <f t="shared" si="950"/>
        <v>27</v>
      </c>
      <c r="N1391" s="115">
        <f t="shared" si="951"/>
        <v>17</v>
      </c>
      <c r="O1391" s="115">
        <f t="shared" si="952"/>
        <v>9</v>
      </c>
      <c r="P1391" s="115">
        <f t="shared" si="953"/>
        <v>52</v>
      </c>
      <c r="Q1391" s="115">
        <f t="shared" si="954"/>
        <v>11</v>
      </c>
      <c r="R1391" s="115">
        <f t="shared" si="955"/>
        <v>50</v>
      </c>
      <c r="S1391" s="115">
        <f t="shared" si="956"/>
        <v>7</v>
      </c>
      <c r="T1391" s="115">
        <f t="shared" si="957"/>
        <v>13</v>
      </c>
      <c r="U1391" s="115">
        <f t="shared" si="958"/>
        <v>13</v>
      </c>
      <c r="V1391" s="115">
        <f t="shared" si="959"/>
        <v>6</v>
      </c>
      <c r="W1391" s="115">
        <f t="shared" si="960"/>
        <v>19</v>
      </c>
      <c r="X1391" s="115">
        <f t="shared" si="961"/>
        <v>28</v>
      </c>
      <c r="Y1391" s="115">
        <f t="shared" si="962"/>
        <v>21</v>
      </c>
      <c r="Z1391" s="115">
        <f t="shared" si="963"/>
        <v>18</v>
      </c>
      <c r="AA1391" s="115">
        <f t="shared" si="964"/>
        <v>9</v>
      </c>
      <c r="AB1391" s="115">
        <f t="shared" si="965"/>
        <v>14</v>
      </c>
      <c r="AC1391" s="113">
        <f t="shared" si="969"/>
        <v>377</v>
      </c>
      <c r="AE1391">
        <f t="shared" si="970"/>
        <v>1.7173525749883471E-4</v>
      </c>
      <c r="AF1391">
        <f t="shared" si="971"/>
        <v>4.0674139933934534E-5</v>
      </c>
      <c r="AG1391">
        <f t="shared" si="972"/>
        <v>3.1635442170837974E-5</v>
      </c>
      <c r="AH1391">
        <f t="shared" si="973"/>
        <v>4.0674139933934534E-5</v>
      </c>
      <c r="AI1391">
        <f t="shared" si="974"/>
        <v>1.2202241980180361E-4</v>
      </c>
      <c r="AJ1391">
        <f t="shared" si="975"/>
        <v>7.6828930986320794E-5</v>
      </c>
      <c r="AK1391">
        <f t="shared" si="976"/>
        <v>4.0674139933934534E-5</v>
      </c>
      <c r="AL1391">
        <f t="shared" si="977"/>
        <v>2.3500614184051064E-4</v>
      </c>
      <c r="AM1391">
        <f t="shared" si="978"/>
        <v>4.9712837697031101E-5</v>
      </c>
      <c r="AN1391">
        <f t="shared" si="979"/>
        <v>2.259674440774141E-4</v>
      </c>
      <c r="AO1391">
        <f t="shared" si="980"/>
        <v>3.1635442170837974E-5</v>
      </c>
      <c r="AP1391">
        <f t="shared" si="981"/>
        <v>5.8751535460127661E-5</v>
      </c>
      <c r="AQ1391">
        <f t="shared" si="982"/>
        <v>5.8751535460127661E-5</v>
      </c>
      <c r="AR1391">
        <f t="shared" si="983"/>
        <v>2.711609328928969E-5</v>
      </c>
      <c r="AS1391">
        <f t="shared" si="984"/>
        <v>8.5867628749417354E-5</v>
      </c>
      <c r="AT1391">
        <f t="shared" si="985"/>
        <v>1.265417686833519E-4</v>
      </c>
      <c r="AU1391">
        <f t="shared" si="986"/>
        <v>9.4906326512513915E-5</v>
      </c>
      <c r="AV1391">
        <f t="shared" si="987"/>
        <v>8.1348279867869068E-5</v>
      </c>
      <c r="AW1391">
        <f t="shared" si="988"/>
        <v>4.0674139933934534E-5</v>
      </c>
      <c r="AX1391">
        <f t="shared" si="989"/>
        <v>6.3270884341675948E-5</v>
      </c>
      <c r="AY1391">
        <f t="shared" si="990"/>
        <v>1.7037945283437026E-3</v>
      </c>
    </row>
    <row r="1392" spans="1:51" x14ac:dyDescent="0.2">
      <c r="A1392" s="118" t="s">
        <v>6322</v>
      </c>
      <c r="B1392" s="119">
        <v>35386</v>
      </c>
      <c r="C1392" s="121" t="s">
        <v>6905</v>
      </c>
      <c r="D1392" s="121" t="s">
        <v>3653</v>
      </c>
      <c r="E1392" s="121">
        <v>6.0611932978837005E-2</v>
      </c>
      <c r="F1392">
        <f t="shared" si="966"/>
        <v>6.061193297883701E-8</v>
      </c>
      <c r="G1392">
        <f t="shared" si="967"/>
        <v>6.0611932978837006E-10</v>
      </c>
      <c r="H1392">
        <f t="shared" si="968"/>
        <v>3.4888451691116539E-5</v>
      </c>
      <c r="I1392" s="115">
        <f t="shared" si="946"/>
        <v>24</v>
      </c>
      <c r="J1392" s="115">
        <f t="shared" si="947"/>
        <v>0</v>
      </c>
      <c r="K1392" s="115">
        <f t="shared" si="948"/>
        <v>17</v>
      </c>
      <c r="L1392" s="115">
        <f t="shared" si="949"/>
        <v>35</v>
      </c>
      <c r="M1392" s="115">
        <f t="shared" si="950"/>
        <v>15</v>
      </c>
      <c r="N1392" s="115">
        <f t="shared" si="951"/>
        <v>12</v>
      </c>
      <c r="O1392" s="115">
        <f t="shared" si="952"/>
        <v>2</v>
      </c>
      <c r="P1392" s="115">
        <f t="shared" si="953"/>
        <v>21</v>
      </c>
      <c r="Q1392" s="115">
        <f t="shared" si="954"/>
        <v>14</v>
      </c>
      <c r="R1392" s="115">
        <f t="shared" si="955"/>
        <v>31</v>
      </c>
      <c r="S1392" s="115">
        <f t="shared" si="956"/>
        <v>8</v>
      </c>
      <c r="T1392" s="115">
        <f t="shared" si="957"/>
        <v>9</v>
      </c>
      <c r="U1392" s="115">
        <f t="shared" si="958"/>
        <v>20</v>
      </c>
      <c r="V1392" s="115">
        <f t="shared" si="959"/>
        <v>19</v>
      </c>
      <c r="W1392" s="115">
        <f t="shared" si="960"/>
        <v>12</v>
      </c>
      <c r="X1392" s="115">
        <f t="shared" si="961"/>
        <v>36</v>
      </c>
      <c r="Y1392" s="115">
        <f t="shared" si="962"/>
        <v>18</v>
      </c>
      <c r="Z1392" s="115">
        <f t="shared" si="963"/>
        <v>13</v>
      </c>
      <c r="AA1392" s="115">
        <f t="shared" si="964"/>
        <v>6</v>
      </c>
      <c r="AB1392" s="115">
        <f t="shared" si="965"/>
        <v>4</v>
      </c>
      <c r="AC1392" s="113">
        <f t="shared" si="969"/>
        <v>316</v>
      </c>
      <c r="AE1392">
        <f t="shared" si="970"/>
        <v>8.3732284058679694E-4</v>
      </c>
      <c r="AF1392">
        <f t="shared" si="971"/>
        <v>0</v>
      </c>
      <c r="AG1392">
        <f t="shared" si="972"/>
        <v>5.9310367874898116E-4</v>
      </c>
      <c r="AH1392">
        <f t="shared" si="973"/>
        <v>1.2210958091890788E-3</v>
      </c>
      <c r="AI1392">
        <f t="shared" si="974"/>
        <v>5.2332677536674809E-4</v>
      </c>
      <c r="AJ1392">
        <f t="shared" si="975"/>
        <v>4.1866142029339847E-4</v>
      </c>
      <c r="AK1392">
        <f t="shared" si="976"/>
        <v>6.9776903382233078E-5</v>
      </c>
      <c r="AL1392">
        <f t="shared" si="977"/>
        <v>7.3265748551344732E-4</v>
      </c>
      <c r="AM1392">
        <f t="shared" si="978"/>
        <v>4.8843832367563155E-4</v>
      </c>
      <c r="AN1392">
        <f t="shared" si="979"/>
        <v>1.0815420024246126E-3</v>
      </c>
      <c r="AO1392">
        <f t="shared" si="980"/>
        <v>2.7910761352893231E-4</v>
      </c>
      <c r="AP1392">
        <f t="shared" si="981"/>
        <v>3.1399606522004885E-4</v>
      </c>
      <c r="AQ1392">
        <f t="shared" si="982"/>
        <v>6.9776903382233078E-4</v>
      </c>
      <c r="AR1392">
        <f t="shared" si="983"/>
        <v>6.6288058213121424E-4</v>
      </c>
      <c r="AS1392">
        <f t="shared" si="984"/>
        <v>4.1866142029339847E-4</v>
      </c>
      <c r="AT1392">
        <f t="shared" si="985"/>
        <v>1.2559842608801954E-3</v>
      </c>
      <c r="AU1392">
        <f t="shared" si="986"/>
        <v>6.279921304400977E-4</v>
      </c>
      <c r="AV1392">
        <f t="shared" si="987"/>
        <v>4.5354987198451501E-4</v>
      </c>
      <c r="AW1392">
        <f t="shared" si="988"/>
        <v>2.0933071014669923E-4</v>
      </c>
      <c r="AX1392">
        <f t="shared" si="989"/>
        <v>1.3955380676446616E-4</v>
      </c>
      <c r="AY1392">
        <f t="shared" si="990"/>
        <v>1.1024750734392824E-2</v>
      </c>
    </row>
    <row r="1393" spans="1:51" x14ac:dyDescent="0.2">
      <c r="A1393" s="118" t="s">
        <v>6323</v>
      </c>
      <c r="B1393" s="119">
        <v>67420</v>
      </c>
      <c r="C1393" s="121" t="s">
        <v>7170</v>
      </c>
      <c r="D1393" s="121" t="s">
        <v>3616</v>
      </c>
      <c r="E1393" s="121">
        <v>5.771718741303028E-2</v>
      </c>
      <c r="F1393">
        <f t="shared" si="966"/>
        <v>5.7717187413030282E-8</v>
      </c>
      <c r="G1393">
        <f t="shared" si="967"/>
        <v>5.7717187413030278E-10</v>
      </c>
      <c r="H1393">
        <f t="shared" si="968"/>
        <v>3.3222225489982441E-5</v>
      </c>
      <c r="I1393" s="115">
        <f t="shared" si="946"/>
        <v>72</v>
      </c>
      <c r="J1393" s="115">
        <f t="shared" si="947"/>
        <v>4</v>
      </c>
      <c r="K1393" s="115">
        <f t="shared" si="948"/>
        <v>42</v>
      </c>
      <c r="L1393" s="115">
        <f t="shared" si="949"/>
        <v>26</v>
      </c>
      <c r="M1393" s="115">
        <f t="shared" si="950"/>
        <v>17</v>
      </c>
      <c r="N1393" s="115">
        <f t="shared" si="951"/>
        <v>23</v>
      </c>
      <c r="O1393" s="115">
        <f t="shared" si="952"/>
        <v>11</v>
      </c>
      <c r="P1393" s="115">
        <f t="shared" si="953"/>
        <v>41</v>
      </c>
      <c r="Q1393" s="115">
        <f t="shared" si="954"/>
        <v>33</v>
      </c>
      <c r="R1393" s="115">
        <f t="shared" si="955"/>
        <v>71</v>
      </c>
      <c r="S1393" s="115">
        <f t="shared" si="956"/>
        <v>16</v>
      </c>
      <c r="T1393" s="115">
        <f t="shared" si="957"/>
        <v>26</v>
      </c>
      <c r="U1393" s="115">
        <f t="shared" si="958"/>
        <v>36</v>
      </c>
      <c r="V1393" s="115">
        <f t="shared" si="959"/>
        <v>37</v>
      </c>
      <c r="W1393" s="115">
        <f t="shared" si="960"/>
        <v>35</v>
      </c>
      <c r="X1393" s="115">
        <f t="shared" si="961"/>
        <v>61</v>
      </c>
      <c r="Y1393" s="115">
        <f t="shared" si="962"/>
        <v>15</v>
      </c>
      <c r="Z1393" s="115">
        <f t="shared" si="963"/>
        <v>33</v>
      </c>
      <c r="AA1393" s="115">
        <f t="shared" si="964"/>
        <v>6</v>
      </c>
      <c r="AB1393" s="115">
        <f t="shared" si="965"/>
        <v>9</v>
      </c>
      <c r="AC1393" s="113">
        <f t="shared" si="969"/>
        <v>614</v>
      </c>
      <c r="AE1393">
        <f t="shared" si="970"/>
        <v>2.3920002352787358E-3</v>
      </c>
      <c r="AF1393">
        <f t="shared" si="971"/>
        <v>1.3288890195992976E-4</v>
      </c>
      <c r="AG1393">
        <f t="shared" si="972"/>
        <v>1.3953334705792625E-3</v>
      </c>
      <c r="AH1393">
        <f t="shared" si="973"/>
        <v>8.6377786273954347E-4</v>
      </c>
      <c r="AI1393">
        <f t="shared" si="974"/>
        <v>5.647778333297015E-4</v>
      </c>
      <c r="AJ1393">
        <f t="shared" si="975"/>
        <v>7.6411118626959615E-4</v>
      </c>
      <c r="AK1393">
        <f t="shared" si="976"/>
        <v>3.6544448038980685E-4</v>
      </c>
      <c r="AL1393">
        <f t="shared" si="977"/>
        <v>1.3621112450892801E-3</v>
      </c>
      <c r="AM1393">
        <f t="shared" si="978"/>
        <v>1.0963334411694206E-3</v>
      </c>
      <c r="AN1393">
        <f t="shared" si="979"/>
        <v>2.3587780097887533E-3</v>
      </c>
      <c r="AO1393">
        <f t="shared" si="980"/>
        <v>5.3155560783971906E-4</v>
      </c>
      <c r="AP1393">
        <f t="shared" si="981"/>
        <v>8.6377786273954347E-4</v>
      </c>
      <c r="AQ1393">
        <f t="shared" si="982"/>
        <v>1.1960001176393679E-3</v>
      </c>
      <c r="AR1393">
        <f t="shared" si="983"/>
        <v>1.2292223431293503E-3</v>
      </c>
      <c r="AS1393">
        <f t="shared" si="984"/>
        <v>1.1627778921493854E-3</v>
      </c>
      <c r="AT1393">
        <f t="shared" si="985"/>
        <v>2.0265557548889289E-3</v>
      </c>
      <c r="AU1393">
        <f t="shared" si="986"/>
        <v>4.9833338234973662E-4</v>
      </c>
      <c r="AV1393">
        <f t="shared" si="987"/>
        <v>1.0963334411694206E-3</v>
      </c>
      <c r="AW1393">
        <f t="shared" si="988"/>
        <v>1.9933335293989465E-4</v>
      </c>
      <c r="AX1393">
        <f t="shared" si="989"/>
        <v>2.9900002940984197E-4</v>
      </c>
      <c r="AY1393">
        <f t="shared" si="990"/>
        <v>2.039844645084922E-2</v>
      </c>
    </row>
    <row r="1394" spans="1:51" x14ac:dyDescent="0.2">
      <c r="A1394" s="118" t="s">
        <v>6324</v>
      </c>
      <c r="B1394" s="119">
        <v>64746</v>
      </c>
      <c r="C1394" s="121" t="s">
        <v>7053</v>
      </c>
      <c r="D1394" s="121" t="s">
        <v>3822</v>
      </c>
      <c r="E1394" s="121">
        <v>0.1580808198824743</v>
      </c>
      <c r="F1394">
        <f t="shared" si="966"/>
        <v>1.5808081988247429E-7</v>
      </c>
      <c r="G1394">
        <f t="shared" si="967"/>
        <v>1.5808081988247429E-9</v>
      </c>
      <c r="H1394">
        <f t="shared" si="968"/>
        <v>9.0991901705023335E-5</v>
      </c>
      <c r="I1394" s="115">
        <f t="shared" si="946"/>
        <v>78</v>
      </c>
      <c r="J1394" s="115">
        <f t="shared" si="947"/>
        <v>3</v>
      </c>
      <c r="K1394" s="115">
        <f t="shared" si="948"/>
        <v>30</v>
      </c>
      <c r="L1394" s="115">
        <f t="shared" si="949"/>
        <v>29</v>
      </c>
      <c r="M1394" s="115">
        <f t="shared" si="950"/>
        <v>27</v>
      </c>
      <c r="N1394" s="115">
        <f t="shared" si="951"/>
        <v>46</v>
      </c>
      <c r="O1394" s="115">
        <f t="shared" si="952"/>
        <v>11</v>
      </c>
      <c r="P1394" s="115">
        <f t="shared" si="953"/>
        <v>47</v>
      </c>
      <c r="Q1394" s="115">
        <f t="shared" si="954"/>
        <v>22</v>
      </c>
      <c r="R1394" s="115">
        <f t="shared" si="955"/>
        <v>77</v>
      </c>
      <c r="S1394" s="115">
        <f t="shared" si="956"/>
        <v>15</v>
      </c>
      <c r="T1394" s="115">
        <f t="shared" si="957"/>
        <v>6</v>
      </c>
      <c r="U1394" s="115">
        <f t="shared" si="958"/>
        <v>19</v>
      </c>
      <c r="V1394" s="115">
        <f t="shared" si="959"/>
        <v>26</v>
      </c>
      <c r="W1394" s="115">
        <f t="shared" si="960"/>
        <v>42</v>
      </c>
      <c r="X1394" s="115">
        <f t="shared" si="961"/>
        <v>41</v>
      </c>
      <c r="Y1394" s="115">
        <f t="shared" si="962"/>
        <v>32</v>
      </c>
      <c r="Z1394" s="115">
        <f t="shared" si="963"/>
        <v>28</v>
      </c>
      <c r="AA1394" s="115">
        <f t="shared" si="964"/>
        <v>6</v>
      </c>
      <c r="AB1394" s="115">
        <f t="shared" si="965"/>
        <v>10</v>
      </c>
      <c r="AC1394" s="113">
        <f t="shared" si="969"/>
        <v>595</v>
      </c>
      <c r="AE1394">
        <f t="shared" si="970"/>
        <v>7.0973683329918205E-3</v>
      </c>
      <c r="AF1394">
        <f t="shared" si="971"/>
        <v>2.7297570511507002E-4</v>
      </c>
      <c r="AG1394">
        <f t="shared" si="972"/>
        <v>2.7297570511507002E-3</v>
      </c>
      <c r="AH1394">
        <f t="shared" si="973"/>
        <v>2.6387651494456767E-3</v>
      </c>
      <c r="AI1394">
        <f t="shared" si="974"/>
        <v>2.4567813460356302E-3</v>
      </c>
      <c r="AJ1394">
        <f t="shared" si="975"/>
        <v>4.1856274784310733E-3</v>
      </c>
      <c r="AK1394">
        <f t="shared" si="976"/>
        <v>1.0009109187552566E-3</v>
      </c>
      <c r="AL1394">
        <f t="shared" si="977"/>
        <v>4.2766193801360968E-3</v>
      </c>
      <c r="AM1394">
        <f t="shared" si="978"/>
        <v>2.0018218375105132E-3</v>
      </c>
      <c r="AN1394">
        <f t="shared" si="979"/>
        <v>7.006376431286797E-3</v>
      </c>
      <c r="AO1394">
        <f t="shared" si="980"/>
        <v>1.3648785255753501E-3</v>
      </c>
      <c r="AP1394">
        <f t="shared" si="981"/>
        <v>5.4595141023014004E-4</v>
      </c>
      <c r="AQ1394">
        <f t="shared" si="982"/>
        <v>1.7288461323954434E-3</v>
      </c>
      <c r="AR1394">
        <f t="shared" si="983"/>
        <v>2.3657894443306067E-3</v>
      </c>
      <c r="AS1394">
        <f t="shared" si="984"/>
        <v>3.8216598716109803E-3</v>
      </c>
      <c r="AT1394">
        <f t="shared" si="985"/>
        <v>3.7306679699059568E-3</v>
      </c>
      <c r="AU1394">
        <f t="shared" si="986"/>
        <v>2.9117408545607467E-3</v>
      </c>
      <c r="AV1394">
        <f t="shared" si="987"/>
        <v>2.5477732477406532E-3</v>
      </c>
      <c r="AW1394">
        <f t="shared" si="988"/>
        <v>5.4595141023014004E-4</v>
      </c>
      <c r="AX1394">
        <f t="shared" si="989"/>
        <v>9.0991901705023332E-4</v>
      </c>
      <c r="AY1394">
        <f t="shared" si="990"/>
        <v>5.4140181514488871E-2</v>
      </c>
    </row>
    <row r="1395" spans="1:51" x14ac:dyDescent="0.2">
      <c r="A1395" s="118" t="s">
        <v>6325</v>
      </c>
      <c r="B1395" s="119">
        <v>65679</v>
      </c>
      <c r="C1395" s="121" t="s">
        <v>7171</v>
      </c>
      <c r="D1395" s="121" t="s">
        <v>4477</v>
      </c>
      <c r="E1395" s="121">
        <v>1.0204512675062358</v>
      </c>
      <c r="F1395">
        <f t="shared" si="966"/>
        <v>1.0204512675062358E-6</v>
      </c>
      <c r="G1395">
        <f t="shared" si="967"/>
        <v>1.0204512675062357E-8</v>
      </c>
      <c r="H1395">
        <f t="shared" si="968"/>
        <v>5.8737550511646884E-4</v>
      </c>
      <c r="I1395" s="115">
        <f t="shared" si="946"/>
        <v>77</v>
      </c>
      <c r="J1395" s="115">
        <f t="shared" si="947"/>
        <v>11</v>
      </c>
      <c r="K1395" s="115">
        <f t="shared" si="948"/>
        <v>38</v>
      </c>
      <c r="L1395" s="115">
        <f t="shared" si="949"/>
        <v>37</v>
      </c>
      <c r="M1395" s="115">
        <f t="shared" si="950"/>
        <v>16</v>
      </c>
      <c r="N1395" s="115">
        <f t="shared" si="951"/>
        <v>60</v>
      </c>
      <c r="O1395" s="115">
        <f t="shared" si="952"/>
        <v>17</v>
      </c>
      <c r="P1395" s="115">
        <f t="shared" si="953"/>
        <v>37</v>
      </c>
      <c r="Q1395" s="115">
        <f t="shared" si="954"/>
        <v>26</v>
      </c>
      <c r="R1395" s="115">
        <f t="shared" si="955"/>
        <v>49</v>
      </c>
      <c r="S1395" s="115">
        <f t="shared" si="956"/>
        <v>23</v>
      </c>
      <c r="T1395" s="115">
        <f t="shared" si="957"/>
        <v>22</v>
      </c>
      <c r="U1395" s="115">
        <f t="shared" si="958"/>
        <v>24</v>
      </c>
      <c r="V1395" s="115">
        <f t="shared" si="959"/>
        <v>14</v>
      </c>
      <c r="W1395" s="115">
        <f t="shared" si="960"/>
        <v>33</v>
      </c>
      <c r="X1395" s="115">
        <f t="shared" si="961"/>
        <v>43</v>
      </c>
      <c r="Y1395" s="115">
        <f t="shared" si="962"/>
        <v>32</v>
      </c>
      <c r="Z1395" s="115">
        <f t="shared" si="963"/>
        <v>43</v>
      </c>
      <c r="AA1395" s="115">
        <f t="shared" si="964"/>
        <v>3</v>
      </c>
      <c r="AB1395" s="115">
        <f t="shared" si="965"/>
        <v>13</v>
      </c>
      <c r="AC1395" s="113">
        <f t="shared" si="969"/>
        <v>618</v>
      </c>
      <c r="AE1395">
        <f t="shared" si="970"/>
        <v>4.5227913893968102E-2</v>
      </c>
      <c r="AF1395">
        <f t="shared" si="971"/>
        <v>6.4611305562811572E-3</v>
      </c>
      <c r="AG1395">
        <f t="shared" si="972"/>
        <v>2.2320269194425816E-2</v>
      </c>
      <c r="AH1395">
        <f t="shared" si="973"/>
        <v>2.1732893689309349E-2</v>
      </c>
      <c r="AI1395">
        <f t="shared" si="974"/>
        <v>9.3980080818635015E-3</v>
      </c>
      <c r="AJ1395">
        <f t="shared" si="975"/>
        <v>3.524253030698813E-2</v>
      </c>
      <c r="AK1395">
        <f t="shared" si="976"/>
        <v>9.9853835869799703E-3</v>
      </c>
      <c r="AL1395">
        <f t="shared" si="977"/>
        <v>2.1732893689309349E-2</v>
      </c>
      <c r="AM1395">
        <f t="shared" si="978"/>
        <v>1.527176313302819E-2</v>
      </c>
      <c r="AN1395">
        <f t="shared" si="979"/>
        <v>2.8781399750706975E-2</v>
      </c>
      <c r="AO1395">
        <f t="shared" si="980"/>
        <v>1.3509636617678783E-2</v>
      </c>
      <c r="AP1395">
        <f t="shared" si="981"/>
        <v>1.2922261112562314E-2</v>
      </c>
      <c r="AQ1395">
        <f t="shared" si="982"/>
        <v>1.4097012122795252E-2</v>
      </c>
      <c r="AR1395">
        <f t="shared" si="983"/>
        <v>8.2232570716305638E-3</v>
      </c>
      <c r="AS1395">
        <f t="shared" si="984"/>
        <v>1.9383391668843473E-2</v>
      </c>
      <c r="AT1395">
        <f t="shared" si="985"/>
        <v>2.5257146720008158E-2</v>
      </c>
      <c r="AU1395">
        <f t="shared" si="986"/>
        <v>1.8796016163727003E-2</v>
      </c>
      <c r="AV1395">
        <f t="shared" si="987"/>
        <v>2.5257146720008158E-2</v>
      </c>
      <c r="AW1395">
        <f t="shared" si="988"/>
        <v>1.7621265153494065E-3</v>
      </c>
      <c r="AX1395">
        <f t="shared" si="989"/>
        <v>7.6358815665140949E-3</v>
      </c>
      <c r="AY1395">
        <f t="shared" si="990"/>
        <v>0.36299806216197777</v>
      </c>
    </row>
    <row r="1396" spans="1:51" x14ac:dyDescent="0.2">
      <c r="A1396" s="118" t="s">
        <v>6326</v>
      </c>
      <c r="B1396" s="119">
        <v>34112</v>
      </c>
      <c r="C1396" s="121" t="s">
        <v>6678</v>
      </c>
      <c r="D1396" s="121" t="s">
        <v>3346</v>
      </c>
      <c r="E1396" s="121">
        <v>1.3322539785598244E-2</v>
      </c>
      <c r="F1396">
        <f t="shared" si="966"/>
        <v>1.3322539785598245E-8</v>
      </c>
      <c r="G1396">
        <f t="shared" si="967"/>
        <v>1.3322539785598246E-10</v>
      </c>
      <c r="H1396">
        <f t="shared" si="968"/>
        <v>7.6685029311820656E-6</v>
      </c>
      <c r="I1396" s="115">
        <f t="shared" si="946"/>
        <v>33</v>
      </c>
      <c r="J1396" s="115">
        <f t="shared" si="947"/>
        <v>1</v>
      </c>
      <c r="K1396" s="115">
        <f t="shared" si="948"/>
        <v>16</v>
      </c>
      <c r="L1396" s="115">
        <f t="shared" si="949"/>
        <v>17</v>
      </c>
      <c r="M1396" s="115">
        <f t="shared" si="950"/>
        <v>10</v>
      </c>
      <c r="N1396" s="115">
        <f t="shared" si="951"/>
        <v>12</v>
      </c>
      <c r="O1396" s="115">
        <f t="shared" si="952"/>
        <v>8</v>
      </c>
      <c r="P1396" s="115">
        <f t="shared" si="953"/>
        <v>26</v>
      </c>
      <c r="Q1396" s="115">
        <f t="shared" si="954"/>
        <v>13</v>
      </c>
      <c r="R1396" s="115">
        <f t="shared" si="955"/>
        <v>39</v>
      </c>
      <c r="S1396" s="115">
        <f t="shared" si="956"/>
        <v>7</v>
      </c>
      <c r="T1396" s="115">
        <f t="shared" si="957"/>
        <v>5</v>
      </c>
      <c r="U1396" s="115">
        <f t="shared" si="958"/>
        <v>19</v>
      </c>
      <c r="V1396" s="115">
        <f t="shared" si="959"/>
        <v>15</v>
      </c>
      <c r="W1396" s="115">
        <f t="shared" si="960"/>
        <v>22</v>
      </c>
      <c r="X1396" s="115">
        <f t="shared" si="961"/>
        <v>22</v>
      </c>
      <c r="Y1396" s="115">
        <f t="shared" si="962"/>
        <v>11</v>
      </c>
      <c r="Z1396" s="115">
        <f t="shared" si="963"/>
        <v>16</v>
      </c>
      <c r="AA1396" s="115">
        <f t="shared" si="964"/>
        <v>3</v>
      </c>
      <c r="AB1396" s="115">
        <f t="shared" si="965"/>
        <v>9</v>
      </c>
      <c r="AC1396" s="113">
        <f t="shared" si="969"/>
        <v>304</v>
      </c>
      <c r="AE1396">
        <f t="shared" si="970"/>
        <v>2.5306059672900816E-4</v>
      </c>
      <c r="AF1396">
        <f t="shared" si="971"/>
        <v>7.6685029311820656E-6</v>
      </c>
      <c r="AG1396">
        <f t="shared" si="972"/>
        <v>1.2269604689891305E-4</v>
      </c>
      <c r="AH1396">
        <f t="shared" si="973"/>
        <v>1.3036454983009511E-4</v>
      </c>
      <c r="AI1396">
        <f t="shared" si="974"/>
        <v>7.6685029311820659E-5</v>
      </c>
      <c r="AJ1396">
        <f t="shared" si="975"/>
        <v>9.202203517418478E-5</v>
      </c>
      <c r="AK1396">
        <f t="shared" si="976"/>
        <v>6.1348023449456525E-5</v>
      </c>
      <c r="AL1396">
        <f t="shared" si="977"/>
        <v>1.9938107621073371E-4</v>
      </c>
      <c r="AM1396">
        <f t="shared" si="978"/>
        <v>9.9690538105366854E-5</v>
      </c>
      <c r="AN1396">
        <f t="shared" si="979"/>
        <v>2.9907161431610058E-4</v>
      </c>
      <c r="AO1396">
        <f t="shared" si="980"/>
        <v>5.3679520518274457E-5</v>
      </c>
      <c r="AP1396">
        <f t="shared" si="981"/>
        <v>3.834251465591033E-5</v>
      </c>
      <c r="AQ1396">
        <f t="shared" si="982"/>
        <v>1.4570155569245926E-4</v>
      </c>
      <c r="AR1396">
        <f t="shared" si="983"/>
        <v>1.1502754396773099E-4</v>
      </c>
      <c r="AS1396">
        <f t="shared" si="984"/>
        <v>1.6870706448600544E-4</v>
      </c>
      <c r="AT1396">
        <f t="shared" si="985"/>
        <v>1.6870706448600544E-4</v>
      </c>
      <c r="AU1396">
        <f t="shared" si="986"/>
        <v>8.435353224300272E-5</v>
      </c>
      <c r="AV1396">
        <f t="shared" si="987"/>
        <v>1.2269604689891305E-4</v>
      </c>
      <c r="AW1396">
        <f t="shared" si="988"/>
        <v>2.3005508793546195E-5</v>
      </c>
      <c r="AX1396">
        <f t="shared" si="989"/>
        <v>6.9016526380638585E-5</v>
      </c>
      <c r="AY1396">
        <f t="shared" si="990"/>
        <v>2.3312248910793477E-3</v>
      </c>
    </row>
    <row r="1397" spans="1:51" x14ac:dyDescent="0.2">
      <c r="A1397" s="118" t="s">
        <v>6327</v>
      </c>
      <c r="B1397" s="119">
        <v>11811</v>
      </c>
      <c r="C1397" s="121" t="s">
        <v>7119</v>
      </c>
      <c r="D1397" s="121" t="s">
        <v>4252</v>
      </c>
      <c r="E1397" s="121">
        <v>1.1159868138053497</v>
      </c>
      <c r="F1397">
        <f t="shared" si="966"/>
        <v>1.1159868138053497E-6</v>
      </c>
      <c r="G1397">
        <f t="shared" si="967"/>
        <v>1.1159868138053497E-8</v>
      </c>
      <c r="H1397">
        <f t="shared" si="968"/>
        <v>6.4236611716318964E-4</v>
      </c>
      <c r="I1397" s="115">
        <f t="shared" si="946"/>
        <v>3</v>
      </c>
      <c r="J1397" s="115">
        <f t="shared" si="947"/>
        <v>4</v>
      </c>
      <c r="K1397" s="115">
        <f t="shared" si="948"/>
        <v>23</v>
      </c>
      <c r="L1397" s="115">
        <f t="shared" si="949"/>
        <v>10</v>
      </c>
      <c r="M1397" s="115">
        <f t="shared" si="950"/>
        <v>2</v>
      </c>
      <c r="N1397" s="115">
        <f t="shared" si="951"/>
        <v>9</v>
      </c>
      <c r="O1397" s="115">
        <f t="shared" si="952"/>
        <v>0</v>
      </c>
      <c r="P1397" s="115">
        <f t="shared" si="953"/>
        <v>4</v>
      </c>
      <c r="Q1397" s="115">
        <f t="shared" si="954"/>
        <v>9</v>
      </c>
      <c r="R1397" s="115">
        <f t="shared" si="955"/>
        <v>7</v>
      </c>
      <c r="S1397" s="115">
        <f t="shared" si="956"/>
        <v>1</v>
      </c>
      <c r="T1397" s="115">
        <f t="shared" si="957"/>
        <v>4</v>
      </c>
      <c r="U1397" s="115">
        <f t="shared" si="958"/>
        <v>8</v>
      </c>
      <c r="V1397" s="115">
        <f t="shared" si="959"/>
        <v>2</v>
      </c>
      <c r="W1397" s="115">
        <f t="shared" si="960"/>
        <v>2</v>
      </c>
      <c r="X1397" s="115">
        <f t="shared" si="961"/>
        <v>4</v>
      </c>
      <c r="Y1397" s="115">
        <f t="shared" si="962"/>
        <v>8</v>
      </c>
      <c r="Z1397" s="115">
        <f t="shared" si="963"/>
        <v>4</v>
      </c>
      <c r="AA1397" s="115">
        <f t="shared" si="964"/>
        <v>2</v>
      </c>
      <c r="AB1397" s="115">
        <f t="shared" si="965"/>
        <v>1</v>
      </c>
      <c r="AC1397" s="113">
        <f t="shared" si="969"/>
        <v>107</v>
      </c>
      <c r="AE1397">
        <f t="shared" si="970"/>
        <v>1.9270983514895689E-3</v>
      </c>
      <c r="AF1397">
        <f t="shared" si="971"/>
        <v>2.5694644686527586E-3</v>
      </c>
      <c r="AG1397">
        <f t="shared" si="972"/>
        <v>1.4774420694753362E-2</v>
      </c>
      <c r="AH1397">
        <f t="shared" si="973"/>
        <v>6.4236611716318968E-3</v>
      </c>
      <c r="AI1397">
        <f t="shared" si="974"/>
        <v>1.2847322343263793E-3</v>
      </c>
      <c r="AJ1397">
        <f t="shared" si="975"/>
        <v>5.781295054468707E-3</v>
      </c>
      <c r="AK1397">
        <f t="shared" si="976"/>
        <v>0</v>
      </c>
      <c r="AL1397">
        <f t="shared" si="977"/>
        <v>2.5694644686527586E-3</v>
      </c>
      <c r="AM1397">
        <f t="shared" si="978"/>
        <v>5.781295054468707E-3</v>
      </c>
      <c r="AN1397">
        <f t="shared" si="979"/>
        <v>4.4965628201423273E-3</v>
      </c>
      <c r="AO1397">
        <f t="shared" si="980"/>
        <v>6.4236611716318964E-4</v>
      </c>
      <c r="AP1397">
        <f t="shared" si="981"/>
        <v>2.5694644686527586E-3</v>
      </c>
      <c r="AQ1397">
        <f t="shared" si="982"/>
        <v>5.1389289373055171E-3</v>
      </c>
      <c r="AR1397">
        <f t="shared" si="983"/>
        <v>1.2847322343263793E-3</v>
      </c>
      <c r="AS1397">
        <f t="shared" si="984"/>
        <v>1.2847322343263793E-3</v>
      </c>
      <c r="AT1397">
        <f t="shared" si="985"/>
        <v>2.5694644686527586E-3</v>
      </c>
      <c r="AU1397">
        <f t="shared" si="986"/>
        <v>5.1389289373055171E-3</v>
      </c>
      <c r="AV1397">
        <f t="shared" si="987"/>
        <v>2.5694644686527586E-3</v>
      </c>
      <c r="AW1397">
        <f t="shared" si="988"/>
        <v>1.2847322343263793E-3</v>
      </c>
      <c r="AX1397">
        <f t="shared" si="989"/>
        <v>6.4236611716318964E-4</v>
      </c>
      <c r="AY1397">
        <f t="shared" si="990"/>
        <v>6.8733174536461286E-2</v>
      </c>
    </row>
    <row r="1398" spans="1:51" x14ac:dyDescent="0.2">
      <c r="A1398" s="118" t="s">
        <v>6328</v>
      </c>
      <c r="B1398" s="119">
        <v>47788</v>
      </c>
      <c r="C1398" s="121" t="s">
        <v>6611</v>
      </c>
      <c r="D1398" s="121" t="s">
        <v>4449</v>
      </c>
      <c r="E1398" s="121">
        <v>0.84047382831428363</v>
      </c>
      <c r="F1398">
        <f t="shared" si="966"/>
        <v>8.404738283142836E-7</v>
      </c>
      <c r="G1398">
        <f t="shared" si="967"/>
        <v>8.4047382831428358E-9</v>
      </c>
      <c r="H1398">
        <f t="shared" si="968"/>
        <v>4.8377982875135968E-4</v>
      </c>
      <c r="I1398" s="115">
        <f t="shared" si="946"/>
        <v>44</v>
      </c>
      <c r="J1398" s="115">
        <f t="shared" si="947"/>
        <v>2</v>
      </c>
      <c r="K1398" s="115">
        <f t="shared" si="948"/>
        <v>18</v>
      </c>
      <c r="L1398" s="115">
        <f t="shared" si="949"/>
        <v>32</v>
      </c>
      <c r="M1398" s="115">
        <f t="shared" si="950"/>
        <v>11</v>
      </c>
      <c r="N1398" s="115">
        <f t="shared" si="951"/>
        <v>49</v>
      </c>
      <c r="O1398" s="115">
        <f t="shared" si="952"/>
        <v>12</v>
      </c>
      <c r="P1398" s="115">
        <f t="shared" si="953"/>
        <v>31</v>
      </c>
      <c r="Q1398" s="115">
        <f t="shared" si="954"/>
        <v>20</v>
      </c>
      <c r="R1398" s="115">
        <f t="shared" si="955"/>
        <v>48</v>
      </c>
      <c r="S1398" s="115">
        <f t="shared" si="956"/>
        <v>19</v>
      </c>
      <c r="T1398" s="115">
        <f t="shared" si="957"/>
        <v>9</v>
      </c>
      <c r="U1398" s="115">
        <f t="shared" si="958"/>
        <v>29</v>
      </c>
      <c r="V1398" s="115">
        <f t="shared" si="959"/>
        <v>8</v>
      </c>
      <c r="W1398" s="115">
        <f t="shared" si="960"/>
        <v>22</v>
      </c>
      <c r="X1398" s="115">
        <f t="shared" si="961"/>
        <v>37</v>
      </c>
      <c r="Y1398" s="115">
        <f t="shared" si="962"/>
        <v>17</v>
      </c>
      <c r="Z1398" s="115">
        <f t="shared" si="963"/>
        <v>38</v>
      </c>
      <c r="AA1398" s="115">
        <f t="shared" si="964"/>
        <v>1</v>
      </c>
      <c r="AB1398" s="115">
        <f t="shared" si="965"/>
        <v>6</v>
      </c>
      <c r="AC1398" s="113">
        <f t="shared" si="969"/>
        <v>453</v>
      </c>
      <c r="AE1398">
        <f t="shared" si="970"/>
        <v>2.1286312465059826E-2</v>
      </c>
      <c r="AF1398">
        <f t="shared" si="971"/>
        <v>9.6755965750271937E-4</v>
      </c>
      <c r="AG1398">
        <f t="shared" si="972"/>
        <v>8.7080369175244737E-3</v>
      </c>
      <c r="AH1398">
        <f t="shared" si="973"/>
        <v>1.548095452004351E-2</v>
      </c>
      <c r="AI1398">
        <f t="shared" si="974"/>
        <v>5.3215781162649564E-3</v>
      </c>
      <c r="AJ1398">
        <f t="shared" si="975"/>
        <v>2.3705211608816626E-2</v>
      </c>
      <c r="AK1398">
        <f t="shared" si="976"/>
        <v>5.8053579450163158E-3</v>
      </c>
      <c r="AL1398">
        <f t="shared" si="977"/>
        <v>1.4997174691292151E-2</v>
      </c>
      <c r="AM1398">
        <f t="shared" si="978"/>
        <v>9.6755965750271941E-3</v>
      </c>
      <c r="AN1398">
        <f t="shared" si="979"/>
        <v>2.3221431780065263E-2</v>
      </c>
      <c r="AO1398">
        <f t="shared" si="980"/>
        <v>9.1918167462758348E-3</v>
      </c>
      <c r="AP1398">
        <f t="shared" si="981"/>
        <v>4.3540184587622368E-3</v>
      </c>
      <c r="AQ1398">
        <f t="shared" si="982"/>
        <v>1.402961503378943E-2</v>
      </c>
      <c r="AR1398">
        <f t="shared" si="983"/>
        <v>3.8702386300108775E-3</v>
      </c>
      <c r="AS1398">
        <f t="shared" si="984"/>
        <v>1.0643156232529913E-2</v>
      </c>
      <c r="AT1398">
        <f t="shared" si="985"/>
        <v>1.7899853663800307E-2</v>
      </c>
      <c r="AU1398">
        <f t="shared" si="986"/>
        <v>8.2242570887731143E-3</v>
      </c>
      <c r="AV1398">
        <f t="shared" si="987"/>
        <v>1.838363349255167E-2</v>
      </c>
      <c r="AW1398">
        <f t="shared" si="988"/>
        <v>4.8377982875135968E-4</v>
      </c>
      <c r="AX1398">
        <f t="shared" si="989"/>
        <v>2.9026789725081579E-3</v>
      </c>
      <c r="AY1398">
        <f t="shared" si="990"/>
        <v>0.21915226242436595</v>
      </c>
    </row>
    <row r="1399" spans="1:51" x14ac:dyDescent="0.2">
      <c r="A1399" s="118" t="s">
        <v>6329</v>
      </c>
      <c r="B1399" s="119">
        <v>22855</v>
      </c>
      <c r="C1399" s="121" t="s">
        <v>6568</v>
      </c>
      <c r="D1399" s="121" t="s">
        <v>4153</v>
      </c>
      <c r="E1399" s="121">
        <v>0.55318321723986175</v>
      </c>
      <c r="F1399">
        <f t="shared" si="966"/>
        <v>5.5318321723986179E-7</v>
      </c>
      <c r="G1399">
        <f t="shared" si="967"/>
        <v>5.5318321723986181E-9</v>
      </c>
      <c r="H1399">
        <f t="shared" si="968"/>
        <v>3.1841429570886548E-4</v>
      </c>
      <c r="I1399" s="115">
        <f t="shared" si="946"/>
        <v>26</v>
      </c>
      <c r="J1399" s="115">
        <f t="shared" si="947"/>
        <v>1</v>
      </c>
      <c r="K1399" s="115">
        <f t="shared" si="948"/>
        <v>23</v>
      </c>
      <c r="L1399" s="115">
        <f t="shared" si="949"/>
        <v>10</v>
      </c>
      <c r="M1399" s="115">
        <f t="shared" si="950"/>
        <v>4</v>
      </c>
      <c r="N1399" s="115">
        <f t="shared" si="951"/>
        <v>12</v>
      </c>
      <c r="O1399" s="115">
        <f t="shared" si="952"/>
        <v>1</v>
      </c>
      <c r="P1399" s="115">
        <f t="shared" si="953"/>
        <v>14</v>
      </c>
      <c r="Q1399" s="115">
        <f t="shared" si="954"/>
        <v>12</v>
      </c>
      <c r="R1399" s="115">
        <f t="shared" si="955"/>
        <v>26</v>
      </c>
      <c r="S1399" s="115">
        <f t="shared" si="956"/>
        <v>2</v>
      </c>
      <c r="T1399" s="115">
        <f t="shared" si="957"/>
        <v>4</v>
      </c>
      <c r="U1399" s="115">
        <f t="shared" si="958"/>
        <v>7</v>
      </c>
      <c r="V1399" s="115">
        <f t="shared" si="959"/>
        <v>8</v>
      </c>
      <c r="W1399" s="115">
        <f t="shared" si="960"/>
        <v>17</v>
      </c>
      <c r="X1399" s="115">
        <f t="shared" si="961"/>
        <v>17</v>
      </c>
      <c r="Y1399" s="115">
        <f t="shared" si="962"/>
        <v>8</v>
      </c>
      <c r="Z1399" s="115">
        <f t="shared" si="963"/>
        <v>13</v>
      </c>
      <c r="AA1399" s="115">
        <f t="shared" si="964"/>
        <v>0</v>
      </c>
      <c r="AB1399" s="115">
        <f t="shared" si="965"/>
        <v>5</v>
      </c>
      <c r="AC1399" s="113">
        <f t="shared" si="969"/>
        <v>210</v>
      </c>
      <c r="AE1399">
        <f t="shared" si="970"/>
        <v>8.2787716884305026E-3</v>
      </c>
      <c r="AF1399">
        <f t="shared" si="971"/>
        <v>3.1841429570886548E-4</v>
      </c>
      <c r="AG1399">
        <f t="shared" si="972"/>
        <v>7.3235288013039062E-3</v>
      </c>
      <c r="AH1399">
        <f t="shared" si="973"/>
        <v>3.1841429570886549E-3</v>
      </c>
      <c r="AI1399">
        <f t="shared" si="974"/>
        <v>1.2736571828354619E-3</v>
      </c>
      <c r="AJ1399">
        <f t="shared" si="975"/>
        <v>3.8209715485063855E-3</v>
      </c>
      <c r="AK1399">
        <f t="shared" si="976"/>
        <v>3.1841429570886548E-4</v>
      </c>
      <c r="AL1399">
        <f t="shared" si="977"/>
        <v>4.457800139924117E-3</v>
      </c>
      <c r="AM1399">
        <f t="shared" si="978"/>
        <v>3.8209715485063855E-3</v>
      </c>
      <c r="AN1399">
        <f t="shared" si="979"/>
        <v>8.2787716884305026E-3</v>
      </c>
      <c r="AO1399">
        <f t="shared" si="980"/>
        <v>6.3682859141773096E-4</v>
      </c>
      <c r="AP1399">
        <f t="shared" si="981"/>
        <v>1.2736571828354619E-3</v>
      </c>
      <c r="AQ1399">
        <f t="shared" si="982"/>
        <v>2.2289000699620585E-3</v>
      </c>
      <c r="AR1399">
        <f t="shared" si="983"/>
        <v>2.5473143656709238E-3</v>
      </c>
      <c r="AS1399">
        <f t="shared" si="984"/>
        <v>5.4130430270507134E-3</v>
      </c>
      <c r="AT1399">
        <f t="shared" si="985"/>
        <v>5.4130430270507134E-3</v>
      </c>
      <c r="AU1399">
        <f t="shared" si="986"/>
        <v>2.5473143656709238E-3</v>
      </c>
      <c r="AV1399">
        <f t="shared" si="987"/>
        <v>4.1393858442152513E-3</v>
      </c>
      <c r="AW1399">
        <f t="shared" si="988"/>
        <v>0</v>
      </c>
      <c r="AX1399">
        <f t="shared" si="989"/>
        <v>1.5920714785443275E-3</v>
      </c>
      <c r="AY1399">
        <f t="shared" si="990"/>
        <v>6.6867002098861761E-2</v>
      </c>
    </row>
    <row r="1400" spans="1:51" x14ac:dyDescent="0.2">
      <c r="A1400" s="118" t="s">
        <v>6330</v>
      </c>
      <c r="B1400" s="119">
        <v>61709</v>
      </c>
      <c r="C1400" s="121" t="s">
        <v>7098</v>
      </c>
      <c r="D1400" s="121" t="s">
        <v>4857</v>
      </c>
      <c r="E1400" s="121">
        <v>8.9058444384042659</v>
      </c>
      <c r="F1400">
        <f t="shared" si="966"/>
        <v>8.9058444384042659E-6</v>
      </c>
      <c r="G1400">
        <f t="shared" si="967"/>
        <v>8.9058444384042659E-8</v>
      </c>
      <c r="H1400">
        <f t="shared" si="968"/>
        <v>5.12623683468984E-3</v>
      </c>
      <c r="I1400" s="115">
        <f t="shared" si="946"/>
        <v>50</v>
      </c>
      <c r="J1400" s="115">
        <f t="shared" si="947"/>
        <v>0</v>
      </c>
      <c r="K1400" s="115">
        <f t="shared" si="948"/>
        <v>39</v>
      </c>
      <c r="L1400" s="115">
        <f t="shared" si="949"/>
        <v>48</v>
      </c>
      <c r="M1400" s="115">
        <f t="shared" si="950"/>
        <v>19</v>
      </c>
      <c r="N1400" s="115">
        <f t="shared" si="951"/>
        <v>58</v>
      </c>
      <c r="O1400" s="115">
        <f t="shared" si="952"/>
        <v>8</v>
      </c>
      <c r="P1400" s="115">
        <f t="shared" si="953"/>
        <v>31</v>
      </c>
      <c r="Q1400" s="115">
        <f t="shared" si="954"/>
        <v>27</v>
      </c>
      <c r="R1400" s="115">
        <f t="shared" si="955"/>
        <v>41</v>
      </c>
      <c r="S1400" s="115">
        <f t="shared" si="956"/>
        <v>16</v>
      </c>
      <c r="T1400" s="115">
        <f t="shared" si="957"/>
        <v>19</v>
      </c>
      <c r="U1400" s="115">
        <f t="shared" si="958"/>
        <v>20</v>
      </c>
      <c r="V1400" s="115">
        <f t="shared" si="959"/>
        <v>27</v>
      </c>
      <c r="W1400" s="115">
        <f t="shared" si="960"/>
        <v>39</v>
      </c>
      <c r="X1400" s="115">
        <f t="shared" si="961"/>
        <v>34</v>
      </c>
      <c r="Y1400" s="115">
        <f t="shared" si="962"/>
        <v>22</v>
      </c>
      <c r="Z1400" s="115">
        <f t="shared" si="963"/>
        <v>60</v>
      </c>
      <c r="AA1400" s="115">
        <f t="shared" si="964"/>
        <v>5</v>
      </c>
      <c r="AB1400" s="115">
        <f t="shared" si="965"/>
        <v>5</v>
      </c>
      <c r="AC1400" s="113">
        <f t="shared" si="969"/>
        <v>568</v>
      </c>
      <c r="AE1400">
        <f t="shared" si="970"/>
        <v>0.25631184173449201</v>
      </c>
      <c r="AF1400">
        <f t="shared" si="971"/>
        <v>0</v>
      </c>
      <c r="AG1400">
        <f t="shared" si="972"/>
        <v>0.19992323655290375</v>
      </c>
      <c r="AH1400">
        <f t="shared" si="973"/>
        <v>0.2460593680651123</v>
      </c>
      <c r="AI1400">
        <f t="shared" si="974"/>
        <v>9.7398499859106966E-2</v>
      </c>
      <c r="AJ1400">
        <f t="shared" si="975"/>
        <v>0.29732173641201071</v>
      </c>
      <c r="AK1400">
        <f t="shared" si="976"/>
        <v>4.100989467751872E-2</v>
      </c>
      <c r="AL1400">
        <f t="shared" si="977"/>
        <v>0.15891334187538503</v>
      </c>
      <c r="AM1400">
        <f t="shared" si="978"/>
        <v>0.13840839453662568</v>
      </c>
      <c r="AN1400">
        <f t="shared" si="979"/>
        <v>0.21017571022228343</v>
      </c>
      <c r="AO1400">
        <f t="shared" si="980"/>
        <v>8.201978935503744E-2</v>
      </c>
      <c r="AP1400">
        <f t="shared" si="981"/>
        <v>9.7398499859106966E-2</v>
      </c>
      <c r="AQ1400">
        <f t="shared" si="982"/>
        <v>0.1025247366937968</v>
      </c>
      <c r="AR1400">
        <f t="shared" si="983"/>
        <v>0.13840839453662568</v>
      </c>
      <c r="AS1400">
        <f t="shared" si="984"/>
        <v>0.19992323655290375</v>
      </c>
      <c r="AT1400">
        <f t="shared" si="985"/>
        <v>0.17429205237945455</v>
      </c>
      <c r="AU1400">
        <f t="shared" si="986"/>
        <v>0.11277721036317648</v>
      </c>
      <c r="AV1400">
        <f t="shared" si="987"/>
        <v>0.30757421008139041</v>
      </c>
      <c r="AW1400">
        <f t="shared" si="988"/>
        <v>2.5631184173449201E-2</v>
      </c>
      <c r="AX1400">
        <f t="shared" si="989"/>
        <v>2.5631184173449201E-2</v>
      </c>
      <c r="AY1400">
        <f t="shared" si="990"/>
        <v>2.9117025221038286</v>
      </c>
    </row>
    <row r="1401" spans="1:51" x14ac:dyDescent="0.2">
      <c r="A1401" s="118" t="s">
        <v>6331</v>
      </c>
      <c r="B1401" s="119">
        <v>30376</v>
      </c>
      <c r="C1401" s="121" t="s">
        <v>7014</v>
      </c>
      <c r="D1401" s="121" t="s">
        <v>4296</v>
      </c>
      <c r="E1401" s="121">
        <v>0.26560329533877319</v>
      </c>
      <c r="F1401">
        <f t="shared" si="966"/>
        <v>2.6560329533877319E-7</v>
      </c>
      <c r="G1401">
        <f t="shared" si="967"/>
        <v>2.6560329533877319E-9</v>
      </c>
      <c r="H1401">
        <f t="shared" si="968"/>
        <v>1.5288223428979887E-4</v>
      </c>
      <c r="I1401" s="115">
        <f t="shared" si="946"/>
        <v>28</v>
      </c>
      <c r="J1401" s="115">
        <f t="shared" si="947"/>
        <v>3</v>
      </c>
      <c r="K1401" s="115">
        <f t="shared" si="948"/>
        <v>19</v>
      </c>
      <c r="L1401" s="115">
        <f t="shared" si="949"/>
        <v>15</v>
      </c>
      <c r="M1401" s="115">
        <f t="shared" si="950"/>
        <v>11</v>
      </c>
      <c r="N1401" s="115">
        <f t="shared" si="951"/>
        <v>27</v>
      </c>
      <c r="O1401" s="115">
        <f t="shared" si="952"/>
        <v>4</v>
      </c>
      <c r="P1401" s="115">
        <f t="shared" si="953"/>
        <v>18</v>
      </c>
      <c r="Q1401" s="115">
        <f t="shared" si="954"/>
        <v>11</v>
      </c>
      <c r="R1401" s="115">
        <f t="shared" si="955"/>
        <v>28</v>
      </c>
      <c r="S1401" s="115">
        <f t="shared" si="956"/>
        <v>7</v>
      </c>
      <c r="T1401" s="115">
        <f t="shared" si="957"/>
        <v>8</v>
      </c>
      <c r="U1401" s="115">
        <f t="shared" si="958"/>
        <v>16</v>
      </c>
      <c r="V1401" s="115">
        <f t="shared" si="959"/>
        <v>10</v>
      </c>
      <c r="W1401" s="115">
        <f t="shared" si="960"/>
        <v>16</v>
      </c>
      <c r="X1401" s="115">
        <f t="shared" si="961"/>
        <v>21</v>
      </c>
      <c r="Y1401" s="115">
        <f t="shared" si="962"/>
        <v>10</v>
      </c>
      <c r="Z1401" s="115">
        <f t="shared" si="963"/>
        <v>15</v>
      </c>
      <c r="AA1401" s="115">
        <f t="shared" si="964"/>
        <v>7</v>
      </c>
      <c r="AB1401" s="115">
        <f t="shared" si="965"/>
        <v>5</v>
      </c>
      <c r="AC1401" s="113">
        <f t="shared" si="969"/>
        <v>279</v>
      </c>
      <c r="AE1401">
        <f t="shared" si="970"/>
        <v>4.280702560114368E-3</v>
      </c>
      <c r="AF1401">
        <f t="shared" si="971"/>
        <v>4.5864670286939664E-4</v>
      </c>
      <c r="AG1401">
        <f t="shared" si="972"/>
        <v>2.9047624515061783E-3</v>
      </c>
      <c r="AH1401">
        <f t="shared" si="973"/>
        <v>2.293233514346983E-3</v>
      </c>
      <c r="AI1401">
        <f t="shared" si="974"/>
        <v>1.6817045771877876E-3</v>
      </c>
      <c r="AJ1401">
        <f t="shared" si="975"/>
        <v>4.1278203258245695E-3</v>
      </c>
      <c r="AK1401">
        <f t="shared" si="976"/>
        <v>6.1152893715919548E-4</v>
      </c>
      <c r="AL1401">
        <f t="shared" si="977"/>
        <v>2.7518802172163798E-3</v>
      </c>
      <c r="AM1401">
        <f t="shared" si="978"/>
        <v>1.6817045771877876E-3</v>
      </c>
      <c r="AN1401">
        <f t="shared" si="979"/>
        <v>4.280702560114368E-3</v>
      </c>
      <c r="AO1401">
        <f t="shared" si="980"/>
        <v>1.070175640028592E-3</v>
      </c>
      <c r="AP1401">
        <f t="shared" si="981"/>
        <v>1.223057874318391E-3</v>
      </c>
      <c r="AQ1401">
        <f t="shared" si="982"/>
        <v>2.4461157486367819E-3</v>
      </c>
      <c r="AR1401">
        <f t="shared" si="983"/>
        <v>1.5288223428979886E-3</v>
      </c>
      <c r="AS1401">
        <f t="shared" si="984"/>
        <v>2.4461157486367819E-3</v>
      </c>
      <c r="AT1401">
        <f t="shared" si="985"/>
        <v>3.2105269200857762E-3</v>
      </c>
      <c r="AU1401">
        <f t="shared" si="986"/>
        <v>1.5288223428979886E-3</v>
      </c>
      <c r="AV1401">
        <f t="shared" si="987"/>
        <v>2.293233514346983E-3</v>
      </c>
      <c r="AW1401">
        <f t="shared" si="988"/>
        <v>1.070175640028592E-3</v>
      </c>
      <c r="AX1401">
        <f t="shared" si="989"/>
        <v>7.6441117144899432E-4</v>
      </c>
      <c r="AY1401">
        <f t="shared" si="990"/>
        <v>4.2654143366853879E-2</v>
      </c>
    </row>
    <row r="1402" spans="1:51" x14ac:dyDescent="0.2">
      <c r="A1402" s="118" t="s">
        <v>6332</v>
      </c>
      <c r="B1402" s="119">
        <v>10800</v>
      </c>
      <c r="C1402" s="121" t="s">
        <v>7172</v>
      </c>
      <c r="D1402" s="121" t="s">
        <v>4503</v>
      </c>
      <c r="E1402" s="121">
        <v>1.0054249745144939</v>
      </c>
      <c r="F1402">
        <f t="shared" si="966"/>
        <v>1.0054249745144939E-6</v>
      </c>
      <c r="G1402">
        <f t="shared" si="967"/>
        <v>1.0054249745144939E-8</v>
      </c>
      <c r="H1402">
        <f t="shared" si="968"/>
        <v>5.7872631556955259E-4</v>
      </c>
      <c r="I1402" s="115">
        <f t="shared" si="946"/>
        <v>5</v>
      </c>
      <c r="J1402" s="115">
        <f t="shared" si="947"/>
        <v>0</v>
      </c>
      <c r="K1402" s="115">
        <f t="shared" si="948"/>
        <v>4</v>
      </c>
      <c r="L1402" s="115">
        <f t="shared" si="949"/>
        <v>12</v>
      </c>
      <c r="M1402" s="115">
        <f t="shared" si="950"/>
        <v>6</v>
      </c>
      <c r="N1402" s="115">
        <f t="shared" si="951"/>
        <v>8</v>
      </c>
      <c r="O1402" s="115">
        <f t="shared" si="952"/>
        <v>4</v>
      </c>
      <c r="P1402" s="115">
        <f t="shared" si="953"/>
        <v>10</v>
      </c>
      <c r="Q1402" s="115">
        <f t="shared" si="954"/>
        <v>5</v>
      </c>
      <c r="R1402" s="115">
        <f t="shared" si="955"/>
        <v>6</v>
      </c>
      <c r="S1402" s="115">
        <f t="shared" si="956"/>
        <v>1</v>
      </c>
      <c r="T1402" s="115">
        <f t="shared" si="957"/>
        <v>4</v>
      </c>
      <c r="U1402" s="115">
        <f t="shared" si="958"/>
        <v>4</v>
      </c>
      <c r="V1402" s="115">
        <f t="shared" si="959"/>
        <v>1</v>
      </c>
      <c r="W1402" s="115">
        <f t="shared" si="960"/>
        <v>10</v>
      </c>
      <c r="X1402" s="115">
        <f t="shared" si="961"/>
        <v>4</v>
      </c>
      <c r="Y1402" s="115">
        <f t="shared" si="962"/>
        <v>4</v>
      </c>
      <c r="Z1402" s="115">
        <f t="shared" si="963"/>
        <v>5</v>
      </c>
      <c r="AA1402" s="115">
        <f t="shared" si="964"/>
        <v>0</v>
      </c>
      <c r="AB1402" s="115">
        <f t="shared" si="965"/>
        <v>1</v>
      </c>
      <c r="AC1402" s="113">
        <f t="shared" si="969"/>
        <v>94</v>
      </c>
      <c r="AE1402">
        <f t="shared" si="970"/>
        <v>2.8936315778477629E-3</v>
      </c>
      <c r="AF1402">
        <f t="shared" si="971"/>
        <v>0</v>
      </c>
      <c r="AG1402">
        <f t="shared" si="972"/>
        <v>2.3149052622782103E-3</v>
      </c>
      <c r="AH1402">
        <f t="shared" si="973"/>
        <v>6.944715786834631E-3</v>
      </c>
      <c r="AI1402">
        <f t="shared" si="974"/>
        <v>3.4723578934173155E-3</v>
      </c>
      <c r="AJ1402">
        <f t="shared" si="975"/>
        <v>4.6298105245564207E-3</v>
      </c>
      <c r="AK1402">
        <f t="shared" si="976"/>
        <v>2.3149052622782103E-3</v>
      </c>
      <c r="AL1402">
        <f t="shared" si="977"/>
        <v>5.7872631556955259E-3</v>
      </c>
      <c r="AM1402">
        <f t="shared" si="978"/>
        <v>2.8936315778477629E-3</v>
      </c>
      <c r="AN1402">
        <f t="shared" si="979"/>
        <v>3.4723578934173155E-3</v>
      </c>
      <c r="AO1402">
        <f t="shared" si="980"/>
        <v>5.7872631556955259E-4</v>
      </c>
      <c r="AP1402">
        <f t="shared" si="981"/>
        <v>2.3149052622782103E-3</v>
      </c>
      <c r="AQ1402">
        <f t="shared" si="982"/>
        <v>2.3149052622782103E-3</v>
      </c>
      <c r="AR1402">
        <f t="shared" si="983"/>
        <v>5.7872631556955259E-4</v>
      </c>
      <c r="AS1402">
        <f t="shared" si="984"/>
        <v>5.7872631556955259E-3</v>
      </c>
      <c r="AT1402">
        <f t="shared" si="985"/>
        <v>2.3149052622782103E-3</v>
      </c>
      <c r="AU1402">
        <f t="shared" si="986"/>
        <v>2.3149052622782103E-3</v>
      </c>
      <c r="AV1402">
        <f t="shared" si="987"/>
        <v>2.8936315778477629E-3</v>
      </c>
      <c r="AW1402">
        <f t="shared" si="988"/>
        <v>0</v>
      </c>
      <c r="AX1402">
        <f t="shared" si="989"/>
        <v>5.7872631556955259E-4</v>
      </c>
      <c r="AY1402">
        <f t="shared" si="990"/>
        <v>5.4400273663537946E-2</v>
      </c>
    </row>
    <row r="1403" spans="1:51" x14ac:dyDescent="0.2">
      <c r="A1403" s="118" t="s">
        <v>6333</v>
      </c>
      <c r="B1403" s="119">
        <v>51303</v>
      </c>
      <c r="C1403" s="121" t="s">
        <v>6726</v>
      </c>
      <c r="D1403" s="121" t="s">
        <v>3311</v>
      </c>
      <c r="E1403" s="121">
        <v>7.9834438193792387E-4</v>
      </c>
      <c r="F1403">
        <f t="shared" si="966"/>
        <v>7.9834438193792383E-10</v>
      </c>
      <c r="G1403">
        <f t="shared" si="967"/>
        <v>7.9834438193792378E-12</v>
      </c>
      <c r="H1403">
        <f t="shared" si="968"/>
        <v>4.5952996436923687E-7</v>
      </c>
      <c r="I1403" s="115">
        <f t="shared" si="946"/>
        <v>63</v>
      </c>
      <c r="J1403" s="115">
        <f t="shared" si="947"/>
        <v>4</v>
      </c>
      <c r="K1403" s="115">
        <f t="shared" si="948"/>
        <v>8</v>
      </c>
      <c r="L1403" s="115">
        <f t="shared" si="949"/>
        <v>14</v>
      </c>
      <c r="M1403" s="115">
        <f t="shared" si="950"/>
        <v>28</v>
      </c>
      <c r="N1403" s="115">
        <f t="shared" si="951"/>
        <v>41</v>
      </c>
      <c r="O1403" s="115">
        <f t="shared" si="952"/>
        <v>14</v>
      </c>
      <c r="P1403" s="115">
        <f t="shared" si="953"/>
        <v>40</v>
      </c>
      <c r="Q1403" s="115">
        <f t="shared" si="954"/>
        <v>19</v>
      </c>
      <c r="R1403" s="115">
        <f t="shared" si="955"/>
        <v>64</v>
      </c>
      <c r="S1403" s="115">
        <f t="shared" si="956"/>
        <v>10</v>
      </c>
      <c r="T1403" s="115">
        <f t="shared" si="957"/>
        <v>9</v>
      </c>
      <c r="U1403" s="115">
        <f t="shared" si="958"/>
        <v>21</v>
      </c>
      <c r="V1403" s="115">
        <f t="shared" si="959"/>
        <v>6</v>
      </c>
      <c r="W1403" s="115">
        <f t="shared" si="960"/>
        <v>18</v>
      </c>
      <c r="X1403" s="115">
        <f t="shared" si="961"/>
        <v>32</v>
      </c>
      <c r="Y1403" s="115">
        <f t="shared" si="962"/>
        <v>25</v>
      </c>
      <c r="Z1403" s="115">
        <f t="shared" si="963"/>
        <v>36</v>
      </c>
      <c r="AA1403" s="115">
        <f t="shared" si="964"/>
        <v>7</v>
      </c>
      <c r="AB1403" s="115">
        <f t="shared" si="965"/>
        <v>18</v>
      </c>
      <c r="AC1403" s="113">
        <f t="shared" si="969"/>
        <v>477</v>
      </c>
      <c r="AE1403">
        <f t="shared" si="970"/>
        <v>2.8950387755261922E-5</v>
      </c>
      <c r="AF1403">
        <f t="shared" si="971"/>
        <v>1.8381198574769475E-6</v>
      </c>
      <c r="AG1403">
        <f t="shared" si="972"/>
        <v>3.676239714953895E-6</v>
      </c>
      <c r="AH1403">
        <f t="shared" si="973"/>
        <v>6.4334195011693164E-6</v>
      </c>
      <c r="AI1403">
        <f t="shared" si="974"/>
        <v>1.2866839002338633E-5</v>
      </c>
      <c r="AJ1403">
        <f t="shared" si="975"/>
        <v>1.8840728539138711E-5</v>
      </c>
      <c r="AK1403">
        <f t="shared" si="976"/>
        <v>6.4334195011693164E-6</v>
      </c>
      <c r="AL1403">
        <f t="shared" si="977"/>
        <v>1.8381198574769474E-5</v>
      </c>
      <c r="AM1403">
        <f t="shared" si="978"/>
        <v>8.7310693230154998E-6</v>
      </c>
      <c r="AN1403">
        <f t="shared" si="979"/>
        <v>2.940991771963116E-5</v>
      </c>
      <c r="AO1403">
        <f t="shared" si="980"/>
        <v>4.5952996436923685E-6</v>
      </c>
      <c r="AP1403">
        <f t="shared" si="981"/>
        <v>4.1357696793231321E-6</v>
      </c>
      <c r="AQ1403">
        <f t="shared" si="982"/>
        <v>9.6501292517539742E-6</v>
      </c>
      <c r="AR1403">
        <f t="shared" si="983"/>
        <v>2.7571797862154214E-6</v>
      </c>
      <c r="AS1403">
        <f t="shared" si="984"/>
        <v>8.2715393586462643E-6</v>
      </c>
      <c r="AT1403">
        <f t="shared" si="985"/>
        <v>1.470495885981558E-5</v>
      </c>
      <c r="AU1403">
        <f t="shared" si="986"/>
        <v>1.1488249109230921E-5</v>
      </c>
      <c r="AV1403">
        <f t="shared" si="987"/>
        <v>1.6543078717292529E-5</v>
      </c>
      <c r="AW1403">
        <f t="shared" si="988"/>
        <v>3.2167097505846582E-6</v>
      </c>
      <c r="AX1403">
        <f t="shared" si="989"/>
        <v>8.2715393586462643E-6</v>
      </c>
      <c r="AY1403">
        <f t="shared" si="990"/>
        <v>2.1919579300412603E-4</v>
      </c>
    </row>
    <row r="1404" spans="1:51" x14ac:dyDescent="0.2">
      <c r="A1404" s="118" t="s">
        <v>6334</v>
      </c>
      <c r="B1404" s="119">
        <v>23873</v>
      </c>
      <c r="C1404" s="121" t="s">
        <v>6691</v>
      </c>
      <c r="D1404" s="121" t="s">
        <v>4158</v>
      </c>
      <c r="E1404" s="121">
        <v>0.2772616812664675</v>
      </c>
      <c r="F1404">
        <f t="shared" si="966"/>
        <v>2.772616812664675E-7</v>
      </c>
      <c r="G1404">
        <f t="shared" si="967"/>
        <v>2.772616812664675E-9</v>
      </c>
      <c r="H1404">
        <f t="shared" si="968"/>
        <v>1.5959284413582991E-4</v>
      </c>
      <c r="I1404" s="115">
        <f t="shared" si="946"/>
        <v>16</v>
      </c>
      <c r="J1404" s="115">
        <f t="shared" si="947"/>
        <v>5</v>
      </c>
      <c r="K1404" s="115">
        <f t="shared" si="948"/>
        <v>19</v>
      </c>
      <c r="L1404" s="115">
        <f t="shared" si="949"/>
        <v>16</v>
      </c>
      <c r="M1404" s="115">
        <f t="shared" si="950"/>
        <v>10</v>
      </c>
      <c r="N1404" s="115">
        <f t="shared" si="951"/>
        <v>19</v>
      </c>
      <c r="O1404" s="115">
        <f t="shared" si="952"/>
        <v>2</v>
      </c>
      <c r="P1404" s="115">
        <f t="shared" si="953"/>
        <v>9</v>
      </c>
      <c r="Q1404" s="115">
        <f t="shared" si="954"/>
        <v>9</v>
      </c>
      <c r="R1404" s="115">
        <f t="shared" si="955"/>
        <v>23</v>
      </c>
      <c r="S1404" s="115">
        <f t="shared" si="956"/>
        <v>8</v>
      </c>
      <c r="T1404" s="115">
        <f t="shared" si="957"/>
        <v>6</v>
      </c>
      <c r="U1404" s="115">
        <f t="shared" si="958"/>
        <v>13</v>
      </c>
      <c r="V1404" s="115">
        <f t="shared" si="959"/>
        <v>5</v>
      </c>
      <c r="W1404" s="115">
        <f t="shared" si="960"/>
        <v>12</v>
      </c>
      <c r="X1404" s="115">
        <f t="shared" si="961"/>
        <v>10</v>
      </c>
      <c r="Y1404" s="115">
        <f t="shared" si="962"/>
        <v>11</v>
      </c>
      <c r="Z1404" s="115">
        <f t="shared" si="963"/>
        <v>17</v>
      </c>
      <c r="AA1404" s="115">
        <f t="shared" si="964"/>
        <v>1</v>
      </c>
      <c r="AB1404" s="115">
        <f t="shared" si="965"/>
        <v>6</v>
      </c>
      <c r="AC1404" s="113">
        <f t="shared" si="969"/>
        <v>217</v>
      </c>
      <c r="AE1404">
        <f t="shared" si="970"/>
        <v>2.5534855061732785E-3</v>
      </c>
      <c r="AF1404">
        <f t="shared" si="971"/>
        <v>7.9796422067914951E-4</v>
      </c>
      <c r="AG1404">
        <f t="shared" si="972"/>
        <v>3.0322640385807681E-3</v>
      </c>
      <c r="AH1404">
        <f t="shared" si="973"/>
        <v>2.5534855061732785E-3</v>
      </c>
      <c r="AI1404">
        <f t="shared" si="974"/>
        <v>1.595928441358299E-3</v>
      </c>
      <c r="AJ1404">
        <f t="shared" si="975"/>
        <v>3.0322640385807681E-3</v>
      </c>
      <c r="AK1404">
        <f t="shared" si="976"/>
        <v>3.1918568827165981E-4</v>
      </c>
      <c r="AL1404">
        <f t="shared" si="977"/>
        <v>1.4363355972224691E-3</v>
      </c>
      <c r="AM1404">
        <f t="shared" si="978"/>
        <v>1.4363355972224691E-3</v>
      </c>
      <c r="AN1404">
        <f t="shared" si="979"/>
        <v>3.6706354151240877E-3</v>
      </c>
      <c r="AO1404">
        <f t="shared" si="980"/>
        <v>1.2767427530866393E-3</v>
      </c>
      <c r="AP1404">
        <f t="shared" si="981"/>
        <v>9.5755706481497949E-4</v>
      </c>
      <c r="AQ1404">
        <f t="shared" si="982"/>
        <v>2.0747069737657889E-3</v>
      </c>
      <c r="AR1404">
        <f t="shared" si="983"/>
        <v>7.9796422067914951E-4</v>
      </c>
      <c r="AS1404">
        <f t="shared" si="984"/>
        <v>1.915114129629959E-3</v>
      </c>
      <c r="AT1404">
        <f t="shared" si="985"/>
        <v>1.595928441358299E-3</v>
      </c>
      <c r="AU1404">
        <f t="shared" si="986"/>
        <v>1.7555212854941289E-3</v>
      </c>
      <c r="AV1404">
        <f t="shared" si="987"/>
        <v>2.7130783503091084E-3</v>
      </c>
      <c r="AW1404">
        <f t="shared" si="988"/>
        <v>1.5959284413582991E-4</v>
      </c>
      <c r="AX1404">
        <f t="shared" si="989"/>
        <v>9.5755706481497949E-4</v>
      </c>
      <c r="AY1404">
        <f t="shared" si="990"/>
        <v>3.4631647177475092E-2</v>
      </c>
    </row>
    <row r="1405" spans="1:51" x14ac:dyDescent="0.2">
      <c r="A1405" s="118" t="s">
        <v>6335</v>
      </c>
      <c r="B1405" s="119">
        <v>21386</v>
      </c>
      <c r="C1405" s="121" t="s">
        <v>6598</v>
      </c>
      <c r="D1405" s="121" t="s">
        <v>3827</v>
      </c>
      <c r="E1405" s="121">
        <v>0.12048112886791011</v>
      </c>
      <c r="F1405">
        <f t="shared" si="966"/>
        <v>1.2048112886791011E-7</v>
      </c>
      <c r="G1405">
        <f t="shared" si="967"/>
        <v>1.204811288679101E-9</v>
      </c>
      <c r="H1405">
        <f t="shared" si="968"/>
        <v>6.9349381179889251E-5</v>
      </c>
      <c r="I1405" s="115">
        <f t="shared" si="946"/>
        <v>18</v>
      </c>
      <c r="J1405" s="115">
        <f t="shared" si="947"/>
        <v>4</v>
      </c>
      <c r="K1405" s="115">
        <f t="shared" si="948"/>
        <v>12</v>
      </c>
      <c r="L1405" s="115">
        <f t="shared" si="949"/>
        <v>9</v>
      </c>
      <c r="M1405" s="115">
        <f t="shared" si="950"/>
        <v>9</v>
      </c>
      <c r="N1405" s="115">
        <f t="shared" si="951"/>
        <v>21</v>
      </c>
      <c r="O1405" s="115">
        <f t="shared" si="952"/>
        <v>3</v>
      </c>
      <c r="P1405" s="115">
        <f t="shared" si="953"/>
        <v>20</v>
      </c>
      <c r="Q1405" s="115">
        <f t="shared" si="954"/>
        <v>8</v>
      </c>
      <c r="R1405" s="115">
        <f t="shared" si="955"/>
        <v>10</v>
      </c>
      <c r="S1405" s="115">
        <f t="shared" si="956"/>
        <v>1</v>
      </c>
      <c r="T1405" s="115">
        <f t="shared" si="957"/>
        <v>15</v>
      </c>
      <c r="U1405" s="115">
        <f t="shared" si="958"/>
        <v>8</v>
      </c>
      <c r="V1405" s="115">
        <f t="shared" si="959"/>
        <v>5</v>
      </c>
      <c r="W1405" s="115">
        <f t="shared" si="960"/>
        <v>12</v>
      </c>
      <c r="X1405" s="115">
        <f t="shared" si="961"/>
        <v>11</v>
      </c>
      <c r="Y1405" s="115">
        <f t="shared" si="962"/>
        <v>7</v>
      </c>
      <c r="Z1405" s="115">
        <f t="shared" si="963"/>
        <v>15</v>
      </c>
      <c r="AA1405" s="115">
        <f t="shared" si="964"/>
        <v>1</v>
      </c>
      <c r="AB1405" s="115">
        <f t="shared" si="965"/>
        <v>8</v>
      </c>
      <c r="AC1405" s="113">
        <f t="shared" si="969"/>
        <v>197</v>
      </c>
      <c r="AE1405">
        <f t="shared" si="970"/>
        <v>1.2482888612380064E-3</v>
      </c>
      <c r="AF1405">
        <f t="shared" si="971"/>
        <v>2.77397524719557E-4</v>
      </c>
      <c r="AG1405">
        <f t="shared" si="972"/>
        <v>8.3219257415867096E-4</v>
      </c>
      <c r="AH1405">
        <f t="shared" si="973"/>
        <v>6.2414443061900322E-4</v>
      </c>
      <c r="AI1405">
        <f t="shared" si="974"/>
        <v>6.2414443061900322E-4</v>
      </c>
      <c r="AJ1405">
        <f t="shared" si="975"/>
        <v>1.4563370047776742E-3</v>
      </c>
      <c r="AK1405">
        <f t="shared" si="976"/>
        <v>2.0804814353966774E-4</v>
      </c>
      <c r="AL1405">
        <f t="shared" si="977"/>
        <v>1.3869876235977851E-3</v>
      </c>
      <c r="AM1405">
        <f t="shared" si="978"/>
        <v>5.5479504943911401E-4</v>
      </c>
      <c r="AN1405">
        <f t="shared" si="979"/>
        <v>6.9349381179889254E-4</v>
      </c>
      <c r="AO1405">
        <f t="shared" si="980"/>
        <v>6.9349381179889251E-5</v>
      </c>
      <c r="AP1405">
        <f t="shared" si="981"/>
        <v>1.0402407176983387E-3</v>
      </c>
      <c r="AQ1405">
        <f t="shared" si="982"/>
        <v>5.5479504943911401E-4</v>
      </c>
      <c r="AR1405">
        <f t="shared" si="983"/>
        <v>3.4674690589944627E-4</v>
      </c>
      <c r="AS1405">
        <f t="shared" si="984"/>
        <v>8.3219257415867096E-4</v>
      </c>
      <c r="AT1405">
        <f t="shared" si="985"/>
        <v>7.6284319297878175E-4</v>
      </c>
      <c r="AU1405">
        <f t="shared" si="986"/>
        <v>4.8544566825922474E-4</v>
      </c>
      <c r="AV1405">
        <f t="shared" si="987"/>
        <v>1.0402407176983387E-3</v>
      </c>
      <c r="AW1405">
        <f t="shared" si="988"/>
        <v>6.9349381179889251E-5</v>
      </c>
      <c r="AX1405">
        <f t="shared" si="989"/>
        <v>5.5479504943911401E-4</v>
      </c>
      <c r="AY1405">
        <f t="shared" si="990"/>
        <v>1.3661828092438181E-2</v>
      </c>
    </row>
    <row r="1406" spans="1:51" x14ac:dyDescent="0.2">
      <c r="A1406" s="118" t="s">
        <v>6336</v>
      </c>
      <c r="B1406" s="119">
        <v>9965</v>
      </c>
      <c r="C1406" s="121" t="s">
        <v>6713</v>
      </c>
      <c r="D1406" s="121" t="s">
        <v>3747</v>
      </c>
      <c r="E1406" s="121">
        <v>0.10854084215129919</v>
      </c>
      <c r="F1406">
        <f t="shared" si="966"/>
        <v>1.085408421512992E-7</v>
      </c>
      <c r="G1406">
        <f t="shared" si="967"/>
        <v>1.085408421512992E-9</v>
      </c>
      <c r="H1406">
        <f t="shared" si="968"/>
        <v>6.2476508202285799E-5</v>
      </c>
      <c r="I1406" s="115">
        <f t="shared" si="946"/>
        <v>7</v>
      </c>
      <c r="J1406" s="115">
        <f t="shared" si="947"/>
        <v>2</v>
      </c>
      <c r="K1406" s="115">
        <f t="shared" si="948"/>
        <v>4</v>
      </c>
      <c r="L1406" s="115">
        <f t="shared" si="949"/>
        <v>10</v>
      </c>
      <c r="M1406" s="115">
        <f t="shared" si="950"/>
        <v>1</v>
      </c>
      <c r="N1406" s="115">
        <f t="shared" si="951"/>
        <v>6</v>
      </c>
      <c r="O1406" s="115">
        <f t="shared" si="952"/>
        <v>0</v>
      </c>
      <c r="P1406" s="115">
        <f t="shared" si="953"/>
        <v>8</v>
      </c>
      <c r="Q1406" s="115">
        <f t="shared" si="954"/>
        <v>14</v>
      </c>
      <c r="R1406" s="115">
        <f t="shared" si="955"/>
        <v>7</v>
      </c>
      <c r="S1406" s="115">
        <f t="shared" si="956"/>
        <v>2</v>
      </c>
      <c r="T1406" s="115">
        <f t="shared" si="957"/>
        <v>1</v>
      </c>
      <c r="U1406" s="115">
        <f t="shared" si="958"/>
        <v>6</v>
      </c>
      <c r="V1406" s="115">
        <f t="shared" si="959"/>
        <v>2</v>
      </c>
      <c r="W1406" s="115">
        <f t="shared" si="960"/>
        <v>4</v>
      </c>
      <c r="X1406" s="115">
        <f t="shared" si="961"/>
        <v>2</v>
      </c>
      <c r="Y1406" s="115">
        <f t="shared" si="962"/>
        <v>2</v>
      </c>
      <c r="Z1406" s="115">
        <f t="shared" si="963"/>
        <v>6</v>
      </c>
      <c r="AA1406" s="115">
        <f t="shared" si="964"/>
        <v>2</v>
      </c>
      <c r="AB1406" s="115">
        <f t="shared" si="965"/>
        <v>2</v>
      </c>
      <c r="AC1406" s="113">
        <f t="shared" si="969"/>
        <v>88</v>
      </c>
      <c r="AE1406">
        <f t="shared" si="970"/>
        <v>4.3733555741600058E-4</v>
      </c>
      <c r="AF1406">
        <f t="shared" si="971"/>
        <v>1.249530164045716E-4</v>
      </c>
      <c r="AG1406">
        <f t="shared" si="972"/>
        <v>2.4990603280914319E-4</v>
      </c>
      <c r="AH1406">
        <f t="shared" si="973"/>
        <v>6.2476508202285801E-4</v>
      </c>
      <c r="AI1406">
        <f t="shared" si="974"/>
        <v>6.2476508202285799E-5</v>
      </c>
      <c r="AJ1406">
        <f t="shared" si="975"/>
        <v>3.7485904921371477E-4</v>
      </c>
      <c r="AK1406">
        <f t="shared" si="976"/>
        <v>0</v>
      </c>
      <c r="AL1406">
        <f t="shared" si="977"/>
        <v>4.9981206561828639E-4</v>
      </c>
      <c r="AM1406">
        <f t="shared" si="978"/>
        <v>8.7467111483200116E-4</v>
      </c>
      <c r="AN1406">
        <f t="shared" si="979"/>
        <v>4.3733555741600058E-4</v>
      </c>
      <c r="AO1406">
        <f t="shared" si="980"/>
        <v>1.249530164045716E-4</v>
      </c>
      <c r="AP1406">
        <f t="shared" si="981"/>
        <v>6.2476508202285799E-5</v>
      </c>
      <c r="AQ1406">
        <f t="shared" si="982"/>
        <v>3.7485904921371477E-4</v>
      </c>
      <c r="AR1406">
        <f t="shared" si="983"/>
        <v>1.249530164045716E-4</v>
      </c>
      <c r="AS1406">
        <f t="shared" si="984"/>
        <v>2.4990603280914319E-4</v>
      </c>
      <c r="AT1406">
        <f t="shared" si="985"/>
        <v>1.249530164045716E-4</v>
      </c>
      <c r="AU1406">
        <f t="shared" si="986"/>
        <v>1.249530164045716E-4</v>
      </c>
      <c r="AV1406">
        <f t="shared" si="987"/>
        <v>3.7485904921371477E-4</v>
      </c>
      <c r="AW1406">
        <f t="shared" si="988"/>
        <v>1.249530164045716E-4</v>
      </c>
      <c r="AX1406">
        <f t="shared" si="989"/>
        <v>1.249530164045716E-4</v>
      </c>
      <c r="AY1406">
        <f t="shared" si="990"/>
        <v>5.4979327218011515E-3</v>
      </c>
    </row>
    <row r="1407" spans="1:51" x14ac:dyDescent="0.2">
      <c r="A1407" s="118" t="s">
        <v>6337</v>
      </c>
      <c r="B1407" s="119">
        <v>23779</v>
      </c>
      <c r="C1407" s="121" t="s">
        <v>6760</v>
      </c>
      <c r="D1407" s="121" t="s">
        <v>3511</v>
      </c>
      <c r="E1407" s="121">
        <v>9.195555496932073E-2</v>
      </c>
      <c r="F1407">
        <f t="shared" si="966"/>
        <v>9.1955554969320725E-8</v>
      </c>
      <c r="G1407">
        <f t="shared" si="967"/>
        <v>9.195555496932073E-10</v>
      </c>
      <c r="H1407">
        <f t="shared" si="968"/>
        <v>5.2929955861944115E-5</v>
      </c>
      <c r="I1407" s="115">
        <f t="shared" si="946"/>
        <v>24</v>
      </c>
      <c r="J1407" s="115">
        <f t="shared" si="947"/>
        <v>4</v>
      </c>
      <c r="K1407" s="115">
        <f t="shared" si="948"/>
        <v>6</v>
      </c>
      <c r="L1407" s="115">
        <f t="shared" si="949"/>
        <v>6</v>
      </c>
      <c r="M1407" s="115">
        <f t="shared" si="950"/>
        <v>12</v>
      </c>
      <c r="N1407" s="115">
        <f t="shared" si="951"/>
        <v>22</v>
      </c>
      <c r="O1407" s="115">
        <f t="shared" si="952"/>
        <v>7</v>
      </c>
      <c r="P1407" s="115">
        <f t="shared" si="953"/>
        <v>14</v>
      </c>
      <c r="Q1407" s="115">
        <f t="shared" si="954"/>
        <v>6</v>
      </c>
      <c r="R1407" s="115">
        <f t="shared" si="955"/>
        <v>35</v>
      </c>
      <c r="S1407" s="115">
        <f t="shared" si="956"/>
        <v>12</v>
      </c>
      <c r="T1407" s="115">
        <f t="shared" si="957"/>
        <v>9</v>
      </c>
      <c r="U1407" s="115">
        <f t="shared" si="958"/>
        <v>10</v>
      </c>
      <c r="V1407" s="115">
        <f t="shared" si="959"/>
        <v>1</v>
      </c>
      <c r="W1407" s="115">
        <f t="shared" si="960"/>
        <v>6</v>
      </c>
      <c r="X1407" s="115">
        <f t="shared" si="961"/>
        <v>12</v>
      </c>
      <c r="Y1407" s="115">
        <f t="shared" si="962"/>
        <v>13</v>
      </c>
      <c r="Z1407" s="115">
        <f t="shared" si="963"/>
        <v>19</v>
      </c>
      <c r="AA1407" s="115">
        <f t="shared" si="964"/>
        <v>1</v>
      </c>
      <c r="AB1407" s="115">
        <f t="shared" si="965"/>
        <v>5</v>
      </c>
      <c r="AC1407" s="113">
        <f t="shared" si="969"/>
        <v>224</v>
      </c>
      <c r="AE1407">
        <f t="shared" si="970"/>
        <v>1.2703189406866587E-3</v>
      </c>
      <c r="AF1407">
        <f t="shared" si="971"/>
        <v>2.1171982344777646E-4</v>
      </c>
      <c r="AG1407">
        <f t="shared" si="972"/>
        <v>3.1757973517166466E-4</v>
      </c>
      <c r="AH1407">
        <f t="shared" si="973"/>
        <v>3.1757973517166466E-4</v>
      </c>
      <c r="AI1407">
        <f t="shared" si="974"/>
        <v>6.3515947034332933E-4</v>
      </c>
      <c r="AJ1407">
        <f t="shared" si="975"/>
        <v>1.1644590289627706E-3</v>
      </c>
      <c r="AK1407">
        <f t="shared" si="976"/>
        <v>3.7050969103360879E-4</v>
      </c>
      <c r="AL1407">
        <f t="shared" si="977"/>
        <v>7.4101938206721759E-4</v>
      </c>
      <c r="AM1407">
        <f t="shared" si="978"/>
        <v>3.1757973517166466E-4</v>
      </c>
      <c r="AN1407">
        <f t="shared" si="979"/>
        <v>1.852548455168044E-3</v>
      </c>
      <c r="AO1407">
        <f t="shared" si="980"/>
        <v>6.3515947034332933E-4</v>
      </c>
      <c r="AP1407">
        <f t="shared" si="981"/>
        <v>4.7636960275749705E-4</v>
      </c>
      <c r="AQ1407">
        <f t="shared" si="982"/>
        <v>5.2929955861944118E-4</v>
      </c>
      <c r="AR1407">
        <f t="shared" si="983"/>
        <v>5.2929955861944115E-5</v>
      </c>
      <c r="AS1407">
        <f t="shared" si="984"/>
        <v>3.1757973517166466E-4</v>
      </c>
      <c r="AT1407">
        <f t="shared" si="985"/>
        <v>6.3515947034332933E-4</v>
      </c>
      <c r="AU1407">
        <f t="shared" si="986"/>
        <v>6.8808942620527346E-4</v>
      </c>
      <c r="AV1407">
        <f t="shared" si="987"/>
        <v>1.0056691613769381E-3</v>
      </c>
      <c r="AW1407">
        <f t="shared" si="988"/>
        <v>5.2929955861944115E-5</v>
      </c>
      <c r="AX1407">
        <f t="shared" si="989"/>
        <v>2.6464977930972059E-4</v>
      </c>
      <c r="AY1407">
        <f t="shared" si="990"/>
        <v>1.1856310113075481E-2</v>
      </c>
    </row>
    <row r="1408" spans="1:51" x14ac:dyDescent="0.2">
      <c r="A1408" s="118" t="s">
        <v>6338</v>
      </c>
      <c r="B1408" s="119">
        <v>25721</v>
      </c>
      <c r="C1408" s="121" t="s">
        <v>6667</v>
      </c>
      <c r="D1408" s="121" t="s">
        <v>4031</v>
      </c>
      <c r="E1408" s="121">
        <v>0.17166692024204125</v>
      </c>
      <c r="F1408">
        <f t="shared" si="966"/>
        <v>1.7166692024204125E-7</v>
      </c>
      <c r="G1408">
        <f t="shared" si="967"/>
        <v>1.7166692024204126E-9</v>
      </c>
      <c r="H1408">
        <f t="shared" si="968"/>
        <v>9.8812111072556821E-5</v>
      </c>
      <c r="I1408" s="115">
        <f t="shared" si="946"/>
        <v>26</v>
      </c>
      <c r="J1408" s="115">
        <f t="shared" si="947"/>
        <v>1</v>
      </c>
      <c r="K1408" s="115">
        <f t="shared" si="948"/>
        <v>14</v>
      </c>
      <c r="L1408" s="115">
        <f t="shared" si="949"/>
        <v>20</v>
      </c>
      <c r="M1408" s="115">
        <f t="shared" si="950"/>
        <v>12</v>
      </c>
      <c r="N1408" s="115">
        <f t="shared" si="951"/>
        <v>22</v>
      </c>
      <c r="O1408" s="115">
        <f t="shared" si="952"/>
        <v>12</v>
      </c>
      <c r="P1408" s="115">
        <f t="shared" si="953"/>
        <v>11</v>
      </c>
      <c r="Q1408" s="115">
        <f t="shared" si="954"/>
        <v>15</v>
      </c>
      <c r="R1408" s="115">
        <f t="shared" si="955"/>
        <v>21</v>
      </c>
      <c r="S1408" s="115">
        <f t="shared" si="956"/>
        <v>4</v>
      </c>
      <c r="T1408" s="115">
        <f t="shared" si="957"/>
        <v>7</v>
      </c>
      <c r="U1408" s="115">
        <f t="shared" si="958"/>
        <v>6</v>
      </c>
      <c r="V1408" s="115">
        <f t="shared" si="959"/>
        <v>10</v>
      </c>
      <c r="W1408" s="115">
        <f t="shared" si="960"/>
        <v>8</v>
      </c>
      <c r="X1408" s="115">
        <f t="shared" si="961"/>
        <v>12</v>
      </c>
      <c r="Y1408" s="115">
        <f t="shared" si="962"/>
        <v>15</v>
      </c>
      <c r="Z1408" s="115">
        <f t="shared" si="963"/>
        <v>15</v>
      </c>
      <c r="AA1408" s="115">
        <f t="shared" si="964"/>
        <v>2</v>
      </c>
      <c r="AB1408" s="115">
        <f t="shared" si="965"/>
        <v>3</v>
      </c>
      <c r="AC1408" s="113">
        <f t="shared" si="969"/>
        <v>236</v>
      </c>
      <c r="AE1408">
        <f t="shared" si="970"/>
        <v>2.5691148878864774E-3</v>
      </c>
      <c r="AF1408">
        <f t="shared" si="971"/>
        <v>9.8812111072556821E-5</v>
      </c>
      <c r="AG1408">
        <f t="shared" si="972"/>
        <v>1.3833695550157954E-3</v>
      </c>
      <c r="AH1408">
        <f t="shared" si="973"/>
        <v>1.9762422214511365E-3</v>
      </c>
      <c r="AI1408">
        <f t="shared" si="974"/>
        <v>1.1857453328706817E-3</v>
      </c>
      <c r="AJ1408">
        <f t="shared" si="975"/>
        <v>2.17386644359625E-3</v>
      </c>
      <c r="AK1408">
        <f t="shared" si="976"/>
        <v>1.1857453328706817E-3</v>
      </c>
      <c r="AL1408">
        <f t="shared" si="977"/>
        <v>1.086933221798125E-3</v>
      </c>
      <c r="AM1408">
        <f t="shared" si="978"/>
        <v>1.4821816660883524E-3</v>
      </c>
      <c r="AN1408">
        <f t="shared" si="979"/>
        <v>2.0750543325236933E-3</v>
      </c>
      <c r="AO1408">
        <f t="shared" si="980"/>
        <v>3.9524844429022728E-4</v>
      </c>
      <c r="AP1408">
        <f t="shared" si="981"/>
        <v>6.9168477750789772E-4</v>
      </c>
      <c r="AQ1408">
        <f t="shared" si="982"/>
        <v>5.9287266643534087E-4</v>
      </c>
      <c r="AR1408">
        <f t="shared" si="983"/>
        <v>9.8812111072556826E-4</v>
      </c>
      <c r="AS1408">
        <f t="shared" si="984"/>
        <v>7.9049688858045457E-4</v>
      </c>
      <c r="AT1408">
        <f t="shared" si="985"/>
        <v>1.1857453328706817E-3</v>
      </c>
      <c r="AU1408">
        <f t="shared" si="986"/>
        <v>1.4821816660883524E-3</v>
      </c>
      <c r="AV1408">
        <f t="shared" si="987"/>
        <v>1.4821816660883524E-3</v>
      </c>
      <c r="AW1408">
        <f t="shared" si="988"/>
        <v>1.9762422214511364E-4</v>
      </c>
      <c r="AX1408">
        <f t="shared" si="989"/>
        <v>2.9643633321767044E-4</v>
      </c>
      <c r="AY1408">
        <f t="shared" si="990"/>
        <v>2.3319658213123411E-2</v>
      </c>
    </row>
    <row r="1409" spans="1:51" x14ac:dyDescent="0.2">
      <c r="A1409" s="118" t="s">
        <v>6339</v>
      </c>
      <c r="B1409" s="119">
        <v>38412</v>
      </c>
      <c r="C1409" s="121" t="s">
        <v>7037</v>
      </c>
      <c r="D1409" s="121" t="s">
        <v>3617</v>
      </c>
      <c r="E1409" s="121">
        <v>7.6130030841879387E-2</v>
      </c>
      <c r="F1409">
        <f t="shared" si="966"/>
        <v>7.6130030841879384E-8</v>
      </c>
      <c r="G1409">
        <f t="shared" si="967"/>
        <v>7.6130030841879389E-10</v>
      </c>
      <c r="H1409">
        <f t="shared" si="968"/>
        <v>4.3820725931929922E-5</v>
      </c>
      <c r="I1409" s="115">
        <f t="shared" si="946"/>
        <v>38</v>
      </c>
      <c r="J1409" s="115">
        <f t="shared" si="947"/>
        <v>3</v>
      </c>
      <c r="K1409" s="115">
        <f t="shared" si="948"/>
        <v>9</v>
      </c>
      <c r="L1409" s="115">
        <f t="shared" si="949"/>
        <v>6</v>
      </c>
      <c r="M1409" s="115">
        <f t="shared" si="950"/>
        <v>25</v>
      </c>
      <c r="N1409" s="115">
        <f t="shared" si="951"/>
        <v>35</v>
      </c>
      <c r="O1409" s="115">
        <f t="shared" si="952"/>
        <v>6</v>
      </c>
      <c r="P1409" s="115">
        <f t="shared" si="953"/>
        <v>29</v>
      </c>
      <c r="Q1409" s="115">
        <f t="shared" si="954"/>
        <v>11</v>
      </c>
      <c r="R1409" s="115">
        <f t="shared" si="955"/>
        <v>55</v>
      </c>
      <c r="S1409" s="115">
        <f t="shared" si="956"/>
        <v>13</v>
      </c>
      <c r="T1409" s="115">
        <f t="shared" si="957"/>
        <v>6</v>
      </c>
      <c r="U1409" s="115">
        <f t="shared" si="958"/>
        <v>23</v>
      </c>
      <c r="V1409" s="115">
        <f t="shared" si="959"/>
        <v>9</v>
      </c>
      <c r="W1409" s="115">
        <f t="shared" si="960"/>
        <v>13</v>
      </c>
      <c r="X1409" s="115">
        <f t="shared" si="961"/>
        <v>25</v>
      </c>
      <c r="Y1409" s="115">
        <f t="shared" si="962"/>
        <v>22</v>
      </c>
      <c r="Z1409" s="115">
        <f t="shared" si="963"/>
        <v>18</v>
      </c>
      <c r="AA1409" s="115">
        <f t="shared" si="964"/>
        <v>9</v>
      </c>
      <c r="AB1409" s="115">
        <f t="shared" si="965"/>
        <v>3</v>
      </c>
      <c r="AC1409" s="113">
        <f t="shared" si="969"/>
        <v>358</v>
      </c>
      <c r="AE1409">
        <f t="shared" si="970"/>
        <v>1.665187585413337E-3</v>
      </c>
      <c r="AF1409">
        <f t="shared" si="971"/>
        <v>1.3146217779578975E-4</v>
      </c>
      <c r="AG1409">
        <f t="shared" si="972"/>
        <v>3.9438653338736931E-4</v>
      </c>
      <c r="AH1409">
        <f t="shared" si="973"/>
        <v>2.629243555915795E-4</v>
      </c>
      <c r="AI1409">
        <f t="shared" si="974"/>
        <v>1.095518148298248E-3</v>
      </c>
      <c r="AJ1409">
        <f t="shared" si="975"/>
        <v>1.5337254076175472E-3</v>
      </c>
      <c r="AK1409">
        <f t="shared" si="976"/>
        <v>2.629243555915795E-4</v>
      </c>
      <c r="AL1409">
        <f t="shared" si="977"/>
        <v>1.2708010520259677E-3</v>
      </c>
      <c r="AM1409">
        <f t="shared" si="978"/>
        <v>4.8202798525122912E-4</v>
      </c>
      <c r="AN1409">
        <f t="shared" si="979"/>
        <v>2.4101399262561455E-3</v>
      </c>
      <c r="AO1409">
        <f t="shared" si="980"/>
        <v>5.6966943711508899E-4</v>
      </c>
      <c r="AP1409">
        <f t="shared" si="981"/>
        <v>2.629243555915795E-4</v>
      </c>
      <c r="AQ1409">
        <f t="shared" si="982"/>
        <v>1.0078766964343882E-3</v>
      </c>
      <c r="AR1409">
        <f t="shared" si="983"/>
        <v>3.9438653338736931E-4</v>
      </c>
      <c r="AS1409">
        <f t="shared" si="984"/>
        <v>5.6966943711508899E-4</v>
      </c>
      <c r="AT1409">
        <f t="shared" si="985"/>
        <v>1.095518148298248E-3</v>
      </c>
      <c r="AU1409">
        <f t="shared" si="986"/>
        <v>9.6405597050245825E-4</v>
      </c>
      <c r="AV1409">
        <f t="shared" si="987"/>
        <v>7.8877306677473862E-4</v>
      </c>
      <c r="AW1409">
        <f t="shared" si="988"/>
        <v>3.9438653338736931E-4</v>
      </c>
      <c r="AX1409">
        <f t="shared" si="989"/>
        <v>1.3146217779578975E-4</v>
      </c>
      <c r="AY1409">
        <f t="shared" si="990"/>
        <v>1.5687819883630914E-2</v>
      </c>
    </row>
    <row r="1410" spans="1:51" x14ac:dyDescent="0.2">
      <c r="A1410" s="118" t="s">
        <v>6340</v>
      </c>
      <c r="B1410" s="119">
        <v>52136</v>
      </c>
      <c r="C1410" s="121" t="s">
        <v>6637</v>
      </c>
      <c r="D1410" s="121" t="s">
        <v>4104</v>
      </c>
      <c r="E1410" s="121">
        <v>0.23992743804980587</v>
      </c>
      <c r="F1410">
        <f t="shared" si="966"/>
        <v>2.3992743804980588E-7</v>
      </c>
      <c r="G1410">
        <f t="shared" si="967"/>
        <v>2.3992743804980589E-9</v>
      </c>
      <c r="H1410">
        <f t="shared" si="968"/>
        <v>1.3810311634008908E-4</v>
      </c>
      <c r="I1410" s="115">
        <f t="shared" ref="I1410:I1473" si="991">LEN(D1410)-LEN(SUBSTITUTE(D1410,"A",""))</f>
        <v>63</v>
      </c>
      <c r="J1410" s="115">
        <f t="shared" ref="J1410:J1473" si="992">LEN(D1410)-LEN(SUBSTITUTE(D1410,"C",""))</f>
        <v>11</v>
      </c>
      <c r="K1410" s="115">
        <f t="shared" ref="K1410:K1473" si="993">LEN(D1410)-LEN(SUBSTITUTE(D1410,"D",""))</f>
        <v>20</v>
      </c>
      <c r="L1410" s="115">
        <f t="shared" ref="L1410:L1473" si="994">LEN(D1410)-LEN(SUBSTITUTE(D1410,"E",""))</f>
        <v>34</v>
      </c>
      <c r="M1410" s="115">
        <f t="shared" ref="M1410:M1473" si="995">LEN(D1410)-LEN(SUBSTITUTE(D1410,"F",""))</f>
        <v>8</v>
      </c>
      <c r="N1410" s="115">
        <f t="shared" ref="N1410:N1473" si="996">LEN(D1410)-LEN(SUBSTITUTE(D1410,"G",""))</f>
        <v>42</v>
      </c>
      <c r="O1410" s="115">
        <f t="shared" ref="O1410:O1473" si="997">LEN(D1410)-LEN(SUBSTITUTE(D1410,"H",""))</f>
        <v>9</v>
      </c>
      <c r="P1410" s="115">
        <f t="shared" ref="P1410:P1473" si="998">LEN(D1410)-LEN(SUBSTITUTE(D1410,"I",""))</f>
        <v>30</v>
      </c>
      <c r="Q1410" s="115">
        <f t="shared" ref="Q1410:Q1473" si="999">LEN(D1410)-LEN(SUBSTITUTE(D1410,"K",""))</f>
        <v>28</v>
      </c>
      <c r="R1410" s="115">
        <f t="shared" ref="R1410:R1473" si="1000">LEN(D1410)-LEN(SUBSTITUTE(D1410,"L",""))</f>
        <v>39</v>
      </c>
      <c r="S1410" s="115">
        <f t="shared" ref="S1410:S1473" si="1001">LEN(D1410)-LEN(SUBSTITUTE(D1410,"M",""))</f>
        <v>13</v>
      </c>
      <c r="T1410" s="115">
        <f t="shared" ref="T1410:T1473" si="1002">LEN(D1410)-LEN(SUBSTITUTE(D1410,"N",""))</f>
        <v>13</v>
      </c>
      <c r="U1410" s="115">
        <f t="shared" ref="U1410:U1473" si="1003">LEN(D1410)-LEN(SUBSTITUTE(D1410,"P",""))</f>
        <v>34</v>
      </c>
      <c r="V1410" s="115">
        <f t="shared" ref="V1410:V1473" si="1004">LEN(D1410)-LEN(SUBSTITUTE(D1410,"Q",""))</f>
        <v>17</v>
      </c>
      <c r="W1410" s="115">
        <f t="shared" ref="W1410:W1473" si="1005">LEN(D1410)-LEN(SUBSTITUTE(D1410,"R",""))</f>
        <v>29</v>
      </c>
      <c r="X1410" s="115">
        <f t="shared" ref="X1410:X1473" si="1006">LEN(D1410)-LEN(SUBSTITUTE(D1410,"S",""))</f>
        <v>24</v>
      </c>
      <c r="Y1410" s="115">
        <f t="shared" ref="Y1410:Y1473" si="1007">LEN(D1410)-LEN(SUBSTITUTE(D1410,"T",""))</f>
        <v>16</v>
      </c>
      <c r="Z1410" s="115">
        <f t="shared" ref="Z1410:Z1473" si="1008">LEN(D1410)-LEN(SUBSTITUTE(D1410,"V",""))</f>
        <v>42</v>
      </c>
      <c r="AA1410" s="115">
        <f t="shared" ref="AA1410:AA1473" si="1009">LEN(D1410)-LEN(SUBSTITUTE(D1410,"W",""))</f>
        <v>4</v>
      </c>
      <c r="AB1410" s="115">
        <f t="shared" ref="AB1410:AB1473" si="1010">LEN(D1410)-LEN(SUBSTITUTE(D1410,"Y",""))</f>
        <v>11</v>
      </c>
      <c r="AC1410" s="113">
        <f t="shared" si="969"/>
        <v>487</v>
      </c>
      <c r="AE1410">
        <f t="shared" si="970"/>
        <v>8.7004963294256121E-3</v>
      </c>
      <c r="AF1410">
        <f t="shared" si="971"/>
        <v>1.5191342797409798E-3</v>
      </c>
      <c r="AG1410">
        <f t="shared" si="972"/>
        <v>2.7620623268017818E-3</v>
      </c>
      <c r="AH1410">
        <f t="shared" si="973"/>
        <v>4.6955059555630289E-3</v>
      </c>
      <c r="AI1410">
        <f t="shared" si="974"/>
        <v>1.1048249307207126E-3</v>
      </c>
      <c r="AJ1410">
        <f t="shared" si="975"/>
        <v>5.8003308862837411E-3</v>
      </c>
      <c r="AK1410">
        <f t="shared" si="976"/>
        <v>1.2429280470608018E-3</v>
      </c>
      <c r="AL1410">
        <f t="shared" si="977"/>
        <v>4.1430934902026723E-3</v>
      </c>
      <c r="AM1410">
        <f t="shared" si="978"/>
        <v>3.8668872575224941E-3</v>
      </c>
      <c r="AN1410">
        <f t="shared" si="979"/>
        <v>5.3860215372634745E-3</v>
      </c>
      <c r="AO1410">
        <f t="shared" si="980"/>
        <v>1.7953405124211581E-3</v>
      </c>
      <c r="AP1410">
        <f t="shared" si="981"/>
        <v>1.7953405124211581E-3</v>
      </c>
      <c r="AQ1410">
        <f t="shared" si="982"/>
        <v>4.6955059555630289E-3</v>
      </c>
      <c r="AR1410">
        <f t="shared" si="983"/>
        <v>2.3477529777815144E-3</v>
      </c>
      <c r="AS1410">
        <f t="shared" si="984"/>
        <v>4.0049903738625832E-3</v>
      </c>
      <c r="AT1410">
        <f t="shared" si="985"/>
        <v>3.3144747921621379E-3</v>
      </c>
      <c r="AU1410">
        <f t="shared" si="986"/>
        <v>2.2096498614414253E-3</v>
      </c>
      <c r="AV1410">
        <f t="shared" si="987"/>
        <v>5.8003308862837411E-3</v>
      </c>
      <c r="AW1410">
        <f t="shared" si="988"/>
        <v>5.5241246536035632E-4</v>
      </c>
      <c r="AX1410">
        <f t="shared" si="989"/>
        <v>1.5191342797409798E-3</v>
      </c>
      <c r="AY1410">
        <f t="shared" si="990"/>
        <v>6.7256217657623393E-2</v>
      </c>
    </row>
    <row r="1411" spans="1:51" x14ac:dyDescent="0.2">
      <c r="A1411" s="118" t="s">
        <v>6341</v>
      </c>
      <c r="B1411" s="119">
        <v>22758</v>
      </c>
      <c r="C1411" s="121" t="s">
        <v>6582</v>
      </c>
      <c r="D1411" s="121" t="s">
        <v>3820</v>
      </c>
      <c r="E1411" s="121">
        <v>0.12042113354985921</v>
      </c>
      <c r="F1411">
        <f t="shared" ref="F1411:F1474" si="1011">E1411/1000000</f>
        <v>1.2042113354985922E-7</v>
      </c>
      <c r="G1411">
        <f t="shared" ref="G1411:G1474" si="1012">F1411*0.01</f>
        <v>1.2042113354985922E-9</v>
      </c>
      <c r="H1411">
        <f t="shared" ref="H1411:H1474" si="1013">G1411/$G$1637</f>
        <v>6.9314847654019981E-5</v>
      </c>
      <c r="I1411" s="115">
        <f t="shared" si="991"/>
        <v>31</v>
      </c>
      <c r="J1411" s="115">
        <f t="shared" si="992"/>
        <v>12</v>
      </c>
      <c r="K1411" s="115">
        <f t="shared" si="993"/>
        <v>13</v>
      </c>
      <c r="L1411" s="115">
        <f t="shared" si="994"/>
        <v>14</v>
      </c>
      <c r="M1411" s="115">
        <f t="shared" si="995"/>
        <v>1</v>
      </c>
      <c r="N1411" s="115">
        <f t="shared" si="996"/>
        <v>21</v>
      </c>
      <c r="O1411" s="115">
        <f t="shared" si="997"/>
        <v>5</v>
      </c>
      <c r="P1411" s="115">
        <f t="shared" si="998"/>
        <v>15</v>
      </c>
      <c r="Q1411" s="115">
        <f t="shared" si="999"/>
        <v>8</v>
      </c>
      <c r="R1411" s="115">
        <f t="shared" si="1000"/>
        <v>25</v>
      </c>
      <c r="S1411" s="115">
        <f t="shared" si="1001"/>
        <v>4</v>
      </c>
      <c r="T1411" s="115">
        <f t="shared" si="1002"/>
        <v>4</v>
      </c>
      <c r="U1411" s="115">
        <f t="shared" si="1003"/>
        <v>10</v>
      </c>
      <c r="V1411" s="115">
        <f t="shared" si="1004"/>
        <v>11</v>
      </c>
      <c r="W1411" s="115">
        <f t="shared" si="1005"/>
        <v>5</v>
      </c>
      <c r="X1411" s="115">
        <f t="shared" si="1006"/>
        <v>15</v>
      </c>
      <c r="Y1411" s="115">
        <f t="shared" si="1007"/>
        <v>10</v>
      </c>
      <c r="Z1411" s="115">
        <f t="shared" si="1008"/>
        <v>11</v>
      </c>
      <c r="AA1411" s="115">
        <f t="shared" si="1009"/>
        <v>2</v>
      </c>
      <c r="AB1411" s="115">
        <f t="shared" si="1010"/>
        <v>3</v>
      </c>
      <c r="AC1411" s="113">
        <f t="shared" ref="AC1411:AC1474" si="1014">SUM(I1411:AB1411)</f>
        <v>220</v>
      </c>
      <c r="AE1411">
        <f t="shared" ref="AE1411:AE1474" si="1015">I1411*$H1411</f>
        <v>2.1487602772746195E-3</v>
      </c>
      <c r="AF1411">
        <f t="shared" ref="AF1411:AF1474" si="1016">J1411*$H1411</f>
        <v>8.3177817184823977E-4</v>
      </c>
      <c r="AG1411">
        <f t="shared" ref="AG1411:AG1474" si="1017">K1411*$H1411</f>
        <v>9.0109301950225978E-4</v>
      </c>
      <c r="AH1411">
        <f t="shared" ref="AH1411:AH1474" si="1018">L1411*$H1411</f>
        <v>9.7040786715627968E-4</v>
      </c>
      <c r="AI1411">
        <f t="shared" ref="AI1411:AI1474" si="1019">M1411*$H1411</f>
        <v>6.9314847654019981E-5</v>
      </c>
      <c r="AJ1411">
        <f t="shared" ref="AJ1411:AJ1474" si="1020">N1411*$H1411</f>
        <v>1.4556118007344196E-3</v>
      </c>
      <c r="AK1411">
        <f t="shared" ref="AK1411:AK1474" si="1021">O1411*$H1411</f>
        <v>3.4657423827009993E-4</v>
      </c>
      <c r="AL1411">
        <f t="shared" ref="AL1411:AL1474" si="1022">P1411*$H1411</f>
        <v>1.0397227148102998E-3</v>
      </c>
      <c r="AM1411">
        <f t="shared" ref="AM1411:AM1474" si="1023">Q1411*$H1411</f>
        <v>5.5451878123215985E-4</v>
      </c>
      <c r="AN1411">
        <f t="shared" ref="AN1411:AN1474" si="1024">R1411*$H1411</f>
        <v>1.7328711913504994E-3</v>
      </c>
      <c r="AO1411">
        <f t="shared" ref="AO1411:AO1474" si="1025">S1411*$H1411</f>
        <v>2.7725939061607992E-4</v>
      </c>
      <c r="AP1411">
        <f t="shared" ref="AP1411:AP1474" si="1026">T1411*$H1411</f>
        <v>2.7725939061607992E-4</v>
      </c>
      <c r="AQ1411">
        <f t="shared" ref="AQ1411:AQ1474" si="1027">U1411*$H1411</f>
        <v>6.9314847654019986E-4</v>
      </c>
      <c r="AR1411">
        <f t="shared" ref="AR1411:AR1474" si="1028">V1411*$H1411</f>
        <v>7.6246332419421976E-4</v>
      </c>
      <c r="AS1411">
        <f t="shared" ref="AS1411:AS1474" si="1029">W1411*$H1411</f>
        <v>3.4657423827009993E-4</v>
      </c>
      <c r="AT1411">
        <f t="shared" ref="AT1411:AT1474" si="1030">X1411*$H1411</f>
        <v>1.0397227148102998E-3</v>
      </c>
      <c r="AU1411">
        <f t="shared" ref="AU1411:AU1474" si="1031">Y1411*$H1411</f>
        <v>6.9314847654019986E-4</v>
      </c>
      <c r="AV1411">
        <f t="shared" ref="AV1411:AV1474" si="1032">Z1411*$H1411</f>
        <v>7.6246332419421976E-4</v>
      </c>
      <c r="AW1411">
        <f t="shared" ref="AW1411:AW1474" si="1033">AA1411*$H1411</f>
        <v>1.3862969530803996E-4</v>
      </c>
      <c r="AX1411">
        <f t="shared" ref="AX1411:AX1474" si="1034">AB1411*$H1411</f>
        <v>2.0794454296205994E-4</v>
      </c>
      <c r="AY1411">
        <f t="shared" ref="AY1411:AY1474" si="1035">SUM(AE1411:AX1411)</f>
        <v>1.5249266483884397E-2</v>
      </c>
    </row>
    <row r="1412" spans="1:51" x14ac:dyDescent="0.2">
      <c r="A1412" s="118" t="s">
        <v>6342</v>
      </c>
      <c r="B1412" s="119">
        <v>20850</v>
      </c>
      <c r="C1412" s="121" t="s">
        <v>6830</v>
      </c>
      <c r="D1412" s="121" t="s">
        <v>4275</v>
      </c>
      <c r="E1412" s="121">
        <v>0.67420546083245059</v>
      </c>
      <c r="F1412">
        <f t="shared" si="1011"/>
        <v>6.7420546083245058E-7</v>
      </c>
      <c r="G1412">
        <f t="shared" si="1012"/>
        <v>6.7420546083245059E-9</v>
      </c>
      <c r="H1412">
        <f t="shared" si="1013"/>
        <v>3.8807514451573004E-4</v>
      </c>
      <c r="I1412" s="115">
        <f t="shared" si="991"/>
        <v>17</v>
      </c>
      <c r="J1412" s="115">
        <f t="shared" si="992"/>
        <v>4</v>
      </c>
      <c r="K1412" s="115">
        <f t="shared" si="993"/>
        <v>3</v>
      </c>
      <c r="L1412" s="115">
        <f t="shared" si="994"/>
        <v>5</v>
      </c>
      <c r="M1412" s="115">
        <f t="shared" si="995"/>
        <v>17</v>
      </c>
      <c r="N1412" s="115">
        <f t="shared" si="996"/>
        <v>15</v>
      </c>
      <c r="O1412" s="115">
        <f t="shared" si="997"/>
        <v>3</v>
      </c>
      <c r="P1412" s="115">
        <f t="shared" si="998"/>
        <v>10</v>
      </c>
      <c r="Q1412" s="115">
        <f t="shared" si="999"/>
        <v>1</v>
      </c>
      <c r="R1412" s="115">
        <f t="shared" si="1000"/>
        <v>32</v>
      </c>
      <c r="S1412" s="115">
        <f t="shared" si="1001"/>
        <v>7</v>
      </c>
      <c r="T1412" s="115">
        <f t="shared" si="1002"/>
        <v>3</v>
      </c>
      <c r="U1412" s="115">
        <f t="shared" si="1003"/>
        <v>6</v>
      </c>
      <c r="V1412" s="115">
        <f t="shared" si="1004"/>
        <v>2</v>
      </c>
      <c r="W1412" s="115">
        <f t="shared" si="1005"/>
        <v>8</v>
      </c>
      <c r="X1412" s="115">
        <f t="shared" si="1006"/>
        <v>16</v>
      </c>
      <c r="Y1412" s="115">
        <f t="shared" si="1007"/>
        <v>18</v>
      </c>
      <c r="Z1412" s="115">
        <f t="shared" si="1008"/>
        <v>20</v>
      </c>
      <c r="AA1412" s="115">
        <f t="shared" si="1009"/>
        <v>2</v>
      </c>
      <c r="AB1412" s="115">
        <f t="shared" si="1010"/>
        <v>4</v>
      </c>
      <c r="AC1412" s="113">
        <f t="shared" si="1014"/>
        <v>193</v>
      </c>
      <c r="AE1412">
        <f t="shared" si="1015"/>
        <v>6.5972774567674107E-3</v>
      </c>
      <c r="AF1412">
        <f t="shared" si="1016"/>
        <v>1.5523005780629202E-3</v>
      </c>
      <c r="AG1412">
        <f t="shared" si="1017"/>
        <v>1.1642254335471902E-3</v>
      </c>
      <c r="AH1412">
        <f t="shared" si="1018"/>
        <v>1.9403757225786502E-3</v>
      </c>
      <c r="AI1412">
        <f t="shared" si="1019"/>
        <v>6.5972774567674107E-3</v>
      </c>
      <c r="AJ1412">
        <f t="shared" si="1020"/>
        <v>5.8211271677359507E-3</v>
      </c>
      <c r="AK1412">
        <f t="shared" si="1021"/>
        <v>1.1642254335471902E-3</v>
      </c>
      <c r="AL1412">
        <f t="shared" si="1022"/>
        <v>3.8807514451573003E-3</v>
      </c>
      <c r="AM1412">
        <f t="shared" si="1023"/>
        <v>3.8807514451573004E-4</v>
      </c>
      <c r="AN1412">
        <f t="shared" si="1024"/>
        <v>1.2418404624503361E-2</v>
      </c>
      <c r="AO1412">
        <f t="shared" si="1025"/>
        <v>2.7165260116101104E-3</v>
      </c>
      <c r="AP1412">
        <f t="shared" si="1026"/>
        <v>1.1642254335471902E-3</v>
      </c>
      <c r="AQ1412">
        <f t="shared" si="1027"/>
        <v>2.3284508670943804E-3</v>
      </c>
      <c r="AR1412">
        <f t="shared" si="1028"/>
        <v>7.7615028903146009E-4</v>
      </c>
      <c r="AS1412">
        <f t="shared" si="1029"/>
        <v>3.1046011561258404E-3</v>
      </c>
      <c r="AT1412">
        <f t="shared" si="1030"/>
        <v>6.2092023122516807E-3</v>
      </c>
      <c r="AU1412">
        <f t="shared" si="1031"/>
        <v>6.9853526012831407E-3</v>
      </c>
      <c r="AV1412">
        <f t="shared" si="1032"/>
        <v>7.7615028903146007E-3</v>
      </c>
      <c r="AW1412">
        <f t="shared" si="1033"/>
        <v>7.7615028903146009E-4</v>
      </c>
      <c r="AX1412">
        <f t="shared" si="1034"/>
        <v>1.5523005780629202E-3</v>
      </c>
      <c r="AY1412">
        <f t="shared" si="1035"/>
        <v>7.4898502891535906E-2</v>
      </c>
    </row>
    <row r="1413" spans="1:51" x14ac:dyDescent="0.2">
      <c r="A1413" s="118" t="s">
        <v>6343</v>
      </c>
      <c r="B1413" s="119">
        <v>80559</v>
      </c>
      <c r="C1413" s="121" t="s">
        <v>7173</v>
      </c>
      <c r="D1413" s="121" t="s">
        <v>3987</v>
      </c>
      <c r="E1413" s="121">
        <v>0.13497901386625166</v>
      </c>
      <c r="F1413">
        <f t="shared" si="1011"/>
        <v>1.3497901386625165E-7</v>
      </c>
      <c r="G1413">
        <f t="shared" si="1012"/>
        <v>1.3497901386625165E-9</v>
      </c>
      <c r="H1413">
        <f t="shared" si="1013"/>
        <v>7.7694417141118338E-5</v>
      </c>
      <c r="I1413" s="115">
        <f t="shared" si="991"/>
        <v>62</v>
      </c>
      <c r="J1413" s="115">
        <f t="shared" si="992"/>
        <v>1</v>
      </c>
      <c r="K1413" s="115">
        <f t="shared" si="993"/>
        <v>32</v>
      </c>
      <c r="L1413" s="115">
        <f t="shared" si="994"/>
        <v>23</v>
      </c>
      <c r="M1413" s="115">
        <f t="shared" si="995"/>
        <v>30</v>
      </c>
      <c r="N1413" s="115">
        <f t="shared" si="996"/>
        <v>64</v>
      </c>
      <c r="O1413" s="115">
        <f t="shared" si="997"/>
        <v>17</v>
      </c>
      <c r="P1413" s="115">
        <f t="shared" si="998"/>
        <v>38</v>
      </c>
      <c r="Q1413" s="115">
        <f t="shared" si="999"/>
        <v>25</v>
      </c>
      <c r="R1413" s="115">
        <f t="shared" si="1000"/>
        <v>43</v>
      </c>
      <c r="S1413" s="115">
        <f t="shared" si="1001"/>
        <v>15</v>
      </c>
      <c r="T1413" s="115">
        <f t="shared" si="1002"/>
        <v>64</v>
      </c>
      <c r="U1413" s="115">
        <f t="shared" si="1003"/>
        <v>36</v>
      </c>
      <c r="V1413" s="115">
        <f t="shared" si="1004"/>
        <v>30</v>
      </c>
      <c r="W1413" s="115">
        <f t="shared" si="1005"/>
        <v>33</v>
      </c>
      <c r="X1413" s="115">
        <f t="shared" si="1006"/>
        <v>70</v>
      </c>
      <c r="Y1413" s="115">
        <f t="shared" si="1007"/>
        <v>59</v>
      </c>
      <c r="Z1413" s="115">
        <f t="shared" si="1008"/>
        <v>42</v>
      </c>
      <c r="AA1413" s="115">
        <f t="shared" si="1009"/>
        <v>13</v>
      </c>
      <c r="AB1413" s="115">
        <f t="shared" si="1010"/>
        <v>38</v>
      </c>
      <c r="AC1413" s="113">
        <f t="shared" si="1014"/>
        <v>735</v>
      </c>
      <c r="AE1413">
        <f t="shared" si="1015"/>
        <v>4.8170538627493372E-3</v>
      </c>
      <c r="AF1413">
        <f t="shared" si="1016"/>
        <v>7.7694417141118338E-5</v>
      </c>
      <c r="AG1413">
        <f t="shared" si="1017"/>
        <v>2.4862213485157868E-3</v>
      </c>
      <c r="AH1413">
        <f t="shared" si="1018"/>
        <v>1.7869715942457217E-3</v>
      </c>
      <c r="AI1413">
        <f t="shared" si="1019"/>
        <v>2.33083251423355E-3</v>
      </c>
      <c r="AJ1413">
        <f t="shared" si="1020"/>
        <v>4.9724426970315736E-3</v>
      </c>
      <c r="AK1413">
        <f t="shared" si="1021"/>
        <v>1.3208050913990118E-3</v>
      </c>
      <c r="AL1413">
        <f t="shared" si="1022"/>
        <v>2.9523878513624969E-3</v>
      </c>
      <c r="AM1413">
        <f t="shared" si="1023"/>
        <v>1.9423604285279585E-3</v>
      </c>
      <c r="AN1413">
        <f t="shared" si="1024"/>
        <v>3.3408599370680883E-3</v>
      </c>
      <c r="AO1413">
        <f t="shared" si="1025"/>
        <v>1.165416257116775E-3</v>
      </c>
      <c r="AP1413">
        <f t="shared" si="1026"/>
        <v>4.9724426970315736E-3</v>
      </c>
      <c r="AQ1413">
        <f t="shared" si="1027"/>
        <v>2.79699901708026E-3</v>
      </c>
      <c r="AR1413">
        <f t="shared" si="1028"/>
        <v>2.33083251423355E-3</v>
      </c>
      <c r="AS1413">
        <f t="shared" si="1029"/>
        <v>2.563915765656905E-3</v>
      </c>
      <c r="AT1413">
        <f t="shared" si="1030"/>
        <v>5.4386091998782837E-3</v>
      </c>
      <c r="AU1413">
        <f t="shared" si="1031"/>
        <v>4.5839706113259817E-3</v>
      </c>
      <c r="AV1413">
        <f t="shared" si="1032"/>
        <v>3.2631655199269701E-3</v>
      </c>
      <c r="AW1413">
        <f t="shared" si="1033"/>
        <v>1.0100274228345384E-3</v>
      </c>
      <c r="AX1413">
        <f t="shared" si="1034"/>
        <v>2.9523878513624969E-3</v>
      </c>
      <c r="AY1413">
        <f t="shared" si="1035"/>
        <v>5.7105396598721977E-2</v>
      </c>
    </row>
    <row r="1414" spans="1:51" x14ac:dyDescent="0.2">
      <c r="A1414" s="118" t="s">
        <v>6344</v>
      </c>
      <c r="B1414" s="119">
        <v>63887</v>
      </c>
      <c r="C1414" s="121" t="s">
        <v>7098</v>
      </c>
      <c r="D1414" s="121" t="s">
        <v>4084</v>
      </c>
      <c r="E1414" s="121">
        <v>0.25657610294176636</v>
      </c>
      <c r="F1414">
        <f t="shared" si="1011"/>
        <v>2.5657610294176636E-7</v>
      </c>
      <c r="G1414">
        <f t="shared" si="1012"/>
        <v>2.5657610294176635E-9</v>
      </c>
      <c r="H1414">
        <f t="shared" si="1013"/>
        <v>1.4768614912354371E-4</v>
      </c>
      <c r="I1414" s="115">
        <f t="shared" si="991"/>
        <v>48</v>
      </c>
      <c r="J1414" s="115">
        <f t="shared" si="992"/>
        <v>10</v>
      </c>
      <c r="K1414" s="115">
        <f t="shared" si="993"/>
        <v>28</v>
      </c>
      <c r="L1414" s="115">
        <f t="shared" si="994"/>
        <v>45</v>
      </c>
      <c r="M1414" s="115">
        <f t="shared" si="995"/>
        <v>26</v>
      </c>
      <c r="N1414" s="115">
        <f t="shared" si="996"/>
        <v>31</v>
      </c>
      <c r="O1414" s="115">
        <f t="shared" si="997"/>
        <v>17</v>
      </c>
      <c r="P1414" s="115">
        <f t="shared" si="998"/>
        <v>48</v>
      </c>
      <c r="Q1414" s="115">
        <f t="shared" si="999"/>
        <v>33</v>
      </c>
      <c r="R1414" s="115">
        <f t="shared" si="1000"/>
        <v>55</v>
      </c>
      <c r="S1414" s="115">
        <f t="shared" si="1001"/>
        <v>11</v>
      </c>
      <c r="T1414" s="115">
        <f t="shared" si="1002"/>
        <v>24</v>
      </c>
      <c r="U1414" s="115">
        <f t="shared" si="1003"/>
        <v>28</v>
      </c>
      <c r="V1414" s="115">
        <f t="shared" si="1004"/>
        <v>25</v>
      </c>
      <c r="W1414" s="115">
        <f t="shared" si="1005"/>
        <v>38</v>
      </c>
      <c r="X1414" s="115">
        <f t="shared" si="1006"/>
        <v>37</v>
      </c>
      <c r="Y1414" s="115">
        <f t="shared" si="1007"/>
        <v>26</v>
      </c>
      <c r="Z1414" s="115">
        <f t="shared" si="1008"/>
        <v>25</v>
      </c>
      <c r="AA1414" s="115">
        <f t="shared" si="1009"/>
        <v>4</v>
      </c>
      <c r="AB1414" s="115">
        <f t="shared" si="1010"/>
        <v>9</v>
      </c>
      <c r="AC1414" s="113">
        <f t="shared" si="1014"/>
        <v>568</v>
      </c>
      <c r="AE1414">
        <f t="shared" si="1015"/>
        <v>7.088935157930098E-3</v>
      </c>
      <c r="AF1414">
        <f t="shared" si="1016"/>
        <v>1.4768614912354372E-3</v>
      </c>
      <c r="AG1414">
        <f t="shared" si="1017"/>
        <v>4.1352121754592236E-3</v>
      </c>
      <c r="AH1414">
        <f t="shared" si="1018"/>
        <v>6.6458767105594665E-3</v>
      </c>
      <c r="AI1414">
        <f t="shared" si="1019"/>
        <v>3.8398398772121365E-3</v>
      </c>
      <c r="AJ1414">
        <f t="shared" si="1020"/>
        <v>4.5782706228298551E-3</v>
      </c>
      <c r="AK1414">
        <f t="shared" si="1021"/>
        <v>2.5106645351002429E-3</v>
      </c>
      <c r="AL1414">
        <f t="shared" si="1022"/>
        <v>7.088935157930098E-3</v>
      </c>
      <c r="AM1414">
        <f t="shared" si="1023"/>
        <v>4.8736429210769422E-3</v>
      </c>
      <c r="AN1414">
        <f t="shared" si="1024"/>
        <v>8.1227382017949046E-3</v>
      </c>
      <c r="AO1414">
        <f t="shared" si="1025"/>
        <v>1.6245476403589807E-3</v>
      </c>
      <c r="AP1414">
        <f t="shared" si="1026"/>
        <v>3.544467578965049E-3</v>
      </c>
      <c r="AQ1414">
        <f t="shared" si="1027"/>
        <v>4.1352121754592236E-3</v>
      </c>
      <c r="AR1414">
        <f t="shared" si="1028"/>
        <v>3.6921537280885926E-3</v>
      </c>
      <c r="AS1414">
        <f t="shared" si="1029"/>
        <v>5.6120736666946608E-3</v>
      </c>
      <c r="AT1414">
        <f t="shared" si="1030"/>
        <v>5.4643875175711173E-3</v>
      </c>
      <c r="AU1414">
        <f t="shared" si="1031"/>
        <v>3.8398398772121365E-3</v>
      </c>
      <c r="AV1414">
        <f t="shared" si="1032"/>
        <v>3.6921537280885926E-3</v>
      </c>
      <c r="AW1414">
        <f t="shared" si="1033"/>
        <v>5.9074459649417484E-4</v>
      </c>
      <c r="AX1414">
        <f t="shared" si="1034"/>
        <v>1.3291753421118934E-3</v>
      </c>
      <c r="AY1414">
        <f t="shared" si="1035"/>
        <v>8.3885732702172824E-2</v>
      </c>
    </row>
    <row r="1415" spans="1:51" x14ac:dyDescent="0.2">
      <c r="A1415" s="118" t="s">
        <v>6345</v>
      </c>
      <c r="B1415" s="119">
        <v>54718</v>
      </c>
      <c r="C1415" s="121" t="s">
        <v>7174</v>
      </c>
      <c r="D1415" s="121" t="s">
        <v>3678</v>
      </c>
      <c r="E1415" s="121">
        <v>5.9377340073433038E-2</v>
      </c>
      <c r="F1415">
        <f t="shared" si="1011"/>
        <v>5.9377340073433037E-8</v>
      </c>
      <c r="G1415">
        <f t="shared" si="1012"/>
        <v>5.9377340073433037E-10</v>
      </c>
      <c r="H1415">
        <f t="shared" si="1013"/>
        <v>3.4177815471126309E-5</v>
      </c>
      <c r="I1415" s="115">
        <f t="shared" si="991"/>
        <v>48</v>
      </c>
      <c r="J1415" s="115">
        <f t="shared" si="992"/>
        <v>15</v>
      </c>
      <c r="K1415" s="115">
        <f t="shared" si="993"/>
        <v>26</v>
      </c>
      <c r="L1415" s="115">
        <f t="shared" si="994"/>
        <v>40</v>
      </c>
      <c r="M1415" s="115">
        <f t="shared" si="995"/>
        <v>12</v>
      </c>
      <c r="N1415" s="115">
        <f t="shared" si="996"/>
        <v>30</v>
      </c>
      <c r="O1415" s="115">
        <f t="shared" si="997"/>
        <v>16</v>
      </c>
      <c r="P1415" s="115">
        <f t="shared" si="998"/>
        <v>37</v>
      </c>
      <c r="Q1415" s="115">
        <f t="shared" si="999"/>
        <v>30</v>
      </c>
      <c r="R1415" s="115">
        <f t="shared" si="1000"/>
        <v>39</v>
      </c>
      <c r="S1415" s="115">
        <f t="shared" si="1001"/>
        <v>11</v>
      </c>
      <c r="T1415" s="115">
        <f t="shared" si="1002"/>
        <v>22</v>
      </c>
      <c r="U1415" s="115">
        <f t="shared" si="1003"/>
        <v>23</v>
      </c>
      <c r="V1415" s="115">
        <f t="shared" si="1004"/>
        <v>23</v>
      </c>
      <c r="W1415" s="115">
        <f t="shared" si="1005"/>
        <v>28</v>
      </c>
      <c r="X1415" s="115">
        <f t="shared" si="1006"/>
        <v>26</v>
      </c>
      <c r="Y1415" s="115">
        <f t="shared" si="1007"/>
        <v>16</v>
      </c>
      <c r="Z1415" s="115">
        <f t="shared" si="1008"/>
        <v>27</v>
      </c>
      <c r="AA1415" s="115">
        <f t="shared" si="1009"/>
        <v>6</v>
      </c>
      <c r="AB1415" s="115">
        <f t="shared" si="1010"/>
        <v>14</v>
      </c>
      <c r="AC1415" s="113">
        <f t="shared" si="1014"/>
        <v>489</v>
      </c>
      <c r="AE1415">
        <f t="shared" si="1015"/>
        <v>1.6405351426140627E-3</v>
      </c>
      <c r="AF1415">
        <f t="shared" si="1016"/>
        <v>5.1266723206689463E-4</v>
      </c>
      <c r="AG1415">
        <f t="shared" si="1017"/>
        <v>8.88623202249284E-4</v>
      </c>
      <c r="AH1415">
        <f t="shared" si="1018"/>
        <v>1.3671126188450524E-3</v>
      </c>
      <c r="AI1415">
        <f t="shared" si="1019"/>
        <v>4.1013378565351569E-4</v>
      </c>
      <c r="AJ1415">
        <f t="shared" si="1020"/>
        <v>1.0253344641337893E-3</v>
      </c>
      <c r="AK1415">
        <f t="shared" si="1021"/>
        <v>5.4684504753802095E-4</v>
      </c>
      <c r="AL1415">
        <f t="shared" si="1022"/>
        <v>1.2645791724316734E-3</v>
      </c>
      <c r="AM1415">
        <f t="shared" si="1023"/>
        <v>1.0253344641337893E-3</v>
      </c>
      <c r="AN1415">
        <f t="shared" si="1024"/>
        <v>1.332934803373926E-3</v>
      </c>
      <c r="AO1415">
        <f t="shared" si="1025"/>
        <v>3.7595597018238942E-4</v>
      </c>
      <c r="AP1415">
        <f t="shared" si="1026"/>
        <v>7.5191194036477885E-4</v>
      </c>
      <c r="AQ1415">
        <f t="shared" si="1027"/>
        <v>7.8608975583590516E-4</v>
      </c>
      <c r="AR1415">
        <f t="shared" si="1028"/>
        <v>7.8608975583590516E-4</v>
      </c>
      <c r="AS1415">
        <f t="shared" si="1029"/>
        <v>9.5697883319153664E-4</v>
      </c>
      <c r="AT1415">
        <f t="shared" si="1030"/>
        <v>8.88623202249284E-4</v>
      </c>
      <c r="AU1415">
        <f t="shared" si="1031"/>
        <v>5.4684504753802095E-4</v>
      </c>
      <c r="AV1415">
        <f t="shared" si="1032"/>
        <v>9.2280101772041032E-4</v>
      </c>
      <c r="AW1415">
        <f t="shared" si="1033"/>
        <v>2.0506689282675784E-4</v>
      </c>
      <c r="AX1415">
        <f t="shared" si="1034"/>
        <v>4.7848941659576832E-4</v>
      </c>
      <c r="AY1415">
        <f t="shared" si="1035"/>
        <v>1.6712951765380762E-2</v>
      </c>
    </row>
    <row r="1416" spans="1:51" x14ac:dyDescent="0.2">
      <c r="A1416" s="118" t="s">
        <v>6346</v>
      </c>
      <c r="B1416" s="119">
        <v>6842</v>
      </c>
      <c r="C1416" s="121" t="s">
        <v>7175</v>
      </c>
      <c r="D1416" s="121" t="s">
        <v>3758</v>
      </c>
      <c r="E1416" s="121">
        <v>7.7059878994476472E-2</v>
      </c>
      <c r="F1416">
        <f t="shared" si="1011"/>
        <v>7.7059878994476473E-8</v>
      </c>
      <c r="G1416">
        <f t="shared" si="1012"/>
        <v>7.705987899447647E-10</v>
      </c>
      <c r="H1416">
        <f t="shared" si="1013"/>
        <v>4.4355949950660422E-5</v>
      </c>
      <c r="I1416" s="115">
        <f t="shared" si="991"/>
        <v>7</v>
      </c>
      <c r="J1416" s="115">
        <f t="shared" si="992"/>
        <v>9</v>
      </c>
      <c r="K1416" s="115">
        <f t="shared" si="993"/>
        <v>5</v>
      </c>
      <c r="L1416" s="115">
        <f t="shared" si="994"/>
        <v>5</v>
      </c>
      <c r="M1416" s="115">
        <f t="shared" si="995"/>
        <v>3</v>
      </c>
      <c r="N1416" s="115">
        <f t="shared" si="996"/>
        <v>3</v>
      </c>
      <c r="O1416" s="115">
        <f t="shared" si="997"/>
        <v>0</v>
      </c>
      <c r="P1416" s="115">
        <f t="shared" si="998"/>
        <v>6</v>
      </c>
      <c r="Q1416" s="115">
        <f t="shared" si="999"/>
        <v>3</v>
      </c>
      <c r="R1416" s="115">
        <f t="shared" si="1000"/>
        <v>0</v>
      </c>
      <c r="S1416" s="115">
        <f t="shared" si="1001"/>
        <v>3</v>
      </c>
      <c r="T1416" s="115">
        <f t="shared" si="1002"/>
        <v>3</v>
      </c>
      <c r="U1416" s="115">
        <f t="shared" si="1003"/>
        <v>6</v>
      </c>
      <c r="V1416" s="115">
        <f t="shared" si="1004"/>
        <v>2</v>
      </c>
      <c r="W1416" s="115">
        <f t="shared" si="1005"/>
        <v>0</v>
      </c>
      <c r="X1416" s="115">
        <f t="shared" si="1006"/>
        <v>3</v>
      </c>
      <c r="Y1416" s="115">
        <f t="shared" si="1007"/>
        <v>3</v>
      </c>
      <c r="Z1416" s="115">
        <f t="shared" si="1008"/>
        <v>2</v>
      </c>
      <c r="AA1416" s="115">
        <f t="shared" si="1009"/>
        <v>0</v>
      </c>
      <c r="AB1416" s="115">
        <f t="shared" si="1010"/>
        <v>1</v>
      </c>
      <c r="AC1416" s="113">
        <f t="shared" si="1014"/>
        <v>64</v>
      </c>
      <c r="AE1416">
        <f t="shared" si="1015"/>
        <v>3.1049164965462294E-4</v>
      </c>
      <c r="AF1416">
        <f t="shared" si="1016"/>
        <v>3.9920354955594382E-4</v>
      </c>
      <c r="AG1416">
        <f t="shared" si="1017"/>
        <v>2.2177974975330211E-4</v>
      </c>
      <c r="AH1416">
        <f t="shared" si="1018"/>
        <v>2.2177974975330211E-4</v>
      </c>
      <c r="AI1416">
        <f t="shared" si="1019"/>
        <v>1.3306784985198127E-4</v>
      </c>
      <c r="AJ1416">
        <f t="shared" si="1020"/>
        <v>1.3306784985198127E-4</v>
      </c>
      <c r="AK1416">
        <f t="shared" si="1021"/>
        <v>0</v>
      </c>
      <c r="AL1416">
        <f t="shared" si="1022"/>
        <v>2.6613569970396255E-4</v>
      </c>
      <c r="AM1416">
        <f t="shared" si="1023"/>
        <v>1.3306784985198127E-4</v>
      </c>
      <c r="AN1416">
        <f t="shared" si="1024"/>
        <v>0</v>
      </c>
      <c r="AO1416">
        <f t="shared" si="1025"/>
        <v>1.3306784985198127E-4</v>
      </c>
      <c r="AP1416">
        <f t="shared" si="1026"/>
        <v>1.3306784985198127E-4</v>
      </c>
      <c r="AQ1416">
        <f t="shared" si="1027"/>
        <v>2.6613569970396255E-4</v>
      </c>
      <c r="AR1416">
        <f t="shared" si="1028"/>
        <v>8.8711899901320845E-5</v>
      </c>
      <c r="AS1416">
        <f t="shared" si="1029"/>
        <v>0</v>
      </c>
      <c r="AT1416">
        <f t="shared" si="1030"/>
        <v>1.3306784985198127E-4</v>
      </c>
      <c r="AU1416">
        <f t="shared" si="1031"/>
        <v>1.3306784985198127E-4</v>
      </c>
      <c r="AV1416">
        <f t="shared" si="1032"/>
        <v>8.8711899901320845E-5</v>
      </c>
      <c r="AW1416">
        <f t="shared" si="1033"/>
        <v>0</v>
      </c>
      <c r="AX1416">
        <f t="shared" si="1034"/>
        <v>4.4355949950660422E-5</v>
      </c>
      <c r="AY1416">
        <f t="shared" si="1035"/>
        <v>2.838780796842267E-3</v>
      </c>
    </row>
    <row r="1417" spans="1:51" x14ac:dyDescent="0.2">
      <c r="A1417" s="118" t="s">
        <v>6347</v>
      </c>
      <c r="B1417" s="119">
        <v>8061</v>
      </c>
      <c r="C1417" s="121" t="s">
        <v>7073</v>
      </c>
      <c r="D1417" s="121" t="s">
        <v>3954</v>
      </c>
      <c r="E1417" s="121">
        <v>0.19408260393126184</v>
      </c>
      <c r="F1417">
        <f t="shared" si="1011"/>
        <v>1.9408260393126184E-7</v>
      </c>
      <c r="G1417">
        <f t="shared" si="1012"/>
        <v>1.9408260393126186E-9</v>
      </c>
      <c r="H1417">
        <f t="shared" si="1013"/>
        <v>1.1171466109992155E-4</v>
      </c>
      <c r="I1417" s="115">
        <f t="shared" si="991"/>
        <v>6</v>
      </c>
      <c r="J1417" s="115">
        <f t="shared" si="992"/>
        <v>0</v>
      </c>
      <c r="K1417" s="115">
        <f t="shared" si="993"/>
        <v>4</v>
      </c>
      <c r="L1417" s="115">
        <f t="shared" si="994"/>
        <v>8</v>
      </c>
      <c r="M1417" s="115">
        <f t="shared" si="995"/>
        <v>0</v>
      </c>
      <c r="N1417" s="115">
        <f t="shared" si="996"/>
        <v>4</v>
      </c>
      <c r="O1417" s="115">
        <f t="shared" si="997"/>
        <v>0</v>
      </c>
      <c r="P1417" s="115">
        <f t="shared" si="998"/>
        <v>6</v>
      </c>
      <c r="Q1417" s="115">
        <f t="shared" si="999"/>
        <v>6</v>
      </c>
      <c r="R1417" s="115">
        <f t="shared" si="1000"/>
        <v>7</v>
      </c>
      <c r="S1417" s="115">
        <f t="shared" si="1001"/>
        <v>3</v>
      </c>
      <c r="T1417" s="115">
        <f t="shared" si="1002"/>
        <v>2</v>
      </c>
      <c r="U1417" s="115">
        <f t="shared" si="1003"/>
        <v>5</v>
      </c>
      <c r="V1417" s="115">
        <f t="shared" si="1004"/>
        <v>2</v>
      </c>
      <c r="W1417" s="115">
        <f t="shared" si="1005"/>
        <v>5</v>
      </c>
      <c r="X1417" s="115">
        <f t="shared" si="1006"/>
        <v>1</v>
      </c>
      <c r="Y1417" s="115">
        <f t="shared" si="1007"/>
        <v>4</v>
      </c>
      <c r="Z1417" s="115">
        <f t="shared" si="1008"/>
        <v>3</v>
      </c>
      <c r="AA1417" s="115">
        <f t="shared" si="1009"/>
        <v>3</v>
      </c>
      <c r="AB1417" s="115">
        <f t="shared" si="1010"/>
        <v>1</v>
      </c>
      <c r="AC1417" s="113">
        <f t="shared" si="1014"/>
        <v>70</v>
      </c>
      <c r="AE1417">
        <f t="shared" si="1015"/>
        <v>6.7028796659952925E-4</v>
      </c>
      <c r="AF1417">
        <f t="shared" si="1016"/>
        <v>0</v>
      </c>
      <c r="AG1417">
        <f t="shared" si="1017"/>
        <v>4.4685864439968618E-4</v>
      </c>
      <c r="AH1417">
        <f t="shared" si="1018"/>
        <v>8.9371728879937236E-4</v>
      </c>
      <c r="AI1417">
        <f t="shared" si="1019"/>
        <v>0</v>
      </c>
      <c r="AJ1417">
        <f t="shared" si="1020"/>
        <v>4.4685864439968618E-4</v>
      </c>
      <c r="AK1417">
        <f t="shared" si="1021"/>
        <v>0</v>
      </c>
      <c r="AL1417">
        <f t="shared" si="1022"/>
        <v>6.7028796659952925E-4</v>
      </c>
      <c r="AM1417">
        <f t="shared" si="1023"/>
        <v>6.7028796659952925E-4</v>
      </c>
      <c r="AN1417">
        <f t="shared" si="1024"/>
        <v>7.8200262769945086E-4</v>
      </c>
      <c r="AO1417">
        <f t="shared" si="1025"/>
        <v>3.3514398329976462E-4</v>
      </c>
      <c r="AP1417">
        <f t="shared" si="1026"/>
        <v>2.2342932219984309E-4</v>
      </c>
      <c r="AQ1417">
        <f t="shared" si="1027"/>
        <v>5.5857330549960774E-4</v>
      </c>
      <c r="AR1417">
        <f t="shared" si="1028"/>
        <v>2.2342932219984309E-4</v>
      </c>
      <c r="AS1417">
        <f t="shared" si="1029"/>
        <v>5.5857330549960774E-4</v>
      </c>
      <c r="AT1417">
        <f t="shared" si="1030"/>
        <v>1.1171466109992155E-4</v>
      </c>
      <c r="AU1417">
        <f t="shared" si="1031"/>
        <v>4.4685864439968618E-4</v>
      </c>
      <c r="AV1417">
        <f t="shared" si="1032"/>
        <v>3.3514398329976462E-4</v>
      </c>
      <c r="AW1417">
        <f t="shared" si="1033"/>
        <v>3.3514398329976462E-4</v>
      </c>
      <c r="AX1417">
        <f t="shared" si="1034"/>
        <v>1.1171466109992155E-4</v>
      </c>
      <c r="AY1417">
        <f t="shared" si="1035"/>
        <v>7.8200262769945097E-3</v>
      </c>
    </row>
    <row r="1418" spans="1:51" x14ac:dyDescent="0.2">
      <c r="A1418" s="118" t="s">
        <v>6348</v>
      </c>
      <c r="B1418" s="119">
        <v>32477</v>
      </c>
      <c r="C1418" s="121" t="s">
        <v>7060</v>
      </c>
      <c r="D1418" s="121" t="s">
        <v>3602</v>
      </c>
      <c r="E1418" s="121">
        <v>2.9566420524493528E-2</v>
      </c>
      <c r="F1418">
        <f t="shared" si="1011"/>
        <v>2.9566420524493528E-8</v>
      </c>
      <c r="G1418">
        <f t="shared" si="1012"/>
        <v>2.9566420524493527E-10</v>
      </c>
      <c r="H1418">
        <f t="shared" si="1013"/>
        <v>1.7018540466415947E-5</v>
      </c>
      <c r="I1418" s="115">
        <f t="shared" si="991"/>
        <v>28</v>
      </c>
      <c r="J1418" s="115">
        <f t="shared" si="992"/>
        <v>2</v>
      </c>
      <c r="K1418" s="115">
        <f t="shared" si="993"/>
        <v>17</v>
      </c>
      <c r="L1418" s="115">
        <f t="shared" si="994"/>
        <v>18</v>
      </c>
      <c r="M1418" s="115">
        <f t="shared" si="995"/>
        <v>12</v>
      </c>
      <c r="N1418" s="115">
        <f t="shared" si="996"/>
        <v>10</v>
      </c>
      <c r="O1418" s="115">
        <f t="shared" si="997"/>
        <v>9</v>
      </c>
      <c r="P1418" s="115">
        <f t="shared" si="998"/>
        <v>22</v>
      </c>
      <c r="Q1418" s="115">
        <f t="shared" si="999"/>
        <v>13</v>
      </c>
      <c r="R1418" s="115">
        <f t="shared" si="1000"/>
        <v>28</v>
      </c>
      <c r="S1418" s="115">
        <f t="shared" si="1001"/>
        <v>5</v>
      </c>
      <c r="T1418" s="115">
        <f t="shared" si="1002"/>
        <v>10</v>
      </c>
      <c r="U1418" s="115">
        <f t="shared" si="1003"/>
        <v>18</v>
      </c>
      <c r="V1418" s="115">
        <f t="shared" si="1004"/>
        <v>14</v>
      </c>
      <c r="W1418" s="115">
        <f t="shared" si="1005"/>
        <v>17</v>
      </c>
      <c r="X1418" s="115">
        <f t="shared" si="1006"/>
        <v>23</v>
      </c>
      <c r="Y1418" s="115">
        <f t="shared" si="1007"/>
        <v>13</v>
      </c>
      <c r="Z1418" s="115">
        <f t="shared" si="1008"/>
        <v>12</v>
      </c>
      <c r="AA1418" s="115">
        <f t="shared" si="1009"/>
        <v>6</v>
      </c>
      <c r="AB1418" s="115">
        <f t="shared" si="1010"/>
        <v>9</v>
      </c>
      <c r="AC1418" s="113">
        <f t="shared" si="1014"/>
        <v>286</v>
      </c>
      <c r="AE1418">
        <f t="shared" si="1015"/>
        <v>4.7651913305964654E-4</v>
      </c>
      <c r="AF1418">
        <f t="shared" si="1016"/>
        <v>3.4037080932831894E-5</v>
      </c>
      <c r="AG1418">
        <f t="shared" si="1017"/>
        <v>2.8931518792907113E-4</v>
      </c>
      <c r="AH1418">
        <f t="shared" si="1018"/>
        <v>3.0633372839548704E-4</v>
      </c>
      <c r="AI1418">
        <f t="shared" si="1019"/>
        <v>2.0422248559699138E-4</v>
      </c>
      <c r="AJ1418">
        <f t="shared" si="1020"/>
        <v>1.7018540466415947E-4</v>
      </c>
      <c r="AK1418">
        <f t="shared" si="1021"/>
        <v>1.5316686419774352E-4</v>
      </c>
      <c r="AL1418">
        <f t="shared" si="1022"/>
        <v>3.7440789026115082E-4</v>
      </c>
      <c r="AM1418">
        <f t="shared" si="1023"/>
        <v>2.2124102606340732E-4</v>
      </c>
      <c r="AN1418">
        <f t="shared" si="1024"/>
        <v>4.7651913305964654E-4</v>
      </c>
      <c r="AO1418">
        <f t="shared" si="1025"/>
        <v>8.5092702332079733E-5</v>
      </c>
      <c r="AP1418">
        <f t="shared" si="1026"/>
        <v>1.7018540466415947E-4</v>
      </c>
      <c r="AQ1418">
        <f t="shared" si="1027"/>
        <v>3.0633372839548704E-4</v>
      </c>
      <c r="AR1418">
        <f t="shared" si="1028"/>
        <v>2.3825956652982327E-4</v>
      </c>
      <c r="AS1418">
        <f t="shared" si="1029"/>
        <v>2.8931518792907113E-4</v>
      </c>
      <c r="AT1418">
        <f t="shared" si="1030"/>
        <v>3.9142643072756679E-4</v>
      </c>
      <c r="AU1418">
        <f t="shared" si="1031"/>
        <v>2.2124102606340732E-4</v>
      </c>
      <c r="AV1418">
        <f t="shared" si="1032"/>
        <v>2.0422248559699138E-4</v>
      </c>
      <c r="AW1418">
        <f t="shared" si="1033"/>
        <v>1.0211124279849569E-4</v>
      </c>
      <c r="AX1418">
        <f t="shared" si="1034"/>
        <v>1.5316686419774352E-4</v>
      </c>
      <c r="AY1418">
        <f t="shared" si="1035"/>
        <v>4.8673025733949604E-3</v>
      </c>
    </row>
    <row r="1419" spans="1:51" x14ac:dyDescent="0.2">
      <c r="A1419" s="118" t="s">
        <v>6349</v>
      </c>
      <c r="B1419" s="119">
        <v>78243</v>
      </c>
      <c r="C1419" s="121" t="s">
        <v>7176</v>
      </c>
      <c r="D1419" s="121" t="s">
        <v>3612</v>
      </c>
      <c r="E1419" s="121">
        <v>0.62440863073867781</v>
      </c>
      <c r="F1419">
        <f t="shared" si="1011"/>
        <v>6.2440863073867782E-7</v>
      </c>
      <c r="G1419">
        <f t="shared" si="1012"/>
        <v>6.244086307386778E-9</v>
      </c>
      <c r="H1419">
        <f t="shared" si="1013"/>
        <v>3.5941190584779431E-4</v>
      </c>
      <c r="I1419" s="115">
        <f t="shared" si="991"/>
        <v>59</v>
      </c>
      <c r="J1419" s="115">
        <f t="shared" si="992"/>
        <v>1</v>
      </c>
      <c r="K1419" s="115">
        <f t="shared" si="993"/>
        <v>50</v>
      </c>
      <c r="L1419" s="115">
        <f t="shared" si="994"/>
        <v>16</v>
      </c>
      <c r="M1419" s="115">
        <f t="shared" si="995"/>
        <v>32</v>
      </c>
      <c r="N1419" s="115">
        <f t="shared" si="996"/>
        <v>66</v>
      </c>
      <c r="O1419" s="115">
        <f t="shared" si="997"/>
        <v>21</v>
      </c>
      <c r="P1419" s="115">
        <f t="shared" si="998"/>
        <v>39</v>
      </c>
      <c r="Q1419" s="115">
        <f t="shared" si="999"/>
        <v>33</v>
      </c>
      <c r="R1419" s="115">
        <f t="shared" si="1000"/>
        <v>51</v>
      </c>
      <c r="S1419" s="115">
        <f t="shared" si="1001"/>
        <v>11</v>
      </c>
      <c r="T1419" s="115">
        <f t="shared" si="1002"/>
        <v>47</v>
      </c>
      <c r="U1419" s="115">
        <f t="shared" si="1003"/>
        <v>26</v>
      </c>
      <c r="V1419" s="115">
        <f t="shared" si="1004"/>
        <v>34</v>
      </c>
      <c r="W1419" s="115">
        <f t="shared" si="1005"/>
        <v>35</v>
      </c>
      <c r="X1419" s="115">
        <f t="shared" si="1006"/>
        <v>55</v>
      </c>
      <c r="Y1419" s="115">
        <f t="shared" si="1007"/>
        <v>50</v>
      </c>
      <c r="Z1419" s="115">
        <f t="shared" si="1008"/>
        <v>38</v>
      </c>
      <c r="AA1419" s="115">
        <f t="shared" si="1009"/>
        <v>10</v>
      </c>
      <c r="AB1419" s="115">
        <f t="shared" si="1010"/>
        <v>35</v>
      </c>
      <c r="AC1419" s="113">
        <f t="shared" si="1014"/>
        <v>709</v>
      </c>
      <c r="AE1419">
        <f t="shared" si="1015"/>
        <v>2.1205302445019863E-2</v>
      </c>
      <c r="AF1419">
        <f t="shared" si="1016"/>
        <v>3.5941190584779431E-4</v>
      </c>
      <c r="AG1419">
        <f t="shared" si="1017"/>
        <v>1.7970595292389716E-2</v>
      </c>
      <c r="AH1419">
        <f t="shared" si="1018"/>
        <v>5.7505904935647089E-3</v>
      </c>
      <c r="AI1419">
        <f t="shared" si="1019"/>
        <v>1.1501180987129418E-2</v>
      </c>
      <c r="AJ1419">
        <f t="shared" si="1020"/>
        <v>2.3721185785954425E-2</v>
      </c>
      <c r="AK1419">
        <f t="shared" si="1021"/>
        <v>7.5476500228036803E-3</v>
      </c>
      <c r="AL1419">
        <f t="shared" si="1022"/>
        <v>1.4017064328063978E-2</v>
      </c>
      <c r="AM1419">
        <f t="shared" si="1023"/>
        <v>1.1860592892977213E-2</v>
      </c>
      <c r="AN1419">
        <f t="shared" si="1024"/>
        <v>1.8330007198237509E-2</v>
      </c>
      <c r="AO1419">
        <f t="shared" si="1025"/>
        <v>3.9535309643257376E-3</v>
      </c>
      <c r="AP1419">
        <f t="shared" si="1026"/>
        <v>1.6892359574846333E-2</v>
      </c>
      <c r="AQ1419">
        <f t="shared" si="1027"/>
        <v>9.3447095520426526E-3</v>
      </c>
      <c r="AR1419">
        <f t="shared" si="1028"/>
        <v>1.2220004798825006E-2</v>
      </c>
      <c r="AS1419">
        <f t="shared" si="1029"/>
        <v>1.2579416704672801E-2</v>
      </c>
      <c r="AT1419">
        <f t="shared" si="1030"/>
        <v>1.9767654821628688E-2</v>
      </c>
      <c r="AU1419">
        <f t="shared" si="1031"/>
        <v>1.7970595292389716E-2</v>
      </c>
      <c r="AV1419">
        <f t="shared" si="1032"/>
        <v>1.3657652422216183E-2</v>
      </c>
      <c r="AW1419">
        <f t="shared" si="1033"/>
        <v>3.5941190584779432E-3</v>
      </c>
      <c r="AX1419">
        <f t="shared" si="1034"/>
        <v>1.2579416704672801E-2</v>
      </c>
      <c r="AY1419">
        <f t="shared" si="1035"/>
        <v>0.25482304124608612</v>
      </c>
    </row>
    <row r="1420" spans="1:51" x14ac:dyDescent="0.2">
      <c r="A1420" s="118" t="s">
        <v>6350</v>
      </c>
      <c r="B1420" s="119">
        <v>32052</v>
      </c>
      <c r="C1420" s="121" t="s">
        <v>7013</v>
      </c>
      <c r="D1420" s="121" t="s">
        <v>4466</v>
      </c>
      <c r="E1420" s="121">
        <v>1.1232494723220245</v>
      </c>
      <c r="F1420">
        <f t="shared" si="1011"/>
        <v>1.1232494723220246E-6</v>
      </c>
      <c r="G1420">
        <f t="shared" si="1012"/>
        <v>1.1232494723220245E-8</v>
      </c>
      <c r="H1420">
        <f t="shared" si="1013"/>
        <v>6.4654653013395823E-4</v>
      </c>
      <c r="I1420" s="115">
        <f t="shared" si="991"/>
        <v>29</v>
      </c>
      <c r="J1420" s="115">
        <f t="shared" si="992"/>
        <v>5</v>
      </c>
      <c r="K1420" s="115">
        <f t="shared" si="993"/>
        <v>14</v>
      </c>
      <c r="L1420" s="115">
        <f t="shared" si="994"/>
        <v>30</v>
      </c>
      <c r="M1420" s="115">
        <f t="shared" si="995"/>
        <v>5</v>
      </c>
      <c r="N1420" s="115">
        <f t="shared" si="996"/>
        <v>28</v>
      </c>
      <c r="O1420" s="115">
        <f t="shared" si="997"/>
        <v>3</v>
      </c>
      <c r="P1420" s="115">
        <f t="shared" si="998"/>
        <v>21</v>
      </c>
      <c r="Q1420" s="115">
        <f t="shared" si="999"/>
        <v>20</v>
      </c>
      <c r="R1420" s="115">
        <f t="shared" si="1000"/>
        <v>30</v>
      </c>
      <c r="S1420" s="115">
        <f t="shared" si="1001"/>
        <v>8</v>
      </c>
      <c r="T1420" s="115">
        <f t="shared" si="1002"/>
        <v>13</v>
      </c>
      <c r="U1420" s="115">
        <f t="shared" si="1003"/>
        <v>8</v>
      </c>
      <c r="V1420" s="115">
        <f t="shared" si="1004"/>
        <v>11</v>
      </c>
      <c r="W1420" s="115">
        <f t="shared" si="1005"/>
        <v>12</v>
      </c>
      <c r="X1420" s="115">
        <f t="shared" si="1006"/>
        <v>15</v>
      </c>
      <c r="Y1420" s="115">
        <f t="shared" si="1007"/>
        <v>13</v>
      </c>
      <c r="Z1420" s="115">
        <f t="shared" si="1008"/>
        <v>19</v>
      </c>
      <c r="AA1420" s="115">
        <f t="shared" si="1009"/>
        <v>0</v>
      </c>
      <c r="AB1420" s="115">
        <f t="shared" si="1010"/>
        <v>11</v>
      </c>
      <c r="AC1420" s="113">
        <f t="shared" si="1014"/>
        <v>295</v>
      </c>
      <c r="AE1420">
        <f t="shared" si="1015"/>
        <v>1.874984937388479E-2</v>
      </c>
      <c r="AF1420">
        <f t="shared" si="1016"/>
        <v>3.2327326506697909E-3</v>
      </c>
      <c r="AG1420">
        <f t="shared" si="1017"/>
        <v>9.0516514218754156E-3</v>
      </c>
      <c r="AH1420">
        <f t="shared" si="1018"/>
        <v>1.9396395904018746E-2</v>
      </c>
      <c r="AI1420">
        <f t="shared" si="1019"/>
        <v>3.2327326506697909E-3</v>
      </c>
      <c r="AJ1420">
        <f t="shared" si="1020"/>
        <v>1.8103302843750831E-2</v>
      </c>
      <c r="AK1420">
        <f t="shared" si="1021"/>
        <v>1.9396395904018747E-3</v>
      </c>
      <c r="AL1420">
        <f t="shared" si="1022"/>
        <v>1.3577477132813123E-2</v>
      </c>
      <c r="AM1420">
        <f t="shared" si="1023"/>
        <v>1.2930930602679164E-2</v>
      </c>
      <c r="AN1420">
        <f t="shared" si="1024"/>
        <v>1.9396395904018746E-2</v>
      </c>
      <c r="AO1420">
        <f t="shared" si="1025"/>
        <v>5.1723722410716658E-3</v>
      </c>
      <c r="AP1420">
        <f t="shared" si="1026"/>
        <v>8.4051048917414568E-3</v>
      </c>
      <c r="AQ1420">
        <f t="shared" si="1027"/>
        <v>5.1723722410716658E-3</v>
      </c>
      <c r="AR1420">
        <f t="shared" si="1028"/>
        <v>7.1120118314735407E-3</v>
      </c>
      <c r="AS1420">
        <f t="shared" si="1029"/>
        <v>7.7585583616074988E-3</v>
      </c>
      <c r="AT1420">
        <f t="shared" si="1030"/>
        <v>9.6981979520093728E-3</v>
      </c>
      <c r="AU1420">
        <f t="shared" si="1031"/>
        <v>8.4051048917414568E-3</v>
      </c>
      <c r="AV1420">
        <f t="shared" si="1032"/>
        <v>1.2284384072545207E-2</v>
      </c>
      <c r="AW1420">
        <f t="shared" si="1033"/>
        <v>0</v>
      </c>
      <c r="AX1420">
        <f t="shared" si="1034"/>
        <v>7.1120118314735407E-3</v>
      </c>
      <c r="AY1420">
        <f t="shared" si="1035"/>
        <v>0.19073122638951767</v>
      </c>
    </row>
    <row r="1421" spans="1:51" x14ac:dyDescent="0.2">
      <c r="A1421" s="118" t="s">
        <v>6351</v>
      </c>
      <c r="B1421" s="119">
        <v>54986</v>
      </c>
      <c r="C1421" s="121" t="s">
        <v>6719</v>
      </c>
      <c r="D1421" s="121" t="s">
        <v>4289</v>
      </c>
      <c r="E1421" s="121">
        <v>0.34123785691556663</v>
      </c>
      <c r="F1421">
        <f t="shared" si="1011"/>
        <v>3.412378569155666E-7</v>
      </c>
      <c r="G1421">
        <f t="shared" si="1012"/>
        <v>3.4123785691556659E-9</v>
      </c>
      <c r="H1421">
        <f t="shared" si="1013"/>
        <v>1.9641776628928284E-4</v>
      </c>
      <c r="I1421" s="115">
        <f t="shared" si="991"/>
        <v>37</v>
      </c>
      <c r="J1421" s="115">
        <f t="shared" si="992"/>
        <v>7</v>
      </c>
      <c r="K1421" s="115">
        <f t="shared" si="993"/>
        <v>31</v>
      </c>
      <c r="L1421" s="115">
        <f t="shared" si="994"/>
        <v>34</v>
      </c>
      <c r="M1421" s="115">
        <f t="shared" si="995"/>
        <v>16</v>
      </c>
      <c r="N1421" s="115">
        <f t="shared" si="996"/>
        <v>44</v>
      </c>
      <c r="O1421" s="115">
        <f t="shared" si="997"/>
        <v>14</v>
      </c>
      <c r="P1421" s="115">
        <f t="shared" si="998"/>
        <v>37</v>
      </c>
      <c r="Q1421" s="115">
        <f t="shared" si="999"/>
        <v>34</v>
      </c>
      <c r="R1421" s="115">
        <f t="shared" si="1000"/>
        <v>31</v>
      </c>
      <c r="S1421" s="115">
        <f t="shared" si="1001"/>
        <v>12</v>
      </c>
      <c r="T1421" s="115">
        <f t="shared" si="1002"/>
        <v>16</v>
      </c>
      <c r="U1421" s="115">
        <f t="shared" si="1003"/>
        <v>22</v>
      </c>
      <c r="V1421" s="115">
        <f t="shared" si="1004"/>
        <v>14</v>
      </c>
      <c r="W1421" s="115">
        <f t="shared" si="1005"/>
        <v>25</v>
      </c>
      <c r="X1421" s="115">
        <f t="shared" si="1006"/>
        <v>31</v>
      </c>
      <c r="Y1421" s="115">
        <f t="shared" si="1007"/>
        <v>20</v>
      </c>
      <c r="Z1421" s="115">
        <f t="shared" si="1008"/>
        <v>33</v>
      </c>
      <c r="AA1421" s="115">
        <f t="shared" si="1009"/>
        <v>9</v>
      </c>
      <c r="AB1421" s="115">
        <f t="shared" si="1010"/>
        <v>24</v>
      </c>
      <c r="AC1421" s="113">
        <f t="shared" si="1014"/>
        <v>491</v>
      </c>
      <c r="AE1421">
        <f t="shared" si="1015"/>
        <v>7.2674573527034651E-3</v>
      </c>
      <c r="AF1421">
        <f t="shared" si="1016"/>
        <v>1.3749243640249799E-3</v>
      </c>
      <c r="AG1421">
        <f t="shared" si="1017"/>
        <v>6.0889507549677681E-3</v>
      </c>
      <c r="AH1421">
        <f t="shared" si="1018"/>
        <v>6.6782040538356166E-3</v>
      </c>
      <c r="AI1421">
        <f t="shared" si="1019"/>
        <v>3.1426842606285255E-3</v>
      </c>
      <c r="AJ1421">
        <f t="shared" si="1020"/>
        <v>8.642381716728445E-3</v>
      </c>
      <c r="AK1421">
        <f t="shared" si="1021"/>
        <v>2.7498487280499598E-3</v>
      </c>
      <c r="AL1421">
        <f t="shared" si="1022"/>
        <v>7.2674573527034651E-3</v>
      </c>
      <c r="AM1421">
        <f t="shared" si="1023"/>
        <v>6.6782040538356166E-3</v>
      </c>
      <c r="AN1421">
        <f t="shared" si="1024"/>
        <v>6.0889507549677681E-3</v>
      </c>
      <c r="AO1421">
        <f t="shared" si="1025"/>
        <v>2.3570131954713941E-3</v>
      </c>
      <c r="AP1421">
        <f t="shared" si="1026"/>
        <v>3.1426842606285255E-3</v>
      </c>
      <c r="AQ1421">
        <f t="shared" si="1027"/>
        <v>4.3211908583642225E-3</v>
      </c>
      <c r="AR1421">
        <f t="shared" si="1028"/>
        <v>2.7498487280499598E-3</v>
      </c>
      <c r="AS1421">
        <f t="shared" si="1029"/>
        <v>4.910444157232071E-3</v>
      </c>
      <c r="AT1421">
        <f t="shared" si="1030"/>
        <v>6.0889507549677681E-3</v>
      </c>
      <c r="AU1421">
        <f t="shared" si="1031"/>
        <v>3.9283553257856568E-3</v>
      </c>
      <c r="AV1421">
        <f t="shared" si="1032"/>
        <v>6.4817862875463338E-3</v>
      </c>
      <c r="AW1421">
        <f t="shared" si="1033"/>
        <v>1.7677598966035456E-3</v>
      </c>
      <c r="AX1421">
        <f t="shared" si="1034"/>
        <v>4.7140263909427882E-3</v>
      </c>
      <c r="AY1421">
        <f t="shared" si="1035"/>
        <v>9.6441123248037872E-2</v>
      </c>
    </row>
    <row r="1422" spans="1:51" x14ac:dyDescent="0.2">
      <c r="A1422" s="118" t="s">
        <v>6352</v>
      </c>
      <c r="B1422" s="119">
        <v>56881</v>
      </c>
      <c r="C1422" s="121" t="s">
        <v>6987</v>
      </c>
      <c r="D1422" s="121" t="s">
        <v>4291</v>
      </c>
      <c r="E1422" s="121">
        <v>0.44523580872005536</v>
      </c>
      <c r="F1422">
        <f t="shared" si="1011"/>
        <v>4.4523580872005537E-7</v>
      </c>
      <c r="G1422">
        <f t="shared" si="1012"/>
        <v>4.4523580872005537E-9</v>
      </c>
      <c r="H1422">
        <f t="shared" si="1013"/>
        <v>2.5627937008886509E-4</v>
      </c>
      <c r="I1422" s="115">
        <f t="shared" si="991"/>
        <v>49</v>
      </c>
      <c r="J1422" s="115">
        <f t="shared" si="992"/>
        <v>6</v>
      </c>
      <c r="K1422" s="115">
        <f t="shared" si="993"/>
        <v>36</v>
      </c>
      <c r="L1422" s="115">
        <f t="shared" si="994"/>
        <v>34</v>
      </c>
      <c r="M1422" s="115">
        <f t="shared" si="995"/>
        <v>27</v>
      </c>
      <c r="N1422" s="115">
        <f t="shared" si="996"/>
        <v>38</v>
      </c>
      <c r="O1422" s="115">
        <f t="shared" si="997"/>
        <v>13</v>
      </c>
      <c r="P1422" s="115">
        <f t="shared" si="998"/>
        <v>21</v>
      </c>
      <c r="Q1422" s="115">
        <f t="shared" si="999"/>
        <v>34</v>
      </c>
      <c r="R1422" s="115">
        <f t="shared" si="1000"/>
        <v>39</v>
      </c>
      <c r="S1422" s="115">
        <f t="shared" si="1001"/>
        <v>20</v>
      </c>
      <c r="T1422" s="115">
        <f t="shared" si="1002"/>
        <v>19</v>
      </c>
      <c r="U1422" s="115">
        <f t="shared" si="1003"/>
        <v>22</v>
      </c>
      <c r="V1422" s="115">
        <f t="shared" si="1004"/>
        <v>11</v>
      </c>
      <c r="W1422" s="115">
        <f t="shared" si="1005"/>
        <v>19</v>
      </c>
      <c r="X1422" s="115">
        <f t="shared" si="1006"/>
        <v>35</v>
      </c>
      <c r="Y1422" s="115">
        <f t="shared" si="1007"/>
        <v>31</v>
      </c>
      <c r="Z1422" s="115">
        <f t="shared" si="1008"/>
        <v>28</v>
      </c>
      <c r="AA1422" s="115">
        <f t="shared" si="1009"/>
        <v>7</v>
      </c>
      <c r="AB1422" s="115">
        <f t="shared" si="1010"/>
        <v>22</v>
      </c>
      <c r="AC1422" s="113">
        <f t="shared" si="1014"/>
        <v>511</v>
      </c>
      <c r="AE1422">
        <f t="shared" si="1015"/>
        <v>1.2557689134354389E-2</v>
      </c>
      <c r="AF1422">
        <f t="shared" si="1016"/>
        <v>1.5376762205331906E-3</v>
      </c>
      <c r="AG1422">
        <f t="shared" si="1017"/>
        <v>9.2260573231991438E-3</v>
      </c>
      <c r="AH1422">
        <f t="shared" si="1018"/>
        <v>8.7134985830214125E-3</v>
      </c>
      <c r="AI1422">
        <f t="shared" si="1019"/>
        <v>6.919542992399357E-3</v>
      </c>
      <c r="AJ1422">
        <f t="shared" si="1020"/>
        <v>9.7386160633768735E-3</v>
      </c>
      <c r="AK1422">
        <f t="shared" si="1021"/>
        <v>3.3316318111552461E-3</v>
      </c>
      <c r="AL1422">
        <f t="shared" si="1022"/>
        <v>5.3818667718661672E-3</v>
      </c>
      <c r="AM1422">
        <f t="shared" si="1023"/>
        <v>8.7134985830214125E-3</v>
      </c>
      <c r="AN1422">
        <f t="shared" si="1024"/>
        <v>9.9948954334657392E-3</v>
      </c>
      <c r="AO1422">
        <f t="shared" si="1025"/>
        <v>5.1255874017773016E-3</v>
      </c>
      <c r="AP1422">
        <f t="shared" si="1026"/>
        <v>4.8693080316884367E-3</v>
      </c>
      <c r="AQ1422">
        <f t="shared" si="1027"/>
        <v>5.6381461419550321E-3</v>
      </c>
      <c r="AR1422">
        <f t="shared" si="1028"/>
        <v>2.819073070977516E-3</v>
      </c>
      <c r="AS1422">
        <f t="shared" si="1029"/>
        <v>4.8693080316884367E-3</v>
      </c>
      <c r="AT1422">
        <f t="shared" si="1030"/>
        <v>8.9697779531102782E-3</v>
      </c>
      <c r="AU1422">
        <f t="shared" si="1031"/>
        <v>7.9446604727548172E-3</v>
      </c>
      <c r="AV1422">
        <f t="shared" si="1032"/>
        <v>7.1758223624882227E-3</v>
      </c>
      <c r="AW1422">
        <f t="shared" si="1033"/>
        <v>1.7939555906220557E-3</v>
      </c>
      <c r="AX1422">
        <f t="shared" si="1034"/>
        <v>5.6381461419550321E-3</v>
      </c>
      <c r="AY1422">
        <f t="shared" si="1035"/>
        <v>0.13095875811541008</v>
      </c>
    </row>
    <row r="1423" spans="1:51" x14ac:dyDescent="0.2">
      <c r="A1423" s="118" t="s">
        <v>6353</v>
      </c>
      <c r="B1423" s="119">
        <v>53669</v>
      </c>
      <c r="C1423" s="121" t="s">
        <v>6630</v>
      </c>
      <c r="D1423" s="121" t="s">
        <v>3560</v>
      </c>
      <c r="E1423" s="121">
        <v>4.1391350544903005E-2</v>
      </c>
      <c r="F1423">
        <f t="shared" si="1011"/>
        <v>4.1391350544903007E-8</v>
      </c>
      <c r="G1423">
        <f t="shared" si="1012"/>
        <v>4.1391350544903011E-10</v>
      </c>
      <c r="H1423">
        <f t="shared" si="1013"/>
        <v>2.3825013705141649E-5</v>
      </c>
      <c r="I1423" s="115">
        <f t="shared" si="991"/>
        <v>43</v>
      </c>
      <c r="J1423" s="115">
        <f t="shared" si="992"/>
        <v>10</v>
      </c>
      <c r="K1423" s="115">
        <f t="shared" si="993"/>
        <v>28</v>
      </c>
      <c r="L1423" s="115">
        <f t="shared" si="994"/>
        <v>35</v>
      </c>
      <c r="M1423" s="115">
        <f t="shared" si="995"/>
        <v>14</v>
      </c>
      <c r="N1423" s="115">
        <f t="shared" si="996"/>
        <v>40</v>
      </c>
      <c r="O1423" s="115">
        <f t="shared" si="997"/>
        <v>9</v>
      </c>
      <c r="P1423" s="115">
        <f t="shared" si="998"/>
        <v>41</v>
      </c>
      <c r="Q1423" s="115">
        <f t="shared" si="999"/>
        <v>33</v>
      </c>
      <c r="R1423" s="115">
        <f t="shared" si="1000"/>
        <v>37</v>
      </c>
      <c r="S1423" s="115">
        <f t="shared" si="1001"/>
        <v>10</v>
      </c>
      <c r="T1423" s="115">
        <f t="shared" si="1002"/>
        <v>20</v>
      </c>
      <c r="U1423" s="115">
        <f t="shared" si="1003"/>
        <v>22</v>
      </c>
      <c r="V1423" s="115">
        <f t="shared" si="1004"/>
        <v>16</v>
      </c>
      <c r="W1423" s="115">
        <f t="shared" si="1005"/>
        <v>30</v>
      </c>
      <c r="X1423" s="115">
        <f t="shared" si="1006"/>
        <v>27</v>
      </c>
      <c r="Y1423" s="115">
        <f t="shared" si="1007"/>
        <v>22</v>
      </c>
      <c r="Z1423" s="115">
        <f t="shared" si="1008"/>
        <v>27</v>
      </c>
      <c r="AA1423" s="115">
        <f t="shared" si="1009"/>
        <v>9</v>
      </c>
      <c r="AB1423" s="115">
        <f t="shared" si="1010"/>
        <v>11</v>
      </c>
      <c r="AC1423" s="113">
        <f t="shared" si="1014"/>
        <v>484</v>
      </c>
      <c r="AE1423">
        <f t="shared" si="1015"/>
        <v>1.024475589321091E-3</v>
      </c>
      <c r="AF1423">
        <f t="shared" si="1016"/>
        <v>2.3825013705141648E-4</v>
      </c>
      <c r="AG1423">
        <f t="shared" si="1017"/>
        <v>6.6710038374396619E-4</v>
      </c>
      <c r="AH1423">
        <f t="shared" si="1018"/>
        <v>8.3387547967995774E-4</v>
      </c>
      <c r="AI1423">
        <f t="shared" si="1019"/>
        <v>3.3355019187198309E-4</v>
      </c>
      <c r="AJ1423">
        <f t="shared" si="1020"/>
        <v>9.5300054820566594E-4</v>
      </c>
      <c r="AK1423">
        <f t="shared" si="1021"/>
        <v>2.1442512334627484E-4</v>
      </c>
      <c r="AL1423">
        <f t="shared" si="1022"/>
        <v>9.7682556191080756E-4</v>
      </c>
      <c r="AM1423">
        <f t="shared" si="1023"/>
        <v>7.8622545226967439E-4</v>
      </c>
      <c r="AN1423">
        <f t="shared" si="1024"/>
        <v>8.8152550709024097E-4</v>
      </c>
      <c r="AO1423">
        <f t="shared" si="1025"/>
        <v>2.3825013705141648E-4</v>
      </c>
      <c r="AP1423">
        <f t="shared" si="1026"/>
        <v>4.7650027410283297E-4</v>
      </c>
      <c r="AQ1423">
        <f t="shared" si="1027"/>
        <v>5.2415030151311626E-4</v>
      </c>
      <c r="AR1423">
        <f t="shared" si="1028"/>
        <v>3.8120021928226639E-4</v>
      </c>
      <c r="AS1423">
        <f t="shared" si="1029"/>
        <v>7.1475041115424943E-4</v>
      </c>
      <c r="AT1423">
        <f t="shared" si="1030"/>
        <v>6.4327537003882457E-4</v>
      </c>
      <c r="AU1423">
        <f t="shared" si="1031"/>
        <v>5.2415030151311626E-4</v>
      </c>
      <c r="AV1423">
        <f t="shared" si="1032"/>
        <v>6.4327537003882457E-4</v>
      </c>
      <c r="AW1423">
        <f t="shared" si="1033"/>
        <v>2.1442512334627484E-4</v>
      </c>
      <c r="AX1423">
        <f t="shared" si="1034"/>
        <v>2.6207515075655813E-4</v>
      </c>
      <c r="AY1423">
        <f t="shared" si="1035"/>
        <v>1.1531306633288559E-2</v>
      </c>
    </row>
    <row r="1424" spans="1:51" x14ac:dyDescent="0.2">
      <c r="A1424" s="118" t="s">
        <v>6354</v>
      </c>
      <c r="B1424" s="119">
        <v>49784</v>
      </c>
      <c r="C1424" s="121" t="s">
        <v>7177</v>
      </c>
      <c r="D1424" s="121" t="s">
        <v>3801</v>
      </c>
      <c r="E1424" s="121">
        <v>4.4793132398227721E-2</v>
      </c>
      <c r="F1424">
        <f t="shared" si="1011"/>
        <v>4.4793132398227721E-8</v>
      </c>
      <c r="G1424">
        <f t="shared" si="1012"/>
        <v>4.4793132398227723E-10</v>
      </c>
      <c r="H1424">
        <f t="shared" si="1013"/>
        <v>2.5783091859403368E-5</v>
      </c>
      <c r="I1424" s="115">
        <f t="shared" si="991"/>
        <v>41</v>
      </c>
      <c r="J1424" s="115">
        <f t="shared" si="992"/>
        <v>1</v>
      </c>
      <c r="K1424" s="115">
        <f t="shared" si="993"/>
        <v>29</v>
      </c>
      <c r="L1424" s="115">
        <f t="shared" si="994"/>
        <v>23</v>
      </c>
      <c r="M1424" s="115">
        <f t="shared" si="995"/>
        <v>20</v>
      </c>
      <c r="N1424" s="115">
        <f t="shared" si="996"/>
        <v>32</v>
      </c>
      <c r="O1424" s="115">
        <f t="shared" si="997"/>
        <v>20</v>
      </c>
      <c r="P1424" s="115">
        <f t="shared" si="998"/>
        <v>38</v>
      </c>
      <c r="Q1424" s="115">
        <f t="shared" si="999"/>
        <v>17</v>
      </c>
      <c r="R1424" s="115">
        <f t="shared" si="1000"/>
        <v>47</v>
      </c>
      <c r="S1424" s="115">
        <f t="shared" si="1001"/>
        <v>10</v>
      </c>
      <c r="T1424" s="115">
        <f t="shared" si="1002"/>
        <v>16</v>
      </c>
      <c r="U1424" s="115">
        <f t="shared" si="1003"/>
        <v>26</v>
      </c>
      <c r="V1424" s="115">
        <f t="shared" si="1004"/>
        <v>13</v>
      </c>
      <c r="W1424" s="115">
        <f t="shared" si="1005"/>
        <v>22</v>
      </c>
      <c r="X1424" s="115">
        <f t="shared" si="1006"/>
        <v>34</v>
      </c>
      <c r="Y1424" s="115">
        <f t="shared" si="1007"/>
        <v>28</v>
      </c>
      <c r="Z1424" s="115">
        <f t="shared" si="1008"/>
        <v>29</v>
      </c>
      <c r="AA1424" s="115">
        <f t="shared" si="1009"/>
        <v>3</v>
      </c>
      <c r="AB1424" s="115">
        <f t="shared" si="1010"/>
        <v>7</v>
      </c>
      <c r="AC1424" s="113">
        <f t="shared" si="1014"/>
        <v>456</v>
      </c>
      <c r="AE1424">
        <f t="shared" si="1015"/>
        <v>1.0571067662355381E-3</v>
      </c>
      <c r="AF1424">
        <f t="shared" si="1016"/>
        <v>2.5783091859403368E-5</v>
      </c>
      <c r="AG1424">
        <f t="shared" si="1017"/>
        <v>7.4770966392269768E-4</v>
      </c>
      <c r="AH1424">
        <f t="shared" si="1018"/>
        <v>5.9301111276627749E-4</v>
      </c>
      <c r="AI1424">
        <f t="shared" si="1019"/>
        <v>5.156618371880674E-4</v>
      </c>
      <c r="AJ1424">
        <f t="shared" si="1020"/>
        <v>8.2505893950090778E-4</v>
      </c>
      <c r="AK1424">
        <f t="shared" si="1021"/>
        <v>5.156618371880674E-4</v>
      </c>
      <c r="AL1424">
        <f t="shared" si="1022"/>
        <v>9.7975749065732807E-4</v>
      </c>
      <c r="AM1424">
        <f t="shared" si="1023"/>
        <v>4.3831256160985725E-4</v>
      </c>
      <c r="AN1424">
        <f t="shared" si="1024"/>
        <v>1.2118053173919582E-3</v>
      </c>
      <c r="AO1424">
        <f t="shared" si="1025"/>
        <v>2.578309185940337E-4</v>
      </c>
      <c r="AP1424">
        <f t="shared" si="1026"/>
        <v>4.1252946975045389E-4</v>
      </c>
      <c r="AQ1424">
        <f t="shared" si="1027"/>
        <v>6.7036038834448759E-4</v>
      </c>
      <c r="AR1424">
        <f t="shared" si="1028"/>
        <v>3.3518019417224379E-4</v>
      </c>
      <c r="AS1424">
        <f t="shared" si="1029"/>
        <v>5.6722802090687413E-4</v>
      </c>
      <c r="AT1424">
        <f t="shared" si="1030"/>
        <v>8.7662512321971451E-4</v>
      </c>
      <c r="AU1424">
        <f t="shared" si="1031"/>
        <v>7.2192657206329432E-4</v>
      </c>
      <c r="AV1424">
        <f t="shared" si="1032"/>
        <v>7.4770966392269768E-4</v>
      </c>
      <c r="AW1424">
        <f t="shared" si="1033"/>
        <v>7.7349275578210107E-5</v>
      </c>
      <c r="AX1424">
        <f t="shared" si="1034"/>
        <v>1.8048164301582358E-4</v>
      </c>
      <c r="AY1424">
        <f t="shared" si="1035"/>
        <v>1.1757089887887937E-2</v>
      </c>
    </row>
    <row r="1425" spans="1:51" x14ac:dyDescent="0.2">
      <c r="A1425" s="118" t="s">
        <v>6355</v>
      </c>
      <c r="B1425" s="119">
        <v>17749</v>
      </c>
      <c r="C1425" s="121" t="s">
        <v>6818</v>
      </c>
      <c r="D1425" s="121" t="s">
        <v>3936</v>
      </c>
      <c r="E1425" s="121">
        <v>0.17397953902301944</v>
      </c>
      <c r="F1425">
        <f t="shared" si="1011"/>
        <v>1.7397953902301944E-7</v>
      </c>
      <c r="G1425">
        <f t="shared" si="1012"/>
        <v>1.7397953902301945E-9</v>
      </c>
      <c r="H1425">
        <f t="shared" si="1013"/>
        <v>1.0014326295395775E-4</v>
      </c>
      <c r="I1425" s="115">
        <f t="shared" si="991"/>
        <v>18</v>
      </c>
      <c r="J1425" s="115">
        <f t="shared" si="992"/>
        <v>1</v>
      </c>
      <c r="K1425" s="115">
        <f t="shared" si="993"/>
        <v>13</v>
      </c>
      <c r="L1425" s="115">
        <f t="shared" si="994"/>
        <v>11</v>
      </c>
      <c r="M1425" s="115">
        <f t="shared" si="995"/>
        <v>6</v>
      </c>
      <c r="N1425" s="115">
        <f t="shared" si="996"/>
        <v>12</v>
      </c>
      <c r="O1425" s="115">
        <f t="shared" si="997"/>
        <v>5</v>
      </c>
      <c r="P1425" s="115">
        <f t="shared" si="998"/>
        <v>11</v>
      </c>
      <c r="Q1425" s="115">
        <f t="shared" si="999"/>
        <v>10</v>
      </c>
      <c r="R1425" s="115">
        <f t="shared" si="1000"/>
        <v>13</v>
      </c>
      <c r="S1425" s="115">
        <f t="shared" si="1001"/>
        <v>7</v>
      </c>
      <c r="T1425" s="115">
        <f t="shared" si="1002"/>
        <v>6</v>
      </c>
      <c r="U1425" s="115">
        <f t="shared" si="1003"/>
        <v>10</v>
      </c>
      <c r="V1425" s="115">
        <f t="shared" si="1004"/>
        <v>4</v>
      </c>
      <c r="W1425" s="115">
        <f t="shared" si="1005"/>
        <v>7</v>
      </c>
      <c r="X1425" s="115">
        <f t="shared" si="1006"/>
        <v>13</v>
      </c>
      <c r="Y1425" s="115">
        <f t="shared" si="1007"/>
        <v>5</v>
      </c>
      <c r="Z1425" s="115">
        <f t="shared" si="1008"/>
        <v>10</v>
      </c>
      <c r="AA1425" s="115">
        <f t="shared" si="1009"/>
        <v>2</v>
      </c>
      <c r="AB1425" s="115">
        <f t="shared" si="1010"/>
        <v>0</v>
      </c>
      <c r="AC1425" s="113">
        <f t="shared" si="1014"/>
        <v>164</v>
      </c>
      <c r="AE1425">
        <f t="shared" si="1015"/>
        <v>1.8025787331712396E-3</v>
      </c>
      <c r="AF1425">
        <f t="shared" si="1016"/>
        <v>1.0014326295395775E-4</v>
      </c>
      <c r="AG1425">
        <f t="shared" si="1017"/>
        <v>1.3018624184014508E-3</v>
      </c>
      <c r="AH1425">
        <f t="shared" si="1018"/>
        <v>1.1015758924935353E-3</v>
      </c>
      <c r="AI1425">
        <f t="shared" si="1019"/>
        <v>6.0085957772374647E-4</v>
      </c>
      <c r="AJ1425">
        <f t="shared" si="1020"/>
        <v>1.2017191554474929E-3</v>
      </c>
      <c r="AK1425">
        <f t="shared" si="1021"/>
        <v>5.007163147697888E-4</v>
      </c>
      <c r="AL1425">
        <f t="shared" si="1022"/>
        <v>1.1015758924935353E-3</v>
      </c>
      <c r="AM1425">
        <f t="shared" si="1023"/>
        <v>1.0014326295395776E-3</v>
      </c>
      <c r="AN1425">
        <f t="shared" si="1024"/>
        <v>1.3018624184014508E-3</v>
      </c>
      <c r="AO1425">
        <f t="shared" si="1025"/>
        <v>7.0100284067770426E-4</v>
      </c>
      <c r="AP1425">
        <f t="shared" si="1026"/>
        <v>6.0085957772374647E-4</v>
      </c>
      <c r="AQ1425">
        <f t="shared" si="1027"/>
        <v>1.0014326295395776E-3</v>
      </c>
      <c r="AR1425">
        <f t="shared" si="1028"/>
        <v>4.0057305181583102E-4</v>
      </c>
      <c r="AS1425">
        <f t="shared" si="1029"/>
        <v>7.0100284067770426E-4</v>
      </c>
      <c r="AT1425">
        <f t="shared" si="1030"/>
        <v>1.3018624184014508E-3</v>
      </c>
      <c r="AU1425">
        <f t="shared" si="1031"/>
        <v>5.007163147697888E-4</v>
      </c>
      <c r="AV1425">
        <f t="shared" si="1032"/>
        <v>1.0014326295395776E-3</v>
      </c>
      <c r="AW1425">
        <f t="shared" si="1033"/>
        <v>2.0028652590791551E-4</v>
      </c>
      <c r="AX1425">
        <f t="shared" si="1034"/>
        <v>0</v>
      </c>
      <c r="AY1425">
        <f t="shared" si="1035"/>
        <v>1.6423495124449072E-2</v>
      </c>
    </row>
    <row r="1426" spans="1:51" x14ac:dyDescent="0.2">
      <c r="A1426" s="118" t="s">
        <v>6356</v>
      </c>
      <c r="B1426" s="119">
        <v>16426</v>
      </c>
      <c r="C1426" s="121" t="s">
        <v>6942</v>
      </c>
      <c r="D1426" s="121" t="s">
        <v>3348</v>
      </c>
      <c r="E1426" s="121">
        <v>4.2418683714578386E-3</v>
      </c>
      <c r="F1426">
        <f t="shared" si="1011"/>
        <v>4.2418683714578388E-9</v>
      </c>
      <c r="G1426">
        <f t="shared" si="1012"/>
        <v>4.2418683714578386E-11</v>
      </c>
      <c r="H1426">
        <f t="shared" si="1013"/>
        <v>2.4416350458473959E-6</v>
      </c>
      <c r="I1426" s="115">
        <f t="shared" si="991"/>
        <v>18</v>
      </c>
      <c r="J1426" s="115">
        <f t="shared" si="992"/>
        <v>1</v>
      </c>
      <c r="K1426" s="115">
        <f t="shared" si="993"/>
        <v>11</v>
      </c>
      <c r="L1426" s="115">
        <f t="shared" si="994"/>
        <v>11</v>
      </c>
      <c r="M1426" s="115">
        <f t="shared" si="995"/>
        <v>8</v>
      </c>
      <c r="N1426" s="115">
        <f t="shared" si="996"/>
        <v>8</v>
      </c>
      <c r="O1426" s="115">
        <f t="shared" si="997"/>
        <v>2</v>
      </c>
      <c r="P1426" s="115">
        <f t="shared" si="998"/>
        <v>15</v>
      </c>
      <c r="Q1426" s="115">
        <f t="shared" si="999"/>
        <v>7</v>
      </c>
      <c r="R1426" s="115">
        <f t="shared" si="1000"/>
        <v>11</v>
      </c>
      <c r="S1426" s="115">
        <f t="shared" si="1001"/>
        <v>6</v>
      </c>
      <c r="T1426" s="115">
        <f t="shared" si="1002"/>
        <v>5</v>
      </c>
      <c r="U1426" s="115">
        <f t="shared" si="1003"/>
        <v>6</v>
      </c>
      <c r="V1426" s="115">
        <f t="shared" si="1004"/>
        <v>5</v>
      </c>
      <c r="W1426" s="115">
        <f t="shared" si="1005"/>
        <v>11</v>
      </c>
      <c r="X1426" s="115">
        <f t="shared" si="1006"/>
        <v>6</v>
      </c>
      <c r="Y1426" s="115">
        <f t="shared" si="1007"/>
        <v>2</v>
      </c>
      <c r="Z1426" s="115">
        <f t="shared" si="1008"/>
        <v>9</v>
      </c>
      <c r="AA1426" s="115">
        <f t="shared" si="1009"/>
        <v>1</v>
      </c>
      <c r="AB1426" s="115">
        <f t="shared" si="1010"/>
        <v>3</v>
      </c>
      <c r="AC1426" s="113">
        <f t="shared" si="1014"/>
        <v>146</v>
      </c>
      <c r="AE1426">
        <f t="shared" si="1015"/>
        <v>4.3949430825253127E-5</v>
      </c>
      <c r="AF1426">
        <f t="shared" si="1016"/>
        <v>2.4416350458473959E-6</v>
      </c>
      <c r="AG1426">
        <f t="shared" si="1017"/>
        <v>2.6857985504321355E-5</v>
      </c>
      <c r="AH1426">
        <f t="shared" si="1018"/>
        <v>2.6857985504321355E-5</v>
      </c>
      <c r="AI1426">
        <f t="shared" si="1019"/>
        <v>1.9533080366779167E-5</v>
      </c>
      <c r="AJ1426">
        <f t="shared" si="1020"/>
        <v>1.9533080366779167E-5</v>
      </c>
      <c r="AK1426">
        <f t="shared" si="1021"/>
        <v>4.8832700916947918E-6</v>
      </c>
      <c r="AL1426">
        <f t="shared" si="1022"/>
        <v>3.6624525687710939E-5</v>
      </c>
      <c r="AM1426">
        <f t="shared" si="1023"/>
        <v>1.7091445320931771E-5</v>
      </c>
      <c r="AN1426">
        <f t="shared" si="1024"/>
        <v>2.6857985504321355E-5</v>
      </c>
      <c r="AO1426">
        <f t="shared" si="1025"/>
        <v>1.4649810275084376E-5</v>
      </c>
      <c r="AP1426">
        <f t="shared" si="1026"/>
        <v>1.220817522923698E-5</v>
      </c>
      <c r="AQ1426">
        <f t="shared" si="1027"/>
        <v>1.4649810275084376E-5</v>
      </c>
      <c r="AR1426">
        <f t="shared" si="1028"/>
        <v>1.220817522923698E-5</v>
      </c>
      <c r="AS1426">
        <f t="shared" si="1029"/>
        <v>2.6857985504321355E-5</v>
      </c>
      <c r="AT1426">
        <f t="shared" si="1030"/>
        <v>1.4649810275084376E-5</v>
      </c>
      <c r="AU1426">
        <f t="shared" si="1031"/>
        <v>4.8832700916947918E-6</v>
      </c>
      <c r="AV1426">
        <f t="shared" si="1032"/>
        <v>2.1974715412626563E-5</v>
      </c>
      <c r="AW1426">
        <f t="shared" si="1033"/>
        <v>2.4416350458473959E-6</v>
      </c>
      <c r="AX1426">
        <f t="shared" si="1034"/>
        <v>7.3249051375421878E-6</v>
      </c>
      <c r="AY1426">
        <f t="shared" si="1035"/>
        <v>3.564787166937198E-4</v>
      </c>
    </row>
    <row r="1427" spans="1:51" x14ac:dyDescent="0.2">
      <c r="A1427" s="118" t="s">
        <v>6357</v>
      </c>
      <c r="B1427" s="119">
        <v>22604</v>
      </c>
      <c r="C1427" s="121" t="s">
        <v>7160</v>
      </c>
      <c r="D1427" s="121" t="s">
        <v>3382</v>
      </c>
      <c r="E1427" s="121">
        <v>4.7266936442660447E-3</v>
      </c>
      <c r="F1427">
        <f t="shared" si="1011"/>
        <v>4.7266936442660451E-9</v>
      </c>
      <c r="G1427">
        <f t="shared" si="1012"/>
        <v>4.7266936442660455E-11</v>
      </c>
      <c r="H1427">
        <f t="shared" si="1013"/>
        <v>2.7207022571654612E-6</v>
      </c>
      <c r="I1427" s="115">
        <f t="shared" si="991"/>
        <v>14</v>
      </c>
      <c r="J1427" s="115">
        <f t="shared" si="992"/>
        <v>8</v>
      </c>
      <c r="K1427" s="115">
        <f t="shared" si="993"/>
        <v>15</v>
      </c>
      <c r="L1427" s="115">
        <f t="shared" si="994"/>
        <v>19</v>
      </c>
      <c r="M1427" s="115">
        <f t="shared" si="995"/>
        <v>8</v>
      </c>
      <c r="N1427" s="115">
        <f t="shared" si="996"/>
        <v>9</v>
      </c>
      <c r="O1427" s="115">
        <f t="shared" si="997"/>
        <v>8</v>
      </c>
      <c r="P1427" s="115">
        <f t="shared" si="998"/>
        <v>12</v>
      </c>
      <c r="Q1427" s="115">
        <f t="shared" si="999"/>
        <v>11</v>
      </c>
      <c r="R1427" s="115">
        <f t="shared" si="1000"/>
        <v>21</v>
      </c>
      <c r="S1427" s="115">
        <f t="shared" si="1001"/>
        <v>8</v>
      </c>
      <c r="T1427" s="115">
        <f t="shared" si="1002"/>
        <v>4</v>
      </c>
      <c r="U1427" s="115">
        <f t="shared" si="1003"/>
        <v>7</v>
      </c>
      <c r="V1427" s="115">
        <f t="shared" si="1004"/>
        <v>7</v>
      </c>
      <c r="W1427" s="115">
        <f t="shared" si="1005"/>
        <v>12</v>
      </c>
      <c r="X1427" s="115">
        <f t="shared" si="1006"/>
        <v>16</v>
      </c>
      <c r="Y1427" s="115">
        <f t="shared" si="1007"/>
        <v>4</v>
      </c>
      <c r="Z1427" s="115">
        <f t="shared" si="1008"/>
        <v>2</v>
      </c>
      <c r="AA1427" s="115">
        <f t="shared" si="1009"/>
        <v>3</v>
      </c>
      <c r="AB1427" s="115">
        <f t="shared" si="1010"/>
        <v>7</v>
      </c>
      <c r="AC1427" s="113">
        <f t="shared" si="1014"/>
        <v>195</v>
      </c>
      <c r="AE1427">
        <f t="shared" si="1015"/>
        <v>3.8089831600316455E-5</v>
      </c>
      <c r="AF1427">
        <f t="shared" si="1016"/>
        <v>2.176561805732369E-5</v>
      </c>
      <c r="AG1427">
        <f t="shared" si="1017"/>
        <v>4.0810533857481921E-5</v>
      </c>
      <c r="AH1427">
        <f t="shared" si="1018"/>
        <v>5.1693342886143762E-5</v>
      </c>
      <c r="AI1427">
        <f t="shared" si="1019"/>
        <v>2.176561805732369E-5</v>
      </c>
      <c r="AJ1427">
        <f t="shared" si="1020"/>
        <v>2.4486320314489152E-5</v>
      </c>
      <c r="AK1427">
        <f t="shared" si="1021"/>
        <v>2.176561805732369E-5</v>
      </c>
      <c r="AL1427">
        <f t="shared" si="1022"/>
        <v>3.2648427085985531E-5</v>
      </c>
      <c r="AM1427">
        <f t="shared" si="1023"/>
        <v>2.9927724828820072E-5</v>
      </c>
      <c r="AN1427">
        <f t="shared" si="1024"/>
        <v>5.7134747400474686E-5</v>
      </c>
      <c r="AO1427">
        <f t="shared" si="1025"/>
        <v>2.176561805732369E-5</v>
      </c>
      <c r="AP1427">
        <f t="shared" si="1026"/>
        <v>1.0882809028661845E-5</v>
      </c>
      <c r="AQ1427">
        <f t="shared" si="1027"/>
        <v>1.9044915800158228E-5</v>
      </c>
      <c r="AR1427">
        <f t="shared" si="1028"/>
        <v>1.9044915800158228E-5</v>
      </c>
      <c r="AS1427">
        <f t="shared" si="1029"/>
        <v>3.2648427085985531E-5</v>
      </c>
      <c r="AT1427">
        <f t="shared" si="1030"/>
        <v>4.3531236114647379E-5</v>
      </c>
      <c r="AU1427">
        <f t="shared" si="1031"/>
        <v>1.0882809028661845E-5</v>
      </c>
      <c r="AV1427">
        <f t="shared" si="1032"/>
        <v>5.4414045143309224E-6</v>
      </c>
      <c r="AW1427">
        <f t="shared" si="1033"/>
        <v>8.1621067714963828E-6</v>
      </c>
      <c r="AX1427">
        <f t="shared" si="1034"/>
        <v>1.9044915800158228E-5</v>
      </c>
      <c r="AY1427">
        <f t="shared" si="1035"/>
        <v>5.3053694014726501E-4</v>
      </c>
    </row>
    <row r="1428" spans="1:51" x14ac:dyDescent="0.2">
      <c r="A1428" s="118" t="s">
        <v>6358</v>
      </c>
      <c r="B1428" s="119">
        <v>11505</v>
      </c>
      <c r="C1428" s="121" t="s">
        <v>7119</v>
      </c>
      <c r="D1428" s="121" t="s">
        <v>3355</v>
      </c>
      <c r="E1428" s="121">
        <v>5.2935860376650837E-2</v>
      </c>
      <c r="F1428">
        <f t="shared" si="1011"/>
        <v>5.2935860376650836E-8</v>
      </c>
      <c r="G1428">
        <f t="shared" si="1012"/>
        <v>5.2935860376650838E-10</v>
      </c>
      <c r="H1428">
        <f t="shared" si="1013"/>
        <v>3.047007605125068E-5</v>
      </c>
      <c r="I1428" s="115">
        <f t="shared" si="991"/>
        <v>11</v>
      </c>
      <c r="J1428" s="115">
        <f t="shared" si="992"/>
        <v>3</v>
      </c>
      <c r="K1428" s="115">
        <f t="shared" si="993"/>
        <v>8</v>
      </c>
      <c r="L1428" s="115">
        <f t="shared" si="994"/>
        <v>10</v>
      </c>
      <c r="M1428" s="115">
        <f t="shared" si="995"/>
        <v>5</v>
      </c>
      <c r="N1428" s="115">
        <f t="shared" si="996"/>
        <v>9</v>
      </c>
      <c r="O1428" s="115">
        <f t="shared" si="997"/>
        <v>2</v>
      </c>
      <c r="P1428" s="115">
        <f t="shared" si="998"/>
        <v>9</v>
      </c>
      <c r="Q1428" s="115">
        <f t="shared" si="999"/>
        <v>7</v>
      </c>
      <c r="R1428" s="115">
        <f t="shared" si="1000"/>
        <v>7</v>
      </c>
      <c r="S1428" s="115">
        <f t="shared" si="1001"/>
        <v>3</v>
      </c>
      <c r="T1428" s="115">
        <f t="shared" si="1002"/>
        <v>2</v>
      </c>
      <c r="U1428" s="115">
        <f t="shared" si="1003"/>
        <v>2</v>
      </c>
      <c r="V1428" s="115">
        <f t="shared" si="1004"/>
        <v>0</v>
      </c>
      <c r="W1428" s="115">
        <f t="shared" si="1005"/>
        <v>4</v>
      </c>
      <c r="X1428" s="115">
        <f t="shared" si="1006"/>
        <v>9</v>
      </c>
      <c r="Y1428" s="115">
        <f t="shared" si="1007"/>
        <v>7</v>
      </c>
      <c r="Z1428" s="115">
        <f t="shared" si="1008"/>
        <v>7</v>
      </c>
      <c r="AA1428" s="115">
        <f t="shared" si="1009"/>
        <v>0</v>
      </c>
      <c r="AB1428" s="115">
        <f t="shared" si="1010"/>
        <v>2</v>
      </c>
      <c r="AC1428" s="113">
        <f t="shared" si="1014"/>
        <v>107</v>
      </c>
      <c r="AE1428">
        <f t="shared" si="1015"/>
        <v>3.3517083656375748E-4</v>
      </c>
      <c r="AF1428">
        <f t="shared" si="1016"/>
        <v>9.1410228153752043E-5</v>
      </c>
      <c r="AG1428">
        <f t="shared" si="1017"/>
        <v>2.4376060841000544E-4</v>
      </c>
      <c r="AH1428">
        <f t="shared" si="1018"/>
        <v>3.0470076051250679E-4</v>
      </c>
      <c r="AI1428">
        <f t="shared" si="1019"/>
        <v>1.523503802562534E-4</v>
      </c>
      <c r="AJ1428">
        <f t="shared" si="1020"/>
        <v>2.742306844612561E-4</v>
      </c>
      <c r="AK1428">
        <f t="shared" si="1021"/>
        <v>6.0940152102501359E-5</v>
      </c>
      <c r="AL1428">
        <f t="shared" si="1022"/>
        <v>2.742306844612561E-4</v>
      </c>
      <c r="AM1428">
        <f t="shared" si="1023"/>
        <v>2.1329053235875475E-4</v>
      </c>
      <c r="AN1428">
        <f t="shared" si="1024"/>
        <v>2.1329053235875475E-4</v>
      </c>
      <c r="AO1428">
        <f t="shared" si="1025"/>
        <v>9.1410228153752043E-5</v>
      </c>
      <c r="AP1428">
        <f t="shared" si="1026"/>
        <v>6.0940152102501359E-5</v>
      </c>
      <c r="AQ1428">
        <f t="shared" si="1027"/>
        <v>6.0940152102501359E-5</v>
      </c>
      <c r="AR1428">
        <f t="shared" si="1028"/>
        <v>0</v>
      </c>
      <c r="AS1428">
        <f t="shared" si="1029"/>
        <v>1.2188030420500272E-4</v>
      </c>
      <c r="AT1428">
        <f t="shared" si="1030"/>
        <v>2.742306844612561E-4</v>
      </c>
      <c r="AU1428">
        <f t="shared" si="1031"/>
        <v>2.1329053235875475E-4</v>
      </c>
      <c r="AV1428">
        <f t="shared" si="1032"/>
        <v>2.1329053235875475E-4</v>
      </c>
      <c r="AW1428">
        <f t="shared" si="1033"/>
        <v>0</v>
      </c>
      <c r="AX1428">
        <f t="shared" si="1034"/>
        <v>6.0940152102501359E-5</v>
      </c>
      <c r="AY1428">
        <f t="shared" si="1035"/>
        <v>3.2602981374838234E-3</v>
      </c>
    </row>
    <row r="1429" spans="1:51" x14ac:dyDescent="0.2">
      <c r="A1429" s="118" t="s">
        <v>6359</v>
      </c>
      <c r="B1429" s="119">
        <v>42313</v>
      </c>
      <c r="C1429" s="121" t="s">
        <v>6872</v>
      </c>
      <c r="D1429" s="121" t="s">
        <v>3594</v>
      </c>
      <c r="E1429" s="121">
        <v>1.6343139764170841E-2</v>
      </c>
      <c r="F1429">
        <f t="shared" si="1011"/>
        <v>1.6343139764170842E-8</v>
      </c>
      <c r="G1429">
        <f t="shared" si="1012"/>
        <v>1.6343139764170841E-10</v>
      </c>
      <c r="H1429">
        <f t="shared" si="1013"/>
        <v>9.4071713954828672E-6</v>
      </c>
      <c r="I1429" s="115">
        <f t="shared" si="991"/>
        <v>43</v>
      </c>
      <c r="J1429" s="115">
        <f t="shared" si="992"/>
        <v>3</v>
      </c>
      <c r="K1429" s="115">
        <f t="shared" si="993"/>
        <v>18</v>
      </c>
      <c r="L1429" s="115">
        <f t="shared" si="994"/>
        <v>25</v>
      </c>
      <c r="M1429" s="115">
        <f t="shared" si="995"/>
        <v>13</v>
      </c>
      <c r="N1429" s="115">
        <f t="shared" si="996"/>
        <v>25</v>
      </c>
      <c r="O1429" s="115">
        <f t="shared" si="997"/>
        <v>13</v>
      </c>
      <c r="P1429" s="115">
        <f t="shared" si="998"/>
        <v>27</v>
      </c>
      <c r="Q1429" s="115">
        <f t="shared" si="999"/>
        <v>19</v>
      </c>
      <c r="R1429" s="115">
        <f t="shared" si="1000"/>
        <v>47</v>
      </c>
      <c r="S1429" s="115">
        <f t="shared" si="1001"/>
        <v>6</v>
      </c>
      <c r="T1429" s="115">
        <f t="shared" si="1002"/>
        <v>20</v>
      </c>
      <c r="U1429" s="115">
        <f t="shared" si="1003"/>
        <v>15</v>
      </c>
      <c r="V1429" s="115">
        <f t="shared" si="1004"/>
        <v>12</v>
      </c>
      <c r="W1429" s="115">
        <f t="shared" si="1005"/>
        <v>25</v>
      </c>
      <c r="X1429" s="115">
        <f t="shared" si="1006"/>
        <v>32</v>
      </c>
      <c r="Y1429" s="115">
        <f t="shared" si="1007"/>
        <v>15</v>
      </c>
      <c r="Z1429" s="115">
        <f t="shared" si="1008"/>
        <v>16</v>
      </c>
      <c r="AA1429" s="115">
        <f t="shared" si="1009"/>
        <v>2</v>
      </c>
      <c r="AB1429" s="115">
        <f t="shared" si="1010"/>
        <v>9</v>
      </c>
      <c r="AC1429" s="113">
        <f t="shared" si="1014"/>
        <v>385</v>
      </c>
      <c r="AE1429">
        <f t="shared" si="1015"/>
        <v>4.0450837000576332E-4</v>
      </c>
      <c r="AF1429">
        <f t="shared" si="1016"/>
        <v>2.82215141864486E-5</v>
      </c>
      <c r="AG1429">
        <f t="shared" si="1017"/>
        <v>1.693290851186916E-4</v>
      </c>
      <c r="AH1429">
        <f t="shared" si="1018"/>
        <v>2.3517928488707169E-4</v>
      </c>
      <c r="AI1429">
        <f t="shared" si="1019"/>
        <v>1.2229322814127726E-4</v>
      </c>
      <c r="AJ1429">
        <f t="shared" si="1020"/>
        <v>2.3517928488707169E-4</v>
      </c>
      <c r="AK1429">
        <f t="shared" si="1021"/>
        <v>1.2229322814127726E-4</v>
      </c>
      <c r="AL1429">
        <f t="shared" si="1022"/>
        <v>2.5399362767803741E-4</v>
      </c>
      <c r="AM1429">
        <f t="shared" si="1023"/>
        <v>1.7873625651417449E-4</v>
      </c>
      <c r="AN1429">
        <f t="shared" si="1024"/>
        <v>4.4213705558769476E-4</v>
      </c>
      <c r="AO1429">
        <f t="shared" si="1025"/>
        <v>5.64430283728972E-5</v>
      </c>
      <c r="AP1429">
        <f t="shared" si="1026"/>
        <v>1.8814342790965735E-4</v>
      </c>
      <c r="AQ1429">
        <f t="shared" si="1027"/>
        <v>1.4110757093224301E-4</v>
      </c>
      <c r="AR1429">
        <f t="shared" si="1028"/>
        <v>1.128860567457944E-4</v>
      </c>
      <c r="AS1429">
        <f t="shared" si="1029"/>
        <v>2.3517928488707169E-4</v>
      </c>
      <c r="AT1429">
        <f t="shared" si="1030"/>
        <v>3.0102948465545175E-4</v>
      </c>
      <c r="AU1429">
        <f t="shared" si="1031"/>
        <v>1.4110757093224301E-4</v>
      </c>
      <c r="AV1429">
        <f t="shared" si="1032"/>
        <v>1.5051474232772588E-4</v>
      </c>
      <c r="AW1429">
        <f t="shared" si="1033"/>
        <v>1.8814342790965734E-5</v>
      </c>
      <c r="AX1429">
        <f t="shared" si="1034"/>
        <v>8.46645425593458E-5</v>
      </c>
      <c r="AY1429">
        <f t="shared" si="1035"/>
        <v>3.6217609872609031E-3</v>
      </c>
    </row>
    <row r="1430" spans="1:51" x14ac:dyDescent="0.2">
      <c r="A1430" s="118" t="s">
        <v>6360</v>
      </c>
      <c r="B1430" s="119">
        <v>41257</v>
      </c>
      <c r="C1430" s="121" t="s">
        <v>6777</v>
      </c>
      <c r="D1430" s="121" t="s">
        <v>3388</v>
      </c>
      <c r="E1430" s="121">
        <v>5.968344970647398E-3</v>
      </c>
      <c r="F1430">
        <f t="shared" si="1011"/>
        <v>5.9683449706473976E-9</v>
      </c>
      <c r="G1430">
        <f t="shared" si="1012"/>
        <v>5.9683449706473973E-11</v>
      </c>
      <c r="H1430">
        <f t="shared" si="1013"/>
        <v>3.4354013302471881E-6</v>
      </c>
      <c r="I1430" s="115">
        <f t="shared" si="991"/>
        <v>56</v>
      </c>
      <c r="J1430" s="115">
        <f t="shared" si="992"/>
        <v>2</v>
      </c>
      <c r="K1430" s="115">
        <f t="shared" si="993"/>
        <v>19</v>
      </c>
      <c r="L1430" s="115">
        <f t="shared" si="994"/>
        <v>25</v>
      </c>
      <c r="M1430" s="115">
        <f t="shared" si="995"/>
        <v>10</v>
      </c>
      <c r="N1430" s="115">
        <f t="shared" si="996"/>
        <v>30</v>
      </c>
      <c r="O1430" s="115">
        <f t="shared" si="997"/>
        <v>14</v>
      </c>
      <c r="P1430" s="115">
        <f t="shared" si="998"/>
        <v>35</v>
      </c>
      <c r="Q1430" s="115">
        <f t="shared" si="999"/>
        <v>21</v>
      </c>
      <c r="R1430" s="115">
        <f t="shared" si="1000"/>
        <v>39</v>
      </c>
      <c r="S1430" s="115">
        <f t="shared" si="1001"/>
        <v>6</v>
      </c>
      <c r="T1430" s="115">
        <f t="shared" si="1002"/>
        <v>9</v>
      </c>
      <c r="U1430" s="115">
        <f t="shared" si="1003"/>
        <v>14</v>
      </c>
      <c r="V1430" s="115">
        <f t="shared" si="1004"/>
        <v>20</v>
      </c>
      <c r="W1430" s="115">
        <f t="shared" si="1005"/>
        <v>19</v>
      </c>
      <c r="X1430" s="115">
        <f t="shared" si="1006"/>
        <v>26</v>
      </c>
      <c r="Y1430" s="115">
        <f t="shared" si="1007"/>
        <v>15</v>
      </c>
      <c r="Z1430" s="115">
        <f t="shared" si="1008"/>
        <v>20</v>
      </c>
      <c r="AA1430" s="115">
        <f t="shared" si="1009"/>
        <v>1</v>
      </c>
      <c r="AB1430" s="115">
        <f t="shared" si="1010"/>
        <v>5</v>
      </c>
      <c r="AC1430" s="113">
        <f t="shared" si="1014"/>
        <v>386</v>
      </c>
      <c r="AE1430">
        <f t="shared" si="1015"/>
        <v>1.9238247449384252E-4</v>
      </c>
      <c r="AF1430">
        <f t="shared" si="1016"/>
        <v>6.8708026604943761E-6</v>
      </c>
      <c r="AG1430">
        <f t="shared" si="1017"/>
        <v>6.527262527469657E-5</v>
      </c>
      <c r="AH1430">
        <f t="shared" si="1018"/>
        <v>8.5885033256179706E-5</v>
      </c>
      <c r="AI1430">
        <f t="shared" si="1019"/>
        <v>3.435401330247188E-5</v>
      </c>
      <c r="AJ1430">
        <f t="shared" si="1020"/>
        <v>1.0306203990741564E-4</v>
      </c>
      <c r="AK1430">
        <f t="shared" si="1021"/>
        <v>4.809561862346063E-5</v>
      </c>
      <c r="AL1430">
        <f t="shared" si="1022"/>
        <v>1.2023904655865159E-4</v>
      </c>
      <c r="AM1430">
        <f t="shared" si="1023"/>
        <v>7.2143427935190949E-5</v>
      </c>
      <c r="AN1430">
        <f t="shared" si="1024"/>
        <v>1.3398065187964034E-4</v>
      </c>
      <c r="AO1430">
        <f t="shared" si="1025"/>
        <v>2.0612407981483129E-5</v>
      </c>
      <c r="AP1430">
        <f t="shared" si="1026"/>
        <v>3.091861197222469E-5</v>
      </c>
      <c r="AQ1430">
        <f t="shared" si="1027"/>
        <v>4.809561862346063E-5</v>
      </c>
      <c r="AR1430">
        <f t="shared" si="1028"/>
        <v>6.870802660494376E-5</v>
      </c>
      <c r="AS1430">
        <f t="shared" si="1029"/>
        <v>6.527262527469657E-5</v>
      </c>
      <c r="AT1430">
        <f t="shared" si="1030"/>
        <v>8.9320434586426896E-5</v>
      </c>
      <c r="AU1430">
        <f t="shared" si="1031"/>
        <v>5.153101995370782E-5</v>
      </c>
      <c r="AV1430">
        <f t="shared" si="1032"/>
        <v>6.870802660494376E-5</v>
      </c>
      <c r="AW1430">
        <f t="shared" si="1033"/>
        <v>3.4354013302471881E-6</v>
      </c>
      <c r="AX1430">
        <f t="shared" si="1034"/>
        <v>1.717700665123594E-5</v>
      </c>
      <c r="AY1430">
        <f t="shared" si="1035"/>
        <v>1.3260649134754147E-3</v>
      </c>
    </row>
    <row r="1431" spans="1:51" x14ac:dyDescent="0.2">
      <c r="A1431" s="118" t="s">
        <v>6361</v>
      </c>
      <c r="B1431" s="119">
        <v>31146</v>
      </c>
      <c r="C1431" s="121" t="s">
        <v>7092</v>
      </c>
      <c r="D1431" s="121" t="s">
        <v>3350</v>
      </c>
      <c r="E1431" s="121">
        <v>1.9879283872719015E-3</v>
      </c>
      <c r="F1431">
        <f t="shared" si="1011"/>
        <v>1.9879283872719015E-9</v>
      </c>
      <c r="G1431">
        <f t="shared" si="1012"/>
        <v>1.9879283872719015E-11</v>
      </c>
      <c r="H1431">
        <f t="shared" si="1013"/>
        <v>1.1442588958341073E-6</v>
      </c>
      <c r="I1431" s="115">
        <f t="shared" si="991"/>
        <v>38</v>
      </c>
      <c r="J1431" s="115">
        <f t="shared" si="992"/>
        <v>2</v>
      </c>
      <c r="K1431" s="115">
        <f t="shared" si="993"/>
        <v>11</v>
      </c>
      <c r="L1431" s="115">
        <f t="shared" si="994"/>
        <v>18</v>
      </c>
      <c r="M1431" s="115">
        <f t="shared" si="995"/>
        <v>10</v>
      </c>
      <c r="N1431" s="115">
        <f t="shared" si="996"/>
        <v>19</v>
      </c>
      <c r="O1431" s="115">
        <f t="shared" si="997"/>
        <v>10</v>
      </c>
      <c r="P1431" s="115">
        <f t="shared" si="998"/>
        <v>21</v>
      </c>
      <c r="Q1431" s="115">
        <f t="shared" si="999"/>
        <v>15</v>
      </c>
      <c r="R1431" s="115">
        <f t="shared" si="1000"/>
        <v>33</v>
      </c>
      <c r="S1431" s="115">
        <f t="shared" si="1001"/>
        <v>8</v>
      </c>
      <c r="T1431" s="115">
        <f t="shared" si="1002"/>
        <v>5</v>
      </c>
      <c r="U1431" s="115">
        <f t="shared" si="1003"/>
        <v>16</v>
      </c>
      <c r="V1431" s="115">
        <f t="shared" si="1004"/>
        <v>13</v>
      </c>
      <c r="W1431" s="115">
        <f t="shared" si="1005"/>
        <v>9</v>
      </c>
      <c r="X1431" s="115">
        <f t="shared" si="1006"/>
        <v>20</v>
      </c>
      <c r="Y1431" s="115">
        <f t="shared" si="1007"/>
        <v>19</v>
      </c>
      <c r="Z1431" s="115">
        <f t="shared" si="1008"/>
        <v>14</v>
      </c>
      <c r="AA1431" s="115">
        <f t="shared" si="1009"/>
        <v>3</v>
      </c>
      <c r="AB1431" s="115">
        <f t="shared" si="1010"/>
        <v>5</v>
      </c>
      <c r="AC1431" s="113">
        <f t="shared" si="1014"/>
        <v>289</v>
      </c>
      <c r="AE1431">
        <f t="shared" si="1015"/>
        <v>4.3481838041696076E-5</v>
      </c>
      <c r="AF1431">
        <f t="shared" si="1016"/>
        <v>2.2885177916682146E-6</v>
      </c>
      <c r="AG1431">
        <f t="shared" si="1017"/>
        <v>1.258684785417518E-5</v>
      </c>
      <c r="AH1431">
        <f t="shared" si="1018"/>
        <v>2.0596660125013931E-5</v>
      </c>
      <c r="AI1431">
        <f t="shared" si="1019"/>
        <v>1.1442588958341073E-5</v>
      </c>
      <c r="AJ1431">
        <f t="shared" si="1020"/>
        <v>2.1740919020848038E-5</v>
      </c>
      <c r="AK1431">
        <f t="shared" si="1021"/>
        <v>1.1442588958341073E-5</v>
      </c>
      <c r="AL1431">
        <f t="shared" si="1022"/>
        <v>2.4029436812516252E-5</v>
      </c>
      <c r="AM1431">
        <f t="shared" si="1023"/>
        <v>1.716388343751161E-5</v>
      </c>
      <c r="AN1431">
        <f t="shared" si="1024"/>
        <v>3.7760543562525541E-5</v>
      </c>
      <c r="AO1431">
        <f t="shared" si="1025"/>
        <v>9.1540711666728584E-6</v>
      </c>
      <c r="AP1431">
        <f t="shared" si="1026"/>
        <v>5.7212944791705363E-6</v>
      </c>
      <c r="AQ1431">
        <f t="shared" si="1027"/>
        <v>1.8308142333345717E-5</v>
      </c>
      <c r="AR1431">
        <f t="shared" si="1028"/>
        <v>1.4875365645843395E-5</v>
      </c>
      <c r="AS1431">
        <f t="shared" si="1029"/>
        <v>1.0298330062506965E-5</v>
      </c>
      <c r="AT1431">
        <f t="shared" si="1030"/>
        <v>2.2885177916682145E-5</v>
      </c>
      <c r="AU1431">
        <f t="shared" si="1031"/>
        <v>2.1740919020848038E-5</v>
      </c>
      <c r="AV1431">
        <f t="shared" si="1032"/>
        <v>1.6019624541677503E-5</v>
      </c>
      <c r="AW1431">
        <f t="shared" si="1033"/>
        <v>3.4327766875023221E-6</v>
      </c>
      <c r="AX1431">
        <f t="shared" si="1034"/>
        <v>5.7212944791705363E-6</v>
      </c>
      <c r="AY1431">
        <f t="shared" si="1035"/>
        <v>3.3069082089605704E-4</v>
      </c>
    </row>
    <row r="1432" spans="1:51" x14ac:dyDescent="0.2">
      <c r="A1432" s="118" t="s">
        <v>6362</v>
      </c>
      <c r="B1432" s="119">
        <v>7307</v>
      </c>
      <c r="C1432" s="121" t="s">
        <v>7073</v>
      </c>
      <c r="D1432" s="121" t="s">
        <v>4364</v>
      </c>
      <c r="E1432" s="121">
        <v>0.46012321950886886</v>
      </c>
      <c r="F1432">
        <f t="shared" si="1011"/>
        <v>4.6012321950886886E-7</v>
      </c>
      <c r="G1432">
        <f t="shared" si="1012"/>
        <v>4.6012321950886884E-9</v>
      </c>
      <c r="H1432">
        <f t="shared" si="1013"/>
        <v>2.6484861852865129E-4</v>
      </c>
      <c r="I1432" s="115">
        <f t="shared" si="991"/>
        <v>11</v>
      </c>
      <c r="J1432" s="115">
        <f t="shared" si="992"/>
        <v>0</v>
      </c>
      <c r="K1432" s="115">
        <f t="shared" si="993"/>
        <v>3</v>
      </c>
      <c r="L1432" s="115">
        <f t="shared" si="994"/>
        <v>5</v>
      </c>
      <c r="M1432" s="115">
        <f t="shared" si="995"/>
        <v>0</v>
      </c>
      <c r="N1432" s="115">
        <f t="shared" si="996"/>
        <v>5</v>
      </c>
      <c r="O1432" s="115">
        <f t="shared" si="997"/>
        <v>1</v>
      </c>
      <c r="P1432" s="115">
        <f t="shared" si="998"/>
        <v>9</v>
      </c>
      <c r="Q1432" s="115">
        <f t="shared" si="999"/>
        <v>8</v>
      </c>
      <c r="R1432" s="115">
        <f t="shared" si="1000"/>
        <v>7</v>
      </c>
      <c r="S1432" s="115">
        <f t="shared" si="1001"/>
        <v>3</v>
      </c>
      <c r="T1432" s="115">
        <f t="shared" si="1002"/>
        <v>2</v>
      </c>
      <c r="U1432" s="115">
        <f t="shared" si="1003"/>
        <v>0</v>
      </c>
      <c r="V1432" s="115">
        <f t="shared" si="1004"/>
        <v>1</v>
      </c>
      <c r="W1432" s="115">
        <f t="shared" si="1005"/>
        <v>1</v>
      </c>
      <c r="X1432" s="115">
        <f t="shared" si="1006"/>
        <v>4</v>
      </c>
      <c r="Y1432" s="115">
        <f t="shared" si="1007"/>
        <v>6</v>
      </c>
      <c r="Z1432" s="115">
        <f t="shared" si="1008"/>
        <v>4</v>
      </c>
      <c r="AA1432" s="115">
        <f t="shared" si="1009"/>
        <v>0</v>
      </c>
      <c r="AB1432" s="115">
        <f t="shared" si="1010"/>
        <v>0</v>
      </c>
      <c r="AC1432" s="113">
        <f t="shared" si="1014"/>
        <v>70</v>
      </c>
      <c r="AE1432">
        <f t="shared" si="1015"/>
        <v>2.9133348038151642E-3</v>
      </c>
      <c r="AF1432">
        <f t="shared" si="1016"/>
        <v>0</v>
      </c>
      <c r="AG1432">
        <f t="shared" si="1017"/>
        <v>7.9454585558595388E-4</v>
      </c>
      <c r="AH1432">
        <f t="shared" si="1018"/>
        <v>1.3242430926432565E-3</v>
      </c>
      <c r="AI1432">
        <f t="shared" si="1019"/>
        <v>0</v>
      </c>
      <c r="AJ1432">
        <f t="shared" si="1020"/>
        <v>1.3242430926432565E-3</v>
      </c>
      <c r="AK1432">
        <f t="shared" si="1021"/>
        <v>2.6484861852865129E-4</v>
      </c>
      <c r="AL1432">
        <f t="shared" si="1022"/>
        <v>2.3836375667578616E-3</v>
      </c>
      <c r="AM1432">
        <f t="shared" si="1023"/>
        <v>2.1187889482292104E-3</v>
      </c>
      <c r="AN1432">
        <f t="shared" si="1024"/>
        <v>1.8539403297005591E-3</v>
      </c>
      <c r="AO1432">
        <f t="shared" si="1025"/>
        <v>7.9454585558595388E-4</v>
      </c>
      <c r="AP1432">
        <f t="shared" si="1026"/>
        <v>5.2969723705730259E-4</v>
      </c>
      <c r="AQ1432">
        <f t="shared" si="1027"/>
        <v>0</v>
      </c>
      <c r="AR1432">
        <f t="shared" si="1028"/>
        <v>2.6484861852865129E-4</v>
      </c>
      <c r="AS1432">
        <f t="shared" si="1029"/>
        <v>2.6484861852865129E-4</v>
      </c>
      <c r="AT1432">
        <f t="shared" si="1030"/>
        <v>1.0593944741146052E-3</v>
      </c>
      <c r="AU1432">
        <f t="shared" si="1031"/>
        <v>1.5890917111719078E-3</v>
      </c>
      <c r="AV1432">
        <f t="shared" si="1032"/>
        <v>1.0593944741146052E-3</v>
      </c>
      <c r="AW1432">
        <f t="shared" si="1033"/>
        <v>0</v>
      </c>
      <c r="AX1432">
        <f t="shared" si="1034"/>
        <v>0</v>
      </c>
      <c r="AY1432">
        <f t="shared" si="1035"/>
        <v>1.853940329700559E-2</v>
      </c>
    </row>
    <row r="1433" spans="1:51" x14ac:dyDescent="0.2">
      <c r="A1433" s="118" t="s">
        <v>6363</v>
      </c>
      <c r="B1433" s="119">
        <v>19795</v>
      </c>
      <c r="C1433" s="121" t="s">
        <v>6927</v>
      </c>
      <c r="D1433" s="121" t="s">
        <v>3314</v>
      </c>
      <c r="E1433" s="121">
        <v>1.3886008044148373E-3</v>
      </c>
      <c r="F1433">
        <f t="shared" si="1011"/>
        <v>1.3886008044148372E-9</v>
      </c>
      <c r="G1433">
        <f t="shared" si="1012"/>
        <v>1.3886008044148373E-11</v>
      </c>
      <c r="H1433">
        <f t="shared" si="1013"/>
        <v>7.9928373345208857E-7</v>
      </c>
      <c r="I1433" s="115">
        <f t="shared" si="991"/>
        <v>23</v>
      </c>
      <c r="J1433" s="115">
        <f t="shared" si="992"/>
        <v>2</v>
      </c>
      <c r="K1433" s="115">
        <f t="shared" si="993"/>
        <v>12</v>
      </c>
      <c r="L1433" s="115">
        <f t="shared" si="994"/>
        <v>8</v>
      </c>
      <c r="M1433" s="115">
        <f t="shared" si="995"/>
        <v>7</v>
      </c>
      <c r="N1433" s="115">
        <f t="shared" si="996"/>
        <v>7</v>
      </c>
      <c r="O1433" s="115">
        <f t="shared" si="997"/>
        <v>4</v>
      </c>
      <c r="P1433" s="115">
        <f t="shared" si="998"/>
        <v>12</v>
      </c>
      <c r="Q1433" s="115">
        <f t="shared" si="999"/>
        <v>12</v>
      </c>
      <c r="R1433" s="115">
        <f t="shared" si="1000"/>
        <v>17</v>
      </c>
      <c r="S1433" s="115">
        <f t="shared" si="1001"/>
        <v>7</v>
      </c>
      <c r="T1433" s="115">
        <f t="shared" si="1002"/>
        <v>3</v>
      </c>
      <c r="U1433" s="115">
        <f t="shared" si="1003"/>
        <v>5</v>
      </c>
      <c r="V1433" s="115">
        <f t="shared" si="1004"/>
        <v>8</v>
      </c>
      <c r="W1433" s="115">
        <f t="shared" si="1005"/>
        <v>6</v>
      </c>
      <c r="X1433" s="115">
        <f t="shared" si="1006"/>
        <v>13</v>
      </c>
      <c r="Y1433" s="115">
        <f t="shared" si="1007"/>
        <v>15</v>
      </c>
      <c r="Z1433" s="115">
        <f t="shared" si="1008"/>
        <v>14</v>
      </c>
      <c r="AA1433" s="115">
        <f t="shared" si="1009"/>
        <v>0</v>
      </c>
      <c r="AB1433" s="115">
        <f t="shared" si="1010"/>
        <v>6</v>
      </c>
      <c r="AC1433" s="113">
        <f t="shared" si="1014"/>
        <v>181</v>
      </c>
      <c r="AE1433">
        <f t="shared" si="1015"/>
        <v>1.8383525869398039E-5</v>
      </c>
      <c r="AF1433">
        <f t="shared" si="1016"/>
        <v>1.5985674669041771E-6</v>
      </c>
      <c r="AG1433">
        <f t="shared" si="1017"/>
        <v>9.5914048014250633E-6</v>
      </c>
      <c r="AH1433">
        <f t="shared" si="1018"/>
        <v>6.3942698676167086E-6</v>
      </c>
      <c r="AI1433">
        <f t="shared" si="1019"/>
        <v>5.5949861341646197E-6</v>
      </c>
      <c r="AJ1433">
        <f t="shared" si="1020"/>
        <v>5.5949861341646197E-6</v>
      </c>
      <c r="AK1433">
        <f t="shared" si="1021"/>
        <v>3.1971349338083543E-6</v>
      </c>
      <c r="AL1433">
        <f t="shared" si="1022"/>
        <v>9.5914048014250633E-6</v>
      </c>
      <c r="AM1433">
        <f t="shared" si="1023"/>
        <v>9.5914048014250633E-6</v>
      </c>
      <c r="AN1433">
        <f t="shared" si="1024"/>
        <v>1.3587823468685505E-5</v>
      </c>
      <c r="AO1433">
        <f t="shared" si="1025"/>
        <v>5.5949861341646197E-6</v>
      </c>
      <c r="AP1433">
        <f t="shared" si="1026"/>
        <v>2.3978512003562658E-6</v>
      </c>
      <c r="AQ1433">
        <f t="shared" si="1027"/>
        <v>3.9964186672604428E-6</v>
      </c>
      <c r="AR1433">
        <f t="shared" si="1028"/>
        <v>6.3942698676167086E-6</v>
      </c>
      <c r="AS1433">
        <f t="shared" si="1029"/>
        <v>4.7957024007125316E-6</v>
      </c>
      <c r="AT1433">
        <f t="shared" si="1030"/>
        <v>1.0390688534877151E-5</v>
      </c>
      <c r="AU1433">
        <f t="shared" si="1031"/>
        <v>1.1989256001781329E-5</v>
      </c>
      <c r="AV1433">
        <f t="shared" si="1032"/>
        <v>1.1189972268329239E-5</v>
      </c>
      <c r="AW1433">
        <f t="shared" si="1033"/>
        <v>0</v>
      </c>
      <c r="AX1433">
        <f t="shared" si="1034"/>
        <v>4.7957024007125316E-6</v>
      </c>
      <c r="AY1433">
        <f t="shared" si="1035"/>
        <v>1.44670355754828E-4</v>
      </c>
    </row>
    <row r="1434" spans="1:51" x14ac:dyDescent="0.2">
      <c r="A1434" s="118" t="s">
        <v>6364</v>
      </c>
      <c r="B1434" s="119">
        <v>17582</v>
      </c>
      <c r="C1434" s="121" t="s">
        <v>6666</v>
      </c>
      <c r="D1434" s="121" t="s">
        <v>3396</v>
      </c>
      <c r="E1434" s="121">
        <v>1.8246531585910147E-2</v>
      </c>
      <c r="F1434">
        <f t="shared" si="1011"/>
        <v>1.8246531585910147E-8</v>
      </c>
      <c r="G1434">
        <f t="shared" si="1012"/>
        <v>1.8246531585910147E-10</v>
      </c>
      <c r="H1434">
        <f t="shared" si="1013"/>
        <v>1.050277073307872E-5</v>
      </c>
      <c r="I1434" s="115">
        <f t="shared" si="991"/>
        <v>19</v>
      </c>
      <c r="J1434" s="115">
        <f t="shared" si="992"/>
        <v>5</v>
      </c>
      <c r="K1434" s="115">
        <f t="shared" si="993"/>
        <v>9</v>
      </c>
      <c r="L1434" s="115">
        <f t="shared" si="994"/>
        <v>4</v>
      </c>
      <c r="M1434" s="115">
        <f t="shared" si="995"/>
        <v>11</v>
      </c>
      <c r="N1434" s="115">
        <f t="shared" si="996"/>
        <v>15</v>
      </c>
      <c r="O1434" s="115">
        <f t="shared" si="997"/>
        <v>3</v>
      </c>
      <c r="P1434" s="115">
        <f t="shared" si="998"/>
        <v>5</v>
      </c>
      <c r="Q1434" s="115">
        <f t="shared" si="999"/>
        <v>8</v>
      </c>
      <c r="R1434" s="115">
        <f t="shared" si="1000"/>
        <v>23</v>
      </c>
      <c r="S1434" s="115">
        <f t="shared" si="1001"/>
        <v>2</v>
      </c>
      <c r="T1434" s="115">
        <f t="shared" si="1002"/>
        <v>6</v>
      </c>
      <c r="U1434" s="115">
        <f t="shared" si="1003"/>
        <v>5</v>
      </c>
      <c r="V1434" s="115">
        <f t="shared" si="1004"/>
        <v>2</v>
      </c>
      <c r="W1434" s="115">
        <f t="shared" si="1005"/>
        <v>6</v>
      </c>
      <c r="X1434" s="115">
        <f t="shared" si="1006"/>
        <v>17</v>
      </c>
      <c r="Y1434" s="115">
        <f t="shared" si="1007"/>
        <v>8</v>
      </c>
      <c r="Z1434" s="115">
        <f t="shared" si="1008"/>
        <v>13</v>
      </c>
      <c r="AA1434" s="115">
        <f t="shared" si="1009"/>
        <v>2</v>
      </c>
      <c r="AB1434" s="115">
        <f t="shared" si="1010"/>
        <v>3</v>
      </c>
      <c r="AC1434" s="113">
        <f t="shared" si="1014"/>
        <v>166</v>
      </c>
      <c r="AE1434">
        <f t="shared" si="1015"/>
        <v>1.9955264392849568E-4</v>
      </c>
      <c r="AF1434">
        <f t="shared" si="1016"/>
        <v>5.25138536653936E-5</v>
      </c>
      <c r="AG1434">
        <f t="shared" si="1017"/>
        <v>9.4524936597708479E-5</v>
      </c>
      <c r="AH1434">
        <f t="shared" si="1018"/>
        <v>4.201108293231488E-5</v>
      </c>
      <c r="AI1434">
        <f t="shared" si="1019"/>
        <v>1.1553047806386592E-4</v>
      </c>
      <c r="AJ1434">
        <f t="shared" si="1020"/>
        <v>1.575415609961808E-4</v>
      </c>
      <c r="AK1434">
        <f t="shared" si="1021"/>
        <v>3.150831219923616E-5</v>
      </c>
      <c r="AL1434">
        <f t="shared" si="1022"/>
        <v>5.25138536653936E-5</v>
      </c>
      <c r="AM1434">
        <f t="shared" si="1023"/>
        <v>8.402216586462976E-5</v>
      </c>
      <c r="AN1434">
        <f t="shared" si="1024"/>
        <v>2.4156372686081056E-4</v>
      </c>
      <c r="AO1434">
        <f t="shared" si="1025"/>
        <v>2.100554146615744E-5</v>
      </c>
      <c r="AP1434">
        <f t="shared" si="1026"/>
        <v>6.301662439847232E-5</v>
      </c>
      <c r="AQ1434">
        <f t="shared" si="1027"/>
        <v>5.25138536653936E-5</v>
      </c>
      <c r="AR1434">
        <f t="shared" si="1028"/>
        <v>2.100554146615744E-5</v>
      </c>
      <c r="AS1434">
        <f t="shared" si="1029"/>
        <v>6.301662439847232E-5</v>
      </c>
      <c r="AT1434">
        <f t="shared" si="1030"/>
        <v>1.7854710246233824E-4</v>
      </c>
      <c r="AU1434">
        <f t="shared" si="1031"/>
        <v>8.402216586462976E-5</v>
      </c>
      <c r="AV1434">
        <f t="shared" si="1032"/>
        <v>1.3653601953002336E-4</v>
      </c>
      <c r="AW1434">
        <f t="shared" si="1033"/>
        <v>2.100554146615744E-5</v>
      </c>
      <c r="AX1434">
        <f t="shared" si="1034"/>
        <v>3.150831219923616E-5</v>
      </c>
      <c r="AY1434">
        <f t="shared" si="1035"/>
        <v>1.7434599416910677E-3</v>
      </c>
    </row>
    <row r="1435" spans="1:51" x14ac:dyDescent="0.2">
      <c r="A1435" s="118" t="s">
        <v>6365</v>
      </c>
      <c r="B1435" s="119">
        <v>37369</v>
      </c>
      <c r="C1435" s="121" t="s">
        <v>6772</v>
      </c>
      <c r="D1435" s="121" t="s">
        <v>4212</v>
      </c>
      <c r="E1435" s="121">
        <v>0.35171331278483631</v>
      </c>
      <c r="F1435">
        <f t="shared" si="1011"/>
        <v>3.5171331278483629E-7</v>
      </c>
      <c r="G1435">
        <f t="shared" si="1012"/>
        <v>3.5171331278483629E-9</v>
      </c>
      <c r="H1435">
        <f t="shared" si="1013"/>
        <v>2.0244747724017836E-4</v>
      </c>
      <c r="I1435" s="115">
        <f t="shared" si="991"/>
        <v>44</v>
      </c>
      <c r="J1435" s="115">
        <f t="shared" si="992"/>
        <v>1</v>
      </c>
      <c r="K1435" s="115">
        <f t="shared" si="993"/>
        <v>24</v>
      </c>
      <c r="L1435" s="115">
        <f t="shared" si="994"/>
        <v>11</v>
      </c>
      <c r="M1435" s="115">
        <f t="shared" si="995"/>
        <v>13</v>
      </c>
      <c r="N1435" s="115">
        <f t="shared" si="996"/>
        <v>28</v>
      </c>
      <c r="O1435" s="115">
        <f t="shared" si="997"/>
        <v>6</v>
      </c>
      <c r="P1435" s="115">
        <f t="shared" si="998"/>
        <v>26</v>
      </c>
      <c r="Q1435" s="115">
        <f t="shared" si="999"/>
        <v>15</v>
      </c>
      <c r="R1435" s="115">
        <f t="shared" si="1000"/>
        <v>31</v>
      </c>
      <c r="S1435" s="115">
        <f t="shared" si="1001"/>
        <v>10</v>
      </c>
      <c r="T1435" s="115">
        <f t="shared" si="1002"/>
        <v>15</v>
      </c>
      <c r="U1435" s="115">
        <f t="shared" si="1003"/>
        <v>21</v>
      </c>
      <c r="V1435" s="115">
        <f t="shared" si="1004"/>
        <v>13</v>
      </c>
      <c r="W1435" s="115">
        <f t="shared" si="1005"/>
        <v>19</v>
      </c>
      <c r="X1435" s="115">
        <f t="shared" si="1006"/>
        <v>18</v>
      </c>
      <c r="Y1435" s="115">
        <f t="shared" si="1007"/>
        <v>23</v>
      </c>
      <c r="Z1435" s="115">
        <f t="shared" si="1008"/>
        <v>21</v>
      </c>
      <c r="AA1435" s="115">
        <f t="shared" si="1009"/>
        <v>4</v>
      </c>
      <c r="AB1435" s="115">
        <f t="shared" si="1010"/>
        <v>5</v>
      </c>
      <c r="AC1435" s="113">
        <f t="shared" si="1014"/>
        <v>348</v>
      </c>
      <c r="AE1435">
        <f t="shared" si="1015"/>
        <v>8.9076889985678486E-3</v>
      </c>
      <c r="AF1435">
        <f t="shared" si="1016"/>
        <v>2.0244747724017836E-4</v>
      </c>
      <c r="AG1435">
        <f t="shared" si="1017"/>
        <v>4.8587394537642804E-3</v>
      </c>
      <c r="AH1435">
        <f t="shared" si="1018"/>
        <v>2.2269222496419622E-3</v>
      </c>
      <c r="AI1435">
        <f t="shared" si="1019"/>
        <v>2.6318172041223187E-3</v>
      </c>
      <c r="AJ1435">
        <f t="shared" si="1020"/>
        <v>5.6685293627249944E-3</v>
      </c>
      <c r="AK1435">
        <f t="shared" si="1021"/>
        <v>1.2146848634410701E-3</v>
      </c>
      <c r="AL1435">
        <f t="shared" si="1022"/>
        <v>5.2636344082446374E-3</v>
      </c>
      <c r="AM1435">
        <f t="shared" si="1023"/>
        <v>3.0367121586026753E-3</v>
      </c>
      <c r="AN1435">
        <f t="shared" si="1024"/>
        <v>6.275871794445529E-3</v>
      </c>
      <c r="AO1435">
        <f t="shared" si="1025"/>
        <v>2.0244747724017837E-3</v>
      </c>
      <c r="AP1435">
        <f t="shared" si="1026"/>
        <v>3.0367121586026753E-3</v>
      </c>
      <c r="AQ1435">
        <f t="shared" si="1027"/>
        <v>4.2513970220437458E-3</v>
      </c>
      <c r="AR1435">
        <f t="shared" si="1028"/>
        <v>2.6318172041223187E-3</v>
      </c>
      <c r="AS1435">
        <f t="shared" si="1029"/>
        <v>3.8465020675633888E-3</v>
      </c>
      <c r="AT1435">
        <f t="shared" si="1030"/>
        <v>3.6440545903232103E-3</v>
      </c>
      <c r="AU1435">
        <f t="shared" si="1031"/>
        <v>4.6562919765241019E-3</v>
      </c>
      <c r="AV1435">
        <f t="shared" si="1032"/>
        <v>4.2513970220437458E-3</v>
      </c>
      <c r="AW1435">
        <f t="shared" si="1033"/>
        <v>8.0978990896071344E-4</v>
      </c>
      <c r="AX1435">
        <f t="shared" si="1034"/>
        <v>1.0122373862008918E-3</v>
      </c>
      <c r="AY1435">
        <f t="shared" si="1035"/>
        <v>7.0451722079582071E-2</v>
      </c>
    </row>
    <row r="1436" spans="1:51" x14ac:dyDescent="0.2">
      <c r="A1436" s="118" t="s">
        <v>6366</v>
      </c>
      <c r="B1436" s="119">
        <v>39665</v>
      </c>
      <c r="C1436" s="121" t="s">
        <v>7037</v>
      </c>
      <c r="D1436" s="121" t="s">
        <v>4537</v>
      </c>
      <c r="E1436" s="121">
        <v>1.0866556570776349</v>
      </c>
      <c r="F1436">
        <f t="shared" si="1011"/>
        <v>1.0866556570776349E-6</v>
      </c>
      <c r="G1436">
        <f t="shared" si="1012"/>
        <v>1.0866556570776349E-8</v>
      </c>
      <c r="H1436">
        <f t="shared" si="1013"/>
        <v>6.254829954040346E-4</v>
      </c>
      <c r="I1436" s="115">
        <f t="shared" si="991"/>
        <v>37</v>
      </c>
      <c r="J1436" s="115">
        <f t="shared" si="992"/>
        <v>0</v>
      </c>
      <c r="K1436" s="115">
        <f t="shared" si="993"/>
        <v>28</v>
      </c>
      <c r="L1436" s="115">
        <f t="shared" si="994"/>
        <v>23</v>
      </c>
      <c r="M1436" s="115">
        <f t="shared" si="995"/>
        <v>12</v>
      </c>
      <c r="N1436" s="115">
        <f t="shared" si="996"/>
        <v>25</v>
      </c>
      <c r="O1436" s="115">
        <f t="shared" si="997"/>
        <v>8</v>
      </c>
      <c r="P1436" s="115">
        <f t="shared" si="998"/>
        <v>21</v>
      </c>
      <c r="Q1436" s="115">
        <f t="shared" si="999"/>
        <v>22</v>
      </c>
      <c r="R1436" s="115">
        <f t="shared" si="1000"/>
        <v>32</v>
      </c>
      <c r="S1436" s="115">
        <f t="shared" si="1001"/>
        <v>7</v>
      </c>
      <c r="T1436" s="115">
        <f t="shared" si="1002"/>
        <v>8</v>
      </c>
      <c r="U1436" s="115">
        <f t="shared" si="1003"/>
        <v>19</v>
      </c>
      <c r="V1436" s="115">
        <f t="shared" si="1004"/>
        <v>15</v>
      </c>
      <c r="W1436" s="115">
        <f t="shared" si="1005"/>
        <v>18</v>
      </c>
      <c r="X1436" s="115">
        <f t="shared" si="1006"/>
        <v>22</v>
      </c>
      <c r="Y1436" s="115">
        <f t="shared" si="1007"/>
        <v>16</v>
      </c>
      <c r="Z1436" s="115">
        <f t="shared" si="1008"/>
        <v>27</v>
      </c>
      <c r="AA1436" s="115">
        <f t="shared" si="1009"/>
        <v>7</v>
      </c>
      <c r="AB1436" s="115">
        <f t="shared" si="1010"/>
        <v>11</v>
      </c>
      <c r="AC1436" s="113">
        <f t="shared" si="1014"/>
        <v>358</v>
      </c>
      <c r="AE1436">
        <f t="shared" si="1015"/>
        <v>2.3142870829949279E-2</v>
      </c>
      <c r="AF1436">
        <f t="shared" si="1016"/>
        <v>0</v>
      </c>
      <c r="AG1436">
        <f t="shared" si="1017"/>
        <v>1.7513523871312969E-2</v>
      </c>
      <c r="AH1436">
        <f t="shared" si="1018"/>
        <v>1.4386108894292796E-2</v>
      </c>
      <c r="AI1436">
        <f t="shared" si="1019"/>
        <v>7.5057959448484157E-3</v>
      </c>
      <c r="AJ1436">
        <f t="shared" si="1020"/>
        <v>1.5637074885100865E-2</v>
      </c>
      <c r="AK1436">
        <f t="shared" si="1021"/>
        <v>5.0038639632322768E-3</v>
      </c>
      <c r="AL1436">
        <f t="shared" si="1022"/>
        <v>1.3135142903484727E-2</v>
      </c>
      <c r="AM1436">
        <f t="shared" si="1023"/>
        <v>1.3760625898888761E-2</v>
      </c>
      <c r="AN1436">
        <f t="shared" si="1024"/>
        <v>2.0015455852929107E-2</v>
      </c>
      <c r="AO1436">
        <f t="shared" si="1025"/>
        <v>4.3783809678282423E-3</v>
      </c>
      <c r="AP1436">
        <f t="shared" si="1026"/>
        <v>5.0038639632322768E-3</v>
      </c>
      <c r="AQ1436">
        <f t="shared" si="1027"/>
        <v>1.1884176912676658E-2</v>
      </c>
      <c r="AR1436">
        <f t="shared" si="1028"/>
        <v>9.3822449310605183E-3</v>
      </c>
      <c r="AS1436">
        <f t="shared" si="1029"/>
        <v>1.1258693917272623E-2</v>
      </c>
      <c r="AT1436">
        <f t="shared" si="1030"/>
        <v>1.3760625898888761E-2</v>
      </c>
      <c r="AU1436">
        <f t="shared" si="1031"/>
        <v>1.0007727926464554E-2</v>
      </c>
      <c r="AV1436">
        <f t="shared" si="1032"/>
        <v>1.6888040875908936E-2</v>
      </c>
      <c r="AW1436">
        <f t="shared" si="1033"/>
        <v>4.3783809678282423E-3</v>
      </c>
      <c r="AX1436">
        <f t="shared" si="1034"/>
        <v>6.8803129494443803E-3</v>
      </c>
      <c r="AY1436">
        <f t="shared" si="1035"/>
        <v>0.22392291235464445</v>
      </c>
    </row>
    <row r="1437" spans="1:51" x14ac:dyDescent="0.2">
      <c r="A1437" s="118" t="s">
        <v>6367</v>
      </c>
      <c r="B1437" s="119">
        <v>10927</v>
      </c>
      <c r="C1437" s="121" t="s">
        <v>7178</v>
      </c>
      <c r="D1437" s="121" t="s">
        <v>4664</v>
      </c>
      <c r="E1437" s="121">
        <v>2.8379175979826048</v>
      </c>
      <c r="F1437">
        <f t="shared" si="1011"/>
        <v>2.837917597982605E-6</v>
      </c>
      <c r="G1437">
        <f t="shared" si="1012"/>
        <v>2.837917597982605E-8</v>
      </c>
      <c r="H1437">
        <f t="shared" si="1013"/>
        <v>1.633515813712057E-3</v>
      </c>
      <c r="I1437" s="115">
        <f t="shared" si="991"/>
        <v>3</v>
      </c>
      <c r="J1437" s="115">
        <f t="shared" si="992"/>
        <v>1</v>
      </c>
      <c r="K1437" s="115">
        <f t="shared" si="993"/>
        <v>11</v>
      </c>
      <c r="L1437" s="115">
        <f t="shared" si="994"/>
        <v>7</v>
      </c>
      <c r="M1437" s="115">
        <f t="shared" si="995"/>
        <v>1</v>
      </c>
      <c r="N1437" s="115">
        <f t="shared" si="996"/>
        <v>6</v>
      </c>
      <c r="O1437" s="115">
        <f t="shared" si="997"/>
        <v>0</v>
      </c>
      <c r="P1437" s="115">
        <f t="shared" si="998"/>
        <v>5</v>
      </c>
      <c r="Q1437" s="115">
        <f t="shared" si="999"/>
        <v>13</v>
      </c>
      <c r="R1437" s="115">
        <f t="shared" si="1000"/>
        <v>8</v>
      </c>
      <c r="S1437" s="115">
        <f t="shared" si="1001"/>
        <v>1</v>
      </c>
      <c r="T1437" s="115">
        <f t="shared" si="1002"/>
        <v>4</v>
      </c>
      <c r="U1437" s="115">
        <f t="shared" si="1003"/>
        <v>4</v>
      </c>
      <c r="V1437" s="115">
        <f t="shared" si="1004"/>
        <v>3</v>
      </c>
      <c r="W1437" s="115">
        <f t="shared" si="1005"/>
        <v>6</v>
      </c>
      <c r="X1437" s="115">
        <f t="shared" si="1006"/>
        <v>6</v>
      </c>
      <c r="Y1437" s="115">
        <f t="shared" si="1007"/>
        <v>9</v>
      </c>
      <c r="Z1437" s="115">
        <f t="shared" si="1008"/>
        <v>7</v>
      </c>
      <c r="AA1437" s="115">
        <f t="shared" si="1009"/>
        <v>2</v>
      </c>
      <c r="AB1437" s="115">
        <f t="shared" si="1010"/>
        <v>0</v>
      </c>
      <c r="AC1437" s="113">
        <f t="shared" si="1014"/>
        <v>97</v>
      </c>
      <c r="AE1437">
        <f t="shared" si="1015"/>
        <v>4.9005474411361709E-3</v>
      </c>
      <c r="AF1437">
        <f t="shared" si="1016"/>
        <v>1.633515813712057E-3</v>
      </c>
      <c r="AG1437">
        <f t="shared" si="1017"/>
        <v>1.7968673950832629E-2</v>
      </c>
      <c r="AH1437">
        <f t="shared" si="1018"/>
        <v>1.14346106959844E-2</v>
      </c>
      <c r="AI1437">
        <f t="shared" si="1019"/>
        <v>1.633515813712057E-3</v>
      </c>
      <c r="AJ1437">
        <f t="shared" si="1020"/>
        <v>9.8010948822723418E-3</v>
      </c>
      <c r="AK1437">
        <f t="shared" si="1021"/>
        <v>0</v>
      </c>
      <c r="AL1437">
        <f t="shared" si="1022"/>
        <v>8.1675790685602854E-3</v>
      </c>
      <c r="AM1437">
        <f t="shared" si="1023"/>
        <v>2.1235705578256742E-2</v>
      </c>
      <c r="AN1437">
        <f t="shared" si="1024"/>
        <v>1.3068126509696456E-2</v>
      </c>
      <c r="AO1437">
        <f t="shared" si="1025"/>
        <v>1.633515813712057E-3</v>
      </c>
      <c r="AP1437">
        <f t="shared" si="1026"/>
        <v>6.5340632548482281E-3</v>
      </c>
      <c r="AQ1437">
        <f t="shared" si="1027"/>
        <v>6.5340632548482281E-3</v>
      </c>
      <c r="AR1437">
        <f t="shared" si="1028"/>
        <v>4.9005474411361709E-3</v>
      </c>
      <c r="AS1437">
        <f t="shared" si="1029"/>
        <v>9.8010948822723418E-3</v>
      </c>
      <c r="AT1437">
        <f t="shared" si="1030"/>
        <v>9.8010948822723418E-3</v>
      </c>
      <c r="AU1437">
        <f t="shared" si="1031"/>
        <v>1.4701642323408513E-2</v>
      </c>
      <c r="AV1437">
        <f t="shared" si="1032"/>
        <v>1.14346106959844E-2</v>
      </c>
      <c r="AW1437">
        <f t="shared" si="1033"/>
        <v>3.2670316274241141E-3</v>
      </c>
      <c r="AX1437">
        <f t="shared" si="1034"/>
        <v>0</v>
      </c>
      <c r="AY1437">
        <f t="shared" si="1035"/>
        <v>0.15845103393006954</v>
      </c>
    </row>
    <row r="1438" spans="1:51" x14ac:dyDescent="0.2">
      <c r="A1438" s="118" t="s">
        <v>6368</v>
      </c>
      <c r="B1438" s="119">
        <v>27622</v>
      </c>
      <c r="C1438" s="121" t="s">
        <v>6743</v>
      </c>
      <c r="D1438" s="121" t="s">
        <v>3337</v>
      </c>
      <c r="E1438" s="121">
        <v>8.9077071729494611E-3</v>
      </c>
      <c r="F1438">
        <f t="shared" si="1011"/>
        <v>8.9077071729494606E-9</v>
      </c>
      <c r="G1438">
        <f t="shared" si="1012"/>
        <v>8.9077071729494602E-11</v>
      </c>
      <c r="H1438">
        <f t="shared" si="1013"/>
        <v>5.1273090315494265E-6</v>
      </c>
      <c r="I1438" s="115">
        <f t="shared" si="991"/>
        <v>26</v>
      </c>
      <c r="J1438" s="115">
        <f t="shared" si="992"/>
        <v>1</v>
      </c>
      <c r="K1438" s="115">
        <f t="shared" si="993"/>
        <v>11</v>
      </c>
      <c r="L1438" s="115">
        <f t="shared" si="994"/>
        <v>14</v>
      </c>
      <c r="M1438" s="115">
        <f t="shared" si="995"/>
        <v>6</v>
      </c>
      <c r="N1438" s="115">
        <f t="shared" si="996"/>
        <v>16</v>
      </c>
      <c r="O1438" s="115">
        <f t="shared" si="997"/>
        <v>4</v>
      </c>
      <c r="P1438" s="115">
        <f t="shared" si="998"/>
        <v>19</v>
      </c>
      <c r="Q1438" s="115">
        <f t="shared" si="999"/>
        <v>9</v>
      </c>
      <c r="R1438" s="115">
        <f t="shared" si="1000"/>
        <v>41</v>
      </c>
      <c r="S1438" s="115">
        <f t="shared" si="1001"/>
        <v>2</v>
      </c>
      <c r="T1438" s="115">
        <f t="shared" si="1002"/>
        <v>8</v>
      </c>
      <c r="U1438" s="115">
        <f t="shared" si="1003"/>
        <v>11</v>
      </c>
      <c r="V1438" s="115">
        <f t="shared" si="1004"/>
        <v>16</v>
      </c>
      <c r="W1438" s="115">
        <f t="shared" si="1005"/>
        <v>18</v>
      </c>
      <c r="X1438" s="115">
        <f t="shared" si="1006"/>
        <v>16</v>
      </c>
      <c r="Y1438" s="115">
        <f t="shared" si="1007"/>
        <v>11</v>
      </c>
      <c r="Z1438" s="115">
        <f t="shared" si="1008"/>
        <v>12</v>
      </c>
      <c r="AA1438" s="115">
        <f t="shared" si="1009"/>
        <v>1</v>
      </c>
      <c r="AB1438" s="115">
        <f t="shared" si="1010"/>
        <v>8</v>
      </c>
      <c r="AC1438" s="113">
        <f t="shared" si="1014"/>
        <v>250</v>
      </c>
      <c r="AE1438">
        <f t="shared" si="1015"/>
        <v>1.3331003482028509E-4</v>
      </c>
      <c r="AF1438">
        <f t="shared" si="1016"/>
        <v>5.1273090315494265E-6</v>
      </c>
      <c r="AG1438">
        <f t="shared" si="1017"/>
        <v>5.640039934704369E-5</v>
      </c>
      <c r="AH1438">
        <f t="shared" si="1018"/>
        <v>7.1782326441691968E-5</v>
      </c>
      <c r="AI1438">
        <f t="shared" si="1019"/>
        <v>3.0763854189296556E-5</v>
      </c>
      <c r="AJ1438">
        <f t="shared" si="1020"/>
        <v>8.2036944504790824E-5</v>
      </c>
      <c r="AK1438">
        <f t="shared" si="1021"/>
        <v>2.0509236126197706E-5</v>
      </c>
      <c r="AL1438">
        <f t="shared" si="1022"/>
        <v>9.7418871599439102E-5</v>
      </c>
      <c r="AM1438">
        <f t="shared" si="1023"/>
        <v>4.614578128394484E-5</v>
      </c>
      <c r="AN1438">
        <f t="shared" si="1024"/>
        <v>2.1021967029352648E-4</v>
      </c>
      <c r="AO1438">
        <f t="shared" si="1025"/>
        <v>1.0254618063098853E-5</v>
      </c>
      <c r="AP1438">
        <f t="shared" si="1026"/>
        <v>4.1018472252395412E-5</v>
      </c>
      <c r="AQ1438">
        <f t="shared" si="1027"/>
        <v>5.640039934704369E-5</v>
      </c>
      <c r="AR1438">
        <f t="shared" si="1028"/>
        <v>8.2036944504790824E-5</v>
      </c>
      <c r="AS1438">
        <f t="shared" si="1029"/>
        <v>9.229156256788968E-5</v>
      </c>
      <c r="AT1438">
        <f t="shared" si="1030"/>
        <v>8.2036944504790824E-5</v>
      </c>
      <c r="AU1438">
        <f t="shared" si="1031"/>
        <v>5.640039934704369E-5</v>
      </c>
      <c r="AV1438">
        <f t="shared" si="1032"/>
        <v>6.1527708378593111E-5</v>
      </c>
      <c r="AW1438">
        <f t="shared" si="1033"/>
        <v>5.1273090315494265E-6</v>
      </c>
      <c r="AX1438">
        <f t="shared" si="1034"/>
        <v>4.1018472252395412E-5</v>
      </c>
      <c r="AY1438">
        <f t="shared" si="1035"/>
        <v>1.2818272578873568E-3</v>
      </c>
    </row>
    <row r="1439" spans="1:51" x14ac:dyDescent="0.2">
      <c r="A1439" s="118" t="s">
        <v>6369</v>
      </c>
      <c r="B1439" s="119">
        <v>38580</v>
      </c>
      <c r="C1439" s="121" t="s">
        <v>6920</v>
      </c>
      <c r="D1439" s="121" t="s">
        <v>3704</v>
      </c>
      <c r="E1439" s="121">
        <v>8.6530597842635087E-2</v>
      </c>
      <c r="F1439">
        <f t="shared" si="1011"/>
        <v>8.6530597842635089E-8</v>
      </c>
      <c r="G1439">
        <f t="shared" si="1012"/>
        <v>8.6530597842635089E-10</v>
      </c>
      <c r="H1439">
        <f t="shared" si="1013"/>
        <v>4.9807330574497259E-5</v>
      </c>
      <c r="I1439" s="115">
        <f t="shared" si="991"/>
        <v>34</v>
      </c>
      <c r="J1439" s="115">
        <f t="shared" si="992"/>
        <v>1</v>
      </c>
      <c r="K1439" s="115">
        <f t="shared" si="993"/>
        <v>21</v>
      </c>
      <c r="L1439" s="115">
        <f t="shared" si="994"/>
        <v>14</v>
      </c>
      <c r="M1439" s="115">
        <f t="shared" si="995"/>
        <v>10</v>
      </c>
      <c r="N1439" s="115">
        <f t="shared" si="996"/>
        <v>18</v>
      </c>
      <c r="O1439" s="115">
        <f t="shared" si="997"/>
        <v>10</v>
      </c>
      <c r="P1439" s="115">
        <f t="shared" si="998"/>
        <v>26</v>
      </c>
      <c r="Q1439" s="115">
        <f t="shared" si="999"/>
        <v>18</v>
      </c>
      <c r="R1439" s="115">
        <f t="shared" si="1000"/>
        <v>32</v>
      </c>
      <c r="S1439" s="115">
        <f t="shared" si="1001"/>
        <v>5</v>
      </c>
      <c r="T1439" s="115">
        <f t="shared" si="1002"/>
        <v>12</v>
      </c>
      <c r="U1439" s="115">
        <f t="shared" si="1003"/>
        <v>23</v>
      </c>
      <c r="V1439" s="115">
        <f t="shared" si="1004"/>
        <v>15</v>
      </c>
      <c r="W1439" s="115">
        <f t="shared" si="1005"/>
        <v>16</v>
      </c>
      <c r="X1439" s="115">
        <f t="shared" si="1006"/>
        <v>25</v>
      </c>
      <c r="Y1439" s="115">
        <f t="shared" si="1007"/>
        <v>22</v>
      </c>
      <c r="Z1439" s="115">
        <f t="shared" si="1008"/>
        <v>29</v>
      </c>
      <c r="AA1439" s="115">
        <f t="shared" si="1009"/>
        <v>8</v>
      </c>
      <c r="AB1439" s="115">
        <f t="shared" si="1010"/>
        <v>10</v>
      </c>
      <c r="AC1439" s="113">
        <f t="shared" si="1014"/>
        <v>349</v>
      </c>
      <c r="AE1439">
        <f t="shared" si="1015"/>
        <v>1.6934492395329068E-3</v>
      </c>
      <c r="AF1439">
        <f t="shared" si="1016"/>
        <v>4.9807330574497259E-5</v>
      </c>
      <c r="AG1439">
        <f t="shared" si="1017"/>
        <v>1.0459539420644424E-3</v>
      </c>
      <c r="AH1439">
        <f t="shared" si="1018"/>
        <v>6.9730262804296162E-4</v>
      </c>
      <c r="AI1439">
        <f t="shared" si="1019"/>
        <v>4.9807330574497255E-4</v>
      </c>
      <c r="AJ1439">
        <f t="shared" si="1020"/>
        <v>8.9653195034095068E-4</v>
      </c>
      <c r="AK1439">
        <f t="shared" si="1021"/>
        <v>4.9807330574497255E-4</v>
      </c>
      <c r="AL1439">
        <f t="shared" si="1022"/>
        <v>1.2949905949369287E-3</v>
      </c>
      <c r="AM1439">
        <f t="shared" si="1023"/>
        <v>8.9653195034095068E-4</v>
      </c>
      <c r="AN1439">
        <f t="shared" si="1024"/>
        <v>1.5938345783839123E-3</v>
      </c>
      <c r="AO1439">
        <f t="shared" si="1025"/>
        <v>2.4903665287248628E-4</v>
      </c>
      <c r="AP1439">
        <f t="shared" si="1026"/>
        <v>5.9768796689396708E-4</v>
      </c>
      <c r="AQ1439">
        <f t="shared" si="1027"/>
        <v>1.1455686032134369E-3</v>
      </c>
      <c r="AR1439">
        <f t="shared" si="1028"/>
        <v>7.4710995861745888E-4</v>
      </c>
      <c r="AS1439">
        <f t="shared" si="1029"/>
        <v>7.9691728919195615E-4</v>
      </c>
      <c r="AT1439">
        <f t="shared" si="1030"/>
        <v>1.2451832643624314E-3</v>
      </c>
      <c r="AU1439">
        <f t="shared" si="1031"/>
        <v>1.0957612726389396E-3</v>
      </c>
      <c r="AV1439">
        <f t="shared" si="1032"/>
        <v>1.4444125866604205E-3</v>
      </c>
      <c r="AW1439">
        <f t="shared" si="1033"/>
        <v>3.9845864459597807E-4</v>
      </c>
      <c r="AX1439">
        <f t="shared" si="1034"/>
        <v>4.9807330574497255E-4</v>
      </c>
      <c r="AY1439">
        <f t="shared" si="1035"/>
        <v>1.7382758370499542E-2</v>
      </c>
    </row>
    <row r="1440" spans="1:51" x14ac:dyDescent="0.2">
      <c r="A1440" s="118" t="s">
        <v>6370</v>
      </c>
      <c r="B1440" s="119">
        <v>65392</v>
      </c>
      <c r="C1440" s="121" t="s">
        <v>6730</v>
      </c>
      <c r="D1440" s="121" t="s">
        <v>3330</v>
      </c>
      <c r="E1440" s="121">
        <v>1.1474850327005848E-2</v>
      </c>
      <c r="F1440">
        <f t="shared" si="1011"/>
        <v>1.1474850327005848E-8</v>
      </c>
      <c r="G1440">
        <f t="shared" si="1012"/>
        <v>1.1474850327005848E-10</v>
      </c>
      <c r="H1440">
        <f t="shared" si="1013"/>
        <v>6.6049660788135102E-6</v>
      </c>
      <c r="I1440" s="115">
        <f t="shared" si="991"/>
        <v>46</v>
      </c>
      <c r="J1440" s="115">
        <f t="shared" si="992"/>
        <v>0</v>
      </c>
      <c r="K1440" s="115">
        <f t="shared" si="993"/>
        <v>30</v>
      </c>
      <c r="L1440" s="115">
        <f t="shared" si="994"/>
        <v>11</v>
      </c>
      <c r="M1440" s="115">
        <f t="shared" si="995"/>
        <v>39</v>
      </c>
      <c r="N1440" s="115">
        <f t="shared" si="996"/>
        <v>53</v>
      </c>
      <c r="O1440" s="115">
        <f t="shared" si="997"/>
        <v>11</v>
      </c>
      <c r="P1440" s="115">
        <f t="shared" si="998"/>
        <v>31</v>
      </c>
      <c r="Q1440" s="115">
        <f t="shared" si="999"/>
        <v>28</v>
      </c>
      <c r="R1440" s="115">
        <f t="shared" si="1000"/>
        <v>44</v>
      </c>
      <c r="S1440" s="115">
        <f t="shared" si="1001"/>
        <v>6</v>
      </c>
      <c r="T1440" s="115">
        <f t="shared" si="1002"/>
        <v>40</v>
      </c>
      <c r="U1440" s="115">
        <f t="shared" si="1003"/>
        <v>35</v>
      </c>
      <c r="V1440" s="115">
        <f t="shared" si="1004"/>
        <v>27</v>
      </c>
      <c r="W1440" s="115">
        <f t="shared" si="1005"/>
        <v>31</v>
      </c>
      <c r="X1440" s="115">
        <f t="shared" si="1006"/>
        <v>46</v>
      </c>
      <c r="Y1440" s="115">
        <f t="shared" si="1007"/>
        <v>31</v>
      </c>
      <c r="Z1440" s="115">
        <f t="shared" si="1008"/>
        <v>27</v>
      </c>
      <c r="AA1440" s="115">
        <f t="shared" si="1009"/>
        <v>15</v>
      </c>
      <c r="AB1440" s="115">
        <f t="shared" si="1010"/>
        <v>32</v>
      </c>
      <c r="AC1440" s="113">
        <f t="shared" si="1014"/>
        <v>583</v>
      </c>
      <c r="AE1440">
        <f t="shared" si="1015"/>
        <v>3.0382843962542148E-4</v>
      </c>
      <c r="AF1440">
        <f t="shared" si="1016"/>
        <v>0</v>
      </c>
      <c r="AG1440">
        <f t="shared" si="1017"/>
        <v>1.981489823644053E-4</v>
      </c>
      <c r="AH1440">
        <f t="shared" si="1018"/>
        <v>7.2654626866948608E-5</v>
      </c>
      <c r="AI1440">
        <f t="shared" si="1019"/>
        <v>2.5759367707372692E-4</v>
      </c>
      <c r="AJ1440">
        <f t="shared" si="1020"/>
        <v>3.5006320217711604E-4</v>
      </c>
      <c r="AK1440">
        <f t="shared" si="1021"/>
        <v>7.2654626866948608E-5</v>
      </c>
      <c r="AL1440">
        <f t="shared" si="1022"/>
        <v>2.0475394844321883E-4</v>
      </c>
      <c r="AM1440">
        <f t="shared" si="1023"/>
        <v>1.8493905020677828E-4</v>
      </c>
      <c r="AN1440">
        <f t="shared" si="1024"/>
        <v>2.9061850746779443E-4</v>
      </c>
      <c r="AO1440">
        <f t="shared" si="1025"/>
        <v>3.9629796472881059E-5</v>
      </c>
      <c r="AP1440">
        <f t="shared" si="1026"/>
        <v>2.6419864315254039E-4</v>
      </c>
      <c r="AQ1440">
        <f t="shared" si="1027"/>
        <v>2.3117381275847285E-4</v>
      </c>
      <c r="AR1440">
        <f t="shared" si="1028"/>
        <v>1.7833408412796478E-4</v>
      </c>
      <c r="AS1440">
        <f t="shared" si="1029"/>
        <v>2.0475394844321883E-4</v>
      </c>
      <c r="AT1440">
        <f t="shared" si="1030"/>
        <v>3.0382843962542148E-4</v>
      </c>
      <c r="AU1440">
        <f t="shared" si="1031"/>
        <v>2.0475394844321883E-4</v>
      </c>
      <c r="AV1440">
        <f t="shared" si="1032"/>
        <v>1.7833408412796478E-4</v>
      </c>
      <c r="AW1440">
        <f t="shared" si="1033"/>
        <v>9.9074491182202652E-5</v>
      </c>
      <c r="AX1440">
        <f t="shared" si="1034"/>
        <v>2.1135891452203233E-4</v>
      </c>
      <c r="AY1440">
        <f t="shared" si="1035"/>
        <v>3.8506952239482765E-3</v>
      </c>
    </row>
    <row r="1441" spans="1:51" x14ac:dyDescent="0.2">
      <c r="A1441" s="118" t="s">
        <v>6371</v>
      </c>
      <c r="B1441" s="119">
        <v>21825</v>
      </c>
      <c r="C1441" s="121" t="s">
        <v>7160</v>
      </c>
      <c r="D1441" s="121" t="s">
        <v>3436</v>
      </c>
      <c r="E1441" s="121">
        <v>0.18413346224636218</v>
      </c>
      <c r="F1441">
        <f t="shared" si="1011"/>
        <v>1.8413346224636219E-7</v>
      </c>
      <c r="G1441">
        <f t="shared" si="1012"/>
        <v>1.841334622463622E-9</v>
      </c>
      <c r="H1441">
        <f t="shared" si="1013"/>
        <v>1.0598789853052962E-4</v>
      </c>
      <c r="I1441" s="115">
        <f t="shared" si="991"/>
        <v>13</v>
      </c>
      <c r="J1441" s="115">
        <f t="shared" si="992"/>
        <v>4</v>
      </c>
      <c r="K1441" s="115">
        <f t="shared" si="993"/>
        <v>24</v>
      </c>
      <c r="L1441" s="115">
        <f t="shared" si="994"/>
        <v>7</v>
      </c>
      <c r="M1441" s="115">
        <f t="shared" si="995"/>
        <v>12</v>
      </c>
      <c r="N1441" s="115">
        <f t="shared" si="996"/>
        <v>15</v>
      </c>
      <c r="O1441" s="115">
        <f t="shared" si="997"/>
        <v>3</v>
      </c>
      <c r="P1441" s="115">
        <f t="shared" si="998"/>
        <v>21</v>
      </c>
      <c r="Q1441" s="115">
        <f t="shared" si="999"/>
        <v>8</v>
      </c>
      <c r="R1441" s="115">
        <f t="shared" si="1000"/>
        <v>23</v>
      </c>
      <c r="S1441" s="115">
        <f t="shared" si="1001"/>
        <v>3</v>
      </c>
      <c r="T1441" s="115">
        <f t="shared" si="1002"/>
        <v>9</v>
      </c>
      <c r="U1441" s="115">
        <f t="shared" si="1003"/>
        <v>4</v>
      </c>
      <c r="V1441" s="115">
        <f t="shared" si="1004"/>
        <v>6</v>
      </c>
      <c r="W1441" s="115">
        <f t="shared" si="1005"/>
        <v>8</v>
      </c>
      <c r="X1441" s="115">
        <f t="shared" si="1006"/>
        <v>9</v>
      </c>
      <c r="Y1441" s="115">
        <f t="shared" si="1007"/>
        <v>10</v>
      </c>
      <c r="Z1441" s="115">
        <f t="shared" si="1008"/>
        <v>8</v>
      </c>
      <c r="AA1441" s="115">
        <f t="shared" si="1009"/>
        <v>2</v>
      </c>
      <c r="AB1441" s="115">
        <f t="shared" si="1010"/>
        <v>6</v>
      </c>
      <c r="AC1441" s="113">
        <f t="shared" si="1014"/>
        <v>195</v>
      </c>
      <c r="AE1441">
        <f t="shared" si="1015"/>
        <v>1.3778426808968851E-3</v>
      </c>
      <c r="AF1441">
        <f t="shared" si="1016"/>
        <v>4.2395159412211847E-4</v>
      </c>
      <c r="AG1441">
        <f t="shared" si="1017"/>
        <v>2.543709564732711E-3</v>
      </c>
      <c r="AH1441">
        <f t="shared" si="1018"/>
        <v>7.4191528971370734E-4</v>
      </c>
      <c r="AI1441">
        <f t="shared" si="1019"/>
        <v>1.2718547823663555E-3</v>
      </c>
      <c r="AJ1441">
        <f t="shared" si="1020"/>
        <v>1.5898184779579443E-3</v>
      </c>
      <c r="AK1441">
        <f t="shared" si="1021"/>
        <v>3.1796369559158888E-4</v>
      </c>
      <c r="AL1441">
        <f t="shared" si="1022"/>
        <v>2.2257458691411218E-3</v>
      </c>
      <c r="AM1441">
        <f t="shared" si="1023"/>
        <v>8.4790318824423693E-4</v>
      </c>
      <c r="AN1441">
        <f t="shared" si="1024"/>
        <v>2.437721666202181E-3</v>
      </c>
      <c r="AO1441">
        <f t="shared" si="1025"/>
        <v>3.1796369559158888E-4</v>
      </c>
      <c r="AP1441">
        <f t="shared" si="1026"/>
        <v>9.5389108677476652E-4</v>
      </c>
      <c r="AQ1441">
        <f t="shared" si="1027"/>
        <v>4.2395159412211847E-4</v>
      </c>
      <c r="AR1441">
        <f t="shared" si="1028"/>
        <v>6.3592739118317775E-4</v>
      </c>
      <c r="AS1441">
        <f t="shared" si="1029"/>
        <v>8.4790318824423693E-4</v>
      </c>
      <c r="AT1441">
        <f t="shared" si="1030"/>
        <v>9.5389108677476652E-4</v>
      </c>
      <c r="AU1441">
        <f t="shared" si="1031"/>
        <v>1.0598789853052961E-3</v>
      </c>
      <c r="AV1441">
        <f t="shared" si="1032"/>
        <v>8.4790318824423693E-4</v>
      </c>
      <c r="AW1441">
        <f t="shared" si="1033"/>
        <v>2.1197579706105923E-4</v>
      </c>
      <c r="AX1441">
        <f t="shared" si="1034"/>
        <v>6.3592739118317775E-4</v>
      </c>
      <c r="AY1441">
        <f t="shared" si="1035"/>
        <v>2.0667640213453273E-2</v>
      </c>
    </row>
    <row r="1442" spans="1:51" x14ac:dyDescent="0.2">
      <c r="A1442" s="118" t="s">
        <v>6372</v>
      </c>
      <c r="B1442" s="119">
        <v>33238</v>
      </c>
      <c r="C1442" s="121" t="s">
        <v>6712</v>
      </c>
      <c r="D1442" s="121" t="s">
        <v>3528</v>
      </c>
      <c r="E1442" s="121">
        <v>3.0876948337907398E-2</v>
      </c>
      <c r="F1442">
        <f t="shared" si="1011"/>
        <v>3.0876948337907399E-8</v>
      </c>
      <c r="G1442">
        <f t="shared" si="1012"/>
        <v>3.0876948337907397E-10</v>
      </c>
      <c r="H1442">
        <f t="shared" si="1013"/>
        <v>1.777288509891791E-5</v>
      </c>
      <c r="I1442" s="115">
        <f t="shared" si="991"/>
        <v>28</v>
      </c>
      <c r="J1442" s="115">
        <f t="shared" si="992"/>
        <v>1</v>
      </c>
      <c r="K1442" s="115">
        <f t="shared" si="993"/>
        <v>13</v>
      </c>
      <c r="L1442" s="115">
        <f t="shared" si="994"/>
        <v>20</v>
      </c>
      <c r="M1442" s="115">
        <f t="shared" si="995"/>
        <v>12</v>
      </c>
      <c r="N1442" s="115">
        <f t="shared" si="996"/>
        <v>15</v>
      </c>
      <c r="O1442" s="115">
        <f t="shared" si="997"/>
        <v>5</v>
      </c>
      <c r="P1442" s="115">
        <f t="shared" si="998"/>
        <v>23</v>
      </c>
      <c r="Q1442" s="115">
        <f t="shared" si="999"/>
        <v>16</v>
      </c>
      <c r="R1442" s="115">
        <f t="shared" si="1000"/>
        <v>33</v>
      </c>
      <c r="S1442" s="115">
        <f t="shared" si="1001"/>
        <v>7</v>
      </c>
      <c r="T1442" s="115">
        <f t="shared" si="1002"/>
        <v>11</v>
      </c>
      <c r="U1442" s="115">
        <f t="shared" si="1003"/>
        <v>18</v>
      </c>
      <c r="V1442" s="115">
        <f t="shared" si="1004"/>
        <v>14</v>
      </c>
      <c r="W1442" s="115">
        <f t="shared" si="1005"/>
        <v>15</v>
      </c>
      <c r="X1442" s="115">
        <f t="shared" si="1006"/>
        <v>29</v>
      </c>
      <c r="Y1442" s="115">
        <f t="shared" si="1007"/>
        <v>7</v>
      </c>
      <c r="Z1442" s="115">
        <f t="shared" si="1008"/>
        <v>17</v>
      </c>
      <c r="AA1442" s="115">
        <f t="shared" si="1009"/>
        <v>4</v>
      </c>
      <c r="AB1442" s="115">
        <f t="shared" si="1010"/>
        <v>10</v>
      </c>
      <c r="AC1442" s="113">
        <f t="shared" si="1014"/>
        <v>298</v>
      </c>
      <c r="AE1442">
        <f t="shared" si="1015"/>
        <v>4.9764078276970142E-4</v>
      </c>
      <c r="AF1442">
        <f t="shared" si="1016"/>
        <v>1.777288509891791E-5</v>
      </c>
      <c r="AG1442">
        <f t="shared" si="1017"/>
        <v>2.3104750628593284E-4</v>
      </c>
      <c r="AH1442">
        <f t="shared" si="1018"/>
        <v>3.554577019783582E-4</v>
      </c>
      <c r="AI1442">
        <f t="shared" si="1019"/>
        <v>2.1327462118701492E-4</v>
      </c>
      <c r="AJ1442">
        <f t="shared" si="1020"/>
        <v>2.6659327648376863E-4</v>
      </c>
      <c r="AK1442">
        <f t="shared" si="1021"/>
        <v>8.8864425494589549E-5</v>
      </c>
      <c r="AL1442">
        <f t="shared" si="1022"/>
        <v>4.0877635727511191E-4</v>
      </c>
      <c r="AM1442">
        <f t="shared" si="1023"/>
        <v>2.8436616158268656E-4</v>
      </c>
      <c r="AN1442">
        <f t="shared" si="1024"/>
        <v>5.8650520826429098E-4</v>
      </c>
      <c r="AO1442">
        <f t="shared" si="1025"/>
        <v>1.2441019569242535E-4</v>
      </c>
      <c r="AP1442">
        <f t="shared" si="1026"/>
        <v>1.9550173608809699E-4</v>
      </c>
      <c r="AQ1442">
        <f t="shared" si="1027"/>
        <v>3.199119317805224E-4</v>
      </c>
      <c r="AR1442">
        <f t="shared" si="1028"/>
        <v>2.4882039138485071E-4</v>
      </c>
      <c r="AS1442">
        <f t="shared" si="1029"/>
        <v>2.6659327648376863E-4</v>
      </c>
      <c r="AT1442">
        <f t="shared" si="1030"/>
        <v>5.154136678686194E-4</v>
      </c>
      <c r="AU1442">
        <f t="shared" si="1031"/>
        <v>1.2441019569242535E-4</v>
      </c>
      <c r="AV1442">
        <f t="shared" si="1032"/>
        <v>3.0213904668160448E-4</v>
      </c>
      <c r="AW1442">
        <f t="shared" si="1033"/>
        <v>7.1091540395671639E-5</v>
      </c>
      <c r="AX1442">
        <f t="shared" si="1034"/>
        <v>1.777288509891791E-4</v>
      </c>
      <c r="AY1442">
        <f t="shared" si="1035"/>
        <v>5.2963197594775363E-3</v>
      </c>
    </row>
    <row r="1443" spans="1:51" x14ac:dyDescent="0.2">
      <c r="A1443" s="118" t="s">
        <v>6373</v>
      </c>
      <c r="B1443" s="119">
        <v>53593</v>
      </c>
      <c r="C1443" s="121" t="s">
        <v>7006</v>
      </c>
      <c r="D1443" s="121" t="s">
        <v>3435</v>
      </c>
      <c r="E1443" s="121">
        <v>2.1549427464471596E-2</v>
      </c>
      <c r="F1443">
        <f t="shared" si="1011"/>
        <v>2.1549427464471596E-8</v>
      </c>
      <c r="G1443">
        <f t="shared" si="1012"/>
        <v>2.1549427464471596E-10</v>
      </c>
      <c r="H1443">
        <f t="shared" si="1013"/>
        <v>1.2403929756339259E-5</v>
      </c>
      <c r="I1443" s="115">
        <f t="shared" si="991"/>
        <v>54</v>
      </c>
      <c r="J1443" s="115">
        <f t="shared" si="992"/>
        <v>3</v>
      </c>
      <c r="K1443" s="115">
        <f t="shared" si="993"/>
        <v>31</v>
      </c>
      <c r="L1443" s="115">
        <f t="shared" si="994"/>
        <v>28</v>
      </c>
      <c r="M1443" s="115">
        <f t="shared" si="995"/>
        <v>18</v>
      </c>
      <c r="N1443" s="115">
        <f t="shared" si="996"/>
        <v>30</v>
      </c>
      <c r="O1443" s="115">
        <f t="shared" si="997"/>
        <v>14</v>
      </c>
      <c r="P1443" s="115">
        <f t="shared" si="998"/>
        <v>38</v>
      </c>
      <c r="Q1443" s="115">
        <f t="shared" si="999"/>
        <v>12</v>
      </c>
      <c r="R1443" s="115">
        <f t="shared" si="1000"/>
        <v>56</v>
      </c>
      <c r="S1443" s="115">
        <f t="shared" si="1001"/>
        <v>10</v>
      </c>
      <c r="T1443" s="115">
        <f t="shared" si="1002"/>
        <v>13</v>
      </c>
      <c r="U1443" s="115">
        <f t="shared" si="1003"/>
        <v>32</v>
      </c>
      <c r="V1443" s="115">
        <f t="shared" si="1004"/>
        <v>13</v>
      </c>
      <c r="W1443" s="115">
        <f t="shared" si="1005"/>
        <v>41</v>
      </c>
      <c r="X1443" s="115">
        <f t="shared" si="1006"/>
        <v>27</v>
      </c>
      <c r="Y1443" s="115">
        <f t="shared" si="1007"/>
        <v>23</v>
      </c>
      <c r="Z1443" s="115">
        <f t="shared" si="1008"/>
        <v>18</v>
      </c>
      <c r="AA1443" s="115">
        <f t="shared" si="1009"/>
        <v>4</v>
      </c>
      <c r="AB1443" s="115">
        <f t="shared" si="1010"/>
        <v>16</v>
      </c>
      <c r="AC1443" s="113">
        <f t="shared" si="1014"/>
        <v>481</v>
      </c>
      <c r="AE1443">
        <f t="shared" si="1015"/>
        <v>6.6981220684231995E-4</v>
      </c>
      <c r="AF1443">
        <f t="shared" si="1016"/>
        <v>3.7211789269017778E-5</v>
      </c>
      <c r="AG1443">
        <f t="shared" si="1017"/>
        <v>3.84521822446517E-4</v>
      </c>
      <c r="AH1443">
        <f t="shared" si="1018"/>
        <v>3.4731003317749925E-4</v>
      </c>
      <c r="AI1443">
        <f t="shared" si="1019"/>
        <v>2.2327073561410665E-4</v>
      </c>
      <c r="AJ1443">
        <f t="shared" si="1020"/>
        <v>3.7211789269017773E-4</v>
      </c>
      <c r="AK1443">
        <f t="shared" si="1021"/>
        <v>1.7365501658874962E-4</v>
      </c>
      <c r="AL1443">
        <f t="shared" si="1022"/>
        <v>4.7134933074089184E-4</v>
      </c>
      <c r="AM1443">
        <f t="shared" si="1023"/>
        <v>1.4884715707607111E-4</v>
      </c>
      <c r="AN1443">
        <f t="shared" si="1024"/>
        <v>6.946200663549985E-4</v>
      </c>
      <c r="AO1443">
        <f t="shared" si="1025"/>
        <v>1.240392975633926E-4</v>
      </c>
      <c r="AP1443">
        <f t="shared" si="1026"/>
        <v>1.6125108683241035E-4</v>
      </c>
      <c r="AQ1443">
        <f t="shared" si="1027"/>
        <v>3.9692575220285628E-4</v>
      </c>
      <c r="AR1443">
        <f t="shared" si="1028"/>
        <v>1.6125108683241035E-4</v>
      </c>
      <c r="AS1443">
        <f t="shared" si="1029"/>
        <v>5.085611200099096E-4</v>
      </c>
      <c r="AT1443">
        <f t="shared" si="1030"/>
        <v>3.3490610342115998E-4</v>
      </c>
      <c r="AU1443">
        <f t="shared" si="1031"/>
        <v>2.8529038439580295E-4</v>
      </c>
      <c r="AV1443">
        <f t="shared" si="1032"/>
        <v>2.2327073561410665E-4</v>
      </c>
      <c r="AW1443">
        <f t="shared" si="1033"/>
        <v>4.9615719025357034E-5</v>
      </c>
      <c r="AX1443">
        <f t="shared" si="1034"/>
        <v>1.9846287610142814E-4</v>
      </c>
      <c r="AY1443">
        <f t="shared" si="1035"/>
        <v>5.9662902127991836E-3</v>
      </c>
    </row>
    <row r="1444" spans="1:51" x14ac:dyDescent="0.2">
      <c r="A1444" s="118" t="s">
        <v>6374</v>
      </c>
      <c r="B1444" s="119">
        <v>27938</v>
      </c>
      <c r="C1444" s="121" t="s">
        <v>6751</v>
      </c>
      <c r="D1444" s="121" t="s">
        <v>3632</v>
      </c>
      <c r="E1444" s="121">
        <v>2.9198062187985409E-2</v>
      </c>
      <c r="F1444">
        <f t="shared" si="1011"/>
        <v>2.9198062187985408E-8</v>
      </c>
      <c r="G1444">
        <f t="shared" si="1012"/>
        <v>2.919806218798541E-10</v>
      </c>
      <c r="H1444">
        <f t="shared" si="1013"/>
        <v>1.6806512052262406E-5</v>
      </c>
      <c r="I1444" s="115">
        <f t="shared" si="991"/>
        <v>23</v>
      </c>
      <c r="J1444" s="115">
        <f t="shared" si="992"/>
        <v>5</v>
      </c>
      <c r="K1444" s="115">
        <f t="shared" si="993"/>
        <v>12</v>
      </c>
      <c r="L1444" s="115">
        <f t="shared" si="994"/>
        <v>20</v>
      </c>
      <c r="M1444" s="115">
        <f t="shared" si="995"/>
        <v>13</v>
      </c>
      <c r="N1444" s="115">
        <f t="shared" si="996"/>
        <v>17</v>
      </c>
      <c r="O1444" s="115">
        <f t="shared" si="997"/>
        <v>9</v>
      </c>
      <c r="P1444" s="115">
        <f t="shared" si="998"/>
        <v>21</v>
      </c>
      <c r="Q1444" s="115">
        <f t="shared" si="999"/>
        <v>15</v>
      </c>
      <c r="R1444" s="115">
        <f t="shared" si="1000"/>
        <v>21</v>
      </c>
      <c r="S1444" s="115">
        <f t="shared" si="1001"/>
        <v>5</v>
      </c>
      <c r="T1444" s="115">
        <f t="shared" si="1002"/>
        <v>9</v>
      </c>
      <c r="U1444" s="115">
        <f t="shared" si="1003"/>
        <v>15</v>
      </c>
      <c r="V1444" s="115">
        <f t="shared" si="1004"/>
        <v>12</v>
      </c>
      <c r="W1444" s="115">
        <f t="shared" si="1005"/>
        <v>7</v>
      </c>
      <c r="X1444" s="115">
        <f t="shared" si="1006"/>
        <v>16</v>
      </c>
      <c r="Y1444" s="115">
        <f t="shared" si="1007"/>
        <v>13</v>
      </c>
      <c r="Z1444" s="115">
        <f t="shared" si="1008"/>
        <v>7</v>
      </c>
      <c r="AA1444" s="115">
        <f t="shared" si="1009"/>
        <v>2</v>
      </c>
      <c r="AB1444" s="115">
        <f t="shared" si="1010"/>
        <v>9</v>
      </c>
      <c r="AC1444" s="113">
        <f t="shared" si="1014"/>
        <v>251</v>
      </c>
      <c r="AE1444">
        <f t="shared" si="1015"/>
        <v>3.8654977720203534E-4</v>
      </c>
      <c r="AF1444">
        <f t="shared" si="1016"/>
        <v>8.4032560261312032E-5</v>
      </c>
      <c r="AG1444">
        <f t="shared" si="1017"/>
        <v>2.0167814462714886E-4</v>
      </c>
      <c r="AH1444">
        <f t="shared" si="1018"/>
        <v>3.3613024104524813E-4</v>
      </c>
      <c r="AI1444">
        <f t="shared" si="1019"/>
        <v>2.1848465667941128E-4</v>
      </c>
      <c r="AJ1444">
        <f t="shared" si="1020"/>
        <v>2.8571070488846091E-4</v>
      </c>
      <c r="AK1444">
        <f t="shared" si="1021"/>
        <v>1.5125860847036164E-4</v>
      </c>
      <c r="AL1444">
        <f t="shared" si="1022"/>
        <v>3.529367530975105E-4</v>
      </c>
      <c r="AM1444">
        <f t="shared" si="1023"/>
        <v>2.5209768078393607E-4</v>
      </c>
      <c r="AN1444">
        <f t="shared" si="1024"/>
        <v>3.529367530975105E-4</v>
      </c>
      <c r="AO1444">
        <f t="shared" si="1025"/>
        <v>8.4032560261312032E-5</v>
      </c>
      <c r="AP1444">
        <f t="shared" si="1026"/>
        <v>1.5125860847036164E-4</v>
      </c>
      <c r="AQ1444">
        <f t="shared" si="1027"/>
        <v>2.5209768078393607E-4</v>
      </c>
      <c r="AR1444">
        <f t="shared" si="1028"/>
        <v>2.0167814462714886E-4</v>
      </c>
      <c r="AS1444">
        <f t="shared" si="1029"/>
        <v>1.1764558436583684E-4</v>
      </c>
      <c r="AT1444">
        <f t="shared" si="1030"/>
        <v>2.6890419283619849E-4</v>
      </c>
      <c r="AU1444">
        <f t="shared" si="1031"/>
        <v>2.1848465667941128E-4</v>
      </c>
      <c r="AV1444">
        <f t="shared" si="1032"/>
        <v>1.1764558436583684E-4</v>
      </c>
      <c r="AW1444">
        <f t="shared" si="1033"/>
        <v>3.3613024104524812E-5</v>
      </c>
      <c r="AX1444">
        <f t="shared" si="1034"/>
        <v>1.5125860847036164E-4</v>
      </c>
      <c r="AY1444">
        <f t="shared" si="1035"/>
        <v>4.2184345251178633E-3</v>
      </c>
    </row>
    <row r="1445" spans="1:51" x14ac:dyDescent="0.2">
      <c r="A1445" s="118" t="s">
        <v>6375</v>
      </c>
      <c r="B1445" s="119">
        <v>33230</v>
      </c>
      <c r="C1445" s="121" t="s">
        <v>6988</v>
      </c>
      <c r="D1445" s="121" t="s">
        <v>3412</v>
      </c>
      <c r="E1445" s="121">
        <v>1.256088347552266E-2</v>
      </c>
      <c r="F1445">
        <f t="shared" si="1011"/>
        <v>1.256088347552266E-8</v>
      </c>
      <c r="G1445">
        <f t="shared" si="1012"/>
        <v>1.2560883475522661E-10</v>
      </c>
      <c r="H1445">
        <f t="shared" si="1013"/>
        <v>7.2300907559989331E-6</v>
      </c>
      <c r="I1445" s="115">
        <f t="shared" si="991"/>
        <v>23</v>
      </c>
      <c r="J1445" s="115">
        <f t="shared" si="992"/>
        <v>2</v>
      </c>
      <c r="K1445" s="115">
        <f t="shared" si="993"/>
        <v>13</v>
      </c>
      <c r="L1445" s="115">
        <f t="shared" si="994"/>
        <v>18</v>
      </c>
      <c r="M1445" s="115">
        <f t="shared" si="995"/>
        <v>9</v>
      </c>
      <c r="N1445" s="115">
        <f t="shared" si="996"/>
        <v>15</v>
      </c>
      <c r="O1445" s="115">
        <f t="shared" si="997"/>
        <v>6</v>
      </c>
      <c r="P1445" s="115">
        <f t="shared" si="998"/>
        <v>27</v>
      </c>
      <c r="Q1445" s="115">
        <f t="shared" si="999"/>
        <v>11</v>
      </c>
      <c r="R1445" s="115">
        <f t="shared" si="1000"/>
        <v>34</v>
      </c>
      <c r="S1445" s="115">
        <f t="shared" si="1001"/>
        <v>8</v>
      </c>
      <c r="T1445" s="115">
        <f t="shared" si="1002"/>
        <v>10</v>
      </c>
      <c r="U1445" s="115">
        <f t="shared" si="1003"/>
        <v>17</v>
      </c>
      <c r="V1445" s="115">
        <f t="shared" si="1004"/>
        <v>11</v>
      </c>
      <c r="W1445" s="115">
        <f t="shared" si="1005"/>
        <v>28</v>
      </c>
      <c r="X1445" s="115">
        <f t="shared" si="1006"/>
        <v>24</v>
      </c>
      <c r="Y1445" s="115">
        <f t="shared" si="1007"/>
        <v>13</v>
      </c>
      <c r="Z1445" s="115">
        <f t="shared" si="1008"/>
        <v>22</v>
      </c>
      <c r="AA1445" s="115">
        <f t="shared" si="1009"/>
        <v>2</v>
      </c>
      <c r="AB1445" s="115">
        <f t="shared" si="1010"/>
        <v>4</v>
      </c>
      <c r="AC1445" s="113">
        <f t="shared" si="1014"/>
        <v>297</v>
      </c>
      <c r="AE1445">
        <f t="shared" si="1015"/>
        <v>1.6629208738797545E-4</v>
      </c>
      <c r="AF1445">
        <f t="shared" si="1016"/>
        <v>1.4460181511997866E-5</v>
      </c>
      <c r="AG1445">
        <f t="shared" si="1017"/>
        <v>9.3991179827986136E-5</v>
      </c>
      <c r="AH1445">
        <f t="shared" si="1018"/>
        <v>1.3014163360798079E-4</v>
      </c>
      <c r="AI1445">
        <f t="shared" si="1019"/>
        <v>6.5070816803990396E-5</v>
      </c>
      <c r="AJ1445">
        <f t="shared" si="1020"/>
        <v>1.08451361339984E-4</v>
      </c>
      <c r="AK1445">
        <f t="shared" si="1021"/>
        <v>4.3380544535993602E-5</v>
      </c>
      <c r="AL1445">
        <f t="shared" si="1022"/>
        <v>1.952124504119712E-4</v>
      </c>
      <c r="AM1445">
        <f t="shared" si="1023"/>
        <v>7.9530998315988259E-5</v>
      </c>
      <c r="AN1445">
        <f t="shared" si="1024"/>
        <v>2.4582308570396372E-4</v>
      </c>
      <c r="AO1445">
        <f t="shared" si="1025"/>
        <v>5.7840726047991465E-5</v>
      </c>
      <c r="AP1445">
        <f t="shared" si="1026"/>
        <v>7.2300907559989328E-5</v>
      </c>
      <c r="AQ1445">
        <f t="shared" si="1027"/>
        <v>1.2291154285198186E-4</v>
      </c>
      <c r="AR1445">
        <f t="shared" si="1028"/>
        <v>7.9530998315988259E-5</v>
      </c>
      <c r="AS1445">
        <f t="shared" si="1029"/>
        <v>2.0244254116797013E-4</v>
      </c>
      <c r="AT1445">
        <f t="shared" si="1030"/>
        <v>1.7352217814397441E-4</v>
      </c>
      <c r="AU1445">
        <f t="shared" si="1031"/>
        <v>9.3991179827986136E-5</v>
      </c>
      <c r="AV1445">
        <f t="shared" si="1032"/>
        <v>1.5906199663197652E-4</v>
      </c>
      <c r="AW1445">
        <f t="shared" si="1033"/>
        <v>1.4460181511997866E-5</v>
      </c>
      <c r="AX1445">
        <f t="shared" si="1034"/>
        <v>2.8920363023995732E-5</v>
      </c>
      <c r="AY1445">
        <f t="shared" si="1035"/>
        <v>2.1473369545316834E-3</v>
      </c>
    </row>
    <row r="1446" spans="1:51" x14ac:dyDescent="0.2">
      <c r="A1446" s="118" t="s">
        <v>6376</v>
      </c>
      <c r="B1446" s="119">
        <v>56990</v>
      </c>
      <c r="C1446" s="121" t="s">
        <v>6738</v>
      </c>
      <c r="D1446" s="121" t="s">
        <v>3611</v>
      </c>
      <c r="E1446" s="121">
        <v>5.0707162671320721E-2</v>
      </c>
      <c r="F1446">
        <f t="shared" si="1011"/>
        <v>5.0707162671320724E-8</v>
      </c>
      <c r="G1446">
        <f t="shared" si="1012"/>
        <v>5.0707162671320726E-10</v>
      </c>
      <c r="H1446">
        <f t="shared" si="1013"/>
        <v>2.9187229449845297E-5</v>
      </c>
      <c r="I1446" s="115">
        <f t="shared" si="991"/>
        <v>46</v>
      </c>
      <c r="J1446" s="115">
        <f t="shared" si="992"/>
        <v>3</v>
      </c>
      <c r="K1446" s="115">
        <f t="shared" si="993"/>
        <v>28</v>
      </c>
      <c r="L1446" s="115">
        <f t="shared" si="994"/>
        <v>20</v>
      </c>
      <c r="M1446" s="115">
        <f t="shared" si="995"/>
        <v>34</v>
      </c>
      <c r="N1446" s="115">
        <f t="shared" si="996"/>
        <v>47</v>
      </c>
      <c r="O1446" s="115">
        <f t="shared" si="997"/>
        <v>9</v>
      </c>
      <c r="P1446" s="115">
        <f t="shared" si="998"/>
        <v>28</v>
      </c>
      <c r="Q1446" s="115">
        <f t="shared" si="999"/>
        <v>24</v>
      </c>
      <c r="R1446" s="115">
        <f t="shared" si="1000"/>
        <v>33</v>
      </c>
      <c r="S1446" s="115">
        <f t="shared" si="1001"/>
        <v>17</v>
      </c>
      <c r="T1446" s="115">
        <f t="shared" si="1002"/>
        <v>37</v>
      </c>
      <c r="U1446" s="115">
        <f t="shared" si="1003"/>
        <v>28</v>
      </c>
      <c r="V1446" s="115">
        <f t="shared" si="1004"/>
        <v>16</v>
      </c>
      <c r="W1446" s="115">
        <f t="shared" si="1005"/>
        <v>31</v>
      </c>
      <c r="X1446" s="115">
        <f t="shared" si="1006"/>
        <v>26</v>
      </c>
      <c r="Y1446" s="115">
        <f t="shared" si="1007"/>
        <v>32</v>
      </c>
      <c r="Z1446" s="115">
        <f t="shared" si="1008"/>
        <v>27</v>
      </c>
      <c r="AA1446" s="115">
        <f t="shared" si="1009"/>
        <v>9</v>
      </c>
      <c r="AB1446" s="115">
        <f t="shared" si="1010"/>
        <v>17</v>
      </c>
      <c r="AC1446" s="113">
        <f t="shared" si="1014"/>
        <v>512</v>
      </c>
      <c r="AE1446">
        <f t="shared" si="1015"/>
        <v>1.3426125546928836E-3</v>
      </c>
      <c r="AF1446">
        <f t="shared" si="1016"/>
        <v>8.7561688349535897E-5</v>
      </c>
      <c r="AG1446">
        <f t="shared" si="1017"/>
        <v>8.1724242459566834E-4</v>
      </c>
      <c r="AH1446">
        <f t="shared" si="1018"/>
        <v>5.8374458899690591E-4</v>
      </c>
      <c r="AI1446">
        <f t="shared" si="1019"/>
        <v>9.9236580129474002E-4</v>
      </c>
      <c r="AJ1446">
        <f t="shared" si="1020"/>
        <v>1.371799784142729E-3</v>
      </c>
      <c r="AK1446">
        <f t="shared" si="1021"/>
        <v>2.6268506504860769E-4</v>
      </c>
      <c r="AL1446">
        <f t="shared" si="1022"/>
        <v>8.1724242459566834E-4</v>
      </c>
      <c r="AM1446">
        <f t="shared" si="1023"/>
        <v>7.0049350679628718E-4</v>
      </c>
      <c r="AN1446">
        <f t="shared" si="1024"/>
        <v>9.6317857184489476E-4</v>
      </c>
      <c r="AO1446">
        <f t="shared" si="1025"/>
        <v>4.9618290064737001E-4</v>
      </c>
      <c r="AP1446">
        <f t="shared" si="1026"/>
        <v>1.0799274896442759E-3</v>
      </c>
      <c r="AQ1446">
        <f t="shared" si="1027"/>
        <v>8.1724242459566834E-4</v>
      </c>
      <c r="AR1446">
        <f t="shared" si="1028"/>
        <v>4.6699567119752475E-4</v>
      </c>
      <c r="AS1446">
        <f t="shared" si="1029"/>
        <v>9.0480411294520423E-4</v>
      </c>
      <c r="AT1446">
        <f t="shared" si="1030"/>
        <v>7.588679656959777E-4</v>
      </c>
      <c r="AU1446">
        <f t="shared" si="1031"/>
        <v>9.339913423950495E-4</v>
      </c>
      <c r="AV1446">
        <f t="shared" si="1032"/>
        <v>7.8805519514582297E-4</v>
      </c>
      <c r="AW1446">
        <f t="shared" si="1033"/>
        <v>2.6268506504860769E-4</v>
      </c>
      <c r="AX1446">
        <f t="shared" si="1034"/>
        <v>4.9618290064737001E-4</v>
      </c>
      <c r="AY1446">
        <f t="shared" si="1035"/>
        <v>1.4943861478320794E-2</v>
      </c>
    </row>
    <row r="1447" spans="1:51" x14ac:dyDescent="0.2">
      <c r="A1447" s="118" t="s">
        <v>6377</v>
      </c>
      <c r="B1447" s="119">
        <v>24492</v>
      </c>
      <c r="C1447" s="121" t="s">
        <v>6667</v>
      </c>
      <c r="D1447" s="121" t="s">
        <v>3754</v>
      </c>
      <c r="E1447" s="121">
        <v>7.8573460700844117E-2</v>
      </c>
      <c r="F1447">
        <f t="shared" si="1011"/>
        <v>7.8573460700844113E-8</v>
      </c>
      <c r="G1447">
        <f t="shared" si="1012"/>
        <v>7.8573460700844113E-10</v>
      </c>
      <c r="H1447">
        <f t="shared" si="1013"/>
        <v>4.5227173151240463E-5</v>
      </c>
      <c r="I1447" s="115">
        <f t="shared" si="991"/>
        <v>36</v>
      </c>
      <c r="J1447" s="115">
        <f t="shared" si="992"/>
        <v>2</v>
      </c>
      <c r="K1447" s="115">
        <f t="shared" si="993"/>
        <v>8</v>
      </c>
      <c r="L1447" s="115">
        <f t="shared" si="994"/>
        <v>14</v>
      </c>
      <c r="M1447" s="115">
        <f t="shared" si="995"/>
        <v>6</v>
      </c>
      <c r="N1447" s="115">
        <f t="shared" si="996"/>
        <v>22</v>
      </c>
      <c r="O1447" s="115">
        <f t="shared" si="997"/>
        <v>9</v>
      </c>
      <c r="P1447" s="115">
        <f t="shared" si="998"/>
        <v>18</v>
      </c>
      <c r="Q1447" s="115">
        <f t="shared" si="999"/>
        <v>3</v>
      </c>
      <c r="R1447" s="115">
        <f t="shared" si="1000"/>
        <v>29</v>
      </c>
      <c r="S1447" s="115">
        <f t="shared" si="1001"/>
        <v>9</v>
      </c>
      <c r="T1447" s="115">
        <f t="shared" si="1002"/>
        <v>6</v>
      </c>
      <c r="U1447" s="115">
        <f t="shared" si="1003"/>
        <v>7</v>
      </c>
      <c r="V1447" s="115">
        <f t="shared" si="1004"/>
        <v>8</v>
      </c>
      <c r="W1447" s="115">
        <f t="shared" si="1005"/>
        <v>8</v>
      </c>
      <c r="X1447" s="115">
        <f t="shared" si="1006"/>
        <v>22</v>
      </c>
      <c r="Y1447" s="115">
        <f t="shared" si="1007"/>
        <v>8</v>
      </c>
      <c r="Z1447" s="115">
        <f t="shared" si="1008"/>
        <v>17</v>
      </c>
      <c r="AA1447" s="115">
        <f t="shared" si="1009"/>
        <v>1</v>
      </c>
      <c r="AB1447" s="115">
        <f t="shared" si="1010"/>
        <v>3</v>
      </c>
      <c r="AC1447" s="113">
        <f t="shared" si="1014"/>
        <v>236</v>
      </c>
      <c r="AE1447">
        <f t="shared" si="1015"/>
        <v>1.6281782334446567E-3</v>
      </c>
      <c r="AF1447">
        <f t="shared" si="1016"/>
        <v>9.0454346302480925E-5</v>
      </c>
      <c r="AG1447">
        <f t="shared" si="1017"/>
        <v>3.618173852099237E-4</v>
      </c>
      <c r="AH1447">
        <f t="shared" si="1018"/>
        <v>6.3318042411736645E-4</v>
      </c>
      <c r="AI1447">
        <f t="shared" si="1019"/>
        <v>2.7136303890744275E-4</v>
      </c>
      <c r="AJ1447">
        <f t="shared" si="1020"/>
        <v>9.9499780932729015E-4</v>
      </c>
      <c r="AK1447">
        <f t="shared" si="1021"/>
        <v>4.0704455836116418E-4</v>
      </c>
      <c r="AL1447">
        <f t="shared" si="1022"/>
        <v>8.1408911672232835E-4</v>
      </c>
      <c r="AM1447">
        <f t="shared" si="1023"/>
        <v>1.3568151945372137E-4</v>
      </c>
      <c r="AN1447">
        <f t="shared" si="1024"/>
        <v>1.3115880213859733E-3</v>
      </c>
      <c r="AO1447">
        <f t="shared" si="1025"/>
        <v>4.0704455836116418E-4</v>
      </c>
      <c r="AP1447">
        <f t="shared" si="1026"/>
        <v>2.7136303890744275E-4</v>
      </c>
      <c r="AQ1447">
        <f t="shared" si="1027"/>
        <v>3.1659021205868322E-4</v>
      </c>
      <c r="AR1447">
        <f t="shared" si="1028"/>
        <v>3.618173852099237E-4</v>
      </c>
      <c r="AS1447">
        <f t="shared" si="1029"/>
        <v>3.618173852099237E-4</v>
      </c>
      <c r="AT1447">
        <f t="shared" si="1030"/>
        <v>9.9499780932729015E-4</v>
      </c>
      <c r="AU1447">
        <f t="shared" si="1031"/>
        <v>3.618173852099237E-4</v>
      </c>
      <c r="AV1447">
        <f t="shared" si="1032"/>
        <v>7.6886194357108782E-4</v>
      </c>
      <c r="AW1447">
        <f t="shared" si="1033"/>
        <v>4.5227173151240463E-5</v>
      </c>
      <c r="AX1447">
        <f t="shared" si="1034"/>
        <v>1.3568151945372137E-4</v>
      </c>
      <c r="AY1447">
        <f t="shared" si="1035"/>
        <v>1.067361286369275E-2</v>
      </c>
    </row>
    <row r="1448" spans="1:51" x14ac:dyDescent="0.2">
      <c r="A1448" s="118" t="s">
        <v>6378</v>
      </c>
      <c r="B1448" s="119">
        <v>35118</v>
      </c>
      <c r="C1448" s="121" t="s">
        <v>6827</v>
      </c>
      <c r="D1448" s="121" t="s">
        <v>4092</v>
      </c>
      <c r="E1448" s="121">
        <v>0.25940784927034982</v>
      </c>
      <c r="F1448">
        <f t="shared" si="1011"/>
        <v>2.5940784927034983E-7</v>
      </c>
      <c r="G1448">
        <f t="shared" si="1012"/>
        <v>2.5940784927034983E-9</v>
      </c>
      <c r="H1448">
        <f t="shared" si="1013"/>
        <v>1.4931611273187766E-4</v>
      </c>
      <c r="I1448" s="115">
        <f t="shared" si="991"/>
        <v>25</v>
      </c>
      <c r="J1448" s="115">
        <f t="shared" si="992"/>
        <v>1</v>
      </c>
      <c r="K1448" s="115">
        <f t="shared" si="993"/>
        <v>23</v>
      </c>
      <c r="L1448" s="115">
        <f t="shared" si="994"/>
        <v>22</v>
      </c>
      <c r="M1448" s="115">
        <f t="shared" si="995"/>
        <v>10</v>
      </c>
      <c r="N1448" s="115">
        <f t="shared" si="996"/>
        <v>28</v>
      </c>
      <c r="O1448" s="115">
        <f t="shared" si="997"/>
        <v>5</v>
      </c>
      <c r="P1448" s="115">
        <f t="shared" si="998"/>
        <v>30</v>
      </c>
      <c r="Q1448" s="115">
        <f t="shared" si="999"/>
        <v>18</v>
      </c>
      <c r="R1448" s="115">
        <f t="shared" si="1000"/>
        <v>32</v>
      </c>
      <c r="S1448" s="115">
        <f t="shared" si="1001"/>
        <v>7</v>
      </c>
      <c r="T1448" s="115">
        <f t="shared" si="1002"/>
        <v>14</v>
      </c>
      <c r="U1448" s="115">
        <f t="shared" si="1003"/>
        <v>16</v>
      </c>
      <c r="V1448" s="115">
        <f t="shared" si="1004"/>
        <v>5</v>
      </c>
      <c r="W1448" s="115">
        <f t="shared" si="1005"/>
        <v>16</v>
      </c>
      <c r="X1448" s="115">
        <f t="shared" si="1006"/>
        <v>16</v>
      </c>
      <c r="Y1448" s="115">
        <f t="shared" si="1007"/>
        <v>21</v>
      </c>
      <c r="Z1448" s="115">
        <f t="shared" si="1008"/>
        <v>26</v>
      </c>
      <c r="AA1448" s="115">
        <f t="shared" si="1009"/>
        <v>2</v>
      </c>
      <c r="AB1448" s="115">
        <f t="shared" si="1010"/>
        <v>6</v>
      </c>
      <c r="AC1448" s="113">
        <f t="shared" si="1014"/>
        <v>323</v>
      </c>
      <c r="AE1448">
        <f t="shared" si="1015"/>
        <v>3.7329028182969412E-3</v>
      </c>
      <c r="AF1448">
        <f t="shared" si="1016"/>
        <v>1.4931611273187766E-4</v>
      </c>
      <c r="AG1448">
        <f t="shared" si="1017"/>
        <v>3.4342705928331863E-3</v>
      </c>
      <c r="AH1448">
        <f t="shared" si="1018"/>
        <v>3.2849544801013086E-3</v>
      </c>
      <c r="AI1448">
        <f t="shared" si="1019"/>
        <v>1.4931611273187766E-3</v>
      </c>
      <c r="AJ1448">
        <f t="shared" si="1020"/>
        <v>4.1808511564925743E-3</v>
      </c>
      <c r="AK1448">
        <f t="shared" si="1021"/>
        <v>7.4658056365938831E-4</v>
      </c>
      <c r="AL1448">
        <f t="shared" si="1022"/>
        <v>4.4794833819563297E-3</v>
      </c>
      <c r="AM1448">
        <f t="shared" si="1023"/>
        <v>2.6876900291737979E-3</v>
      </c>
      <c r="AN1448">
        <f t="shared" si="1024"/>
        <v>4.778115607420085E-3</v>
      </c>
      <c r="AO1448">
        <f t="shared" si="1025"/>
        <v>1.0452127891231436E-3</v>
      </c>
      <c r="AP1448">
        <f t="shared" si="1026"/>
        <v>2.0904255782462871E-3</v>
      </c>
      <c r="AQ1448">
        <f t="shared" si="1027"/>
        <v>2.3890578037100425E-3</v>
      </c>
      <c r="AR1448">
        <f t="shared" si="1028"/>
        <v>7.4658056365938831E-4</v>
      </c>
      <c r="AS1448">
        <f t="shared" si="1029"/>
        <v>2.3890578037100425E-3</v>
      </c>
      <c r="AT1448">
        <f t="shared" si="1030"/>
        <v>2.3890578037100425E-3</v>
      </c>
      <c r="AU1448">
        <f t="shared" si="1031"/>
        <v>3.1356383673694309E-3</v>
      </c>
      <c r="AV1448">
        <f t="shared" si="1032"/>
        <v>3.8822189310288189E-3</v>
      </c>
      <c r="AW1448">
        <f t="shared" si="1033"/>
        <v>2.9863222546375531E-4</v>
      </c>
      <c r="AX1448">
        <f t="shared" si="1034"/>
        <v>8.9589667639126589E-4</v>
      </c>
      <c r="AY1448">
        <f t="shared" si="1035"/>
        <v>4.8229104412396473E-2</v>
      </c>
    </row>
    <row r="1449" spans="1:51" x14ac:dyDescent="0.2">
      <c r="A1449" s="118" t="s">
        <v>6379</v>
      </c>
      <c r="B1449" s="119">
        <v>59477</v>
      </c>
      <c r="C1449" s="121" t="s">
        <v>7179</v>
      </c>
      <c r="D1449" s="121" t="s">
        <v>4462</v>
      </c>
      <c r="E1449" s="121">
        <v>0.8511872209024044</v>
      </c>
      <c r="F1449">
        <f t="shared" si="1011"/>
        <v>8.5118722090240435E-7</v>
      </c>
      <c r="G1449">
        <f t="shared" si="1012"/>
        <v>8.5118722090240435E-9</v>
      </c>
      <c r="H1449">
        <f t="shared" si="1013"/>
        <v>4.8994649695329807E-4</v>
      </c>
      <c r="I1449" s="115">
        <f t="shared" si="991"/>
        <v>50</v>
      </c>
      <c r="J1449" s="115">
        <f t="shared" si="992"/>
        <v>2</v>
      </c>
      <c r="K1449" s="115">
        <f t="shared" si="993"/>
        <v>30</v>
      </c>
      <c r="L1449" s="115">
        <f t="shared" si="994"/>
        <v>32</v>
      </c>
      <c r="M1449" s="115">
        <f t="shared" si="995"/>
        <v>15</v>
      </c>
      <c r="N1449" s="115">
        <f t="shared" si="996"/>
        <v>56</v>
      </c>
      <c r="O1449" s="115">
        <f t="shared" si="997"/>
        <v>23</v>
      </c>
      <c r="P1449" s="115">
        <f t="shared" si="998"/>
        <v>45</v>
      </c>
      <c r="Q1449" s="115">
        <f t="shared" si="999"/>
        <v>28</v>
      </c>
      <c r="R1449" s="115">
        <f t="shared" si="1000"/>
        <v>50</v>
      </c>
      <c r="S1449" s="115">
        <f t="shared" si="1001"/>
        <v>15</v>
      </c>
      <c r="T1449" s="115">
        <f t="shared" si="1002"/>
        <v>20</v>
      </c>
      <c r="U1449" s="115">
        <f t="shared" si="1003"/>
        <v>25</v>
      </c>
      <c r="V1449" s="115">
        <f t="shared" si="1004"/>
        <v>13</v>
      </c>
      <c r="W1449" s="115">
        <f t="shared" si="1005"/>
        <v>38</v>
      </c>
      <c r="X1449" s="115">
        <f t="shared" si="1006"/>
        <v>28</v>
      </c>
      <c r="Y1449" s="115">
        <f t="shared" si="1007"/>
        <v>22</v>
      </c>
      <c r="Z1449" s="115">
        <f t="shared" si="1008"/>
        <v>41</v>
      </c>
      <c r="AA1449" s="115">
        <f t="shared" si="1009"/>
        <v>4</v>
      </c>
      <c r="AB1449" s="115">
        <f t="shared" si="1010"/>
        <v>9</v>
      </c>
      <c r="AC1449" s="113">
        <f t="shared" si="1014"/>
        <v>546</v>
      </c>
      <c r="AE1449">
        <f t="shared" si="1015"/>
        <v>2.4497324847664904E-2</v>
      </c>
      <c r="AF1449">
        <f t="shared" si="1016"/>
        <v>9.7989299390659613E-4</v>
      </c>
      <c r="AG1449">
        <f t="shared" si="1017"/>
        <v>1.4698394908598943E-2</v>
      </c>
      <c r="AH1449">
        <f t="shared" si="1018"/>
        <v>1.5678287902505538E-2</v>
      </c>
      <c r="AI1449">
        <f t="shared" si="1019"/>
        <v>7.3491974542994713E-3</v>
      </c>
      <c r="AJ1449">
        <f t="shared" si="1020"/>
        <v>2.7437003829384691E-2</v>
      </c>
      <c r="AK1449">
        <f t="shared" si="1021"/>
        <v>1.1268769429925855E-2</v>
      </c>
      <c r="AL1449">
        <f t="shared" si="1022"/>
        <v>2.2047592362898414E-2</v>
      </c>
      <c r="AM1449">
        <f t="shared" si="1023"/>
        <v>1.3718501914692345E-2</v>
      </c>
      <c r="AN1449">
        <f t="shared" si="1024"/>
        <v>2.4497324847664904E-2</v>
      </c>
      <c r="AO1449">
        <f t="shared" si="1025"/>
        <v>7.3491974542994713E-3</v>
      </c>
      <c r="AP1449">
        <f t="shared" si="1026"/>
        <v>9.7989299390659618E-3</v>
      </c>
      <c r="AQ1449">
        <f t="shared" si="1027"/>
        <v>1.2248662423832452E-2</v>
      </c>
      <c r="AR1449">
        <f t="shared" si="1028"/>
        <v>6.369304460392875E-3</v>
      </c>
      <c r="AS1449">
        <f t="shared" si="1029"/>
        <v>1.8617966884225328E-2</v>
      </c>
      <c r="AT1449">
        <f t="shared" si="1030"/>
        <v>1.3718501914692345E-2</v>
      </c>
      <c r="AU1449">
        <f t="shared" si="1031"/>
        <v>1.0778822932972557E-2</v>
      </c>
      <c r="AV1449">
        <f t="shared" si="1032"/>
        <v>2.008780637508522E-2</v>
      </c>
      <c r="AW1449">
        <f t="shared" si="1033"/>
        <v>1.9597859878131923E-3</v>
      </c>
      <c r="AX1449">
        <f t="shared" si="1034"/>
        <v>4.4095184725796823E-3</v>
      </c>
      <c r="AY1449">
        <f t="shared" si="1035"/>
        <v>0.2675107873365008</v>
      </c>
    </row>
    <row r="1450" spans="1:51" x14ac:dyDescent="0.2">
      <c r="A1450" s="118" t="s">
        <v>6380</v>
      </c>
      <c r="B1450" s="119">
        <v>29707</v>
      </c>
      <c r="C1450" s="121" t="s">
        <v>6870</v>
      </c>
      <c r="D1450" s="121" t="s">
        <v>3838</v>
      </c>
      <c r="E1450" s="121">
        <v>0.13301334397413517</v>
      </c>
      <c r="F1450">
        <f t="shared" si="1011"/>
        <v>1.3301334397413517E-7</v>
      </c>
      <c r="G1450">
        <f t="shared" si="1012"/>
        <v>1.3301334397413516E-9</v>
      </c>
      <c r="H1450">
        <f t="shared" si="1013"/>
        <v>7.6562970317013048E-5</v>
      </c>
      <c r="I1450" s="115">
        <f t="shared" si="991"/>
        <v>32</v>
      </c>
      <c r="J1450" s="115">
        <f t="shared" si="992"/>
        <v>1</v>
      </c>
      <c r="K1450" s="115">
        <f t="shared" si="993"/>
        <v>16</v>
      </c>
      <c r="L1450" s="115">
        <f t="shared" si="994"/>
        <v>16</v>
      </c>
      <c r="M1450" s="115">
        <f t="shared" si="995"/>
        <v>10</v>
      </c>
      <c r="N1450" s="115">
        <f t="shared" si="996"/>
        <v>26</v>
      </c>
      <c r="O1450" s="115">
        <f t="shared" si="997"/>
        <v>8</v>
      </c>
      <c r="P1450" s="115">
        <f t="shared" si="998"/>
        <v>27</v>
      </c>
      <c r="Q1450" s="115">
        <f t="shared" si="999"/>
        <v>9</v>
      </c>
      <c r="R1450" s="115">
        <f t="shared" si="1000"/>
        <v>24</v>
      </c>
      <c r="S1450" s="115">
        <f t="shared" si="1001"/>
        <v>6</v>
      </c>
      <c r="T1450" s="115">
        <f t="shared" si="1002"/>
        <v>5</v>
      </c>
      <c r="U1450" s="115">
        <f t="shared" si="1003"/>
        <v>11</v>
      </c>
      <c r="V1450" s="115">
        <f t="shared" si="1004"/>
        <v>4</v>
      </c>
      <c r="W1450" s="115">
        <f t="shared" si="1005"/>
        <v>15</v>
      </c>
      <c r="X1450" s="115">
        <f t="shared" si="1006"/>
        <v>13</v>
      </c>
      <c r="Y1450" s="115">
        <f t="shared" si="1007"/>
        <v>20</v>
      </c>
      <c r="Z1450" s="115">
        <f t="shared" si="1008"/>
        <v>21</v>
      </c>
      <c r="AA1450" s="115">
        <f t="shared" si="1009"/>
        <v>5</v>
      </c>
      <c r="AB1450" s="115">
        <f t="shared" si="1010"/>
        <v>6</v>
      </c>
      <c r="AC1450" s="113">
        <f t="shared" si="1014"/>
        <v>275</v>
      </c>
      <c r="AE1450">
        <f t="shared" si="1015"/>
        <v>2.4500150501444175E-3</v>
      </c>
      <c r="AF1450">
        <f t="shared" si="1016"/>
        <v>7.6562970317013048E-5</v>
      </c>
      <c r="AG1450">
        <f t="shared" si="1017"/>
        <v>1.2250075250722088E-3</v>
      </c>
      <c r="AH1450">
        <f t="shared" si="1018"/>
        <v>1.2250075250722088E-3</v>
      </c>
      <c r="AI1450">
        <f t="shared" si="1019"/>
        <v>7.6562970317013051E-4</v>
      </c>
      <c r="AJ1450">
        <f t="shared" si="1020"/>
        <v>1.9906372282423391E-3</v>
      </c>
      <c r="AK1450">
        <f t="shared" si="1021"/>
        <v>6.1250376253610438E-4</v>
      </c>
      <c r="AL1450">
        <f t="shared" si="1022"/>
        <v>2.0672001985593525E-3</v>
      </c>
      <c r="AM1450">
        <f t="shared" si="1023"/>
        <v>6.8906673285311739E-4</v>
      </c>
      <c r="AN1450">
        <f t="shared" si="1024"/>
        <v>1.837511287608313E-3</v>
      </c>
      <c r="AO1450">
        <f t="shared" si="1025"/>
        <v>4.5937782190207826E-4</v>
      </c>
      <c r="AP1450">
        <f t="shared" si="1026"/>
        <v>3.8281485158506525E-4</v>
      </c>
      <c r="AQ1450">
        <f t="shared" si="1027"/>
        <v>8.4219267348714351E-4</v>
      </c>
      <c r="AR1450">
        <f t="shared" si="1028"/>
        <v>3.0625188126805219E-4</v>
      </c>
      <c r="AS1450">
        <f t="shared" si="1029"/>
        <v>1.1484445547551958E-3</v>
      </c>
      <c r="AT1450">
        <f t="shared" si="1030"/>
        <v>9.9531861412116953E-4</v>
      </c>
      <c r="AU1450">
        <f t="shared" si="1031"/>
        <v>1.531259406340261E-3</v>
      </c>
      <c r="AV1450">
        <f t="shared" si="1032"/>
        <v>1.607822376657274E-3</v>
      </c>
      <c r="AW1450">
        <f t="shared" si="1033"/>
        <v>3.8281485158506525E-4</v>
      </c>
      <c r="AX1450">
        <f t="shared" si="1034"/>
        <v>4.5937782190207826E-4</v>
      </c>
      <c r="AY1450">
        <f t="shared" si="1035"/>
        <v>2.1054816837178584E-2</v>
      </c>
    </row>
    <row r="1451" spans="1:51" x14ac:dyDescent="0.2">
      <c r="A1451" s="118" t="s">
        <v>6381</v>
      </c>
      <c r="B1451" s="119">
        <v>29753</v>
      </c>
      <c r="C1451" s="121" t="s">
        <v>7120</v>
      </c>
      <c r="D1451" s="121" t="s">
        <v>3443</v>
      </c>
      <c r="E1451" s="121">
        <v>2.2252141252286417E-2</v>
      </c>
      <c r="F1451">
        <f t="shared" si="1011"/>
        <v>2.2252141252286416E-8</v>
      </c>
      <c r="G1451">
        <f t="shared" si="1012"/>
        <v>2.2252141252286416E-10</v>
      </c>
      <c r="H1451">
        <f t="shared" si="1013"/>
        <v>1.2808414398784485E-5</v>
      </c>
      <c r="I1451" s="115">
        <f t="shared" si="991"/>
        <v>30</v>
      </c>
      <c r="J1451" s="115">
        <f t="shared" si="992"/>
        <v>3</v>
      </c>
      <c r="K1451" s="115">
        <f t="shared" si="993"/>
        <v>17</v>
      </c>
      <c r="L1451" s="115">
        <f t="shared" si="994"/>
        <v>15</v>
      </c>
      <c r="M1451" s="115">
        <f t="shared" si="995"/>
        <v>11</v>
      </c>
      <c r="N1451" s="115">
        <f t="shared" si="996"/>
        <v>19</v>
      </c>
      <c r="O1451" s="115">
        <f t="shared" si="997"/>
        <v>8</v>
      </c>
      <c r="P1451" s="115">
        <f t="shared" si="998"/>
        <v>15</v>
      </c>
      <c r="Q1451" s="115">
        <f t="shared" si="999"/>
        <v>20</v>
      </c>
      <c r="R1451" s="115">
        <f t="shared" si="1000"/>
        <v>36</v>
      </c>
      <c r="S1451" s="115">
        <f t="shared" si="1001"/>
        <v>5</v>
      </c>
      <c r="T1451" s="115">
        <f t="shared" si="1002"/>
        <v>10</v>
      </c>
      <c r="U1451" s="115">
        <f t="shared" si="1003"/>
        <v>8</v>
      </c>
      <c r="V1451" s="115">
        <f t="shared" si="1004"/>
        <v>10</v>
      </c>
      <c r="W1451" s="115">
        <f t="shared" si="1005"/>
        <v>14</v>
      </c>
      <c r="X1451" s="115">
        <f t="shared" si="1006"/>
        <v>15</v>
      </c>
      <c r="Y1451" s="115">
        <f t="shared" si="1007"/>
        <v>10</v>
      </c>
      <c r="Z1451" s="115">
        <f t="shared" si="1008"/>
        <v>11</v>
      </c>
      <c r="AA1451" s="115">
        <f t="shared" si="1009"/>
        <v>8</v>
      </c>
      <c r="AB1451" s="115">
        <f t="shared" si="1010"/>
        <v>2</v>
      </c>
      <c r="AC1451" s="113">
        <f t="shared" si="1014"/>
        <v>267</v>
      </c>
      <c r="AE1451">
        <f t="shared" si="1015"/>
        <v>3.8425243196353451E-4</v>
      </c>
      <c r="AF1451">
        <f t="shared" si="1016"/>
        <v>3.8425243196353456E-5</v>
      </c>
      <c r="AG1451">
        <f t="shared" si="1017"/>
        <v>2.1774304477933625E-4</v>
      </c>
      <c r="AH1451">
        <f t="shared" si="1018"/>
        <v>1.9212621598176726E-4</v>
      </c>
      <c r="AI1451">
        <f t="shared" si="1019"/>
        <v>1.4089255838662933E-4</v>
      </c>
      <c r="AJ1451">
        <f t="shared" si="1020"/>
        <v>2.4335987357690522E-4</v>
      </c>
      <c r="AK1451">
        <f t="shared" si="1021"/>
        <v>1.0246731519027588E-4</v>
      </c>
      <c r="AL1451">
        <f t="shared" si="1022"/>
        <v>1.9212621598176726E-4</v>
      </c>
      <c r="AM1451">
        <f t="shared" si="1023"/>
        <v>2.5616828797568971E-4</v>
      </c>
      <c r="AN1451">
        <f t="shared" si="1024"/>
        <v>4.6110291835624144E-4</v>
      </c>
      <c r="AO1451">
        <f t="shared" si="1025"/>
        <v>6.4042071993922428E-5</v>
      </c>
      <c r="AP1451">
        <f t="shared" si="1026"/>
        <v>1.2808414398784486E-4</v>
      </c>
      <c r="AQ1451">
        <f t="shared" si="1027"/>
        <v>1.0246731519027588E-4</v>
      </c>
      <c r="AR1451">
        <f t="shared" si="1028"/>
        <v>1.2808414398784486E-4</v>
      </c>
      <c r="AS1451">
        <f t="shared" si="1029"/>
        <v>1.7931780158298279E-4</v>
      </c>
      <c r="AT1451">
        <f t="shared" si="1030"/>
        <v>1.9212621598176726E-4</v>
      </c>
      <c r="AU1451">
        <f t="shared" si="1031"/>
        <v>1.2808414398784486E-4</v>
      </c>
      <c r="AV1451">
        <f t="shared" si="1032"/>
        <v>1.4089255838662933E-4</v>
      </c>
      <c r="AW1451">
        <f t="shared" si="1033"/>
        <v>1.0246731519027588E-4</v>
      </c>
      <c r="AX1451">
        <f t="shared" si="1034"/>
        <v>2.5616828797568969E-5</v>
      </c>
      <c r="AY1451">
        <f t="shared" si="1035"/>
        <v>3.4198466444754568E-3</v>
      </c>
    </row>
    <row r="1452" spans="1:51" x14ac:dyDescent="0.2">
      <c r="A1452" s="118" t="s">
        <v>6382</v>
      </c>
      <c r="B1452" s="119">
        <v>27466</v>
      </c>
      <c r="C1452" s="121" t="s">
        <v>7015</v>
      </c>
      <c r="D1452" s="121" t="s">
        <v>3875</v>
      </c>
      <c r="E1452" s="121">
        <v>0.19088442784040327</v>
      </c>
      <c r="F1452">
        <f t="shared" si="1011"/>
        <v>1.9088442784040326E-7</v>
      </c>
      <c r="G1452">
        <f t="shared" si="1012"/>
        <v>1.9088442784040326E-9</v>
      </c>
      <c r="H1452">
        <f t="shared" si="1013"/>
        <v>1.0987377917186023E-4</v>
      </c>
      <c r="I1452" s="115">
        <f t="shared" si="991"/>
        <v>28</v>
      </c>
      <c r="J1452" s="115">
        <f t="shared" si="992"/>
        <v>7</v>
      </c>
      <c r="K1452" s="115">
        <f t="shared" si="993"/>
        <v>18</v>
      </c>
      <c r="L1452" s="115">
        <f t="shared" si="994"/>
        <v>6</v>
      </c>
      <c r="M1452" s="115">
        <f t="shared" si="995"/>
        <v>12</v>
      </c>
      <c r="N1452" s="115">
        <f t="shared" si="996"/>
        <v>15</v>
      </c>
      <c r="O1452" s="115">
        <f t="shared" si="997"/>
        <v>6</v>
      </c>
      <c r="P1452" s="115">
        <f t="shared" si="998"/>
        <v>13</v>
      </c>
      <c r="Q1452" s="115">
        <f t="shared" si="999"/>
        <v>21</v>
      </c>
      <c r="R1452" s="115">
        <f t="shared" si="1000"/>
        <v>21</v>
      </c>
      <c r="S1452" s="115">
        <f t="shared" si="1001"/>
        <v>3</v>
      </c>
      <c r="T1452" s="115">
        <f t="shared" si="1002"/>
        <v>7</v>
      </c>
      <c r="U1452" s="115">
        <f t="shared" si="1003"/>
        <v>11</v>
      </c>
      <c r="V1452" s="115">
        <f t="shared" si="1004"/>
        <v>9</v>
      </c>
      <c r="W1452" s="115">
        <f t="shared" si="1005"/>
        <v>11</v>
      </c>
      <c r="X1452" s="115">
        <f t="shared" si="1006"/>
        <v>18</v>
      </c>
      <c r="Y1452" s="115">
        <f t="shared" si="1007"/>
        <v>16</v>
      </c>
      <c r="Z1452" s="115">
        <f t="shared" si="1008"/>
        <v>12</v>
      </c>
      <c r="AA1452" s="115">
        <f t="shared" si="1009"/>
        <v>5</v>
      </c>
      <c r="AB1452" s="115">
        <f t="shared" si="1010"/>
        <v>9</v>
      </c>
      <c r="AC1452" s="113">
        <f t="shared" si="1014"/>
        <v>248</v>
      </c>
      <c r="AE1452">
        <f t="shared" si="1015"/>
        <v>3.0764658168120867E-3</v>
      </c>
      <c r="AF1452">
        <f t="shared" si="1016"/>
        <v>7.6911645420302168E-4</v>
      </c>
      <c r="AG1452">
        <f t="shared" si="1017"/>
        <v>1.9777280250934844E-3</v>
      </c>
      <c r="AH1452">
        <f t="shared" si="1018"/>
        <v>6.5924267503116138E-4</v>
      </c>
      <c r="AI1452">
        <f t="shared" si="1019"/>
        <v>1.3184853500623228E-3</v>
      </c>
      <c r="AJ1452">
        <f t="shared" si="1020"/>
        <v>1.6481066875779036E-3</v>
      </c>
      <c r="AK1452">
        <f t="shared" si="1021"/>
        <v>6.5924267503116138E-4</v>
      </c>
      <c r="AL1452">
        <f t="shared" si="1022"/>
        <v>1.428359129234183E-3</v>
      </c>
      <c r="AM1452">
        <f t="shared" si="1023"/>
        <v>2.3073493626090649E-3</v>
      </c>
      <c r="AN1452">
        <f t="shared" si="1024"/>
        <v>2.3073493626090649E-3</v>
      </c>
      <c r="AO1452">
        <f t="shared" si="1025"/>
        <v>3.2962133751558069E-4</v>
      </c>
      <c r="AP1452">
        <f t="shared" si="1026"/>
        <v>7.6911645420302168E-4</v>
      </c>
      <c r="AQ1452">
        <f t="shared" si="1027"/>
        <v>1.2086115708904626E-3</v>
      </c>
      <c r="AR1452">
        <f t="shared" si="1028"/>
        <v>9.8886401254674218E-4</v>
      </c>
      <c r="AS1452">
        <f t="shared" si="1029"/>
        <v>1.2086115708904626E-3</v>
      </c>
      <c r="AT1452">
        <f t="shared" si="1030"/>
        <v>1.9777280250934844E-3</v>
      </c>
      <c r="AU1452">
        <f t="shared" si="1031"/>
        <v>1.7579804667497638E-3</v>
      </c>
      <c r="AV1452">
        <f t="shared" si="1032"/>
        <v>1.3184853500623228E-3</v>
      </c>
      <c r="AW1452">
        <f t="shared" si="1033"/>
        <v>5.4936889585930119E-4</v>
      </c>
      <c r="AX1452">
        <f t="shared" si="1034"/>
        <v>9.8886401254674218E-4</v>
      </c>
      <c r="AY1452">
        <f t="shared" si="1035"/>
        <v>2.7248697234621339E-2</v>
      </c>
    </row>
    <row r="1453" spans="1:51" x14ac:dyDescent="0.2">
      <c r="A1453" s="118" t="s">
        <v>6383</v>
      </c>
      <c r="B1453" s="119">
        <v>34941</v>
      </c>
      <c r="C1453" s="121" t="s">
        <v>7135</v>
      </c>
      <c r="D1453" s="121" t="s">
        <v>4214</v>
      </c>
      <c r="E1453" s="121">
        <v>0.67357308648154268</v>
      </c>
      <c r="F1453">
        <f t="shared" si="1011"/>
        <v>6.7357308648154266E-7</v>
      </c>
      <c r="G1453">
        <f t="shared" si="1012"/>
        <v>6.7357308648154269E-9</v>
      </c>
      <c r="H1453">
        <f t="shared" si="1013"/>
        <v>3.8771114751203682E-4</v>
      </c>
      <c r="I1453" s="115">
        <f t="shared" si="991"/>
        <v>42</v>
      </c>
      <c r="J1453" s="115">
        <f t="shared" si="992"/>
        <v>2</v>
      </c>
      <c r="K1453" s="115">
        <f t="shared" si="993"/>
        <v>19</v>
      </c>
      <c r="L1453" s="115">
        <f t="shared" si="994"/>
        <v>21</v>
      </c>
      <c r="M1453" s="115">
        <f t="shared" si="995"/>
        <v>7</v>
      </c>
      <c r="N1453" s="115">
        <f t="shared" si="996"/>
        <v>25</v>
      </c>
      <c r="O1453" s="115">
        <f t="shared" si="997"/>
        <v>6</v>
      </c>
      <c r="P1453" s="115">
        <f t="shared" si="998"/>
        <v>24</v>
      </c>
      <c r="Q1453" s="115">
        <f t="shared" si="999"/>
        <v>13</v>
      </c>
      <c r="R1453" s="115">
        <f t="shared" si="1000"/>
        <v>36</v>
      </c>
      <c r="S1453" s="115">
        <f t="shared" si="1001"/>
        <v>9</v>
      </c>
      <c r="T1453" s="115">
        <f t="shared" si="1002"/>
        <v>11</v>
      </c>
      <c r="U1453" s="115">
        <f t="shared" si="1003"/>
        <v>19</v>
      </c>
      <c r="V1453" s="115">
        <f t="shared" si="1004"/>
        <v>12</v>
      </c>
      <c r="W1453" s="115">
        <f t="shared" si="1005"/>
        <v>16</v>
      </c>
      <c r="X1453" s="115">
        <f t="shared" si="1006"/>
        <v>17</v>
      </c>
      <c r="Y1453" s="115">
        <f t="shared" si="1007"/>
        <v>24</v>
      </c>
      <c r="Z1453" s="115">
        <f t="shared" si="1008"/>
        <v>17</v>
      </c>
      <c r="AA1453" s="115">
        <f t="shared" si="1009"/>
        <v>2</v>
      </c>
      <c r="AB1453" s="115">
        <f t="shared" si="1010"/>
        <v>5</v>
      </c>
      <c r="AC1453" s="113">
        <f t="shared" si="1014"/>
        <v>327</v>
      </c>
      <c r="AE1453">
        <f t="shared" si="1015"/>
        <v>1.6283868195505546E-2</v>
      </c>
      <c r="AF1453">
        <f t="shared" si="1016"/>
        <v>7.7542229502407364E-4</v>
      </c>
      <c r="AG1453">
        <f t="shared" si="1017"/>
        <v>7.3665118027286995E-3</v>
      </c>
      <c r="AH1453">
        <f t="shared" si="1018"/>
        <v>8.1419340977527729E-3</v>
      </c>
      <c r="AI1453">
        <f t="shared" si="1019"/>
        <v>2.7139780325842579E-3</v>
      </c>
      <c r="AJ1453">
        <f t="shared" si="1020"/>
        <v>9.6927786878009212E-3</v>
      </c>
      <c r="AK1453">
        <f t="shared" si="1021"/>
        <v>2.3262668850722208E-3</v>
      </c>
      <c r="AL1453">
        <f t="shared" si="1022"/>
        <v>9.3050675402888833E-3</v>
      </c>
      <c r="AM1453">
        <f t="shared" si="1023"/>
        <v>5.0402449176564787E-3</v>
      </c>
      <c r="AN1453">
        <f t="shared" si="1024"/>
        <v>1.3957601310433325E-2</v>
      </c>
      <c r="AO1453">
        <f t="shared" si="1025"/>
        <v>3.4894003276083312E-3</v>
      </c>
      <c r="AP1453">
        <f t="shared" si="1026"/>
        <v>4.2648226226324054E-3</v>
      </c>
      <c r="AQ1453">
        <f t="shared" si="1027"/>
        <v>7.3665118027286995E-3</v>
      </c>
      <c r="AR1453">
        <f t="shared" si="1028"/>
        <v>4.6525337701444416E-3</v>
      </c>
      <c r="AS1453">
        <f t="shared" si="1029"/>
        <v>6.2033783601925891E-3</v>
      </c>
      <c r="AT1453">
        <f t="shared" si="1030"/>
        <v>6.5910895077046262E-3</v>
      </c>
      <c r="AU1453">
        <f t="shared" si="1031"/>
        <v>9.3050675402888833E-3</v>
      </c>
      <c r="AV1453">
        <f t="shared" si="1032"/>
        <v>6.5910895077046262E-3</v>
      </c>
      <c r="AW1453">
        <f t="shared" si="1033"/>
        <v>7.7542229502407364E-4</v>
      </c>
      <c r="AX1453">
        <f t="shared" si="1034"/>
        <v>1.9385557375601842E-3</v>
      </c>
      <c r="AY1453">
        <f t="shared" si="1035"/>
        <v>0.12678154523643601</v>
      </c>
    </row>
    <row r="1454" spans="1:51" x14ac:dyDescent="0.2">
      <c r="A1454" s="118" t="s">
        <v>6384</v>
      </c>
      <c r="B1454" s="119">
        <v>36253</v>
      </c>
      <c r="C1454" s="121" t="s">
        <v>6831</v>
      </c>
      <c r="D1454" s="121" t="s">
        <v>4393</v>
      </c>
      <c r="E1454" s="121">
        <v>0.43297049403730359</v>
      </c>
      <c r="F1454">
        <f t="shared" si="1011"/>
        <v>4.3297049403730358E-7</v>
      </c>
      <c r="G1454">
        <f t="shared" si="1012"/>
        <v>4.3297049403730363E-9</v>
      </c>
      <c r="H1454">
        <f t="shared" si="1013"/>
        <v>2.4921940981775912E-4</v>
      </c>
      <c r="I1454" s="115">
        <f t="shared" si="991"/>
        <v>42</v>
      </c>
      <c r="J1454" s="115">
        <f t="shared" si="992"/>
        <v>9</v>
      </c>
      <c r="K1454" s="115">
        <f t="shared" si="993"/>
        <v>23</v>
      </c>
      <c r="L1454" s="115">
        <f t="shared" si="994"/>
        <v>23</v>
      </c>
      <c r="M1454" s="115">
        <f t="shared" si="995"/>
        <v>8</v>
      </c>
      <c r="N1454" s="115">
        <f t="shared" si="996"/>
        <v>13</v>
      </c>
      <c r="O1454" s="115">
        <f t="shared" si="997"/>
        <v>10</v>
      </c>
      <c r="P1454" s="115">
        <f t="shared" si="998"/>
        <v>24</v>
      </c>
      <c r="Q1454" s="115">
        <f t="shared" si="999"/>
        <v>22</v>
      </c>
      <c r="R1454" s="115">
        <f t="shared" si="1000"/>
        <v>33</v>
      </c>
      <c r="S1454" s="115">
        <f t="shared" si="1001"/>
        <v>12</v>
      </c>
      <c r="T1454" s="115">
        <f t="shared" si="1002"/>
        <v>13</v>
      </c>
      <c r="U1454" s="115">
        <f t="shared" si="1003"/>
        <v>21</v>
      </c>
      <c r="V1454" s="115">
        <f t="shared" si="1004"/>
        <v>9</v>
      </c>
      <c r="W1454" s="115">
        <f t="shared" si="1005"/>
        <v>10</v>
      </c>
      <c r="X1454" s="115">
        <f t="shared" si="1006"/>
        <v>19</v>
      </c>
      <c r="Y1454" s="115">
        <f t="shared" si="1007"/>
        <v>16</v>
      </c>
      <c r="Z1454" s="115">
        <f t="shared" si="1008"/>
        <v>17</v>
      </c>
      <c r="AA1454" s="115">
        <f t="shared" si="1009"/>
        <v>3</v>
      </c>
      <c r="AB1454" s="115">
        <f t="shared" si="1010"/>
        <v>5</v>
      </c>
      <c r="AC1454" s="113">
        <f t="shared" si="1014"/>
        <v>332</v>
      </c>
      <c r="AE1454">
        <f t="shared" si="1015"/>
        <v>1.0467215212345882E-2</v>
      </c>
      <c r="AF1454">
        <f t="shared" si="1016"/>
        <v>2.2429746883598318E-3</v>
      </c>
      <c r="AG1454">
        <f t="shared" si="1017"/>
        <v>5.7320464258084599E-3</v>
      </c>
      <c r="AH1454">
        <f t="shared" si="1018"/>
        <v>5.7320464258084599E-3</v>
      </c>
      <c r="AI1454">
        <f t="shared" si="1019"/>
        <v>1.9937552785420729E-3</v>
      </c>
      <c r="AJ1454">
        <f t="shared" si="1020"/>
        <v>3.2398523276308683E-3</v>
      </c>
      <c r="AK1454">
        <f t="shared" si="1021"/>
        <v>2.4921940981775912E-3</v>
      </c>
      <c r="AL1454">
        <f t="shared" si="1022"/>
        <v>5.9812658356262188E-3</v>
      </c>
      <c r="AM1454">
        <f t="shared" si="1023"/>
        <v>5.482827015990701E-3</v>
      </c>
      <c r="AN1454">
        <f t="shared" si="1024"/>
        <v>8.2242405239860514E-3</v>
      </c>
      <c r="AO1454">
        <f t="shared" si="1025"/>
        <v>2.9906329178131094E-3</v>
      </c>
      <c r="AP1454">
        <f t="shared" si="1026"/>
        <v>3.2398523276308683E-3</v>
      </c>
      <c r="AQ1454">
        <f t="shared" si="1027"/>
        <v>5.2336076061729412E-3</v>
      </c>
      <c r="AR1454">
        <f t="shared" si="1028"/>
        <v>2.2429746883598318E-3</v>
      </c>
      <c r="AS1454">
        <f t="shared" si="1029"/>
        <v>2.4921940981775912E-3</v>
      </c>
      <c r="AT1454">
        <f t="shared" si="1030"/>
        <v>4.7351687865374234E-3</v>
      </c>
      <c r="AU1454">
        <f t="shared" si="1031"/>
        <v>3.9875105570841458E-3</v>
      </c>
      <c r="AV1454">
        <f t="shared" si="1032"/>
        <v>4.2367299669019047E-3</v>
      </c>
      <c r="AW1454">
        <f t="shared" si="1033"/>
        <v>7.4765822945327735E-4</v>
      </c>
      <c r="AX1454">
        <f t="shared" si="1034"/>
        <v>1.2460970490887956E-3</v>
      </c>
      <c r="AY1454">
        <f t="shared" si="1035"/>
        <v>8.2740844059496027E-2</v>
      </c>
    </row>
    <row r="1455" spans="1:51" x14ac:dyDescent="0.2">
      <c r="A1455" s="118" t="s">
        <v>6385</v>
      </c>
      <c r="B1455" s="119">
        <v>23565</v>
      </c>
      <c r="C1455" s="121" t="s">
        <v>6768</v>
      </c>
      <c r="D1455" s="121" t="s">
        <v>3854</v>
      </c>
      <c r="E1455" s="121">
        <v>0.13862136178607309</v>
      </c>
      <c r="F1455">
        <f t="shared" si="1011"/>
        <v>1.3862136178607309E-7</v>
      </c>
      <c r="G1455">
        <f t="shared" si="1012"/>
        <v>1.3862136178607309E-9</v>
      </c>
      <c r="H1455">
        <f t="shared" si="1013"/>
        <v>7.9790966008604522E-5</v>
      </c>
      <c r="I1455" s="115">
        <f t="shared" si="991"/>
        <v>21</v>
      </c>
      <c r="J1455" s="115">
        <f t="shared" si="992"/>
        <v>1</v>
      </c>
      <c r="K1455" s="115">
        <f t="shared" si="993"/>
        <v>10</v>
      </c>
      <c r="L1455" s="115">
        <f t="shared" si="994"/>
        <v>14</v>
      </c>
      <c r="M1455" s="115">
        <f t="shared" si="995"/>
        <v>9</v>
      </c>
      <c r="N1455" s="115">
        <f t="shared" si="996"/>
        <v>7</v>
      </c>
      <c r="O1455" s="115">
        <f t="shared" si="997"/>
        <v>4</v>
      </c>
      <c r="P1455" s="115">
        <f t="shared" si="998"/>
        <v>8</v>
      </c>
      <c r="Q1455" s="115">
        <f t="shared" si="999"/>
        <v>8</v>
      </c>
      <c r="R1455" s="115">
        <f t="shared" si="1000"/>
        <v>25</v>
      </c>
      <c r="S1455" s="115">
        <f t="shared" si="1001"/>
        <v>8</v>
      </c>
      <c r="T1455" s="115">
        <f t="shared" si="1002"/>
        <v>11</v>
      </c>
      <c r="U1455" s="115">
        <f t="shared" si="1003"/>
        <v>9</v>
      </c>
      <c r="V1455" s="115">
        <f t="shared" si="1004"/>
        <v>6</v>
      </c>
      <c r="W1455" s="115">
        <f t="shared" si="1005"/>
        <v>18</v>
      </c>
      <c r="X1455" s="115">
        <f t="shared" si="1006"/>
        <v>16</v>
      </c>
      <c r="Y1455" s="115">
        <f t="shared" si="1007"/>
        <v>10</v>
      </c>
      <c r="Z1455" s="115">
        <f t="shared" si="1008"/>
        <v>16</v>
      </c>
      <c r="AA1455" s="115">
        <f t="shared" si="1009"/>
        <v>3</v>
      </c>
      <c r="AB1455" s="115">
        <f t="shared" si="1010"/>
        <v>4</v>
      </c>
      <c r="AC1455" s="113">
        <f t="shared" si="1014"/>
        <v>208</v>
      </c>
      <c r="AE1455">
        <f t="shared" si="1015"/>
        <v>1.6756102861806949E-3</v>
      </c>
      <c r="AF1455">
        <f t="shared" si="1016"/>
        <v>7.9790966008604522E-5</v>
      </c>
      <c r="AG1455">
        <f t="shared" si="1017"/>
        <v>7.9790966008604525E-4</v>
      </c>
      <c r="AH1455">
        <f t="shared" si="1018"/>
        <v>1.1170735241204633E-3</v>
      </c>
      <c r="AI1455">
        <f t="shared" si="1019"/>
        <v>7.1811869407744072E-4</v>
      </c>
      <c r="AJ1455">
        <f t="shared" si="1020"/>
        <v>5.5853676206023164E-4</v>
      </c>
      <c r="AK1455">
        <f t="shared" si="1021"/>
        <v>3.1916386403441809E-4</v>
      </c>
      <c r="AL1455">
        <f t="shared" si="1022"/>
        <v>6.3832772806883618E-4</v>
      </c>
      <c r="AM1455">
        <f t="shared" si="1023"/>
        <v>6.3832772806883618E-4</v>
      </c>
      <c r="AN1455">
        <f t="shared" si="1024"/>
        <v>1.9947741502151129E-3</v>
      </c>
      <c r="AO1455">
        <f t="shared" si="1025"/>
        <v>6.3832772806883618E-4</v>
      </c>
      <c r="AP1455">
        <f t="shared" si="1026"/>
        <v>8.7770062609464979E-4</v>
      </c>
      <c r="AQ1455">
        <f t="shared" si="1027"/>
        <v>7.1811869407744072E-4</v>
      </c>
      <c r="AR1455">
        <f t="shared" si="1028"/>
        <v>4.7874579605162711E-4</v>
      </c>
      <c r="AS1455">
        <f t="shared" si="1029"/>
        <v>1.4362373881548814E-3</v>
      </c>
      <c r="AT1455">
        <f t="shared" si="1030"/>
        <v>1.2766554561376724E-3</v>
      </c>
      <c r="AU1455">
        <f t="shared" si="1031"/>
        <v>7.9790966008604525E-4</v>
      </c>
      <c r="AV1455">
        <f t="shared" si="1032"/>
        <v>1.2766554561376724E-3</v>
      </c>
      <c r="AW1455">
        <f t="shared" si="1033"/>
        <v>2.3937289802581355E-4</v>
      </c>
      <c r="AX1455">
        <f t="shared" si="1034"/>
        <v>3.1916386403441809E-4</v>
      </c>
      <c r="AY1455">
        <f t="shared" si="1035"/>
        <v>1.6596520929789742E-2</v>
      </c>
    </row>
    <row r="1456" spans="1:51" x14ac:dyDescent="0.2">
      <c r="A1456" s="118" t="s">
        <v>6386</v>
      </c>
      <c r="B1456" s="119">
        <v>12355</v>
      </c>
      <c r="C1456" s="121" t="s">
        <v>6986</v>
      </c>
      <c r="D1456" s="121" t="s">
        <v>4474</v>
      </c>
      <c r="E1456" s="121">
        <v>1.2445592047369869</v>
      </c>
      <c r="F1456">
        <f t="shared" si="1011"/>
        <v>1.2445592047369868E-6</v>
      </c>
      <c r="G1456">
        <f t="shared" si="1012"/>
        <v>1.2445592047369868E-8</v>
      </c>
      <c r="H1456">
        <f t="shared" si="1013"/>
        <v>7.163728585650184E-4</v>
      </c>
      <c r="I1456" s="115">
        <f t="shared" si="991"/>
        <v>4</v>
      </c>
      <c r="J1456" s="115">
        <f t="shared" si="992"/>
        <v>2</v>
      </c>
      <c r="K1456" s="115">
        <f t="shared" si="993"/>
        <v>7</v>
      </c>
      <c r="L1456" s="115">
        <f t="shared" si="994"/>
        <v>9</v>
      </c>
      <c r="M1456" s="115">
        <f t="shared" si="995"/>
        <v>4</v>
      </c>
      <c r="N1456" s="115">
        <f t="shared" si="996"/>
        <v>8</v>
      </c>
      <c r="O1456" s="115">
        <f t="shared" si="997"/>
        <v>0</v>
      </c>
      <c r="P1456" s="115">
        <f t="shared" si="998"/>
        <v>9</v>
      </c>
      <c r="Q1456" s="115">
        <f t="shared" si="999"/>
        <v>7</v>
      </c>
      <c r="R1456" s="115">
        <f t="shared" si="1000"/>
        <v>9</v>
      </c>
      <c r="S1456" s="115">
        <f t="shared" si="1001"/>
        <v>4</v>
      </c>
      <c r="T1456" s="115">
        <f t="shared" si="1002"/>
        <v>5</v>
      </c>
      <c r="U1456" s="115">
        <f t="shared" si="1003"/>
        <v>6</v>
      </c>
      <c r="V1456" s="115">
        <f t="shared" si="1004"/>
        <v>7</v>
      </c>
      <c r="W1456" s="115">
        <f t="shared" si="1005"/>
        <v>3</v>
      </c>
      <c r="X1456" s="115">
        <f t="shared" si="1006"/>
        <v>6</v>
      </c>
      <c r="Y1456" s="115">
        <f t="shared" si="1007"/>
        <v>4</v>
      </c>
      <c r="Z1456" s="115">
        <f t="shared" si="1008"/>
        <v>11</v>
      </c>
      <c r="AA1456" s="115">
        <f t="shared" si="1009"/>
        <v>1</v>
      </c>
      <c r="AB1456" s="115">
        <f t="shared" si="1010"/>
        <v>4</v>
      </c>
      <c r="AC1456" s="113">
        <f t="shared" si="1014"/>
        <v>110</v>
      </c>
      <c r="AE1456">
        <f t="shared" si="1015"/>
        <v>2.8654914342600736E-3</v>
      </c>
      <c r="AF1456">
        <f t="shared" si="1016"/>
        <v>1.4327457171300368E-3</v>
      </c>
      <c r="AG1456">
        <f t="shared" si="1017"/>
        <v>5.0146100099551288E-3</v>
      </c>
      <c r="AH1456">
        <f t="shared" si="1018"/>
        <v>6.4473557270851656E-3</v>
      </c>
      <c r="AI1456">
        <f t="shared" si="1019"/>
        <v>2.8654914342600736E-3</v>
      </c>
      <c r="AJ1456">
        <f t="shared" si="1020"/>
        <v>5.7309828685201472E-3</v>
      </c>
      <c r="AK1456">
        <f t="shared" si="1021"/>
        <v>0</v>
      </c>
      <c r="AL1456">
        <f t="shared" si="1022"/>
        <v>6.4473557270851656E-3</v>
      </c>
      <c r="AM1456">
        <f t="shared" si="1023"/>
        <v>5.0146100099551288E-3</v>
      </c>
      <c r="AN1456">
        <f t="shared" si="1024"/>
        <v>6.4473557270851656E-3</v>
      </c>
      <c r="AO1456">
        <f t="shared" si="1025"/>
        <v>2.8654914342600736E-3</v>
      </c>
      <c r="AP1456">
        <f t="shared" si="1026"/>
        <v>3.581864292825092E-3</v>
      </c>
      <c r="AQ1456">
        <f t="shared" si="1027"/>
        <v>4.2982371513901104E-3</v>
      </c>
      <c r="AR1456">
        <f t="shared" si="1028"/>
        <v>5.0146100099551288E-3</v>
      </c>
      <c r="AS1456">
        <f t="shared" si="1029"/>
        <v>2.1491185756950552E-3</v>
      </c>
      <c r="AT1456">
        <f t="shared" si="1030"/>
        <v>4.2982371513901104E-3</v>
      </c>
      <c r="AU1456">
        <f t="shared" si="1031"/>
        <v>2.8654914342600736E-3</v>
      </c>
      <c r="AV1456">
        <f t="shared" si="1032"/>
        <v>7.8801014442152033E-3</v>
      </c>
      <c r="AW1456">
        <f t="shared" si="1033"/>
        <v>7.163728585650184E-4</v>
      </c>
      <c r="AX1456">
        <f t="shared" si="1034"/>
        <v>2.8654914342600736E-3</v>
      </c>
      <c r="AY1456">
        <f t="shared" si="1035"/>
        <v>7.8801014442152026E-2</v>
      </c>
    </row>
    <row r="1457" spans="1:51" x14ac:dyDescent="0.2">
      <c r="A1457" s="118" t="s">
        <v>6387</v>
      </c>
      <c r="B1457" s="119">
        <v>8515</v>
      </c>
      <c r="C1457" s="121" t="s">
        <v>7130</v>
      </c>
      <c r="D1457" s="121" t="s">
        <v>4079</v>
      </c>
      <c r="E1457" s="121">
        <v>0.47942895272733804</v>
      </c>
      <c r="F1457">
        <f t="shared" si="1011"/>
        <v>4.794289527273381E-7</v>
      </c>
      <c r="G1457">
        <f t="shared" si="1012"/>
        <v>4.7942895272733809E-9</v>
      </c>
      <c r="H1457">
        <f t="shared" si="1013"/>
        <v>2.7596106961958285E-4</v>
      </c>
      <c r="I1457" s="115">
        <f t="shared" si="991"/>
        <v>9</v>
      </c>
      <c r="J1457" s="115">
        <f t="shared" si="992"/>
        <v>0</v>
      </c>
      <c r="K1457" s="115">
        <f t="shared" si="993"/>
        <v>5</v>
      </c>
      <c r="L1457" s="115">
        <f t="shared" si="994"/>
        <v>7</v>
      </c>
      <c r="M1457" s="115">
        <f t="shared" si="995"/>
        <v>3</v>
      </c>
      <c r="N1457" s="115">
        <f t="shared" si="996"/>
        <v>6</v>
      </c>
      <c r="O1457" s="115">
        <f t="shared" si="997"/>
        <v>3</v>
      </c>
      <c r="P1457" s="115">
        <f t="shared" si="998"/>
        <v>6</v>
      </c>
      <c r="Q1457" s="115">
        <f t="shared" si="999"/>
        <v>3</v>
      </c>
      <c r="R1457" s="115">
        <f t="shared" si="1000"/>
        <v>6</v>
      </c>
      <c r="S1457" s="115">
        <f t="shared" si="1001"/>
        <v>3</v>
      </c>
      <c r="T1457" s="115">
        <f t="shared" si="1002"/>
        <v>2</v>
      </c>
      <c r="U1457" s="115">
        <f t="shared" si="1003"/>
        <v>2</v>
      </c>
      <c r="V1457" s="115">
        <f t="shared" si="1004"/>
        <v>2</v>
      </c>
      <c r="W1457" s="115">
        <f t="shared" si="1005"/>
        <v>5</v>
      </c>
      <c r="X1457" s="115">
        <f t="shared" si="1006"/>
        <v>3</v>
      </c>
      <c r="Y1457" s="115">
        <f t="shared" si="1007"/>
        <v>4</v>
      </c>
      <c r="Z1457" s="115">
        <f t="shared" si="1008"/>
        <v>6</v>
      </c>
      <c r="AA1457" s="115">
        <f t="shared" si="1009"/>
        <v>0</v>
      </c>
      <c r="AB1457" s="115">
        <f t="shared" si="1010"/>
        <v>2</v>
      </c>
      <c r="AC1457" s="113">
        <f t="shared" si="1014"/>
        <v>77</v>
      </c>
      <c r="AE1457">
        <f t="shared" si="1015"/>
        <v>2.4836496265762458E-3</v>
      </c>
      <c r="AF1457">
        <f t="shared" si="1016"/>
        <v>0</v>
      </c>
      <c r="AG1457">
        <f t="shared" si="1017"/>
        <v>1.3798053480979142E-3</v>
      </c>
      <c r="AH1457">
        <f t="shared" si="1018"/>
        <v>1.93172748733708E-3</v>
      </c>
      <c r="AI1457">
        <f t="shared" si="1019"/>
        <v>8.2788320885874862E-4</v>
      </c>
      <c r="AJ1457">
        <f t="shared" si="1020"/>
        <v>1.6557664177174972E-3</v>
      </c>
      <c r="AK1457">
        <f t="shared" si="1021"/>
        <v>8.2788320885874862E-4</v>
      </c>
      <c r="AL1457">
        <f t="shared" si="1022"/>
        <v>1.6557664177174972E-3</v>
      </c>
      <c r="AM1457">
        <f t="shared" si="1023"/>
        <v>8.2788320885874862E-4</v>
      </c>
      <c r="AN1457">
        <f t="shared" si="1024"/>
        <v>1.6557664177174972E-3</v>
      </c>
      <c r="AO1457">
        <f t="shared" si="1025"/>
        <v>8.2788320885874862E-4</v>
      </c>
      <c r="AP1457">
        <f t="shared" si="1026"/>
        <v>5.5192213923916571E-4</v>
      </c>
      <c r="AQ1457">
        <f t="shared" si="1027"/>
        <v>5.5192213923916571E-4</v>
      </c>
      <c r="AR1457">
        <f t="shared" si="1028"/>
        <v>5.5192213923916571E-4</v>
      </c>
      <c r="AS1457">
        <f t="shared" si="1029"/>
        <v>1.3798053480979142E-3</v>
      </c>
      <c r="AT1457">
        <f t="shared" si="1030"/>
        <v>8.2788320885874862E-4</v>
      </c>
      <c r="AU1457">
        <f t="shared" si="1031"/>
        <v>1.1038442784783314E-3</v>
      </c>
      <c r="AV1457">
        <f t="shared" si="1032"/>
        <v>1.6557664177174972E-3</v>
      </c>
      <c r="AW1457">
        <f t="shared" si="1033"/>
        <v>0</v>
      </c>
      <c r="AX1457">
        <f t="shared" si="1034"/>
        <v>5.5192213923916571E-4</v>
      </c>
      <c r="AY1457">
        <f t="shared" si="1035"/>
        <v>2.1249002360707876E-2</v>
      </c>
    </row>
    <row r="1458" spans="1:51" x14ac:dyDescent="0.2">
      <c r="A1458" s="118" t="s">
        <v>6388</v>
      </c>
      <c r="B1458" s="119">
        <v>13618</v>
      </c>
      <c r="C1458" s="121" t="s">
        <v>6790</v>
      </c>
      <c r="D1458" s="121" t="s">
        <v>3567</v>
      </c>
      <c r="E1458" s="121">
        <v>3.957789227686026E-2</v>
      </c>
      <c r="F1458">
        <f t="shared" si="1011"/>
        <v>3.957789227686026E-8</v>
      </c>
      <c r="G1458">
        <f t="shared" si="1012"/>
        <v>3.9577892276860262E-10</v>
      </c>
      <c r="H1458">
        <f t="shared" si="1013"/>
        <v>2.278118045203362E-5</v>
      </c>
      <c r="I1458" s="115">
        <f t="shared" si="991"/>
        <v>15</v>
      </c>
      <c r="J1458" s="115">
        <f t="shared" si="992"/>
        <v>0</v>
      </c>
      <c r="K1458" s="115">
        <f t="shared" si="993"/>
        <v>6</v>
      </c>
      <c r="L1458" s="115">
        <f t="shared" si="994"/>
        <v>14</v>
      </c>
      <c r="M1458" s="115">
        <f t="shared" si="995"/>
        <v>5</v>
      </c>
      <c r="N1458" s="115">
        <f t="shared" si="996"/>
        <v>8</v>
      </c>
      <c r="O1458" s="115">
        <f t="shared" si="997"/>
        <v>5</v>
      </c>
      <c r="P1458" s="115">
        <f t="shared" si="998"/>
        <v>4</v>
      </c>
      <c r="Q1458" s="115">
        <f t="shared" si="999"/>
        <v>4</v>
      </c>
      <c r="R1458" s="115">
        <f t="shared" si="1000"/>
        <v>14</v>
      </c>
      <c r="S1458" s="115">
        <f t="shared" si="1001"/>
        <v>7</v>
      </c>
      <c r="T1458" s="115">
        <f t="shared" si="1002"/>
        <v>1</v>
      </c>
      <c r="U1458" s="115">
        <f t="shared" si="1003"/>
        <v>2</v>
      </c>
      <c r="V1458" s="115">
        <f t="shared" si="1004"/>
        <v>6</v>
      </c>
      <c r="W1458" s="115">
        <f t="shared" si="1005"/>
        <v>9</v>
      </c>
      <c r="X1458" s="115">
        <f t="shared" si="1006"/>
        <v>11</v>
      </c>
      <c r="Y1458" s="115">
        <f t="shared" si="1007"/>
        <v>4</v>
      </c>
      <c r="Z1458" s="115">
        <f t="shared" si="1008"/>
        <v>5</v>
      </c>
      <c r="AA1458" s="115">
        <f t="shared" si="1009"/>
        <v>1</v>
      </c>
      <c r="AB1458" s="115">
        <f t="shared" si="1010"/>
        <v>1</v>
      </c>
      <c r="AC1458" s="113">
        <f t="shared" si="1014"/>
        <v>122</v>
      </c>
      <c r="AE1458">
        <f t="shared" si="1015"/>
        <v>3.417177067805043E-4</v>
      </c>
      <c r="AF1458">
        <f t="shared" si="1016"/>
        <v>0</v>
      </c>
      <c r="AG1458">
        <f t="shared" si="1017"/>
        <v>1.3668708271220173E-4</v>
      </c>
      <c r="AH1458">
        <f t="shared" si="1018"/>
        <v>3.1893652632847069E-4</v>
      </c>
      <c r="AI1458">
        <f t="shared" si="1019"/>
        <v>1.139059022601681E-4</v>
      </c>
      <c r="AJ1458">
        <f t="shared" si="1020"/>
        <v>1.8224944361626896E-4</v>
      </c>
      <c r="AK1458">
        <f t="shared" si="1021"/>
        <v>1.139059022601681E-4</v>
      </c>
      <c r="AL1458">
        <f t="shared" si="1022"/>
        <v>9.112472180813448E-5</v>
      </c>
      <c r="AM1458">
        <f t="shared" si="1023"/>
        <v>9.112472180813448E-5</v>
      </c>
      <c r="AN1458">
        <f t="shared" si="1024"/>
        <v>3.1893652632847069E-4</v>
      </c>
      <c r="AO1458">
        <f t="shared" si="1025"/>
        <v>1.5946826316423534E-4</v>
      </c>
      <c r="AP1458">
        <f t="shared" si="1026"/>
        <v>2.278118045203362E-5</v>
      </c>
      <c r="AQ1458">
        <f t="shared" si="1027"/>
        <v>4.556236090406724E-5</v>
      </c>
      <c r="AR1458">
        <f t="shared" si="1028"/>
        <v>1.3668708271220173E-4</v>
      </c>
      <c r="AS1458">
        <f t="shared" si="1029"/>
        <v>2.0503062406830258E-4</v>
      </c>
      <c r="AT1458">
        <f t="shared" si="1030"/>
        <v>2.5059298497236984E-4</v>
      </c>
      <c r="AU1458">
        <f t="shared" si="1031"/>
        <v>9.112472180813448E-5</v>
      </c>
      <c r="AV1458">
        <f t="shared" si="1032"/>
        <v>1.139059022601681E-4</v>
      </c>
      <c r="AW1458">
        <f t="shared" si="1033"/>
        <v>2.278118045203362E-5</v>
      </c>
      <c r="AX1458">
        <f t="shared" si="1034"/>
        <v>2.278118045203362E-5</v>
      </c>
      <c r="AY1458">
        <f t="shared" si="1035"/>
        <v>2.7793040151481013E-3</v>
      </c>
    </row>
    <row r="1459" spans="1:51" x14ac:dyDescent="0.2">
      <c r="A1459" s="118" t="s">
        <v>6389</v>
      </c>
      <c r="B1459" s="119">
        <v>18256</v>
      </c>
      <c r="C1459" s="121" t="s">
        <v>7022</v>
      </c>
      <c r="D1459" s="121" t="s">
        <v>4034</v>
      </c>
      <c r="E1459" s="121">
        <v>0.23101393631177763</v>
      </c>
      <c r="F1459">
        <f t="shared" si="1011"/>
        <v>2.3101393631177765E-7</v>
      </c>
      <c r="G1459">
        <f t="shared" si="1012"/>
        <v>2.3101393631177766E-9</v>
      </c>
      <c r="H1459">
        <f t="shared" si="1013"/>
        <v>1.3297247193555471E-4</v>
      </c>
      <c r="I1459" s="115">
        <f t="shared" si="991"/>
        <v>10</v>
      </c>
      <c r="J1459" s="115">
        <f t="shared" si="992"/>
        <v>0</v>
      </c>
      <c r="K1459" s="115">
        <f t="shared" si="993"/>
        <v>17</v>
      </c>
      <c r="L1459" s="115">
        <f t="shared" si="994"/>
        <v>11</v>
      </c>
      <c r="M1459" s="115">
        <f t="shared" si="995"/>
        <v>2</v>
      </c>
      <c r="N1459" s="115">
        <f t="shared" si="996"/>
        <v>5</v>
      </c>
      <c r="O1459" s="115">
        <f t="shared" si="997"/>
        <v>3</v>
      </c>
      <c r="P1459" s="115">
        <f t="shared" si="998"/>
        <v>8</v>
      </c>
      <c r="Q1459" s="115">
        <f t="shared" si="999"/>
        <v>7</v>
      </c>
      <c r="R1459" s="115">
        <f t="shared" si="1000"/>
        <v>15</v>
      </c>
      <c r="S1459" s="115">
        <f t="shared" si="1001"/>
        <v>9</v>
      </c>
      <c r="T1459" s="115">
        <f t="shared" si="1002"/>
        <v>10</v>
      </c>
      <c r="U1459" s="115">
        <f t="shared" si="1003"/>
        <v>9</v>
      </c>
      <c r="V1459" s="115">
        <f t="shared" si="1004"/>
        <v>8</v>
      </c>
      <c r="W1459" s="115">
        <f t="shared" si="1005"/>
        <v>14</v>
      </c>
      <c r="X1459" s="115">
        <f t="shared" si="1006"/>
        <v>23</v>
      </c>
      <c r="Y1459" s="115">
        <f t="shared" si="1007"/>
        <v>4</v>
      </c>
      <c r="Z1459" s="115">
        <f t="shared" si="1008"/>
        <v>5</v>
      </c>
      <c r="AA1459" s="115">
        <f t="shared" si="1009"/>
        <v>1</v>
      </c>
      <c r="AB1459" s="115">
        <f t="shared" si="1010"/>
        <v>1</v>
      </c>
      <c r="AC1459" s="113">
        <f t="shared" si="1014"/>
        <v>162</v>
      </c>
      <c r="AE1459">
        <f t="shared" si="1015"/>
        <v>1.3297247193555471E-3</v>
      </c>
      <c r="AF1459">
        <f t="shared" si="1016"/>
        <v>0</v>
      </c>
      <c r="AG1459">
        <f t="shared" si="1017"/>
        <v>2.2605320229044301E-3</v>
      </c>
      <c r="AH1459">
        <f t="shared" si="1018"/>
        <v>1.4626971912911019E-3</v>
      </c>
      <c r="AI1459">
        <f t="shared" si="1019"/>
        <v>2.6594494387110942E-4</v>
      </c>
      <c r="AJ1459">
        <f t="shared" si="1020"/>
        <v>6.6486235967777357E-4</v>
      </c>
      <c r="AK1459">
        <f t="shared" si="1021"/>
        <v>3.989174158066641E-4</v>
      </c>
      <c r="AL1459">
        <f t="shared" si="1022"/>
        <v>1.0637797754844377E-3</v>
      </c>
      <c r="AM1459">
        <f t="shared" si="1023"/>
        <v>9.3080730354888294E-4</v>
      </c>
      <c r="AN1459">
        <f t="shared" si="1024"/>
        <v>1.9945870790333206E-3</v>
      </c>
      <c r="AO1459">
        <f t="shared" si="1025"/>
        <v>1.1967522474199924E-3</v>
      </c>
      <c r="AP1459">
        <f t="shared" si="1026"/>
        <v>1.3297247193555471E-3</v>
      </c>
      <c r="AQ1459">
        <f t="shared" si="1027"/>
        <v>1.1967522474199924E-3</v>
      </c>
      <c r="AR1459">
        <f t="shared" si="1028"/>
        <v>1.0637797754844377E-3</v>
      </c>
      <c r="AS1459">
        <f t="shared" si="1029"/>
        <v>1.8616146070977659E-3</v>
      </c>
      <c r="AT1459">
        <f t="shared" si="1030"/>
        <v>3.0583668545177585E-3</v>
      </c>
      <c r="AU1459">
        <f t="shared" si="1031"/>
        <v>5.3188988774221884E-4</v>
      </c>
      <c r="AV1459">
        <f t="shared" si="1032"/>
        <v>6.6486235967777357E-4</v>
      </c>
      <c r="AW1459">
        <f t="shared" si="1033"/>
        <v>1.3297247193555471E-4</v>
      </c>
      <c r="AX1459">
        <f t="shared" si="1034"/>
        <v>1.3297247193555471E-4</v>
      </c>
      <c r="AY1459">
        <f t="shared" si="1035"/>
        <v>2.1541540453559861E-2</v>
      </c>
    </row>
    <row r="1460" spans="1:51" x14ac:dyDescent="0.2">
      <c r="A1460" s="118" t="s">
        <v>6390</v>
      </c>
      <c r="B1460" s="119">
        <v>32074</v>
      </c>
      <c r="C1460" s="121" t="s">
        <v>6786</v>
      </c>
      <c r="D1460" s="121" t="s">
        <v>3717</v>
      </c>
      <c r="E1460" s="121">
        <v>0.10339264454735457</v>
      </c>
      <c r="F1460">
        <f t="shared" si="1011"/>
        <v>1.0339264454735457E-7</v>
      </c>
      <c r="G1460">
        <f t="shared" si="1012"/>
        <v>1.0339264454735458E-9</v>
      </c>
      <c r="H1460">
        <f t="shared" si="1013"/>
        <v>5.9513186714679448E-5</v>
      </c>
      <c r="I1460" s="115">
        <f t="shared" si="991"/>
        <v>9</v>
      </c>
      <c r="J1460" s="115">
        <f t="shared" si="992"/>
        <v>2</v>
      </c>
      <c r="K1460" s="115">
        <f t="shared" si="993"/>
        <v>15</v>
      </c>
      <c r="L1460" s="115">
        <f t="shared" si="994"/>
        <v>18</v>
      </c>
      <c r="M1460" s="115">
        <f t="shared" si="995"/>
        <v>15</v>
      </c>
      <c r="N1460" s="115">
        <f t="shared" si="996"/>
        <v>25</v>
      </c>
      <c r="O1460" s="115">
        <f t="shared" si="997"/>
        <v>8</v>
      </c>
      <c r="P1460" s="115">
        <f t="shared" si="998"/>
        <v>26</v>
      </c>
      <c r="Q1460" s="115">
        <f t="shared" si="999"/>
        <v>15</v>
      </c>
      <c r="R1460" s="115">
        <f t="shared" si="1000"/>
        <v>27</v>
      </c>
      <c r="S1460" s="115">
        <f t="shared" si="1001"/>
        <v>2</v>
      </c>
      <c r="T1460" s="115">
        <f t="shared" si="1002"/>
        <v>12</v>
      </c>
      <c r="U1460" s="115">
        <f t="shared" si="1003"/>
        <v>13</v>
      </c>
      <c r="V1460" s="115">
        <f t="shared" si="1004"/>
        <v>7</v>
      </c>
      <c r="W1460" s="115">
        <f t="shared" si="1005"/>
        <v>14</v>
      </c>
      <c r="X1460" s="115">
        <f t="shared" si="1006"/>
        <v>18</v>
      </c>
      <c r="Y1460" s="115">
        <f t="shared" si="1007"/>
        <v>20</v>
      </c>
      <c r="Z1460" s="115">
        <f t="shared" si="1008"/>
        <v>20</v>
      </c>
      <c r="AA1460" s="115">
        <f t="shared" si="1009"/>
        <v>8</v>
      </c>
      <c r="AB1460" s="115">
        <f t="shared" si="1010"/>
        <v>9</v>
      </c>
      <c r="AC1460" s="113">
        <f t="shared" si="1014"/>
        <v>283</v>
      </c>
      <c r="AE1460">
        <f t="shared" si="1015"/>
        <v>5.3561868043211502E-4</v>
      </c>
      <c r="AF1460">
        <f t="shared" si="1016"/>
        <v>1.190263734293589E-4</v>
      </c>
      <c r="AG1460">
        <f t="shared" si="1017"/>
        <v>8.9269780072019167E-4</v>
      </c>
      <c r="AH1460">
        <f t="shared" si="1018"/>
        <v>1.07123736086423E-3</v>
      </c>
      <c r="AI1460">
        <f t="shared" si="1019"/>
        <v>8.9269780072019167E-4</v>
      </c>
      <c r="AJ1460">
        <f t="shared" si="1020"/>
        <v>1.4878296678669863E-3</v>
      </c>
      <c r="AK1460">
        <f t="shared" si="1021"/>
        <v>4.7610549371743558E-4</v>
      </c>
      <c r="AL1460">
        <f t="shared" si="1022"/>
        <v>1.5473428545816656E-3</v>
      </c>
      <c r="AM1460">
        <f t="shared" si="1023"/>
        <v>8.9269780072019167E-4</v>
      </c>
      <c r="AN1460">
        <f t="shared" si="1024"/>
        <v>1.6068560412963451E-3</v>
      </c>
      <c r="AO1460">
        <f t="shared" si="1025"/>
        <v>1.190263734293589E-4</v>
      </c>
      <c r="AP1460">
        <f t="shared" si="1026"/>
        <v>7.141582405761534E-4</v>
      </c>
      <c r="AQ1460">
        <f t="shared" si="1027"/>
        <v>7.7367142729083279E-4</v>
      </c>
      <c r="AR1460">
        <f t="shared" si="1028"/>
        <v>4.1659230700275614E-4</v>
      </c>
      <c r="AS1460">
        <f t="shared" si="1029"/>
        <v>8.3318461400551228E-4</v>
      </c>
      <c r="AT1460">
        <f t="shared" si="1030"/>
        <v>1.07123736086423E-3</v>
      </c>
      <c r="AU1460">
        <f t="shared" si="1031"/>
        <v>1.190263734293589E-3</v>
      </c>
      <c r="AV1460">
        <f t="shared" si="1032"/>
        <v>1.190263734293589E-3</v>
      </c>
      <c r="AW1460">
        <f t="shared" si="1033"/>
        <v>4.7610549371743558E-4</v>
      </c>
      <c r="AX1460">
        <f t="shared" si="1034"/>
        <v>5.3561868043211502E-4</v>
      </c>
      <c r="AY1460">
        <f t="shared" si="1035"/>
        <v>1.6842231840254282E-2</v>
      </c>
    </row>
    <row r="1461" spans="1:51" x14ac:dyDescent="0.2">
      <c r="A1461" s="118" t="s">
        <v>6391</v>
      </c>
      <c r="B1461" s="119">
        <v>100416</v>
      </c>
      <c r="C1461" s="121" t="s">
        <v>6793</v>
      </c>
      <c r="D1461" s="121" t="s">
        <v>4427</v>
      </c>
      <c r="E1461" s="121">
        <v>0.74974067065607519</v>
      </c>
      <c r="F1461">
        <f t="shared" si="1011"/>
        <v>7.4974067065607523E-7</v>
      </c>
      <c r="G1461">
        <f t="shared" si="1012"/>
        <v>7.4974067065607531E-9</v>
      </c>
      <c r="H1461">
        <f t="shared" si="1013"/>
        <v>4.3155348928044845E-4</v>
      </c>
      <c r="I1461" s="115">
        <f t="shared" si="991"/>
        <v>83</v>
      </c>
      <c r="J1461" s="115">
        <f t="shared" si="992"/>
        <v>5</v>
      </c>
      <c r="K1461" s="115">
        <f t="shared" si="993"/>
        <v>68</v>
      </c>
      <c r="L1461" s="115">
        <f t="shared" si="994"/>
        <v>67</v>
      </c>
      <c r="M1461" s="115">
        <f t="shared" si="995"/>
        <v>30</v>
      </c>
      <c r="N1461" s="115">
        <f t="shared" si="996"/>
        <v>52</v>
      </c>
      <c r="O1461" s="115">
        <f t="shared" si="997"/>
        <v>25</v>
      </c>
      <c r="P1461" s="115">
        <f t="shared" si="998"/>
        <v>65</v>
      </c>
      <c r="Q1461" s="115">
        <f t="shared" si="999"/>
        <v>49</v>
      </c>
      <c r="R1461" s="115">
        <f t="shared" si="1000"/>
        <v>82</v>
      </c>
      <c r="S1461" s="115">
        <f t="shared" si="1001"/>
        <v>17</v>
      </c>
      <c r="T1461" s="115">
        <f t="shared" si="1002"/>
        <v>37</v>
      </c>
      <c r="U1461" s="115">
        <f t="shared" si="1003"/>
        <v>46</v>
      </c>
      <c r="V1461" s="115">
        <f t="shared" si="1004"/>
        <v>27</v>
      </c>
      <c r="W1461" s="115">
        <f t="shared" si="1005"/>
        <v>54</v>
      </c>
      <c r="X1461" s="115">
        <f t="shared" si="1006"/>
        <v>29</v>
      </c>
      <c r="Y1461" s="115">
        <f t="shared" si="1007"/>
        <v>47</v>
      </c>
      <c r="Z1461" s="115">
        <f t="shared" si="1008"/>
        <v>54</v>
      </c>
      <c r="AA1461" s="115">
        <f t="shared" si="1009"/>
        <v>29</v>
      </c>
      <c r="AB1461" s="115">
        <f t="shared" si="1010"/>
        <v>18</v>
      </c>
      <c r="AC1461" s="113">
        <f t="shared" si="1014"/>
        <v>884</v>
      </c>
      <c r="AE1461">
        <f t="shared" si="1015"/>
        <v>3.5818939610277219E-2</v>
      </c>
      <c r="AF1461">
        <f t="shared" si="1016"/>
        <v>2.1577674464022421E-3</v>
      </c>
      <c r="AG1461">
        <f t="shared" si="1017"/>
        <v>2.9345637271070493E-2</v>
      </c>
      <c r="AH1461">
        <f t="shared" si="1018"/>
        <v>2.8914083781790046E-2</v>
      </c>
      <c r="AI1461">
        <f t="shared" si="1019"/>
        <v>1.2946604678413454E-2</v>
      </c>
      <c r="AJ1461">
        <f t="shared" si="1020"/>
        <v>2.2440781442583321E-2</v>
      </c>
      <c r="AK1461">
        <f t="shared" si="1021"/>
        <v>1.0788837232011211E-2</v>
      </c>
      <c r="AL1461">
        <f t="shared" si="1022"/>
        <v>2.8050976803229148E-2</v>
      </c>
      <c r="AM1461">
        <f t="shared" si="1023"/>
        <v>2.1146120974741976E-2</v>
      </c>
      <c r="AN1461">
        <f t="shared" si="1024"/>
        <v>3.5387386120996775E-2</v>
      </c>
      <c r="AO1461">
        <f t="shared" si="1025"/>
        <v>7.3364093177676233E-3</v>
      </c>
      <c r="AP1461">
        <f t="shared" si="1026"/>
        <v>1.5967479103376592E-2</v>
      </c>
      <c r="AQ1461">
        <f t="shared" si="1027"/>
        <v>1.985146050690063E-2</v>
      </c>
      <c r="AR1461">
        <f t="shared" si="1028"/>
        <v>1.1651944210572108E-2</v>
      </c>
      <c r="AS1461">
        <f t="shared" si="1029"/>
        <v>2.3303888421144215E-2</v>
      </c>
      <c r="AT1461">
        <f t="shared" si="1030"/>
        <v>1.2515051189133005E-2</v>
      </c>
      <c r="AU1461">
        <f t="shared" si="1031"/>
        <v>2.0283013996181078E-2</v>
      </c>
      <c r="AV1461">
        <f t="shared" si="1032"/>
        <v>2.3303888421144215E-2</v>
      </c>
      <c r="AW1461">
        <f t="shared" si="1033"/>
        <v>1.2515051189133005E-2</v>
      </c>
      <c r="AX1461">
        <f t="shared" si="1034"/>
        <v>7.7679628070480723E-3</v>
      </c>
      <c r="AY1461">
        <f t="shared" si="1035"/>
        <v>0.3814932845239164</v>
      </c>
    </row>
    <row r="1462" spans="1:51" x14ac:dyDescent="0.2">
      <c r="A1462" s="118" t="s">
        <v>6392</v>
      </c>
      <c r="B1462" s="119">
        <v>36347</v>
      </c>
      <c r="C1462" s="121" t="s">
        <v>6792</v>
      </c>
      <c r="D1462" s="121" t="s">
        <v>4665</v>
      </c>
      <c r="E1462" s="121">
        <v>1.418218799180567</v>
      </c>
      <c r="F1462">
        <f t="shared" si="1011"/>
        <v>1.418218799180567E-6</v>
      </c>
      <c r="G1462">
        <f t="shared" si="1012"/>
        <v>1.4182187991805671E-8</v>
      </c>
      <c r="H1462">
        <f t="shared" si="1013"/>
        <v>8.1633196024156736E-4</v>
      </c>
      <c r="I1462" s="115">
        <f t="shared" si="991"/>
        <v>47</v>
      </c>
      <c r="J1462" s="115">
        <f t="shared" si="992"/>
        <v>3</v>
      </c>
      <c r="K1462" s="115">
        <f t="shared" si="993"/>
        <v>25</v>
      </c>
      <c r="L1462" s="115">
        <f t="shared" si="994"/>
        <v>17</v>
      </c>
      <c r="M1462" s="115">
        <f t="shared" si="995"/>
        <v>11</v>
      </c>
      <c r="N1462" s="115">
        <f t="shared" si="996"/>
        <v>22</v>
      </c>
      <c r="O1462" s="115">
        <f t="shared" si="997"/>
        <v>7</v>
      </c>
      <c r="P1462" s="115">
        <f t="shared" si="998"/>
        <v>15</v>
      </c>
      <c r="Q1462" s="115">
        <f t="shared" si="999"/>
        <v>18</v>
      </c>
      <c r="R1462" s="115">
        <f t="shared" si="1000"/>
        <v>30</v>
      </c>
      <c r="S1462" s="115">
        <f t="shared" si="1001"/>
        <v>13</v>
      </c>
      <c r="T1462" s="115">
        <f t="shared" si="1002"/>
        <v>9</v>
      </c>
      <c r="U1462" s="115">
        <f t="shared" si="1003"/>
        <v>15</v>
      </c>
      <c r="V1462" s="115">
        <f t="shared" si="1004"/>
        <v>10</v>
      </c>
      <c r="W1462" s="115">
        <f t="shared" si="1005"/>
        <v>17</v>
      </c>
      <c r="X1462" s="115">
        <f t="shared" si="1006"/>
        <v>19</v>
      </c>
      <c r="Y1462" s="115">
        <f t="shared" si="1007"/>
        <v>12</v>
      </c>
      <c r="Z1462" s="115">
        <f t="shared" si="1008"/>
        <v>27</v>
      </c>
      <c r="AA1462" s="115">
        <f t="shared" si="1009"/>
        <v>4</v>
      </c>
      <c r="AB1462" s="115">
        <f t="shared" si="1010"/>
        <v>12</v>
      </c>
      <c r="AC1462" s="113">
        <f t="shared" si="1014"/>
        <v>333</v>
      </c>
      <c r="AE1462">
        <f t="shared" si="1015"/>
        <v>3.8367602131353665E-2</v>
      </c>
      <c r="AF1462">
        <f t="shared" si="1016"/>
        <v>2.4489958807247022E-3</v>
      </c>
      <c r="AG1462">
        <f t="shared" si="1017"/>
        <v>2.0408299006039184E-2</v>
      </c>
      <c r="AH1462">
        <f t="shared" si="1018"/>
        <v>1.3877643324106645E-2</v>
      </c>
      <c r="AI1462">
        <f t="shared" si="1019"/>
        <v>8.9796515626572402E-3</v>
      </c>
      <c r="AJ1462">
        <f t="shared" si="1020"/>
        <v>1.795930312531448E-2</v>
      </c>
      <c r="AK1462">
        <f t="shared" si="1021"/>
        <v>5.7143237216909712E-3</v>
      </c>
      <c r="AL1462">
        <f t="shared" si="1022"/>
        <v>1.2244979403623511E-2</v>
      </c>
      <c r="AM1462">
        <f t="shared" si="1023"/>
        <v>1.4693975284348213E-2</v>
      </c>
      <c r="AN1462">
        <f t="shared" si="1024"/>
        <v>2.4489958807247022E-2</v>
      </c>
      <c r="AO1462">
        <f t="shared" si="1025"/>
        <v>1.0612315483140376E-2</v>
      </c>
      <c r="AP1462">
        <f t="shared" si="1026"/>
        <v>7.3469876421741066E-3</v>
      </c>
      <c r="AQ1462">
        <f t="shared" si="1027"/>
        <v>1.2244979403623511E-2</v>
      </c>
      <c r="AR1462">
        <f t="shared" si="1028"/>
        <v>8.1633196024156734E-3</v>
      </c>
      <c r="AS1462">
        <f t="shared" si="1029"/>
        <v>1.3877643324106645E-2</v>
      </c>
      <c r="AT1462">
        <f t="shared" si="1030"/>
        <v>1.551030724458978E-2</v>
      </c>
      <c r="AU1462">
        <f t="shared" si="1031"/>
        <v>9.7959835228988087E-3</v>
      </c>
      <c r="AV1462">
        <f t="shared" si="1032"/>
        <v>2.2040962926522318E-2</v>
      </c>
      <c r="AW1462">
        <f t="shared" si="1033"/>
        <v>3.2653278409662694E-3</v>
      </c>
      <c r="AX1462">
        <f t="shared" si="1034"/>
        <v>9.7959835228988087E-3</v>
      </c>
      <c r="AY1462">
        <f t="shared" si="1035"/>
        <v>0.27183854276044195</v>
      </c>
    </row>
    <row r="1463" spans="1:51" x14ac:dyDescent="0.2">
      <c r="A1463" s="118" t="s">
        <v>6393</v>
      </c>
      <c r="B1463" s="119">
        <v>22295</v>
      </c>
      <c r="C1463" s="121" t="s">
        <v>6694</v>
      </c>
      <c r="D1463" s="121" t="s">
        <v>3564</v>
      </c>
      <c r="E1463" s="121">
        <v>2.7168076425109974E-2</v>
      </c>
      <c r="F1463">
        <f t="shared" si="1011"/>
        <v>2.7168076425109974E-8</v>
      </c>
      <c r="G1463">
        <f t="shared" si="1012"/>
        <v>2.7168076425109976E-10</v>
      </c>
      <c r="H1463">
        <f t="shared" si="1013"/>
        <v>1.5638044776248256E-5</v>
      </c>
      <c r="I1463" s="115">
        <f t="shared" si="991"/>
        <v>18</v>
      </c>
      <c r="J1463" s="115">
        <f t="shared" si="992"/>
        <v>4</v>
      </c>
      <c r="K1463" s="115">
        <f t="shared" si="993"/>
        <v>10</v>
      </c>
      <c r="L1463" s="115">
        <f t="shared" si="994"/>
        <v>15</v>
      </c>
      <c r="M1463" s="115">
        <f t="shared" si="995"/>
        <v>7</v>
      </c>
      <c r="N1463" s="115">
        <f t="shared" si="996"/>
        <v>12</v>
      </c>
      <c r="O1463" s="115">
        <f t="shared" si="997"/>
        <v>4</v>
      </c>
      <c r="P1463" s="115">
        <f t="shared" si="998"/>
        <v>7</v>
      </c>
      <c r="Q1463" s="115">
        <f t="shared" si="999"/>
        <v>13</v>
      </c>
      <c r="R1463" s="115">
        <f t="shared" si="1000"/>
        <v>29</v>
      </c>
      <c r="S1463" s="115">
        <f t="shared" si="1001"/>
        <v>3</v>
      </c>
      <c r="T1463" s="115">
        <f t="shared" si="1002"/>
        <v>11</v>
      </c>
      <c r="U1463" s="115">
        <f t="shared" si="1003"/>
        <v>12</v>
      </c>
      <c r="V1463" s="115">
        <f t="shared" si="1004"/>
        <v>15</v>
      </c>
      <c r="W1463" s="115">
        <f t="shared" si="1005"/>
        <v>10</v>
      </c>
      <c r="X1463" s="115">
        <f t="shared" si="1006"/>
        <v>17</v>
      </c>
      <c r="Y1463" s="115">
        <f t="shared" si="1007"/>
        <v>7</v>
      </c>
      <c r="Z1463" s="115">
        <f t="shared" si="1008"/>
        <v>5</v>
      </c>
      <c r="AA1463" s="115">
        <f t="shared" si="1009"/>
        <v>1</v>
      </c>
      <c r="AB1463" s="115">
        <f t="shared" si="1010"/>
        <v>2</v>
      </c>
      <c r="AC1463" s="113">
        <f t="shared" si="1014"/>
        <v>202</v>
      </c>
      <c r="AE1463">
        <f t="shared" si="1015"/>
        <v>2.8148480597246859E-4</v>
      </c>
      <c r="AF1463">
        <f t="shared" si="1016"/>
        <v>6.2552179104993023E-5</v>
      </c>
      <c r="AG1463">
        <f t="shared" si="1017"/>
        <v>1.5638044776248255E-4</v>
      </c>
      <c r="AH1463">
        <f t="shared" si="1018"/>
        <v>2.3457067164372384E-4</v>
      </c>
      <c r="AI1463">
        <f t="shared" si="1019"/>
        <v>1.094663134337378E-4</v>
      </c>
      <c r="AJ1463">
        <f t="shared" si="1020"/>
        <v>1.8765653731497907E-4</v>
      </c>
      <c r="AK1463">
        <f t="shared" si="1021"/>
        <v>6.2552179104993023E-5</v>
      </c>
      <c r="AL1463">
        <f t="shared" si="1022"/>
        <v>1.094663134337378E-4</v>
      </c>
      <c r="AM1463">
        <f t="shared" si="1023"/>
        <v>2.0329458209122732E-4</v>
      </c>
      <c r="AN1463">
        <f t="shared" si="1024"/>
        <v>4.5350329851119944E-4</v>
      </c>
      <c r="AO1463">
        <f t="shared" si="1025"/>
        <v>4.6914134328744768E-5</v>
      </c>
      <c r="AP1463">
        <f t="shared" si="1026"/>
        <v>1.7201849253873082E-4</v>
      </c>
      <c r="AQ1463">
        <f t="shared" si="1027"/>
        <v>1.8765653731497907E-4</v>
      </c>
      <c r="AR1463">
        <f t="shared" si="1028"/>
        <v>2.3457067164372384E-4</v>
      </c>
      <c r="AS1463">
        <f t="shared" si="1029"/>
        <v>1.5638044776248255E-4</v>
      </c>
      <c r="AT1463">
        <f t="shared" si="1030"/>
        <v>2.6584676119622034E-4</v>
      </c>
      <c r="AU1463">
        <f t="shared" si="1031"/>
        <v>1.094663134337378E-4</v>
      </c>
      <c r="AV1463">
        <f t="shared" si="1032"/>
        <v>7.8190223881241273E-5</v>
      </c>
      <c r="AW1463">
        <f t="shared" si="1033"/>
        <v>1.5638044776248256E-5</v>
      </c>
      <c r="AX1463">
        <f t="shared" si="1034"/>
        <v>3.1276089552496512E-5</v>
      </c>
      <c r="AY1463">
        <f t="shared" si="1035"/>
        <v>3.1588850448021478E-3</v>
      </c>
    </row>
    <row r="1464" spans="1:51" x14ac:dyDescent="0.2">
      <c r="A1464" s="118" t="s">
        <v>6394</v>
      </c>
      <c r="B1464" s="119">
        <v>35218</v>
      </c>
      <c r="C1464" s="121" t="s">
        <v>6800</v>
      </c>
      <c r="D1464" s="121" t="s">
        <v>3403</v>
      </c>
      <c r="E1464" s="121">
        <v>1.1120903320041713E-2</v>
      </c>
      <c r="F1464">
        <f t="shared" si="1011"/>
        <v>1.1120903320041714E-8</v>
      </c>
      <c r="G1464">
        <f t="shared" si="1012"/>
        <v>1.1120903320041714E-10</v>
      </c>
      <c r="H1464">
        <f t="shared" si="1013"/>
        <v>6.4012328789831222E-6</v>
      </c>
      <c r="I1464" s="115">
        <f t="shared" si="991"/>
        <v>28</v>
      </c>
      <c r="J1464" s="115">
        <f t="shared" si="992"/>
        <v>4</v>
      </c>
      <c r="K1464" s="115">
        <f t="shared" si="993"/>
        <v>16</v>
      </c>
      <c r="L1464" s="115">
        <f t="shared" si="994"/>
        <v>15</v>
      </c>
      <c r="M1464" s="115">
        <f t="shared" si="995"/>
        <v>10</v>
      </c>
      <c r="N1464" s="115">
        <f t="shared" si="996"/>
        <v>15</v>
      </c>
      <c r="O1464" s="115">
        <f t="shared" si="997"/>
        <v>10</v>
      </c>
      <c r="P1464" s="115">
        <f t="shared" si="998"/>
        <v>22</v>
      </c>
      <c r="Q1464" s="115">
        <f t="shared" si="999"/>
        <v>10</v>
      </c>
      <c r="R1464" s="115">
        <f t="shared" si="1000"/>
        <v>38</v>
      </c>
      <c r="S1464" s="115">
        <f t="shared" si="1001"/>
        <v>8</v>
      </c>
      <c r="T1464" s="115">
        <f t="shared" si="1002"/>
        <v>13</v>
      </c>
      <c r="U1464" s="115">
        <f t="shared" si="1003"/>
        <v>21</v>
      </c>
      <c r="V1464" s="115">
        <f t="shared" si="1004"/>
        <v>22</v>
      </c>
      <c r="W1464" s="115">
        <f t="shared" si="1005"/>
        <v>19</v>
      </c>
      <c r="X1464" s="115">
        <f t="shared" si="1006"/>
        <v>16</v>
      </c>
      <c r="Y1464" s="115">
        <f t="shared" si="1007"/>
        <v>15</v>
      </c>
      <c r="Z1464" s="115">
        <f t="shared" si="1008"/>
        <v>19</v>
      </c>
      <c r="AA1464" s="115">
        <f t="shared" si="1009"/>
        <v>6</v>
      </c>
      <c r="AB1464" s="115">
        <f t="shared" si="1010"/>
        <v>6</v>
      </c>
      <c r="AC1464" s="113">
        <f t="shared" si="1014"/>
        <v>313</v>
      </c>
      <c r="AE1464">
        <f t="shared" si="1015"/>
        <v>1.7923452061152742E-4</v>
      </c>
      <c r="AF1464">
        <f t="shared" si="1016"/>
        <v>2.5604931515932489E-5</v>
      </c>
      <c r="AG1464">
        <f t="shared" si="1017"/>
        <v>1.0241972606372996E-4</v>
      </c>
      <c r="AH1464">
        <f t="shared" si="1018"/>
        <v>9.6018493184746827E-5</v>
      </c>
      <c r="AI1464">
        <f t="shared" si="1019"/>
        <v>6.4012328789831227E-5</v>
      </c>
      <c r="AJ1464">
        <f t="shared" si="1020"/>
        <v>9.6018493184746827E-5</v>
      </c>
      <c r="AK1464">
        <f t="shared" si="1021"/>
        <v>6.4012328789831227E-5</v>
      </c>
      <c r="AL1464">
        <f t="shared" si="1022"/>
        <v>1.4082712333762868E-4</v>
      </c>
      <c r="AM1464">
        <f t="shared" si="1023"/>
        <v>6.4012328789831227E-5</v>
      </c>
      <c r="AN1464">
        <f t="shared" si="1024"/>
        <v>2.4324684940135865E-4</v>
      </c>
      <c r="AO1464">
        <f t="shared" si="1025"/>
        <v>5.1209863031864978E-5</v>
      </c>
      <c r="AP1464">
        <f t="shared" si="1026"/>
        <v>8.3216027426780584E-5</v>
      </c>
      <c r="AQ1464">
        <f t="shared" si="1027"/>
        <v>1.3442589045864557E-4</v>
      </c>
      <c r="AR1464">
        <f t="shared" si="1028"/>
        <v>1.4082712333762868E-4</v>
      </c>
      <c r="AS1464">
        <f t="shared" si="1029"/>
        <v>1.2162342470067933E-4</v>
      </c>
      <c r="AT1464">
        <f t="shared" si="1030"/>
        <v>1.0241972606372996E-4</v>
      </c>
      <c r="AU1464">
        <f t="shared" si="1031"/>
        <v>9.6018493184746827E-5</v>
      </c>
      <c r="AV1464">
        <f t="shared" si="1032"/>
        <v>1.2162342470067933E-4</v>
      </c>
      <c r="AW1464">
        <f t="shared" si="1033"/>
        <v>3.8407397273898735E-5</v>
      </c>
      <c r="AX1464">
        <f t="shared" si="1034"/>
        <v>3.8407397273898735E-5</v>
      </c>
      <c r="AY1464">
        <f t="shared" si="1035"/>
        <v>2.0035858911217168E-3</v>
      </c>
    </row>
    <row r="1465" spans="1:51" x14ac:dyDescent="0.2">
      <c r="A1465" s="118" t="s">
        <v>6395</v>
      </c>
      <c r="B1465" s="119">
        <v>23062</v>
      </c>
      <c r="C1465" s="121" t="s">
        <v>6598</v>
      </c>
      <c r="D1465" s="121" t="s">
        <v>3761</v>
      </c>
      <c r="E1465" s="121">
        <v>0.10584027778943755</v>
      </c>
      <c r="F1465">
        <f t="shared" si="1011"/>
        <v>1.0584027778943755E-7</v>
      </c>
      <c r="G1465">
        <f t="shared" si="1012"/>
        <v>1.0584027778943755E-9</v>
      </c>
      <c r="H1465">
        <f t="shared" si="1013"/>
        <v>6.0922053416782462E-5</v>
      </c>
      <c r="I1465" s="115">
        <f t="shared" si="991"/>
        <v>13</v>
      </c>
      <c r="J1465" s="115">
        <f t="shared" si="992"/>
        <v>8</v>
      </c>
      <c r="K1465" s="115">
        <f t="shared" si="993"/>
        <v>6</v>
      </c>
      <c r="L1465" s="115">
        <f t="shared" si="994"/>
        <v>19</v>
      </c>
      <c r="M1465" s="115">
        <f t="shared" si="995"/>
        <v>11</v>
      </c>
      <c r="N1465" s="115">
        <f t="shared" si="996"/>
        <v>16</v>
      </c>
      <c r="O1465" s="115">
        <f t="shared" si="997"/>
        <v>7</v>
      </c>
      <c r="P1465" s="115">
        <f t="shared" si="998"/>
        <v>9</v>
      </c>
      <c r="Q1465" s="115">
        <f t="shared" si="999"/>
        <v>11</v>
      </c>
      <c r="R1465" s="115">
        <f t="shared" si="1000"/>
        <v>13</v>
      </c>
      <c r="S1465" s="115">
        <f t="shared" si="1001"/>
        <v>5</v>
      </c>
      <c r="T1465" s="115">
        <f t="shared" si="1002"/>
        <v>11</v>
      </c>
      <c r="U1465" s="115">
        <f t="shared" si="1003"/>
        <v>8</v>
      </c>
      <c r="V1465" s="115">
        <f t="shared" si="1004"/>
        <v>6</v>
      </c>
      <c r="W1465" s="115">
        <f t="shared" si="1005"/>
        <v>17</v>
      </c>
      <c r="X1465" s="115">
        <f t="shared" si="1006"/>
        <v>12</v>
      </c>
      <c r="Y1465" s="115">
        <f t="shared" si="1007"/>
        <v>4</v>
      </c>
      <c r="Z1465" s="115">
        <f t="shared" si="1008"/>
        <v>5</v>
      </c>
      <c r="AA1465" s="115">
        <f t="shared" si="1009"/>
        <v>4</v>
      </c>
      <c r="AB1465" s="115">
        <f t="shared" si="1010"/>
        <v>12</v>
      </c>
      <c r="AC1465" s="113">
        <f t="shared" si="1014"/>
        <v>197</v>
      </c>
      <c r="AE1465">
        <f t="shared" si="1015"/>
        <v>7.91986694418172E-4</v>
      </c>
      <c r="AF1465">
        <f t="shared" si="1016"/>
        <v>4.873764273342597E-4</v>
      </c>
      <c r="AG1465">
        <f t="shared" si="1017"/>
        <v>3.6553232050069479E-4</v>
      </c>
      <c r="AH1465">
        <f t="shared" si="1018"/>
        <v>1.1575190149188668E-3</v>
      </c>
      <c r="AI1465">
        <f t="shared" si="1019"/>
        <v>6.7014258758460704E-4</v>
      </c>
      <c r="AJ1465">
        <f t="shared" si="1020"/>
        <v>9.747528546685194E-4</v>
      </c>
      <c r="AK1465">
        <f t="shared" si="1021"/>
        <v>4.2645437391747722E-4</v>
      </c>
      <c r="AL1465">
        <f t="shared" si="1022"/>
        <v>5.4829848075104218E-4</v>
      </c>
      <c r="AM1465">
        <f t="shared" si="1023"/>
        <v>6.7014258758460704E-4</v>
      </c>
      <c r="AN1465">
        <f t="shared" si="1024"/>
        <v>7.91986694418172E-4</v>
      </c>
      <c r="AO1465">
        <f t="shared" si="1025"/>
        <v>3.046102670839123E-4</v>
      </c>
      <c r="AP1465">
        <f t="shared" si="1026"/>
        <v>6.7014258758460704E-4</v>
      </c>
      <c r="AQ1465">
        <f t="shared" si="1027"/>
        <v>4.873764273342597E-4</v>
      </c>
      <c r="AR1465">
        <f t="shared" si="1028"/>
        <v>3.6553232050069479E-4</v>
      </c>
      <c r="AS1465">
        <f t="shared" si="1029"/>
        <v>1.0356749080853019E-3</v>
      </c>
      <c r="AT1465">
        <f t="shared" si="1030"/>
        <v>7.3106464100138957E-4</v>
      </c>
      <c r="AU1465">
        <f t="shared" si="1031"/>
        <v>2.4368821366712985E-4</v>
      </c>
      <c r="AV1465">
        <f t="shared" si="1032"/>
        <v>3.046102670839123E-4</v>
      </c>
      <c r="AW1465">
        <f t="shared" si="1033"/>
        <v>2.4368821366712985E-4</v>
      </c>
      <c r="AX1465">
        <f t="shared" si="1034"/>
        <v>7.3106464100138957E-4</v>
      </c>
      <c r="AY1465">
        <f t="shared" si="1035"/>
        <v>1.2001644523106146E-2</v>
      </c>
    </row>
    <row r="1466" spans="1:51" x14ac:dyDescent="0.2">
      <c r="A1466" s="118" t="s">
        <v>6396</v>
      </c>
      <c r="B1466" s="119">
        <v>39489</v>
      </c>
      <c r="C1466" s="121" t="s">
        <v>7037</v>
      </c>
      <c r="D1466" s="121" t="s">
        <v>4411</v>
      </c>
      <c r="E1466" s="121">
        <v>0.77018037601326572</v>
      </c>
      <c r="F1466">
        <f t="shared" si="1011"/>
        <v>7.7018037601326572E-7</v>
      </c>
      <c r="G1466">
        <f t="shared" si="1012"/>
        <v>7.7018037601326577E-9</v>
      </c>
      <c r="H1466">
        <f t="shared" si="1013"/>
        <v>4.4331865890775572E-4</v>
      </c>
      <c r="I1466" s="115">
        <f t="shared" si="991"/>
        <v>39</v>
      </c>
      <c r="J1466" s="115">
        <f t="shared" si="992"/>
        <v>0</v>
      </c>
      <c r="K1466" s="115">
        <f t="shared" si="993"/>
        <v>26</v>
      </c>
      <c r="L1466" s="115">
        <f t="shared" si="994"/>
        <v>19</v>
      </c>
      <c r="M1466" s="115">
        <f t="shared" si="995"/>
        <v>15</v>
      </c>
      <c r="N1466" s="115">
        <f t="shared" si="996"/>
        <v>31</v>
      </c>
      <c r="O1466" s="115">
        <f t="shared" si="997"/>
        <v>9</v>
      </c>
      <c r="P1466" s="115">
        <f t="shared" si="998"/>
        <v>23</v>
      </c>
      <c r="Q1466" s="115">
        <f t="shared" si="999"/>
        <v>15</v>
      </c>
      <c r="R1466" s="115">
        <f t="shared" si="1000"/>
        <v>28</v>
      </c>
      <c r="S1466" s="115">
        <f t="shared" si="1001"/>
        <v>8</v>
      </c>
      <c r="T1466" s="115">
        <f t="shared" si="1002"/>
        <v>8</v>
      </c>
      <c r="U1466" s="115">
        <f t="shared" si="1003"/>
        <v>26</v>
      </c>
      <c r="V1466" s="115">
        <f t="shared" si="1004"/>
        <v>14</v>
      </c>
      <c r="W1466" s="115">
        <f t="shared" si="1005"/>
        <v>23</v>
      </c>
      <c r="X1466" s="115">
        <f t="shared" si="1006"/>
        <v>16</v>
      </c>
      <c r="Y1466" s="115">
        <f t="shared" si="1007"/>
        <v>21</v>
      </c>
      <c r="Z1466" s="115">
        <f t="shared" si="1008"/>
        <v>19</v>
      </c>
      <c r="AA1466" s="115">
        <f t="shared" si="1009"/>
        <v>6</v>
      </c>
      <c r="AB1466" s="115">
        <f t="shared" si="1010"/>
        <v>12</v>
      </c>
      <c r="AC1466" s="113">
        <f t="shared" si="1014"/>
        <v>358</v>
      </c>
      <c r="AE1466">
        <f t="shared" si="1015"/>
        <v>1.7289427697402472E-2</v>
      </c>
      <c r="AF1466">
        <f t="shared" si="1016"/>
        <v>0</v>
      </c>
      <c r="AG1466">
        <f t="shared" si="1017"/>
        <v>1.1526285131601649E-2</v>
      </c>
      <c r="AH1466">
        <f t="shared" si="1018"/>
        <v>8.4230545192473579E-3</v>
      </c>
      <c r="AI1466">
        <f t="shared" si="1019"/>
        <v>6.6497798836163361E-3</v>
      </c>
      <c r="AJ1466">
        <f t="shared" si="1020"/>
        <v>1.3742878426140427E-2</v>
      </c>
      <c r="AK1466">
        <f t="shared" si="1021"/>
        <v>3.9898679301698017E-3</v>
      </c>
      <c r="AL1466">
        <f t="shared" si="1022"/>
        <v>1.0196329154878381E-2</v>
      </c>
      <c r="AM1466">
        <f t="shared" si="1023"/>
        <v>6.6497798836163361E-3</v>
      </c>
      <c r="AN1466">
        <f t="shared" si="1024"/>
        <v>1.241292244941716E-2</v>
      </c>
      <c r="AO1466">
        <f t="shared" si="1025"/>
        <v>3.5465492712620458E-3</v>
      </c>
      <c r="AP1466">
        <f t="shared" si="1026"/>
        <v>3.5465492712620458E-3</v>
      </c>
      <c r="AQ1466">
        <f t="shared" si="1027"/>
        <v>1.1526285131601649E-2</v>
      </c>
      <c r="AR1466">
        <f t="shared" si="1028"/>
        <v>6.2064612247085798E-3</v>
      </c>
      <c r="AS1466">
        <f t="shared" si="1029"/>
        <v>1.0196329154878381E-2</v>
      </c>
      <c r="AT1466">
        <f t="shared" si="1030"/>
        <v>7.0930985425240916E-3</v>
      </c>
      <c r="AU1466">
        <f t="shared" si="1031"/>
        <v>9.3096918370628706E-3</v>
      </c>
      <c r="AV1466">
        <f t="shared" si="1032"/>
        <v>8.4230545192473579E-3</v>
      </c>
      <c r="AW1466">
        <f t="shared" si="1033"/>
        <v>2.6599119534465344E-3</v>
      </c>
      <c r="AX1466">
        <f t="shared" si="1034"/>
        <v>5.3198239068930689E-3</v>
      </c>
      <c r="AY1466">
        <f t="shared" si="1035"/>
        <v>0.15870807988897656</v>
      </c>
    </row>
    <row r="1467" spans="1:51" x14ac:dyDescent="0.2">
      <c r="A1467" s="118" t="s">
        <v>6397</v>
      </c>
      <c r="B1467" s="119">
        <v>20773</v>
      </c>
      <c r="C1467" s="121" t="s">
        <v>6767</v>
      </c>
      <c r="D1467" s="121" t="s">
        <v>3995</v>
      </c>
      <c r="E1467" s="121">
        <v>0.14918330267418833</v>
      </c>
      <c r="F1467">
        <f t="shared" si="1011"/>
        <v>1.4918330267418833E-7</v>
      </c>
      <c r="G1467">
        <f t="shared" si="1012"/>
        <v>1.4918330267418833E-9</v>
      </c>
      <c r="H1467">
        <f t="shared" si="1013"/>
        <v>8.5870458054636067E-5</v>
      </c>
      <c r="I1467" s="115">
        <f t="shared" si="991"/>
        <v>15</v>
      </c>
      <c r="J1467" s="115">
        <f t="shared" si="992"/>
        <v>1</v>
      </c>
      <c r="K1467" s="115">
        <f t="shared" si="993"/>
        <v>11</v>
      </c>
      <c r="L1467" s="115">
        <f t="shared" si="994"/>
        <v>11</v>
      </c>
      <c r="M1467" s="115">
        <f t="shared" si="995"/>
        <v>8</v>
      </c>
      <c r="N1467" s="115">
        <f t="shared" si="996"/>
        <v>15</v>
      </c>
      <c r="O1467" s="115">
        <f t="shared" si="997"/>
        <v>3</v>
      </c>
      <c r="P1467" s="115">
        <f t="shared" si="998"/>
        <v>10</v>
      </c>
      <c r="Q1467" s="115">
        <f t="shared" si="999"/>
        <v>7</v>
      </c>
      <c r="R1467" s="115">
        <f t="shared" si="1000"/>
        <v>20</v>
      </c>
      <c r="S1467" s="115">
        <f t="shared" si="1001"/>
        <v>3</v>
      </c>
      <c r="T1467" s="115">
        <f t="shared" si="1002"/>
        <v>7</v>
      </c>
      <c r="U1467" s="115">
        <f t="shared" si="1003"/>
        <v>11</v>
      </c>
      <c r="V1467" s="115">
        <f t="shared" si="1004"/>
        <v>13</v>
      </c>
      <c r="W1467" s="115">
        <f t="shared" si="1005"/>
        <v>9</v>
      </c>
      <c r="X1467" s="115">
        <f t="shared" si="1006"/>
        <v>11</v>
      </c>
      <c r="Y1467" s="115">
        <f t="shared" si="1007"/>
        <v>10</v>
      </c>
      <c r="Z1467" s="115">
        <f t="shared" si="1008"/>
        <v>15</v>
      </c>
      <c r="AA1467" s="115">
        <f t="shared" si="1009"/>
        <v>3</v>
      </c>
      <c r="AB1467" s="115">
        <f t="shared" si="1010"/>
        <v>5</v>
      </c>
      <c r="AC1467" s="113">
        <f t="shared" si="1014"/>
        <v>188</v>
      </c>
      <c r="AE1467">
        <f t="shared" si="1015"/>
        <v>1.2880568708195409E-3</v>
      </c>
      <c r="AF1467">
        <f t="shared" si="1016"/>
        <v>8.5870458054636067E-5</v>
      </c>
      <c r="AG1467">
        <f t="shared" si="1017"/>
        <v>9.4457503860099676E-4</v>
      </c>
      <c r="AH1467">
        <f t="shared" si="1018"/>
        <v>9.4457503860099676E-4</v>
      </c>
      <c r="AI1467">
        <f t="shared" si="1019"/>
        <v>6.8696366443708854E-4</v>
      </c>
      <c r="AJ1467">
        <f t="shared" si="1020"/>
        <v>1.2880568708195409E-3</v>
      </c>
      <c r="AK1467">
        <f t="shared" si="1021"/>
        <v>2.5761137416390823E-4</v>
      </c>
      <c r="AL1467">
        <f t="shared" si="1022"/>
        <v>8.5870458054636062E-4</v>
      </c>
      <c r="AM1467">
        <f t="shared" si="1023"/>
        <v>6.010932063824525E-4</v>
      </c>
      <c r="AN1467">
        <f t="shared" si="1024"/>
        <v>1.7174091610927212E-3</v>
      </c>
      <c r="AO1467">
        <f t="shared" si="1025"/>
        <v>2.5761137416390823E-4</v>
      </c>
      <c r="AP1467">
        <f t="shared" si="1026"/>
        <v>6.010932063824525E-4</v>
      </c>
      <c r="AQ1467">
        <f t="shared" si="1027"/>
        <v>9.4457503860099676E-4</v>
      </c>
      <c r="AR1467">
        <f t="shared" si="1028"/>
        <v>1.1163159547102688E-3</v>
      </c>
      <c r="AS1467">
        <f t="shared" si="1029"/>
        <v>7.7283412249172458E-4</v>
      </c>
      <c r="AT1467">
        <f t="shared" si="1030"/>
        <v>9.4457503860099676E-4</v>
      </c>
      <c r="AU1467">
        <f t="shared" si="1031"/>
        <v>8.5870458054636062E-4</v>
      </c>
      <c r="AV1467">
        <f t="shared" si="1032"/>
        <v>1.2880568708195409E-3</v>
      </c>
      <c r="AW1467">
        <f t="shared" si="1033"/>
        <v>2.5761137416390823E-4</v>
      </c>
      <c r="AX1467">
        <f t="shared" si="1034"/>
        <v>4.2935229027318031E-4</v>
      </c>
      <c r="AY1467">
        <f t="shared" si="1035"/>
        <v>1.6143646114271583E-2</v>
      </c>
    </row>
    <row r="1468" spans="1:51" x14ac:dyDescent="0.2">
      <c r="A1468" s="118" t="s">
        <v>6398</v>
      </c>
      <c r="B1468" s="119">
        <v>32787</v>
      </c>
      <c r="C1468" s="121" t="s">
        <v>6804</v>
      </c>
      <c r="D1468" s="121" t="s">
        <v>4036</v>
      </c>
      <c r="E1468" s="121">
        <v>0.18814901434845263</v>
      </c>
      <c r="F1468">
        <f t="shared" si="1011"/>
        <v>1.8814901434845262E-7</v>
      </c>
      <c r="G1468">
        <f t="shared" si="1012"/>
        <v>1.8814901434845261E-9</v>
      </c>
      <c r="H1468">
        <f t="shared" si="1013"/>
        <v>1.0829926509882333E-4</v>
      </c>
      <c r="I1468" s="115">
        <f t="shared" si="991"/>
        <v>30</v>
      </c>
      <c r="J1468" s="115">
        <f t="shared" si="992"/>
        <v>2</v>
      </c>
      <c r="K1468" s="115">
        <f t="shared" si="993"/>
        <v>21</v>
      </c>
      <c r="L1468" s="115">
        <f t="shared" si="994"/>
        <v>21</v>
      </c>
      <c r="M1468" s="115">
        <f t="shared" si="995"/>
        <v>11</v>
      </c>
      <c r="N1468" s="115">
        <f t="shared" si="996"/>
        <v>25</v>
      </c>
      <c r="O1468" s="115">
        <f t="shared" si="997"/>
        <v>7</v>
      </c>
      <c r="P1468" s="115">
        <f t="shared" si="998"/>
        <v>12</v>
      </c>
      <c r="Q1468" s="115">
        <f t="shared" si="999"/>
        <v>16</v>
      </c>
      <c r="R1468" s="115">
        <f t="shared" si="1000"/>
        <v>29</v>
      </c>
      <c r="S1468" s="115">
        <f t="shared" si="1001"/>
        <v>7</v>
      </c>
      <c r="T1468" s="115">
        <f t="shared" si="1002"/>
        <v>9</v>
      </c>
      <c r="U1468" s="115">
        <f t="shared" si="1003"/>
        <v>12</v>
      </c>
      <c r="V1468" s="115">
        <f t="shared" si="1004"/>
        <v>9</v>
      </c>
      <c r="W1468" s="115">
        <f t="shared" si="1005"/>
        <v>20</v>
      </c>
      <c r="X1468" s="115">
        <f t="shared" si="1006"/>
        <v>13</v>
      </c>
      <c r="Y1468" s="115">
        <f t="shared" si="1007"/>
        <v>11</v>
      </c>
      <c r="Z1468" s="115">
        <f t="shared" si="1008"/>
        <v>18</v>
      </c>
      <c r="AA1468" s="115">
        <f t="shared" si="1009"/>
        <v>11</v>
      </c>
      <c r="AB1468" s="115">
        <f t="shared" si="1010"/>
        <v>7</v>
      </c>
      <c r="AC1468" s="113">
        <f t="shared" si="1014"/>
        <v>291</v>
      </c>
      <c r="AE1468">
        <f t="shared" si="1015"/>
        <v>3.2489779529646999E-3</v>
      </c>
      <c r="AF1468">
        <f t="shared" si="1016"/>
        <v>2.1659853019764667E-4</v>
      </c>
      <c r="AG1468">
        <f t="shared" si="1017"/>
        <v>2.2742845670752901E-3</v>
      </c>
      <c r="AH1468">
        <f t="shared" si="1018"/>
        <v>2.2742845670752901E-3</v>
      </c>
      <c r="AI1468">
        <f t="shared" si="1019"/>
        <v>1.1912919160870566E-3</v>
      </c>
      <c r="AJ1468">
        <f t="shared" si="1020"/>
        <v>2.7074816274705832E-3</v>
      </c>
      <c r="AK1468">
        <f t="shared" si="1021"/>
        <v>7.5809485569176328E-4</v>
      </c>
      <c r="AL1468">
        <f t="shared" si="1022"/>
        <v>1.29959118118588E-3</v>
      </c>
      <c r="AM1468">
        <f t="shared" si="1023"/>
        <v>1.7327882415811733E-3</v>
      </c>
      <c r="AN1468">
        <f t="shared" si="1024"/>
        <v>3.1406786878658767E-3</v>
      </c>
      <c r="AO1468">
        <f t="shared" si="1025"/>
        <v>7.5809485569176328E-4</v>
      </c>
      <c r="AP1468">
        <f t="shared" si="1026"/>
        <v>9.7469338588941005E-4</v>
      </c>
      <c r="AQ1468">
        <f t="shared" si="1027"/>
        <v>1.29959118118588E-3</v>
      </c>
      <c r="AR1468">
        <f t="shared" si="1028"/>
        <v>9.7469338588941005E-4</v>
      </c>
      <c r="AS1468">
        <f t="shared" si="1029"/>
        <v>2.1659853019764669E-3</v>
      </c>
      <c r="AT1468">
        <f t="shared" si="1030"/>
        <v>1.4078904462847034E-3</v>
      </c>
      <c r="AU1468">
        <f t="shared" si="1031"/>
        <v>1.1912919160870566E-3</v>
      </c>
      <c r="AV1468">
        <f t="shared" si="1032"/>
        <v>1.9493867717788201E-3</v>
      </c>
      <c r="AW1468">
        <f t="shared" si="1033"/>
        <v>1.1912919160870566E-3</v>
      </c>
      <c r="AX1468">
        <f t="shared" si="1034"/>
        <v>7.5809485569176328E-4</v>
      </c>
      <c r="AY1468">
        <f t="shared" si="1035"/>
        <v>3.1515086143757594E-2</v>
      </c>
    </row>
    <row r="1469" spans="1:51" x14ac:dyDescent="0.2">
      <c r="A1469" s="118" t="s">
        <v>6399</v>
      </c>
      <c r="B1469" s="119">
        <v>44858</v>
      </c>
      <c r="C1469" s="121" t="s">
        <v>6883</v>
      </c>
      <c r="D1469" s="121" t="s">
        <v>3847</v>
      </c>
      <c r="E1469" s="121">
        <v>0.17330794787338663</v>
      </c>
      <c r="F1469">
        <f t="shared" si="1011"/>
        <v>1.7330794787338663E-7</v>
      </c>
      <c r="G1469">
        <f t="shared" si="1012"/>
        <v>1.7330794787338664E-9</v>
      </c>
      <c r="H1469">
        <f t="shared" si="1013"/>
        <v>9.9756692616589921E-5</v>
      </c>
      <c r="I1469" s="115">
        <f t="shared" si="991"/>
        <v>44</v>
      </c>
      <c r="J1469" s="115">
        <f t="shared" si="992"/>
        <v>3</v>
      </c>
      <c r="K1469" s="115">
        <f t="shared" si="993"/>
        <v>26</v>
      </c>
      <c r="L1469" s="115">
        <f t="shared" si="994"/>
        <v>30</v>
      </c>
      <c r="M1469" s="115">
        <f t="shared" si="995"/>
        <v>10</v>
      </c>
      <c r="N1469" s="115">
        <f t="shared" si="996"/>
        <v>35</v>
      </c>
      <c r="O1469" s="115">
        <f t="shared" si="997"/>
        <v>11</v>
      </c>
      <c r="P1469" s="115">
        <f t="shared" si="998"/>
        <v>22</v>
      </c>
      <c r="Q1469" s="115">
        <f t="shared" si="999"/>
        <v>14</v>
      </c>
      <c r="R1469" s="115">
        <f t="shared" si="1000"/>
        <v>41</v>
      </c>
      <c r="S1469" s="115">
        <f t="shared" si="1001"/>
        <v>11</v>
      </c>
      <c r="T1469" s="115">
        <f t="shared" si="1002"/>
        <v>10</v>
      </c>
      <c r="U1469" s="115">
        <f t="shared" si="1003"/>
        <v>10</v>
      </c>
      <c r="V1469" s="115">
        <f t="shared" si="1004"/>
        <v>20</v>
      </c>
      <c r="W1469" s="115">
        <f t="shared" si="1005"/>
        <v>25</v>
      </c>
      <c r="X1469" s="115">
        <f t="shared" si="1006"/>
        <v>36</v>
      </c>
      <c r="Y1469" s="115">
        <f t="shared" si="1007"/>
        <v>13</v>
      </c>
      <c r="Z1469" s="115">
        <f t="shared" si="1008"/>
        <v>26</v>
      </c>
      <c r="AA1469" s="115">
        <f t="shared" si="1009"/>
        <v>7</v>
      </c>
      <c r="AB1469" s="115">
        <f t="shared" si="1010"/>
        <v>14</v>
      </c>
      <c r="AC1469" s="113">
        <f t="shared" si="1014"/>
        <v>408</v>
      </c>
      <c r="AE1469">
        <f t="shared" si="1015"/>
        <v>4.3892944751299564E-3</v>
      </c>
      <c r="AF1469">
        <f t="shared" si="1016"/>
        <v>2.9927007784976973E-4</v>
      </c>
      <c r="AG1469">
        <f t="shared" si="1017"/>
        <v>2.593674008031338E-3</v>
      </c>
      <c r="AH1469">
        <f t="shared" si="1018"/>
        <v>2.9927007784976978E-3</v>
      </c>
      <c r="AI1469">
        <f t="shared" si="1019"/>
        <v>9.9756692616589926E-4</v>
      </c>
      <c r="AJ1469">
        <f t="shared" si="1020"/>
        <v>3.4914842415806474E-3</v>
      </c>
      <c r="AK1469">
        <f t="shared" si="1021"/>
        <v>1.0973236187824891E-3</v>
      </c>
      <c r="AL1469">
        <f t="shared" si="1022"/>
        <v>2.1946472375649782E-3</v>
      </c>
      <c r="AM1469">
        <f t="shared" si="1023"/>
        <v>1.3965936966322588E-3</v>
      </c>
      <c r="AN1469">
        <f t="shared" si="1024"/>
        <v>4.0900243972801864E-3</v>
      </c>
      <c r="AO1469">
        <f t="shared" si="1025"/>
        <v>1.0973236187824891E-3</v>
      </c>
      <c r="AP1469">
        <f t="shared" si="1026"/>
        <v>9.9756692616589926E-4</v>
      </c>
      <c r="AQ1469">
        <f t="shared" si="1027"/>
        <v>9.9756692616589926E-4</v>
      </c>
      <c r="AR1469">
        <f t="shared" si="1028"/>
        <v>1.9951338523317985E-3</v>
      </c>
      <c r="AS1469">
        <f t="shared" si="1029"/>
        <v>2.4939173154147481E-3</v>
      </c>
      <c r="AT1469">
        <f t="shared" si="1030"/>
        <v>3.5912409341972372E-3</v>
      </c>
      <c r="AU1469">
        <f t="shared" si="1031"/>
        <v>1.296837004015669E-3</v>
      </c>
      <c r="AV1469">
        <f t="shared" si="1032"/>
        <v>2.593674008031338E-3</v>
      </c>
      <c r="AW1469">
        <f t="shared" si="1033"/>
        <v>6.9829684831612942E-4</v>
      </c>
      <c r="AX1469">
        <f t="shared" si="1034"/>
        <v>1.3965936966322588E-3</v>
      </c>
      <c r="AY1469">
        <f t="shared" si="1035"/>
        <v>4.0700730587568686E-2</v>
      </c>
    </row>
    <row r="1470" spans="1:51" x14ac:dyDescent="0.2">
      <c r="A1470" s="118" t="s">
        <v>6400</v>
      </c>
      <c r="B1470" s="119">
        <v>50404</v>
      </c>
      <c r="C1470" s="121" t="s">
        <v>7180</v>
      </c>
      <c r="D1470" s="121" t="s">
        <v>4726</v>
      </c>
      <c r="E1470" s="121">
        <v>2.3643443645995808</v>
      </c>
      <c r="F1470">
        <f t="shared" si="1011"/>
        <v>2.3643443645995807E-6</v>
      </c>
      <c r="G1470">
        <f t="shared" si="1012"/>
        <v>2.3643443645995806E-8</v>
      </c>
      <c r="H1470">
        <f t="shared" si="1013"/>
        <v>1.3609253176977106E-3</v>
      </c>
      <c r="I1470" s="115">
        <f t="shared" si="991"/>
        <v>68</v>
      </c>
      <c r="J1470" s="115">
        <f t="shared" si="992"/>
        <v>1</v>
      </c>
      <c r="K1470" s="115">
        <f t="shared" si="993"/>
        <v>34</v>
      </c>
      <c r="L1470" s="115">
        <f t="shared" si="994"/>
        <v>17</v>
      </c>
      <c r="M1470" s="115">
        <f t="shared" si="995"/>
        <v>22</v>
      </c>
      <c r="N1470" s="115">
        <f t="shared" si="996"/>
        <v>31</v>
      </c>
      <c r="O1470" s="115">
        <f t="shared" si="997"/>
        <v>11</v>
      </c>
      <c r="P1470" s="115">
        <f t="shared" si="998"/>
        <v>23</v>
      </c>
      <c r="Q1470" s="115">
        <f t="shared" si="999"/>
        <v>17</v>
      </c>
      <c r="R1470" s="115">
        <f t="shared" si="1000"/>
        <v>41</v>
      </c>
      <c r="S1470" s="115">
        <f t="shared" si="1001"/>
        <v>12</v>
      </c>
      <c r="T1470" s="115">
        <f t="shared" si="1002"/>
        <v>15</v>
      </c>
      <c r="U1470" s="115">
        <f t="shared" si="1003"/>
        <v>20</v>
      </c>
      <c r="V1470" s="115">
        <f t="shared" si="1004"/>
        <v>21</v>
      </c>
      <c r="W1470" s="115">
        <f t="shared" si="1005"/>
        <v>28</v>
      </c>
      <c r="X1470" s="115">
        <f t="shared" si="1006"/>
        <v>28</v>
      </c>
      <c r="Y1470" s="115">
        <f t="shared" si="1007"/>
        <v>24</v>
      </c>
      <c r="Z1470" s="115">
        <f t="shared" si="1008"/>
        <v>36</v>
      </c>
      <c r="AA1470" s="115">
        <f t="shared" si="1009"/>
        <v>3</v>
      </c>
      <c r="AB1470" s="115">
        <f t="shared" si="1010"/>
        <v>13</v>
      </c>
      <c r="AC1470" s="113">
        <f t="shared" si="1014"/>
        <v>465</v>
      </c>
      <c r="AE1470">
        <f t="shared" si="1015"/>
        <v>9.2542921603444322E-2</v>
      </c>
      <c r="AF1470">
        <f t="shared" si="1016"/>
        <v>1.3609253176977106E-3</v>
      </c>
      <c r="AG1470">
        <f t="shared" si="1017"/>
        <v>4.6271460801722161E-2</v>
      </c>
      <c r="AH1470">
        <f t="shared" si="1018"/>
        <v>2.3135730400861081E-2</v>
      </c>
      <c r="AI1470">
        <f t="shared" si="1019"/>
        <v>2.9940356989349635E-2</v>
      </c>
      <c r="AJ1470">
        <f t="shared" si="1020"/>
        <v>4.2188684848629032E-2</v>
      </c>
      <c r="AK1470">
        <f t="shared" si="1021"/>
        <v>1.4970178494674817E-2</v>
      </c>
      <c r="AL1470">
        <f t="shared" si="1022"/>
        <v>3.1301282307047346E-2</v>
      </c>
      <c r="AM1470">
        <f t="shared" si="1023"/>
        <v>2.3135730400861081E-2</v>
      </c>
      <c r="AN1470">
        <f t="shared" si="1024"/>
        <v>5.5797938025606134E-2</v>
      </c>
      <c r="AO1470">
        <f t="shared" si="1025"/>
        <v>1.6331103812372526E-2</v>
      </c>
      <c r="AP1470">
        <f t="shared" si="1026"/>
        <v>2.0413879765465659E-2</v>
      </c>
      <c r="AQ1470">
        <f t="shared" si="1027"/>
        <v>2.7218506353954213E-2</v>
      </c>
      <c r="AR1470">
        <f t="shared" si="1028"/>
        <v>2.8579431671651924E-2</v>
      </c>
      <c r="AS1470">
        <f t="shared" si="1029"/>
        <v>3.8105908895535896E-2</v>
      </c>
      <c r="AT1470">
        <f t="shared" si="1030"/>
        <v>3.8105908895535896E-2</v>
      </c>
      <c r="AU1470">
        <f t="shared" si="1031"/>
        <v>3.2662207624745053E-2</v>
      </c>
      <c r="AV1470">
        <f t="shared" si="1032"/>
        <v>4.8993311437117583E-2</v>
      </c>
      <c r="AW1470">
        <f t="shared" si="1033"/>
        <v>4.0827759530931316E-3</v>
      </c>
      <c r="AX1470">
        <f t="shared" si="1034"/>
        <v>1.7692029130070237E-2</v>
      </c>
      <c r="AY1470">
        <f t="shared" si="1035"/>
        <v>0.63283027272943548</v>
      </c>
    </row>
    <row r="1471" spans="1:51" x14ac:dyDescent="0.2">
      <c r="A1471" s="118" t="s">
        <v>6401</v>
      </c>
      <c r="B1471" s="119">
        <v>15297</v>
      </c>
      <c r="C1471" s="121" t="s">
        <v>6591</v>
      </c>
      <c r="D1471" s="121" t="s">
        <v>3962</v>
      </c>
      <c r="E1471" s="121">
        <v>0.13055167882439239</v>
      </c>
      <c r="F1471">
        <f t="shared" si="1011"/>
        <v>1.305516788243924E-7</v>
      </c>
      <c r="G1471">
        <f t="shared" si="1012"/>
        <v>1.3055167882439241E-9</v>
      </c>
      <c r="H1471">
        <f t="shared" si="1013"/>
        <v>7.51460267972198E-5</v>
      </c>
      <c r="I1471" s="115">
        <f t="shared" si="991"/>
        <v>5</v>
      </c>
      <c r="J1471" s="115">
        <f t="shared" si="992"/>
        <v>3</v>
      </c>
      <c r="K1471" s="115">
        <f t="shared" si="993"/>
        <v>9</v>
      </c>
      <c r="L1471" s="115">
        <f t="shared" si="994"/>
        <v>6</v>
      </c>
      <c r="M1471" s="115">
        <f t="shared" si="995"/>
        <v>6</v>
      </c>
      <c r="N1471" s="115">
        <f t="shared" si="996"/>
        <v>8</v>
      </c>
      <c r="O1471" s="115">
        <f t="shared" si="997"/>
        <v>5</v>
      </c>
      <c r="P1471" s="115">
        <f t="shared" si="998"/>
        <v>3</v>
      </c>
      <c r="Q1471" s="115">
        <f t="shared" si="999"/>
        <v>8</v>
      </c>
      <c r="R1471" s="115">
        <f t="shared" si="1000"/>
        <v>16</v>
      </c>
      <c r="S1471" s="115">
        <f t="shared" si="1001"/>
        <v>5</v>
      </c>
      <c r="T1471" s="115">
        <f t="shared" si="1002"/>
        <v>5</v>
      </c>
      <c r="U1471" s="115">
        <f t="shared" si="1003"/>
        <v>14</v>
      </c>
      <c r="V1471" s="115">
        <f t="shared" si="1004"/>
        <v>7</v>
      </c>
      <c r="W1471" s="115">
        <f t="shared" si="1005"/>
        <v>9</v>
      </c>
      <c r="X1471" s="115">
        <f t="shared" si="1006"/>
        <v>7</v>
      </c>
      <c r="Y1471" s="115">
        <f t="shared" si="1007"/>
        <v>3</v>
      </c>
      <c r="Z1471" s="115">
        <f t="shared" si="1008"/>
        <v>13</v>
      </c>
      <c r="AA1471" s="115">
        <f t="shared" si="1009"/>
        <v>1</v>
      </c>
      <c r="AB1471" s="115">
        <f t="shared" si="1010"/>
        <v>2</v>
      </c>
      <c r="AC1471" s="113">
        <f t="shared" si="1014"/>
        <v>135</v>
      </c>
      <c r="AE1471">
        <f t="shared" si="1015"/>
        <v>3.7573013398609903E-4</v>
      </c>
      <c r="AF1471">
        <f t="shared" si="1016"/>
        <v>2.254380803916594E-4</v>
      </c>
      <c r="AG1471">
        <f t="shared" si="1017"/>
        <v>6.7631424117497823E-4</v>
      </c>
      <c r="AH1471">
        <f t="shared" si="1018"/>
        <v>4.508761607833188E-4</v>
      </c>
      <c r="AI1471">
        <f t="shared" si="1019"/>
        <v>4.508761607833188E-4</v>
      </c>
      <c r="AJ1471">
        <f t="shared" si="1020"/>
        <v>6.011682143777584E-4</v>
      </c>
      <c r="AK1471">
        <f t="shared" si="1021"/>
        <v>3.7573013398609903E-4</v>
      </c>
      <c r="AL1471">
        <f t="shared" si="1022"/>
        <v>2.254380803916594E-4</v>
      </c>
      <c r="AM1471">
        <f t="shared" si="1023"/>
        <v>6.011682143777584E-4</v>
      </c>
      <c r="AN1471">
        <f t="shared" si="1024"/>
        <v>1.2023364287555168E-3</v>
      </c>
      <c r="AO1471">
        <f t="shared" si="1025"/>
        <v>3.7573013398609903E-4</v>
      </c>
      <c r="AP1471">
        <f t="shared" si="1026"/>
        <v>3.7573013398609903E-4</v>
      </c>
      <c r="AQ1471">
        <f t="shared" si="1027"/>
        <v>1.0520443751610771E-3</v>
      </c>
      <c r="AR1471">
        <f t="shared" si="1028"/>
        <v>5.2602218758053857E-4</v>
      </c>
      <c r="AS1471">
        <f t="shared" si="1029"/>
        <v>6.7631424117497823E-4</v>
      </c>
      <c r="AT1471">
        <f t="shared" si="1030"/>
        <v>5.2602218758053857E-4</v>
      </c>
      <c r="AU1471">
        <f t="shared" si="1031"/>
        <v>2.254380803916594E-4</v>
      </c>
      <c r="AV1471">
        <f t="shared" si="1032"/>
        <v>9.7689834836385742E-4</v>
      </c>
      <c r="AW1471">
        <f t="shared" si="1033"/>
        <v>7.51460267972198E-5</v>
      </c>
      <c r="AX1471">
        <f t="shared" si="1034"/>
        <v>1.502920535944396E-4</v>
      </c>
      <c r="AY1471">
        <f t="shared" si="1035"/>
        <v>1.0144713617624675E-2</v>
      </c>
    </row>
    <row r="1472" spans="1:51" x14ac:dyDescent="0.2">
      <c r="A1472" s="118" t="s">
        <v>6402</v>
      </c>
      <c r="B1472" s="119">
        <v>36115</v>
      </c>
      <c r="C1472" s="121" t="s">
        <v>6627</v>
      </c>
      <c r="D1472" s="121" t="s">
        <v>4502</v>
      </c>
      <c r="E1472" s="121">
        <v>0.72038630622426825</v>
      </c>
      <c r="F1472">
        <f t="shared" si="1011"/>
        <v>7.2038630622426828E-7</v>
      </c>
      <c r="G1472">
        <f t="shared" si="1012"/>
        <v>7.2038630622426831E-9</v>
      </c>
      <c r="H1472">
        <f t="shared" si="1013"/>
        <v>4.1465700908140731E-4</v>
      </c>
      <c r="I1472" s="115">
        <f t="shared" si="991"/>
        <v>41</v>
      </c>
      <c r="J1472" s="115">
        <f t="shared" si="992"/>
        <v>3</v>
      </c>
      <c r="K1472" s="115">
        <f t="shared" si="993"/>
        <v>23</v>
      </c>
      <c r="L1472" s="115">
        <f t="shared" si="994"/>
        <v>24</v>
      </c>
      <c r="M1472" s="115">
        <f t="shared" si="995"/>
        <v>10</v>
      </c>
      <c r="N1472" s="115">
        <f t="shared" si="996"/>
        <v>25</v>
      </c>
      <c r="O1472" s="115">
        <f t="shared" si="997"/>
        <v>7</v>
      </c>
      <c r="P1472" s="115">
        <f t="shared" si="998"/>
        <v>30</v>
      </c>
      <c r="Q1472" s="115">
        <f t="shared" si="999"/>
        <v>13</v>
      </c>
      <c r="R1472" s="115">
        <f t="shared" si="1000"/>
        <v>31</v>
      </c>
      <c r="S1472" s="115">
        <f t="shared" si="1001"/>
        <v>8</v>
      </c>
      <c r="T1472" s="115">
        <f t="shared" si="1002"/>
        <v>16</v>
      </c>
      <c r="U1472" s="115">
        <f t="shared" si="1003"/>
        <v>12</v>
      </c>
      <c r="V1472" s="115">
        <f t="shared" si="1004"/>
        <v>17</v>
      </c>
      <c r="W1472" s="115">
        <f t="shared" si="1005"/>
        <v>14</v>
      </c>
      <c r="X1472" s="115">
        <f t="shared" si="1006"/>
        <v>16</v>
      </c>
      <c r="Y1472" s="115">
        <f t="shared" si="1007"/>
        <v>17</v>
      </c>
      <c r="Z1472" s="115">
        <f t="shared" si="1008"/>
        <v>22</v>
      </c>
      <c r="AA1472" s="115">
        <f t="shared" si="1009"/>
        <v>1</v>
      </c>
      <c r="AB1472" s="115">
        <f t="shared" si="1010"/>
        <v>5</v>
      </c>
      <c r="AC1472" s="113">
        <f t="shared" si="1014"/>
        <v>335</v>
      </c>
      <c r="AE1472">
        <f t="shared" si="1015"/>
        <v>1.70009373723377E-2</v>
      </c>
      <c r="AF1472">
        <f t="shared" si="1016"/>
        <v>1.243971027244222E-3</v>
      </c>
      <c r="AG1472">
        <f t="shared" si="1017"/>
        <v>9.5371112088723682E-3</v>
      </c>
      <c r="AH1472">
        <f t="shared" si="1018"/>
        <v>9.9517682179537763E-3</v>
      </c>
      <c r="AI1472">
        <f t="shared" si="1019"/>
        <v>4.1465700908140729E-3</v>
      </c>
      <c r="AJ1472">
        <f t="shared" si="1020"/>
        <v>1.0366425227035183E-2</v>
      </c>
      <c r="AK1472">
        <f t="shared" si="1021"/>
        <v>2.9025990635698513E-3</v>
      </c>
      <c r="AL1472">
        <f t="shared" si="1022"/>
        <v>1.2439710272442219E-2</v>
      </c>
      <c r="AM1472">
        <f t="shared" si="1023"/>
        <v>5.3905411180582953E-3</v>
      </c>
      <c r="AN1472">
        <f t="shared" si="1024"/>
        <v>1.2854367281523626E-2</v>
      </c>
      <c r="AO1472">
        <f t="shared" si="1025"/>
        <v>3.3172560726512585E-3</v>
      </c>
      <c r="AP1472">
        <f t="shared" si="1026"/>
        <v>6.6345121453025169E-3</v>
      </c>
      <c r="AQ1472">
        <f t="shared" si="1027"/>
        <v>4.9758841089768881E-3</v>
      </c>
      <c r="AR1472">
        <f t="shared" si="1028"/>
        <v>7.0491691543839241E-3</v>
      </c>
      <c r="AS1472">
        <f t="shared" si="1029"/>
        <v>5.8051981271397025E-3</v>
      </c>
      <c r="AT1472">
        <f t="shared" si="1030"/>
        <v>6.6345121453025169E-3</v>
      </c>
      <c r="AU1472">
        <f t="shared" si="1031"/>
        <v>7.0491691543839241E-3</v>
      </c>
      <c r="AV1472">
        <f t="shared" si="1032"/>
        <v>9.1224541997909601E-3</v>
      </c>
      <c r="AW1472">
        <f t="shared" si="1033"/>
        <v>4.1465700908140731E-4</v>
      </c>
      <c r="AX1472">
        <f t="shared" si="1034"/>
        <v>2.0732850454070364E-3</v>
      </c>
      <c r="AY1472">
        <f t="shared" si="1035"/>
        <v>0.13891009804227147</v>
      </c>
    </row>
    <row r="1473" spans="1:51" x14ac:dyDescent="0.2">
      <c r="A1473" s="118" t="s">
        <v>6403</v>
      </c>
      <c r="B1473" s="119">
        <v>33581</v>
      </c>
      <c r="C1473" s="121" t="s">
        <v>6685</v>
      </c>
      <c r="D1473" s="121" t="s">
        <v>3823</v>
      </c>
      <c r="E1473" s="121">
        <v>0.11035342395185974</v>
      </c>
      <c r="F1473">
        <f t="shared" si="1011"/>
        <v>1.1035342395185974E-7</v>
      </c>
      <c r="G1473">
        <f t="shared" si="1012"/>
        <v>1.1035342395185975E-9</v>
      </c>
      <c r="H1473">
        <f t="shared" si="1013"/>
        <v>6.351983695748544E-5</v>
      </c>
      <c r="I1473" s="115">
        <f t="shared" si="991"/>
        <v>20</v>
      </c>
      <c r="J1473" s="115">
        <f t="shared" si="992"/>
        <v>0</v>
      </c>
      <c r="K1473" s="115">
        <f t="shared" si="993"/>
        <v>14</v>
      </c>
      <c r="L1473" s="115">
        <f t="shared" si="994"/>
        <v>12</v>
      </c>
      <c r="M1473" s="115">
        <f t="shared" si="995"/>
        <v>19</v>
      </c>
      <c r="N1473" s="115">
        <f t="shared" si="996"/>
        <v>21</v>
      </c>
      <c r="O1473" s="115">
        <f t="shared" si="997"/>
        <v>3</v>
      </c>
      <c r="P1473" s="115">
        <f t="shared" si="998"/>
        <v>30</v>
      </c>
      <c r="Q1473" s="115">
        <f t="shared" si="999"/>
        <v>10</v>
      </c>
      <c r="R1473" s="115">
        <f t="shared" si="1000"/>
        <v>43</v>
      </c>
      <c r="S1473" s="115">
        <f t="shared" si="1001"/>
        <v>8</v>
      </c>
      <c r="T1473" s="115">
        <f t="shared" si="1002"/>
        <v>14</v>
      </c>
      <c r="U1473" s="115">
        <f t="shared" si="1003"/>
        <v>8</v>
      </c>
      <c r="V1473" s="115">
        <f t="shared" si="1004"/>
        <v>7</v>
      </c>
      <c r="W1473" s="115">
        <f t="shared" si="1005"/>
        <v>19</v>
      </c>
      <c r="X1473" s="115">
        <f t="shared" si="1006"/>
        <v>24</v>
      </c>
      <c r="Y1473" s="115">
        <f t="shared" si="1007"/>
        <v>17</v>
      </c>
      <c r="Z1473" s="115">
        <f t="shared" si="1008"/>
        <v>31</v>
      </c>
      <c r="AA1473" s="115">
        <f t="shared" si="1009"/>
        <v>2</v>
      </c>
      <c r="AB1473" s="115">
        <f t="shared" si="1010"/>
        <v>3</v>
      </c>
      <c r="AC1473" s="113">
        <f t="shared" si="1014"/>
        <v>305</v>
      </c>
      <c r="AE1473">
        <f t="shared" si="1015"/>
        <v>1.2703967391497089E-3</v>
      </c>
      <c r="AF1473">
        <f t="shared" si="1016"/>
        <v>0</v>
      </c>
      <c r="AG1473">
        <f t="shared" si="1017"/>
        <v>8.8927771740479611E-4</v>
      </c>
      <c r="AH1473">
        <f t="shared" si="1018"/>
        <v>7.6223804348982528E-4</v>
      </c>
      <c r="AI1473">
        <f t="shared" si="1019"/>
        <v>1.2068769021922234E-3</v>
      </c>
      <c r="AJ1473">
        <f t="shared" si="1020"/>
        <v>1.3339165761071942E-3</v>
      </c>
      <c r="AK1473">
        <f t="shared" si="1021"/>
        <v>1.9055951087245632E-4</v>
      </c>
      <c r="AL1473">
        <f t="shared" si="1022"/>
        <v>1.9055951087245632E-3</v>
      </c>
      <c r="AM1473">
        <f t="shared" si="1023"/>
        <v>6.3519836957485446E-4</v>
      </c>
      <c r="AN1473">
        <f t="shared" si="1024"/>
        <v>2.731352989171874E-3</v>
      </c>
      <c r="AO1473">
        <f t="shared" si="1025"/>
        <v>5.0815869565988352E-4</v>
      </c>
      <c r="AP1473">
        <f t="shared" si="1026"/>
        <v>8.8927771740479611E-4</v>
      </c>
      <c r="AQ1473">
        <f t="shared" si="1027"/>
        <v>5.0815869565988352E-4</v>
      </c>
      <c r="AR1473">
        <f t="shared" si="1028"/>
        <v>4.4463885870239805E-4</v>
      </c>
      <c r="AS1473">
        <f t="shared" si="1029"/>
        <v>1.2068769021922234E-3</v>
      </c>
      <c r="AT1473">
        <f t="shared" si="1030"/>
        <v>1.5244760869796506E-3</v>
      </c>
      <c r="AU1473">
        <f t="shared" si="1031"/>
        <v>1.0798372282772525E-3</v>
      </c>
      <c r="AV1473">
        <f t="shared" si="1032"/>
        <v>1.9691149456820488E-3</v>
      </c>
      <c r="AW1473">
        <f t="shared" si="1033"/>
        <v>1.2703967391497088E-4</v>
      </c>
      <c r="AX1473">
        <f t="shared" si="1034"/>
        <v>1.9055951087245632E-4</v>
      </c>
      <c r="AY1473">
        <f t="shared" si="1035"/>
        <v>1.9373550272033056E-2</v>
      </c>
    </row>
    <row r="1474" spans="1:51" x14ac:dyDescent="0.2">
      <c r="A1474" s="118" t="s">
        <v>6404</v>
      </c>
      <c r="B1474" s="119">
        <v>56207</v>
      </c>
      <c r="C1474" s="121" t="s">
        <v>7156</v>
      </c>
      <c r="D1474" s="121" t="s">
        <v>4352</v>
      </c>
      <c r="E1474" s="121">
        <v>0.68558070186842079</v>
      </c>
      <c r="F1474">
        <f t="shared" si="1011"/>
        <v>6.8558070186842077E-7</v>
      </c>
      <c r="G1474">
        <f t="shared" si="1012"/>
        <v>6.8558070186842076E-9</v>
      </c>
      <c r="H1474">
        <f t="shared" si="1013"/>
        <v>3.9462277512003398E-4</v>
      </c>
      <c r="I1474" s="115">
        <f t="shared" ref="I1474:I1537" si="1036">LEN(D1474)-LEN(SUBSTITUTE(D1474,"A",""))</f>
        <v>56</v>
      </c>
      <c r="J1474" s="115">
        <f t="shared" ref="J1474:J1537" si="1037">LEN(D1474)-LEN(SUBSTITUTE(D1474,"C",""))</f>
        <v>2</v>
      </c>
      <c r="K1474" s="115">
        <f t="shared" ref="K1474:K1537" si="1038">LEN(D1474)-LEN(SUBSTITUTE(D1474,"D",""))</f>
        <v>28</v>
      </c>
      <c r="L1474" s="115">
        <f t="shared" ref="L1474:L1537" si="1039">LEN(D1474)-LEN(SUBSTITUTE(D1474,"E",""))</f>
        <v>16</v>
      </c>
      <c r="M1474" s="115">
        <f t="shared" ref="M1474:M1537" si="1040">LEN(D1474)-LEN(SUBSTITUTE(D1474,"F",""))</f>
        <v>19</v>
      </c>
      <c r="N1474" s="115">
        <f t="shared" ref="N1474:N1537" si="1041">LEN(D1474)-LEN(SUBSTITUTE(D1474,"G",""))</f>
        <v>45</v>
      </c>
      <c r="O1474" s="115">
        <f t="shared" ref="O1474:O1537" si="1042">LEN(D1474)-LEN(SUBSTITUTE(D1474,"H",""))</f>
        <v>6</v>
      </c>
      <c r="P1474" s="115">
        <f t="shared" ref="P1474:P1537" si="1043">LEN(D1474)-LEN(SUBSTITUTE(D1474,"I",""))</f>
        <v>54</v>
      </c>
      <c r="Q1474" s="115">
        <f t="shared" ref="Q1474:Q1537" si="1044">LEN(D1474)-LEN(SUBSTITUTE(D1474,"K",""))</f>
        <v>16</v>
      </c>
      <c r="R1474" s="115">
        <f t="shared" ref="R1474:R1537" si="1045">LEN(D1474)-LEN(SUBSTITUTE(D1474,"L",""))</f>
        <v>51</v>
      </c>
      <c r="S1474" s="115">
        <f t="shared" ref="S1474:S1537" si="1046">LEN(D1474)-LEN(SUBSTITUTE(D1474,"M",""))</f>
        <v>15</v>
      </c>
      <c r="T1474" s="115">
        <f t="shared" ref="T1474:T1537" si="1047">LEN(D1474)-LEN(SUBSTITUTE(D1474,"N",""))</f>
        <v>18</v>
      </c>
      <c r="U1474" s="115">
        <f t="shared" ref="U1474:U1537" si="1048">LEN(D1474)-LEN(SUBSTITUTE(D1474,"P",""))</f>
        <v>21</v>
      </c>
      <c r="V1474" s="115">
        <f t="shared" ref="V1474:V1537" si="1049">LEN(D1474)-LEN(SUBSTITUTE(D1474,"Q",""))</f>
        <v>21</v>
      </c>
      <c r="W1474" s="115">
        <f t="shared" ref="W1474:W1537" si="1050">LEN(D1474)-LEN(SUBSTITUTE(D1474,"R",""))</f>
        <v>34</v>
      </c>
      <c r="X1474" s="115">
        <f t="shared" ref="X1474:X1537" si="1051">LEN(D1474)-LEN(SUBSTITUTE(D1474,"S",""))</f>
        <v>36</v>
      </c>
      <c r="Y1474" s="115">
        <f t="shared" ref="Y1474:Y1537" si="1052">LEN(D1474)-LEN(SUBSTITUTE(D1474,"T",""))</f>
        <v>29</v>
      </c>
      <c r="Z1474" s="115">
        <f t="shared" ref="Z1474:Z1537" si="1053">LEN(D1474)-LEN(SUBSTITUTE(D1474,"V",""))</f>
        <v>53</v>
      </c>
      <c r="AA1474" s="115">
        <f t="shared" ref="AA1474:AA1537" si="1054">LEN(D1474)-LEN(SUBSTITUTE(D1474,"W",""))</f>
        <v>3</v>
      </c>
      <c r="AB1474" s="115">
        <f t="shared" ref="AB1474:AB1537" si="1055">LEN(D1474)-LEN(SUBSTITUTE(D1474,"Y",""))</f>
        <v>4</v>
      </c>
      <c r="AC1474" s="113">
        <f t="shared" si="1014"/>
        <v>527</v>
      </c>
      <c r="AE1474">
        <f t="shared" si="1015"/>
        <v>2.2098875406721903E-2</v>
      </c>
      <c r="AF1474">
        <f t="shared" si="1016"/>
        <v>7.8924555024006797E-4</v>
      </c>
      <c r="AG1474">
        <f t="shared" si="1017"/>
        <v>1.1049437703360952E-2</v>
      </c>
      <c r="AH1474">
        <f t="shared" si="1018"/>
        <v>6.3139644019205438E-3</v>
      </c>
      <c r="AI1474">
        <f t="shared" si="1019"/>
        <v>7.4978327272806457E-3</v>
      </c>
      <c r="AJ1474">
        <f t="shared" si="1020"/>
        <v>1.775802488040153E-2</v>
      </c>
      <c r="AK1474">
        <f t="shared" si="1021"/>
        <v>2.3677366507202039E-3</v>
      </c>
      <c r="AL1474">
        <f t="shared" si="1022"/>
        <v>2.1309629856481833E-2</v>
      </c>
      <c r="AM1474">
        <f t="shared" si="1023"/>
        <v>6.3139644019205438E-3</v>
      </c>
      <c r="AN1474">
        <f t="shared" si="1024"/>
        <v>2.0125761531121732E-2</v>
      </c>
      <c r="AO1474">
        <f t="shared" si="1025"/>
        <v>5.9193416268005098E-3</v>
      </c>
      <c r="AP1474">
        <f t="shared" si="1026"/>
        <v>7.1032099521606117E-3</v>
      </c>
      <c r="AQ1474">
        <f t="shared" si="1027"/>
        <v>8.2870782775207145E-3</v>
      </c>
      <c r="AR1474">
        <f t="shared" si="1028"/>
        <v>8.2870782775207145E-3</v>
      </c>
      <c r="AS1474">
        <f t="shared" si="1029"/>
        <v>1.3417174354081155E-2</v>
      </c>
      <c r="AT1474">
        <f t="shared" si="1030"/>
        <v>1.4206419904321223E-2</v>
      </c>
      <c r="AU1474">
        <f t="shared" si="1031"/>
        <v>1.1444060478480986E-2</v>
      </c>
      <c r="AV1474">
        <f t="shared" si="1032"/>
        <v>2.0915007081361802E-2</v>
      </c>
      <c r="AW1474">
        <f t="shared" si="1033"/>
        <v>1.183868325360102E-3</v>
      </c>
      <c r="AX1474">
        <f t="shared" si="1034"/>
        <v>1.5784911004801359E-3</v>
      </c>
      <c r="AY1474">
        <f t="shared" si="1035"/>
        <v>0.2079662024882579</v>
      </c>
    </row>
    <row r="1475" spans="1:51" x14ac:dyDescent="0.2">
      <c r="A1475" s="118" t="s">
        <v>6405</v>
      </c>
      <c r="B1475" s="119">
        <v>12407</v>
      </c>
      <c r="C1475" s="121" t="s">
        <v>7102</v>
      </c>
      <c r="D1475" s="121" t="s">
        <v>4486</v>
      </c>
      <c r="E1475" s="121">
        <v>1.3730086721770343</v>
      </c>
      <c r="F1475">
        <f t="shared" ref="F1475:F1538" si="1056">E1475/1000000</f>
        <v>1.3730086721770343E-6</v>
      </c>
      <c r="G1475">
        <f t="shared" ref="G1475:G1538" si="1057">F1475*0.01</f>
        <v>1.3730086721770342E-8</v>
      </c>
      <c r="H1475">
        <f t="shared" ref="H1475:H1538" si="1058">G1475/$G$1637</f>
        <v>7.9030884475269616E-4</v>
      </c>
      <c r="I1475" s="115">
        <f t="shared" si="1036"/>
        <v>10</v>
      </c>
      <c r="J1475" s="115">
        <f t="shared" si="1037"/>
        <v>0</v>
      </c>
      <c r="K1475" s="115">
        <f t="shared" si="1038"/>
        <v>4</v>
      </c>
      <c r="L1475" s="115">
        <f t="shared" si="1039"/>
        <v>4</v>
      </c>
      <c r="M1475" s="115">
        <f t="shared" si="1040"/>
        <v>6</v>
      </c>
      <c r="N1475" s="115">
        <f t="shared" si="1041"/>
        <v>9</v>
      </c>
      <c r="O1475" s="115">
        <f t="shared" si="1042"/>
        <v>0</v>
      </c>
      <c r="P1475" s="115">
        <f t="shared" si="1043"/>
        <v>11</v>
      </c>
      <c r="Q1475" s="115">
        <f t="shared" si="1044"/>
        <v>8</v>
      </c>
      <c r="R1475" s="115">
        <f t="shared" si="1045"/>
        <v>11</v>
      </c>
      <c r="S1475" s="115">
        <f t="shared" si="1046"/>
        <v>3</v>
      </c>
      <c r="T1475" s="115">
        <f t="shared" si="1047"/>
        <v>4</v>
      </c>
      <c r="U1475" s="115">
        <f t="shared" si="1048"/>
        <v>4</v>
      </c>
      <c r="V1475" s="115">
        <f t="shared" si="1049"/>
        <v>8</v>
      </c>
      <c r="W1475" s="115">
        <f t="shared" si="1050"/>
        <v>5</v>
      </c>
      <c r="X1475" s="115">
        <f t="shared" si="1051"/>
        <v>9</v>
      </c>
      <c r="Y1475" s="115">
        <f t="shared" si="1052"/>
        <v>7</v>
      </c>
      <c r="Z1475" s="115">
        <f t="shared" si="1053"/>
        <v>11</v>
      </c>
      <c r="AA1475" s="115">
        <f t="shared" si="1054"/>
        <v>0</v>
      </c>
      <c r="AB1475" s="115">
        <f t="shared" si="1055"/>
        <v>1</v>
      </c>
      <c r="AC1475" s="113">
        <f t="shared" ref="AC1475:AC1538" si="1059">SUM(I1475:AB1475)</f>
        <v>115</v>
      </c>
      <c r="AE1475">
        <f t="shared" ref="AE1475:AE1538" si="1060">I1475*$H1475</f>
        <v>7.9030884475269625E-3</v>
      </c>
      <c r="AF1475">
        <f t="shared" ref="AF1475:AF1538" si="1061">J1475*$H1475</f>
        <v>0</v>
      </c>
      <c r="AG1475">
        <f t="shared" ref="AG1475:AG1538" si="1062">K1475*$H1475</f>
        <v>3.1612353790107846E-3</v>
      </c>
      <c r="AH1475">
        <f t="shared" ref="AH1475:AH1538" si="1063">L1475*$H1475</f>
        <v>3.1612353790107846E-3</v>
      </c>
      <c r="AI1475">
        <f t="shared" ref="AI1475:AI1538" si="1064">M1475*$H1475</f>
        <v>4.741853068516177E-3</v>
      </c>
      <c r="AJ1475">
        <f t="shared" ref="AJ1475:AJ1538" si="1065">N1475*$H1475</f>
        <v>7.1127796027742659E-3</v>
      </c>
      <c r="AK1475">
        <f t="shared" ref="AK1475:AK1538" si="1066">O1475*$H1475</f>
        <v>0</v>
      </c>
      <c r="AL1475">
        <f t="shared" ref="AL1475:AL1538" si="1067">P1475*$H1475</f>
        <v>8.6933972922796574E-3</v>
      </c>
      <c r="AM1475">
        <f t="shared" ref="AM1475:AM1538" si="1068">Q1475*$H1475</f>
        <v>6.3224707580215693E-3</v>
      </c>
      <c r="AN1475">
        <f t="shared" ref="AN1475:AN1538" si="1069">R1475*$H1475</f>
        <v>8.6933972922796574E-3</v>
      </c>
      <c r="AO1475">
        <f t="shared" ref="AO1475:AO1538" si="1070">S1475*$H1475</f>
        <v>2.3709265342580885E-3</v>
      </c>
      <c r="AP1475">
        <f t="shared" ref="AP1475:AP1538" si="1071">T1475*$H1475</f>
        <v>3.1612353790107846E-3</v>
      </c>
      <c r="AQ1475">
        <f t="shared" ref="AQ1475:AQ1538" si="1072">U1475*$H1475</f>
        <v>3.1612353790107846E-3</v>
      </c>
      <c r="AR1475">
        <f t="shared" ref="AR1475:AR1538" si="1073">V1475*$H1475</f>
        <v>6.3224707580215693E-3</v>
      </c>
      <c r="AS1475">
        <f t="shared" ref="AS1475:AS1538" si="1074">W1475*$H1475</f>
        <v>3.9515442237634812E-3</v>
      </c>
      <c r="AT1475">
        <f t="shared" ref="AT1475:AT1538" si="1075">X1475*$H1475</f>
        <v>7.1127796027742659E-3</v>
      </c>
      <c r="AU1475">
        <f t="shared" ref="AU1475:AU1538" si="1076">Y1475*$H1475</f>
        <v>5.5321619132688727E-3</v>
      </c>
      <c r="AV1475">
        <f t="shared" ref="AV1475:AV1538" si="1077">Z1475*$H1475</f>
        <v>8.6933972922796574E-3</v>
      </c>
      <c r="AW1475">
        <f t="shared" ref="AW1475:AW1538" si="1078">AA1475*$H1475</f>
        <v>0</v>
      </c>
      <c r="AX1475">
        <f t="shared" ref="AX1475:AX1538" si="1079">AB1475*$H1475</f>
        <v>7.9030884475269616E-4</v>
      </c>
      <c r="AY1475">
        <f t="shared" ref="AY1475:AY1538" si="1080">SUM(AE1475:AX1475)</f>
        <v>9.0885517146560069E-2</v>
      </c>
    </row>
    <row r="1476" spans="1:51" x14ac:dyDescent="0.2">
      <c r="A1476" s="118" t="s">
        <v>6406</v>
      </c>
      <c r="B1476" s="119">
        <v>34209</v>
      </c>
      <c r="C1476" s="121" t="s">
        <v>6827</v>
      </c>
      <c r="D1476" s="121" t="s">
        <v>4532</v>
      </c>
      <c r="E1476" s="121">
        <v>1.1850890364312172</v>
      </c>
      <c r="F1476">
        <f t="shared" si="1056"/>
        <v>1.1850890364312172E-6</v>
      </c>
      <c r="G1476">
        <f t="shared" si="1057"/>
        <v>1.1850890364312172E-8</v>
      </c>
      <c r="H1476">
        <f t="shared" si="1058"/>
        <v>6.8214161082172592E-4</v>
      </c>
      <c r="I1476" s="115">
        <f t="shared" si="1036"/>
        <v>42</v>
      </c>
      <c r="J1476" s="115">
        <f t="shared" si="1037"/>
        <v>4</v>
      </c>
      <c r="K1476" s="115">
        <f t="shared" si="1038"/>
        <v>23</v>
      </c>
      <c r="L1476" s="115">
        <f t="shared" si="1039"/>
        <v>14</v>
      </c>
      <c r="M1476" s="115">
        <f t="shared" si="1040"/>
        <v>9</v>
      </c>
      <c r="N1476" s="115">
        <f t="shared" si="1041"/>
        <v>27</v>
      </c>
      <c r="O1476" s="115">
        <f t="shared" si="1042"/>
        <v>6</v>
      </c>
      <c r="P1476" s="115">
        <f t="shared" si="1043"/>
        <v>14</v>
      </c>
      <c r="Q1476" s="115">
        <f t="shared" si="1044"/>
        <v>10</v>
      </c>
      <c r="R1476" s="115">
        <f t="shared" si="1045"/>
        <v>29</v>
      </c>
      <c r="S1476" s="115">
        <f t="shared" si="1046"/>
        <v>7</v>
      </c>
      <c r="T1476" s="115">
        <f t="shared" si="1047"/>
        <v>8</v>
      </c>
      <c r="U1476" s="115">
        <f t="shared" si="1048"/>
        <v>7</v>
      </c>
      <c r="V1476" s="115">
        <f t="shared" si="1049"/>
        <v>10</v>
      </c>
      <c r="W1476" s="115">
        <f t="shared" si="1050"/>
        <v>19</v>
      </c>
      <c r="X1476" s="115">
        <f t="shared" si="1051"/>
        <v>20</v>
      </c>
      <c r="Y1476" s="115">
        <f t="shared" si="1052"/>
        <v>31</v>
      </c>
      <c r="Z1476" s="115">
        <f t="shared" si="1053"/>
        <v>35</v>
      </c>
      <c r="AA1476" s="115">
        <f t="shared" si="1054"/>
        <v>4</v>
      </c>
      <c r="AB1476" s="115">
        <f t="shared" si="1055"/>
        <v>4</v>
      </c>
      <c r="AC1476" s="113">
        <f t="shared" si="1059"/>
        <v>323</v>
      </c>
      <c r="AE1476">
        <f t="shared" si="1060"/>
        <v>2.8649947654512488E-2</v>
      </c>
      <c r="AF1476">
        <f t="shared" si="1061"/>
        <v>2.7285664432869037E-3</v>
      </c>
      <c r="AG1476">
        <f t="shared" si="1062"/>
        <v>1.5689257048899695E-2</v>
      </c>
      <c r="AH1476">
        <f t="shared" si="1063"/>
        <v>9.5499825515041638E-3</v>
      </c>
      <c r="AI1476">
        <f t="shared" si="1064"/>
        <v>6.1392744973955329E-3</v>
      </c>
      <c r="AJ1476">
        <f t="shared" si="1065"/>
        <v>1.84178234921866E-2</v>
      </c>
      <c r="AK1476">
        <f t="shared" si="1066"/>
        <v>4.0928496649303555E-3</v>
      </c>
      <c r="AL1476">
        <f t="shared" si="1067"/>
        <v>9.5499825515041638E-3</v>
      </c>
      <c r="AM1476">
        <f t="shared" si="1068"/>
        <v>6.8214161082172592E-3</v>
      </c>
      <c r="AN1476">
        <f t="shared" si="1069"/>
        <v>1.9782106713830051E-2</v>
      </c>
      <c r="AO1476">
        <f t="shared" si="1070"/>
        <v>4.7749912757520819E-3</v>
      </c>
      <c r="AP1476">
        <f t="shared" si="1071"/>
        <v>5.4571328865738074E-3</v>
      </c>
      <c r="AQ1476">
        <f t="shared" si="1072"/>
        <v>4.7749912757520819E-3</v>
      </c>
      <c r="AR1476">
        <f t="shared" si="1073"/>
        <v>6.8214161082172592E-3</v>
      </c>
      <c r="AS1476">
        <f t="shared" si="1074"/>
        <v>1.2960690605612793E-2</v>
      </c>
      <c r="AT1476">
        <f t="shared" si="1075"/>
        <v>1.3642832216434518E-2</v>
      </c>
      <c r="AU1476">
        <f t="shared" si="1076"/>
        <v>2.1146389935473502E-2</v>
      </c>
      <c r="AV1476">
        <f t="shared" si="1077"/>
        <v>2.3874956378760408E-2</v>
      </c>
      <c r="AW1476">
        <f t="shared" si="1078"/>
        <v>2.7285664432869037E-3</v>
      </c>
      <c r="AX1476">
        <f t="shared" si="1079"/>
        <v>2.7285664432869037E-3</v>
      </c>
      <c r="AY1476">
        <f t="shared" si="1080"/>
        <v>0.22033174029541749</v>
      </c>
    </row>
    <row r="1477" spans="1:51" x14ac:dyDescent="0.2">
      <c r="A1477" s="118" t="s">
        <v>6407</v>
      </c>
      <c r="B1477" s="119">
        <v>37423</v>
      </c>
      <c r="C1477" s="121" t="s">
        <v>7165</v>
      </c>
      <c r="D1477" s="121" t="s">
        <v>3942</v>
      </c>
      <c r="E1477" s="121">
        <v>0.18418341732262217</v>
      </c>
      <c r="F1477">
        <f t="shared" si="1056"/>
        <v>1.8418341732262218E-7</v>
      </c>
      <c r="G1477">
        <f t="shared" si="1057"/>
        <v>1.8418341732262217E-9</v>
      </c>
      <c r="H1477">
        <f t="shared" si="1058"/>
        <v>1.060166528562732E-4</v>
      </c>
      <c r="I1477" s="115">
        <f t="shared" si="1036"/>
        <v>47</v>
      </c>
      <c r="J1477" s="115">
        <f t="shared" si="1037"/>
        <v>4</v>
      </c>
      <c r="K1477" s="115">
        <f t="shared" si="1038"/>
        <v>21</v>
      </c>
      <c r="L1477" s="115">
        <f t="shared" si="1039"/>
        <v>13</v>
      </c>
      <c r="M1477" s="115">
        <f t="shared" si="1040"/>
        <v>14</v>
      </c>
      <c r="N1477" s="115">
        <f t="shared" si="1041"/>
        <v>30</v>
      </c>
      <c r="O1477" s="115">
        <f t="shared" si="1042"/>
        <v>3</v>
      </c>
      <c r="P1477" s="115">
        <f t="shared" si="1043"/>
        <v>20</v>
      </c>
      <c r="Q1477" s="115">
        <f t="shared" si="1044"/>
        <v>13</v>
      </c>
      <c r="R1477" s="115">
        <f t="shared" si="1045"/>
        <v>42</v>
      </c>
      <c r="S1477" s="115">
        <f t="shared" si="1046"/>
        <v>15</v>
      </c>
      <c r="T1477" s="115">
        <f t="shared" si="1047"/>
        <v>16</v>
      </c>
      <c r="U1477" s="115">
        <f t="shared" si="1048"/>
        <v>13</v>
      </c>
      <c r="V1477" s="115">
        <f t="shared" si="1049"/>
        <v>11</v>
      </c>
      <c r="W1477" s="115">
        <f t="shared" si="1050"/>
        <v>23</v>
      </c>
      <c r="X1477" s="115">
        <f t="shared" si="1051"/>
        <v>22</v>
      </c>
      <c r="Y1477" s="115">
        <f t="shared" si="1052"/>
        <v>18</v>
      </c>
      <c r="Z1477" s="115">
        <f t="shared" si="1053"/>
        <v>21</v>
      </c>
      <c r="AA1477" s="115">
        <f t="shared" si="1054"/>
        <v>0</v>
      </c>
      <c r="AB1477" s="115">
        <f t="shared" si="1055"/>
        <v>5</v>
      </c>
      <c r="AC1477" s="113">
        <f t="shared" si="1059"/>
        <v>351</v>
      </c>
      <c r="AE1477">
        <f t="shared" si="1060"/>
        <v>4.9827826842448403E-3</v>
      </c>
      <c r="AF1477">
        <f t="shared" si="1061"/>
        <v>4.2406661142509281E-4</v>
      </c>
      <c r="AG1477">
        <f t="shared" si="1062"/>
        <v>2.2263497099817373E-3</v>
      </c>
      <c r="AH1477">
        <f t="shared" si="1063"/>
        <v>1.3782164871315517E-3</v>
      </c>
      <c r="AI1477">
        <f t="shared" si="1064"/>
        <v>1.4842331399878249E-3</v>
      </c>
      <c r="AJ1477">
        <f t="shared" si="1065"/>
        <v>3.1804995856881961E-3</v>
      </c>
      <c r="AK1477">
        <f t="shared" si="1066"/>
        <v>3.1804995856881963E-4</v>
      </c>
      <c r="AL1477">
        <f t="shared" si="1067"/>
        <v>2.1203330571254639E-3</v>
      </c>
      <c r="AM1477">
        <f t="shared" si="1068"/>
        <v>1.3782164871315517E-3</v>
      </c>
      <c r="AN1477">
        <f t="shared" si="1069"/>
        <v>4.4526994199634747E-3</v>
      </c>
      <c r="AO1477">
        <f t="shared" si="1070"/>
        <v>1.5902497928440981E-3</v>
      </c>
      <c r="AP1477">
        <f t="shared" si="1071"/>
        <v>1.6962664457003712E-3</v>
      </c>
      <c r="AQ1477">
        <f t="shared" si="1072"/>
        <v>1.3782164871315517E-3</v>
      </c>
      <c r="AR1477">
        <f t="shared" si="1073"/>
        <v>1.1661831814190051E-3</v>
      </c>
      <c r="AS1477">
        <f t="shared" si="1074"/>
        <v>2.4383830156942837E-3</v>
      </c>
      <c r="AT1477">
        <f t="shared" si="1075"/>
        <v>2.3323663628380103E-3</v>
      </c>
      <c r="AU1477">
        <f t="shared" si="1076"/>
        <v>1.9082997514129176E-3</v>
      </c>
      <c r="AV1477">
        <f t="shared" si="1077"/>
        <v>2.2263497099817373E-3</v>
      </c>
      <c r="AW1477">
        <f t="shared" si="1078"/>
        <v>0</v>
      </c>
      <c r="AX1477">
        <f t="shared" si="1079"/>
        <v>5.3008326428136598E-4</v>
      </c>
      <c r="AY1477">
        <f t="shared" si="1080"/>
        <v>3.7211845152551895E-2</v>
      </c>
    </row>
    <row r="1478" spans="1:51" x14ac:dyDescent="0.2">
      <c r="A1478" s="118" t="s">
        <v>6408</v>
      </c>
      <c r="B1478" s="119">
        <v>39195</v>
      </c>
      <c r="C1478" s="121" t="s">
        <v>7124</v>
      </c>
      <c r="D1478" s="121" t="s">
        <v>4270</v>
      </c>
      <c r="E1478" s="121">
        <v>0.60285385117520551</v>
      </c>
      <c r="F1478">
        <f t="shared" si="1056"/>
        <v>6.0285385117520556E-7</v>
      </c>
      <c r="G1478">
        <f t="shared" si="1057"/>
        <v>6.0285385117520559E-9</v>
      </c>
      <c r="H1478">
        <f t="shared" si="1058"/>
        <v>3.470048954035731E-4</v>
      </c>
      <c r="I1478" s="115">
        <f t="shared" si="1036"/>
        <v>34</v>
      </c>
      <c r="J1478" s="115">
        <f t="shared" si="1037"/>
        <v>3</v>
      </c>
      <c r="K1478" s="115">
        <f t="shared" si="1038"/>
        <v>19</v>
      </c>
      <c r="L1478" s="115">
        <f t="shared" si="1039"/>
        <v>16</v>
      </c>
      <c r="M1478" s="115">
        <f t="shared" si="1040"/>
        <v>10</v>
      </c>
      <c r="N1478" s="115">
        <f t="shared" si="1041"/>
        <v>20</v>
      </c>
      <c r="O1478" s="115">
        <f t="shared" si="1042"/>
        <v>6</v>
      </c>
      <c r="P1478" s="115">
        <f t="shared" si="1043"/>
        <v>19</v>
      </c>
      <c r="Q1478" s="115">
        <f t="shared" si="1044"/>
        <v>15</v>
      </c>
      <c r="R1478" s="115">
        <f t="shared" si="1045"/>
        <v>36</v>
      </c>
      <c r="S1478" s="115">
        <f t="shared" si="1046"/>
        <v>5</v>
      </c>
      <c r="T1478" s="115">
        <f t="shared" si="1047"/>
        <v>29</v>
      </c>
      <c r="U1478" s="115">
        <f t="shared" si="1048"/>
        <v>19</v>
      </c>
      <c r="V1478" s="115">
        <f t="shared" si="1049"/>
        <v>26</v>
      </c>
      <c r="W1478" s="115">
        <f t="shared" si="1050"/>
        <v>21</v>
      </c>
      <c r="X1478" s="115">
        <f t="shared" si="1051"/>
        <v>40</v>
      </c>
      <c r="Y1478" s="115">
        <f t="shared" si="1052"/>
        <v>13</v>
      </c>
      <c r="Z1478" s="115">
        <f t="shared" si="1053"/>
        <v>15</v>
      </c>
      <c r="AA1478" s="115">
        <f t="shared" si="1054"/>
        <v>5</v>
      </c>
      <c r="AB1478" s="115">
        <f t="shared" si="1055"/>
        <v>6</v>
      </c>
      <c r="AC1478" s="113">
        <f t="shared" si="1059"/>
        <v>357</v>
      </c>
      <c r="AE1478">
        <f t="shared" si="1060"/>
        <v>1.1798166443721485E-2</v>
      </c>
      <c r="AF1478">
        <f t="shared" si="1061"/>
        <v>1.0410146862107194E-3</v>
      </c>
      <c r="AG1478">
        <f t="shared" si="1062"/>
        <v>6.5930930126678888E-3</v>
      </c>
      <c r="AH1478">
        <f t="shared" si="1063"/>
        <v>5.5520783264571697E-3</v>
      </c>
      <c r="AI1478">
        <f t="shared" si="1064"/>
        <v>3.4700489540357309E-3</v>
      </c>
      <c r="AJ1478">
        <f t="shared" si="1065"/>
        <v>6.9400979080714619E-3</v>
      </c>
      <c r="AK1478">
        <f t="shared" si="1066"/>
        <v>2.0820293724214387E-3</v>
      </c>
      <c r="AL1478">
        <f t="shared" si="1067"/>
        <v>6.5930930126678888E-3</v>
      </c>
      <c r="AM1478">
        <f t="shared" si="1068"/>
        <v>5.2050734310535966E-3</v>
      </c>
      <c r="AN1478">
        <f t="shared" si="1069"/>
        <v>1.2492176234528632E-2</v>
      </c>
      <c r="AO1478">
        <f t="shared" si="1070"/>
        <v>1.7350244770178655E-3</v>
      </c>
      <c r="AP1478">
        <f t="shared" si="1071"/>
        <v>1.0063141966703619E-2</v>
      </c>
      <c r="AQ1478">
        <f t="shared" si="1072"/>
        <v>6.5930930126678888E-3</v>
      </c>
      <c r="AR1478">
        <f t="shared" si="1073"/>
        <v>9.0221272804929011E-3</v>
      </c>
      <c r="AS1478">
        <f t="shared" si="1074"/>
        <v>7.2871028034750349E-3</v>
      </c>
      <c r="AT1478">
        <f t="shared" si="1075"/>
        <v>1.3880195816142924E-2</v>
      </c>
      <c r="AU1478">
        <f t="shared" si="1076"/>
        <v>4.5110636402464505E-3</v>
      </c>
      <c r="AV1478">
        <f t="shared" si="1077"/>
        <v>5.2050734310535966E-3</v>
      </c>
      <c r="AW1478">
        <f t="shared" si="1078"/>
        <v>1.7350244770178655E-3</v>
      </c>
      <c r="AX1478">
        <f t="shared" si="1079"/>
        <v>2.0820293724214387E-3</v>
      </c>
      <c r="AY1478">
        <f t="shared" si="1080"/>
        <v>0.12388074765907561</v>
      </c>
    </row>
    <row r="1479" spans="1:51" x14ac:dyDescent="0.2">
      <c r="A1479" s="118" t="s">
        <v>6409</v>
      </c>
      <c r="B1479" s="119">
        <v>27127</v>
      </c>
      <c r="C1479" s="121" t="s">
        <v>6848</v>
      </c>
      <c r="D1479" s="121" t="s">
        <v>3362</v>
      </c>
      <c r="E1479" s="121">
        <v>8.9091294219027194E-3</v>
      </c>
      <c r="F1479">
        <f t="shared" si="1056"/>
        <v>8.909129421902719E-9</v>
      </c>
      <c r="G1479">
        <f t="shared" si="1057"/>
        <v>8.9091294219027187E-11</v>
      </c>
      <c r="H1479">
        <f t="shared" si="1058"/>
        <v>5.1281276832811868E-6</v>
      </c>
      <c r="I1479" s="115">
        <f t="shared" si="1036"/>
        <v>31</v>
      </c>
      <c r="J1479" s="115">
        <f t="shared" si="1037"/>
        <v>4</v>
      </c>
      <c r="K1479" s="115">
        <f t="shared" si="1038"/>
        <v>10</v>
      </c>
      <c r="L1479" s="115">
        <f t="shared" si="1039"/>
        <v>17</v>
      </c>
      <c r="M1479" s="115">
        <f t="shared" si="1040"/>
        <v>7</v>
      </c>
      <c r="N1479" s="115">
        <f t="shared" si="1041"/>
        <v>10</v>
      </c>
      <c r="O1479" s="115">
        <f t="shared" si="1042"/>
        <v>3</v>
      </c>
      <c r="P1479" s="115">
        <f t="shared" si="1043"/>
        <v>19</v>
      </c>
      <c r="Q1479" s="115">
        <f t="shared" si="1044"/>
        <v>16</v>
      </c>
      <c r="R1479" s="115">
        <f t="shared" si="1045"/>
        <v>25</v>
      </c>
      <c r="S1479" s="115">
        <f t="shared" si="1046"/>
        <v>5</v>
      </c>
      <c r="T1479" s="115">
        <f t="shared" si="1047"/>
        <v>9</v>
      </c>
      <c r="U1479" s="115">
        <f t="shared" si="1048"/>
        <v>9</v>
      </c>
      <c r="V1479" s="115">
        <f t="shared" si="1049"/>
        <v>12</v>
      </c>
      <c r="W1479" s="115">
        <f t="shared" si="1050"/>
        <v>15</v>
      </c>
      <c r="X1479" s="115">
        <f t="shared" si="1051"/>
        <v>14</v>
      </c>
      <c r="Y1479" s="115">
        <f t="shared" si="1052"/>
        <v>10</v>
      </c>
      <c r="Z1479" s="115">
        <f t="shared" si="1053"/>
        <v>14</v>
      </c>
      <c r="AA1479" s="115">
        <f t="shared" si="1054"/>
        <v>4</v>
      </c>
      <c r="AB1479" s="115">
        <f t="shared" si="1055"/>
        <v>8</v>
      </c>
      <c r="AC1479" s="113">
        <f t="shared" si="1059"/>
        <v>242</v>
      </c>
      <c r="AE1479">
        <f t="shared" si="1060"/>
        <v>1.589719581817168E-4</v>
      </c>
      <c r="AF1479">
        <f t="shared" si="1061"/>
        <v>2.0512510733124747E-5</v>
      </c>
      <c r="AG1479">
        <f t="shared" si="1062"/>
        <v>5.1281276832811868E-5</v>
      </c>
      <c r="AH1479">
        <f t="shared" si="1063"/>
        <v>8.7178170615780169E-5</v>
      </c>
      <c r="AI1479">
        <f t="shared" si="1064"/>
        <v>3.5896893782968308E-5</v>
      </c>
      <c r="AJ1479">
        <f t="shared" si="1065"/>
        <v>5.1281276832811868E-5</v>
      </c>
      <c r="AK1479">
        <f t="shared" si="1066"/>
        <v>1.538438304984356E-5</v>
      </c>
      <c r="AL1479">
        <f t="shared" si="1067"/>
        <v>9.7434425982342556E-5</v>
      </c>
      <c r="AM1479">
        <f t="shared" si="1068"/>
        <v>8.2050042932498989E-5</v>
      </c>
      <c r="AN1479">
        <f t="shared" si="1069"/>
        <v>1.2820319208202966E-4</v>
      </c>
      <c r="AO1479">
        <f t="shared" si="1070"/>
        <v>2.5640638416405934E-5</v>
      </c>
      <c r="AP1479">
        <f t="shared" si="1071"/>
        <v>4.6153149149530681E-5</v>
      </c>
      <c r="AQ1479">
        <f t="shared" si="1072"/>
        <v>4.6153149149530681E-5</v>
      </c>
      <c r="AR1479">
        <f t="shared" si="1073"/>
        <v>6.1537532199374242E-5</v>
      </c>
      <c r="AS1479">
        <f t="shared" si="1074"/>
        <v>7.6921915249217809E-5</v>
      </c>
      <c r="AT1479">
        <f t="shared" si="1075"/>
        <v>7.1793787565936615E-5</v>
      </c>
      <c r="AU1479">
        <f t="shared" si="1076"/>
        <v>5.1281276832811868E-5</v>
      </c>
      <c r="AV1479">
        <f t="shared" si="1077"/>
        <v>7.1793787565936615E-5</v>
      </c>
      <c r="AW1479">
        <f t="shared" si="1078"/>
        <v>2.0512510733124747E-5</v>
      </c>
      <c r="AX1479">
        <f t="shared" si="1079"/>
        <v>4.1025021466249494E-5</v>
      </c>
      <c r="AY1479">
        <f t="shared" si="1080"/>
        <v>1.2410068993540472E-3</v>
      </c>
    </row>
    <row r="1480" spans="1:51" x14ac:dyDescent="0.2">
      <c r="A1480" s="118" t="s">
        <v>6410</v>
      </c>
      <c r="B1480" s="119">
        <v>33551</v>
      </c>
      <c r="C1480" s="121" t="s">
        <v>7181</v>
      </c>
      <c r="D1480" s="121" t="s">
        <v>3780</v>
      </c>
      <c r="E1480" s="121">
        <v>0.10389865659852877</v>
      </c>
      <c r="F1480">
        <f t="shared" si="1056"/>
        <v>1.0389865659852877E-7</v>
      </c>
      <c r="G1480">
        <f t="shared" si="1057"/>
        <v>1.0389865659852878E-9</v>
      </c>
      <c r="H1480">
        <f t="shared" si="1058"/>
        <v>5.9804449113598123E-5</v>
      </c>
      <c r="I1480" s="115">
        <f t="shared" si="1036"/>
        <v>38</v>
      </c>
      <c r="J1480" s="115">
        <f t="shared" si="1037"/>
        <v>4</v>
      </c>
      <c r="K1480" s="115">
        <f t="shared" si="1038"/>
        <v>19</v>
      </c>
      <c r="L1480" s="115">
        <f t="shared" si="1039"/>
        <v>17</v>
      </c>
      <c r="M1480" s="115">
        <f t="shared" si="1040"/>
        <v>7</v>
      </c>
      <c r="N1480" s="115">
        <f t="shared" si="1041"/>
        <v>18</v>
      </c>
      <c r="O1480" s="115">
        <f t="shared" si="1042"/>
        <v>8</v>
      </c>
      <c r="P1480" s="115">
        <f t="shared" si="1043"/>
        <v>25</v>
      </c>
      <c r="Q1480" s="115">
        <f t="shared" si="1044"/>
        <v>11</v>
      </c>
      <c r="R1480" s="115">
        <f t="shared" si="1045"/>
        <v>38</v>
      </c>
      <c r="S1480" s="115">
        <f t="shared" si="1046"/>
        <v>4</v>
      </c>
      <c r="T1480" s="115">
        <f t="shared" si="1047"/>
        <v>8</v>
      </c>
      <c r="U1480" s="115">
        <f t="shared" si="1048"/>
        <v>17</v>
      </c>
      <c r="V1480" s="115">
        <f t="shared" si="1049"/>
        <v>13</v>
      </c>
      <c r="W1480" s="115">
        <f t="shared" si="1050"/>
        <v>23</v>
      </c>
      <c r="X1480" s="115">
        <f t="shared" si="1051"/>
        <v>24</v>
      </c>
      <c r="Y1480" s="115">
        <f t="shared" si="1052"/>
        <v>10</v>
      </c>
      <c r="Z1480" s="115">
        <f t="shared" si="1053"/>
        <v>17</v>
      </c>
      <c r="AA1480" s="115">
        <f t="shared" si="1054"/>
        <v>3</v>
      </c>
      <c r="AB1480" s="115">
        <f t="shared" si="1055"/>
        <v>4</v>
      </c>
      <c r="AC1480" s="113">
        <f t="shared" si="1059"/>
        <v>308</v>
      </c>
      <c r="AE1480">
        <f t="shared" si="1060"/>
        <v>2.2725690663167285E-3</v>
      </c>
      <c r="AF1480">
        <f t="shared" si="1061"/>
        <v>2.3921779645439249E-4</v>
      </c>
      <c r="AG1480">
        <f t="shared" si="1062"/>
        <v>1.1362845331583642E-3</v>
      </c>
      <c r="AH1480">
        <f t="shared" si="1063"/>
        <v>1.0166756349311681E-3</v>
      </c>
      <c r="AI1480">
        <f t="shared" si="1064"/>
        <v>4.1863114379518684E-4</v>
      </c>
      <c r="AJ1480">
        <f t="shared" si="1065"/>
        <v>1.0764800840447663E-3</v>
      </c>
      <c r="AK1480">
        <f t="shared" si="1066"/>
        <v>4.7843559290878499E-4</v>
      </c>
      <c r="AL1480">
        <f t="shared" si="1067"/>
        <v>1.495111227839953E-3</v>
      </c>
      <c r="AM1480">
        <f t="shared" si="1068"/>
        <v>6.5784894024957931E-4</v>
      </c>
      <c r="AN1480">
        <f t="shared" si="1069"/>
        <v>2.2725690663167285E-3</v>
      </c>
      <c r="AO1480">
        <f t="shared" si="1070"/>
        <v>2.3921779645439249E-4</v>
      </c>
      <c r="AP1480">
        <f t="shared" si="1071"/>
        <v>4.7843559290878499E-4</v>
      </c>
      <c r="AQ1480">
        <f t="shared" si="1072"/>
        <v>1.0166756349311681E-3</v>
      </c>
      <c r="AR1480">
        <f t="shared" si="1073"/>
        <v>7.7745783847677559E-4</v>
      </c>
      <c r="AS1480">
        <f t="shared" si="1074"/>
        <v>1.3755023296127568E-3</v>
      </c>
      <c r="AT1480">
        <f t="shared" si="1075"/>
        <v>1.435306778726355E-3</v>
      </c>
      <c r="AU1480">
        <f t="shared" si="1076"/>
        <v>5.9804449113598122E-4</v>
      </c>
      <c r="AV1480">
        <f t="shared" si="1077"/>
        <v>1.0166756349311681E-3</v>
      </c>
      <c r="AW1480">
        <f t="shared" si="1078"/>
        <v>1.7941334734079438E-4</v>
      </c>
      <c r="AX1480">
        <f t="shared" si="1079"/>
        <v>2.3921779645439249E-4</v>
      </c>
      <c r="AY1480">
        <f t="shared" si="1080"/>
        <v>1.841977032698822E-2</v>
      </c>
    </row>
    <row r="1481" spans="1:51" x14ac:dyDescent="0.2">
      <c r="A1481" s="118" t="s">
        <v>6411</v>
      </c>
      <c r="B1481" s="119">
        <v>38488</v>
      </c>
      <c r="C1481" s="121" t="s">
        <v>6614</v>
      </c>
      <c r="D1481" s="121" t="s">
        <v>3789</v>
      </c>
      <c r="E1481" s="121">
        <v>0.12092119506765889</v>
      </c>
      <c r="F1481">
        <f t="shared" si="1056"/>
        <v>1.2092119506765889E-7</v>
      </c>
      <c r="G1481">
        <f t="shared" si="1057"/>
        <v>1.2092119506765889E-9</v>
      </c>
      <c r="H1481">
        <f t="shared" si="1058"/>
        <v>6.9602684904028676E-5</v>
      </c>
      <c r="I1481" s="115">
        <f t="shared" si="1036"/>
        <v>50</v>
      </c>
      <c r="J1481" s="115">
        <f t="shared" si="1037"/>
        <v>5</v>
      </c>
      <c r="K1481" s="115">
        <f t="shared" si="1038"/>
        <v>15</v>
      </c>
      <c r="L1481" s="115">
        <f t="shared" si="1039"/>
        <v>22</v>
      </c>
      <c r="M1481" s="115">
        <f t="shared" si="1040"/>
        <v>9</v>
      </c>
      <c r="N1481" s="115">
        <f t="shared" si="1041"/>
        <v>32</v>
      </c>
      <c r="O1481" s="115">
        <f t="shared" si="1042"/>
        <v>10</v>
      </c>
      <c r="P1481" s="115">
        <f t="shared" si="1043"/>
        <v>26</v>
      </c>
      <c r="Q1481" s="115">
        <f t="shared" si="1044"/>
        <v>19</v>
      </c>
      <c r="R1481" s="115">
        <f t="shared" si="1045"/>
        <v>44</v>
      </c>
      <c r="S1481" s="115">
        <f t="shared" si="1046"/>
        <v>8</v>
      </c>
      <c r="T1481" s="115">
        <f t="shared" si="1047"/>
        <v>14</v>
      </c>
      <c r="U1481" s="115">
        <f t="shared" si="1048"/>
        <v>26</v>
      </c>
      <c r="V1481" s="115">
        <f t="shared" si="1049"/>
        <v>7</v>
      </c>
      <c r="W1481" s="115">
        <f t="shared" si="1050"/>
        <v>18</v>
      </c>
      <c r="X1481" s="115">
        <f t="shared" si="1051"/>
        <v>16</v>
      </c>
      <c r="Y1481" s="115">
        <f t="shared" si="1052"/>
        <v>12</v>
      </c>
      <c r="Z1481" s="115">
        <f t="shared" si="1053"/>
        <v>23</v>
      </c>
      <c r="AA1481" s="115">
        <f t="shared" si="1054"/>
        <v>2</v>
      </c>
      <c r="AB1481" s="115">
        <f t="shared" si="1055"/>
        <v>5</v>
      </c>
      <c r="AC1481" s="113">
        <f t="shared" si="1059"/>
        <v>363</v>
      </c>
      <c r="AE1481">
        <f t="shared" si="1060"/>
        <v>3.480134245201434E-3</v>
      </c>
      <c r="AF1481">
        <f t="shared" si="1061"/>
        <v>3.4801342452014337E-4</v>
      </c>
      <c r="AG1481">
        <f t="shared" si="1062"/>
        <v>1.0440402735604302E-3</v>
      </c>
      <c r="AH1481">
        <f t="shared" si="1063"/>
        <v>1.5312590678886308E-3</v>
      </c>
      <c r="AI1481">
        <f t="shared" si="1064"/>
        <v>6.2642416413625807E-4</v>
      </c>
      <c r="AJ1481">
        <f t="shared" si="1065"/>
        <v>2.2272859169289176E-3</v>
      </c>
      <c r="AK1481">
        <f t="shared" si="1066"/>
        <v>6.9602684904028673E-4</v>
      </c>
      <c r="AL1481">
        <f t="shared" si="1067"/>
        <v>1.8096698075047457E-3</v>
      </c>
      <c r="AM1481">
        <f t="shared" si="1068"/>
        <v>1.3224510131765448E-3</v>
      </c>
      <c r="AN1481">
        <f t="shared" si="1069"/>
        <v>3.0625181357772616E-3</v>
      </c>
      <c r="AO1481">
        <f t="shared" si="1070"/>
        <v>5.5682147923222941E-4</v>
      </c>
      <c r="AP1481">
        <f t="shared" si="1071"/>
        <v>9.7443758865640149E-4</v>
      </c>
      <c r="AQ1481">
        <f t="shared" si="1072"/>
        <v>1.8096698075047457E-3</v>
      </c>
      <c r="AR1481">
        <f t="shared" si="1073"/>
        <v>4.8721879432820075E-4</v>
      </c>
      <c r="AS1481">
        <f t="shared" si="1074"/>
        <v>1.2528483282725161E-3</v>
      </c>
      <c r="AT1481">
        <f t="shared" si="1075"/>
        <v>1.1136429584644588E-3</v>
      </c>
      <c r="AU1481">
        <f t="shared" si="1076"/>
        <v>8.3523221884834417E-4</v>
      </c>
      <c r="AV1481">
        <f t="shared" si="1077"/>
        <v>1.6008617527926595E-3</v>
      </c>
      <c r="AW1481">
        <f t="shared" si="1078"/>
        <v>1.3920536980805735E-4</v>
      </c>
      <c r="AX1481">
        <f t="shared" si="1079"/>
        <v>3.4801342452014337E-4</v>
      </c>
      <c r="AY1481">
        <f t="shared" si="1080"/>
        <v>2.5265774620162416E-2</v>
      </c>
    </row>
    <row r="1482" spans="1:51" x14ac:dyDescent="0.2">
      <c r="A1482" s="118" t="s">
        <v>6412</v>
      </c>
      <c r="B1482" s="119">
        <v>36310</v>
      </c>
      <c r="C1482" s="121" t="s">
        <v>6992</v>
      </c>
      <c r="D1482" s="121" t="s">
        <v>3975</v>
      </c>
      <c r="E1482" s="121">
        <v>0.10996528143041406</v>
      </c>
      <c r="F1482">
        <f t="shared" si="1056"/>
        <v>1.0996528143041407E-7</v>
      </c>
      <c r="G1482">
        <f t="shared" si="1057"/>
        <v>1.0996528143041408E-9</v>
      </c>
      <c r="H1482">
        <f t="shared" si="1058"/>
        <v>6.3296420693670626E-5</v>
      </c>
      <c r="I1482" s="115">
        <f t="shared" si="1036"/>
        <v>43</v>
      </c>
      <c r="J1482" s="115">
        <f t="shared" si="1037"/>
        <v>4</v>
      </c>
      <c r="K1482" s="115">
        <f t="shared" si="1038"/>
        <v>13</v>
      </c>
      <c r="L1482" s="115">
        <f t="shared" si="1039"/>
        <v>20</v>
      </c>
      <c r="M1482" s="115">
        <f t="shared" si="1040"/>
        <v>9</v>
      </c>
      <c r="N1482" s="115">
        <f t="shared" si="1041"/>
        <v>27</v>
      </c>
      <c r="O1482" s="115">
        <f t="shared" si="1042"/>
        <v>7</v>
      </c>
      <c r="P1482" s="115">
        <f t="shared" si="1043"/>
        <v>24</v>
      </c>
      <c r="Q1482" s="115">
        <f t="shared" si="1044"/>
        <v>19</v>
      </c>
      <c r="R1482" s="115">
        <f t="shared" si="1045"/>
        <v>38</v>
      </c>
      <c r="S1482" s="115">
        <f t="shared" si="1046"/>
        <v>6</v>
      </c>
      <c r="T1482" s="115">
        <f t="shared" si="1047"/>
        <v>11</v>
      </c>
      <c r="U1482" s="115">
        <f t="shared" si="1048"/>
        <v>16</v>
      </c>
      <c r="V1482" s="115">
        <f t="shared" si="1049"/>
        <v>8</v>
      </c>
      <c r="W1482" s="115">
        <f t="shared" si="1050"/>
        <v>20</v>
      </c>
      <c r="X1482" s="115">
        <f t="shared" si="1051"/>
        <v>25</v>
      </c>
      <c r="Y1482" s="115">
        <f t="shared" si="1052"/>
        <v>16</v>
      </c>
      <c r="Z1482" s="115">
        <f t="shared" si="1053"/>
        <v>26</v>
      </c>
      <c r="AA1482" s="115">
        <f t="shared" si="1054"/>
        <v>2</v>
      </c>
      <c r="AB1482" s="115">
        <f t="shared" si="1055"/>
        <v>6</v>
      </c>
      <c r="AC1482" s="113">
        <f t="shared" si="1059"/>
        <v>340</v>
      </c>
      <c r="AE1482">
        <f t="shared" si="1060"/>
        <v>2.7217460898278367E-3</v>
      </c>
      <c r="AF1482">
        <f t="shared" si="1061"/>
        <v>2.531856827746825E-4</v>
      </c>
      <c r="AG1482">
        <f t="shared" si="1062"/>
        <v>8.2285346901771813E-4</v>
      </c>
      <c r="AH1482">
        <f t="shared" si="1063"/>
        <v>1.2659284138734125E-3</v>
      </c>
      <c r="AI1482">
        <f t="shared" si="1064"/>
        <v>5.6966778624303568E-4</v>
      </c>
      <c r="AJ1482">
        <f t="shared" si="1065"/>
        <v>1.7090033587291069E-3</v>
      </c>
      <c r="AK1482">
        <f t="shared" si="1066"/>
        <v>4.430749448556944E-4</v>
      </c>
      <c r="AL1482">
        <f t="shared" si="1067"/>
        <v>1.5191140966480951E-3</v>
      </c>
      <c r="AM1482">
        <f t="shared" si="1068"/>
        <v>1.2026319931797418E-3</v>
      </c>
      <c r="AN1482">
        <f t="shared" si="1069"/>
        <v>2.4052639863594836E-3</v>
      </c>
      <c r="AO1482">
        <f t="shared" si="1070"/>
        <v>3.7977852416202378E-4</v>
      </c>
      <c r="AP1482">
        <f t="shared" si="1071"/>
        <v>6.962606276303769E-4</v>
      </c>
      <c r="AQ1482">
        <f t="shared" si="1072"/>
        <v>1.01274273109873E-3</v>
      </c>
      <c r="AR1482">
        <f t="shared" si="1073"/>
        <v>5.0637136554936501E-4</v>
      </c>
      <c r="AS1482">
        <f t="shared" si="1074"/>
        <v>1.2659284138734125E-3</v>
      </c>
      <c r="AT1482">
        <f t="shared" si="1075"/>
        <v>1.5824105173417656E-3</v>
      </c>
      <c r="AU1482">
        <f t="shared" si="1076"/>
        <v>1.01274273109873E-3</v>
      </c>
      <c r="AV1482">
        <f t="shared" si="1077"/>
        <v>1.6457069380354363E-3</v>
      </c>
      <c r="AW1482">
        <f t="shared" si="1078"/>
        <v>1.2659284138734125E-4</v>
      </c>
      <c r="AX1482">
        <f t="shared" si="1079"/>
        <v>3.7977852416202378E-4</v>
      </c>
      <c r="AY1482">
        <f t="shared" si="1080"/>
        <v>2.1520783035848014E-2</v>
      </c>
    </row>
    <row r="1483" spans="1:51" x14ac:dyDescent="0.2">
      <c r="A1483" s="118" t="s">
        <v>6413</v>
      </c>
      <c r="B1483" s="119">
        <v>20636</v>
      </c>
      <c r="C1483" s="121" t="s">
        <v>6936</v>
      </c>
      <c r="D1483" s="121" t="s">
        <v>4514</v>
      </c>
      <c r="E1483" s="121">
        <v>1.1019601047421883</v>
      </c>
      <c r="F1483">
        <f t="shared" si="1056"/>
        <v>1.1019601047421884E-6</v>
      </c>
      <c r="G1483">
        <f t="shared" si="1057"/>
        <v>1.1019601047421885E-8</v>
      </c>
      <c r="H1483">
        <f t="shared" si="1058"/>
        <v>6.3429229180430669E-4</v>
      </c>
      <c r="I1483" s="115">
        <f t="shared" si="1036"/>
        <v>13</v>
      </c>
      <c r="J1483" s="115">
        <f t="shared" si="1037"/>
        <v>0</v>
      </c>
      <c r="K1483" s="115">
        <f t="shared" si="1038"/>
        <v>10</v>
      </c>
      <c r="L1483" s="115">
        <f t="shared" si="1039"/>
        <v>14</v>
      </c>
      <c r="M1483" s="115">
        <f t="shared" si="1040"/>
        <v>4</v>
      </c>
      <c r="N1483" s="115">
        <f t="shared" si="1041"/>
        <v>11</v>
      </c>
      <c r="O1483" s="115">
        <f t="shared" si="1042"/>
        <v>4</v>
      </c>
      <c r="P1483" s="115">
        <f t="shared" si="1043"/>
        <v>7</v>
      </c>
      <c r="Q1483" s="115">
        <f t="shared" si="1044"/>
        <v>16</v>
      </c>
      <c r="R1483" s="115">
        <f t="shared" si="1045"/>
        <v>10</v>
      </c>
      <c r="S1483" s="115">
        <f t="shared" si="1046"/>
        <v>13</v>
      </c>
      <c r="T1483" s="115">
        <f t="shared" si="1047"/>
        <v>6</v>
      </c>
      <c r="U1483" s="115">
        <f t="shared" si="1048"/>
        <v>10</v>
      </c>
      <c r="V1483" s="115">
        <f t="shared" si="1049"/>
        <v>17</v>
      </c>
      <c r="W1483" s="115">
        <f t="shared" si="1050"/>
        <v>14</v>
      </c>
      <c r="X1483" s="115">
        <f t="shared" si="1051"/>
        <v>3</v>
      </c>
      <c r="Y1483" s="115">
        <f t="shared" si="1052"/>
        <v>6</v>
      </c>
      <c r="Z1483" s="115">
        <f t="shared" si="1053"/>
        <v>16</v>
      </c>
      <c r="AA1483" s="115">
        <f t="shared" si="1054"/>
        <v>0</v>
      </c>
      <c r="AB1483" s="115">
        <f t="shared" si="1055"/>
        <v>5</v>
      </c>
      <c r="AC1483" s="113">
        <f t="shared" si="1059"/>
        <v>179</v>
      </c>
      <c r="AE1483">
        <f t="shared" si="1060"/>
        <v>8.2457997934559865E-3</v>
      </c>
      <c r="AF1483">
        <f t="shared" si="1061"/>
        <v>0</v>
      </c>
      <c r="AG1483">
        <f t="shared" si="1062"/>
        <v>6.3429229180430669E-3</v>
      </c>
      <c r="AH1483">
        <f t="shared" si="1063"/>
        <v>8.8800920852602945E-3</v>
      </c>
      <c r="AI1483">
        <f t="shared" si="1064"/>
        <v>2.5371691672172268E-3</v>
      </c>
      <c r="AJ1483">
        <f t="shared" si="1065"/>
        <v>6.977215209847374E-3</v>
      </c>
      <c r="AK1483">
        <f t="shared" si="1066"/>
        <v>2.5371691672172268E-3</v>
      </c>
      <c r="AL1483">
        <f t="shared" si="1067"/>
        <v>4.4400460426301473E-3</v>
      </c>
      <c r="AM1483">
        <f t="shared" si="1068"/>
        <v>1.0148676668868907E-2</v>
      </c>
      <c r="AN1483">
        <f t="shared" si="1069"/>
        <v>6.3429229180430669E-3</v>
      </c>
      <c r="AO1483">
        <f t="shared" si="1070"/>
        <v>8.2457997934559865E-3</v>
      </c>
      <c r="AP1483">
        <f t="shared" si="1071"/>
        <v>3.8057537508258401E-3</v>
      </c>
      <c r="AQ1483">
        <f t="shared" si="1072"/>
        <v>6.3429229180430669E-3</v>
      </c>
      <c r="AR1483">
        <f t="shared" si="1073"/>
        <v>1.0782968960673213E-2</v>
      </c>
      <c r="AS1483">
        <f t="shared" si="1074"/>
        <v>8.8800920852602945E-3</v>
      </c>
      <c r="AT1483">
        <f t="shared" si="1075"/>
        <v>1.9028768754129201E-3</v>
      </c>
      <c r="AU1483">
        <f t="shared" si="1076"/>
        <v>3.8057537508258401E-3</v>
      </c>
      <c r="AV1483">
        <f t="shared" si="1077"/>
        <v>1.0148676668868907E-2</v>
      </c>
      <c r="AW1483">
        <f t="shared" si="1078"/>
        <v>0</v>
      </c>
      <c r="AX1483">
        <f t="shared" si="1079"/>
        <v>3.1714614590215334E-3</v>
      </c>
      <c r="AY1483">
        <f t="shared" si="1080"/>
        <v>0.11353832023297089</v>
      </c>
    </row>
    <row r="1484" spans="1:51" x14ac:dyDescent="0.2">
      <c r="A1484" s="118" t="s">
        <v>6414</v>
      </c>
      <c r="B1484" s="119">
        <v>94797</v>
      </c>
      <c r="C1484" s="121" t="s">
        <v>7143</v>
      </c>
      <c r="D1484" s="121" t="s">
        <v>4098</v>
      </c>
      <c r="E1484" s="121">
        <v>0.30347715292737232</v>
      </c>
      <c r="F1484">
        <f t="shared" si="1056"/>
        <v>3.0347715292737234E-7</v>
      </c>
      <c r="G1484">
        <f t="shared" si="1057"/>
        <v>3.0347715292737233E-9</v>
      </c>
      <c r="H1484">
        <f t="shared" si="1058"/>
        <v>1.7468256610395549E-4</v>
      </c>
      <c r="I1484" s="115">
        <f t="shared" si="1036"/>
        <v>114</v>
      </c>
      <c r="J1484" s="115">
        <f t="shared" si="1037"/>
        <v>11</v>
      </c>
      <c r="K1484" s="115">
        <f t="shared" si="1038"/>
        <v>55</v>
      </c>
      <c r="L1484" s="115">
        <f t="shared" si="1039"/>
        <v>55</v>
      </c>
      <c r="M1484" s="115">
        <f t="shared" si="1040"/>
        <v>32</v>
      </c>
      <c r="N1484" s="115">
        <f t="shared" si="1041"/>
        <v>58</v>
      </c>
      <c r="O1484" s="115">
        <f t="shared" si="1042"/>
        <v>22</v>
      </c>
      <c r="P1484" s="115">
        <f t="shared" si="1043"/>
        <v>44</v>
      </c>
      <c r="Q1484" s="115">
        <f t="shared" si="1044"/>
        <v>32</v>
      </c>
      <c r="R1484" s="115">
        <f t="shared" si="1045"/>
        <v>110</v>
      </c>
      <c r="S1484" s="115">
        <f t="shared" si="1046"/>
        <v>13</v>
      </c>
      <c r="T1484" s="115">
        <f t="shared" si="1047"/>
        <v>28</v>
      </c>
      <c r="U1484" s="115">
        <f t="shared" si="1048"/>
        <v>28</v>
      </c>
      <c r="V1484" s="115">
        <f t="shared" si="1049"/>
        <v>31</v>
      </c>
      <c r="W1484" s="115">
        <f t="shared" si="1050"/>
        <v>63</v>
      </c>
      <c r="X1484" s="115">
        <f t="shared" si="1051"/>
        <v>55</v>
      </c>
      <c r="Y1484" s="115">
        <f t="shared" si="1052"/>
        <v>41</v>
      </c>
      <c r="Z1484" s="115">
        <f t="shared" si="1053"/>
        <v>55</v>
      </c>
      <c r="AA1484" s="115">
        <f t="shared" si="1054"/>
        <v>6</v>
      </c>
      <c r="AB1484" s="115">
        <f t="shared" si="1055"/>
        <v>16</v>
      </c>
      <c r="AC1484" s="113">
        <f t="shared" si="1059"/>
        <v>869</v>
      </c>
      <c r="AE1484">
        <f t="shared" si="1060"/>
        <v>1.9913812535850926E-2</v>
      </c>
      <c r="AF1484">
        <f t="shared" si="1061"/>
        <v>1.9215082271435103E-3</v>
      </c>
      <c r="AG1484">
        <f t="shared" si="1062"/>
        <v>9.6075411357175525E-3</v>
      </c>
      <c r="AH1484">
        <f t="shared" si="1063"/>
        <v>9.6075411357175525E-3</v>
      </c>
      <c r="AI1484">
        <f t="shared" si="1064"/>
        <v>5.5898421153265758E-3</v>
      </c>
      <c r="AJ1484">
        <f t="shared" si="1065"/>
        <v>1.0131588834029419E-2</v>
      </c>
      <c r="AK1484">
        <f t="shared" si="1066"/>
        <v>3.8430164542870206E-3</v>
      </c>
      <c r="AL1484">
        <f t="shared" si="1067"/>
        <v>7.6860329085740413E-3</v>
      </c>
      <c r="AM1484">
        <f t="shared" si="1068"/>
        <v>5.5898421153265758E-3</v>
      </c>
      <c r="AN1484">
        <f t="shared" si="1069"/>
        <v>1.9215082271435105E-2</v>
      </c>
      <c r="AO1484">
        <f t="shared" si="1070"/>
        <v>2.2708733593514215E-3</v>
      </c>
      <c r="AP1484">
        <f t="shared" si="1071"/>
        <v>4.8911118509107534E-3</v>
      </c>
      <c r="AQ1484">
        <f t="shared" si="1072"/>
        <v>4.8911118509107534E-3</v>
      </c>
      <c r="AR1484">
        <f t="shared" si="1073"/>
        <v>5.4151595492226206E-3</v>
      </c>
      <c r="AS1484">
        <f t="shared" si="1074"/>
        <v>1.1005001664549196E-2</v>
      </c>
      <c r="AT1484">
        <f t="shared" si="1075"/>
        <v>9.6075411357175525E-3</v>
      </c>
      <c r="AU1484">
        <f t="shared" si="1076"/>
        <v>7.1619852102621749E-3</v>
      </c>
      <c r="AV1484">
        <f t="shared" si="1077"/>
        <v>9.6075411357175525E-3</v>
      </c>
      <c r="AW1484">
        <f t="shared" si="1078"/>
        <v>1.048095396623733E-3</v>
      </c>
      <c r="AX1484">
        <f t="shared" si="1079"/>
        <v>2.7949210576632879E-3</v>
      </c>
      <c r="AY1484">
        <f t="shared" si="1080"/>
        <v>0.15179914994433732</v>
      </c>
    </row>
    <row r="1485" spans="1:51" x14ac:dyDescent="0.2">
      <c r="A1485" s="118" t="s">
        <v>6415</v>
      </c>
      <c r="B1485" s="119">
        <v>16040</v>
      </c>
      <c r="C1485" s="121" t="s">
        <v>6791</v>
      </c>
      <c r="D1485" s="121" t="s">
        <v>4518</v>
      </c>
      <c r="E1485" s="121">
        <v>0.49681562441711941</v>
      </c>
      <c r="F1485">
        <f t="shared" si="1056"/>
        <v>4.9681562441711945E-7</v>
      </c>
      <c r="G1485">
        <f t="shared" si="1057"/>
        <v>4.9681562441711945E-9</v>
      </c>
      <c r="H1485">
        <f t="shared" si="1058"/>
        <v>2.8596890183193015E-4</v>
      </c>
      <c r="I1485" s="115">
        <f t="shared" si="1036"/>
        <v>10</v>
      </c>
      <c r="J1485" s="115">
        <f t="shared" si="1037"/>
        <v>1</v>
      </c>
      <c r="K1485" s="115">
        <f t="shared" si="1038"/>
        <v>7</v>
      </c>
      <c r="L1485" s="115">
        <f t="shared" si="1039"/>
        <v>5</v>
      </c>
      <c r="M1485" s="115">
        <f t="shared" si="1040"/>
        <v>6</v>
      </c>
      <c r="N1485" s="115">
        <f t="shared" si="1041"/>
        <v>16</v>
      </c>
      <c r="O1485" s="115">
        <f t="shared" si="1042"/>
        <v>6</v>
      </c>
      <c r="P1485" s="115">
        <f t="shared" si="1043"/>
        <v>4</v>
      </c>
      <c r="Q1485" s="115">
        <f t="shared" si="1044"/>
        <v>5</v>
      </c>
      <c r="R1485" s="115">
        <f t="shared" si="1045"/>
        <v>10</v>
      </c>
      <c r="S1485" s="115">
        <f t="shared" si="1046"/>
        <v>6</v>
      </c>
      <c r="T1485" s="115">
        <f t="shared" si="1047"/>
        <v>6</v>
      </c>
      <c r="U1485" s="115">
        <f t="shared" si="1048"/>
        <v>9</v>
      </c>
      <c r="V1485" s="115">
        <f t="shared" si="1049"/>
        <v>5</v>
      </c>
      <c r="W1485" s="115">
        <f t="shared" si="1050"/>
        <v>9</v>
      </c>
      <c r="X1485" s="115">
        <f t="shared" si="1051"/>
        <v>9</v>
      </c>
      <c r="Y1485" s="115">
        <f t="shared" si="1052"/>
        <v>12</v>
      </c>
      <c r="Z1485" s="115">
        <f t="shared" si="1053"/>
        <v>17</v>
      </c>
      <c r="AA1485" s="115">
        <f t="shared" si="1054"/>
        <v>1</v>
      </c>
      <c r="AB1485" s="115">
        <f t="shared" si="1055"/>
        <v>4</v>
      </c>
      <c r="AC1485" s="113">
        <f t="shared" si="1059"/>
        <v>148</v>
      </c>
      <c r="AE1485">
        <f t="shared" si="1060"/>
        <v>2.8596890183193013E-3</v>
      </c>
      <c r="AF1485">
        <f t="shared" si="1061"/>
        <v>2.8596890183193015E-4</v>
      </c>
      <c r="AG1485">
        <f t="shared" si="1062"/>
        <v>2.0017823128235111E-3</v>
      </c>
      <c r="AH1485">
        <f t="shared" si="1063"/>
        <v>1.4298445091596506E-3</v>
      </c>
      <c r="AI1485">
        <f t="shared" si="1064"/>
        <v>1.7158134109915809E-3</v>
      </c>
      <c r="AJ1485">
        <f t="shared" si="1065"/>
        <v>4.5755024293108824E-3</v>
      </c>
      <c r="AK1485">
        <f t="shared" si="1066"/>
        <v>1.7158134109915809E-3</v>
      </c>
      <c r="AL1485">
        <f t="shared" si="1067"/>
        <v>1.1438756073277206E-3</v>
      </c>
      <c r="AM1485">
        <f t="shared" si="1068"/>
        <v>1.4298445091596506E-3</v>
      </c>
      <c r="AN1485">
        <f t="shared" si="1069"/>
        <v>2.8596890183193013E-3</v>
      </c>
      <c r="AO1485">
        <f t="shared" si="1070"/>
        <v>1.7158134109915809E-3</v>
      </c>
      <c r="AP1485">
        <f t="shared" si="1071"/>
        <v>1.7158134109915809E-3</v>
      </c>
      <c r="AQ1485">
        <f t="shared" si="1072"/>
        <v>2.5737201164873712E-3</v>
      </c>
      <c r="AR1485">
        <f t="shared" si="1073"/>
        <v>1.4298445091596506E-3</v>
      </c>
      <c r="AS1485">
        <f t="shared" si="1074"/>
        <v>2.5737201164873712E-3</v>
      </c>
      <c r="AT1485">
        <f t="shared" si="1075"/>
        <v>2.5737201164873712E-3</v>
      </c>
      <c r="AU1485">
        <f t="shared" si="1076"/>
        <v>3.4316268219831618E-3</v>
      </c>
      <c r="AV1485">
        <f t="shared" si="1077"/>
        <v>4.8614713311428128E-3</v>
      </c>
      <c r="AW1485">
        <f t="shared" si="1078"/>
        <v>2.8596890183193015E-4</v>
      </c>
      <c r="AX1485">
        <f t="shared" si="1079"/>
        <v>1.1438756073277206E-3</v>
      </c>
      <c r="AY1485">
        <f t="shared" si="1080"/>
        <v>4.2323397471125665E-2</v>
      </c>
    </row>
    <row r="1486" spans="1:51" x14ac:dyDescent="0.2">
      <c r="A1486" s="118" t="s">
        <v>6416</v>
      </c>
      <c r="B1486" s="119">
        <v>19854</v>
      </c>
      <c r="C1486" s="121" t="s">
        <v>6936</v>
      </c>
      <c r="D1486" s="121" t="s">
        <v>4181</v>
      </c>
      <c r="E1486" s="121">
        <v>0.25300611516456867</v>
      </c>
      <c r="F1486">
        <f t="shared" si="1056"/>
        <v>2.5300611516456866E-7</v>
      </c>
      <c r="G1486">
        <f t="shared" si="1057"/>
        <v>2.5300611516456868E-9</v>
      </c>
      <c r="H1486">
        <f t="shared" si="1058"/>
        <v>1.456312510204569E-4</v>
      </c>
      <c r="I1486" s="115">
        <f t="shared" si="1036"/>
        <v>17</v>
      </c>
      <c r="J1486" s="115">
        <f t="shared" si="1037"/>
        <v>2</v>
      </c>
      <c r="K1486" s="115">
        <f t="shared" si="1038"/>
        <v>13</v>
      </c>
      <c r="L1486" s="115">
        <f t="shared" si="1039"/>
        <v>17</v>
      </c>
      <c r="M1486" s="115">
        <f t="shared" si="1040"/>
        <v>10</v>
      </c>
      <c r="N1486" s="115">
        <f t="shared" si="1041"/>
        <v>5</v>
      </c>
      <c r="O1486" s="115">
        <f t="shared" si="1042"/>
        <v>3</v>
      </c>
      <c r="P1486" s="115">
        <f t="shared" si="1043"/>
        <v>12</v>
      </c>
      <c r="Q1486" s="115">
        <f t="shared" si="1044"/>
        <v>11</v>
      </c>
      <c r="R1486" s="115">
        <f t="shared" si="1045"/>
        <v>18</v>
      </c>
      <c r="S1486" s="115">
        <f t="shared" si="1046"/>
        <v>2</v>
      </c>
      <c r="T1486" s="115">
        <f t="shared" si="1047"/>
        <v>7</v>
      </c>
      <c r="U1486" s="115">
        <f t="shared" si="1048"/>
        <v>10</v>
      </c>
      <c r="V1486" s="115">
        <f t="shared" si="1049"/>
        <v>8</v>
      </c>
      <c r="W1486" s="115">
        <f t="shared" si="1050"/>
        <v>7</v>
      </c>
      <c r="X1486" s="115">
        <f t="shared" si="1051"/>
        <v>17</v>
      </c>
      <c r="Y1486" s="115">
        <f t="shared" si="1052"/>
        <v>8</v>
      </c>
      <c r="Z1486" s="115">
        <f t="shared" si="1053"/>
        <v>10</v>
      </c>
      <c r="AA1486" s="115">
        <f t="shared" si="1054"/>
        <v>0</v>
      </c>
      <c r="AB1486" s="115">
        <f t="shared" si="1055"/>
        <v>2</v>
      </c>
      <c r="AC1486" s="113">
        <f t="shared" si="1059"/>
        <v>179</v>
      </c>
      <c r="AE1486">
        <f t="shared" si="1060"/>
        <v>2.4757312673477673E-3</v>
      </c>
      <c r="AF1486">
        <f t="shared" si="1061"/>
        <v>2.9126250204091381E-4</v>
      </c>
      <c r="AG1486">
        <f t="shared" si="1062"/>
        <v>1.8932062632659398E-3</v>
      </c>
      <c r="AH1486">
        <f t="shared" si="1063"/>
        <v>2.4757312673477673E-3</v>
      </c>
      <c r="AI1486">
        <f t="shared" si="1064"/>
        <v>1.4563125102045691E-3</v>
      </c>
      <c r="AJ1486">
        <f t="shared" si="1065"/>
        <v>7.2815625510228455E-4</v>
      </c>
      <c r="AK1486">
        <f t="shared" si="1066"/>
        <v>4.3689375306137069E-4</v>
      </c>
      <c r="AL1486">
        <f t="shared" si="1067"/>
        <v>1.7475750122454827E-3</v>
      </c>
      <c r="AM1486">
        <f t="shared" si="1068"/>
        <v>1.6019437612250259E-3</v>
      </c>
      <c r="AN1486">
        <f t="shared" si="1069"/>
        <v>2.6213625183682241E-3</v>
      </c>
      <c r="AO1486">
        <f t="shared" si="1070"/>
        <v>2.9126250204091381E-4</v>
      </c>
      <c r="AP1486">
        <f t="shared" si="1071"/>
        <v>1.0194187571431984E-3</v>
      </c>
      <c r="AQ1486">
        <f t="shared" si="1072"/>
        <v>1.4563125102045691E-3</v>
      </c>
      <c r="AR1486">
        <f t="shared" si="1073"/>
        <v>1.1650500081636552E-3</v>
      </c>
      <c r="AS1486">
        <f t="shared" si="1074"/>
        <v>1.0194187571431984E-3</v>
      </c>
      <c r="AT1486">
        <f t="shared" si="1075"/>
        <v>2.4757312673477673E-3</v>
      </c>
      <c r="AU1486">
        <f t="shared" si="1076"/>
        <v>1.1650500081636552E-3</v>
      </c>
      <c r="AV1486">
        <f t="shared" si="1077"/>
        <v>1.4563125102045691E-3</v>
      </c>
      <c r="AW1486">
        <f t="shared" si="1078"/>
        <v>0</v>
      </c>
      <c r="AX1486">
        <f t="shared" si="1079"/>
        <v>2.9126250204091381E-4</v>
      </c>
      <c r="AY1486">
        <f t="shared" si="1080"/>
        <v>2.6067993932661782E-2</v>
      </c>
    </row>
    <row r="1487" spans="1:51" x14ac:dyDescent="0.2">
      <c r="A1487" s="118" t="s">
        <v>6417</v>
      </c>
      <c r="B1487" s="119">
        <v>23377</v>
      </c>
      <c r="C1487" s="121" t="s">
        <v>6582</v>
      </c>
      <c r="D1487" s="121" t="s">
        <v>4860</v>
      </c>
      <c r="E1487" s="121">
        <v>8.6862991687601063</v>
      </c>
      <c r="F1487">
        <f t="shared" si="1056"/>
        <v>8.6862991687601059E-6</v>
      </c>
      <c r="G1487">
        <f t="shared" si="1057"/>
        <v>8.6862991687601066E-8</v>
      </c>
      <c r="H1487">
        <f t="shared" si="1058"/>
        <v>4.9998657694959973E-3</v>
      </c>
      <c r="I1487" s="115">
        <f t="shared" si="1036"/>
        <v>29</v>
      </c>
      <c r="J1487" s="115">
        <f t="shared" si="1037"/>
        <v>0</v>
      </c>
      <c r="K1487" s="115">
        <f t="shared" si="1038"/>
        <v>15</v>
      </c>
      <c r="L1487" s="115">
        <f t="shared" si="1039"/>
        <v>17</v>
      </c>
      <c r="M1487" s="115">
        <f t="shared" si="1040"/>
        <v>4</v>
      </c>
      <c r="N1487" s="115">
        <f t="shared" si="1041"/>
        <v>14</v>
      </c>
      <c r="O1487" s="115">
        <f t="shared" si="1042"/>
        <v>9</v>
      </c>
      <c r="P1487" s="115">
        <f t="shared" si="1043"/>
        <v>15</v>
      </c>
      <c r="Q1487" s="115">
        <f t="shared" si="1044"/>
        <v>17</v>
      </c>
      <c r="R1487" s="115">
        <f t="shared" si="1045"/>
        <v>19</v>
      </c>
      <c r="S1487" s="115">
        <f t="shared" si="1046"/>
        <v>5</v>
      </c>
      <c r="T1487" s="115">
        <f t="shared" si="1047"/>
        <v>7</v>
      </c>
      <c r="U1487" s="115">
        <f t="shared" si="1048"/>
        <v>10</v>
      </c>
      <c r="V1487" s="115">
        <f t="shared" si="1049"/>
        <v>3</v>
      </c>
      <c r="W1487" s="115">
        <f t="shared" si="1050"/>
        <v>7</v>
      </c>
      <c r="X1487" s="115">
        <f t="shared" si="1051"/>
        <v>15</v>
      </c>
      <c r="Y1487" s="115">
        <f t="shared" si="1052"/>
        <v>10</v>
      </c>
      <c r="Z1487" s="115">
        <f t="shared" si="1053"/>
        <v>22</v>
      </c>
      <c r="AA1487" s="115">
        <f t="shared" si="1054"/>
        <v>0</v>
      </c>
      <c r="AB1487" s="115">
        <f t="shared" si="1055"/>
        <v>2</v>
      </c>
      <c r="AC1487" s="113">
        <f t="shared" si="1059"/>
        <v>220</v>
      </c>
      <c r="AE1487">
        <f t="shared" si="1060"/>
        <v>0.14499610731538393</v>
      </c>
      <c r="AF1487">
        <f t="shared" si="1061"/>
        <v>0</v>
      </c>
      <c r="AG1487">
        <f t="shared" si="1062"/>
        <v>7.4997986542439957E-2</v>
      </c>
      <c r="AH1487">
        <f t="shared" si="1063"/>
        <v>8.4997718081431958E-2</v>
      </c>
      <c r="AI1487">
        <f t="shared" si="1064"/>
        <v>1.9999463077983989E-2</v>
      </c>
      <c r="AJ1487">
        <f t="shared" si="1065"/>
        <v>6.9998120772943956E-2</v>
      </c>
      <c r="AK1487">
        <f t="shared" si="1066"/>
        <v>4.499879192546398E-2</v>
      </c>
      <c r="AL1487">
        <f t="shared" si="1067"/>
        <v>7.4997986542439957E-2</v>
      </c>
      <c r="AM1487">
        <f t="shared" si="1068"/>
        <v>8.4997718081431958E-2</v>
      </c>
      <c r="AN1487">
        <f t="shared" si="1069"/>
        <v>9.4997449620423946E-2</v>
      </c>
      <c r="AO1487">
        <f t="shared" si="1070"/>
        <v>2.4999328847479987E-2</v>
      </c>
      <c r="AP1487">
        <f t="shared" si="1071"/>
        <v>3.4999060386471978E-2</v>
      </c>
      <c r="AQ1487">
        <f t="shared" si="1072"/>
        <v>4.9998657694959973E-2</v>
      </c>
      <c r="AR1487">
        <f t="shared" si="1073"/>
        <v>1.4999597308487992E-2</v>
      </c>
      <c r="AS1487">
        <f t="shared" si="1074"/>
        <v>3.4999060386471978E-2</v>
      </c>
      <c r="AT1487">
        <f t="shared" si="1075"/>
        <v>7.4997986542439957E-2</v>
      </c>
      <c r="AU1487">
        <f t="shared" si="1076"/>
        <v>4.9998657694959973E-2</v>
      </c>
      <c r="AV1487">
        <f t="shared" si="1077"/>
        <v>0.10999704692891193</v>
      </c>
      <c r="AW1487">
        <f t="shared" si="1078"/>
        <v>0</v>
      </c>
      <c r="AX1487">
        <f t="shared" si="1079"/>
        <v>9.9997315389919947E-3</v>
      </c>
      <c r="AY1487">
        <f t="shared" si="1080"/>
        <v>1.099970469289119</v>
      </c>
    </row>
    <row r="1488" spans="1:51" x14ac:dyDescent="0.2">
      <c r="A1488" s="118" t="s">
        <v>6418</v>
      </c>
      <c r="B1488" s="119">
        <v>20866</v>
      </c>
      <c r="C1488" s="121" t="s">
        <v>6904</v>
      </c>
      <c r="D1488" s="121" t="s">
        <v>3729</v>
      </c>
      <c r="E1488" s="121">
        <v>4.4398824154127756E-2</v>
      </c>
      <c r="F1488">
        <f t="shared" si="1056"/>
        <v>4.4398824154127752E-8</v>
      </c>
      <c r="G1488">
        <f t="shared" si="1057"/>
        <v>4.4398824154127752E-10</v>
      </c>
      <c r="H1488">
        <f t="shared" si="1058"/>
        <v>2.5556126582937197E-5</v>
      </c>
      <c r="I1488" s="115">
        <f t="shared" si="1036"/>
        <v>21</v>
      </c>
      <c r="J1488" s="115">
        <f t="shared" si="1037"/>
        <v>0</v>
      </c>
      <c r="K1488" s="115">
        <f t="shared" si="1038"/>
        <v>11</v>
      </c>
      <c r="L1488" s="115">
        <f t="shared" si="1039"/>
        <v>9</v>
      </c>
      <c r="M1488" s="115">
        <f t="shared" si="1040"/>
        <v>9</v>
      </c>
      <c r="N1488" s="115">
        <f t="shared" si="1041"/>
        <v>18</v>
      </c>
      <c r="O1488" s="115">
        <f t="shared" si="1042"/>
        <v>6</v>
      </c>
      <c r="P1488" s="115">
        <f t="shared" si="1043"/>
        <v>11</v>
      </c>
      <c r="Q1488" s="115">
        <f t="shared" si="1044"/>
        <v>9</v>
      </c>
      <c r="R1488" s="115">
        <f t="shared" si="1045"/>
        <v>16</v>
      </c>
      <c r="S1488" s="115">
        <f t="shared" si="1046"/>
        <v>8</v>
      </c>
      <c r="T1488" s="115">
        <f t="shared" si="1047"/>
        <v>9</v>
      </c>
      <c r="U1488" s="115">
        <f t="shared" si="1048"/>
        <v>7</v>
      </c>
      <c r="V1488" s="115">
        <f t="shared" si="1049"/>
        <v>8</v>
      </c>
      <c r="W1488" s="115">
        <f t="shared" si="1050"/>
        <v>14</v>
      </c>
      <c r="X1488" s="115">
        <f t="shared" si="1051"/>
        <v>13</v>
      </c>
      <c r="Y1488" s="115">
        <f t="shared" si="1052"/>
        <v>4</v>
      </c>
      <c r="Z1488" s="115">
        <f t="shared" si="1053"/>
        <v>10</v>
      </c>
      <c r="AA1488" s="115">
        <f t="shared" si="1054"/>
        <v>3</v>
      </c>
      <c r="AB1488" s="115">
        <f t="shared" si="1055"/>
        <v>3</v>
      </c>
      <c r="AC1488" s="113">
        <f t="shared" si="1059"/>
        <v>189</v>
      </c>
      <c r="AE1488">
        <f t="shared" si="1060"/>
        <v>5.3667865824168117E-4</v>
      </c>
      <c r="AF1488">
        <f t="shared" si="1061"/>
        <v>0</v>
      </c>
      <c r="AG1488">
        <f t="shared" si="1062"/>
        <v>2.8111739241230919E-4</v>
      </c>
      <c r="AH1488">
        <f t="shared" si="1063"/>
        <v>2.3000513924643478E-4</v>
      </c>
      <c r="AI1488">
        <f t="shared" si="1064"/>
        <v>2.3000513924643478E-4</v>
      </c>
      <c r="AJ1488">
        <f t="shared" si="1065"/>
        <v>4.6001027849286956E-4</v>
      </c>
      <c r="AK1488">
        <f t="shared" si="1066"/>
        <v>1.5333675949762317E-4</v>
      </c>
      <c r="AL1488">
        <f t="shared" si="1067"/>
        <v>2.8111739241230919E-4</v>
      </c>
      <c r="AM1488">
        <f t="shared" si="1068"/>
        <v>2.3000513924643478E-4</v>
      </c>
      <c r="AN1488">
        <f t="shared" si="1069"/>
        <v>4.0889802532699515E-4</v>
      </c>
      <c r="AO1488">
        <f t="shared" si="1070"/>
        <v>2.0444901266349758E-4</v>
      </c>
      <c r="AP1488">
        <f t="shared" si="1071"/>
        <v>2.3000513924643478E-4</v>
      </c>
      <c r="AQ1488">
        <f t="shared" si="1072"/>
        <v>1.7889288608056037E-4</v>
      </c>
      <c r="AR1488">
        <f t="shared" si="1073"/>
        <v>2.0444901266349758E-4</v>
      </c>
      <c r="AS1488">
        <f t="shared" si="1074"/>
        <v>3.5778577216112075E-4</v>
      </c>
      <c r="AT1488">
        <f t="shared" si="1075"/>
        <v>3.3222964557818354E-4</v>
      </c>
      <c r="AU1488">
        <f t="shared" si="1076"/>
        <v>1.0222450633174879E-4</v>
      </c>
      <c r="AV1488">
        <f t="shared" si="1077"/>
        <v>2.5556126582937198E-4</v>
      </c>
      <c r="AW1488">
        <f t="shared" si="1078"/>
        <v>7.6668379748811585E-5</v>
      </c>
      <c r="AX1488">
        <f t="shared" si="1079"/>
        <v>7.6668379748811585E-5</v>
      </c>
      <c r="AY1488">
        <f t="shared" si="1080"/>
        <v>4.8301079241751307E-3</v>
      </c>
    </row>
    <row r="1489" spans="1:51" x14ac:dyDescent="0.2">
      <c r="A1489" s="118" t="s">
        <v>6419</v>
      </c>
      <c r="B1489" s="119">
        <v>39467</v>
      </c>
      <c r="C1489" s="121" t="s">
        <v>6928</v>
      </c>
      <c r="D1489" s="121" t="s">
        <v>4692</v>
      </c>
      <c r="E1489" s="121">
        <v>2.3493921029339764</v>
      </c>
      <c r="F1489">
        <f t="shared" si="1056"/>
        <v>2.3493921029339765E-6</v>
      </c>
      <c r="G1489">
        <f t="shared" si="1057"/>
        <v>2.3493921029339765E-8</v>
      </c>
      <c r="H1489">
        <f t="shared" si="1058"/>
        <v>1.3523187408545747E-3</v>
      </c>
      <c r="I1489" s="115">
        <f t="shared" si="1036"/>
        <v>46</v>
      </c>
      <c r="J1489" s="115">
        <f t="shared" si="1037"/>
        <v>5</v>
      </c>
      <c r="K1489" s="115">
        <f t="shared" si="1038"/>
        <v>25</v>
      </c>
      <c r="L1489" s="115">
        <f t="shared" si="1039"/>
        <v>32</v>
      </c>
      <c r="M1489" s="115">
        <f t="shared" si="1040"/>
        <v>17</v>
      </c>
      <c r="N1489" s="115">
        <f t="shared" si="1041"/>
        <v>34</v>
      </c>
      <c r="O1489" s="115">
        <f t="shared" si="1042"/>
        <v>5</v>
      </c>
      <c r="P1489" s="115">
        <f t="shared" si="1043"/>
        <v>26</v>
      </c>
      <c r="Q1489" s="115">
        <f t="shared" si="1044"/>
        <v>19</v>
      </c>
      <c r="R1489" s="115">
        <f t="shared" si="1045"/>
        <v>31</v>
      </c>
      <c r="S1489" s="115">
        <f t="shared" si="1046"/>
        <v>3</v>
      </c>
      <c r="T1489" s="115">
        <f t="shared" si="1047"/>
        <v>11</v>
      </c>
      <c r="U1489" s="115">
        <f t="shared" si="1048"/>
        <v>13</v>
      </c>
      <c r="V1489" s="115">
        <f t="shared" si="1049"/>
        <v>14</v>
      </c>
      <c r="W1489" s="115">
        <f t="shared" si="1050"/>
        <v>21</v>
      </c>
      <c r="X1489" s="115">
        <f t="shared" si="1051"/>
        <v>11</v>
      </c>
      <c r="Y1489" s="115">
        <f t="shared" si="1052"/>
        <v>19</v>
      </c>
      <c r="Z1489" s="115">
        <f t="shared" si="1053"/>
        <v>28</v>
      </c>
      <c r="AA1489" s="115">
        <f t="shared" si="1054"/>
        <v>1</v>
      </c>
      <c r="AB1489" s="115">
        <f t="shared" si="1055"/>
        <v>5</v>
      </c>
      <c r="AC1489" s="113">
        <f t="shared" si="1059"/>
        <v>366</v>
      </c>
      <c r="AE1489">
        <f t="shared" si="1060"/>
        <v>6.2206662079310436E-2</v>
      </c>
      <c r="AF1489">
        <f t="shared" si="1061"/>
        <v>6.7615937042728733E-3</v>
      </c>
      <c r="AG1489">
        <f t="shared" si="1062"/>
        <v>3.3807968521364369E-2</v>
      </c>
      <c r="AH1489">
        <f t="shared" si="1063"/>
        <v>4.3274199707346389E-2</v>
      </c>
      <c r="AI1489">
        <f t="shared" si="1064"/>
        <v>2.2989418594527768E-2</v>
      </c>
      <c r="AJ1489">
        <f t="shared" si="1065"/>
        <v>4.5978837189055537E-2</v>
      </c>
      <c r="AK1489">
        <f t="shared" si="1066"/>
        <v>6.7615937042728733E-3</v>
      </c>
      <c r="AL1489">
        <f t="shared" si="1067"/>
        <v>3.5160287262218939E-2</v>
      </c>
      <c r="AM1489">
        <f t="shared" si="1068"/>
        <v>2.5694056076236919E-2</v>
      </c>
      <c r="AN1489">
        <f t="shared" si="1069"/>
        <v>4.1921880966491812E-2</v>
      </c>
      <c r="AO1489">
        <f t="shared" si="1070"/>
        <v>4.056956222563724E-3</v>
      </c>
      <c r="AP1489">
        <f t="shared" si="1071"/>
        <v>1.4875506149400322E-2</v>
      </c>
      <c r="AQ1489">
        <f t="shared" si="1072"/>
        <v>1.758014363110947E-2</v>
      </c>
      <c r="AR1489">
        <f t="shared" si="1073"/>
        <v>1.8932462371964047E-2</v>
      </c>
      <c r="AS1489">
        <f t="shared" si="1074"/>
        <v>2.8398693557946067E-2</v>
      </c>
      <c r="AT1489">
        <f t="shared" si="1075"/>
        <v>1.4875506149400322E-2</v>
      </c>
      <c r="AU1489">
        <f t="shared" si="1076"/>
        <v>2.5694056076236919E-2</v>
      </c>
      <c r="AV1489">
        <f t="shared" si="1077"/>
        <v>3.7864924743928094E-2</v>
      </c>
      <c r="AW1489">
        <f t="shared" si="1078"/>
        <v>1.3523187408545747E-3</v>
      </c>
      <c r="AX1489">
        <f t="shared" si="1079"/>
        <v>6.7615937042728733E-3</v>
      </c>
      <c r="AY1489">
        <f t="shared" si="1080"/>
        <v>0.49494865915277436</v>
      </c>
    </row>
    <row r="1490" spans="1:51" x14ac:dyDescent="0.2">
      <c r="A1490" s="118" t="s">
        <v>6420</v>
      </c>
      <c r="B1490" s="119">
        <v>34928</v>
      </c>
      <c r="C1490" s="121" t="s">
        <v>6905</v>
      </c>
      <c r="D1490" s="121" t="s">
        <v>4622</v>
      </c>
      <c r="E1490" s="121">
        <v>1.9251940877945319</v>
      </c>
      <c r="F1490">
        <f t="shared" si="1056"/>
        <v>1.9251940877945318E-6</v>
      </c>
      <c r="G1490">
        <f t="shared" si="1057"/>
        <v>1.9251940877945319E-8</v>
      </c>
      <c r="H1490">
        <f t="shared" si="1058"/>
        <v>1.1081488021755458E-3</v>
      </c>
      <c r="I1490" s="115">
        <f t="shared" si="1036"/>
        <v>30</v>
      </c>
      <c r="J1490" s="115">
        <f t="shared" si="1037"/>
        <v>1</v>
      </c>
      <c r="K1490" s="115">
        <f t="shared" si="1038"/>
        <v>19</v>
      </c>
      <c r="L1490" s="115">
        <f t="shared" si="1039"/>
        <v>24</v>
      </c>
      <c r="M1490" s="115">
        <f t="shared" si="1040"/>
        <v>10</v>
      </c>
      <c r="N1490" s="115">
        <f t="shared" si="1041"/>
        <v>23</v>
      </c>
      <c r="O1490" s="115">
        <f t="shared" si="1042"/>
        <v>8</v>
      </c>
      <c r="P1490" s="115">
        <f t="shared" si="1043"/>
        <v>22</v>
      </c>
      <c r="Q1490" s="115">
        <f t="shared" si="1044"/>
        <v>19</v>
      </c>
      <c r="R1490" s="115">
        <f t="shared" si="1045"/>
        <v>29</v>
      </c>
      <c r="S1490" s="115">
        <f t="shared" si="1046"/>
        <v>8</v>
      </c>
      <c r="T1490" s="115">
        <f t="shared" si="1047"/>
        <v>12</v>
      </c>
      <c r="U1490" s="115">
        <f t="shared" si="1048"/>
        <v>14</v>
      </c>
      <c r="V1490" s="115">
        <f t="shared" si="1049"/>
        <v>11</v>
      </c>
      <c r="W1490" s="115">
        <f t="shared" si="1050"/>
        <v>15</v>
      </c>
      <c r="X1490" s="115">
        <f t="shared" si="1051"/>
        <v>16</v>
      </c>
      <c r="Y1490" s="115">
        <f t="shared" si="1052"/>
        <v>12</v>
      </c>
      <c r="Z1490" s="115">
        <f t="shared" si="1053"/>
        <v>30</v>
      </c>
      <c r="AA1490" s="115">
        <f t="shared" si="1054"/>
        <v>3</v>
      </c>
      <c r="AB1490" s="115">
        <f t="shared" si="1055"/>
        <v>10</v>
      </c>
      <c r="AC1490" s="113">
        <f t="shared" si="1059"/>
        <v>316</v>
      </c>
      <c r="AE1490">
        <f t="shared" si="1060"/>
        <v>3.3244464065266377E-2</v>
      </c>
      <c r="AF1490">
        <f t="shared" si="1061"/>
        <v>1.1081488021755458E-3</v>
      </c>
      <c r="AG1490">
        <f t="shared" si="1062"/>
        <v>2.105482724133537E-2</v>
      </c>
      <c r="AH1490">
        <f t="shared" si="1063"/>
        <v>2.65955712522131E-2</v>
      </c>
      <c r="AI1490">
        <f t="shared" si="1064"/>
        <v>1.1081488021755459E-2</v>
      </c>
      <c r="AJ1490">
        <f t="shared" si="1065"/>
        <v>2.5487422450037555E-2</v>
      </c>
      <c r="AK1490">
        <f t="shared" si="1066"/>
        <v>8.8651904174043665E-3</v>
      </c>
      <c r="AL1490">
        <f t="shared" si="1067"/>
        <v>2.4379273647862007E-2</v>
      </c>
      <c r="AM1490">
        <f t="shared" si="1068"/>
        <v>2.105482724133537E-2</v>
      </c>
      <c r="AN1490">
        <f t="shared" si="1069"/>
        <v>3.2136315263090826E-2</v>
      </c>
      <c r="AO1490">
        <f t="shared" si="1070"/>
        <v>8.8651904174043665E-3</v>
      </c>
      <c r="AP1490">
        <f t="shared" si="1071"/>
        <v>1.329778562610655E-2</v>
      </c>
      <c r="AQ1490">
        <f t="shared" si="1072"/>
        <v>1.5514083230457641E-2</v>
      </c>
      <c r="AR1490">
        <f t="shared" si="1073"/>
        <v>1.2189636823931004E-2</v>
      </c>
      <c r="AS1490">
        <f t="shared" si="1074"/>
        <v>1.6622232032633188E-2</v>
      </c>
      <c r="AT1490">
        <f t="shared" si="1075"/>
        <v>1.7730380834808733E-2</v>
      </c>
      <c r="AU1490">
        <f t="shared" si="1076"/>
        <v>1.329778562610655E-2</v>
      </c>
      <c r="AV1490">
        <f t="shared" si="1077"/>
        <v>3.3244464065266377E-2</v>
      </c>
      <c r="AW1490">
        <f t="shared" si="1078"/>
        <v>3.3244464065266374E-3</v>
      </c>
      <c r="AX1490">
        <f t="shared" si="1079"/>
        <v>1.1081488021755459E-2</v>
      </c>
      <c r="AY1490">
        <f t="shared" si="1080"/>
        <v>0.35017502148747248</v>
      </c>
    </row>
    <row r="1491" spans="1:51" x14ac:dyDescent="0.2">
      <c r="A1491" s="118" t="s">
        <v>6421</v>
      </c>
      <c r="B1491" s="119">
        <v>34413</v>
      </c>
      <c r="C1491" s="121" t="s">
        <v>6590</v>
      </c>
      <c r="D1491" s="121" t="s">
        <v>3361</v>
      </c>
      <c r="E1491" s="121">
        <v>8.5323902194824643E-3</v>
      </c>
      <c r="F1491">
        <f t="shared" si="1056"/>
        <v>8.5323902194824644E-9</v>
      </c>
      <c r="G1491">
        <f t="shared" si="1057"/>
        <v>8.5323902194824647E-11</v>
      </c>
      <c r="H1491">
        <f t="shared" si="1058"/>
        <v>4.9112752118647409E-6</v>
      </c>
      <c r="I1491" s="115">
        <f t="shared" si="1036"/>
        <v>36</v>
      </c>
      <c r="J1491" s="115">
        <f t="shared" si="1037"/>
        <v>2</v>
      </c>
      <c r="K1491" s="115">
        <f t="shared" si="1038"/>
        <v>13</v>
      </c>
      <c r="L1491" s="115">
        <f t="shared" si="1039"/>
        <v>15</v>
      </c>
      <c r="M1491" s="115">
        <f t="shared" si="1040"/>
        <v>11</v>
      </c>
      <c r="N1491" s="115">
        <f t="shared" si="1041"/>
        <v>18</v>
      </c>
      <c r="O1491" s="115">
        <f t="shared" si="1042"/>
        <v>10</v>
      </c>
      <c r="P1491" s="115">
        <f t="shared" si="1043"/>
        <v>17</v>
      </c>
      <c r="Q1491" s="115">
        <f t="shared" si="1044"/>
        <v>16</v>
      </c>
      <c r="R1491" s="115">
        <f t="shared" si="1045"/>
        <v>42</v>
      </c>
      <c r="S1491" s="115">
        <f t="shared" si="1046"/>
        <v>3</v>
      </c>
      <c r="T1491" s="115">
        <f t="shared" si="1047"/>
        <v>7</v>
      </c>
      <c r="U1491" s="115">
        <f t="shared" si="1048"/>
        <v>13</v>
      </c>
      <c r="V1491" s="115">
        <f t="shared" si="1049"/>
        <v>10</v>
      </c>
      <c r="W1491" s="115">
        <f t="shared" si="1050"/>
        <v>32</v>
      </c>
      <c r="X1491" s="115">
        <f t="shared" si="1051"/>
        <v>24</v>
      </c>
      <c r="Y1491" s="115">
        <f t="shared" si="1052"/>
        <v>12</v>
      </c>
      <c r="Z1491" s="115">
        <f t="shared" si="1053"/>
        <v>14</v>
      </c>
      <c r="AA1491" s="115">
        <f t="shared" si="1054"/>
        <v>3</v>
      </c>
      <c r="AB1491" s="115">
        <f t="shared" si="1055"/>
        <v>9</v>
      </c>
      <c r="AC1491" s="113">
        <f t="shared" si="1059"/>
        <v>307</v>
      </c>
      <c r="AE1491">
        <f t="shared" si="1060"/>
        <v>1.7680590762713066E-4</v>
      </c>
      <c r="AF1491">
        <f t="shared" si="1061"/>
        <v>9.8225504237294817E-6</v>
      </c>
      <c r="AG1491">
        <f t="shared" si="1062"/>
        <v>6.3846577754241636E-5</v>
      </c>
      <c r="AH1491">
        <f t="shared" si="1063"/>
        <v>7.3669128177971115E-5</v>
      </c>
      <c r="AI1491">
        <f t="shared" si="1064"/>
        <v>5.4024027330512151E-5</v>
      </c>
      <c r="AJ1491">
        <f t="shared" si="1065"/>
        <v>8.8402953813565332E-5</v>
      </c>
      <c r="AK1491">
        <f t="shared" si="1066"/>
        <v>4.9112752118647405E-5</v>
      </c>
      <c r="AL1491">
        <f t="shared" si="1067"/>
        <v>8.3491678601700593E-5</v>
      </c>
      <c r="AM1491">
        <f t="shared" si="1068"/>
        <v>7.8580403389835854E-5</v>
      </c>
      <c r="AN1491">
        <f t="shared" si="1069"/>
        <v>2.0627355889831913E-4</v>
      </c>
      <c r="AO1491">
        <f t="shared" si="1070"/>
        <v>1.4733825635594223E-5</v>
      </c>
      <c r="AP1491">
        <f t="shared" si="1071"/>
        <v>3.4378926483053188E-5</v>
      </c>
      <c r="AQ1491">
        <f t="shared" si="1072"/>
        <v>6.3846577754241636E-5</v>
      </c>
      <c r="AR1491">
        <f t="shared" si="1073"/>
        <v>4.9112752118647405E-5</v>
      </c>
      <c r="AS1491">
        <f t="shared" si="1074"/>
        <v>1.5716080677967171E-4</v>
      </c>
      <c r="AT1491">
        <f t="shared" si="1075"/>
        <v>1.1787060508475378E-4</v>
      </c>
      <c r="AU1491">
        <f t="shared" si="1076"/>
        <v>5.893530254237689E-5</v>
      </c>
      <c r="AV1491">
        <f t="shared" si="1077"/>
        <v>6.8757852966106376E-5</v>
      </c>
      <c r="AW1491">
        <f t="shared" si="1078"/>
        <v>1.4733825635594223E-5</v>
      </c>
      <c r="AX1491">
        <f t="shared" si="1079"/>
        <v>4.4201476906782666E-5</v>
      </c>
      <c r="AY1491">
        <f t="shared" si="1080"/>
        <v>1.5077614900424754E-3</v>
      </c>
    </row>
    <row r="1492" spans="1:51" x14ac:dyDescent="0.2">
      <c r="A1492" s="118" t="s">
        <v>6422</v>
      </c>
      <c r="B1492" s="119">
        <v>53220</v>
      </c>
      <c r="C1492" s="121" t="s">
        <v>6659</v>
      </c>
      <c r="D1492" s="121" t="s">
        <v>3633</v>
      </c>
      <c r="E1492" s="121">
        <v>8.3022329714352305E-2</v>
      </c>
      <c r="F1492">
        <f t="shared" si="1056"/>
        <v>8.3022329714352306E-8</v>
      </c>
      <c r="G1492">
        <f t="shared" si="1057"/>
        <v>8.3022329714352311E-10</v>
      </c>
      <c r="H1492">
        <f t="shared" si="1058"/>
        <v>4.7787958528471048E-5</v>
      </c>
      <c r="I1492" s="115">
        <f t="shared" si="1036"/>
        <v>35</v>
      </c>
      <c r="J1492" s="115">
        <f t="shared" si="1037"/>
        <v>8</v>
      </c>
      <c r="K1492" s="115">
        <f t="shared" si="1038"/>
        <v>24</v>
      </c>
      <c r="L1492" s="115">
        <f t="shared" si="1039"/>
        <v>30</v>
      </c>
      <c r="M1492" s="115">
        <f t="shared" si="1040"/>
        <v>23</v>
      </c>
      <c r="N1492" s="115">
        <f t="shared" si="1041"/>
        <v>28</v>
      </c>
      <c r="O1492" s="115">
        <f t="shared" si="1042"/>
        <v>6</v>
      </c>
      <c r="P1492" s="115">
        <f t="shared" si="1043"/>
        <v>41</v>
      </c>
      <c r="Q1492" s="115">
        <f t="shared" si="1044"/>
        <v>35</v>
      </c>
      <c r="R1492" s="115">
        <f t="shared" si="1045"/>
        <v>51</v>
      </c>
      <c r="S1492" s="115">
        <f t="shared" si="1046"/>
        <v>7</v>
      </c>
      <c r="T1492" s="115">
        <f t="shared" si="1047"/>
        <v>16</v>
      </c>
      <c r="U1492" s="115">
        <f t="shared" si="1048"/>
        <v>28</v>
      </c>
      <c r="V1492" s="115">
        <f t="shared" si="1049"/>
        <v>25</v>
      </c>
      <c r="W1492" s="115">
        <f t="shared" si="1050"/>
        <v>23</v>
      </c>
      <c r="X1492" s="115">
        <f t="shared" si="1051"/>
        <v>35</v>
      </c>
      <c r="Y1492" s="115">
        <f t="shared" si="1052"/>
        <v>24</v>
      </c>
      <c r="Z1492" s="115">
        <f t="shared" si="1053"/>
        <v>19</v>
      </c>
      <c r="AA1492" s="115">
        <f t="shared" si="1054"/>
        <v>7</v>
      </c>
      <c r="AB1492" s="115">
        <f t="shared" si="1055"/>
        <v>10</v>
      </c>
      <c r="AC1492" s="113">
        <f t="shared" si="1059"/>
        <v>475</v>
      </c>
      <c r="AE1492">
        <f t="shared" si="1060"/>
        <v>1.6725785484964866E-3</v>
      </c>
      <c r="AF1492">
        <f t="shared" si="1061"/>
        <v>3.8230366822776838E-4</v>
      </c>
      <c r="AG1492">
        <f t="shared" si="1062"/>
        <v>1.1469110046833052E-3</v>
      </c>
      <c r="AH1492">
        <f t="shared" si="1063"/>
        <v>1.4336387558541313E-3</v>
      </c>
      <c r="AI1492">
        <f t="shared" si="1064"/>
        <v>1.0991230461548341E-3</v>
      </c>
      <c r="AJ1492">
        <f t="shared" si="1065"/>
        <v>1.3380628387971894E-3</v>
      </c>
      <c r="AK1492">
        <f t="shared" si="1066"/>
        <v>2.867277511708263E-4</v>
      </c>
      <c r="AL1492">
        <f t="shared" si="1067"/>
        <v>1.9593062996673132E-3</v>
      </c>
      <c r="AM1492">
        <f t="shared" si="1068"/>
        <v>1.6725785484964866E-3</v>
      </c>
      <c r="AN1492">
        <f t="shared" si="1069"/>
        <v>2.4371858849520233E-3</v>
      </c>
      <c r="AO1492">
        <f t="shared" si="1070"/>
        <v>3.3451570969929734E-4</v>
      </c>
      <c r="AP1492">
        <f t="shared" si="1071"/>
        <v>7.6460733645553676E-4</v>
      </c>
      <c r="AQ1492">
        <f t="shared" si="1072"/>
        <v>1.3380628387971894E-3</v>
      </c>
      <c r="AR1492">
        <f t="shared" si="1073"/>
        <v>1.1946989632117763E-3</v>
      </c>
      <c r="AS1492">
        <f t="shared" si="1074"/>
        <v>1.0991230461548341E-3</v>
      </c>
      <c r="AT1492">
        <f t="shared" si="1075"/>
        <v>1.6725785484964866E-3</v>
      </c>
      <c r="AU1492">
        <f t="shared" si="1076"/>
        <v>1.1469110046833052E-3</v>
      </c>
      <c r="AV1492">
        <f t="shared" si="1077"/>
        <v>9.0797121204094994E-4</v>
      </c>
      <c r="AW1492">
        <f t="shared" si="1078"/>
        <v>3.3451570969929734E-4</v>
      </c>
      <c r="AX1492">
        <f t="shared" si="1079"/>
        <v>4.7787958528471046E-4</v>
      </c>
      <c r="AY1492">
        <f t="shared" si="1080"/>
        <v>2.269928030102375E-2</v>
      </c>
    </row>
    <row r="1493" spans="1:51" x14ac:dyDescent="0.2">
      <c r="A1493" s="118" t="s">
        <v>6423</v>
      </c>
      <c r="B1493" s="119">
        <v>24498</v>
      </c>
      <c r="C1493" s="121" t="s">
        <v>6610</v>
      </c>
      <c r="D1493" s="121" t="s">
        <v>3559</v>
      </c>
      <c r="E1493" s="121">
        <v>4.5819835968252356E-2</v>
      </c>
      <c r="F1493">
        <f t="shared" si="1056"/>
        <v>4.5819835968252355E-8</v>
      </c>
      <c r="G1493">
        <f t="shared" si="1057"/>
        <v>4.5819835968252355E-10</v>
      </c>
      <c r="H1493">
        <f t="shared" si="1058"/>
        <v>2.6374066212859609E-5</v>
      </c>
      <c r="I1493" s="115">
        <f t="shared" si="1036"/>
        <v>15</v>
      </c>
      <c r="J1493" s="115">
        <f t="shared" si="1037"/>
        <v>4</v>
      </c>
      <c r="K1493" s="115">
        <f t="shared" si="1038"/>
        <v>17</v>
      </c>
      <c r="L1493" s="115">
        <f t="shared" si="1039"/>
        <v>5</v>
      </c>
      <c r="M1493" s="115">
        <f t="shared" si="1040"/>
        <v>18</v>
      </c>
      <c r="N1493" s="115">
        <f t="shared" si="1041"/>
        <v>15</v>
      </c>
      <c r="O1493" s="115">
        <f t="shared" si="1042"/>
        <v>6</v>
      </c>
      <c r="P1493" s="115">
        <f t="shared" si="1043"/>
        <v>14</v>
      </c>
      <c r="Q1493" s="115">
        <f t="shared" si="1044"/>
        <v>13</v>
      </c>
      <c r="R1493" s="115">
        <f t="shared" si="1045"/>
        <v>20</v>
      </c>
      <c r="S1493" s="115">
        <f t="shared" si="1046"/>
        <v>4</v>
      </c>
      <c r="T1493" s="115">
        <f t="shared" si="1047"/>
        <v>7</v>
      </c>
      <c r="U1493" s="115">
        <f t="shared" si="1048"/>
        <v>13</v>
      </c>
      <c r="V1493" s="115">
        <f t="shared" si="1049"/>
        <v>12</v>
      </c>
      <c r="W1493" s="115">
        <f t="shared" si="1050"/>
        <v>11</v>
      </c>
      <c r="X1493" s="115">
        <f t="shared" si="1051"/>
        <v>12</v>
      </c>
      <c r="Y1493" s="115">
        <f t="shared" si="1052"/>
        <v>9</v>
      </c>
      <c r="Z1493" s="115">
        <f t="shared" si="1053"/>
        <v>10</v>
      </c>
      <c r="AA1493" s="115">
        <f t="shared" si="1054"/>
        <v>6</v>
      </c>
      <c r="AB1493" s="115">
        <f t="shared" si="1055"/>
        <v>4</v>
      </c>
      <c r="AC1493" s="113">
        <f t="shared" si="1059"/>
        <v>215</v>
      </c>
      <c r="AE1493">
        <f t="shared" si="1060"/>
        <v>3.9561099319289415E-4</v>
      </c>
      <c r="AF1493">
        <f t="shared" si="1061"/>
        <v>1.0549626485143844E-4</v>
      </c>
      <c r="AG1493">
        <f t="shared" si="1062"/>
        <v>4.4835912561861334E-4</v>
      </c>
      <c r="AH1493">
        <f t="shared" si="1063"/>
        <v>1.3187033106429804E-4</v>
      </c>
      <c r="AI1493">
        <f t="shared" si="1064"/>
        <v>4.7473319183147298E-4</v>
      </c>
      <c r="AJ1493">
        <f t="shared" si="1065"/>
        <v>3.9561099319289415E-4</v>
      </c>
      <c r="AK1493">
        <f t="shared" si="1066"/>
        <v>1.5824439727715766E-4</v>
      </c>
      <c r="AL1493">
        <f t="shared" si="1067"/>
        <v>3.6923692698003451E-4</v>
      </c>
      <c r="AM1493">
        <f t="shared" si="1068"/>
        <v>3.4286286076717492E-4</v>
      </c>
      <c r="AN1493">
        <f t="shared" si="1069"/>
        <v>5.2748132425719217E-4</v>
      </c>
      <c r="AO1493">
        <f t="shared" si="1070"/>
        <v>1.0549626485143844E-4</v>
      </c>
      <c r="AP1493">
        <f t="shared" si="1071"/>
        <v>1.8461846349001725E-4</v>
      </c>
      <c r="AQ1493">
        <f t="shared" si="1072"/>
        <v>3.4286286076717492E-4</v>
      </c>
      <c r="AR1493">
        <f t="shared" si="1073"/>
        <v>3.1648879455431532E-4</v>
      </c>
      <c r="AS1493">
        <f t="shared" si="1074"/>
        <v>2.9011472834145568E-4</v>
      </c>
      <c r="AT1493">
        <f t="shared" si="1075"/>
        <v>3.1648879455431532E-4</v>
      </c>
      <c r="AU1493">
        <f t="shared" si="1076"/>
        <v>2.3736659591573649E-4</v>
      </c>
      <c r="AV1493">
        <f t="shared" si="1077"/>
        <v>2.6374066212859608E-4</v>
      </c>
      <c r="AW1493">
        <f t="shared" si="1078"/>
        <v>1.5824439727715766E-4</v>
      </c>
      <c r="AX1493">
        <f t="shared" si="1079"/>
        <v>1.0549626485143844E-4</v>
      </c>
      <c r="AY1493">
        <f t="shared" si="1080"/>
        <v>5.670424235764816E-3</v>
      </c>
    </row>
    <row r="1494" spans="1:51" x14ac:dyDescent="0.2">
      <c r="A1494" s="118" t="s">
        <v>6424</v>
      </c>
      <c r="B1494" s="119">
        <v>43704</v>
      </c>
      <c r="C1494" s="121" t="s">
        <v>6919</v>
      </c>
      <c r="D1494" s="121" t="s">
        <v>3997</v>
      </c>
      <c r="E1494" s="121">
        <v>0.13662009044898354</v>
      </c>
      <c r="F1494">
        <f t="shared" si="1056"/>
        <v>1.3662009044898355E-7</v>
      </c>
      <c r="G1494">
        <f t="shared" si="1057"/>
        <v>1.3662009044898354E-9</v>
      </c>
      <c r="H1494">
        <f t="shared" si="1058"/>
        <v>7.8639026861749672E-5</v>
      </c>
      <c r="I1494" s="115">
        <f t="shared" si="1036"/>
        <v>39</v>
      </c>
      <c r="J1494" s="115">
        <f t="shared" si="1037"/>
        <v>6</v>
      </c>
      <c r="K1494" s="115">
        <f t="shared" si="1038"/>
        <v>20</v>
      </c>
      <c r="L1494" s="115">
        <f t="shared" si="1039"/>
        <v>20</v>
      </c>
      <c r="M1494" s="115">
        <f t="shared" si="1040"/>
        <v>16</v>
      </c>
      <c r="N1494" s="115">
        <f t="shared" si="1041"/>
        <v>34</v>
      </c>
      <c r="O1494" s="115">
        <f t="shared" si="1042"/>
        <v>17</v>
      </c>
      <c r="P1494" s="115">
        <f t="shared" si="1043"/>
        <v>29</v>
      </c>
      <c r="Q1494" s="115">
        <f t="shared" si="1044"/>
        <v>21</v>
      </c>
      <c r="R1494" s="115">
        <f t="shared" si="1045"/>
        <v>55</v>
      </c>
      <c r="S1494" s="115">
        <f t="shared" si="1046"/>
        <v>8</v>
      </c>
      <c r="T1494" s="115">
        <f t="shared" si="1047"/>
        <v>14</v>
      </c>
      <c r="U1494" s="115">
        <f t="shared" si="1048"/>
        <v>13</v>
      </c>
      <c r="V1494" s="115">
        <f t="shared" si="1049"/>
        <v>16</v>
      </c>
      <c r="W1494" s="115">
        <f t="shared" si="1050"/>
        <v>18</v>
      </c>
      <c r="X1494" s="115">
        <f t="shared" si="1051"/>
        <v>33</v>
      </c>
      <c r="Y1494" s="115">
        <f t="shared" si="1052"/>
        <v>18</v>
      </c>
      <c r="Z1494" s="115">
        <f t="shared" si="1053"/>
        <v>16</v>
      </c>
      <c r="AA1494" s="115">
        <f t="shared" si="1054"/>
        <v>3</v>
      </c>
      <c r="AB1494" s="115">
        <f t="shared" si="1055"/>
        <v>6</v>
      </c>
      <c r="AC1494" s="113">
        <f t="shared" si="1059"/>
        <v>402</v>
      </c>
      <c r="AE1494">
        <f t="shared" si="1060"/>
        <v>3.0669220476082374E-3</v>
      </c>
      <c r="AF1494">
        <f t="shared" si="1061"/>
        <v>4.7183416117049803E-4</v>
      </c>
      <c r="AG1494">
        <f t="shared" si="1062"/>
        <v>1.5727805372349934E-3</v>
      </c>
      <c r="AH1494">
        <f t="shared" si="1063"/>
        <v>1.5727805372349934E-3</v>
      </c>
      <c r="AI1494">
        <f t="shared" si="1064"/>
        <v>1.2582244297879948E-3</v>
      </c>
      <c r="AJ1494">
        <f t="shared" si="1065"/>
        <v>2.673726913299489E-3</v>
      </c>
      <c r="AK1494">
        <f t="shared" si="1066"/>
        <v>1.3368634566497445E-3</v>
      </c>
      <c r="AL1494">
        <f t="shared" si="1067"/>
        <v>2.2805317789907405E-3</v>
      </c>
      <c r="AM1494">
        <f t="shared" si="1068"/>
        <v>1.6514195640967432E-3</v>
      </c>
      <c r="AN1494">
        <f t="shared" si="1069"/>
        <v>4.3251464773962321E-3</v>
      </c>
      <c r="AO1494">
        <f t="shared" si="1070"/>
        <v>6.2911221489399738E-4</v>
      </c>
      <c r="AP1494">
        <f t="shared" si="1071"/>
        <v>1.1009463760644953E-3</v>
      </c>
      <c r="AQ1494">
        <f t="shared" si="1072"/>
        <v>1.0223073492027458E-3</v>
      </c>
      <c r="AR1494">
        <f t="shared" si="1073"/>
        <v>1.2582244297879948E-3</v>
      </c>
      <c r="AS1494">
        <f t="shared" si="1074"/>
        <v>1.4155024835114942E-3</v>
      </c>
      <c r="AT1494">
        <f t="shared" si="1075"/>
        <v>2.595087886437739E-3</v>
      </c>
      <c r="AU1494">
        <f t="shared" si="1076"/>
        <v>1.4155024835114942E-3</v>
      </c>
      <c r="AV1494">
        <f t="shared" si="1077"/>
        <v>1.2582244297879948E-3</v>
      </c>
      <c r="AW1494">
        <f t="shared" si="1078"/>
        <v>2.3591708058524902E-4</v>
      </c>
      <c r="AX1494">
        <f t="shared" si="1079"/>
        <v>4.7183416117049803E-4</v>
      </c>
      <c r="AY1494">
        <f t="shared" si="1080"/>
        <v>3.1612888798423368E-2</v>
      </c>
    </row>
    <row r="1495" spans="1:51" x14ac:dyDescent="0.2">
      <c r="A1495" s="118" t="s">
        <v>6425</v>
      </c>
      <c r="B1495" s="119">
        <v>46929</v>
      </c>
      <c r="C1495" s="121" t="s">
        <v>7003</v>
      </c>
      <c r="D1495" s="121" t="s">
        <v>4124</v>
      </c>
      <c r="E1495" s="121">
        <v>0.34136343409615766</v>
      </c>
      <c r="F1495">
        <f t="shared" si="1056"/>
        <v>3.4136343409615767E-7</v>
      </c>
      <c r="G1495">
        <f t="shared" si="1057"/>
        <v>3.4136343409615766E-9</v>
      </c>
      <c r="H1495">
        <f t="shared" si="1058"/>
        <v>1.9649004897658945E-4</v>
      </c>
      <c r="I1495" s="115">
        <f t="shared" si="1036"/>
        <v>43</v>
      </c>
      <c r="J1495" s="115">
        <f t="shared" si="1037"/>
        <v>5</v>
      </c>
      <c r="K1495" s="115">
        <f t="shared" si="1038"/>
        <v>19</v>
      </c>
      <c r="L1495" s="115">
        <f t="shared" si="1039"/>
        <v>25</v>
      </c>
      <c r="M1495" s="115">
        <f t="shared" si="1040"/>
        <v>20</v>
      </c>
      <c r="N1495" s="115">
        <f t="shared" si="1041"/>
        <v>26</v>
      </c>
      <c r="O1495" s="115">
        <f t="shared" si="1042"/>
        <v>14</v>
      </c>
      <c r="P1495" s="115">
        <f t="shared" si="1043"/>
        <v>31</v>
      </c>
      <c r="Q1495" s="115">
        <f t="shared" si="1044"/>
        <v>21</v>
      </c>
      <c r="R1495" s="115">
        <f t="shared" si="1045"/>
        <v>47</v>
      </c>
      <c r="S1495" s="115">
        <f t="shared" si="1046"/>
        <v>18</v>
      </c>
      <c r="T1495" s="115">
        <f t="shared" si="1047"/>
        <v>16</v>
      </c>
      <c r="U1495" s="115">
        <f t="shared" si="1048"/>
        <v>22</v>
      </c>
      <c r="V1495" s="115">
        <f t="shared" si="1049"/>
        <v>15</v>
      </c>
      <c r="W1495" s="115">
        <f t="shared" si="1050"/>
        <v>16</v>
      </c>
      <c r="X1495" s="115">
        <f t="shared" si="1051"/>
        <v>21</v>
      </c>
      <c r="Y1495" s="115">
        <f t="shared" si="1052"/>
        <v>25</v>
      </c>
      <c r="Z1495" s="115">
        <f t="shared" si="1053"/>
        <v>19</v>
      </c>
      <c r="AA1495" s="115">
        <f t="shared" si="1054"/>
        <v>6</v>
      </c>
      <c r="AB1495" s="115">
        <f t="shared" si="1055"/>
        <v>12</v>
      </c>
      <c r="AC1495" s="113">
        <f t="shared" si="1059"/>
        <v>421</v>
      </c>
      <c r="AE1495">
        <f t="shared" si="1060"/>
        <v>8.4490721059933462E-3</v>
      </c>
      <c r="AF1495">
        <f t="shared" si="1061"/>
        <v>9.824502448829472E-4</v>
      </c>
      <c r="AG1495">
        <f t="shared" si="1062"/>
        <v>3.7333109305551994E-3</v>
      </c>
      <c r="AH1495">
        <f t="shared" si="1063"/>
        <v>4.9122512244147362E-3</v>
      </c>
      <c r="AI1495">
        <f t="shared" si="1064"/>
        <v>3.9298009795317888E-3</v>
      </c>
      <c r="AJ1495">
        <f t="shared" si="1065"/>
        <v>5.108741273391326E-3</v>
      </c>
      <c r="AK1495">
        <f t="shared" si="1066"/>
        <v>2.7508606856722524E-3</v>
      </c>
      <c r="AL1495">
        <f t="shared" si="1067"/>
        <v>6.0911915182742726E-3</v>
      </c>
      <c r="AM1495">
        <f t="shared" si="1068"/>
        <v>4.1262910285083786E-3</v>
      </c>
      <c r="AN1495">
        <f t="shared" si="1069"/>
        <v>9.2350323018997038E-3</v>
      </c>
      <c r="AO1495">
        <f t="shared" si="1070"/>
        <v>3.53682088157861E-3</v>
      </c>
      <c r="AP1495">
        <f t="shared" si="1071"/>
        <v>3.1438407836254312E-3</v>
      </c>
      <c r="AQ1495">
        <f t="shared" si="1072"/>
        <v>4.3227810774849676E-3</v>
      </c>
      <c r="AR1495">
        <f t="shared" si="1073"/>
        <v>2.9473507346488418E-3</v>
      </c>
      <c r="AS1495">
        <f t="shared" si="1074"/>
        <v>3.1438407836254312E-3</v>
      </c>
      <c r="AT1495">
        <f t="shared" si="1075"/>
        <v>4.1262910285083786E-3</v>
      </c>
      <c r="AU1495">
        <f t="shared" si="1076"/>
        <v>4.9122512244147362E-3</v>
      </c>
      <c r="AV1495">
        <f t="shared" si="1077"/>
        <v>3.7333109305551994E-3</v>
      </c>
      <c r="AW1495">
        <f t="shared" si="1078"/>
        <v>1.1789402938595368E-3</v>
      </c>
      <c r="AX1495">
        <f t="shared" si="1079"/>
        <v>2.3578805877190736E-3</v>
      </c>
      <c r="AY1495">
        <f t="shared" si="1080"/>
        <v>8.2722310619144174E-2</v>
      </c>
    </row>
    <row r="1496" spans="1:51" x14ac:dyDescent="0.2">
      <c r="A1496" s="118" t="s">
        <v>6426</v>
      </c>
      <c r="B1496" s="119">
        <v>18772</v>
      </c>
      <c r="C1496" s="121" t="s">
        <v>7009</v>
      </c>
      <c r="D1496" s="121" t="s">
        <v>3737</v>
      </c>
      <c r="E1496" s="121">
        <v>5.4378820288046054E-2</v>
      </c>
      <c r="F1496">
        <f t="shared" si="1056"/>
        <v>5.4378820288046056E-8</v>
      </c>
      <c r="G1496">
        <f t="shared" si="1057"/>
        <v>5.4378820288046053E-10</v>
      </c>
      <c r="H1496">
        <f t="shared" si="1058"/>
        <v>3.1300649086737065E-5</v>
      </c>
      <c r="I1496" s="115">
        <f t="shared" si="1036"/>
        <v>22</v>
      </c>
      <c r="J1496" s="115">
        <f t="shared" si="1037"/>
        <v>2</v>
      </c>
      <c r="K1496" s="115">
        <f t="shared" si="1038"/>
        <v>12</v>
      </c>
      <c r="L1496" s="115">
        <f t="shared" si="1039"/>
        <v>4</v>
      </c>
      <c r="M1496" s="115">
        <f t="shared" si="1040"/>
        <v>6</v>
      </c>
      <c r="N1496" s="115">
        <f t="shared" si="1041"/>
        <v>8</v>
      </c>
      <c r="O1496" s="115">
        <f t="shared" si="1042"/>
        <v>6</v>
      </c>
      <c r="P1496" s="115">
        <f t="shared" si="1043"/>
        <v>9</v>
      </c>
      <c r="Q1496" s="115">
        <f t="shared" si="1044"/>
        <v>12</v>
      </c>
      <c r="R1496" s="115">
        <f t="shared" si="1045"/>
        <v>20</v>
      </c>
      <c r="S1496" s="115">
        <f t="shared" si="1046"/>
        <v>7</v>
      </c>
      <c r="T1496" s="115">
        <f t="shared" si="1047"/>
        <v>9</v>
      </c>
      <c r="U1496" s="115">
        <f t="shared" si="1048"/>
        <v>14</v>
      </c>
      <c r="V1496" s="115">
        <f t="shared" si="1049"/>
        <v>4</v>
      </c>
      <c r="W1496" s="115">
        <f t="shared" si="1050"/>
        <v>9</v>
      </c>
      <c r="X1496" s="115">
        <f t="shared" si="1051"/>
        <v>5</v>
      </c>
      <c r="Y1496" s="115">
        <f t="shared" si="1052"/>
        <v>5</v>
      </c>
      <c r="Z1496" s="115">
        <f t="shared" si="1053"/>
        <v>9</v>
      </c>
      <c r="AA1496" s="115">
        <f t="shared" si="1054"/>
        <v>3</v>
      </c>
      <c r="AB1496" s="115">
        <f t="shared" si="1055"/>
        <v>3</v>
      </c>
      <c r="AC1496" s="113">
        <f t="shared" si="1059"/>
        <v>169</v>
      </c>
      <c r="AE1496">
        <f t="shared" si="1060"/>
        <v>6.8861427990821547E-4</v>
      </c>
      <c r="AF1496">
        <f t="shared" si="1061"/>
        <v>6.2601298173474131E-5</v>
      </c>
      <c r="AG1496">
        <f t="shared" si="1062"/>
        <v>3.7560778904084478E-4</v>
      </c>
      <c r="AH1496">
        <f t="shared" si="1063"/>
        <v>1.2520259634694826E-4</v>
      </c>
      <c r="AI1496">
        <f t="shared" si="1064"/>
        <v>1.8780389452042239E-4</v>
      </c>
      <c r="AJ1496">
        <f t="shared" si="1065"/>
        <v>2.5040519269389652E-4</v>
      </c>
      <c r="AK1496">
        <f t="shared" si="1066"/>
        <v>1.8780389452042239E-4</v>
      </c>
      <c r="AL1496">
        <f t="shared" si="1067"/>
        <v>2.8170584178063357E-4</v>
      </c>
      <c r="AM1496">
        <f t="shared" si="1068"/>
        <v>3.7560778904084478E-4</v>
      </c>
      <c r="AN1496">
        <f t="shared" si="1069"/>
        <v>6.2601298173474125E-4</v>
      </c>
      <c r="AO1496">
        <f t="shared" si="1070"/>
        <v>2.1910454360715947E-4</v>
      </c>
      <c r="AP1496">
        <f t="shared" si="1071"/>
        <v>2.8170584178063357E-4</v>
      </c>
      <c r="AQ1496">
        <f t="shared" si="1072"/>
        <v>4.3820908721431894E-4</v>
      </c>
      <c r="AR1496">
        <f t="shared" si="1073"/>
        <v>1.2520259634694826E-4</v>
      </c>
      <c r="AS1496">
        <f t="shared" si="1074"/>
        <v>2.8170584178063357E-4</v>
      </c>
      <c r="AT1496">
        <f t="shared" si="1075"/>
        <v>1.5650324543368531E-4</v>
      </c>
      <c r="AU1496">
        <f t="shared" si="1076"/>
        <v>1.5650324543368531E-4</v>
      </c>
      <c r="AV1496">
        <f t="shared" si="1077"/>
        <v>2.8170584178063357E-4</v>
      </c>
      <c r="AW1496">
        <f t="shared" si="1078"/>
        <v>9.3901947260211196E-5</v>
      </c>
      <c r="AX1496">
        <f t="shared" si="1079"/>
        <v>9.3901947260211196E-5</v>
      </c>
      <c r="AY1496">
        <f t="shared" si="1080"/>
        <v>5.2898096956585624E-3</v>
      </c>
    </row>
    <row r="1497" spans="1:51" x14ac:dyDescent="0.2">
      <c r="A1497" s="118" t="s">
        <v>6427</v>
      </c>
      <c r="B1497" s="119">
        <v>14061</v>
      </c>
      <c r="C1497" s="121" t="s">
        <v>6825</v>
      </c>
      <c r="D1497" s="121" t="s">
        <v>3956</v>
      </c>
      <c r="E1497" s="121">
        <v>0.36486182358117158</v>
      </c>
      <c r="F1497">
        <f t="shared" si="1056"/>
        <v>3.6486182358117159E-7</v>
      </c>
      <c r="G1497">
        <f t="shared" si="1057"/>
        <v>3.6486182358117159E-9</v>
      </c>
      <c r="H1497">
        <f t="shared" si="1058"/>
        <v>2.1001580844466638E-4</v>
      </c>
      <c r="I1497" s="115">
        <f t="shared" si="1036"/>
        <v>14</v>
      </c>
      <c r="J1497" s="115">
        <f t="shared" si="1037"/>
        <v>2</v>
      </c>
      <c r="K1497" s="115">
        <f t="shared" si="1038"/>
        <v>4</v>
      </c>
      <c r="L1497" s="115">
        <f t="shared" si="1039"/>
        <v>0</v>
      </c>
      <c r="M1497" s="115">
        <f t="shared" si="1040"/>
        <v>1</v>
      </c>
      <c r="N1497" s="115">
        <f t="shared" si="1041"/>
        <v>40</v>
      </c>
      <c r="O1497" s="115">
        <f t="shared" si="1042"/>
        <v>7</v>
      </c>
      <c r="P1497" s="115">
        <f t="shared" si="1043"/>
        <v>5</v>
      </c>
      <c r="Q1497" s="115">
        <f t="shared" si="1044"/>
        <v>1</v>
      </c>
      <c r="R1497" s="115">
        <f t="shared" si="1045"/>
        <v>8</v>
      </c>
      <c r="S1497" s="115">
        <f t="shared" si="1046"/>
        <v>5</v>
      </c>
      <c r="T1497" s="115">
        <f t="shared" si="1047"/>
        <v>5</v>
      </c>
      <c r="U1497" s="115">
        <f t="shared" si="1048"/>
        <v>9</v>
      </c>
      <c r="V1497" s="115">
        <f t="shared" si="1049"/>
        <v>1</v>
      </c>
      <c r="W1497" s="115">
        <f t="shared" si="1050"/>
        <v>6</v>
      </c>
      <c r="X1497" s="115">
        <f t="shared" si="1051"/>
        <v>5</v>
      </c>
      <c r="Y1497" s="115">
        <f t="shared" si="1052"/>
        <v>5</v>
      </c>
      <c r="Z1497" s="115">
        <f t="shared" si="1053"/>
        <v>4</v>
      </c>
      <c r="AA1497" s="115">
        <f t="shared" si="1054"/>
        <v>5</v>
      </c>
      <c r="AB1497" s="115">
        <f t="shared" si="1055"/>
        <v>12</v>
      </c>
      <c r="AC1497" s="113">
        <f t="shared" si="1059"/>
        <v>139</v>
      </c>
      <c r="AE1497">
        <f t="shared" si="1060"/>
        <v>2.9402213182253296E-3</v>
      </c>
      <c r="AF1497">
        <f t="shared" si="1061"/>
        <v>4.2003161688933277E-4</v>
      </c>
      <c r="AG1497">
        <f t="shared" si="1062"/>
        <v>8.4006323377866553E-4</v>
      </c>
      <c r="AH1497">
        <f t="shared" si="1063"/>
        <v>0</v>
      </c>
      <c r="AI1497">
        <f t="shared" si="1064"/>
        <v>2.1001580844466638E-4</v>
      </c>
      <c r="AJ1497">
        <f t="shared" si="1065"/>
        <v>8.4006323377866544E-3</v>
      </c>
      <c r="AK1497">
        <f t="shared" si="1066"/>
        <v>1.4701106591126648E-3</v>
      </c>
      <c r="AL1497">
        <f t="shared" si="1067"/>
        <v>1.0500790422233318E-3</v>
      </c>
      <c r="AM1497">
        <f t="shared" si="1068"/>
        <v>2.1001580844466638E-4</v>
      </c>
      <c r="AN1497">
        <f t="shared" si="1069"/>
        <v>1.6801264675573311E-3</v>
      </c>
      <c r="AO1497">
        <f t="shared" si="1070"/>
        <v>1.0500790422233318E-3</v>
      </c>
      <c r="AP1497">
        <f t="shared" si="1071"/>
        <v>1.0500790422233318E-3</v>
      </c>
      <c r="AQ1497">
        <f t="shared" si="1072"/>
        <v>1.8901422760019973E-3</v>
      </c>
      <c r="AR1497">
        <f t="shared" si="1073"/>
        <v>2.1001580844466638E-4</v>
      </c>
      <c r="AS1497">
        <f t="shared" si="1074"/>
        <v>1.2600948506679983E-3</v>
      </c>
      <c r="AT1497">
        <f t="shared" si="1075"/>
        <v>1.0500790422233318E-3</v>
      </c>
      <c r="AU1497">
        <f t="shared" si="1076"/>
        <v>1.0500790422233318E-3</v>
      </c>
      <c r="AV1497">
        <f t="shared" si="1077"/>
        <v>8.4006323377866553E-4</v>
      </c>
      <c r="AW1497">
        <f t="shared" si="1078"/>
        <v>1.0500790422233318E-3</v>
      </c>
      <c r="AX1497">
        <f t="shared" si="1079"/>
        <v>2.5201897013359966E-3</v>
      </c>
      <c r="AY1497">
        <f t="shared" si="1080"/>
        <v>2.9192197373808619E-2</v>
      </c>
    </row>
    <row r="1498" spans="1:51" x14ac:dyDescent="0.2">
      <c r="A1498" s="118" t="s">
        <v>6428</v>
      </c>
      <c r="B1498" s="119">
        <v>80201</v>
      </c>
      <c r="C1498" s="121" t="s">
        <v>7182</v>
      </c>
      <c r="D1498" s="121" t="s">
        <v>3481</v>
      </c>
      <c r="E1498" s="121">
        <v>2.6773363443818893E-2</v>
      </c>
      <c r="F1498">
        <f t="shared" si="1056"/>
        <v>2.6773363443818891E-8</v>
      </c>
      <c r="G1498">
        <f t="shared" si="1057"/>
        <v>2.6773363443818893E-10</v>
      </c>
      <c r="H1498">
        <f t="shared" si="1058"/>
        <v>1.5410846531565335E-5</v>
      </c>
      <c r="I1498" s="115">
        <f t="shared" si="1036"/>
        <v>69</v>
      </c>
      <c r="J1498" s="115">
        <f t="shared" si="1037"/>
        <v>12</v>
      </c>
      <c r="K1498" s="115">
        <f t="shared" si="1038"/>
        <v>23</v>
      </c>
      <c r="L1498" s="115">
        <f t="shared" si="1039"/>
        <v>55</v>
      </c>
      <c r="M1498" s="115">
        <f t="shared" si="1040"/>
        <v>26</v>
      </c>
      <c r="N1498" s="115">
        <f t="shared" si="1041"/>
        <v>48</v>
      </c>
      <c r="O1498" s="115">
        <f t="shared" si="1042"/>
        <v>17</v>
      </c>
      <c r="P1498" s="115">
        <f t="shared" si="1043"/>
        <v>61</v>
      </c>
      <c r="Q1498" s="115">
        <f t="shared" si="1044"/>
        <v>37</v>
      </c>
      <c r="R1498" s="115">
        <f t="shared" si="1045"/>
        <v>69</v>
      </c>
      <c r="S1498" s="115">
        <f t="shared" si="1046"/>
        <v>11</v>
      </c>
      <c r="T1498" s="115">
        <f t="shared" si="1047"/>
        <v>13</v>
      </c>
      <c r="U1498" s="115">
        <f t="shared" si="1048"/>
        <v>43</v>
      </c>
      <c r="V1498" s="115">
        <f t="shared" si="1049"/>
        <v>38</v>
      </c>
      <c r="W1498" s="115">
        <f t="shared" si="1050"/>
        <v>48</v>
      </c>
      <c r="X1498" s="115">
        <f t="shared" si="1051"/>
        <v>43</v>
      </c>
      <c r="Y1498" s="115">
        <f t="shared" si="1052"/>
        <v>38</v>
      </c>
      <c r="Z1498" s="115">
        <f t="shared" si="1053"/>
        <v>45</v>
      </c>
      <c r="AA1498" s="115">
        <f t="shared" si="1054"/>
        <v>8</v>
      </c>
      <c r="AB1498" s="115">
        <f t="shared" si="1055"/>
        <v>18</v>
      </c>
      <c r="AC1498" s="113">
        <f t="shared" si="1059"/>
        <v>722</v>
      </c>
      <c r="AE1498">
        <f t="shared" si="1060"/>
        <v>1.0633484106780081E-3</v>
      </c>
      <c r="AF1498">
        <f t="shared" si="1061"/>
        <v>1.8493015837878403E-4</v>
      </c>
      <c r="AG1498">
        <f t="shared" si="1062"/>
        <v>3.5444947022600273E-4</v>
      </c>
      <c r="AH1498">
        <f t="shared" si="1063"/>
        <v>8.4759655923609346E-4</v>
      </c>
      <c r="AI1498">
        <f t="shared" si="1064"/>
        <v>4.0068200982069869E-4</v>
      </c>
      <c r="AJ1498">
        <f t="shared" si="1065"/>
        <v>7.397206335151361E-4</v>
      </c>
      <c r="AK1498">
        <f t="shared" si="1066"/>
        <v>2.6198439103661069E-4</v>
      </c>
      <c r="AL1498">
        <f t="shared" si="1067"/>
        <v>9.400616384254855E-4</v>
      </c>
      <c r="AM1498">
        <f t="shared" si="1068"/>
        <v>5.7020132166791745E-4</v>
      </c>
      <c r="AN1498">
        <f t="shared" si="1069"/>
        <v>1.0633484106780081E-3</v>
      </c>
      <c r="AO1498">
        <f t="shared" si="1070"/>
        <v>1.695193118472187E-4</v>
      </c>
      <c r="AP1498">
        <f t="shared" si="1071"/>
        <v>2.0034100491034935E-4</v>
      </c>
      <c r="AQ1498">
        <f t="shared" si="1072"/>
        <v>6.6266640085730938E-4</v>
      </c>
      <c r="AR1498">
        <f t="shared" si="1073"/>
        <v>5.8561216819948277E-4</v>
      </c>
      <c r="AS1498">
        <f t="shared" si="1074"/>
        <v>7.397206335151361E-4</v>
      </c>
      <c r="AT1498">
        <f t="shared" si="1075"/>
        <v>6.6266640085730938E-4</v>
      </c>
      <c r="AU1498">
        <f t="shared" si="1076"/>
        <v>5.8561216819948277E-4</v>
      </c>
      <c r="AV1498">
        <f t="shared" si="1077"/>
        <v>6.9348809392044014E-4</v>
      </c>
      <c r="AW1498">
        <f t="shared" si="1078"/>
        <v>1.2328677225252268E-4</v>
      </c>
      <c r="AX1498">
        <f t="shared" si="1079"/>
        <v>2.7739523756817601E-4</v>
      </c>
      <c r="AY1498">
        <f t="shared" si="1080"/>
        <v>1.1126631195790174E-2</v>
      </c>
    </row>
    <row r="1499" spans="1:51" x14ac:dyDescent="0.2">
      <c r="A1499" s="118" t="s">
        <v>6429</v>
      </c>
      <c r="B1499" s="119">
        <v>52542</v>
      </c>
      <c r="C1499" s="121" t="s">
        <v>6680</v>
      </c>
      <c r="D1499" s="121" t="s">
        <v>3834</v>
      </c>
      <c r="E1499" s="121">
        <v>8.2292367848585665E-2</v>
      </c>
      <c r="F1499">
        <f t="shared" si="1056"/>
        <v>8.2292367848585666E-8</v>
      </c>
      <c r="G1499">
        <f t="shared" si="1057"/>
        <v>8.2292367848585669E-10</v>
      </c>
      <c r="H1499">
        <f t="shared" si="1058"/>
        <v>4.7367789792076373E-5</v>
      </c>
      <c r="I1499" s="115">
        <f t="shared" si="1036"/>
        <v>39</v>
      </c>
      <c r="J1499" s="115">
        <f t="shared" si="1037"/>
        <v>9</v>
      </c>
      <c r="K1499" s="115">
        <f t="shared" si="1038"/>
        <v>25</v>
      </c>
      <c r="L1499" s="115">
        <f t="shared" si="1039"/>
        <v>28</v>
      </c>
      <c r="M1499" s="115">
        <f t="shared" si="1040"/>
        <v>20</v>
      </c>
      <c r="N1499" s="115">
        <f t="shared" si="1041"/>
        <v>31</v>
      </c>
      <c r="O1499" s="115">
        <f t="shared" si="1042"/>
        <v>15</v>
      </c>
      <c r="P1499" s="115">
        <f t="shared" si="1043"/>
        <v>22</v>
      </c>
      <c r="Q1499" s="115">
        <f t="shared" si="1044"/>
        <v>22</v>
      </c>
      <c r="R1499" s="115">
        <f t="shared" si="1045"/>
        <v>53</v>
      </c>
      <c r="S1499" s="115">
        <f t="shared" si="1046"/>
        <v>7</v>
      </c>
      <c r="T1499" s="115">
        <f t="shared" si="1047"/>
        <v>15</v>
      </c>
      <c r="U1499" s="115">
        <f t="shared" si="1048"/>
        <v>30</v>
      </c>
      <c r="V1499" s="115">
        <f t="shared" si="1049"/>
        <v>13</v>
      </c>
      <c r="W1499" s="115">
        <f t="shared" si="1050"/>
        <v>37</v>
      </c>
      <c r="X1499" s="115">
        <f t="shared" si="1051"/>
        <v>21</v>
      </c>
      <c r="Y1499" s="115">
        <f t="shared" si="1052"/>
        <v>19</v>
      </c>
      <c r="Z1499" s="115">
        <f t="shared" si="1053"/>
        <v>34</v>
      </c>
      <c r="AA1499" s="115">
        <f t="shared" si="1054"/>
        <v>10</v>
      </c>
      <c r="AB1499" s="115">
        <f t="shared" si="1055"/>
        <v>14</v>
      </c>
      <c r="AC1499" s="113">
        <f t="shared" si="1059"/>
        <v>464</v>
      </c>
      <c r="AE1499">
        <f t="shared" si="1060"/>
        <v>1.8473438018909785E-3</v>
      </c>
      <c r="AF1499">
        <f t="shared" si="1061"/>
        <v>4.2631010812868738E-4</v>
      </c>
      <c r="AG1499">
        <f t="shared" si="1062"/>
        <v>1.1841947448019093E-3</v>
      </c>
      <c r="AH1499">
        <f t="shared" si="1063"/>
        <v>1.3262981141781384E-3</v>
      </c>
      <c r="AI1499">
        <f t="shared" si="1064"/>
        <v>9.4735579584152743E-4</v>
      </c>
      <c r="AJ1499">
        <f t="shared" si="1065"/>
        <v>1.4684014835543676E-3</v>
      </c>
      <c r="AK1499">
        <f t="shared" si="1066"/>
        <v>7.1051684688114563E-4</v>
      </c>
      <c r="AL1499">
        <f t="shared" si="1067"/>
        <v>1.0420913754256801E-3</v>
      </c>
      <c r="AM1499">
        <f t="shared" si="1068"/>
        <v>1.0420913754256801E-3</v>
      </c>
      <c r="AN1499">
        <f t="shared" si="1069"/>
        <v>2.5104928589800477E-3</v>
      </c>
      <c r="AO1499">
        <f t="shared" si="1070"/>
        <v>3.3157452854453459E-4</v>
      </c>
      <c r="AP1499">
        <f t="shared" si="1071"/>
        <v>7.1051684688114563E-4</v>
      </c>
      <c r="AQ1499">
        <f t="shared" si="1072"/>
        <v>1.4210336937622913E-3</v>
      </c>
      <c r="AR1499">
        <f t="shared" si="1073"/>
        <v>6.1578126729699284E-4</v>
      </c>
      <c r="AS1499">
        <f t="shared" si="1074"/>
        <v>1.7526082223068258E-3</v>
      </c>
      <c r="AT1499">
        <f t="shared" si="1075"/>
        <v>9.9472358563360377E-4</v>
      </c>
      <c r="AU1499">
        <f t="shared" si="1076"/>
        <v>8.9998800604945109E-4</v>
      </c>
      <c r="AV1499">
        <f t="shared" si="1077"/>
        <v>1.6105048529305966E-3</v>
      </c>
      <c r="AW1499">
        <f t="shared" si="1078"/>
        <v>4.7367789792076371E-4</v>
      </c>
      <c r="AX1499">
        <f t="shared" si="1079"/>
        <v>6.6314905708906918E-4</v>
      </c>
      <c r="AY1499">
        <f t="shared" si="1080"/>
        <v>2.1978654463523435E-2</v>
      </c>
    </row>
    <row r="1500" spans="1:51" x14ac:dyDescent="0.2">
      <c r="A1500" s="118" t="s">
        <v>6430</v>
      </c>
      <c r="B1500" s="119">
        <v>55770</v>
      </c>
      <c r="C1500" s="121" t="s">
        <v>6719</v>
      </c>
      <c r="D1500" s="121" t="s">
        <v>3768</v>
      </c>
      <c r="E1500" s="121">
        <v>0.17069072814671213</v>
      </c>
      <c r="F1500">
        <f t="shared" si="1056"/>
        <v>1.7069072814671214E-7</v>
      </c>
      <c r="G1500">
        <f t="shared" si="1057"/>
        <v>1.7069072814671214E-9</v>
      </c>
      <c r="H1500">
        <f t="shared" si="1058"/>
        <v>9.8250211309831357E-5</v>
      </c>
      <c r="I1500" s="115">
        <f t="shared" si="1036"/>
        <v>32</v>
      </c>
      <c r="J1500" s="115">
        <f t="shared" si="1037"/>
        <v>5</v>
      </c>
      <c r="K1500" s="115">
        <f t="shared" si="1038"/>
        <v>23</v>
      </c>
      <c r="L1500" s="115">
        <f t="shared" si="1039"/>
        <v>28</v>
      </c>
      <c r="M1500" s="115">
        <f t="shared" si="1040"/>
        <v>35</v>
      </c>
      <c r="N1500" s="115">
        <f t="shared" si="1041"/>
        <v>30</v>
      </c>
      <c r="O1500" s="115">
        <f t="shared" si="1042"/>
        <v>14</v>
      </c>
      <c r="P1500" s="115">
        <f t="shared" si="1043"/>
        <v>33</v>
      </c>
      <c r="Q1500" s="115">
        <f t="shared" si="1044"/>
        <v>24</v>
      </c>
      <c r="R1500" s="115">
        <f t="shared" si="1045"/>
        <v>65</v>
      </c>
      <c r="S1500" s="115">
        <f t="shared" si="1046"/>
        <v>10</v>
      </c>
      <c r="T1500" s="115">
        <f t="shared" si="1047"/>
        <v>13</v>
      </c>
      <c r="U1500" s="115">
        <f t="shared" si="1048"/>
        <v>31</v>
      </c>
      <c r="V1500" s="115">
        <f t="shared" si="1049"/>
        <v>16</v>
      </c>
      <c r="W1500" s="115">
        <f t="shared" si="1050"/>
        <v>23</v>
      </c>
      <c r="X1500" s="115">
        <f t="shared" si="1051"/>
        <v>35</v>
      </c>
      <c r="Y1500" s="115">
        <f t="shared" si="1052"/>
        <v>26</v>
      </c>
      <c r="Z1500" s="115">
        <f t="shared" si="1053"/>
        <v>21</v>
      </c>
      <c r="AA1500" s="115">
        <f t="shared" si="1054"/>
        <v>6</v>
      </c>
      <c r="AB1500" s="115">
        <f t="shared" si="1055"/>
        <v>21</v>
      </c>
      <c r="AC1500" s="113">
        <f t="shared" si="1059"/>
        <v>491</v>
      </c>
      <c r="AE1500">
        <f t="shared" si="1060"/>
        <v>3.1440067619146034E-3</v>
      </c>
      <c r="AF1500">
        <f t="shared" si="1061"/>
        <v>4.912510565491568E-4</v>
      </c>
      <c r="AG1500">
        <f t="shared" si="1062"/>
        <v>2.259754860126121E-3</v>
      </c>
      <c r="AH1500">
        <f t="shared" si="1063"/>
        <v>2.7510059166752782E-3</v>
      </c>
      <c r="AI1500">
        <f t="shared" si="1064"/>
        <v>3.4387573958440977E-3</v>
      </c>
      <c r="AJ1500">
        <f t="shared" si="1065"/>
        <v>2.9475063392949406E-3</v>
      </c>
      <c r="AK1500">
        <f t="shared" si="1066"/>
        <v>1.3755029583376391E-3</v>
      </c>
      <c r="AL1500">
        <f t="shared" si="1067"/>
        <v>3.2422569732244349E-3</v>
      </c>
      <c r="AM1500">
        <f t="shared" si="1068"/>
        <v>2.3580050714359525E-3</v>
      </c>
      <c r="AN1500">
        <f t="shared" si="1069"/>
        <v>6.3862637351390378E-3</v>
      </c>
      <c r="AO1500">
        <f t="shared" si="1070"/>
        <v>9.825021130983136E-4</v>
      </c>
      <c r="AP1500">
        <f t="shared" si="1071"/>
        <v>1.2772527470278077E-3</v>
      </c>
      <c r="AQ1500">
        <f t="shared" si="1072"/>
        <v>3.045756550604772E-3</v>
      </c>
      <c r="AR1500">
        <f t="shared" si="1073"/>
        <v>1.5720033809573017E-3</v>
      </c>
      <c r="AS1500">
        <f t="shared" si="1074"/>
        <v>2.259754860126121E-3</v>
      </c>
      <c r="AT1500">
        <f t="shared" si="1075"/>
        <v>3.4387573958440977E-3</v>
      </c>
      <c r="AU1500">
        <f t="shared" si="1076"/>
        <v>2.5545054940556153E-3</v>
      </c>
      <c r="AV1500">
        <f t="shared" si="1077"/>
        <v>2.0632544375064586E-3</v>
      </c>
      <c r="AW1500">
        <f t="shared" si="1078"/>
        <v>5.8950126785898812E-4</v>
      </c>
      <c r="AX1500">
        <f t="shared" si="1079"/>
        <v>2.0632544375064586E-3</v>
      </c>
      <c r="AY1500">
        <f t="shared" si="1080"/>
        <v>4.82408537531272E-2</v>
      </c>
    </row>
    <row r="1501" spans="1:51" x14ac:dyDescent="0.2">
      <c r="A1501" s="118" t="s">
        <v>6431</v>
      </c>
      <c r="B1501" s="119">
        <v>34631</v>
      </c>
      <c r="C1501" s="121" t="s">
        <v>6946</v>
      </c>
      <c r="D1501" s="121" t="s">
        <v>4440</v>
      </c>
      <c r="E1501" s="121">
        <v>1.1481728284241037</v>
      </c>
      <c r="F1501">
        <f t="shared" si="1056"/>
        <v>1.1481728284241037E-6</v>
      </c>
      <c r="G1501">
        <f t="shared" si="1057"/>
        <v>1.1481728284241037E-8</v>
      </c>
      <c r="H1501">
        <f t="shared" si="1058"/>
        <v>6.6089250563108491E-4</v>
      </c>
      <c r="I1501" s="115">
        <f t="shared" si="1036"/>
        <v>27</v>
      </c>
      <c r="J1501" s="115">
        <f t="shared" si="1037"/>
        <v>7</v>
      </c>
      <c r="K1501" s="115">
        <f t="shared" si="1038"/>
        <v>16</v>
      </c>
      <c r="L1501" s="115">
        <f t="shared" si="1039"/>
        <v>19</v>
      </c>
      <c r="M1501" s="115">
        <f t="shared" si="1040"/>
        <v>16</v>
      </c>
      <c r="N1501" s="115">
        <f t="shared" si="1041"/>
        <v>25</v>
      </c>
      <c r="O1501" s="115">
        <f t="shared" si="1042"/>
        <v>9</v>
      </c>
      <c r="P1501" s="115">
        <f t="shared" si="1043"/>
        <v>17</v>
      </c>
      <c r="Q1501" s="115">
        <f t="shared" si="1044"/>
        <v>16</v>
      </c>
      <c r="R1501" s="115">
        <f t="shared" si="1045"/>
        <v>37</v>
      </c>
      <c r="S1501" s="115">
        <f t="shared" si="1046"/>
        <v>8</v>
      </c>
      <c r="T1501" s="115">
        <f t="shared" si="1047"/>
        <v>10</v>
      </c>
      <c r="U1501" s="115">
        <f t="shared" si="1048"/>
        <v>18</v>
      </c>
      <c r="V1501" s="115">
        <f t="shared" si="1049"/>
        <v>10</v>
      </c>
      <c r="W1501" s="115">
        <f t="shared" si="1050"/>
        <v>15</v>
      </c>
      <c r="X1501" s="115">
        <f t="shared" si="1051"/>
        <v>23</v>
      </c>
      <c r="Y1501" s="115">
        <f t="shared" si="1052"/>
        <v>19</v>
      </c>
      <c r="Z1501" s="115">
        <f t="shared" si="1053"/>
        <v>17</v>
      </c>
      <c r="AA1501" s="115">
        <f t="shared" si="1054"/>
        <v>1</v>
      </c>
      <c r="AB1501" s="115">
        <f t="shared" si="1055"/>
        <v>7</v>
      </c>
      <c r="AC1501" s="113">
        <f t="shared" si="1059"/>
        <v>317</v>
      </c>
      <c r="AE1501">
        <f t="shared" si="1060"/>
        <v>1.7844097652039294E-2</v>
      </c>
      <c r="AF1501">
        <f t="shared" si="1061"/>
        <v>4.6262475394175939E-3</v>
      </c>
      <c r="AG1501">
        <f t="shared" si="1062"/>
        <v>1.0574280090097359E-2</v>
      </c>
      <c r="AH1501">
        <f t="shared" si="1063"/>
        <v>1.2556957606990613E-2</v>
      </c>
      <c r="AI1501">
        <f t="shared" si="1064"/>
        <v>1.0574280090097359E-2</v>
      </c>
      <c r="AJ1501">
        <f t="shared" si="1065"/>
        <v>1.6522312640777123E-2</v>
      </c>
      <c r="AK1501">
        <f t="shared" si="1066"/>
        <v>5.9480325506797646E-3</v>
      </c>
      <c r="AL1501">
        <f t="shared" si="1067"/>
        <v>1.1235172595728444E-2</v>
      </c>
      <c r="AM1501">
        <f t="shared" si="1068"/>
        <v>1.0574280090097359E-2</v>
      </c>
      <c r="AN1501">
        <f t="shared" si="1069"/>
        <v>2.445302270835014E-2</v>
      </c>
      <c r="AO1501">
        <f t="shared" si="1070"/>
        <v>5.2871400450486793E-3</v>
      </c>
      <c r="AP1501">
        <f t="shared" si="1071"/>
        <v>6.6089250563108491E-3</v>
      </c>
      <c r="AQ1501">
        <f t="shared" si="1072"/>
        <v>1.1896065101359529E-2</v>
      </c>
      <c r="AR1501">
        <f t="shared" si="1073"/>
        <v>6.6089250563108491E-3</v>
      </c>
      <c r="AS1501">
        <f t="shared" si="1074"/>
        <v>9.9133875844662732E-3</v>
      </c>
      <c r="AT1501">
        <f t="shared" si="1075"/>
        <v>1.5200527629514952E-2</v>
      </c>
      <c r="AU1501">
        <f t="shared" si="1076"/>
        <v>1.2556957606990613E-2</v>
      </c>
      <c r="AV1501">
        <f t="shared" si="1077"/>
        <v>1.1235172595728444E-2</v>
      </c>
      <c r="AW1501">
        <f t="shared" si="1078"/>
        <v>6.6089250563108491E-4</v>
      </c>
      <c r="AX1501">
        <f t="shared" si="1079"/>
        <v>4.6262475394175939E-3</v>
      </c>
      <c r="AY1501">
        <f t="shared" si="1080"/>
        <v>0.20950292428505396</v>
      </c>
    </row>
    <row r="1502" spans="1:51" x14ac:dyDescent="0.2">
      <c r="A1502" s="118" t="s">
        <v>6432</v>
      </c>
      <c r="B1502" s="119">
        <v>63996</v>
      </c>
      <c r="C1502" s="121" t="s">
        <v>7183</v>
      </c>
      <c r="D1502" s="121" t="s">
        <v>4253</v>
      </c>
      <c r="E1502" s="121">
        <v>0.51977231256625211</v>
      </c>
      <c r="F1502">
        <f t="shared" si="1056"/>
        <v>5.1977231256625214E-7</v>
      </c>
      <c r="G1502">
        <f t="shared" si="1057"/>
        <v>5.1977231256625215E-9</v>
      </c>
      <c r="H1502">
        <f t="shared" si="1058"/>
        <v>2.991828560174647E-4</v>
      </c>
      <c r="I1502" s="115">
        <f t="shared" si="1036"/>
        <v>67</v>
      </c>
      <c r="J1502" s="115">
        <f t="shared" si="1037"/>
        <v>8</v>
      </c>
      <c r="K1502" s="115">
        <f t="shared" si="1038"/>
        <v>35</v>
      </c>
      <c r="L1502" s="115">
        <f t="shared" si="1039"/>
        <v>39</v>
      </c>
      <c r="M1502" s="115">
        <f t="shared" si="1040"/>
        <v>28</v>
      </c>
      <c r="N1502" s="115">
        <f t="shared" si="1041"/>
        <v>41</v>
      </c>
      <c r="O1502" s="115">
        <f t="shared" si="1042"/>
        <v>12</v>
      </c>
      <c r="P1502" s="115">
        <f t="shared" si="1043"/>
        <v>29</v>
      </c>
      <c r="Q1502" s="115">
        <f t="shared" si="1044"/>
        <v>27</v>
      </c>
      <c r="R1502" s="115">
        <f t="shared" si="1045"/>
        <v>65</v>
      </c>
      <c r="S1502" s="115">
        <f t="shared" si="1046"/>
        <v>13</v>
      </c>
      <c r="T1502" s="115">
        <f t="shared" si="1047"/>
        <v>21</v>
      </c>
      <c r="U1502" s="115">
        <f t="shared" si="1048"/>
        <v>29</v>
      </c>
      <c r="V1502" s="115">
        <f t="shared" si="1049"/>
        <v>12</v>
      </c>
      <c r="W1502" s="115">
        <f t="shared" si="1050"/>
        <v>44</v>
      </c>
      <c r="X1502" s="115">
        <f t="shared" si="1051"/>
        <v>43</v>
      </c>
      <c r="Y1502" s="115">
        <f t="shared" si="1052"/>
        <v>24</v>
      </c>
      <c r="Z1502" s="115">
        <f t="shared" si="1053"/>
        <v>25</v>
      </c>
      <c r="AA1502" s="115">
        <f t="shared" si="1054"/>
        <v>2</v>
      </c>
      <c r="AB1502" s="115">
        <f t="shared" si="1055"/>
        <v>17</v>
      </c>
      <c r="AC1502" s="113">
        <f t="shared" si="1059"/>
        <v>581</v>
      </c>
      <c r="AE1502">
        <f t="shared" si="1060"/>
        <v>2.0045251353170136E-2</v>
      </c>
      <c r="AF1502">
        <f t="shared" si="1061"/>
        <v>2.3934628481397176E-3</v>
      </c>
      <c r="AG1502">
        <f t="shared" si="1062"/>
        <v>1.0471399960611265E-2</v>
      </c>
      <c r="AH1502">
        <f t="shared" si="1063"/>
        <v>1.1668131384681124E-2</v>
      </c>
      <c r="AI1502">
        <f t="shared" si="1064"/>
        <v>8.3771199684890118E-3</v>
      </c>
      <c r="AJ1502">
        <f t="shared" si="1065"/>
        <v>1.2266497096716053E-2</v>
      </c>
      <c r="AK1502">
        <f t="shared" si="1066"/>
        <v>3.5901942722095766E-3</v>
      </c>
      <c r="AL1502">
        <f t="shared" si="1067"/>
        <v>8.6763028245064756E-3</v>
      </c>
      <c r="AM1502">
        <f t="shared" si="1068"/>
        <v>8.0779371124715463E-3</v>
      </c>
      <c r="AN1502">
        <f t="shared" si="1069"/>
        <v>1.9446885641135205E-2</v>
      </c>
      <c r="AO1502">
        <f t="shared" si="1070"/>
        <v>3.8893771282270412E-3</v>
      </c>
      <c r="AP1502">
        <f t="shared" si="1071"/>
        <v>6.2828399763667584E-3</v>
      </c>
      <c r="AQ1502">
        <f t="shared" si="1072"/>
        <v>8.6763028245064756E-3</v>
      </c>
      <c r="AR1502">
        <f t="shared" si="1073"/>
        <v>3.5901942722095766E-3</v>
      </c>
      <c r="AS1502">
        <f t="shared" si="1074"/>
        <v>1.3164045664768446E-2</v>
      </c>
      <c r="AT1502">
        <f t="shared" si="1075"/>
        <v>1.2864862808750982E-2</v>
      </c>
      <c r="AU1502">
        <f t="shared" si="1076"/>
        <v>7.1803885444191532E-3</v>
      </c>
      <c r="AV1502">
        <f t="shared" si="1077"/>
        <v>7.4795714004366179E-3</v>
      </c>
      <c r="AW1502">
        <f t="shared" si="1078"/>
        <v>5.983657120349294E-4</v>
      </c>
      <c r="AX1502">
        <f t="shared" si="1079"/>
        <v>5.0861085522968998E-3</v>
      </c>
      <c r="AY1502">
        <f t="shared" si="1080"/>
        <v>0.17382523934614702</v>
      </c>
    </row>
    <row r="1503" spans="1:51" x14ac:dyDescent="0.2">
      <c r="A1503" s="118" t="s">
        <v>6433</v>
      </c>
      <c r="B1503" s="119">
        <v>68087</v>
      </c>
      <c r="C1503" s="121" t="s">
        <v>7184</v>
      </c>
      <c r="D1503" s="121" t="s">
        <v>4541</v>
      </c>
      <c r="E1503" s="121">
        <v>0.79864199583871587</v>
      </c>
      <c r="F1503">
        <f t="shared" si="1056"/>
        <v>7.9864199583871587E-7</v>
      </c>
      <c r="G1503">
        <f t="shared" si="1057"/>
        <v>7.9864199583871583E-9</v>
      </c>
      <c r="H1503">
        <f t="shared" si="1058"/>
        <v>4.5970127202583336E-4</v>
      </c>
      <c r="I1503" s="115">
        <f t="shared" si="1036"/>
        <v>73</v>
      </c>
      <c r="J1503" s="115">
        <f t="shared" si="1037"/>
        <v>3</v>
      </c>
      <c r="K1503" s="115">
        <f t="shared" si="1038"/>
        <v>37</v>
      </c>
      <c r="L1503" s="115">
        <f t="shared" si="1039"/>
        <v>26</v>
      </c>
      <c r="M1503" s="115">
        <f t="shared" si="1040"/>
        <v>28</v>
      </c>
      <c r="N1503" s="115">
        <f t="shared" si="1041"/>
        <v>55</v>
      </c>
      <c r="O1503" s="115">
        <f t="shared" si="1042"/>
        <v>11</v>
      </c>
      <c r="P1503" s="115">
        <f t="shared" si="1043"/>
        <v>40</v>
      </c>
      <c r="Q1503" s="115">
        <f t="shared" si="1044"/>
        <v>33</v>
      </c>
      <c r="R1503" s="115">
        <f t="shared" si="1045"/>
        <v>64</v>
      </c>
      <c r="S1503" s="115">
        <f t="shared" si="1046"/>
        <v>10</v>
      </c>
      <c r="T1503" s="115">
        <f t="shared" si="1047"/>
        <v>22</v>
      </c>
      <c r="U1503" s="115">
        <f t="shared" si="1048"/>
        <v>24</v>
      </c>
      <c r="V1503" s="115">
        <f t="shared" si="1049"/>
        <v>28</v>
      </c>
      <c r="W1503" s="115">
        <f t="shared" si="1050"/>
        <v>29</v>
      </c>
      <c r="X1503" s="115">
        <f t="shared" si="1051"/>
        <v>53</v>
      </c>
      <c r="Y1503" s="115">
        <f t="shared" si="1052"/>
        <v>33</v>
      </c>
      <c r="Z1503" s="115">
        <f t="shared" si="1053"/>
        <v>51</v>
      </c>
      <c r="AA1503" s="115">
        <f t="shared" si="1054"/>
        <v>6</v>
      </c>
      <c r="AB1503" s="115">
        <f t="shared" si="1055"/>
        <v>11</v>
      </c>
      <c r="AC1503" s="113">
        <f t="shared" si="1059"/>
        <v>637</v>
      </c>
      <c r="AE1503">
        <f t="shared" si="1060"/>
        <v>3.3558192857885832E-2</v>
      </c>
      <c r="AF1503">
        <f t="shared" si="1061"/>
        <v>1.3791038160775001E-3</v>
      </c>
      <c r="AG1503">
        <f t="shared" si="1062"/>
        <v>1.7008947064955836E-2</v>
      </c>
      <c r="AH1503">
        <f t="shared" si="1063"/>
        <v>1.1952233072671667E-2</v>
      </c>
      <c r="AI1503">
        <f t="shared" si="1064"/>
        <v>1.2871635616723335E-2</v>
      </c>
      <c r="AJ1503">
        <f t="shared" si="1065"/>
        <v>2.5283569961420834E-2</v>
      </c>
      <c r="AK1503">
        <f t="shared" si="1066"/>
        <v>5.0567139922841672E-3</v>
      </c>
      <c r="AL1503">
        <f t="shared" si="1067"/>
        <v>1.8388050881033333E-2</v>
      </c>
      <c r="AM1503">
        <f t="shared" si="1068"/>
        <v>1.5170141976852502E-2</v>
      </c>
      <c r="AN1503">
        <f t="shared" si="1069"/>
        <v>2.9420881409653335E-2</v>
      </c>
      <c r="AO1503">
        <f t="shared" si="1070"/>
        <v>4.5970127202583332E-3</v>
      </c>
      <c r="AP1503">
        <f t="shared" si="1071"/>
        <v>1.0113427984568334E-2</v>
      </c>
      <c r="AQ1503">
        <f t="shared" si="1072"/>
        <v>1.1032830528620001E-2</v>
      </c>
      <c r="AR1503">
        <f t="shared" si="1073"/>
        <v>1.2871635616723335E-2</v>
      </c>
      <c r="AS1503">
        <f t="shared" si="1074"/>
        <v>1.3331336888749167E-2</v>
      </c>
      <c r="AT1503">
        <f t="shared" si="1075"/>
        <v>2.436416741736917E-2</v>
      </c>
      <c r="AU1503">
        <f t="shared" si="1076"/>
        <v>1.5170141976852502E-2</v>
      </c>
      <c r="AV1503">
        <f t="shared" si="1077"/>
        <v>2.3444764873317502E-2</v>
      </c>
      <c r="AW1503">
        <f t="shared" si="1078"/>
        <v>2.7582076321550002E-3</v>
      </c>
      <c r="AX1503">
        <f t="shared" si="1079"/>
        <v>5.0567139922841672E-3</v>
      </c>
      <c r="AY1503">
        <f t="shared" si="1080"/>
        <v>0.29282971028045579</v>
      </c>
    </row>
    <row r="1504" spans="1:51" x14ac:dyDescent="0.2">
      <c r="A1504" s="118" t="s">
        <v>6434</v>
      </c>
      <c r="B1504" s="119">
        <v>10264</v>
      </c>
      <c r="C1504" s="121" t="s">
        <v>6644</v>
      </c>
      <c r="D1504" s="121" t="s">
        <v>4866</v>
      </c>
      <c r="E1504" s="121">
        <v>9.4216166899743463</v>
      </c>
      <c r="F1504">
        <f t="shared" si="1056"/>
        <v>9.4216166899743467E-6</v>
      </c>
      <c r="G1504">
        <f t="shared" si="1057"/>
        <v>9.4216166899743471E-8</v>
      </c>
      <c r="H1504">
        <f t="shared" si="1058"/>
        <v>5.4231172408765894E-3</v>
      </c>
      <c r="I1504" s="115">
        <f t="shared" si="1036"/>
        <v>7</v>
      </c>
      <c r="J1504" s="115">
        <f t="shared" si="1037"/>
        <v>0</v>
      </c>
      <c r="K1504" s="115">
        <f t="shared" si="1038"/>
        <v>8</v>
      </c>
      <c r="L1504" s="115">
        <f t="shared" si="1039"/>
        <v>9</v>
      </c>
      <c r="M1504" s="115">
        <f t="shared" si="1040"/>
        <v>2</v>
      </c>
      <c r="N1504" s="115">
        <f t="shared" si="1041"/>
        <v>11</v>
      </c>
      <c r="O1504" s="115">
        <f t="shared" si="1042"/>
        <v>2</v>
      </c>
      <c r="P1504" s="115">
        <f t="shared" si="1043"/>
        <v>8</v>
      </c>
      <c r="Q1504" s="115">
        <f t="shared" si="1044"/>
        <v>7</v>
      </c>
      <c r="R1504" s="115">
        <f t="shared" si="1045"/>
        <v>7</v>
      </c>
      <c r="S1504" s="115">
        <f t="shared" si="1046"/>
        <v>2</v>
      </c>
      <c r="T1504" s="115">
        <f t="shared" si="1047"/>
        <v>2</v>
      </c>
      <c r="U1504" s="115">
        <f t="shared" si="1048"/>
        <v>4</v>
      </c>
      <c r="V1504" s="115">
        <f t="shared" si="1049"/>
        <v>1</v>
      </c>
      <c r="W1504" s="115">
        <f t="shared" si="1050"/>
        <v>6</v>
      </c>
      <c r="X1504" s="115">
        <f t="shared" si="1051"/>
        <v>4</v>
      </c>
      <c r="Y1504" s="115">
        <f t="shared" si="1052"/>
        <v>4</v>
      </c>
      <c r="Z1504" s="115">
        <f t="shared" si="1053"/>
        <v>10</v>
      </c>
      <c r="AA1504" s="115">
        <f t="shared" si="1054"/>
        <v>1</v>
      </c>
      <c r="AB1504" s="115">
        <f t="shared" si="1055"/>
        <v>0</v>
      </c>
      <c r="AC1504" s="113">
        <f t="shared" si="1059"/>
        <v>95</v>
      </c>
      <c r="AE1504">
        <f t="shared" si="1060"/>
        <v>3.7961820686136127E-2</v>
      </c>
      <c r="AF1504">
        <f t="shared" si="1061"/>
        <v>0</v>
      </c>
      <c r="AG1504">
        <f t="shared" si="1062"/>
        <v>4.3384937927012715E-2</v>
      </c>
      <c r="AH1504">
        <f t="shared" si="1063"/>
        <v>4.8808055167889303E-2</v>
      </c>
      <c r="AI1504">
        <f t="shared" si="1064"/>
        <v>1.0846234481753179E-2</v>
      </c>
      <c r="AJ1504">
        <f t="shared" si="1065"/>
        <v>5.9654289649642485E-2</v>
      </c>
      <c r="AK1504">
        <f t="shared" si="1066"/>
        <v>1.0846234481753179E-2</v>
      </c>
      <c r="AL1504">
        <f t="shared" si="1067"/>
        <v>4.3384937927012715E-2</v>
      </c>
      <c r="AM1504">
        <f t="shared" si="1068"/>
        <v>3.7961820686136127E-2</v>
      </c>
      <c r="AN1504">
        <f t="shared" si="1069"/>
        <v>3.7961820686136127E-2</v>
      </c>
      <c r="AO1504">
        <f t="shared" si="1070"/>
        <v>1.0846234481753179E-2</v>
      </c>
      <c r="AP1504">
        <f t="shared" si="1071"/>
        <v>1.0846234481753179E-2</v>
      </c>
      <c r="AQ1504">
        <f t="shared" si="1072"/>
        <v>2.1692468963506358E-2</v>
      </c>
      <c r="AR1504">
        <f t="shared" si="1073"/>
        <v>5.4231172408765894E-3</v>
      </c>
      <c r="AS1504">
        <f t="shared" si="1074"/>
        <v>3.253870344525954E-2</v>
      </c>
      <c r="AT1504">
        <f t="shared" si="1075"/>
        <v>2.1692468963506358E-2</v>
      </c>
      <c r="AU1504">
        <f t="shared" si="1076"/>
        <v>2.1692468963506358E-2</v>
      </c>
      <c r="AV1504">
        <f t="shared" si="1077"/>
        <v>5.423117240876589E-2</v>
      </c>
      <c r="AW1504">
        <f t="shared" si="1078"/>
        <v>5.4231172408765894E-3</v>
      </c>
      <c r="AX1504">
        <f t="shared" si="1079"/>
        <v>0</v>
      </c>
      <c r="AY1504">
        <f t="shared" si="1080"/>
        <v>0.51519613788327601</v>
      </c>
    </row>
    <row r="1505" spans="1:51" x14ac:dyDescent="0.2">
      <c r="A1505" s="118" t="s">
        <v>6435</v>
      </c>
      <c r="B1505" s="119">
        <v>58122</v>
      </c>
      <c r="C1505" s="121" t="s">
        <v>7179</v>
      </c>
      <c r="D1505" s="121" t="s">
        <v>4867</v>
      </c>
      <c r="E1505" s="121">
        <v>16.225053959030888</v>
      </c>
      <c r="F1505">
        <f t="shared" si="1056"/>
        <v>1.6225053959030889E-5</v>
      </c>
      <c r="G1505">
        <f t="shared" si="1057"/>
        <v>1.6225053959030889E-7</v>
      </c>
      <c r="H1505">
        <f t="shared" si="1058"/>
        <v>9.3392007714562363E-3</v>
      </c>
      <c r="I1505" s="115">
        <f t="shared" si="1036"/>
        <v>64</v>
      </c>
      <c r="J1505" s="115">
        <f t="shared" si="1037"/>
        <v>0</v>
      </c>
      <c r="K1505" s="115">
        <f t="shared" si="1038"/>
        <v>41</v>
      </c>
      <c r="L1505" s="115">
        <f t="shared" si="1039"/>
        <v>43</v>
      </c>
      <c r="M1505" s="115">
        <f t="shared" si="1040"/>
        <v>12</v>
      </c>
      <c r="N1505" s="115">
        <f t="shared" si="1041"/>
        <v>55</v>
      </c>
      <c r="O1505" s="115">
        <f t="shared" si="1042"/>
        <v>1</v>
      </c>
      <c r="P1505" s="115">
        <f t="shared" si="1043"/>
        <v>36</v>
      </c>
      <c r="Q1505" s="115">
        <f t="shared" si="1044"/>
        <v>40</v>
      </c>
      <c r="R1505" s="115">
        <f t="shared" si="1045"/>
        <v>46</v>
      </c>
      <c r="S1505" s="115">
        <f t="shared" si="1046"/>
        <v>15</v>
      </c>
      <c r="T1505" s="115">
        <f t="shared" si="1047"/>
        <v>17</v>
      </c>
      <c r="U1505" s="115">
        <f t="shared" si="1048"/>
        <v>17</v>
      </c>
      <c r="V1505" s="115">
        <f t="shared" si="1049"/>
        <v>17</v>
      </c>
      <c r="W1505" s="115">
        <f t="shared" si="1050"/>
        <v>31</v>
      </c>
      <c r="X1505" s="115">
        <f t="shared" si="1051"/>
        <v>21</v>
      </c>
      <c r="Y1505" s="115">
        <f t="shared" si="1052"/>
        <v>30</v>
      </c>
      <c r="Z1505" s="115">
        <f t="shared" si="1053"/>
        <v>53</v>
      </c>
      <c r="AA1505" s="115">
        <f t="shared" si="1054"/>
        <v>0</v>
      </c>
      <c r="AB1505" s="115">
        <f t="shared" si="1055"/>
        <v>7</v>
      </c>
      <c r="AC1505" s="113">
        <f t="shared" si="1059"/>
        <v>546</v>
      </c>
      <c r="AE1505">
        <f t="shared" si="1060"/>
        <v>0.59770884937319912</v>
      </c>
      <c r="AF1505">
        <f t="shared" si="1061"/>
        <v>0</v>
      </c>
      <c r="AG1505">
        <f t="shared" si="1062"/>
        <v>0.38290723162970569</v>
      </c>
      <c r="AH1505">
        <f t="shared" si="1063"/>
        <v>0.40158563317261814</v>
      </c>
      <c r="AI1505">
        <f t="shared" si="1064"/>
        <v>0.11207040925747483</v>
      </c>
      <c r="AJ1505">
        <f t="shared" si="1065"/>
        <v>0.513656042430093</v>
      </c>
      <c r="AK1505">
        <f t="shared" si="1066"/>
        <v>9.3392007714562363E-3</v>
      </c>
      <c r="AL1505">
        <f t="shared" si="1067"/>
        <v>0.33621122777242451</v>
      </c>
      <c r="AM1505">
        <f t="shared" si="1068"/>
        <v>0.37356803085824947</v>
      </c>
      <c r="AN1505">
        <f t="shared" si="1069"/>
        <v>0.42960323548698687</v>
      </c>
      <c r="AO1505">
        <f t="shared" si="1070"/>
        <v>0.14008801157184356</v>
      </c>
      <c r="AP1505">
        <f t="shared" si="1071"/>
        <v>0.15876641311475601</v>
      </c>
      <c r="AQ1505">
        <f t="shared" si="1072"/>
        <v>0.15876641311475601</v>
      </c>
      <c r="AR1505">
        <f t="shared" si="1073"/>
        <v>0.15876641311475601</v>
      </c>
      <c r="AS1505">
        <f t="shared" si="1074"/>
        <v>0.28951522391514334</v>
      </c>
      <c r="AT1505">
        <f t="shared" si="1075"/>
        <v>0.19612321620058096</v>
      </c>
      <c r="AU1505">
        <f t="shared" si="1076"/>
        <v>0.28017602314368711</v>
      </c>
      <c r="AV1505">
        <f t="shared" si="1077"/>
        <v>0.49497764088718055</v>
      </c>
      <c r="AW1505">
        <f t="shared" si="1078"/>
        <v>0</v>
      </c>
      <c r="AX1505">
        <f t="shared" si="1079"/>
        <v>6.5374405400193653E-2</v>
      </c>
      <c r="AY1505">
        <f t="shared" si="1080"/>
        <v>5.0992036212151053</v>
      </c>
    </row>
    <row r="1506" spans="1:51" x14ac:dyDescent="0.2">
      <c r="A1506" s="118" t="s">
        <v>6436</v>
      </c>
      <c r="B1506" s="119">
        <v>29803</v>
      </c>
      <c r="C1506" s="121" t="s">
        <v>6895</v>
      </c>
      <c r="D1506" s="121" t="s">
        <v>3578</v>
      </c>
      <c r="E1506" s="121">
        <v>7.2607022329841356E-2</v>
      </c>
      <c r="F1506">
        <f t="shared" si="1056"/>
        <v>7.260702232984135E-8</v>
      </c>
      <c r="G1506">
        <f t="shared" si="1057"/>
        <v>7.2607022329841351E-10</v>
      </c>
      <c r="H1506">
        <f t="shared" si="1058"/>
        <v>4.1792869266765538E-5</v>
      </c>
      <c r="I1506" s="115">
        <f t="shared" si="1036"/>
        <v>29</v>
      </c>
      <c r="J1506" s="115">
        <f t="shared" si="1037"/>
        <v>5</v>
      </c>
      <c r="K1506" s="115">
        <f t="shared" si="1038"/>
        <v>14</v>
      </c>
      <c r="L1506" s="115">
        <f t="shared" si="1039"/>
        <v>16</v>
      </c>
      <c r="M1506" s="115">
        <f t="shared" si="1040"/>
        <v>10</v>
      </c>
      <c r="N1506" s="115">
        <f t="shared" si="1041"/>
        <v>15</v>
      </c>
      <c r="O1506" s="115">
        <f t="shared" si="1042"/>
        <v>7</v>
      </c>
      <c r="P1506" s="115">
        <f t="shared" si="1043"/>
        <v>15</v>
      </c>
      <c r="Q1506" s="115">
        <f t="shared" si="1044"/>
        <v>9</v>
      </c>
      <c r="R1506" s="115">
        <f t="shared" si="1045"/>
        <v>21</v>
      </c>
      <c r="S1506" s="115">
        <f t="shared" si="1046"/>
        <v>8</v>
      </c>
      <c r="T1506" s="115">
        <f t="shared" si="1047"/>
        <v>12</v>
      </c>
      <c r="U1506" s="115">
        <f t="shared" si="1048"/>
        <v>13</v>
      </c>
      <c r="V1506" s="115">
        <f t="shared" si="1049"/>
        <v>16</v>
      </c>
      <c r="W1506" s="115">
        <f t="shared" si="1050"/>
        <v>23</v>
      </c>
      <c r="X1506" s="115">
        <f t="shared" si="1051"/>
        <v>12</v>
      </c>
      <c r="Y1506" s="115">
        <f t="shared" si="1052"/>
        <v>10</v>
      </c>
      <c r="Z1506" s="115">
        <f t="shared" si="1053"/>
        <v>16</v>
      </c>
      <c r="AA1506" s="115">
        <f t="shared" si="1054"/>
        <v>4</v>
      </c>
      <c r="AB1506" s="115">
        <f t="shared" si="1055"/>
        <v>8</v>
      </c>
      <c r="AC1506" s="113">
        <f t="shared" si="1059"/>
        <v>263</v>
      </c>
      <c r="AE1506">
        <f t="shared" si="1060"/>
        <v>1.2119932087362006E-3</v>
      </c>
      <c r="AF1506">
        <f t="shared" si="1061"/>
        <v>2.0896434633382768E-4</v>
      </c>
      <c r="AG1506">
        <f t="shared" si="1062"/>
        <v>5.8510016973471757E-4</v>
      </c>
      <c r="AH1506">
        <f t="shared" si="1063"/>
        <v>6.6868590826824862E-4</v>
      </c>
      <c r="AI1506">
        <f t="shared" si="1064"/>
        <v>4.1792869266765536E-4</v>
      </c>
      <c r="AJ1506">
        <f t="shared" si="1065"/>
        <v>6.2689303900148304E-4</v>
      </c>
      <c r="AK1506">
        <f t="shared" si="1066"/>
        <v>2.9255008486735878E-4</v>
      </c>
      <c r="AL1506">
        <f t="shared" si="1067"/>
        <v>6.2689303900148304E-4</v>
      </c>
      <c r="AM1506">
        <f t="shared" si="1068"/>
        <v>3.7613582340088983E-4</v>
      </c>
      <c r="AN1506">
        <f t="shared" si="1069"/>
        <v>8.7765025460207629E-4</v>
      </c>
      <c r="AO1506">
        <f t="shared" si="1070"/>
        <v>3.3434295413412431E-4</v>
      </c>
      <c r="AP1506">
        <f t="shared" si="1071"/>
        <v>5.0151443120118652E-4</v>
      </c>
      <c r="AQ1506">
        <f t="shared" si="1072"/>
        <v>5.4330730046795199E-4</v>
      </c>
      <c r="AR1506">
        <f t="shared" si="1073"/>
        <v>6.6868590826824862E-4</v>
      </c>
      <c r="AS1506">
        <f t="shared" si="1074"/>
        <v>9.6123599313560734E-4</v>
      </c>
      <c r="AT1506">
        <f t="shared" si="1075"/>
        <v>5.0151443120118652E-4</v>
      </c>
      <c r="AU1506">
        <f t="shared" si="1076"/>
        <v>4.1792869266765536E-4</v>
      </c>
      <c r="AV1506">
        <f t="shared" si="1077"/>
        <v>6.6868590826824862E-4</v>
      </c>
      <c r="AW1506">
        <f t="shared" si="1078"/>
        <v>1.6717147706706215E-4</v>
      </c>
      <c r="AX1506">
        <f t="shared" si="1079"/>
        <v>3.3434295413412431E-4</v>
      </c>
      <c r="AY1506">
        <f t="shared" si="1080"/>
        <v>1.0991524617159338E-2</v>
      </c>
    </row>
    <row r="1507" spans="1:51" x14ac:dyDescent="0.2">
      <c r="A1507" s="118" t="s">
        <v>6437</v>
      </c>
      <c r="B1507" s="119">
        <v>49996</v>
      </c>
      <c r="C1507" s="121" t="s">
        <v>6761</v>
      </c>
      <c r="D1507" s="121" t="s">
        <v>3976</v>
      </c>
      <c r="E1507" s="121">
        <v>0.24745490768671019</v>
      </c>
      <c r="F1507">
        <f t="shared" si="1056"/>
        <v>2.4745490768671017E-7</v>
      </c>
      <c r="G1507">
        <f t="shared" si="1057"/>
        <v>2.4745490768671018E-9</v>
      </c>
      <c r="H1507">
        <f t="shared" si="1058"/>
        <v>1.4243595556623909E-4</v>
      </c>
      <c r="I1507" s="115">
        <f t="shared" si="1036"/>
        <v>54</v>
      </c>
      <c r="J1507" s="115">
        <f t="shared" si="1037"/>
        <v>3</v>
      </c>
      <c r="K1507" s="115">
        <f t="shared" si="1038"/>
        <v>23</v>
      </c>
      <c r="L1507" s="115">
        <f t="shared" si="1039"/>
        <v>33</v>
      </c>
      <c r="M1507" s="115">
        <f t="shared" si="1040"/>
        <v>14</v>
      </c>
      <c r="N1507" s="115">
        <f t="shared" si="1041"/>
        <v>36</v>
      </c>
      <c r="O1507" s="115">
        <f t="shared" si="1042"/>
        <v>7</v>
      </c>
      <c r="P1507" s="115">
        <f t="shared" si="1043"/>
        <v>25</v>
      </c>
      <c r="Q1507" s="115">
        <f t="shared" si="1044"/>
        <v>12</v>
      </c>
      <c r="R1507" s="115">
        <f t="shared" si="1045"/>
        <v>41</v>
      </c>
      <c r="S1507" s="115">
        <f t="shared" si="1046"/>
        <v>7</v>
      </c>
      <c r="T1507" s="115">
        <f t="shared" si="1047"/>
        <v>18</v>
      </c>
      <c r="U1507" s="115">
        <f t="shared" si="1048"/>
        <v>20</v>
      </c>
      <c r="V1507" s="115">
        <f t="shared" si="1049"/>
        <v>18</v>
      </c>
      <c r="W1507" s="115">
        <f t="shared" si="1050"/>
        <v>38</v>
      </c>
      <c r="X1507" s="115">
        <f t="shared" si="1051"/>
        <v>32</v>
      </c>
      <c r="Y1507" s="115">
        <f t="shared" si="1052"/>
        <v>25</v>
      </c>
      <c r="Z1507" s="115">
        <f t="shared" si="1053"/>
        <v>37</v>
      </c>
      <c r="AA1507" s="115">
        <f t="shared" si="1054"/>
        <v>4</v>
      </c>
      <c r="AB1507" s="115">
        <f t="shared" si="1055"/>
        <v>12</v>
      </c>
      <c r="AC1507" s="113">
        <f t="shared" si="1059"/>
        <v>459</v>
      </c>
      <c r="AE1507">
        <f t="shared" si="1060"/>
        <v>7.6915416005769108E-3</v>
      </c>
      <c r="AF1507">
        <f t="shared" si="1061"/>
        <v>4.2730786669871728E-4</v>
      </c>
      <c r="AG1507">
        <f t="shared" si="1062"/>
        <v>3.276026978023499E-3</v>
      </c>
      <c r="AH1507">
        <f t="shared" si="1063"/>
        <v>4.7003865336858897E-3</v>
      </c>
      <c r="AI1507">
        <f t="shared" si="1064"/>
        <v>1.9941033779273471E-3</v>
      </c>
      <c r="AJ1507">
        <f t="shared" si="1065"/>
        <v>5.1276944003846078E-3</v>
      </c>
      <c r="AK1507">
        <f t="shared" si="1066"/>
        <v>9.9705168896367354E-4</v>
      </c>
      <c r="AL1507">
        <f t="shared" si="1067"/>
        <v>3.5608988891559774E-3</v>
      </c>
      <c r="AM1507">
        <f t="shared" si="1068"/>
        <v>1.7092314667948691E-3</v>
      </c>
      <c r="AN1507">
        <f t="shared" si="1069"/>
        <v>5.8398741782158025E-3</v>
      </c>
      <c r="AO1507">
        <f t="shared" si="1070"/>
        <v>9.9705168896367354E-4</v>
      </c>
      <c r="AP1507">
        <f t="shared" si="1071"/>
        <v>2.5638472001923039E-3</v>
      </c>
      <c r="AQ1507">
        <f t="shared" si="1072"/>
        <v>2.8487191113247818E-3</v>
      </c>
      <c r="AR1507">
        <f t="shared" si="1073"/>
        <v>2.5638472001923039E-3</v>
      </c>
      <c r="AS1507">
        <f t="shared" si="1074"/>
        <v>5.4125663115170853E-3</v>
      </c>
      <c r="AT1507">
        <f t="shared" si="1075"/>
        <v>4.557950578119651E-3</v>
      </c>
      <c r="AU1507">
        <f t="shared" si="1076"/>
        <v>3.5608988891559774E-3</v>
      </c>
      <c r="AV1507">
        <f t="shared" si="1077"/>
        <v>5.2701303559508465E-3</v>
      </c>
      <c r="AW1507">
        <f t="shared" si="1078"/>
        <v>5.6974382226495637E-4</v>
      </c>
      <c r="AX1507">
        <f t="shared" si="1079"/>
        <v>1.7092314667948691E-3</v>
      </c>
      <c r="AY1507">
        <f t="shared" si="1080"/>
        <v>6.5378103604903759E-2</v>
      </c>
    </row>
    <row r="1508" spans="1:51" x14ac:dyDescent="0.2">
      <c r="A1508" s="118" t="s">
        <v>6438</v>
      </c>
      <c r="B1508" s="119">
        <v>77573</v>
      </c>
      <c r="C1508" s="121" t="s">
        <v>7030</v>
      </c>
      <c r="D1508" s="121" t="s">
        <v>4300</v>
      </c>
      <c r="E1508" s="121">
        <v>0.3579897095825948</v>
      </c>
      <c r="F1508">
        <f t="shared" si="1056"/>
        <v>3.5798970958259481E-7</v>
      </c>
      <c r="G1508">
        <f t="shared" si="1057"/>
        <v>3.5798970958259481E-9</v>
      </c>
      <c r="H1508">
        <f t="shared" si="1058"/>
        <v>2.0606019433582574E-4</v>
      </c>
      <c r="I1508" s="115">
        <f t="shared" si="1036"/>
        <v>44</v>
      </c>
      <c r="J1508" s="115">
        <f t="shared" si="1037"/>
        <v>8</v>
      </c>
      <c r="K1508" s="115">
        <f t="shared" si="1038"/>
        <v>56</v>
      </c>
      <c r="L1508" s="115">
        <f t="shared" si="1039"/>
        <v>47</v>
      </c>
      <c r="M1508" s="115">
        <f t="shared" si="1040"/>
        <v>40</v>
      </c>
      <c r="N1508" s="115">
        <f t="shared" si="1041"/>
        <v>34</v>
      </c>
      <c r="O1508" s="115">
        <f t="shared" si="1042"/>
        <v>16</v>
      </c>
      <c r="P1508" s="115">
        <f t="shared" si="1043"/>
        <v>30</v>
      </c>
      <c r="Q1508" s="115">
        <f t="shared" si="1044"/>
        <v>39</v>
      </c>
      <c r="R1508" s="115">
        <f t="shared" si="1045"/>
        <v>55</v>
      </c>
      <c r="S1508" s="115">
        <f t="shared" si="1046"/>
        <v>15</v>
      </c>
      <c r="T1508" s="115">
        <f t="shared" si="1047"/>
        <v>28</v>
      </c>
      <c r="U1508" s="115">
        <f t="shared" si="1048"/>
        <v>27</v>
      </c>
      <c r="V1508" s="115">
        <f t="shared" si="1049"/>
        <v>25</v>
      </c>
      <c r="W1508" s="115">
        <f t="shared" si="1050"/>
        <v>54</v>
      </c>
      <c r="X1508" s="115">
        <f t="shared" si="1051"/>
        <v>38</v>
      </c>
      <c r="Y1508" s="115">
        <f t="shared" si="1052"/>
        <v>32</v>
      </c>
      <c r="Z1508" s="115">
        <f t="shared" si="1053"/>
        <v>55</v>
      </c>
      <c r="AA1508" s="115">
        <f t="shared" si="1054"/>
        <v>13</v>
      </c>
      <c r="AB1508" s="115">
        <f t="shared" si="1055"/>
        <v>16</v>
      </c>
      <c r="AC1508" s="113">
        <f t="shared" si="1059"/>
        <v>672</v>
      </c>
      <c r="AE1508">
        <f t="shared" si="1060"/>
        <v>9.0666485507763326E-3</v>
      </c>
      <c r="AF1508">
        <f t="shared" si="1061"/>
        <v>1.6484815546866059E-3</v>
      </c>
      <c r="AG1508">
        <f t="shared" si="1062"/>
        <v>1.1539370882806241E-2</v>
      </c>
      <c r="AH1508">
        <f t="shared" si="1063"/>
        <v>9.6848291337838094E-3</v>
      </c>
      <c r="AI1508">
        <f t="shared" si="1064"/>
        <v>8.2424077734330296E-3</v>
      </c>
      <c r="AJ1508">
        <f t="shared" si="1065"/>
        <v>7.0060466074180752E-3</v>
      </c>
      <c r="AK1508">
        <f t="shared" si="1066"/>
        <v>3.2969631093732119E-3</v>
      </c>
      <c r="AL1508">
        <f t="shared" si="1067"/>
        <v>6.1818058300747722E-3</v>
      </c>
      <c r="AM1508">
        <f t="shared" si="1068"/>
        <v>8.0363475790972035E-3</v>
      </c>
      <c r="AN1508">
        <f t="shared" si="1069"/>
        <v>1.1333310688470415E-2</v>
      </c>
      <c r="AO1508">
        <f t="shared" si="1070"/>
        <v>3.0909029150373861E-3</v>
      </c>
      <c r="AP1508">
        <f t="shared" si="1071"/>
        <v>5.7696854414031207E-3</v>
      </c>
      <c r="AQ1508">
        <f t="shared" si="1072"/>
        <v>5.5636252470672946E-3</v>
      </c>
      <c r="AR1508">
        <f t="shared" si="1073"/>
        <v>5.151504858395644E-3</v>
      </c>
      <c r="AS1508">
        <f t="shared" si="1074"/>
        <v>1.1127250494134589E-2</v>
      </c>
      <c r="AT1508">
        <f t="shared" si="1075"/>
        <v>7.8302873847613773E-3</v>
      </c>
      <c r="AU1508">
        <f t="shared" si="1076"/>
        <v>6.5939262187464237E-3</v>
      </c>
      <c r="AV1508">
        <f t="shared" si="1077"/>
        <v>1.1333310688470415E-2</v>
      </c>
      <c r="AW1508">
        <f t="shared" si="1078"/>
        <v>2.6787825263657346E-3</v>
      </c>
      <c r="AX1508">
        <f t="shared" si="1079"/>
        <v>3.2969631093732119E-3</v>
      </c>
      <c r="AY1508">
        <f t="shared" si="1080"/>
        <v>0.13847245059367491</v>
      </c>
    </row>
    <row r="1509" spans="1:51" x14ac:dyDescent="0.2">
      <c r="A1509" s="118" t="s">
        <v>6439</v>
      </c>
      <c r="B1509" s="119">
        <v>49094</v>
      </c>
      <c r="C1509" s="121" t="s">
        <v>7185</v>
      </c>
      <c r="D1509" s="121" t="s">
        <v>3505</v>
      </c>
      <c r="E1509" s="121">
        <v>3.4194836724829536E-2</v>
      </c>
      <c r="F1509">
        <f t="shared" si="1056"/>
        <v>3.4194836724829535E-8</v>
      </c>
      <c r="G1509">
        <f t="shared" si="1057"/>
        <v>3.4194836724829536E-10</v>
      </c>
      <c r="H1509">
        <f t="shared" si="1058"/>
        <v>1.9682673865167394E-5</v>
      </c>
      <c r="I1509" s="115">
        <f t="shared" si="1036"/>
        <v>58</v>
      </c>
      <c r="J1509" s="115">
        <f t="shared" si="1037"/>
        <v>5</v>
      </c>
      <c r="K1509" s="115">
        <f t="shared" si="1038"/>
        <v>26</v>
      </c>
      <c r="L1509" s="115">
        <f t="shared" si="1039"/>
        <v>25</v>
      </c>
      <c r="M1509" s="115">
        <f t="shared" si="1040"/>
        <v>7</v>
      </c>
      <c r="N1509" s="115">
        <f t="shared" si="1041"/>
        <v>36</v>
      </c>
      <c r="O1509" s="115">
        <f t="shared" si="1042"/>
        <v>11</v>
      </c>
      <c r="P1509" s="115">
        <f t="shared" si="1043"/>
        <v>20</v>
      </c>
      <c r="Q1509" s="115">
        <f t="shared" si="1044"/>
        <v>9</v>
      </c>
      <c r="R1509" s="115">
        <f t="shared" si="1045"/>
        <v>52</v>
      </c>
      <c r="S1509" s="115">
        <f t="shared" si="1046"/>
        <v>16</v>
      </c>
      <c r="T1509" s="115">
        <f t="shared" si="1047"/>
        <v>7</v>
      </c>
      <c r="U1509" s="115">
        <f t="shared" si="1048"/>
        <v>29</v>
      </c>
      <c r="V1509" s="115">
        <f t="shared" si="1049"/>
        <v>13</v>
      </c>
      <c r="W1509" s="115">
        <f t="shared" si="1050"/>
        <v>38</v>
      </c>
      <c r="X1509" s="115">
        <f t="shared" si="1051"/>
        <v>27</v>
      </c>
      <c r="Y1509" s="115">
        <f t="shared" si="1052"/>
        <v>33</v>
      </c>
      <c r="Z1509" s="115">
        <f t="shared" si="1053"/>
        <v>33</v>
      </c>
      <c r="AA1509" s="115">
        <f t="shared" si="1054"/>
        <v>4</v>
      </c>
      <c r="AB1509" s="115">
        <f t="shared" si="1055"/>
        <v>8</v>
      </c>
      <c r="AC1509" s="113">
        <f t="shared" si="1059"/>
        <v>457</v>
      </c>
      <c r="AE1509">
        <f t="shared" si="1060"/>
        <v>1.1415950841797088E-3</v>
      </c>
      <c r="AF1509">
        <f t="shared" si="1061"/>
        <v>9.841336932583697E-5</v>
      </c>
      <c r="AG1509">
        <f t="shared" si="1062"/>
        <v>5.1174952049435219E-4</v>
      </c>
      <c r="AH1509">
        <f t="shared" si="1063"/>
        <v>4.9206684662918482E-4</v>
      </c>
      <c r="AI1509">
        <f t="shared" si="1064"/>
        <v>1.3777871705617176E-4</v>
      </c>
      <c r="AJ1509">
        <f t="shared" si="1065"/>
        <v>7.0857625914602619E-4</v>
      </c>
      <c r="AK1509">
        <f t="shared" si="1066"/>
        <v>2.1650941251684133E-4</v>
      </c>
      <c r="AL1509">
        <f t="shared" si="1067"/>
        <v>3.9365347730334788E-4</v>
      </c>
      <c r="AM1509">
        <f t="shared" si="1068"/>
        <v>1.7714406478650655E-4</v>
      </c>
      <c r="AN1509">
        <f t="shared" si="1069"/>
        <v>1.0234990409887044E-3</v>
      </c>
      <c r="AO1509">
        <f t="shared" si="1070"/>
        <v>3.149227818426783E-4</v>
      </c>
      <c r="AP1509">
        <f t="shared" si="1071"/>
        <v>1.3777871705617176E-4</v>
      </c>
      <c r="AQ1509">
        <f t="shared" si="1072"/>
        <v>5.707975420898544E-4</v>
      </c>
      <c r="AR1509">
        <f t="shared" si="1073"/>
        <v>2.558747602471761E-4</v>
      </c>
      <c r="AS1509">
        <f t="shared" si="1074"/>
        <v>7.4794160687636103E-4</v>
      </c>
      <c r="AT1509">
        <f t="shared" si="1075"/>
        <v>5.3143219435951967E-4</v>
      </c>
      <c r="AU1509">
        <f t="shared" si="1076"/>
        <v>6.4952823755052398E-4</v>
      </c>
      <c r="AV1509">
        <f t="shared" si="1077"/>
        <v>6.4952823755052398E-4</v>
      </c>
      <c r="AW1509">
        <f t="shared" si="1078"/>
        <v>7.8730695460669576E-5</v>
      </c>
      <c r="AX1509">
        <f t="shared" si="1079"/>
        <v>1.5746139092133915E-4</v>
      </c>
      <c r="AY1509">
        <f t="shared" si="1080"/>
        <v>8.9949819563814974E-3</v>
      </c>
    </row>
    <row r="1510" spans="1:51" x14ac:dyDescent="0.2">
      <c r="A1510" s="118" t="s">
        <v>6440</v>
      </c>
      <c r="B1510" s="119">
        <v>31496</v>
      </c>
      <c r="C1510" s="121" t="s">
        <v>7013</v>
      </c>
      <c r="D1510" s="121" t="s">
        <v>3495</v>
      </c>
      <c r="E1510" s="121">
        <v>1.7014676101941441E-2</v>
      </c>
      <c r="F1510">
        <f t="shared" si="1056"/>
        <v>1.7014676101941441E-8</v>
      </c>
      <c r="G1510">
        <f t="shared" si="1057"/>
        <v>1.7014676101941441E-10</v>
      </c>
      <c r="H1510">
        <f t="shared" si="1058"/>
        <v>9.7937101829410915E-6</v>
      </c>
      <c r="I1510" s="115">
        <f t="shared" si="1036"/>
        <v>36</v>
      </c>
      <c r="J1510" s="115">
        <f t="shared" si="1037"/>
        <v>5</v>
      </c>
      <c r="K1510" s="115">
        <f t="shared" si="1038"/>
        <v>16</v>
      </c>
      <c r="L1510" s="115">
        <f t="shared" si="1039"/>
        <v>22</v>
      </c>
      <c r="M1510" s="115">
        <f t="shared" si="1040"/>
        <v>10</v>
      </c>
      <c r="N1510" s="115">
        <f t="shared" si="1041"/>
        <v>28</v>
      </c>
      <c r="O1510" s="115">
        <f t="shared" si="1042"/>
        <v>8</v>
      </c>
      <c r="P1510" s="115">
        <f t="shared" si="1043"/>
        <v>16</v>
      </c>
      <c r="Q1510" s="115">
        <f t="shared" si="1044"/>
        <v>8</v>
      </c>
      <c r="R1510" s="115">
        <f t="shared" si="1045"/>
        <v>20</v>
      </c>
      <c r="S1510" s="115">
        <f t="shared" si="1046"/>
        <v>7</v>
      </c>
      <c r="T1510" s="115">
        <f t="shared" si="1047"/>
        <v>6</v>
      </c>
      <c r="U1510" s="115">
        <f t="shared" si="1048"/>
        <v>19</v>
      </c>
      <c r="V1510" s="115">
        <f t="shared" si="1049"/>
        <v>8</v>
      </c>
      <c r="W1510" s="115">
        <f t="shared" si="1050"/>
        <v>19</v>
      </c>
      <c r="X1510" s="115">
        <f t="shared" si="1051"/>
        <v>18</v>
      </c>
      <c r="Y1510" s="115">
        <f t="shared" si="1052"/>
        <v>16</v>
      </c>
      <c r="Z1510" s="115">
        <f t="shared" si="1053"/>
        <v>25</v>
      </c>
      <c r="AA1510" s="115">
        <f t="shared" si="1054"/>
        <v>2</v>
      </c>
      <c r="AB1510" s="115">
        <f t="shared" si="1055"/>
        <v>6</v>
      </c>
      <c r="AC1510" s="113">
        <f t="shared" si="1059"/>
        <v>295</v>
      </c>
      <c r="AE1510">
        <f t="shared" si="1060"/>
        <v>3.525735665858793E-4</v>
      </c>
      <c r="AF1510">
        <f t="shared" si="1061"/>
        <v>4.8968550914705459E-5</v>
      </c>
      <c r="AG1510">
        <f t="shared" si="1062"/>
        <v>1.5669936292705746E-4</v>
      </c>
      <c r="AH1510">
        <f t="shared" si="1063"/>
        <v>2.1546162402470402E-4</v>
      </c>
      <c r="AI1510">
        <f t="shared" si="1064"/>
        <v>9.7937101829410919E-5</v>
      </c>
      <c r="AJ1510">
        <f t="shared" si="1065"/>
        <v>2.7422388512235056E-4</v>
      </c>
      <c r="AK1510">
        <f t="shared" si="1066"/>
        <v>7.8349681463528732E-5</v>
      </c>
      <c r="AL1510">
        <f t="shared" si="1067"/>
        <v>1.5669936292705746E-4</v>
      </c>
      <c r="AM1510">
        <f t="shared" si="1068"/>
        <v>7.8349681463528732E-5</v>
      </c>
      <c r="AN1510">
        <f t="shared" si="1069"/>
        <v>1.9587420365882184E-4</v>
      </c>
      <c r="AO1510">
        <f t="shared" si="1070"/>
        <v>6.8555971280587639E-5</v>
      </c>
      <c r="AP1510">
        <f t="shared" si="1071"/>
        <v>5.8762261097646546E-5</v>
      </c>
      <c r="AQ1510">
        <f t="shared" si="1072"/>
        <v>1.8608049347588074E-4</v>
      </c>
      <c r="AR1510">
        <f t="shared" si="1073"/>
        <v>7.8349681463528732E-5</v>
      </c>
      <c r="AS1510">
        <f t="shared" si="1074"/>
        <v>1.8608049347588074E-4</v>
      </c>
      <c r="AT1510">
        <f t="shared" si="1075"/>
        <v>1.7628678329293965E-4</v>
      </c>
      <c r="AU1510">
        <f t="shared" si="1076"/>
        <v>1.5669936292705746E-4</v>
      </c>
      <c r="AV1510">
        <f t="shared" si="1077"/>
        <v>2.448427545735273E-4</v>
      </c>
      <c r="AW1510">
        <f t="shared" si="1078"/>
        <v>1.9587420365882183E-5</v>
      </c>
      <c r="AX1510">
        <f t="shared" si="1079"/>
        <v>5.8762261097646546E-5</v>
      </c>
      <c r="AY1510">
        <f t="shared" si="1080"/>
        <v>2.8891445039676213E-3</v>
      </c>
    </row>
    <row r="1511" spans="1:51" x14ac:dyDescent="0.2">
      <c r="A1511" s="118" t="s">
        <v>6441</v>
      </c>
      <c r="B1511" s="119">
        <v>27009</v>
      </c>
      <c r="C1511" s="121" t="s">
        <v>6759</v>
      </c>
      <c r="D1511" s="121" t="s">
        <v>3550</v>
      </c>
      <c r="E1511" s="121">
        <v>6.6683045314966487E-3</v>
      </c>
      <c r="F1511">
        <f t="shared" si="1056"/>
        <v>6.6683045314966488E-9</v>
      </c>
      <c r="G1511">
        <f t="shared" si="1057"/>
        <v>6.6683045314966495E-11</v>
      </c>
      <c r="H1511">
        <f t="shared" si="1058"/>
        <v>3.8383006295147239E-6</v>
      </c>
      <c r="I1511" s="115">
        <f t="shared" si="1036"/>
        <v>17</v>
      </c>
      <c r="J1511" s="115">
        <f t="shared" si="1037"/>
        <v>2</v>
      </c>
      <c r="K1511" s="115">
        <f t="shared" si="1038"/>
        <v>14</v>
      </c>
      <c r="L1511" s="115">
        <f t="shared" si="1039"/>
        <v>11</v>
      </c>
      <c r="M1511" s="115">
        <f t="shared" si="1040"/>
        <v>13</v>
      </c>
      <c r="N1511" s="115">
        <f t="shared" si="1041"/>
        <v>20</v>
      </c>
      <c r="O1511" s="115">
        <f t="shared" si="1042"/>
        <v>10</v>
      </c>
      <c r="P1511" s="115">
        <f t="shared" si="1043"/>
        <v>6</v>
      </c>
      <c r="Q1511" s="115">
        <f t="shared" si="1044"/>
        <v>10</v>
      </c>
      <c r="R1511" s="115">
        <f t="shared" si="1045"/>
        <v>25</v>
      </c>
      <c r="S1511" s="115">
        <f t="shared" si="1046"/>
        <v>6</v>
      </c>
      <c r="T1511" s="115">
        <f t="shared" si="1047"/>
        <v>6</v>
      </c>
      <c r="U1511" s="115">
        <f t="shared" si="1048"/>
        <v>14</v>
      </c>
      <c r="V1511" s="115">
        <f t="shared" si="1049"/>
        <v>14</v>
      </c>
      <c r="W1511" s="115">
        <f t="shared" si="1050"/>
        <v>13</v>
      </c>
      <c r="X1511" s="115">
        <f t="shared" si="1051"/>
        <v>15</v>
      </c>
      <c r="Y1511" s="115">
        <f t="shared" si="1052"/>
        <v>9</v>
      </c>
      <c r="Z1511" s="115">
        <f t="shared" si="1053"/>
        <v>17</v>
      </c>
      <c r="AA1511" s="115">
        <f t="shared" si="1054"/>
        <v>7</v>
      </c>
      <c r="AB1511" s="115">
        <f t="shared" si="1055"/>
        <v>9</v>
      </c>
      <c r="AC1511" s="113">
        <f t="shared" si="1059"/>
        <v>238</v>
      </c>
      <c r="AE1511">
        <f t="shared" si="1060"/>
        <v>6.5251110701750314E-5</v>
      </c>
      <c r="AF1511">
        <f t="shared" si="1061"/>
        <v>7.6766012590294479E-6</v>
      </c>
      <c r="AG1511">
        <f t="shared" si="1062"/>
        <v>5.3736208813206135E-5</v>
      </c>
      <c r="AH1511">
        <f t="shared" si="1063"/>
        <v>4.2221306924661963E-5</v>
      </c>
      <c r="AI1511">
        <f t="shared" si="1064"/>
        <v>4.9897908183691411E-5</v>
      </c>
      <c r="AJ1511">
        <f t="shared" si="1065"/>
        <v>7.6766012590294479E-5</v>
      </c>
      <c r="AK1511">
        <f t="shared" si="1066"/>
        <v>3.8383006295147239E-5</v>
      </c>
      <c r="AL1511">
        <f t="shared" si="1067"/>
        <v>2.3029803777088344E-5</v>
      </c>
      <c r="AM1511">
        <f t="shared" si="1068"/>
        <v>3.8383006295147239E-5</v>
      </c>
      <c r="AN1511">
        <f t="shared" si="1069"/>
        <v>9.5957515737868105E-5</v>
      </c>
      <c r="AO1511">
        <f t="shared" si="1070"/>
        <v>2.3029803777088344E-5</v>
      </c>
      <c r="AP1511">
        <f t="shared" si="1071"/>
        <v>2.3029803777088344E-5</v>
      </c>
      <c r="AQ1511">
        <f t="shared" si="1072"/>
        <v>5.3736208813206135E-5</v>
      </c>
      <c r="AR1511">
        <f t="shared" si="1073"/>
        <v>5.3736208813206135E-5</v>
      </c>
      <c r="AS1511">
        <f t="shared" si="1074"/>
        <v>4.9897908183691411E-5</v>
      </c>
      <c r="AT1511">
        <f t="shared" si="1075"/>
        <v>5.7574509442720859E-5</v>
      </c>
      <c r="AU1511">
        <f t="shared" si="1076"/>
        <v>3.4544705665632515E-5</v>
      </c>
      <c r="AV1511">
        <f t="shared" si="1077"/>
        <v>6.5251110701750314E-5</v>
      </c>
      <c r="AW1511">
        <f t="shared" si="1078"/>
        <v>2.6868104406603068E-5</v>
      </c>
      <c r="AX1511">
        <f t="shared" si="1079"/>
        <v>3.4544705665632515E-5</v>
      </c>
      <c r="AY1511">
        <f t="shared" si="1080"/>
        <v>9.1351554982450434E-4</v>
      </c>
    </row>
    <row r="1512" spans="1:51" x14ac:dyDescent="0.2">
      <c r="A1512" s="118" t="s">
        <v>6442</v>
      </c>
      <c r="B1512" s="119">
        <v>43573</v>
      </c>
      <c r="C1512" s="121" t="s">
        <v>7186</v>
      </c>
      <c r="D1512" s="121" t="s">
        <v>3596</v>
      </c>
      <c r="E1512" s="121">
        <v>7.2567336545471428E-2</v>
      </c>
      <c r="F1512">
        <f t="shared" si="1056"/>
        <v>7.2567336545471422E-8</v>
      </c>
      <c r="G1512">
        <f t="shared" si="1057"/>
        <v>7.2567336545471425E-10</v>
      </c>
      <c r="H1512">
        <f t="shared" si="1058"/>
        <v>4.1770025983227663E-5</v>
      </c>
      <c r="I1512" s="115">
        <f t="shared" si="1036"/>
        <v>55</v>
      </c>
      <c r="J1512" s="115">
        <f t="shared" si="1037"/>
        <v>7</v>
      </c>
      <c r="K1512" s="115">
        <f t="shared" si="1038"/>
        <v>18</v>
      </c>
      <c r="L1512" s="115">
        <f t="shared" si="1039"/>
        <v>29</v>
      </c>
      <c r="M1512" s="115">
        <f t="shared" si="1040"/>
        <v>21</v>
      </c>
      <c r="N1512" s="115">
        <f t="shared" si="1041"/>
        <v>22</v>
      </c>
      <c r="O1512" s="115">
        <f t="shared" si="1042"/>
        <v>7</v>
      </c>
      <c r="P1512" s="115">
        <f t="shared" si="1043"/>
        <v>23</v>
      </c>
      <c r="Q1512" s="115">
        <f t="shared" si="1044"/>
        <v>12</v>
      </c>
      <c r="R1512" s="115">
        <f t="shared" si="1045"/>
        <v>32</v>
      </c>
      <c r="S1512" s="115">
        <f t="shared" si="1046"/>
        <v>6</v>
      </c>
      <c r="T1512" s="115">
        <f t="shared" si="1047"/>
        <v>9</v>
      </c>
      <c r="U1512" s="115">
        <f t="shared" si="1048"/>
        <v>26</v>
      </c>
      <c r="V1512" s="115">
        <f t="shared" si="1049"/>
        <v>12</v>
      </c>
      <c r="W1512" s="115">
        <f t="shared" si="1050"/>
        <v>29</v>
      </c>
      <c r="X1512" s="115">
        <f t="shared" si="1051"/>
        <v>24</v>
      </c>
      <c r="Y1512" s="115">
        <f t="shared" si="1052"/>
        <v>19</v>
      </c>
      <c r="Z1512" s="115">
        <f t="shared" si="1053"/>
        <v>25</v>
      </c>
      <c r="AA1512" s="115">
        <f t="shared" si="1054"/>
        <v>9</v>
      </c>
      <c r="AB1512" s="115">
        <f t="shared" si="1055"/>
        <v>9</v>
      </c>
      <c r="AC1512" s="113">
        <f t="shared" si="1059"/>
        <v>394</v>
      </c>
      <c r="AE1512">
        <f t="shared" si="1060"/>
        <v>2.2973514290775213E-3</v>
      </c>
      <c r="AF1512">
        <f t="shared" si="1061"/>
        <v>2.9239018188259363E-4</v>
      </c>
      <c r="AG1512">
        <f t="shared" si="1062"/>
        <v>7.5186046769809794E-4</v>
      </c>
      <c r="AH1512">
        <f t="shared" si="1063"/>
        <v>1.2113307535136023E-3</v>
      </c>
      <c r="AI1512">
        <f t="shared" si="1064"/>
        <v>8.771705456477809E-4</v>
      </c>
      <c r="AJ1512">
        <f t="shared" si="1065"/>
        <v>9.1894057163100862E-4</v>
      </c>
      <c r="AK1512">
        <f t="shared" si="1066"/>
        <v>2.9239018188259363E-4</v>
      </c>
      <c r="AL1512">
        <f t="shared" si="1067"/>
        <v>9.6071059761423624E-4</v>
      </c>
      <c r="AM1512">
        <f t="shared" si="1068"/>
        <v>5.0124031179873193E-4</v>
      </c>
      <c r="AN1512">
        <f t="shared" si="1069"/>
        <v>1.3366408314632852E-3</v>
      </c>
      <c r="AO1512">
        <f t="shared" si="1070"/>
        <v>2.5062015589936596E-4</v>
      </c>
      <c r="AP1512">
        <f t="shared" si="1071"/>
        <v>3.7593023384904897E-4</v>
      </c>
      <c r="AQ1512">
        <f t="shared" si="1072"/>
        <v>1.0860206755639193E-3</v>
      </c>
      <c r="AR1512">
        <f t="shared" si="1073"/>
        <v>5.0124031179873193E-4</v>
      </c>
      <c r="AS1512">
        <f t="shared" si="1074"/>
        <v>1.2113307535136023E-3</v>
      </c>
      <c r="AT1512">
        <f t="shared" si="1075"/>
        <v>1.0024806235974639E-3</v>
      </c>
      <c r="AU1512">
        <f t="shared" si="1076"/>
        <v>7.9363049368132556E-4</v>
      </c>
      <c r="AV1512">
        <f t="shared" si="1077"/>
        <v>1.0442506495806916E-3</v>
      </c>
      <c r="AW1512">
        <f t="shared" si="1078"/>
        <v>3.7593023384904897E-4</v>
      </c>
      <c r="AX1512">
        <f t="shared" si="1079"/>
        <v>3.7593023384904897E-4</v>
      </c>
      <c r="AY1512">
        <f t="shared" si="1080"/>
        <v>1.6457390237391699E-2</v>
      </c>
    </row>
    <row r="1513" spans="1:51" x14ac:dyDescent="0.2">
      <c r="A1513" s="118" t="s">
        <v>6443</v>
      </c>
      <c r="B1513" s="119">
        <v>31784</v>
      </c>
      <c r="C1513" s="121" t="s">
        <v>6570</v>
      </c>
      <c r="D1513" s="121" t="s">
        <v>3378</v>
      </c>
      <c r="E1513" s="121">
        <v>8.0231705810552886E-3</v>
      </c>
      <c r="F1513">
        <f t="shared" si="1056"/>
        <v>8.0231705810552891E-9</v>
      </c>
      <c r="G1513">
        <f t="shared" si="1057"/>
        <v>8.0231705810552898E-11</v>
      </c>
      <c r="H1513">
        <f t="shared" si="1058"/>
        <v>4.6181665139184574E-6</v>
      </c>
      <c r="I1513" s="115">
        <f t="shared" si="1036"/>
        <v>44</v>
      </c>
      <c r="J1513" s="115">
        <f t="shared" si="1037"/>
        <v>5</v>
      </c>
      <c r="K1513" s="115">
        <f t="shared" si="1038"/>
        <v>19</v>
      </c>
      <c r="L1513" s="115">
        <f t="shared" si="1039"/>
        <v>14</v>
      </c>
      <c r="M1513" s="115">
        <f t="shared" si="1040"/>
        <v>8</v>
      </c>
      <c r="N1513" s="115">
        <f t="shared" si="1041"/>
        <v>32</v>
      </c>
      <c r="O1513" s="115">
        <f t="shared" si="1042"/>
        <v>7</v>
      </c>
      <c r="P1513" s="115">
        <f t="shared" si="1043"/>
        <v>16</v>
      </c>
      <c r="Q1513" s="115">
        <f t="shared" si="1044"/>
        <v>10</v>
      </c>
      <c r="R1513" s="115">
        <f t="shared" si="1045"/>
        <v>21</v>
      </c>
      <c r="S1513" s="115">
        <f t="shared" si="1046"/>
        <v>15</v>
      </c>
      <c r="T1513" s="115">
        <f t="shared" si="1047"/>
        <v>5</v>
      </c>
      <c r="U1513" s="115">
        <f t="shared" si="1048"/>
        <v>8</v>
      </c>
      <c r="V1513" s="115">
        <f t="shared" si="1049"/>
        <v>13</v>
      </c>
      <c r="W1513" s="115">
        <f t="shared" si="1050"/>
        <v>16</v>
      </c>
      <c r="X1513" s="115">
        <f t="shared" si="1051"/>
        <v>18</v>
      </c>
      <c r="Y1513" s="115">
        <f t="shared" si="1052"/>
        <v>18</v>
      </c>
      <c r="Z1513" s="115">
        <f t="shared" si="1053"/>
        <v>25</v>
      </c>
      <c r="AA1513" s="115">
        <f t="shared" si="1054"/>
        <v>2</v>
      </c>
      <c r="AB1513" s="115">
        <f t="shared" si="1055"/>
        <v>6</v>
      </c>
      <c r="AC1513" s="113">
        <f t="shared" si="1059"/>
        <v>302</v>
      </c>
      <c r="AE1513">
        <f t="shared" si="1060"/>
        <v>2.0319932661241213E-4</v>
      </c>
      <c r="AF1513">
        <f t="shared" si="1061"/>
        <v>2.3090832569592286E-5</v>
      </c>
      <c r="AG1513">
        <f t="shared" si="1062"/>
        <v>8.7745163764450684E-5</v>
      </c>
      <c r="AH1513">
        <f t="shared" si="1063"/>
        <v>6.4654331194858398E-5</v>
      </c>
      <c r="AI1513">
        <f t="shared" si="1064"/>
        <v>3.6945332111347659E-5</v>
      </c>
      <c r="AJ1513">
        <f t="shared" si="1065"/>
        <v>1.4778132844539064E-4</v>
      </c>
      <c r="AK1513">
        <f t="shared" si="1066"/>
        <v>3.2327165597429199E-5</v>
      </c>
      <c r="AL1513">
        <f t="shared" si="1067"/>
        <v>7.3890664222695318E-5</v>
      </c>
      <c r="AM1513">
        <f t="shared" si="1068"/>
        <v>4.6181665139184572E-5</v>
      </c>
      <c r="AN1513">
        <f t="shared" si="1069"/>
        <v>9.6981496792287604E-5</v>
      </c>
      <c r="AO1513">
        <f t="shared" si="1070"/>
        <v>6.9272497708776858E-5</v>
      </c>
      <c r="AP1513">
        <f t="shared" si="1071"/>
        <v>2.3090832569592286E-5</v>
      </c>
      <c r="AQ1513">
        <f t="shared" si="1072"/>
        <v>3.6945332111347659E-5</v>
      </c>
      <c r="AR1513">
        <f t="shared" si="1073"/>
        <v>6.0036164680939945E-5</v>
      </c>
      <c r="AS1513">
        <f t="shared" si="1074"/>
        <v>7.3890664222695318E-5</v>
      </c>
      <c r="AT1513">
        <f t="shared" si="1075"/>
        <v>8.3126997250532238E-5</v>
      </c>
      <c r="AU1513">
        <f t="shared" si="1076"/>
        <v>8.3126997250532238E-5</v>
      </c>
      <c r="AV1513">
        <f t="shared" si="1077"/>
        <v>1.1545416284796143E-4</v>
      </c>
      <c r="AW1513">
        <f t="shared" si="1078"/>
        <v>9.2363330278369148E-6</v>
      </c>
      <c r="AX1513">
        <f t="shared" si="1079"/>
        <v>2.7708999083510746E-5</v>
      </c>
      <c r="AY1513">
        <f t="shared" si="1080"/>
        <v>1.3946862872033742E-3</v>
      </c>
    </row>
    <row r="1514" spans="1:51" x14ac:dyDescent="0.2">
      <c r="A1514" s="118" t="s">
        <v>6444</v>
      </c>
      <c r="B1514" s="119">
        <v>32260</v>
      </c>
      <c r="C1514" s="121" t="s">
        <v>6891</v>
      </c>
      <c r="D1514" s="121" t="s">
        <v>3920</v>
      </c>
      <c r="E1514" s="121">
        <v>0.18278247226003796</v>
      </c>
      <c r="F1514">
        <f t="shared" si="1056"/>
        <v>1.8278247226003797E-7</v>
      </c>
      <c r="G1514">
        <f t="shared" si="1057"/>
        <v>1.8278247226003797E-9</v>
      </c>
      <c r="H1514">
        <f t="shared" si="1058"/>
        <v>1.0521026372238859E-4</v>
      </c>
      <c r="I1514" s="115">
        <f t="shared" si="1036"/>
        <v>22</v>
      </c>
      <c r="J1514" s="115">
        <f t="shared" si="1037"/>
        <v>3</v>
      </c>
      <c r="K1514" s="115">
        <f t="shared" si="1038"/>
        <v>21</v>
      </c>
      <c r="L1514" s="115">
        <f t="shared" si="1039"/>
        <v>19</v>
      </c>
      <c r="M1514" s="115">
        <f t="shared" si="1040"/>
        <v>7</v>
      </c>
      <c r="N1514" s="115">
        <f t="shared" si="1041"/>
        <v>12</v>
      </c>
      <c r="O1514" s="115">
        <f t="shared" si="1042"/>
        <v>9</v>
      </c>
      <c r="P1514" s="115">
        <f t="shared" si="1043"/>
        <v>33</v>
      </c>
      <c r="Q1514" s="115">
        <f t="shared" si="1044"/>
        <v>18</v>
      </c>
      <c r="R1514" s="115">
        <f t="shared" si="1045"/>
        <v>29</v>
      </c>
      <c r="S1514" s="115">
        <f t="shared" si="1046"/>
        <v>5</v>
      </c>
      <c r="T1514" s="115">
        <f t="shared" si="1047"/>
        <v>9</v>
      </c>
      <c r="U1514" s="115">
        <f t="shared" si="1048"/>
        <v>12</v>
      </c>
      <c r="V1514" s="115">
        <f t="shared" si="1049"/>
        <v>14</v>
      </c>
      <c r="W1514" s="115">
        <f t="shared" si="1050"/>
        <v>20</v>
      </c>
      <c r="X1514" s="115">
        <f t="shared" si="1051"/>
        <v>14</v>
      </c>
      <c r="Y1514" s="115">
        <f t="shared" si="1052"/>
        <v>10</v>
      </c>
      <c r="Z1514" s="115">
        <f t="shared" si="1053"/>
        <v>26</v>
      </c>
      <c r="AA1514" s="115">
        <f t="shared" si="1054"/>
        <v>0</v>
      </c>
      <c r="AB1514" s="115">
        <f t="shared" si="1055"/>
        <v>4</v>
      </c>
      <c r="AC1514" s="113">
        <f t="shared" si="1059"/>
        <v>287</v>
      </c>
      <c r="AE1514">
        <f t="shared" si="1060"/>
        <v>2.3146258018925492E-3</v>
      </c>
      <c r="AF1514">
        <f t="shared" si="1061"/>
        <v>3.1563079116716576E-4</v>
      </c>
      <c r="AG1514">
        <f t="shared" si="1062"/>
        <v>2.2094155381701605E-3</v>
      </c>
      <c r="AH1514">
        <f t="shared" si="1063"/>
        <v>1.9989950107253832E-3</v>
      </c>
      <c r="AI1514">
        <f t="shared" si="1064"/>
        <v>7.3647184605672017E-4</v>
      </c>
      <c r="AJ1514">
        <f t="shared" si="1065"/>
        <v>1.262523164668663E-3</v>
      </c>
      <c r="AK1514">
        <f t="shared" si="1066"/>
        <v>9.4689237350149727E-4</v>
      </c>
      <c r="AL1514">
        <f t="shared" si="1067"/>
        <v>3.4719387028388235E-3</v>
      </c>
      <c r="AM1514">
        <f t="shared" si="1068"/>
        <v>1.8937847470029945E-3</v>
      </c>
      <c r="AN1514">
        <f t="shared" si="1069"/>
        <v>3.0510976479492689E-3</v>
      </c>
      <c r="AO1514">
        <f t="shared" si="1070"/>
        <v>5.2605131861194296E-4</v>
      </c>
      <c r="AP1514">
        <f t="shared" si="1071"/>
        <v>9.4689237350149727E-4</v>
      </c>
      <c r="AQ1514">
        <f t="shared" si="1072"/>
        <v>1.262523164668663E-3</v>
      </c>
      <c r="AR1514">
        <f t="shared" si="1073"/>
        <v>1.4729436921134403E-3</v>
      </c>
      <c r="AS1514">
        <f t="shared" si="1074"/>
        <v>2.1042052744477719E-3</v>
      </c>
      <c r="AT1514">
        <f t="shared" si="1075"/>
        <v>1.4729436921134403E-3</v>
      </c>
      <c r="AU1514">
        <f t="shared" si="1076"/>
        <v>1.0521026372238859E-3</v>
      </c>
      <c r="AV1514">
        <f t="shared" si="1077"/>
        <v>2.7354668567821034E-3</v>
      </c>
      <c r="AW1514">
        <f t="shared" si="1078"/>
        <v>0</v>
      </c>
      <c r="AX1514">
        <f t="shared" si="1079"/>
        <v>4.2084105488955436E-4</v>
      </c>
      <c r="AY1514">
        <f t="shared" si="1080"/>
        <v>3.0195345688325523E-2</v>
      </c>
    </row>
    <row r="1515" spans="1:51" x14ac:dyDescent="0.2">
      <c r="A1515" s="118" t="s">
        <v>6445</v>
      </c>
      <c r="B1515" s="119">
        <v>61865</v>
      </c>
      <c r="C1515" s="121" t="s">
        <v>7155</v>
      </c>
      <c r="D1515" s="121" t="s">
        <v>4571</v>
      </c>
      <c r="E1515" s="121">
        <v>1.0866598166585528</v>
      </c>
      <c r="F1515">
        <f t="shared" si="1056"/>
        <v>1.0866598166585529E-6</v>
      </c>
      <c r="G1515">
        <f t="shared" si="1057"/>
        <v>1.086659816658553E-8</v>
      </c>
      <c r="H1515">
        <f t="shared" si="1058"/>
        <v>6.2548538967411942E-4</v>
      </c>
      <c r="I1515" s="115">
        <f t="shared" si="1036"/>
        <v>59</v>
      </c>
      <c r="J1515" s="115">
        <f t="shared" si="1037"/>
        <v>9</v>
      </c>
      <c r="K1515" s="115">
        <f t="shared" si="1038"/>
        <v>36</v>
      </c>
      <c r="L1515" s="115">
        <f t="shared" si="1039"/>
        <v>29</v>
      </c>
      <c r="M1515" s="115">
        <f t="shared" si="1040"/>
        <v>23</v>
      </c>
      <c r="N1515" s="115">
        <f t="shared" si="1041"/>
        <v>39</v>
      </c>
      <c r="O1515" s="115">
        <f t="shared" si="1042"/>
        <v>8</v>
      </c>
      <c r="P1515" s="115">
        <f t="shared" si="1043"/>
        <v>39</v>
      </c>
      <c r="Q1515" s="115">
        <f t="shared" si="1044"/>
        <v>34</v>
      </c>
      <c r="R1515" s="115">
        <f t="shared" si="1045"/>
        <v>54</v>
      </c>
      <c r="S1515" s="115">
        <f t="shared" si="1046"/>
        <v>13</v>
      </c>
      <c r="T1515" s="115">
        <f t="shared" si="1047"/>
        <v>21</v>
      </c>
      <c r="U1515" s="115">
        <f t="shared" si="1048"/>
        <v>26</v>
      </c>
      <c r="V1515" s="115">
        <f t="shared" si="1049"/>
        <v>33</v>
      </c>
      <c r="W1515" s="115">
        <f t="shared" si="1050"/>
        <v>20</v>
      </c>
      <c r="X1515" s="115">
        <f t="shared" si="1051"/>
        <v>27</v>
      </c>
      <c r="Y1515" s="115">
        <f t="shared" si="1052"/>
        <v>27</v>
      </c>
      <c r="Z1515" s="115">
        <f t="shared" si="1053"/>
        <v>37</v>
      </c>
      <c r="AA1515" s="115">
        <f t="shared" si="1054"/>
        <v>5</v>
      </c>
      <c r="AB1515" s="115">
        <f t="shared" si="1055"/>
        <v>22</v>
      </c>
      <c r="AC1515" s="113">
        <f t="shared" si="1059"/>
        <v>561</v>
      </c>
      <c r="AE1515">
        <f t="shared" si="1060"/>
        <v>3.6903637990773043E-2</v>
      </c>
      <c r="AF1515">
        <f t="shared" si="1061"/>
        <v>5.629368507067075E-3</v>
      </c>
      <c r="AG1515">
        <f t="shared" si="1062"/>
        <v>2.25174740282683E-2</v>
      </c>
      <c r="AH1515">
        <f t="shared" si="1063"/>
        <v>1.8139076300549464E-2</v>
      </c>
      <c r="AI1515">
        <f t="shared" si="1064"/>
        <v>1.4386163962504746E-2</v>
      </c>
      <c r="AJ1515">
        <f t="shared" si="1065"/>
        <v>2.4393930197290657E-2</v>
      </c>
      <c r="AK1515">
        <f t="shared" si="1066"/>
        <v>5.0038831173929554E-3</v>
      </c>
      <c r="AL1515">
        <f t="shared" si="1067"/>
        <v>2.4393930197290657E-2</v>
      </c>
      <c r="AM1515">
        <f t="shared" si="1068"/>
        <v>2.1266503248920061E-2</v>
      </c>
      <c r="AN1515">
        <f t="shared" si="1069"/>
        <v>3.377621104240245E-2</v>
      </c>
      <c r="AO1515">
        <f t="shared" si="1070"/>
        <v>8.1313100657635518E-3</v>
      </c>
      <c r="AP1515">
        <f t="shared" si="1071"/>
        <v>1.3135193183156507E-2</v>
      </c>
      <c r="AQ1515">
        <f t="shared" si="1072"/>
        <v>1.6262620131527104E-2</v>
      </c>
      <c r="AR1515">
        <f t="shared" si="1073"/>
        <v>2.0641017859245939E-2</v>
      </c>
      <c r="AS1515">
        <f t="shared" si="1074"/>
        <v>1.2509707793482389E-2</v>
      </c>
      <c r="AT1515">
        <f t="shared" si="1075"/>
        <v>1.6888105521201225E-2</v>
      </c>
      <c r="AU1515">
        <f t="shared" si="1076"/>
        <v>1.6888105521201225E-2</v>
      </c>
      <c r="AV1515">
        <f t="shared" si="1077"/>
        <v>2.3142959417942418E-2</v>
      </c>
      <c r="AW1515">
        <f t="shared" si="1078"/>
        <v>3.1274269483705973E-3</v>
      </c>
      <c r="AX1515">
        <f t="shared" si="1079"/>
        <v>1.3760678572830627E-2</v>
      </c>
      <c r="AY1515">
        <f t="shared" si="1080"/>
        <v>0.35089730360718102</v>
      </c>
    </row>
    <row r="1516" spans="1:51" x14ac:dyDescent="0.2">
      <c r="A1516" s="118" t="s">
        <v>6446</v>
      </c>
      <c r="B1516" s="119">
        <v>61279</v>
      </c>
      <c r="C1516" s="121" t="s">
        <v>6996</v>
      </c>
      <c r="D1516" s="121" t="s">
        <v>4058</v>
      </c>
      <c r="E1516" s="121">
        <v>0.27698891459374642</v>
      </c>
      <c r="F1516">
        <f t="shared" si="1056"/>
        <v>2.769889145937464E-7</v>
      </c>
      <c r="G1516">
        <f t="shared" si="1057"/>
        <v>2.7698891459374641E-9</v>
      </c>
      <c r="H1516">
        <f t="shared" si="1058"/>
        <v>1.5943583863515566E-4</v>
      </c>
      <c r="I1516" s="115">
        <f t="shared" si="1036"/>
        <v>72</v>
      </c>
      <c r="J1516" s="115">
        <f t="shared" si="1037"/>
        <v>2</v>
      </c>
      <c r="K1516" s="115">
        <f t="shared" si="1038"/>
        <v>35</v>
      </c>
      <c r="L1516" s="115">
        <f t="shared" si="1039"/>
        <v>53</v>
      </c>
      <c r="M1516" s="115">
        <f t="shared" si="1040"/>
        <v>14</v>
      </c>
      <c r="N1516" s="115">
        <f t="shared" si="1041"/>
        <v>39</v>
      </c>
      <c r="O1516" s="115">
        <f t="shared" si="1042"/>
        <v>13</v>
      </c>
      <c r="P1516" s="115">
        <f t="shared" si="1043"/>
        <v>28</v>
      </c>
      <c r="Q1516" s="115">
        <f t="shared" si="1044"/>
        <v>29</v>
      </c>
      <c r="R1516" s="115">
        <f t="shared" si="1045"/>
        <v>75</v>
      </c>
      <c r="S1516" s="115">
        <f t="shared" si="1046"/>
        <v>10</v>
      </c>
      <c r="T1516" s="115">
        <f t="shared" si="1047"/>
        <v>12</v>
      </c>
      <c r="U1516" s="115">
        <f t="shared" si="1048"/>
        <v>16</v>
      </c>
      <c r="V1516" s="115">
        <f t="shared" si="1049"/>
        <v>30</v>
      </c>
      <c r="W1516" s="115">
        <f t="shared" si="1050"/>
        <v>38</v>
      </c>
      <c r="X1516" s="115">
        <f t="shared" si="1051"/>
        <v>36</v>
      </c>
      <c r="Y1516" s="115">
        <f t="shared" si="1052"/>
        <v>21</v>
      </c>
      <c r="Z1516" s="115">
        <f t="shared" si="1053"/>
        <v>23</v>
      </c>
      <c r="AA1516" s="115">
        <f t="shared" si="1054"/>
        <v>5</v>
      </c>
      <c r="AB1516" s="115">
        <f t="shared" si="1055"/>
        <v>7</v>
      </c>
      <c r="AC1516" s="113">
        <f t="shared" si="1059"/>
        <v>558</v>
      </c>
      <c r="AE1516">
        <f t="shared" si="1060"/>
        <v>1.1479380381731207E-2</v>
      </c>
      <c r="AF1516">
        <f t="shared" si="1061"/>
        <v>3.1887167727031132E-4</v>
      </c>
      <c r="AG1516">
        <f t="shared" si="1062"/>
        <v>5.5802543522304477E-3</v>
      </c>
      <c r="AH1516">
        <f t="shared" si="1063"/>
        <v>8.4500994476632493E-3</v>
      </c>
      <c r="AI1516">
        <f t="shared" si="1064"/>
        <v>2.2321017408921794E-3</v>
      </c>
      <c r="AJ1516">
        <f t="shared" si="1065"/>
        <v>6.2179977067710708E-3</v>
      </c>
      <c r="AK1516">
        <f t="shared" si="1066"/>
        <v>2.0726659022570234E-3</v>
      </c>
      <c r="AL1516">
        <f t="shared" si="1067"/>
        <v>4.4642034817843589E-3</v>
      </c>
      <c r="AM1516">
        <f t="shared" si="1068"/>
        <v>4.6236393204195144E-3</v>
      </c>
      <c r="AN1516">
        <f t="shared" si="1069"/>
        <v>1.1957687897636675E-2</v>
      </c>
      <c r="AO1516">
        <f t="shared" si="1070"/>
        <v>1.5943583863515566E-3</v>
      </c>
      <c r="AP1516">
        <f t="shared" si="1071"/>
        <v>1.9132300636218679E-3</v>
      </c>
      <c r="AQ1516">
        <f t="shared" si="1072"/>
        <v>2.5509734181624905E-3</v>
      </c>
      <c r="AR1516">
        <f t="shared" si="1073"/>
        <v>4.78307515905467E-3</v>
      </c>
      <c r="AS1516">
        <f t="shared" si="1074"/>
        <v>6.0585618681359152E-3</v>
      </c>
      <c r="AT1516">
        <f t="shared" si="1075"/>
        <v>5.7396901908656033E-3</v>
      </c>
      <c r="AU1516">
        <f t="shared" si="1076"/>
        <v>3.3481526113382687E-3</v>
      </c>
      <c r="AV1516">
        <f t="shared" si="1077"/>
        <v>3.6670242886085802E-3</v>
      </c>
      <c r="AW1516">
        <f t="shared" si="1078"/>
        <v>7.9717919317577829E-4</v>
      </c>
      <c r="AX1516">
        <f t="shared" si="1079"/>
        <v>1.1160508704460897E-3</v>
      </c>
      <c r="AY1516">
        <f t="shared" si="1080"/>
        <v>8.8965197958416856E-2</v>
      </c>
    </row>
    <row r="1517" spans="1:51" x14ac:dyDescent="0.2">
      <c r="A1517" s="118" t="s">
        <v>6447</v>
      </c>
      <c r="B1517" s="119">
        <v>44260</v>
      </c>
      <c r="C1517" s="121" t="s">
        <v>6576</v>
      </c>
      <c r="D1517" s="121" t="s">
        <v>4003</v>
      </c>
      <c r="E1517" s="121">
        <v>0.25491264688873677</v>
      </c>
      <c r="F1517">
        <f t="shared" si="1056"/>
        <v>2.5491264688873679E-7</v>
      </c>
      <c r="G1517">
        <f t="shared" si="1057"/>
        <v>2.5491264688873681E-9</v>
      </c>
      <c r="H1517">
        <f t="shared" si="1058"/>
        <v>1.4672865769744647E-4</v>
      </c>
      <c r="I1517" s="115">
        <f t="shared" si="1036"/>
        <v>36</v>
      </c>
      <c r="J1517" s="115">
        <f t="shared" si="1037"/>
        <v>4</v>
      </c>
      <c r="K1517" s="115">
        <f t="shared" si="1038"/>
        <v>19</v>
      </c>
      <c r="L1517" s="115">
        <f t="shared" si="1039"/>
        <v>23</v>
      </c>
      <c r="M1517" s="115">
        <f t="shared" si="1040"/>
        <v>18</v>
      </c>
      <c r="N1517" s="115">
        <f t="shared" si="1041"/>
        <v>27</v>
      </c>
      <c r="O1517" s="115">
        <f t="shared" si="1042"/>
        <v>8</v>
      </c>
      <c r="P1517" s="115">
        <f t="shared" si="1043"/>
        <v>26</v>
      </c>
      <c r="Q1517" s="115">
        <f t="shared" si="1044"/>
        <v>15</v>
      </c>
      <c r="R1517" s="115">
        <f t="shared" si="1045"/>
        <v>32</v>
      </c>
      <c r="S1517" s="115">
        <f t="shared" si="1046"/>
        <v>8</v>
      </c>
      <c r="T1517" s="115">
        <f t="shared" si="1047"/>
        <v>14</v>
      </c>
      <c r="U1517" s="115">
        <f t="shared" si="1048"/>
        <v>25</v>
      </c>
      <c r="V1517" s="115">
        <f t="shared" si="1049"/>
        <v>13</v>
      </c>
      <c r="W1517" s="115">
        <f t="shared" si="1050"/>
        <v>39</v>
      </c>
      <c r="X1517" s="115">
        <f t="shared" si="1051"/>
        <v>27</v>
      </c>
      <c r="Y1517" s="115">
        <f t="shared" si="1052"/>
        <v>12</v>
      </c>
      <c r="Z1517" s="115">
        <f t="shared" si="1053"/>
        <v>28</v>
      </c>
      <c r="AA1517" s="115">
        <f t="shared" si="1054"/>
        <v>3</v>
      </c>
      <c r="AB1517" s="115">
        <f t="shared" si="1055"/>
        <v>16</v>
      </c>
      <c r="AC1517" s="113">
        <f t="shared" si="1059"/>
        <v>393</v>
      </c>
      <c r="AE1517">
        <f t="shared" si="1060"/>
        <v>5.2822316771080728E-3</v>
      </c>
      <c r="AF1517">
        <f t="shared" si="1061"/>
        <v>5.8691463078978587E-4</v>
      </c>
      <c r="AG1517">
        <f t="shared" si="1062"/>
        <v>2.7878444962514829E-3</v>
      </c>
      <c r="AH1517">
        <f t="shared" si="1063"/>
        <v>3.3747591270412687E-3</v>
      </c>
      <c r="AI1517">
        <f t="shared" si="1064"/>
        <v>2.6411158385540364E-3</v>
      </c>
      <c r="AJ1517">
        <f t="shared" si="1065"/>
        <v>3.9616737578310546E-3</v>
      </c>
      <c r="AK1517">
        <f t="shared" si="1066"/>
        <v>1.1738292615795717E-3</v>
      </c>
      <c r="AL1517">
        <f t="shared" si="1067"/>
        <v>3.8149451001336081E-3</v>
      </c>
      <c r="AM1517">
        <f t="shared" si="1068"/>
        <v>2.200929865461697E-3</v>
      </c>
      <c r="AN1517">
        <f t="shared" si="1069"/>
        <v>4.6953170463182869E-3</v>
      </c>
      <c r="AO1517">
        <f t="shared" si="1070"/>
        <v>1.1738292615795717E-3</v>
      </c>
      <c r="AP1517">
        <f t="shared" si="1071"/>
        <v>2.0542012077642505E-3</v>
      </c>
      <c r="AQ1517">
        <f t="shared" si="1072"/>
        <v>3.6682164424361617E-3</v>
      </c>
      <c r="AR1517">
        <f t="shared" si="1073"/>
        <v>1.9074725500668041E-3</v>
      </c>
      <c r="AS1517">
        <f t="shared" si="1074"/>
        <v>5.7224176502004122E-3</v>
      </c>
      <c r="AT1517">
        <f t="shared" si="1075"/>
        <v>3.9616737578310546E-3</v>
      </c>
      <c r="AU1517">
        <f t="shared" si="1076"/>
        <v>1.7607438923693576E-3</v>
      </c>
      <c r="AV1517">
        <f t="shared" si="1077"/>
        <v>4.1084024155285011E-3</v>
      </c>
      <c r="AW1517">
        <f t="shared" si="1078"/>
        <v>4.401859730923394E-4</v>
      </c>
      <c r="AX1517">
        <f t="shared" si="1079"/>
        <v>2.3476585231591435E-3</v>
      </c>
      <c r="AY1517">
        <f t="shared" si="1080"/>
        <v>5.7664362475096445E-2</v>
      </c>
    </row>
    <row r="1518" spans="1:51" x14ac:dyDescent="0.2">
      <c r="A1518" s="118" t="s">
        <v>6448</v>
      </c>
      <c r="B1518" s="119">
        <v>15402</v>
      </c>
      <c r="C1518" s="121" t="s">
        <v>6863</v>
      </c>
      <c r="D1518" s="121" t="s">
        <v>3803</v>
      </c>
      <c r="E1518" s="121">
        <v>0.13538773716344954</v>
      </c>
      <c r="F1518">
        <f t="shared" si="1056"/>
        <v>1.3538773716344953E-7</v>
      </c>
      <c r="G1518">
        <f t="shared" si="1057"/>
        <v>1.3538773716344954E-9</v>
      </c>
      <c r="H1518">
        <f t="shared" si="1058"/>
        <v>7.7929679775199013E-5</v>
      </c>
      <c r="I1518" s="115">
        <f t="shared" si="1036"/>
        <v>14</v>
      </c>
      <c r="J1518" s="115">
        <f t="shared" si="1037"/>
        <v>4</v>
      </c>
      <c r="K1518" s="115">
        <f t="shared" si="1038"/>
        <v>9</v>
      </c>
      <c r="L1518" s="115">
        <f t="shared" si="1039"/>
        <v>4</v>
      </c>
      <c r="M1518" s="115">
        <f t="shared" si="1040"/>
        <v>7</v>
      </c>
      <c r="N1518" s="115">
        <f t="shared" si="1041"/>
        <v>8</v>
      </c>
      <c r="O1518" s="115">
        <f t="shared" si="1042"/>
        <v>2</v>
      </c>
      <c r="P1518" s="115">
        <f t="shared" si="1043"/>
        <v>4</v>
      </c>
      <c r="Q1518" s="115">
        <f t="shared" si="1044"/>
        <v>9</v>
      </c>
      <c r="R1518" s="115">
        <f t="shared" si="1045"/>
        <v>14</v>
      </c>
      <c r="S1518" s="115">
        <f t="shared" si="1046"/>
        <v>4</v>
      </c>
      <c r="T1518" s="115">
        <f t="shared" si="1047"/>
        <v>6</v>
      </c>
      <c r="U1518" s="115">
        <f t="shared" si="1048"/>
        <v>7</v>
      </c>
      <c r="V1518" s="115">
        <f t="shared" si="1049"/>
        <v>11</v>
      </c>
      <c r="W1518" s="115">
        <f t="shared" si="1050"/>
        <v>7</v>
      </c>
      <c r="X1518" s="115">
        <f t="shared" si="1051"/>
        <v>15</v>
      </c>
      <c r="Y1518" s="115">
        <f t="shared" si="1052"/>
        <v>4</v>
      </c>
      <c r="Z1518" s="115">
        <f t="shared" si="1053"/>
        <v>7</v>
      </c>
      <c r="AA1518" s="115">
        <f t="shared" si="1054"/>
        <v>1</v>
      </c>
      <c r="AB1518" s="115">
        <f t="shared" si="1055"/>
        <v>3</v>
      </c>
      <c r="AC1518" s="113">
        <f t="shared" si="1059"/>
        <v>140</v>
      </c>
      <c r="AE1518">
        <f t="shared" si="1060"/>
        <v>1.0910155168527861E-3</v>
      </c>
      <c r="AF1518">
        <f t="shared" si="1061"/>
        <v>3.1171871910079605E-4</v>
      </c>
      <c r="AG1518">
        <f t="shared" si="1062"/>
        <v>7.0136711797679115E-4</v>
      </c>
      <c r="AH1518">
        <f t="shared" si="1063"/>
        <v>3.1171871910079605E-4</v>
      </c>
      <c r="AI1518">
        <f t="shared" si="1064"/>
        <v>5.4550775842639307E-4</v>
      </c>
      <c r="AJ1518">
        <f t="shared" si="1065"/>
        <v>6.2343743820159211E-4</v>
      </c>
      <c r="AK1518">
        <f t="shared" si="1066"/>
        <v>1.5585935955039803E-4</v>
      </c>
      <c r="AL1518">
        <f t="shared" si="1067"/>
        <v>3.1171871910079605E-4</v>
      </c>
      <c r="AM1518">
        <f t="shared" si="1068"/>
        <v>7.0136711797679115E-4</v>
      </c>
      <c r="AN1518">
        <f t="shared" si="1069"/>
        <v>1.0910155168527861E-3</v>
      </c>
      <c r="AO1518">
        <f t="shared" si="1070"/>
        <v>3.1171871910079605E-4</v>
      </c>
      <c r="AP1518">
        <f t="shared" si="1071"/>
        <v>4.6757807865119408E-4</v>
      </c>
      <c r="AQ1518">
        <f t="shared" si="1072"/>
        <v>5.4550775842639307E-4</v>
      </c>
      <c r="AR1518">
        <f t="shared" si="1073"/>
        <v>8.5722647752718912E-4</v>
      </c>
      <c r="AS1518">
        <f t="shared" si="1074"/>
        <v>5.4550775842639307E-4</v>
      </c>
      <c r="AT1518">
        <f t="shared" si="1075"/>
        <v>1.1689451966279852E-3</v>
      </c>
      <c r="AU1518">
        <f t="shared" si="1076"/>
        <v>3.1171871910079605E-4</v>
      </c>
      <c r="AV1518">
        <f t="shared" si="1077"/>
        <v>5.4550775842639307E-4</v>
      </c>
      <c r="AW1518">
        <f t="shared" si="1078"/>
        <v>7.7929679775199013E-5</v>
      </c>
      <c r="AX1518">
        <f t="shared" si="1079"/>
        <v>2.3378903932559704E-4</v>
      </c>
      <c r="AY1518">
        <f t="shared" si="1080"/>
        <v>1.0910155168527861E-2</v>
      </c>
    </row>
    <row r="1519" spans="1:51" x14ac:dyDescent="0.2">
      <c r="A1519" s="118" t="s">
        <v>6449</v>
      </c>
      <c r="B1519" s="119">
        <v>114439</v>
      </c>
      <c r="C1519" s="121" t="s">
        <v>7187</v>
      </c>
      <c r="D1519" s="121" t="s">
        <v>4017</v>
      </c>
      <c r="E1519" s="121">
        <v>0.19450132360244157</v>
      </c>
      <c r="F1519">
        <f t="shared" si="1056"/>
        <v>1.9450132360244158E-7</v>
      </c>
      <c r="G1519">
        <f t="shared" si="1057"/>
        <v>1.9450132360244158E-9</v>
      </c>
      <c r="H1519">
        <f t="shared" si="1058"/>
        <v>1.1195567768365554E-4</v>
      </c>
      <c r="I1519" s="115">
        <f t="shared" si="1036"/>
        <v>90</v>
      </c>
      <c r="J1519" s="115">
        <f t="shared" si="1037"/>
        <v>0</v>
      </c>
      <c r="K1519" s="115">
        <f t="shared" si="1038"/>
        <v>65</v>
      </c>
      <c r="L1519" s="115">
        <f t="shared" si="1039"/>
        <v>86</v>
      </c>
      <c r="M1519" s="115">
        <f t="shared" si="1040"/>
        <v>31</v>
      </c>
      <c r="N1519" s="115">
        <f t="shared" si="1041"/>
        <v>38</v>
      </c>
      <c r="O1519" s="115">
        <f t="shared" si="1042"/>
        <v>24</v>
      </c>
      <c r="P1519" s="115">
        <f t="shared" si="1043"/>
        <v>77</v>
      </c>
      <c r="Q1519" s="115">
        <f t="shared" si="1044"/>
        <v>63</v>
      </c>
      <c r="R1519" s="115">
        <f t="shared" si="1045"/>
        <v>108</v>
      </c>
      <c r="S1519" s="115">
        <f t="shared" si="1046"/>
        <v>20</v>
      </c>
      <c r="T1519" s="115">
        <f t="shared" si="1047"/>
        <v>52</v>
      </c>
      <c r="U1519" s="115">
        <f t="shared" si="1048"/>
        <v>12</v>
      </c>
      <c r="V1519" s="115">
        <f t="shared" si="1049"/>
        <v>86</v>
      </c>
      <c r="W1519" s="115">
        <f t="shared" si="1050"/>
        <v>52</v>
      </c>
      <c r="X1519" s="115">
        <f t="shared" si="1051"/>
        <v>87</v>
      </c>
      <c r="Y1519" s="115">
        <f t="shared" si="1052"/>
        <v>56</v>
      </c>
      <c r="Z1519" s="115">
        <f t="shared" si="1053"/>
        <v>45</v>
      </c>
      <c r="AA1519" s="115">
        <f t="shared" si="1054"/>
        <v>4</v>
      </c>
      <c r="AB1519" s="115">
        <f t="shared" si="1055"/>
        <v>19</v>
      </c>
      <c r="AC1519" s="113">
        <f t="shared" si="1059"/>
        <v>1015</v>
      </c>
      <c r="AE1519">
        <f t="shared" si="1060"/>
        <v>1.0076010991528998E-2</v>
      </c>
      <c r="AF1519">
        <f t="shared" si="1061"/>
        <v>0</v>
      </c>
      <c r="AG1519">
        <f t="shared" si="1062"/>
        <v>7.2771190494376097E-3</v>
      </c>
      <c r="AH1519">
        <f t="shared" si="1063"/>
        <v>9.6281882807943767E-3</v>
      </c>
      <c r="AI1519">
        <f t="shared" si="1064"/>
        <v>3.4706260081933215E-3</v>
      </c>
      <c r="AJ1519">
        <f t="shared" si="1065"/>
        <v>4.2543157519789104E-3</v>
      </c>
      <c r="AK1519">
        <f t="shared" si="1066"/>
        <v>2.6869362644077327E-3</v>
      </c>
      <c r="AL1519">
        <f t="shared" si="1067"/>
        <v>8.6205871816414769E-3</v>
      </c>
      <c r="AM1519">
        <f t="shared" si="1068"/>
        <v>7.0532076940702992E-3</v>
      </c>
      <c r="AN1519">
        <f t="shared" si="1069"/>
        <v>1.2091213189834799E-2</v>
      </c>
      <c r="AO1519">
        <f t="shared" si="1070"/>
        <v>2.2391135536731109E-3</v>
      </c>
      <c r="AP1519">
        <f t="shared" si="1071"/>
        <v>5.8216952395500881E-3</v>
      </c>
      <c r="AQ1519">
        <f t="shared" si="1072"/>
        <v>1.3434681322038663E-3</v>
      </c>
      <c r="AR1519">
        <f t="shared" si="1073"/>
        <v>9.6281882807943767E-3</v>
      </c>
      <c r="AS1519">
        <f t="shared" si="1074"/>
        <v>5.8216952395500881E-3</v>
      </c>
      <c r="AT1519">
        <f t="shared" si="1075"/>
        <v>9.740143958478031E-3</v>
      </c>
      <c r="AU1519">
        <f t="shared" si="1076"/>
        <v>6.2695179502847099E-3</v>
      </c>
      <c r="AV1519">
        <f t="shared" si="1077"/>
        <v>5.0380054957644988E-3</v>
      </c>
      <c r="AW1519">
        <f t="shared" si="1078"/>
        <v>4.4782271073462215E-4</v>
      </c>
      <c r="AX1519">
        <f t="shared" si="1079"/>
        <v>2.1271578759894552E-3</v>
      </c>
      <c r="AY1519">
        <f t="shared" si="1080"/>
        <v>0.11363501284891035</v>
      </c>
    </row>
    <row r="1520" spans="1:51" x14ac:dyDescent="0.2">
      <c r="A1520" s="118" t="s">
        <v>6450</v>
      </c>
      <c r="B1520" s="119">
        <v>48882</v>
      </c>
      <c r="C1520" s="121" t="s">
        <v>7188</v>
      </c>
      <c r="D1520" s="121" t="s">
        <v>3604</v>
      </c>
      <c r="E1520" s="121">
        <v>5.5921218439283493E-2</v>
      </c>
      <c r="F1520">
        <f t="shared" si="1056"/>
        <v>5.5921218439283494E-8</v>
      </c>
      <c r="G1520">
        <f t="shared" si="1057"/>
        <v>5.5921218439283494E-10</v>
      </c>
      <c r="H1520">
        <f t="shared" si="1058"/>
        <v>3.2188459139036562E-5</v>
      </c>
      <c r="I1520" s="115">
        <f t="shared" si="1036"/>
        <v>22</v>
      </c>
      <c r="J1520" s="115">
        <f t="shared" si="1037"/>
        <v>7</v>
      </c>
      <c r="K1520" s="115">
        <f t="shared" si="1038"/>
        <v>18</v>
      </c>
      <c r="L1520" s="115">
        <f t="shared" si="1039"/>
        <v>23</v>
      </c>
      <c r="M1520" s="115">
        <f t="shared" si="1040"/>
        <v>21</v>
      </c>
      <c r="N1520" s="115">
        <f t="shared" si="1041"/>
        <v>23</v>
      </c>
      <c r="O1520" s="115">
        <f t="shared" si="1042"/>
        <v>8</v>
      </c>
      <c r="P1520" s="115">
        <f t="shared" si="1043"/>
        <v>50</v>
      </c>
      <c r="Q1520" s="115">
        <f t="shared" si="1044"/>
        <v>29</v>
      </c>
      <c r="R1520" s="115">
        <f t="shared" si="1045"/>
        <v>58</v>
      </c>
      <c r="S1520" s="115">
        <f t="shared" si="1046"/>
        <v>7</v>
      </c>
      <c r="T1520" s="115">
        <f t="shared" si="1047"/>
        <v>29</v>
      </c>
      <c r="U1520" s="115">
        <f t="shared" si="1048"/>
        <v>10</v>
      </c>
      <c r="V1520" s="115">
        <f t="shared" si="1049"/>
        <v>13</v>
      </c>
      <c r="W1520" s="115">
        <f t="shared" si="1050"/>
        <v>17</v>
      </c>
      <c r="X1520" s="115">
        <f t="shared" si="1051"/>
        <v>39</v>
      </c>
      <c r="Y1520" s="115">
        <f t="shared" si="1052"/>
        <v>19</v>
      </c>
      <c r="Z1520" s="115">
        <f t="shared" si="1053"/>
        <v>19</v>
      </c>
      <c r="AA1520" s="115">
        <f t="shared" si="1054"/>
        <v>5</v>
      </c>
      <c r="AB1520" s="115">
        <f t="shared" si="1055"/>
        <v>15</v>
      </c>
      <c r="AC1520" s="113">
        <f t="shared" si="1059"/>
        <v>432</v>
      </c>
      <c r="AE1520">
        <f t="shared" si="1060"/>
        <v>7.0814610105880433E-4</v>
      </c>
      <c r="AF1520">
        <f t="shared" si="1061"/>
        <v>2.2531921397325592E-4</v>
      </c>
      <c r="AG1520">
        <f t="shared" si="1062"/>
        <v>5.7939226450265814E-4</v>
      </c>
      <c r="AH1520">
        <f t="shared" si="1063"/>
        <v>7.4033456019784096E-4</v>
      </c>
      <c r="AI1520">
        <f t="shared" si="1064"/>
        <v>6.7595764191976781E-4</v>
      </c>
      <c r="AJ1520">
        <f t="shared" si="1065"/>
        <v>7.4033456019784096E-4</v>
      </c>
      <c r="AK1520">
        <f t="shared" si="1066"/>
        <v>2.5750767311229249E-4</v>
      </c>
      <c r="AL1520">
        <f t="shared" si="1067"/>
        <v>1.609422956951828E-3</v>
      </c>
      <c r="AM1520">
        <f t="shared" si="1068"/>
        <v>9.334653150320603E-4</v>
      </c>
      <c r="AN1520">
        <f t="shared" si="1069"/>
        <v>1.8669306300641206E-3</v>
      </c>
      <c r="AO1520">
        <f t="shared" si="1070"/>
        <v>2.2531921397325592E-4</v>
      </c>
      <c r="AP1520">
        <f t="shared" si="1071"/>
        <v>9.334653150320603E-4</v>
      </c>
      <c r="AQ1520">
        <f t="shared" si="1072"/>
        <v>3.2188459139036564E-4</v>
      </c>
      <c r="AR1520">
        <f t="shared" si="1073"/>
        <v>4.1844996880747532E-4</v>
      </c>
      <c r="AS1520">
        <f t="shared" si="1074"/>
        <v>5.4720380536362151E-4</v>
      </c>
      <c r="AT1520">
        <f t="shared" si="1075"/>
        <v>1.2553499064224258E-3</v>
      </c>
      <c r="AU1520">
        <f t="shared" si="1076"/>
        <v>6.1158072364169466E-4</v>
      </c>
      <c r="AV1520">
        <f t="shared" si="1077"/>
        <v>6.1158072364169466E-4</v>
      </c>
      <c r="AW1520">
        <f t="shared" si="1078"/>
        <v>1.6094229569518282E-4</v>
      </c>
      <c r="AX1520">
        <f t="shared" si="1079"/>
        <v>4.8282688708554841E-4</v>
      </c>
      <c r="AY1520">
        <f t="shared" si="1080"/>
        <v>1.3905414348063789E-2</v>
      </c>
    </row>
    <row r="1521" spans="1:51" x14ac:dyDescent="0.2">
      <c r="A1521" s="118" t="s">
        <v>6451</v>
      </c>
      <c r="B1521" s="119">
        <v>44225</v>
      </c>
      <c r="C1521" s="121" t="s">
        <v>6993</v>
      </c>
      <c r="D1521" s="121" t="s">
        <v>4305</v>
      </c>
      <c r="E1521" s="121">
        <v>0.41461928083890293</v>
      </c>
      <c r="F1521">
        <f t="shared" si="1056"/>
        <v>4.1461928083890294E-7</v>
      </c>
      <c r="G1521">
        <f t="shared" si="1057"/>
        <v>4.1461928083890298E-9</v>
      </c>
      <c r="H1521">
        <f t="shared" si="1058"/>
        <v>2.3865638396327387E-4</v>
      </c>
      <c r="I1521" s="115">
        <f t="shared" si="1036"/>
        <v>39</v>
      </c>
      <c r="J1521" s="115">
        <f t="shared" si="1037"/>
        <v>6</v>
      </c>
      <c r="K1521" s="115">
        <f t="shared" si="1038"/>
        <v>25</v>
      </c>
      <c r="L1521" s="115">
        <f t="shared" si="1039"/>
        <v>29</v>
      </c>
      <c r="M1521" s="115">
        <f t="shared" si="1040"/>
        <v>8</v>
      </c>
      <c r="N1521" s="115">
        <f t="shared" si="1041"/>
        <v>6</v>
      </c>
      <c r="O1521" s="115">
        <f t="shared" si="1042"/>
        <v>15</v>
      </c>
      <c r="P1521" s="115">
        <f t="shared" si="1043"/>
        <v>30</v>
      </c>
      <c r="Q1521" s="115">
        <f t="shared" si="1044"/>
        <v>24</v>
      </c>
      <c r="R1521" s="115">
        <f t="shared" si="1045"/>
        <v>58</v>
      </c>
      <c r="S1521" s="115">
        <f t="shared" si="1046"/>
        <v>10</v>
      </c>
      <c r="T1521" s="115">
        <f t="shared" si="1047"/>
        <v>11</v>
      </c>
      <c r="U1521" s="115">
        <f t="shared" si="1048"/>
        <v>9</v>
      </c>
      <c r="V1521" s="115">
        <f t="shared" si="1049"/>
        <v>20</v>
      </c>
      <c r="W1521" s="115">
        <f t="shared" si="1050"/>
        <v>24</v>
      </c>
      <c r="X1521" s="115">
        <f t="shared" si="1051"/>
        <v>28</v>
      </c>
      <c r="Y1521" s="115">
        <f t="shared" si="1052"/>
        <v>13</v>
      </c>
      <c r="Z1521" s="115">
        <f t="shared" si="1053"/>
        <v>12</v>
      </c>
      <c r="AA1521" s="115">
        <f t="shared" si="1054"/>
        <v>5</v>
      </c>
      <c r="AB1521" s="115">
        <f t="shared" si="1055"/>
        <v>12</v>
      </c>
      <c r="AC1521" s="113">
        <f t="shared" si="1059"/>
        <v>384</v>
      </c>
      <c r="AE1521">
        <f t="shared" si="1060"/>
        <v>9.3075989745676803E-3</v>
      </c>
      <c r="AF1521">
        <f t="shared" si="1061"/>
        <v>1.4319383037796432E-3</v>
      </c>
      <c r="AG1521">
        <f t="shared" si="1062"/>
        <v>5.9664095990818464E-3</v>
      </c>
      <c r="AH1521">
        <f t="shared" si="1063"/>
        <v>6.9210351349349424E-3</v>
      </c>
      <c r="AI1521">
        <f t="shared" si="1064"/>
        <v>1.9092510717061909E-3</v>
      </c>
      <c r="AJ1521">
        <f t="shared" si="1065"/>
        <v>1.4319383037796432E-3</v>
      </c>
      <c r="AK1521">
        <f t="shared" si="1066"/>
        <v>3.5798457594491081E-3</v>
      </c>
      <c r="AL1521">
        <f t="shared" si="1067"/>
        <v>7.1596915188982162E-3</v>
      </c>
      <c r="AM1521">
        <f t="shared" si="1068"/>
        <v>5.7277532151185726E-3</v>
      </c>
      <c r="AN1521">
        <f t="shared" si="1069"/>
        <v>1.3842070269869885E-2</v>
      </c>
      <c r="AO1521">
        <f t="shared" si="1070"/>
        <v>2.3865638396327387E-3</v>
      </c>
      <c r="AP1521">
        <f t="shared" si="1071"/>
        <v>2.6252202235960125E-3</v>
      </c>
      <c r="AQ1521">
        <f t="shared" si="1072"/>
        <v>2.1479074556694649E-3</v>
      </c>
      <c r="AR1521">
        <f t="shared" si="1073"/>
        <v>4.7731276792654775E-3</v>
      </c>
      <c r="AS1521">
        <f t="shared" si="1074"/>
        <v>5.7277532151185726E-3</v>
      </c>
      <c r="AT1521">
        <f t="shared" si="1075"/>
        <v>6.6823787509716686E-3</v>
      </c>
      <c r="AU1521">
        <f t="shared" si="1076"/>
        <v>3.1025329915225601E-3</v>
      </c>
      <c r="AV1521">
        <f t="shared" si="1077"/>
        <v>2.8638766075592863E-3</v>
      </c>
      <c r="AW1521">
        <f t="shared" si="1078"/>
        <v>1.1932819198163694E-3</v>
      </c>
      <c r="AX1521">
        <f t="shared" si="1079"/>
        <v>2.8638766075592863E-3</v>
      </c>
      <c r="AY1521">
        <f t="shared" si="1080"/>
        <v>9.1644051441897162E-2</v>
      </c>
    </row>
    <row r="1522" spans="1:51" x14ac:dyDescent="0.2">
      <c r="A1522" s="118" t="s">
        <v>6452</v>
      </c>
      <c r="B1522" s="119">
        <v>53137</v>
      </c>
      <c r="C1522" s="121" t="s">
        <v>6750</v>
      </c>
      <c r="D1522" s="121" t="s">
        <v>4023</v>
      </c>
      <c r="E1522" s="121">
        <v>0.21579966405183426</v>
      </c>
      <c r="F1522">
        <f t="shared" si="1056"/>
        <v>2.1579966405183427E-7</v>
      </c>
      <c r="G1522">
        <f t="shared" si="1057"/>
        <v>2.1579966405183429E-9</v>
      </c>
      <c r="H1522">
        <f t="shared" si="1058"/>
        <v>1.2421508083004649E-4</v>
      </c>
      <c r="I1522" s="115">
        <f t="shared" si="1036"/>
        <v>41</v>
      </c>
      <c r="J1522" s="115">
        <f t="shared" si="1037"/>
        <v>0</v>
      </c>
      <c r="K1522" s="115">
        <f t="shared" si="1038"/>
        <v>38</v>
      </c>
      <c r="L1522" s="115">
        <f t="shared" si="1039"/>
        <v>41</v>
      </c>
      <c r="M1522" s="115">
        <f t="shared" si="1040"/>
        <v>16</v>
      </c>
      <c r="N1522" s="115">
        <f t="shared" si="1041"/>
        <v>23</v>
      </c>
      <c r="O1522" s="115">
        <f t="shared" si="1042"/>
        <v>12</v>
      </c>
      <c r="P1522" s="115">
        <f t="shared" si="1043"/>
        <v>47</v>
      </c>
      <c r="Q1522" s="115">
        <f t="shared" si="1044"/>
        <v>30</v>
      </c>
      <c r="R1522" s="115">
        <f t="shared" si="1045"/>
        <v>47</v>
      </c>
      <c r="S1522" s="115">
        <f t="shared" si="1046"/>
        <v>6</v>
      </c>
      <c r="T1522" s="115">
        <f t="shared" si="1047"/>
        <v>19</v>
      </c>
      <c r="U1522" s="115">
        <f t="shared" si="1048"/>
        <v>18</v>
      </c>
      <c r="V1522" s="115">
        <f t="shared" si="1049"/>
        <v>26</v>
      </c>
      <c r="W1522" s="115">
        <f t="shared" si="1050"/>
        <v>22</v>
      </c>
      <c r="X1522" s="115">
        <f t="shared" si="1051"/>
        <v>37</v>
      </c>
      <c r="Y1522" s="115">
        <f t="shared" si="1052"/>
        <v>15</v>
      </c>
      <c r="Z1522" s="115">
        <f t="shared" si="1053"/>
        <v>18</v>
      </c>
      <c r="AA1522" s="115">
        <f t="shared" si="1054"/>
        <v>6</v>
      </c>
      <c r="AB1522" s="115">
        <f t="shared" si="1055"/>
        <v>10</v>
      </c>
      <c r="AC1522" s="113">
        <f t="shared" si="1059"/>
        <v>472</v>
      </c>
      <c r="AE1522">
        <f t="shared" si="1060"/>
        <v>5.0928183140319062E-3</v>
      </c>
      <c r="AF1522">
        <f t="shared" si="1061"/>
        <v>0</v>
      </c>
      <c r="AG1522">
        <f t="shared" si="1062"/>
        <v>4.7201730715417667E-3</v>
      </c>
      <c r="AH1522">
        <f t="shared" si="1063"/>
        <v>5.0928183140319062E-3</v>
      </c>
      <c r="AI1522">
        <f t="shared" si="1064"/>
        <v>1.9874412932807438E-3</v>
      </c>
      <c r="AJ1522">
        <f t="shared" si="1065"/>
        <v>2.8569468590910691E-3</v>
      </c>
      <c r="AK1522">
        <f t="shared" si="1066"/>
        <v>1.4905809699605579E-3</v>
      </c>
      <c r="AL1522">
        <f t="shared" si="1067"/>
        <v>5.8381087990121852E-3</v>
      </c>
      <c r="AM1522">
        <f t="shared" si="1068"/>
        <v>3.7264524249013948E-3</v>
      </c>
      <c r="AN1522">
        <f t="shared" si="1069"/>
        <v>5.8381087990121852E-3</v>
      </c>
      <c r="AO1522">
        <f t="shared" si="1070"/>
        <v>7.4529048498027893E-4</v>
      </c>
      <c r="AP1522">
        <f t="shared" si="1071"/>
        <v>2.3600865357708833E-3</v>
      </c>
      <c r="AQ1522">
        <f t="shared" si="1072"/>
        <v>2.2358714549408367E-3</v>
      </c>
      <c r="AR1522">
        <f t="shared" si="1073"/>
        <v>3.2295921015812086E-3</v>
      </c>
      <c r="AS1522">
        <f t="shared" si="1074"/>
        <v>2.7327317782610229E-3</v>
      </c>
      <c r="AT1522">
        <f t="shared" si="1075"/>
        <v>4.5959579907117205E-3</v>
      </c>
      <c r="AU1522">
        <f t="shared" si="1076"/>
        <v>1.8632262124506974E-3</v>
      </c>
      <c r="AV1522">
        <f t="shared" si="1077"/>
        <v>2.2358714549408367E-3</v>
      </c>
      <c r="AW1522">
        <f t="shared" si="1078"/>
        <v>7.4529048498027893E-4</v>
      </c>
      <c r="AX1522">
        <f t="shared" si="1079"/>
        <v>1.2421508083004648E-3</v>
      </c>
      <c r="AY1522">
        <f t="shared" si="1080"/>
        <v>5.8629518151781947E-2</v>
      </c>
    </row>
    <row r="1523" spans="1:51" x14ac:dyDescent="0.2">
      <c r="A1523" s="118" t="s">
        <v>6453</v>
      </c>
      <c r="B1523" s="119">
        <v>47545</v>
      </c>
      <c r="C1523" s="121" t="s">
        <v>7069</v>
      </c>
      <c r="D1523" s="121" t="s">
        <v>4381</v>
      </c>
      <c r="E1523" s="121">
        <v>0.48328397250658162</v>
      </c>
      <c r="F1523">
        <f t="shared" si="1056"/>
        <v>4.8328397250658159E-7</v>
      </c>
      <c r="G1523">
        <f t="shared" si="1057"/>
        <v>4.8328397250658162E-9</v>
      </c>
      <c r="H1523">
        <f t="shared" si="1058"/>
        <v>2.7818003319204302E-4</v>
      </c>
      <c r="I1523" s="115">
        <f t="shared" si="1036"/>
        <v>48</v>
      </c>
      <c r="J1523" s="115">
        <f t="shared" si="1037"/>
        <v>5</v>
      </c>
      <c r="K1523" s="115">
        <f t="shared" si="1038"/>
        <v>21</v>
      </c>
      <c r="L1523" s="115">
        <f t="shared" si="1039"/>
        <v>22</v>
      </c>
      <c r="M1523" s="115">
        <f t="shared" si="1040"/>
        <v>21</v>
      </c>
      <c r="N1523" s="115">
        <f t="shared" si="1041"/>
        <v>29</v>
      </c>
      <c r="O1523" s="115">
        <f t="shared" si="1042"/>
        <v>14</v>
      </c>
      <c r="P1523" s="115">
        <f t="shared" si="1043"/>
        <v>29</v>
      </c>
      <c r="Q1523" s="115">
        <f t="shared" si="1044"/>
        <v>15</v>
      </c>
      <c r="R1523" s="115">
        <f t="shared" si="1045"/>
        <v>37</v>
      </c>
      <c r="S1523" s="115">
        <f t="shared" si="1046"/>
        <v>11</v>
      </c>
      <c r="T1523" s="115">
        <f t="shared" si="1047"/>
        <v>19</v>
      </c>
      <c r="U1523" s="115">
        <f t="shared" si="1048"/>
        <v>26</v>
      </c>
      <c r="V1523" s="115">
        <f t="shared" si="1049"/>
        <v>12</v>
      </c>
      <c r="W1523" s="115">
        <f t="shared" si="1050"/>
        <v>25</v>
      </c>
      <c r="X1523" s="115">
        <f t="shared" si="1051"/>
        <v>30</v>
      </c>
      <c r="Y1523" s="115">
        <f t="shared" si="1052"/>
        <v>23</v>
      </c>
      <c r="Z1523" s="115">
        <f t="shared" si="1053"/>
        <v>18</v>
      </c>
      <c r="AA1523" s="115">
        <f t="shared" si="1054"/>
        <v>3</v>
      </c>
      <c r="AB1523" s="115">
        <f t="shared" si="1055"/>
        <v>21</v>
      </c>
      <c r="AC1523" s="113">
        <f t="shared" si="1059"/>
        <v>429</v>
      </c>
      <c r="AE1523">
        <f t="shared" si="1060"/>
        <v>1.3352641593218065E-2</v>
      </c>
      <c r="AF1523">
        <f t="shared" si="1061"/>
        <v>1.3909001659602152E-3</v>
      </c>
      <c r="AG1523">
        <f t="shared" si="1062"/>
        <v>5.8417806970329032E-3</v>
      </c>
      <c r="AH1523">
        <f t="shared" si="1063"/>
        <v>6.1199607302249463E-3</v>
      </c>
      <c r="AI1523">
        <f t="shared" si="1064"/>
        <v>5.8417806970329032E-3</v>
      </c>
      <c r="AJ1523">
        <f t="shared" si="1065"/>
        <v>8.0672209625692482E-3</v>
      </c>
      <c r="AK1523">
        <f t="shared" si="1066"/>
        <v>3.8945204646886021E-3</v>
      </c>
      <c r="AL1523">
        <f t="shared" si="1067"/>
        <v>8.0672209625692482E-3</v>
      </c>
      <c r="AM1523">
        <f t="shared" si="1068"/>
        <v>4.1727004978806452E-3</v>
      </c>
      <c r="AN1523">
        <f t="shared" si="1069"/>
        <v>1.0292661228105592E-2</v>
      </c>
      <c r="AO1523">
        <f t="shared" si="1070"/>
        <v>3.0599803651124731E-3</v>
      </c>
      <c r="AP1523">
        <f t="shared" si="1071"/>
        <v>5.2854206306488178E-3</v>
      </c>
      <c r="AQ1523">
        <f t="shared" si="1072"/>
        <v>7.2326808629931188E-3</v>
      </c>
      <c r="AR1523">
        <f t="shared" si="1073"/>
        <v>3.3381603983045163E-3</v>
      </c>
      <c r="AS1523">
        <f t="shared" si="1074"/>
        <v>6.9545008298010757E-3</v>
      </c>
      <c r="AT1523">
        <f t="shared" si="1075"/>
        <v>8.3454009957612905E-3</v>
      </c>
      <c r="AU1523">
        <f t="shared" si="1076"/>
        <v>6.3981407634169894E-3</v>
      </c>
      <c r="AV1523">
        <f t="shared" si="1077"/>
        <v>5.0072405974567746E-3</v>
      </c>
      <c r="AW1523">
        <f t="shared" si="1078"/>
        <v>8.3454009957612907E-4</v>
      </c>
      <c r="AX1523">
        <f t="shared" si="1079"/>
        <v>5.8417806970329032E-3</v>
      </c>
      <c r="AY1523">
        <f t="shared" si="1080"/>
        <v>0.11933923423938649</v>
      </c>
    </row>
    <row r="1524" spans="1:51" x14ac:dyDescent="0.2">
      <c r="A1524" s="118" t="s">
        <v>6454</v>
      </c>
      <c r="B1524" s="119">
        <v>53893</v>
      </c>
      <c r="C1524" s="121" t="s">
        <v>7006</v>
      </c>
      <c r="D1524" s="121" t="s">
        <v>4671</v>
      </c>
      <c r="E1524" s="121">
        <v>1.516895198329733</v>
      </c>
      <c r="F1524">
        <f t="shared" si="1056"/>
        <v>1.516895198329733E-6</v>
      </c>
      <c r="G1524">
        <f t="shared" si="1057"/>
        <v>1.516895198329733E-8</v>
      </c>
      <c r="H1524">
        <f t="shared" si="1058"/>
        <v>8.7313045874797598E-4</v>
      </c>
      <c r="I1524" s="115">
        <f t="shared" si="1036"/>
        <v>48</v>
      </c>
      <c r="J1524" s="115">
        <f t="shared" si="1037"/>
        <v>2</v>
      </c>
      <c r="K1524" s="115">
        <f t="shared" si="1038"/>
        <v>39</v>
      </c>
      <c r="L1524" s="115">
        <f t="shared" si="1039"/>
        <v>35</v>
      </c>
      <c r="M1524" s="115">
        <f t="shared" si="1040"/>
        <v>16</v>
      </c>
      <c r="N1524" s="115">
        <f t="shared" si="1041"/>
        <v>35</v>
      </c>
      <c r="O1524" s="115">
        <f t="shared" si="1042"/>
        <v>14</v>
      </c>
      <c r="P1524" s="115">
        <f t="shared" si="1043"/>
        <v>21</v>
      </c>
      <c r="Q1524" s="115">
        <f t="shared" si="1044"/>
        <v>25</v>
      </c>
      <c r="R1524" s="115">
        <f t="shared" si="1045"/>
        <v>58</v>
      </c>
      <c r="S1524" s="115">
        <f t="shared" si="1046"/>
        <v>10</v>
      </c>
      <c r="T1524" s="115">
        <f t="shared" si="1047"/>
        <v>15</v>
      </c>
      <c r="U1524" s="115">
        <f t="shared" si="1048"/>
        <v>22</v>
      </c>
      <c r="V1524" s="115">
        <f t="shared" si="1049"/>
        <v>20</v>
      </c>
      <c r="W1524" s="115">
        <f t="shared" si="1050"/>
        <v>35</v>
      </c>
      <c r="X1524" s="115">
        <f t="shared" si="1051"/>
        <v>22</v>
      </c>
      <c r="Y1524" s="115">
        <f t="shared" si="1052"/>
        <v>24</v>
      </c>
      <c r="Z1524" s="115">
        <f t="shared" si="1053"/>
        <v>22</v>
      </c>
      <c r="AA1524" s="115">
        <f t="shared" si="1054"/>
        <v>8</v>
      </c>
      <c r="AB1524" s="115">
        <f t="shared" si="1055"/>
        <v>10</v>
      </c>
      <c r="AC1524" s="113">
        <f t="shared" si="1059"/>
        <v>481</v>
      </c>
      <c r="AE1524">
        <f t="shared" si="1060"/>
        <v>4.1910262019902847E-2</v>
      </c>
      <c r="AF1524">
        <f t="shared" si="1061"/>
        <v>1.746260917495952E-3</v>
      </c>
      <c r="AG1524">
        <f t="shared" si="1062"/>
        <v>3.4052087891171062E-2</v>
      </c>
      <c r="AH1524">
        <f t="shared" si="1063"/>
        <v>3.0559566056179158E-2</v>
      </c>
      <c r="AI1524">
        <f t="shared" si="1064"/>
        <v>1.3970087339967616E-2</v>
      </c>
      <c r="AJ1524">
        <f t="shared" si="1065"/>
        <v>3.0559566056179158E-2</v>
      </c>
      <c r="AK1524">
        <f t="shared" si="1066"/>
        <v>1.2223826422471664E-2</v>
      </c>
      <c r="AL1524">
        <f t="shared" si="1067"/>
        <v>1.8335739633707496E-2</v>
      </c>
      <c r="AM1524">
        <f t="shared" si="1068"/>
        <v>2.18282614686994E-2</v>
      </c>
      <c r="AN1524">
        <f t="shared" si="1069"/>
        <v>5.0641566607382608E-2</v>
      </c>
      <c r="AO1524">
        <f t="shared" si="1070"/>
        <v>8.7313045874797598E-3</v>
      </c>
      <c r="AP1524">
        <f t="shared" si="1071"/>
        <v>1.3096956881219639E-2</v>
      </c>
      <c r="AQ1524">
        <f t="shared" si="1072"/>
        <v>1.920887009245547E-2</v>
      </c>
      <c r="AR1524">
        <f t="shared" si="1073"/>
        <v>1.746260917495952E-2</v>
      </c>
      <c r="AS1524">
        <f t="shared" si="1074"/>
        <v>3.0559566056179158E-2</v>
      </c>
      <c r="AT1524">
        <f t="shared" si="1075"/>
        <v>1.920887009245547E-2</v>
      </c>
      <c r="AU1524">
        <f t="shared" si="1076"/>
        <v>2.0955131009951423E-2</v>
      </c>
      <c r="AV1524">
        <f t="shared" si="1077"/>
        <v>1.920887009245547E-2</v>
      </c>
      <c r="AW1524">
        <f t="shared" si="1078"/>
        <v>6.9850436699838078E-3</v>
      </c>
      <c r="AX1524">
        <f t="shared" si="1079"/>
        <v>8.7313045874797598E-3</v>
      </c>
      <c r="AY1524">
        <f t="shared" si="1080"/>
        <v>0.41997575065777654</v>
      </c>
    </row>
    <row r="1525" spans="1:51" x14ac:dyDescent="0.2">
      <c r="A1525" s="118" t="s">
        <v>6455</v>
      </c>
      <c r="B1525" s="119">
        <v>38226</v>
      </c>
      <c r="C1525" s="121" t="s">
        <v>6634</v>
      </c>
      <c r="D1525" s="121" t="s">
        <v>3886</v>
      </c>
      <c r="E1525" s="121">
        <v>0.21439928262542313</v>
      </c>
      <c r="F1525">
        <f t="shared" si="1056"/>
        <v>2.1439928262542314E-7</v>
      </c>
      <c r="G1525">
        <f t="shared" si="1057"/>
        <v>2.1439928262542315E-9</v>
      </c>
      <c r="H1525">
        <f t="shared" si="1058"/>
        <v>1.234090161272174E-4</v>
      </c>
      <c r="I1525" s="115">
        <f t="shared" si="1036"/>
        <v>13</v>
      </c>
      <c r="J1525" s="115">
        <f t="shared" si="1037"/>
        <v>2</v>
      </c>
      <c r="K1525" s="115">
        <f t="shared" si="1038"/>
        <v>22</v>
      </c>
      <c r="L1525" s="115">
        <f t="shared" si="1039"/>
        <v>31</v>
      </c>
      <c r="M1525" s="115">
        <f t="shared" si="1040"/>
        <v>18</v>
      </c>
      <c r="N1525" s="115">
        <f t="shared" si="1041"/>
        <v>12</v>
      </c>
      <c r="O1525" s="115">
        <f t="shared" si="1042"/>
        <v>6</v>
      </c>
      <c r="P1525" s="115">
        <f t="shared" si="1043"/>
        <v>27</v>
      </c>
      <c r="Q1525" s="115">
        <f t="shared" si="1044"/>
        <v>30</v>
      </c>
      <c r="R1525" s="115">
        <f t="shared" si="1045"/>
        <v>35</v>
      </c>
      <c r="S1525" s="115">
        <f t="shared" si="1046"/>
        <v>2</v>
      </c>
      <c r="T1525" s="115">
        <f t="shared" si="1047"/>
        <v>25</v>
      </c>
      <c r="U1525" s="115">
        <f t="shared" si="1048"/>
        <v>10</v>
      </c>
      <c r="V1525" s="115">
        <f t="shared" si="1049"/>
        <v>16</v>
      </c>
      <c r="W1525" s="115">
        <f t="shared" si="1050"/>
        <v>15</v>
      </c>
      <c r="X1525" s="115">
        <f t="shared" si="1051"/>
        <v>25</v>
      </c>
      <c r="Y1525" s="115">
        <f t="shared" si="1052"/>
        <v>13</v>
      </c>
      <c r="Z1525" s="115">
        <f t="shared" si="1053"/>
        <v>14</v>
      </c>
      <c r="AA1525" s="115">
        <f t="shared" si="1054"/>
        <v>2</v>
      </c>
      <c r="AB1525" s="115">
        <f t="shared" si="1055"/>
        <v>11</v>
      </c>
      <c r="AC1525" s="113">
        <f t="shared" si="1059"/>
        <v>329</v>
      </c>
      <c r="AE1525">
        <f t="shared" si="1060"/>
        <v>1.6043172096538261E-3</v>
      </c>
      <c r="AF1525">
        <f t="shared" si="1061"/>
        <v>2.4681803225443479E-4</v>
      </c>
      <c r="AG1525">
        <f t="shared" si="1062"/>
        <v>2.714998354798783E-3</v>
      </c>
      <c r="AH1525">
        <f t="shared" si="1063"/>
        <v>3.8256794999437394E-3</v>
      </c>
      <c r="AI1525">
        <f t="shared" si="1064"/>
        <v>2.2213622902899129E-3</v>
      </c>
      <c r="AJ1525">
        <f t="shared" si="1065"/>
        <v>1.4809081935266088E-3</v>
      </c>
      <c r="AK1525">
        <f t="shared" si="1066"/>
        <v>7.4045409676330438E-4</v>
      </c>
      <c r="AL1525">
        <f t="shared" si="1067"/>
        <v>3.3320434354348698E-3</v>
      </c>
      <c r="AM1525">
        <f t="shared" si="1068"/>
        <v>3.7022704838165221E-3</v>
      </c>
      <c r="AN1525">
        <f t="shared" si="1069"/>
        <v>4.3193155644526086E-3</v>
      </c>
      <c r="AO1525">
        <f t="shared" si="1070"/>
        <v>2.4681803225443479E-4</v>
      </c>
      <c r="AP1525">
        <f t="shared" si="1071"/>
        <v>3.0852254031804348E-3</v>
      </c>
      <c r="AQ1525">
        <f t="shared" si="1072"/>
        <v>1.234090161272174E-3</v>
      </c>
      <c r="AR1525">
        <f t="shared" si="1073"/>
        <v>1.9745442580354784E-3</v>
      </c>
      <c r="AS1525">
        <f t="shared" si="1074"/>
        <v>1.8511352419082611E-3</v>
      </c>
      <c r="AT1525">
        <f t="shared" si="1075"/>
        <v>3.0852254031804348E-3</v>
      </c>
      <c r="AU1525">
        <f t="shared" si="1076"/>
        <v>1.6043172096538261E-3</v>
      </c>
      <c r="AV1525">
        <f t="shared" si="1077"/>
        <v>1.7277262257810436E-3</v>
      </c>
      <c r="AW1525">
        <f t="shared" si="1078"/>
        <v>2.4681803225443479E-4</v>
      </c>
      <c r="AX1525">
        <f t="shared" si="1079"/>
        <v>1.3574991773993915E-3</v>
      </c>
      <c r="AY1525">
        <f t="shared" si="1080"/>
        <v>4.0601566305854528E-2</v>
      </c>
    </row>
    <row r="1526" spans="1:51" x14ac:dyDescent="0.2">
      <c r="A1526" s="118" t="s">
        <v>6456</v>
      </c>
      <c r="B1526" s="119">
        <v>33427</v>
      </c>
      <c r="C1526" s="121" t="s">
        <v>7095</v>
      </c>
      <c r="D1526" s="121" t="s">
        <v>3836</v>
      </c>
      <c r="E1526" s="121">
        <v>0.15109755432783123</v>
      </c>
      <c r="F1526">
        <f t="shared" si="1056"/>
        <v>1.5109755432783123E-7</v>
      </c>
      <c r="G1526">
        <f t="shared" si="1057"/>
        <v>1.5109755432783123E-9</v>
      </c>
      <c r="H1526">
        <f t="shared" si="1058"/>
        <v>8.6972308351442788E-5</v>
      </c>
      <c r="I1526" s="115">
        <f t="shared" si="1036"/>
        <v>33</v>
      </c>
      <c r="J1526" s="115">
        <f t="shared" si="1037"/>
        <v>6</v>
      </c>
      <c r="K1526" s="115">
        <f t="shared" si="1038"/>
        <v>17</v>
      </c>
      <c r="L1526" s="115">
        <f t="shared" si="1039"/>
        <v>15</v>
      </c>
      <c r="M1526" s="115">
        <f t="shared" si="1040"/>
        <v>8</v>
      </c>
      <c r="N1526" s="115">
        <f t="shared" si="1041"/>
        <v>24</v>
      </c>
      <c r="O1526" s="115">
        <f t="shared" si="1042"/>
        <v>5</v>
      </c>
      <c r="P1526" s="115">
        <f t="shared" si="1043"/>
        <v>18</v>
      </c>
      <c r="Q1526" s="115">
        <f t="shared" si="1044"/>
        <v>13</v>
      </c>
      <c r="R1526" s="115">
        <f t="shared" si="1045"/>
        <v>36</v>
      </c>
      <c r="S1526" s="115">
        <f t="shared" si="1046"/>
        <v>7</v>
      </c>
      <c r="T1526" s="115">
        <f t="shared" si="1047"/>
        <v>11</v>
      </c>
      <c r="U1526" s="115">
        <f t="shared" si="1048"/>
        <v>12</v>
      </c>
      <c r="V1526" s="115">
        <f t="shared" si="1049"/>
        <v>15</v>
      </c>
      <c r="W1526" s="115">
        <f t="shared" si="1050"/>
        <v>17</v>
      </c>
      <c r="X1526" s="115">
        <f t="shared" si="1051"/>
        <v>25</v>
      </c>
      <c r="Y1526" s="115">
        <f t="shared" si="1052"/>
        <v>15</v>
      </c>
      <c r="Z1526" s="115">
        <f t="shared" si="1053"/>
        <v>15</v>
      </c>
      <c r="AA1526" s="115">
        <f t="shared" si="1054"/>
        <v>7</v>
      </c>
      <c r="AB1526" s="115">
        <f t="shared" si="1055"/>
        <v>7</v>
      </c>
      <c r="AC1526" s="113">
        <f t="shared" si="1059"/>
        <v>306</v>
      </c>
      <c r="AE1526">
        <f t="shared" si="1060"/>
        <v>2.870086175597612E-3</v>
      </c>
      <c r="AF1526">
        <f t="shared" si="1061"/>
        <v>5.2183385010865673E-4</v>
      </c>
      <c r="AG1526">
        <f t="shared" si="1062"/>
        <v>1.4785292419745273E-3</v>
      </c>
      <c r="AH1526">
        <f t="shared" si="1063"/>
        <v>1.3045846252716419E-3</v>
      </c>
      <c r="AI1526">
        <f t="shared" si="1064"/>
        <v>6.9577846681154231E-4</v>
      </c>
      <c r="AJ1526">
        <f t="shared" si="1065"/>
        <v>2.0873354004346269E-3</v>
      </c>
      <c r="AK1526">
        <f t="shared" si="1066"/>
        <v>4.3486154175721394E-4</v>
      </c>
      <c r="AL1526">
        <f t="shared" si="1067"/>
        <v>1.5655015503259701E-3</v>
      </c>
      <c r="AM1526">
        <f t="shared" si="1068"/>
        <v>1.1306400085687562E-3</v>
      </c>
      <c r="AN1526">
        <f t="shared" si="1069"/>
        <v>3.1310031006519402E-3</v>
      </c>
      <c r="AO1526">
        <f t="shared" si="1070"/>
        <v>6.0880615846009957E-4</v>
      </c>
      <c r="AP1526">
        <f t="shared" si="1071"/>
        <v>9.5669539186587073E-4</v>
      </c>
      <c r="AQ1526">
        <f t="shared" si="1072"/>
        <v>1.0436677002173135E-3</v>
      </c>
      <c r="AR1526">
        <f t="shared" si="1073"/>
        <v>1.3045846252716419E-3</v>
      </c>
      <c r="AS1526">
        <f t="shared" si="1074"/>
        <v>1.4785292419745273E-3</v>
      </c>
      <c r="AT1526">
        <f t="shared" si="1075"/>
        <v>2.1743077087860697E-3</v>
      </c>
      <c r="AU1526">
        <f t="shared" si="1076"/>
        <v>1.3045846252716419E-3</v>
      </c>
      <c r="AV1526">
        <f t="shared" si="1077"/>
        <v>1.3045846252716419E-3</v>
      </c>
      <c r="AW1526">
        <f t="shared" si="1078"/>
        <v>6.0880615846009957E-4</v>
      </c>
      <c r="AX1526">
        <f t="shared" si="1079"/>
        <v>6.0880615846009957E-4</v>
      </c>
      <c r="AY1526">
        <f t="shared" si="1080"/>
        <v>2.6613526355541487E-2</v>
      </c>
    </row>
    <row r="1527" spans="1:51" x14ac:dyDescent="0.2">
      <c r="A1527" s="118" t="s">
        <v>6457</v>
      </c>
      <c r="B1527" s="119">
        <v>36637</v>
      </c>
      <c r="C1527" s="121" t="s">
        <v>7010</v>
      </c>
      <c r="D1527" s="121" t="s">
        <v>3675</v>
      </c>
      <c r="E1527" s="121">
        <v>8.3847705730630287E-2</v>
      </c>
      <c r="F1527">
        <f t="shared" si="1056"/>
        <v>8.3847705730630291E-8</v>
      </c>
      <c r="G1527">
        <f t="shared" si="1057"/>
        <v>8.384770573063029E-10</v>
      </c>
      <c r="H1527">
        <f t="shared" si="1058"/>
        <v>4.8263048001050233E-5</v>
      </c>
      <c r="I1527" s="115">
        <f t="shared" si="1036"/>
        <v>59</v>
      </c>
      <c r="J1527" s="115">
        <f t="shared" si="1037"/>
        <v>0</v>
      </c>
      <c r="K1527" s="115">
        <f t="shared" si="1038"/>
        <v>19</v>
      </c>
      <c r="L1527" s="115">
        <f t="shared" si="1039"/>
        <v>12</v>
      </c>
      <c r="M1527" s="115">
        <f t="shared" si="1040"/>
        <v>8</v>
      </c>
      <c r="N1527" s="115">
        <f t="shared" si="1041"/>
        <v>29</v>
      </c>
      <c r="O1527" s="115">
        <f t="shared" si="1042"/>
        <v>5</v>
      </c>
      <c r="P1527" s="115">
        <f t="shared" si="1043"/>
        <v>8</v>
      </c>
      <c r="Q1527" s="115">
        <f t="shared" si="1044"/>
        <v>30</v>
      </c>
      <c r="R1527" s="115">
        <f t="shared" si="1045"/>
        <v>36</v>
      </c>
      <c r="S1527" s="115">
        <f t="shared" si="1046"/>
        <v>7</v>
      </c>
      <c r="T1527" s="115">
        <f t="shared" si="1047"/>
        <v>24</v>
      </c>
      <c r="U1527" s="115">
        <f t="shared" si="1048"/>
        <v>7</v>
      </c>
      <c r="V1527" s="115">
        <f t="shared" si="1049"/>
        <v>23</v>
      </c>
      <c r="W1527" s="115">
        <f t="shared" si="1050"/>
        <v>2</v>
      </c>
      <c r="X1527" s="115">
        <f t="shared" si="1051"/>
        <v>14</v>
      </c>
      <c r="Y1527" s="115">
        <f t="shared" si="1052"/>
        <v>11</v>
      </c>
      <c r="Z1527" s="115">
        <f t="shared" si="1053"/>
        <v>10</v>
      </c>
      <c r="AA1527" s="115">
        <f t="shared" si="1054"/>
        <v>9</v>
      </c>
      <c r="AB1527" s="115">
        <f t="shared" si="1055"/>
        <v>23</v>
      </c>
      <c r="AC1527" s="113">
        <f t="shared" si="1059"/>
        <v>336</v>
      </c>
      <c r="AE1527">
        <f t="shared" si="1060"/>
        <v>2.8475198320619638E-3</v>
      </c>
      <c r="AF1527">
        <f t="shared" si="1061"/>
        <v>0</v>
      </c>
      <c r="AG1527">
        <f t="shared" si="1062"/>
        <v>9.1699791201995447E-4</v>
      </c>
      <c r="AH1527">
        <f t="shared" si="1063"/>
        <v>5.7915657601260279E-4</v>
      </c>
      <c r="AI1527">
        <f t="shared" si="1064"/>
        <v>3.8610438400840186E-4</v>
      </c>
      <c r="AJ1527">
        <f t="shared" si="1065"/>
        <v>1.3996283920304567E-3</v>
      </c>
      <c r="AK1527">
        <f t="shared" si="1066"/>
        <v>2.4131524000525116E-4</v>
      </c>
      <c r="AL1527">
        <f t="shared" si="1067"/>
        <v>3.8610438400840186E-4</v>
      </c>
      <c r="AM1527">
        <f t="shared" si="1068"/>
        <v>1.4478914400315071E-3</v>
      </c>
      <c r="AN1527">
        <f t="shared" si="1069"/>
        <v>1.7374697280378084E-3</v>
      </c>
      <c r="AO1527">
        <f t="shared" si="1070"/>
        <v>3.3784133600735163E-4</v>
      </c>
      <c r="AP1527">
        <f t="shared" si="1071"/>
        <v>1.1583131520252056E-3</v>
      </c>
      <c r="AQ1527">
        <f t="shared" si="1072"/>
        <v>3.3784133600735163E-4</v>
      </c>
      <c r="AR1527">
        <f t="shared" si="1073"/>
        <v>1.1100501040241554E-3</v>
      </c>
      <c r="AS1527">
        <f t="shared" si="1074"/>
        <v>9.6526096002100465E-5</v>
      </c>
      <c r="AT1527">
        <f t="shared" si="1075"/>
        <v>6.7568267201470326E-4</v>
      </c>
      <c r="AU1527">
        <f t="shared" si="1076"/>
        <v>5.3089352801155261E-4</v>
      </c>
      <c r="AV1527">
        <f t="shared" si="1077"/>
        <v>4.8263048001050233E-4</v>
      </c>
      <c r="AW1527">
        <f t="shared" si="1078"/>
        <v>4.3436743200945209E-4</v>
      </c>
      <c r="AX1527">
        <f t="shared" si="1079"/>
        <v>1.1100501040241554E-3</v>
      </c>
      <c r="AY1527">
        <f t="shared" si="1080"/>
        <v>1.6216384128352881E-2</v>
      </c>
    </row>
    <row r="1528" spans="1:51" x14ac:dyDescent="0.2">
      <c r="A1528" s="118" t="s">
        <v>6458</v>
      </c>
      <c r="B1528" s="119">
        <v>29231</v>
      </c>
      <c r="C1528" s="121" t="s">
        <v>6797</v>
      </c>
      <c r="D1528" s="121" t="s">
        <v>4083</v>
      </c>
      <c r="E1528" s="121">
        <v>0.13344629607356012</v>
      </c>
      <c r="F1528">
        <f t="shared" si="1056"/>
        <v>1.3344629607356013E-7</v>
      </c>
      <c r="G1528">
        <f t="shared" si="1057"/>
        <v>1.3344629607356013E-9</v>
      </c>
      <c r="H1528">
        <f t="shared" si="1058"/>
        <v>7.681217913882424E-5</v>
      </c>
      <c r="I1528" s="115">
        <f t="shared" si="1036"/>
        <v>31</v>
      </c>
      <c r="J1528" s="115">
        <f t="shared" si="1037"/>
        <v>2</v>
      </c>
      <c r="K1528" s="115">
        <f t="shared" si="1038"/>
        <v>16</v>
      </c>
      <c r="L1528" s="115">
        <f t="shared" si="1039"/>
        <v>14</v>
      </c>
      <c r="M1528" s="115">
        <f t="shared" si="1040"/>
        <v>11</v>
      </c>
      <c r="N1528" s="115">
        <f t="shared" si="1041"/>
        <v>23</v>
      </c>
      <c r="O1528" s="115">
        <f t="shared" si="1042"/>
        <v>7</v>
      </c>
      <c r="P1528" s="115">
        <f t="shared" si="1043"/>
        <v>19</v>
      </c>
      <c r="Q1528" s="115">
        <f t="shared" si="1044"/>
        <v>14</v>
      </c>
      <c r="R1528" s="115">
        <f t="shared" si="1045"/>
        <v>20</v>
      </c>
      <c r="S1528" s="115">
        <f t="shared" si="1046"/>
        <v>9</v>
      </c>
      <c r="T1528" s="115">
        <f t="shared" si="1047"/>
        <v>6</v>
      </c>
      <c r="U1528" s="115">
        <f t="shared" si="1048"/>
        <v>14</v>
      </c>
      <c r="V1528" s="115">
        <f t="shared" si="1049"/>
        <v>9</v>
      </c>
      <c r="W1528" s="115">
        <f t="shared" si="1050"/>
        <v>12</v>
      </c>
      <c r="X1528" s="115">
        <f t="shared" si="1051"/>
        <v>23</v>
      </c>
      <c r="Y1528" s="115">
        <f t="shared" si="1052"/>
        <v>13</v>
      </c>
      <c r="Z1528" s="115">
        <f t="shared" si="1053"/>
        <v>22</v>
      </c>
      <c r="AA1528" s="115">
        <f t="shared" si="1054"/>
        <v>0</v>
      </c>
      <c r="AB1528" s="115">
        <f t="shared" si="1055"/>
        <v>8</v>
      </c>
      <c r="AC1528" s="113">
        <f t="shared" si="1059"/>
        <v>273</v>
      </c>
      <c r="AE1528">
        <f t="shared" si="1060"/>
        <v>2.3811775533035514E-3</v>
      </c>
      <c r="AF1528">
        <f t="shared" si="1061"/>
        <v>1.5362435827764848E-4</v>
      </c>
      <c r="AG1528">
        <f t="shared" si="1062"/>
        <v>1.2289948662211878E-3</v>
      </c>
      <c r="AH1528">
        <f t="shared" si="1063"/>
        <v>1.0753705079435394E-3</v>
      </c>
      <c r="AI1528">
        <f t="shared" si="1064"/>
        <v>8.4493397052706667E-4</v>
      </c>
      <c r="AJ1528">
        <f t="shared" si="1065"/>
        <v>1.7666801201929574E-3</v>
      </c>
      <c r="AK1528">
        <f t="shared" si="1066"/>
        <v>5.3768525397176971E-4</v>
      </c>
      <c r="AL1528">
        <f t="shared" si="1067"/>
        <v>1.4594314036376606E-3</v>
      </c>
      <c r="AM1528">
        <f t="shared" si="1068"/>
        <v>1.0753705079435394E-3</v>
      </c>
      <c r="AN1528">
        <f t="shared" si="1069"/>
        <v>1.5362435827764847E-3</v>
      </c>
      <c r="AO1528">
        <f t="shared" si="1070"/>
        <v>6.9130961224941813E-4</v>
      </c>
      <c r="AP1528">
        <f t="shared" si="1071"/>
        <v>4.6087307483294544E-4</v>
      </c>
      <c r="AQ1528">
        <f t="shared" si="1072"/>
        <v>1.0753705079435394E-3</v>
      </c>
      <c r="AR1528">
        <f t="shared" si="1073"/>
        <v>6.9130961224941813E-4</v>
      </c>
      <c r="AS1528">
        <f t="shared" si="1074"/>
        <v>9.2174614966589088E-4</v>
      </c>
      <c r="AT1528">
        <f t="shared" si="1075"/>
        <v>1.7666801201929574E-3</v>
      </c>
      <c r="AU1528">
        <f t="shared" si="1076"/>
        <v>9.9855832880471509E-4</v>
      </c>
      <c r="AV1528">
        <f t="shared" si="1077"/>
        <v>1.6898679410541333E-3</v>
      </c>
      <c r="AW1528">
        <f t="shared" si="1078"/>
        <v>0</v>
      </c>
      <c r="AX1528">
        <f t="shared" si="1079"/>
        <v>6.1449743311059392E-4</v>
      </c>
      <c r="AY1528">
        <f t="shared" si="1080"/>
        <v>2.0969724904899019E-2</v>
      </c>
    </row>
    <row r="1529" spans="1:51" x14ac:dyDescent="0.2">
      <c r="A1529" s="118" t="s">
        <v>6459</v>
      </c>
      <c r="B1529" s="119">
        <v>33662</v>
      </c>
      <c r="C1529" s="121" t="s">
        <v>6570</v>
      </c>
      <c r="D1529" s="121" t="s">
        <v>3379</v>
      </c>
      <c r="E1529" s="121">
        <v>1.1079013243010928E-2</v>
      </c>
      <c r="F1529">
        <f t="shared" si="1056"/>
        <v>1.1079013243010927E-8</v>
      </c>
      <c r="G1529">
        <f t="shared" si="1057"/>
        <v>1.1079013243010927E-10</v>
      </c>
      <c r="H1529">
        <f t="shared" si="1058"/>
        <v>6.3771207964772556E-6</v>
      </c>
      <c r="I1529" s="115">
        <f t="shared" si="1036"/>
        <v>32</v>
      </c>
      <c r="J1529" s="115">
        <f t="shared" si="1037"/>
        <v>6</v>
      </c>
      <c r="K1529" s="115">
        <f t="shared" si="1038"/>
        <v>12</v>
      </c>
      <c r="L1529" s="115">
        <f t="shared" si="1039"/>
        <v>21</v>
      </c>
      <c r="M1529" s="115">
        <f t="shared" si="1040"/>
        <v>15</v>
      </c>
      <c r="N1529" s="115">
        <f t="shared" si="1041"/>
        <v>17</v>
      </c>
      <c r="O1529" s="115">
        <f t="shared" si="1042"/>
        <v>7</v>
      </c>
      <c r="P1529" s="115">
        <f t="shared" si="1043"/>
        <v>20</v>
      </c>
      <c r="Q1529" s="115">
        <f t="shared" si="1044"/>
        <v>20</v>
      </c>
      <c r="R1529" s="115">
        <f t="shared" si="1045"/>
        <v>34</v>
      </c>
      <c r="S1529" s="115">
        <f t="shared" si="1046"/>
        <v>6</v>
      </c>
      <c r="T1529" s="115">
        <f t="shared" si="1047"/>
        <v>6</v>
      </c>
      <c r="U1529" s="115">
        <f t="shared" si="1048"/>
        <v>17</v>
      </c>
      <c r="V1529" s="115">
        <f t="shared" si="1049"/>
        <v>14</v>
      </c>
      <c r="W1529" s="115">
        <f t="shared" si="1050"/>
        <v>12</v>
      </c>
      <c r="X1529" s="115">
        <f t="shared" si="1051"/>
        <v>14</v>
      </c>
      <c r="Y1529" s="115">
        <f t="shared" si="1052"/>
        <v>16</v>
      </c>
      <c r="Z1529" s="115">
        <f t="shared" si="1053"/>
        <v>20</v>
      </c>
      <c r="AA1529" s="115">
        <f t="shared" si="1054"/>
        <v>5</v>
      </c>
      <c r="AB1529" s="115">
        <f t="shared" si="1055"/>
        <v>8</v>
      </c>
      <c r="AC1529" s="113">
        <f t="shared" si="1059"/>
        <v>302</v>
      </c>
      <c r="AE1529">
        <f t="shared" si="1060"/>
        <v>2.0406786548727218E-4</v>
      </c>
      <c r="AF1529">
        <f t="shared" si="1061"/>
        <v>3.8262724778863533E-5</v>
      </c>
      <c r="AG1529">
        <f t="shared" si="1062"/>
        <v>7.6525449557727067E-5</v>
      </c>
      <c r="AH1529">
        <f t="shared" si="1063"/>
        <v>1.3391953672602238E-4</v>
      </c>
      <c r="AI1529">
        <f t="shared" si="1064"/>
        <v>9.5656811947158834E-5</v>
      </c>
      <c r="AJ1529">
        <f t="shared" si="1065"/>
        <v>1.0841105354011334E-4</v>
      </c>
      <c r="AK1529">
        <f t="shared" si="1066"/>
        <v>4.4639845575340789E-5</v>
      </c>
      <c r="AL1529">
        <f t="shared" si="1067"/>
        <v>1.2754241592954511E-4</v>
      </c>
      <c r="AM1529">
        <f t="shared" si="1068"/>
        <v>1.2754241592954511E-4</v>
      </c>
      <c r="AN1529">
        <f t="shared" si="1069"/>
        <v>2.1682210708022669E-4</v>
      </c>
      <c r="AO1529">
        <f t="shared" si="1070"/>
        <v>3.8262724778863533E-5</v>
      </c>
      <c r="AP1529">
        <f t="shared" si="1071"/>
        <v>3.8262724778863533E-5</v>
      </c>
      <c r="AQ1529">
        <f t="shared" si="1072"/>
        <v>1.0841105354011334E-4</v>
      </c>
      <c r="AR1529">
        <f t="shared" si="1073"/>
        <v>8.9279691150681578E-5</v>
      </c>
      <c r="AS1529">
        <f t="shared" si="1074"/>
        <v>7.6525449557727067E-5</v>
      </c>
      <c r="AT1529">
        <f t="shared" si="1075"/>
        <v>8.9279691150681578E-5</v>
      </c>
      <c r="AU1529">
        <f t="shared" si="1076"/>
        <v>1.0203393274363609E-4</v>
      </c>
      <c r="AV1529">
        <f t="shared" si="1077"/>
        <v>1.2754241592954511E-4</v>
      </c>
      <c r="AW1529">
        <f t="shared" si="1078"/>
        <v>3.1885603982386278E-5</v>
      </c>
      <c r="AX1529">
        <f t="shared" si="1079"/>
        <v>5.1016966371818045E-5</v>
      </c>
      <c r="AY1529">
        <f t="shared" si="1080"/>
        <v>1.9258904805361313E-3</v>
      </c>
    </row>
    <row r="1530" spans="1:51" x14ac:dyDescent="0.2">
      <c r="A1530" s="118" t="s">
        <v>6460</v>
      </c>
      <c r="B1530" s="119">
        <v>33088</v>
      </c>
      <c r="C1530" s="121" t="s">
        <v>6974</v>
      </c>
      <c r="D1530" s="121" t="s">
        <v>3627</v>
      </c>
      <c r="E1530" s="121">
        <v>7.7404739820558247E-2</v>
      </c>
      <c r="F1530">
        <f t="shared" si="1056"/>
        <v>7.7404739820558248E-8</v>
      </c>
      <c r="G1530">
        <f t="shared" si="1057"/>
        <v>7.7404739820558244E-10</v>
      </c>
      <c r="H1530">
        <f t="shared" si="1058"/>
        <v>4.4554453111335298E-5</v>
      </c>
      <c r="I1530" s="115">
        <f t="shared" si="1036"/>
        <v>41</v>
      </c>
      <c r="J1530" s="115">
        <f t="shared" si="1037"/>
        <v>9</v>
      </c>
      <c r="K1530" s="115">
        <f t="shared" si="1038"/>
        <v>12</v>
      </c>
      <c r="L1530" s="115">
        <f t="shared" si="1039"/>
        <v>19</v>
      </c>
      <c r="M1530" s="115">
        <f t="shared" si="1040"/>
        <v>7</v>
      </c>
      <c r="N1530" s="115">
        <f t="shared" si="1041"/>
        <v>14</v>
      </c>
      <c r="O1530" s="115">
        <f t="shared" si="1042"/>
        <v>1</v>
      </c>
      <c r="P1530" s="115">
        <f t="shared" si="1043"/>
        <v>25</v>
      </c>
      <c r="Q1530" s="115">
        <f t="shared" si="1044"/>
        <v>14</v>
      </c>
      <c r="R1530" s="115">
        <f t="shared" si="1045"/>
        <v>32</v>
      </c>
      <c r="S1530" s="115">
        <f t="shared" si="1046"/>
        <v>9</v>
      </c>
      <c r="T1530" s="115">
        <f t="shared" si="1047"/>
        <v>7</v>
      </c>
      <c r="U1530" s="115">
        <f t="shared" si="1048"/>
        <v>22</v>
      </c>
      <c r="V1530" s="115">
        <f t="shared" si="1049"/>
        <v>11</v>
      </c>
      <c r="W1530" s="115">
        <f t="shared" si="1050"/>
        <v>13</v>
      </c>
      <c r="X1530" s="115">
        <f t="shared" si="1051"/>
        <v>25</v>
      </c>
      <c r="Y1530" s="115">
        <f t="shared" si="1052"/>
        <v>17</v>
      </c>
      <c r="Z1530" s="115">
        <f t="shared" si="1053"/>
        <v>24</v>
      </c>
      <c r="AA1530" s="115">
        <f t="shared" si="1054"/>
        <v>2</v>
      </c>
      <c r="AB1530" s="115">
        <f t="shared" si="1055"/>
        <v>6</v>
      </c>
      <c r="AC1530" s="113">
        <f t="shared" si="1059"/>
        <v>310</v>
      </c>
      <c r="AE1530">
        <f t="shared" si="1060"/>
        <v>1.8267325775647473E-3</v>
      </c>
      <c r="AF1530">
        <f t="shared" si="1061"/>
        <v>4.0099007800201765E-4</v>
      </c>
      <c r="AG1530">
        <f t="shared" si="1062"/>
        <v>5.3465343733602357E-4</v>
      </c>
      <c r="AH1530">
        <f t="shared" si="1063"/>
        <v>8.4653460911537069E-4</v>
      </c>
      <c r="AI1530">
        <f t="shared" si="1064"/>
        <v>3.1188117177934711E-4</v>
      </c>
      <c r="AJ1530">
        <f t="shared" si="1065"/>
        <v>6.2376234355869422E-4</v>
      </c>
      <c r="AK1530">
        <f t="shared" si="1066"/>
        <v>4.4554453111335298E-5</v>
      </c>
      <c r="AL1530">
        <f t="shared" si="1067"/>
        <v>1.1138613277833825E-3</v>
      </c>
      <c r="AM1530">
        <f t="shared" si="1068"/>
        <v>6.2376234355869422E-4</v>
      </c>
      <c r="AN1530">
        <f t="shared" si="1069"/>
        <v>1.4257424995627295E-3</v>
      </c>
      <c r="AO1530">
        <f t="shared" si="1070"/>
        <v>4.0099007800201765E-4</v>
      </c>
      <c r="AP1530">
        <f t="shared" si="1071"/>
        <v>3.1188117177934711E-4</v>
      </c>
      <c r="AQ1530">
        <f t="shared" si="1072"/>
        <v>9.8019796844937661E-4</v>
      </c>
      <c r="AR1530">
        <f t="shared" si="1073"/>
        <v>4.900989842246883E-4</v>
      </c>
      <c r="AS1530">
        <f t="shared" si="1074"/>
        <v>5.7920789044735885E-4</v>
      </c>
      <c r="AT1530">
        <f t="shared" si="1075"/>
        <v>1.1138613277833825E-3</v>
      </c>
      <c r="AU1530">
        <f t="shared" si="1076"/>
        <v>7.5742570289270004E-4</v>
      </c>
      <c r="AV1530">
        <f t="shared" si="1077"/>
        <v>1.0693068746720471E-3</v>
      </c>
      <c r="AW1530">
        <f t="shared" si="1078"/>
        <v>8.9108906222670596E-5</v>
      </c>
      <c r="AX1530">
        <f t="shared" si="1079"/>
        <v>2.6732671866801179E-4</v>
      </c>
      <c r="AY1530">
        <f t="shared" si="1080"/>
        <v>1.3811880464513943E-2</v>
      </c>
    </row>
    <row r="1531" spans="1:51" x14ac:dyDescent="0.2">
      <c r="A1531" s="118" t="s">
        <v>6461</v>
      </c>
      <c r="B1531" s="119">
        <v>30880</v>
      </c>
      <c r="C1531" s="121" t="s">
        <v>6892</v>
      </c>
      <c r="D1531" s="121" t="s">
        <v>4122</v>
      </c>
      <c r="E1531" s="121">
        <v>8.5941961126210484E-2</v>
      </c>
      <c r="F1531">
        <f t="shared" si="1056"/>
        <v>8.5941961126210484E-8</v>
      </c>
      <c r="G1531">
        <f t="shared" si="1057"/>
        <v>8.5941961126210487E-10</v>
      </c>
      <c r="H1531">
        <f t="shared" si="1058"/>
        <v>4.9468509114179079E-5</v>
      </c>
      <c r="I1531" s="115">
        <f t="shared" si="1036"/>
        <v>26</v>
      </c>
      <c r="J1531" s="115">
        <f t="shared" si="1037"/>
        <v>1</v>
      </c>
      <c r="K1531" s="115">
        <f t="shared" si="1038"/>
        <v>19</v>
      </c>
      <c r="L1531" s="115">
        <f t="shared" si="1039"/>
        <v>12</v>
      </c>
      <c r="M1531" s="115">
        <f t="shared" si="1040"/>
        <v>9</v>
      </c>
      <c r="N1531" s="115">
        <f t="shared" si="1041"/>
        <v>22</v>
      </c>
      <c r="O1531" s="115">
        <f t="shared" si="1042"/>
        <v>5</v>
      </c>
      <c r="P1531" s="115">
        <f t="shared" si="1043"/>
        <v>16</v>
      </c>
      <c r="Q1531" s="115">
        <f t="shared" si="1044"/>
        <v>19</v>
      </c>
      <c r="R1531" s="115">
        <f t="shared" si="1045"/>
        <v>22</v>
      </c>
      <c r="S1531" s="115">
        <f t="shared" si="1046"/>
        <v>13</v>
      </c>
      <c r="T1531" s="115">
        <f t="shared" si="1047"/>
        <v>13</v>
      </c>
      <c r="U1531" s="115">
        <f t="shared" si="1048"/>
        <v>15</v>
      </c>
      <c r="V1531" s="115">
        <f t="shared" si="1049"/>
        <v>9</v>
      </c>
      <c r="W1531" s="115">
        <f t="shared" si="1050"/>
        <v>11</v>
      </c>
      <c r="X1531" s="115">
        <f t="shared" si="1051"/>
        <v>30</v>
      </c>
      <c r="Y1531" s="115">
        <f t="shared" si="1052"/>
        <v>16</v>
      </c>
      <c r="Z1531" s="115">
        <f t="shared" si="1053"/>
        <v>16</v>
      </c>
      <c r="AA1531" s="115">
        <f t="shared" si="1054"/>
        <v>2</v>
      </c>
      <c r="AB1531" s="115">
        <f t="shared" si="1055"/>
        <v>9</v>
      </c>
      <c r="AC1531" s="113">
        <f t="shared" si="1059"/>
        <v>285</v>
      </c>
      <c r="AE1531">
        <f t="shared" si="1060"/>
        <v>1.286181236968656E-3</v>
      </c>
      <c r="AF1531">
        <f t="shared" si="1061"/>
        <v>4.9468509114179079E-5</v>
      </c>
      <c r="AG1531">
        <f t="shared" si="1062"/>
        <v>9.3990167316940253E-4</v>
      </c>
      <c r="AH1531">
        <f t="shared" si="1063"/>
        <v>5.9362210937014893E-4</v>
      </c>
      <c r="AI1531">
        <f t="shared" si="1064"/>
        <v>4.4521658202761172E-4</v>
      </c>
      <c r="AJ1531">
        <f t="shared" si="1065"/>
        <v>1.0883072005119397E-3</v>
      </c>
      <c r="AK1531">
        <f t="shared" si="1066"/>
        <v>2.4734254557089538E-4</v>
      </c>
      <c r="AL1531">
        <f t="shared" si="1067"/>
        <v>7.9149614582686527E-4</v>
      </c>
      <c r="AM1531">
        <f t="shared" si="1068"/>
        <v>9.3990167316940253E-4</v>
      </c>
      <c r="AN1531">
        <f t="shared" si="1069"/>
        <v>1.0883072005119397E-3</v>
      </c>
      <c r="AO1531">
        <f t="shared" si="1070"/>
        <v>6.4309061848432801E-4</v>
      </c>
      <c r="AP1531">
        <f t="shared" si="1071"/>
        <v>6.4309061848432801E-4</v>
      </c>
      <c r="AQ1531">
        <f t="shared" si="1072"/>
        <v>7.4202763671268619E-4</v>
      </c>
      <c r="AR1531">
        <f t="shared" si="1073"/>
        <v>4.4521658202761172E-4</v>
      </c>
      <c r="AS1531">
        <f t="shared" si="1074"/>
        <v>5.4415360025596984E-4</v>
      </c>
      <c r="AT1531">
        <f t="shared" si="1075"/>
        <v>1.4840552734253724E-3</v>
      </c>
      <c r="AU1531">
        <f t="shared" si="1076"/>
        <v>7.9149614582686527E-4</v>
      </c>
      <c r="AV1531">
        <f t="shared" si="1077"/>
        <v>7.9149614582686527E-4</v>
      </c>
      <c r="AW1531">
        <f t="shared" si="1078"/>
        <v>9.8937018228358159E-5</v>
      </c>
      <c r="AX1531">
        <f t="shared" si="1079"/>
        <v>4.4521658202761172E-4</v>
      </c>
      <c r="AY1531">
        <f t="shared" si="1080"/>
        <v>1.409852509754104E-2</v>
      </c>
    </row>
    <row r="1532" spans="1:51" x14ac:dyDescent="0.2">
      <c r="A1532" s="118" t="s">
        <v>6462</v>
      </c>
      <c r="B1532" s="119">
        <v>34280</v>
      </c>
      <c r="C1532" s="121" t="s">
        <v>7076</v>
      </c>
      <c r="D1532" s="121" t="s">
        <v>4087</v>
      </c>
      <c r="E1532" s="121">
        <v>0.25385662573894174</v>
      </c>
      <c r="F1532">
        <f t="shared" si="1056"/>
        <v>2.5385662573894176E-7</v>
      </c>
      <c r="G1532">
        <f t="shared" si="1057"/>
        <v>2.5385662573894177E-9</v>
      </c>
      <c r="H1532">
        <f t="shared" si="1058"/>
        <v>1.4612080803717769E-4</v>
      </c>
      <c r="I1532" s="115">
        <f t="shared" si="1036"/>
        <v>29</v>
      </c>
      <c r="J1532" s="115">
        <f t="shared" si="1037"/>
        <v>0</v>
      </c>
      <c r="K1532" s="115">
        <f t="shared" si="1038"/>
        <v>19</v>
      </c>
      <c r="L1532" s="115">
        <f t="shared" si="1039"/>
        <v>27</v>
      </c>
      <c r="M1532" s="115">
        <f t="shared" si="1040"/>
        <v>8</v>
      </c>
      <c r="N1532" s="115">
        <f t="shared" si="1041"/>
        <v>21</v>
      </c>
      <c r="O1532" s="115">
        <f t="shared" si="1042"/>
        <v>5</v>
      </c>
      <c r="P1532" s="115">
        <f t="shared" si="1043"/>
        <v>19</v>
      </c>
      <c r="Q1532" s="115">
        <f t="shared" si="1044"/>
        <v>19</v>
      </c>
      <c r="R1532" s="115">
        <f t="shared" si="1045"/>
        <v>37</v>
      </c>
      <c r="S1532" s="115">
        <f t="shared" si="1046"/>
        <v>3</v>
      </c>
      <c r="T1532" s="115">
        <f t="shared" si="1047"/>
        <v>10</v>
      </c>
      <c r="U1532" s="115">
        <f t="shared" si="1048"/>
        <v>17</v>
      </c>
      <c r="V1532" s="115">
        <f t="shared" si="1049"/>
        <v>16</v>
      </c>
      <c r="W1532" s="115">
        <f t="shared" si="1050"/>
        <v>23</v>
      </c>
      <c r="X1532" s="115">
        <f t="shared" si="1051"/>
        <v>23</v>
      </c>
      <c r="Y1532" s="115">
        <f t="shared" si="1052"/>
        <v>14</v>
      </c>
      <c r="Z1532" s="115">
        <f t="shared" si="1053"/>
        <v>16</v>
      </c>
      <c r="AA1532" s="115">
        <f t="shared" si="1054"/>
        <v>2</v>
      </c>
      <c r="AB1532" s="115">
        <f t="shared" si="1055"/>
        <v>3</v>
      </c>
      <c r="AC1532" s="113">
        <f t="shared" si="1059"/>
        <v>311</v>
      </c>
      <c r="AE1532">
        <f t="shared" si="1060"/>
        <v>4.2375034330781533E-3</v>
      </c>
      <c r="AF1532">
        <f t="shared" si="1061"/>
        <v>0</v>
      </c>
      <c r="AG1532">
        <f t="shared" si="1062"/>
        <v>2.7762953527063761E-3</v>
      </c>
      <c r="AH1532">
        <f t="shared" si="1063"/>
        <v>3.9452618170037973E-3</v>
      </c>
      <c r="AI1532">
        <f t="shared" si="1064"/>
        <v>1.1689664642974215E-3</v>
      </c>
      <c r="AJ1532">
        <f t="shared" si="1065"/>
        <v>3.0685369687807316E-3</v>
      </c>
      <c r="AK1532">
        <f t="shared" si="1066"/>
        <v>7.306040401858884E-4</v>
      </c>
      <c r="AL1532">
        <f t="shared" si="1067"/>
        <v>2.7762953527063761E-3</v>
      </c>
      <c r="AM1532">
        <f t="shared" si="1068"/>
        <v>2.7762953527063761E-3</v>
      </c>
      <c r="AN1532">
        <f t="shared" si="1069"/>
        <v>5.4064698973755746E-3</v>
      </c>
      <c r="AO1532">
        <f t="shared" si="1070"/>
        <v>4.3836242411153309E-4</v>
      </c>
      <c r="AP1532">
        <f t="shared" si="1071"/>
        <v>1.4612080803717768E-3</v>
      </c>
      <c r="AQ1532">
        <f t="shared" si="1072"/>
        <v>2.4840537366320205E-3</v>
      </c>
      <c r="AR1532">
        <f t="shared" si="1073"/>
        <v>2.337932928594843E-3</v>
      </c>
      <c r="AS1532">
        <f t="shared" si="1074"/>
        <v>3.3607785848550867E-3</v>
      </c>
      <c r="AT1532">
        <f t="shared" si="1075"/>
        <v>3.3607785848550867E-3</v>
      </c>
      <c r="AU1532">
        <f t="shared" si="1076"/>
        <v>2.0456913125204874E-3</v>
      </c>
      <c r="AV1532">
        <f t="shared" si="1077"/>
        <v>2.337932928594843E-3</v>
      </c>
      <c r="AW1532">
        <f t="shared" si="1078"/>
        <v>2.9224161607435537E-4</v>
      </c>
      <c r="AX1532">
        <f t="shared" si="1079"/>
        <v>4.3836242411153309E-4</v>
      </c>
      <c r="AY1532">
        <f t="shared" si="1080"/>
        <v>4.5443571299562266E-2</v>
      </c>
    </row>
    <row r="1533" spans="1:51" x14ac:dyDescent="0.2">
      <c r="A1533" s="118" t="s">
        <v>6463</v>
      </c>
      <c r="B1533" s="119">
        <v>28800</v>
      </c>
      <c r="C1533" s="121" t="s">
        <v>6915</v>
      </c>
      <c r="D1533" s="121" t="s">
        <v>3660</v>
      </c>
      <c r="E1533" s="121">
        <v>9.4588476683576214E-2</v>
      </c>
      <c r="F1533">
        <f t="shared" si="1056"/>
        <v>9.4588476683576214E-8</v>
      </c>
      <c r="G1533">
        <f t="shared" si="1057"/>
        <v>9.4588476683576222E-10</v>
      </c>
      <c r="H1533">
        <f t="shared" si="1058"/>
        <v>5.44454752905419E-5</v>
      </c>
      <c r="I1533" s="115">
        <f t="shared" si="1036"/>
        <v>29</v>
      </c>
      <c r="J1533" s="115">
        <f t="shared" si="1037"/>
        <v>4</v>
      </c>
      <c r="K1533" s="115">
        <f t="shared" si="1038"/>
        <v>14</v>
      </c>
      <c r="L1533" s="115">
        <f t="shared" si="1039"/>
        <v>13</v>
      </c>
      <c r="M1533" s="115">
        <f t="shared" si="1040"/>
        <v>6</v>
      </c>
      <c r="N1533" s="115">
        <f t="shared" si="1041"/>
        <v>18</v>
      </c>
      <c r="O1533" s="115">
        <f t="shared" si="1042"/>
        <v>7</v>
      </c>
      <c r="P1533" s="115">
        <f t="shared" si="1043"/>
        <v>18</v>
      </c>
      <c r="Q1533" s="115">
        <f t="shared" si="1044"/>
        <v>7</v>
      </c>
      <c r="R1533" s="115">
        <f t="shared" si="1045"/>
        <v>32</v>
      </c>
      <c r="S1533" s="115">
        <f t="shared" si="1046"/>
        <v>4</v>
      </c>
      <c r="T1533" s="115">
        <f t="shared" si="1047"/>
        <v>8</v>
      </c>
      <c r="U1533" s="115">
        <f t="shared" si="1048"/>
        <v>12</v>
      </c>
      <c r="V1533" s="115">
        <f t="shared" si="1049"/>
        <v>8</v>
      </c>
      <c r="W1533" s="115">
        <f t="shared" si="1050"/>
        <v>20</v>
      </c>
      <c r="X1533" s="115">
        <f t="shared" si="1051"/>
        <v>19</v>
      </c>
      <c r="Y1533" s="115">
        <f t="shared" si="1052"/>
        <v>17</v>
      </c>
      <c r="Z1533" s="115">
        <f t="shared" si="1053"/>
        <v>23</v>
      </c>
      <c r="AA1533" s="115">
        <f t="shared" si="1054"/>
        <v>2</v>
      </c>
      <c r="AB1533" s="115">
        <f t="shared" si="1055"/>
        <v>5</v>
      </c>
      <c r="AC1533" s="113">
        <f t="shared" si="1059"/>
        <v>266</v>
      </c>
      <c r="AE1533">
        <f t="shared" si="1060"/>
        <v>1.578918783425715E-3</v>
      </c>
      <c r="AF1533">
        <f t="shared" si="1061"/>
        <v>2.177819011621676E-4</v>
      </c>
      <c r="AG1533">
        <f t="shared" si="1062"/>
        <v>7.6223665406758656E-4</v>
      </c>
      <c r="AH1533">
        <f t="shared" si="1063"/>
        <v>7.0779117877704475E-4</v>
      </c>
      <c r="AI1533">
        <f t="shared" si="1064"/>
        <v>3.2667285174325141E-4</v>
      </c>
      <c r="AJ1533">
        <f t="shared" si="1065"/>
        <v>9.8001855522975414E-4</v>
      </c>
      <c r="AK1533">
        <f t="shared" si="1066"/>
        <v>3.8111832703379328E-4</v>
      </c>
      <c r="AL1533">
        <f t="shared" si="1067"/>
        <v>9.8001855522975414E-4</v>
      </c>
      <c r="AM1533">
        <f t="shared" si="1068"/>
        <v>3.8111832703379328E-4</v>
      </c>
      <c r="AN1533">
        <f t="shared" si="1069"/>
        <v>1.7422552092973408E-3</v>
      </c>
      <c r="AO1533">
        <f t="shared" si="1070"/>
        <v>2.177819011621676E-4</v>
      </c>
      <c r="AP1533">
        <f t="shared" si="1071"/>
        <v>4.355638023243352E-4</v>
      </c>
      <c r="AQ1533">
        <f t="shared" si="1072"/>
        <v>6.5334570348650283E-4</v>
      </c>
      <c r="AR1533">
        <f t="shared" si="1073"/>
        <v>4.355638023243352E-4</v>
      </c>
      <c r="AS1533">
        <f t="shared" si="1074"/>
        <v>1.088909505810838E-3</v>
      </c>
      <c r="AT1533">
        <f t="shared" si="1075"/>
        <v>1.0344640305202961E-3</v>
      </c>
      <c r="AU1533">
        <f t="shared" si="1076"/>
        <v>9.2557307993921232E-4</v>
      </c>
      <c r="AV1533">
        <f t="shared" si="1077"/>
        <v>1.2522459316824637E-3</v>
      </c>
      <c r="AW1533">
        <f t="shared" si="1078"/>
        <v>1.088909505810838E-4</v>
      </c>
      <c r="AX1533">
        <f t="shared" si="1079"/>
        <v>2.7222737645270949E-4</v>
      </c>
      <c r="AY1533">
        <f t="shared" si="1080"/>
        <v>1.4482496427284147E-2</v>
      </c>
    </row>
    <row r="1534" spans="1:51" x14ac:dyDescent="0.2">
      <c r="A1534" s="118" t="s">
        <v>6464</v>
      </c>
      <c r="B1534" s="119">
        <v>24686</v>
      </c>
      <c r="C1534" s="121" t="s">
        <v>6724</v>
      </c>
      <c r="D1534" s="121" t="s">
        <v>3871</v>
      </c>
      <c r="E1534" s="121">
        <v>0.11171556550478139</v>
      </c>
      <c r="F1534">
        <f t="shared" si="1056"/>
        <v>1.1171556550478139E-7</v>
      </c>
      <c r="G1534">
        <f t="shared" si="1057"/>
        <v>1.1171556550478138E-9</v>
      </c>
      <c r="H1534">
        <f t="shared" si="1058"/>
        <v>6.4303890648400759E-5</v>
      </c>
      <c r="I1534" s="115">
        <f t="shared" si="1036"/>
        <v>26</v>
      </c>
      <c r="J1534" s="115">
        <f t="shared" si="1037"/>
        <v>1</v>
      </c>
      <c r="K1534" s="115">
        <f t="shared" si="1038"/>
        <v>10</v>
      </c>
      <c r="L1534" s="115">
        <f t="shared" si="1039"/>
        <v>18</v>
      </c>
      <c r="M1534" s="115">
        <f t="shared" si="1040"/>
        <v>8</v>
      </c>
      <c r="N1534" s="115">
        <f t="shared" si="1041"/>
        <v>12</v>
      </c>
      <c r="O1534" s="115">
        <f t="shared" si="1042"/>
        <v>7</v>
      </c>
      <c r="P1534" s="115">
        <f t="shared" si="1043"/>
        <v>17</v>
      </c>
      <c r="Q1534" s="115">
        <f t="shared" si="1044"/>
        <v>15</v>
      </c>
      <c r="R1534" s="115">
        <f t="shared" si="1045"/>
        <v>25</v>
      </c>
      <c r="S1534" s="115">
        <f t="shared" si="1046"/>
        <v>3</v>
      </c>
      <c r="T1534" s="115">
        <f t="shared" si="1047"/>
        <v>5</v>
      </c>
      <c r="U1534" s="115">
        <f t="shared" si="1048"/>
        <v>10</v>
      </c>
      <c r="V1534" s="115">
        <f t="shared" si="1049"/>
        <v>9</v>
      </c>
      <c r="W1534" s="115">
        <f t="shared" si="1050"/>
        <v>14</v>
      </c>
      <c r="X1534" s="115">
        <f t="shared" si="1051"/>
        <v>12</v>
      </c>
      <c r="Y1534" s="115">
        <f t="shared" si="1052"/>
        <v>14</v>
      </c>
      <c r="Z1534" s="115">
        <f t="shared" si="1053"/>
        <v>9</v>
      </c>
      <c r="AA1534" s="115">
        <f t="shared" si="1054"/>
        <v>6</v>
      </c>
      <c r="AB1534" s="115">
        <f t="shared" si="1055"/>
        <v>0</v>
      </c>
      <c r="AC1534" s="113">
        <f t="shared" si="1059"/>
        <v>221</v>
      </c>
      <c r="AE1534">
        <f t="shared" si="1060"/>
        <v>1.6719011568584196E-3</v>
      </c>
      <c r="AF1534">
        <f t="shared" si="1061"/>
        <v>6.4303890648400759E-5</v>
      </c>
      <c r="AG1534">
        <f t="shared" si="1062"/>
        <v>6.4303890648400761E-4</v>
      </c>
      <c r="AH1534">
        <f t="shared" si="1063"/>
        <v>1.1574700316712137E-3</v>
      </c>
      <c r="AI1534">
        <f t="shared" si="1064"/>
        <v>5.1443112518720607E-4</v>
      </c>
      <c r="AJ1534">
        <f t="shared" si="1065"/>
        <v>7.7164668778080905E-4</v>
      </c>
      <c r="AK1534">
        <f t="shared" si="1066"/>
        <v>4.501272345388053E-4</v>
      </c>
      <c r="AL1534">
        <f t="shared" si="1067"/>
        <v>1.0931661410228128E-3</v>
      </c>
      <c r="AM1534">
        <f t="shared" si="1068"/>
        <v>9.6455835972601137E-4</v>
      </c>
      <c r="AN1534">
        <f t="shared" si="1069"/>
        <v>1.607597266210019E-3</v>
      </c>
      <c r="AO1534">
        <f t="shared" si="1070"/>
        <v>1.9291167194520226E-4</v>
      </c>
      <c r="AP1534">
        <f t="shared" si="1071"/>
        <v>3.2151945324200381E-4</v>
      </c>
      <c r="AQ1534">
        <f t="shared" si="1072"/>
        <v>6.4303890648400761E-4</v>
      </c>
      <c r="AR1534">
        <f t="shared" si="1073"/>
        <v>5.7873501583560684E-4</v>
      </c>
      <c r="AS1534">
        <f t="shared" si="1074"/>
        <v>9.0025446907761059E-4</v>
      </c>
      <c r="AT1534">
        <f t="shared" si="1075"/>
        <v>7.7164668778080905E-4</v>
      </c>
      <c r="AU1534">
        <f t="shared" si="1076"/>
        <v>9.0025446907761059E-4</v>
      </c>
      <c r="AV1534">
        <f t="shared" si="1077"/>
        <v>5.7873501583560684E-4</v>
      </c>
      <c r="AW1534">
        <f t="shared" si="1078"/>
        <v>3.8582334389040452E-4</v>
      </c>
      <c r="AX1534">
        <f t="shared" si="1079"/>
        <v>0</v>
      </c>
      <c r="AY1534">
        <f t="shared" si="1080"/>
        <v>1.4211159833296566E-2</v>
      </c>
    </row>
    <row r="1535" spans="1:51" x14ac:dyDescent="0.2">
      <c r="A1535" s="118" t="s">
        <v>6465</v>
      </c>
      <c r="B1535" s="119">
        <v>67383</v>
      </c>
      <c r="C1535" s="121" t="s">
        <v>7097</v>
      </c>
      <c r="D1535" s="121" t="s">
        <v>3947</v>
      </c>
      <c r="E1535" s="121">
        <v>0.19680137703494779</v>
      </c>
      <c r="F1535">
        <f t="shared" si="1056"/>
        <v>1.9680137703494779E-7</v>
      </c>
      <c r="G1535">
        <f t="shared" si="1057"/>
        <v>1.9680137703494778E-9</v>
      </c>
      <c r="H1535">
        <f t="shared" si="1058"/>
        <v>1.1327959690423208E-4</v>
      </c>
      <c r="I1535" s="115">
        <f t="shared" si="1036"/>
        <v>81</v>
      </c>
      <c r="J1535" s="115">
        <f t="shared" si="1037"/>
        <v>8</v>
      </c>
      <c r="K1535" s="115">
        <f t="shared" si="1038"/>
        <v>35</v>
      </c>
      <c r="L1535" s="115">
        <f t="shared" si="1039"/>
        <v>41</v>
      </c>
      <c r="M1535" s="115">
        <f t="shared" si="1040"/>
        <v>20</v>
      </c>
      <c r="N1535" s="115">
        <f t="shared" si="1041"/>
        <v>55</v>
      </c>
      <c r="O1535" s="115">
        <f t="shared" si="1042"/>
        <v>12</v>
      </c>
      <c r="P1535" s="115">
        <f t="shared" si="1043"/>
        <v>38</v>
      </c>
      <c r="Q1535" s="115">
        <f t="shared" si="1044"/>
        <v>30</v>
      </c>
      <c r="R1535" s="115">
        <f t="shared" si="1045"/>
        <v>58</v>
      </c>
      <c r="S1535" s="115">
        <f t="shared" si="1046"/>
        <v>18</v>
      </c>
      <c r="T1535" s="115">
        <f t="shared" si="1047"/>
        <v>13</v>
      </c>
      <c r="U1535" s="115">
        <f t="shared" si="1048"/>
        <v>29</v>
      </c>
      <c r="V1535" s="115">
        <f t="shared" si="1049"/>
        <v>25</v>
      </c>
      <c r="W1535" s="115">
        <f t="shared" si="1050"/>
        <v>41</v>
      </c>
      <c r="X1535" s="115">
        <f t="shared" si="1051"/>
        <v>32</v>
      </c>
      <c r="Y1535" s="115">
        <f t="shared" si="1052"/>
        <v>31</v>
      </c>
      <c r="Z1535" s="115">
        <f t="shared" si="1053"/>
        <v>33</v>
      </c>
      <c r="AA1535" s="115">
        <f t="shared" si="1054"/>
        <v>6</v>
      </c>
      <c r="AB1535" s="115">
        <f t="shared" si="1055"/>
        <v>15</v>
      </c>
      <c r="AC1535" s="113">
        <f t="shared" si="1059"/>
        <v>621</v>
      </c>
      <c r="AE1535">
        <f t="shared" si="1060"/>
        <v>9.1756473492427982E-3</v>
      </c>
      <c r="AF1535">
        <f t="shared" si="1061"/>
        <v>9.0623677523385664E-4</v>
      </c>
      <c r="AG1535">
        <f t="shared" si="1062"/>
        <v>3.9647858916481227E-3</v>
      </c>
      <c r="AH1535">
        <f t="shared" si="1063"/>
        <v>4.644463473073515E-3</v>
      </c>
      <c r="AI1535">
        <f t="shared" si="1064"/>
        <v>2.2655919380846416E-3</v>
      </c>
      <c r="AJ1535">
        <f t="shared" si="1065"/>
        <v>6.2303778297327648E-3</v>
      </c>
      <c r="AK1535">
        <f t="shared" si="1066"/>
        <v>1.359355162850785E-3</v>
      </c>
      <c r="AL1535">
        <f t="shared" si="1067"/>
        <v>4.3046246823608188E-3</v>
      </c>
      <c r="AM1535">
        <f t="shared" si="1068"/>
        <v>3.3983879071269622E-3</v>
      </c>
      <c r="AN1535">
        <f t="shared" si="1069"/>
        <v>6.5702166204454609E-3</v>
      </c>
      <c r="AO1535">
        <f t="shared" si="1070"/>
        <v>2.0390327442761777E-3</v>
      </c>
      <c r="AP1535">
        <f t="shared" si="1071"/>
        <v>1.4726347597550172E-3</v>
      </c>
      <c r="AQ1535">
        <f t="shared" si="1072"/>
        <v>3.2851083102227304E-3</v>
      </c>
      <c r="AR1535">
        <f t="shared" si="1073"/>
        <v>2.8319899226058021E-3</v>
      </c>
      <c r="AS1535">
        <f t="shared" si="1074"/>
        <v>4.644463473073515E-3</v>
      </c>
      <c r="AT1535">
        <f t="shared" si="1075"/>
        <v>3.6249471009354266E-3</v>
      </c>
      <c r="AU1535">
        <f t="shared" si="1076"/>
        <v>3.5116675040311944E-3</v>
      </c>
      <c r="AV1535">
        <f t="shared" si="1077"/>
        <v>3.7382266978396588E-3</v>
      </c>
      <c r="AW1535">
        <f t="shared" si="1078"/>
        <v>6.7967758142539248E-4</v>
      </c>
      <c r="AX1535">
        <f t="shared" si="1079"/>
        <v>1.6991939535634811E-3</v>
      </c>
      <c r="AY1535">
        <f t="shared" si="1080"/>
        <v>7.0346629677528111E-2</v>
      </c>
    </row>
    <row r="1536" spans="1:51" x14ac:dyDescent="0.2">
      <c r="A1536" s="118" t="s">
        <v>6466</v>
      </c>
      <c r="B1536" s="119">
        <v>37033</v>
      </c>
      <c r="C1536" s="121" t="s">
        <v>7189</v>
      </c>
      <c r="D1536" s="121" t="s">
        <v>3818</v>
      </c>
      <c r="E1536" s="121">
        <v>9.9265266701305768E-2</v>
      </c>
      <c r="F1536">
        <f t="shared" si="1056"/>
        <v>9.9265266701305767E-8</v>
      </c>
      <c r="G1536">
        <f t="shared" si="1057"/>
        <v>9.9265266701305761E-10</v>
      </c>
      <c r="H1536">
        <f t="shared" si="1058"/>
        <v>5.7137452836613949E-5</v>
      </c>
      <c r="I1536" s="115">
        <f t="shared" si="1036"/>
        <v>23</v>
      </c>
      <c r="J1536" s="115">
        <f t="shared" si="1037"/>
        <v>3</v>
      </c>
      <c r="K1536" s="115">
        <f t="shared" si="1038"/>
        <v>17</v>
      </c>
      <c r="L1536" s="115">
        <f t="shared" si="1039"/>
        <v>25</v>
      </c>
      <c r="M1536" s="115">
        <f t="shared" si="1040"/>
        <v>9</v>
      </c>
      <c r="N1536" s="115">
        <f t="shared" si="1041"/>
        <v>28</v>
      </c>
      <c r="O1536" s="115">
        <f t="shared" si="1042"/>
        <v>11</v>
      </c>
      <c r="P1536" s="115">
        <f t="shared" si="1043"/>
        <v>19</v>
      </c>
      <c r="Q1536" s="115">
        <f t="shared" si="1044"/>
        <v>12</v>
      </c>
      <c r="R1536" s="115">
        <f t="shared" si="1045"/>
        <v>36</v>
      </c>
      <c r="S1536" s="115">
        <f t="shared" si="1046"/>
        <v>8</v>
      </c>
      <c r="T1536" s="115">
        <f t="shared" si="1047"/>
        <v>9</v>
      </c>
      <c r="U1536" s="115">
        <f t="shared" si="1048"/>
        <v>17</v>
      </c>
      <c r="V1536" s="115">
        <f t="shared" si="1049"/>
        <v>18</v>
      </c>
      <c r="W1536" s="115">
        <f t="shared" si="1050"/>
        <v>18</v>
      </c>
      <c r="X1536" s="115">
        <f t="shared" si="1051"/>
        <v>18</v>
      </c>
      <c r="Y1536" s="115">
        <f t="shared" si="1052"/>
        <v>19</v>
      </c>
      <c r="Z1536" s="115">
        <f t="shared" si="1053"/>
        <v>16</v>
      </c>
      <c r="AA1536" s="115">
        <f t="shared" si="1054"/>
        <v>8</v>
      </c>
      <c r="AB1536" s="115">
        <f t="shared" si="1055"/>
        <v>14</v>
      </c>
      <c r="AC1536" s="113">
        <f t="shared" si="1059"/>
        <v>328</v>
      </c>
      <c r="AE1536">
        <f t="shared" si="1060"/>
        <v>1.3141614152421207E-3</v>
      </c>
      <c r="AF1536">
        <f t="shared" si="1061"/>
        <v>1.7141235850984184E-4</v>
      </c>
      <c r="AG1536">
        <f t="shared" si="1062"/>
        <v>9.7133669822243717E-4</v>
      </c>
      <c r="AH1536">
        <f t="shared" si="1063"/>
        <v>1.4284363209153487E-3</v>
      </c>
      <c r="AI1536">
        <f t="shared" si="1064"/>
        <v>5.1423707552952552E-4</v>
      </c>
      <c r="AJ1536">
        <f t="shared" si="1065"/>
        <v>1.5998486794251907E-3</v>
      </c>
      <c r="AK1536">
        <f t="shared" si="1066"/>
        <v>6.2851198120275349E-4</v>
      </c>
      <c r="AL1536">
        <f t="shared" si="1067"/>
        <v>1.085611603895665E-3</v>
      </c>
      <c r="AM1536">
        <f t="shared" si="1068"/>
        <v>6.8564943403936736E-4</v>
      </c>
      <c r="AN1536">
        <f t="shared" si="1069"/>
        <v>2.0569483021181021E-3</v>
      </c>
      <c r="AO1536">
        <f t="shared" si="1070"/>
        <v>4.5709962269291159E-4</v>
      </c>
      <c r="AP1536">
        <f t="shared" si="1071"/>
        <v>5.1423707552952552E-4</v>
      </c>
      <c r="AQ1536">
        <f t="shared" si="1072"/>
        <v>9.7133669822243717E-4</v>
      </c>
      <c r="AR1536">
        <f t="shared" si="1073"/>
        <v>1.028474151059051E-3</v>
      </c>
      <c r="AS1536">
        <f t="shared" si="1074"/>
        <v>1.028474151059051E-3</v>
      </c>
      <c r="AT1536">
        <f t="shared" si="1075"/>
        <v>1.028474151059051E-3</v>
      </c>
      <c r="AU1536">
        <f t="shared" si="1076"/>
        <v>1.085611603895665E-3</v>
      </c>
      <c r="AV1536">
        <f t="shared" si="1077"/>
        <v>9.1419924538582319E-4</v>
      </c>
      <c r="AW1536">
        <f t="shared" si="1078"/>
        <v>4.5709962269291159E-4</v>
      </c>
      <c r="AX1536">
        <f t="shared" si="1079"/>
        <v>7.9992433971259533E-4</v>
      </c>
      <c r="AY1536">
        <f t="shared" si="1080"/>
        <v>1.8741084530409374E-2</v>
      </c>
    </row>
    <row r="1537" spans="1:51" x14ac:dyDescent="0.2">
      <c r="A1537" s="118" t="s">
        <v>6467</v>
      </c>
      <c r="B1537" s="119">
        <v>87516</v>
      </c>
      <c r="C1537" s="121" t="s">
        <v>7190</v>
      </c>
      <c r="D1537" s="121" t="s">
        <v>3672</v>
      </c>
      <c r="E1537" s="121">
        <v>5.4458686271445705E-2</v>
      </c>
      <c r="F1537">
        <f t="shared" si="1056"/>
        <v>5.4458686271445708E-8</v>
      </c>
      <c r="G1537">
        <f t="shared" si="1057"/>
        <v>5.4458686271445713E-10</v>
      </c>
      <c r="H1537">
        <f t="shared" si="1058"/>
        <v>3.1346620240710579E-5</v>
      </c>
      <c r="I1537" s="115">
        <f t="shared" si="1036"/>
        <v>76</v>
      </c>
      <c r="J1537" s="115">
        <f t="shared" si="1037"/>
        <v>1</v>
      </c>
      <c r="K1537" s="115">
        <f t="shared" si="1038"/>
        <v>45</v>
      </c>
      <c r="L1537" s="115">
        <f t="shared" si="1039"/>
        <v>22</v>
      </c>
      <c r="M1537" s="115">
        <f t="shared" si="1040"/>
        <v>31</v>
      </c>
      <c r="N1537" s="115">
        <f t="shared" si="1041"/>
        <v>80</v>
      </c>
      <c r="O1537" s="115">
        <f t="shared" si="1042"/>
        <v>24</v>
      </c>
      <c r="P1537" s="115">
        <f t="shared" si="1043"/>
        <v>54</v>
      </c>
      <c r="Q1537" s="115">
        <f t="shared" si="1044"/>
        <v>39</v>
      </c>
      <c r="R1537" s="115">
        <f t="shared" si="1045"/>
        <v>64</v>
      </c>
      <c r="S1537" s="115">
        <f t="shared" si="1046"/>
        <v>6</v>
      </c>
      <c r="T1537" s="115">
        <f t="shared" si="1047"/>
        <v>49</v>
      </c>
      <c r="U1537" s="115">
        <f t="shared" si="1048"/>
        <v>31</v>
      </c>
      <c r="V1537" s="115">
        <f t="shared" si="1049"/>
        <v>32</v>
      </c>
      <c r="W1537" s="115">
        <f t="shared" si="1050"/>
        <v>31</v>
      </c>
      <c r="X1537" s="115">
        <f t="shared" si="1051"/>
        <v>60</v>
      </c>
      <c r="Y1537" s="115">
        <f t="shared" si="1052"/>
        <v>62</v>
      </c>
      <c r="Z1537" s="115">
        <f t="shared" si="1053"/>
        <v>40</v>
      </c>
      <c r="AA1537" s="115">
        <f t="shared" si="1054"/>
        <v>12</v>
      </c>
      <c r="AB1537" s="115">
        <f t="shared" si="1055"/>
        <v>44</v>
      </c>
      <c r="AC1537" s="113">
        <f t="shared" si="1059"/>
        <v>803</v>
      </c>
      <c r="AE1537">
        <f t="shared" si="1060"/>
        <v>2.3823431382940042E-3</v>
      </c>
      <c r="AF1537">
        <f t="shared" si="1061"/>
        <v>3.1346620240710579E-5</v>
      </c>
      <c r="AG1537">
        <f t="shared" si="1062"/>
        <v>1.410597910831976E-3</v>
      </c>
      <c r="AH1537">
        <f t="shared" si="1063"/>
        <v>6.8962564529563271E-4</v>
      </c>
      <c r="AI1537">
        <f t="shared" si="1064"/>
        <v>9.7174522746202793E-4</v>
      </c>
      <c r="AJ1537">
        <f t="shared" si="1065"/>
        <v>2.5077296192568465E-3</v>
      </c>
      <c r="AK1537">
        <f t="shared" si="1066"/>
        <v>7.5231888577705389E-4</v>
      </c>
      <c r="AL1537">
        <f t="shared" si="1067"/>
        <v>1.6927174929983713E-3</v>
      </c>
      <c r="AM1537">
        <f t="shared" si="1068"/>
        <v>1.2225181893877127E-3</v>
      </c>
      <c r="AN1537">
        <f t="shared" si="1069"/>
        <v>2.0061836954054771E-3</v>
      </c>
      <c r="AO1537">
        <f t="shared" si="1070"/>
        <v>1.8807972144426347E-4</v>
      </c>
      <c r="AP1537">
        <f t="shared" si="1071"/>
        <v>1.5359843917948184E-3</v>
      </c>
      <c r="AQ1537">
        <f t="shared" si="1072"/>
        <v>9.7174522746202793E-4</v>
      </c>
      <c r="AR1537">
        <f t="shared" si="1073"/>
        <v>1.0030918477027385E-3</v>
      </c>
      <c r="AS1537">
        <f t="shared" si="1074"/>
        <v>9.7174522746202793E-4</v>
      </c>
      <c r="AT1537">
        <f t="shared" si="1075"/>
        <v>1.8807972144426347E-3</v>
      </c>
      <c r="AU1537">
        <f t="shared" si="1076"/>
        <v>1.9434904549240559E-3</v>
      </c>
      <c r="AV1537">
        <f t="shared" si="1077"/>
        <v>1.2538648096284233E-3</v>
      </c>
      <c r="AW1537">
        <f t="shared" si="1078"/>
        <v>3.7615944288852695E-4</v>
      </c>
      <c r="AX1537">
        <f t="shared" si="1079"/>
        <v>1.3792512905912654E-3</v>
      </c>
      <c r="AY1537">
        <f t="shared" si="1080"/>
        <v>2.517133605329059E-2</v>
      </c>
    </row>
    <row r="1538" spans="1:51" x14ac:dyDescent="0.2">
      <c r="A1538" s="118" t="s">
        <v>6468</v>
      </c>
      <c r="B1538" s="119">
        <v>47461</v>
      </c>
      <c r="C1538" s="121" t="s">
        <v>6880</v>
      </c>
      <c r="D1538" s="121" t="s">
        <v>3904</v>
      </c>
      <c r="E1538" s="121">
        <v>0.10690962071506344</v>
      </c>
      <c r="F1538">
        <f t="shared" si="1056"/>
        <v>1.0690962071506343E-7</v>
      </c>
      <c r="G1538">
        <f t="shared" si="1057"/>
        <v>1.0690962071506343E-9</v>
      </c>
      <c r="H1538">
        <f t="shared" si="1058"/>
        <v>6.1537571140247283E-5</v>
      </c>
      <c r="I1538" s="115">
        <f t="shared" ref="I1538:I1586" si="1081">LEN(D1538)-LEN(SUBSTITUTE(D1538,"A",""))</f>
        <v>54</v>
      </c>
      <c r="J1538" s="115">
        <f t="shared" ref="J1538:J1586" si="1082">LEN(D1538)-LEN(SUBSTITUTE(D1538,"C",""))</f>
        <v>4</v>
      </c>
      <c r="K1538" s="115">
        <f t="shared" ref="K1538:K1586" si="1083">LEN(D1538)-LEN(SUBSTITUTE(D1538,"D",""))</f>
        <v>30</v>
      </c>
      <c r="L1538" s="115">
        <f t="shared" ref="L1538:L1586" si="1084">LEN(D1538)-LEN(SUBSTITUTE(D1538,"E",""))</f>
        <v>40</v>
      </c>
      <c r="M1538" s="115">
        <f t="shared" ref="M1538:M1586" si="1085">LEN(D1538)-LEN(SUBSTITUTE(D1538,"F",""))</f>
        <v>10</v>
      </c>
      <c r="N1538" s="115">
        <f t="shared" ref="N1538:N1586" si="1086">LEN(D1538)-LEN(SUBSTITUTE(D1538,"G",""))</f>
        <v>31</v>
      </c>
      <c r="O1538" s="115">
        <f t="shared" ref="O1538:O1586" si="1087">LEN(D1538)-LEN(SUBSTITUTE(D1538,"H",""))</f>
        <v>7</v>
      </c>
      <c r="P1538" s="115">
        <f t="shared" ref="P1538:P1586" si="1088">LEN(D1538)-LEN(SUBSTITUTE(D1538,"I",""))</f>
        <v>33</v>
      </c>
      <c r="Q1538" s="115">
        <f t="shared" ref="Q1538:Q1586" si="1089">LEN(D1538)-LEN(SUBSTITUTE(D1538,"K",""))</f>
        <v>20</v>
      </c>
      <c r="R1538" s="115">
        <f t="shared" ref="R1538:R1586" si="1090">LEN(D1538)-LEN(SUBSTITUTE(D1538,"L",""))</f>
        <v>54</v>
      </c>
      <c r="S1538" s="115">
        <f t="shared" ref="S1538:S1586" si="1091">LEN(D1538)-LEN(SUBSTITUTE(D1538,"M",""))</f>
        <v>8</v>
      </c>
      <c r="T1538" s="115">
        <f t="shared" ref="T1538:T1586" si="1092">LEN(D1538)-LEN(SUBSTITUTE(D1538,"N",""))</f>
        <v>8</v>
      </c>
      <c r="U1538" s="115">
        <f t="shared" ref="U1538:U1586" si="1093">LEN(D1538)-LEN(SUBSTITUTE(D1538,"P",""))</f>
        <v>18</v>
      </c>
      <c r="V1538" s="115">
        <f t="shared" ref="V1538:V1586" si="1094">LEN(D1538)-LEN(SUBSTITUTE(D1538,"Q",""))</f>
        <v>16</v>
      </c>
      <c r="W1538" s="115">
        <f t="shared" ref="W1538:W1586" si="1095">LEN(D1538)-LEN(SUBSTITUTE(D1538,"R",""))</f>
        <v>34</v>
      </c>
      <c r="X1538" s="115">
        <f t="shared" ref="X1538:X1586" si="1096">LEN(D1538)-LEN(SUBSTITUTE(D1538,"S",""))</f>
        <v>20</v>
      </c>
      <c r="Y1538" s="115">
        <f t="shared" ref="Y1538:Y1586" si="1097">LEN(D1538)-LEN(SUBSTITUTE(D1538,"T",""))</f>
        <v>21</v>
      </c>
      <c r="Z1538" s="115">
        <f t="shared" ref="Z1538:Z1586" si="1098">LEN(D1538)-LEN(SUBSTITUTE(D1538,"V",""))</f>
        <v>20</v>
      </c>
      <c r="AA1538" s="115">
        <f t="shared" ref="AA1538:AA1586" si="1099">LEN(D1538)-LEN(SUBSTITUTE(D1538,"W",""))</f>
        <v>3</v>
      </c>
      <c r="AB1538" s="115">
        <f t="shared" ref="AB1538:AB1586" si="1100">LEN(D1538)-LEN(SUBSTITUTE(D1538,"Y",""))</f>
        <v>3</v>
      </c>
      <c r="AC1538" s="113">
        <f t="shared" si="1059"/>
        <v>434</v>
      </c>
      <c r="AE1538">
        <f t="shared" si="1060"/>
        <v>3.3230288415733531E-3</v>
      </c>
      <c r="AF1538">
        <f t="shared" si="1061"/>
        <v>2.4615028456098913E-4</v>
      </c>
      <c r="AG1538">
        <f t="shared" si="1062"/>
        <v>1.8461271342074185E-3</v>
      </c>
      <c r="AH1538">
        <f t="shared" si="1063"/>
        <v>2.4615028456098911E-3</v>
      </c>
      <c r="AI1538">
        <f t="shared" si="1064"/>
        <v>6.1537571140247277E-4</v>
      </c>
      <c r="AJ1538">
        <f t="shared" si="1065"/>
        <v>1.9076647053476658E-3</v>
      </c>
      <c r="AK1538">
        <f t="shared" si="1066"/>
        <v>4.3076299798173101E-4</v>
      </c>
      <c r="AL1538">
        <f t="shared" si="1067"/>
        <v>2.0307398476281605E-3</v>
      </c>
      <c r="AM1538">
        <f t="shared" si="1068"/>
        <v>1.2307514228049455E-3</v>
      </c>
      <c r="AN1538">
        <f t="shared" si="1069"/>
        <v>3.3230288415733531E-3</v>
      </c>
      <c r="AO1538">
        <f t="shared" si="1070"/>
        <v>4.9230056912197826E-4</v>
      </c>
      <c r="AP1538">
        <f t="shared" si="1071"/>
        <v>4.9230056912197826E-4</v>
      </c>
      <c r="AQ1538">
        <f t="shared" si="1072"/>
        <v>1.107676280524451E-3</v>
      </c>
      <c r="AR1538">
        <f t="shared" si="1073"/>
        <v>9.8460113824395653E-4</v>
      </c>
      <c r="AS1538">
        <f t="shared" si="1074"/>
        <v>2.0922774187684076E-3</v>
      </c>
      <c r="AT1538">
        <f t="shared" si="1075"/>
        <v>1.2307514228049455E-3</v>
      </c>
      <c r="AU1538">
        <f t="shared" si="1076"/>
        <v>1.292288993945193E-3</v>
      </c>
      <c r="AV1538">
        <f t="shared" si="1077"/>
        <v>1.2307514228049455E-3</v>
      </c>
      <c r="AW1538">
        <f t="shared" si="1078"/>
        <v>1.8461271342074185E-4</v>
      </c>
      <c r="AX1538">
        <f t="shared" si="1079"/>
        <v>1.8461271342074185E-4</v>
      </c>
      <c r="AY1538">
        <f t="shared" si="1080"/>
        <v>2.6707305874867332E-2</v>
      </c>
    </row>
    <row r="1539" spans="1:51" x14ac:dyDescent="0.2">
      <c r="A1539" s="118" t="s">
        <v>6469</v>
      </c>
      <c r="B1539" s="119">
        <v>18258</v>
      </c>
      <c r="C1539" s="121" t="s">
        <v>6666</v>
      </c>
      <c r="D1539" s="121" t="s">
        <v>3664</v>
      </c>
      <c r="E1539" s="121">
        <v>0.12053968242110857</v>
      </c>
      <c r="F1539">
        <f t="shared" ref="F1539:F1602" si="1101">E1539/1000000</f>
        <v>1.2053968242110857E-7</v>
      </c>
      <c r="G1539">
        <f t="shared" ref="G1539:G1602" si="1102">F1539*0.01</f>
        <v>1.2053968242110858E-9</v>
      </c>
      <c r="H1539">
        <f t="shared" ref="H1539:H1602" si="1103">G1539/$G$1637</f>
        <v>6.9383084820603391E-5</v>
      </c>
      <c r="I1539" s="115">
        <f t="shared" si="1081"/>
        <v>22</v>
      </c>
      <c r="J1539" s="115">
        <f t="shared" si="1082"/>
        <v>3</v>
      </c>
      <c r="K1539" s="115">
        <f t="shared" si="1083"/>
        <v>5</v>
      </c>
      <c r="L1539" s="115">
        <f t="shared" si="1084"/>
        <v>9</v>
      </c>
      <c r="M1539" s="115">
        <f t="shared" si="1085"/>
        <v>5</v>
      </c>
      <c r="N1539" s="115">
        <f t="shared" si="1086"/>
        <v>11</v>
      </c>
      <c r="O1539" s="115">
        <f t="shared" si="1087"/>
        <v>3</v>
      </c>
      <c r="P1539" s="115">
        <f t="shared" si="1088"/>
        <v>14</v>
      </c>
      <c r="Q1539" s="115">
        <f t="shared" si="1089"/>
        <v>10</v>
      </c>
      <c r="R1539" s="115">
        <f t="shared" si="1090"/>
        <v>18</v>
      </c>
      <c r="S1539" s="115">
        <f t="shared" si="1091"/>
        <v>4</v>
      </c>
      <c r="T1539" s="115">
        <f t="shared" si="1092"/>
        <v>1</v>
      </c>
      <c r="U1539" s="115">
        <f t="shared" si="1093"/>
        <v>11</v>
      </c>
      <c r="V1539" s="115">
        <f t="shared" si="1094"/>
        <v>12</v>
      </c>
      <c r="W1539" s="115">
        <f t="shared" si="1095"/>
        <v>9</v>
      </c>
      <c r="X1539" s="115">
        <f t="shared" si="1096"/>
        <v>10</v>
      </c>
      <c r="Y1539" s="115">
        <f t="shared" si="1097"/>
        <v>6</v>
      </c>
      <c r="Z1539" s="115">
        <f t="shared" si="1098"/>
        <v>5</v>
      </c>
      <c r="AA1539" s="115">
        <f t="shared" si="1099"/>
        <v>1</v>
      </c>
      <c r="AB1539" s="115">
        <f t="shared" si="1100"/>
        <v>7</v>
      </c>
      <c r="AC1539" s="113">
        <f t="shared" ref="AC1539:AC1585" si="1104">SUM(I1539:AB1539)</f>
        <v>166</v>
      </c>
      <c r="AE1539">
        <f t="shared" ref="AE1539:AE1602" si="1105">I1539*$H1539</f>
        <v>1.5264278660532746E-3</v>
      </c>
      <c r="AF1539">
        <f t="shared" ref="AF1539:AF1602" si="1106">J1539*$H1539</f>
        <v>2.0814925446181016E-4</v>
      </c>
      <c r="AG1539">
        <f t="shared" ref="AG1539:AG1602" si="1107">K1539*$H1539</f>
        <v>3.4691542410301697E-4</v>
      </c>
      <c r="AH1539">
        <f t="shared" ref="AH1539:AH1602" si="1108">L1539*$H1539</f>
        <v>6.2444776338543048E-4</v>
      </c>
      <c r="AI1539">
        <f t="shared" ref="AI1539:AI1602" si="1109">M1539*$H1539</f>
        <v>3.4691542410301697E-4</v>
      </c>
      <c r="AJ1539">
        <f t="shared" ref="AJ1539:AJ1602" si="1110">N1539*$H1539</f>
        <v>7.6321393302663729E-4</v>
      </c>
      <c r="AK1539">
        <f t="shared" ref="AK1539:AK1602" si="1111">O1539*$H1539</f>
        <v>2.0814925446181016E-4</v>
      </c>
      <c r="AL1539">
        <f t="shared" ref="AL1539:AL1602" si="1112">P1539*$H1539</f>
        <v>9.7136318748844745E-4</v>
      </c>
      <c r="AM1539">
        <f t="shared" ref="AM1539:AM1602" si="1113">Q1539*$H1539</f>
        <v>6.9383084820603394E-4</v>
      </c>
      <c r="AN1539">
        <f t="shared" ref="AN1539:AN1602" si="1114">R1539*$H1539</f>
        <v>1.248895526770861E-3</v>
      </c>
      <c r="AO1539">
        <f t="shared" ref="AO1539:AO1602" si="1115">S1539*$H1539</f>
        <v>2.7753233928241356E-4</v>
      </c>
      <c r="AP1539">
        <f t="shared" ref="AP1539:AP1602" si="1116">T1539*$H1539</f>
        <v>6.9383084820603391E-5</v>
      </c>
      <c r="AQ1539">
        <f t="shared" ref="AQ1539:AQ1602" si="1117">U1539*$H1539</f>
        <v>7.6321393302663729E-4</v>
      </c>
      <c r="AR1539">
        <f t="shared" ref="AR1539:AR1602" si="1118">V1539*$H1539</f>
        <v>8.3259701784724064E-4</v>
      </c>
      <c r="AS1539">
        <f t="shared" ref="AS1539:AS1602" si="1119">W1539*$H1539</f>
        <v>6.2444776338543048E-4</v>
      </c>
      <c r="AT1539">
        <f t="shared" ref="AT1539:AT1602" si="1120">X1539*$H1539</f>
        <v>6.9383084820603394E-4</v>
      </c>
      <c r="AU1539">
        <f t="shared" ref="AU1539:AU1602" si="1121">Y1539*$H1539</f>
        <v>4.1629850892362032E-4</v>
      </c>
      <c r="AV1539">
        <f t="shared" ref="AV1539:AV1602" si="1122">Z1539*$H1539</f>
        <v>3.4691542410301697E-4</v>
      </c>
      <c r="AW1539">
        <f t="shared" ref="AW1539:AW1602" si="1123">AA1539*$H1539</f>
        <v>6.9383084820603391E-5</v>
      </c>
      <c r="AX1539">
        <f t="shared" ref="AX1539:AX1602" si="1124">AB1539*$H1539</f>
        <v>4.8568159374422372E-4</v>
      </c>
      <c r="AY1539">
        <f t="shared" ref="AY1539:AY1602" si="1125">SUM(AE1539:AX1539)</f>
        <v>1.1517592080220162E-2</v>
      </c>
    </row>
    <row r="1540" spans="1:51" x14ac:dyDescent="0.2">
      <c r="A1540" s="118" t="s">
        <v>6470</v>
      </c>
      <c r="B1540" s="119">
        <v>26204</v>
      </c>
      <c r="C1540" s="121" t="s">
        <v>6803</v>
      </c>
      <c r="D1540" s="121" t="s">
        <v>3662</v>
      </c>
      <c r="E1540" s="121">
        <v>5.4154345756716571E-2</v>
      </c>
      <c r="F1540">
        <f t="shared" si="1101"/>
        <v>5.4154345756716574E-8</v>
      </c>
      <c r="G1540">
        <f t="shared" si="1102"/>
        <v>5.4154345756716574E-10</v>
      </c>
      <c r="H1540">
        <f t="shared" si="1103"/>
        <v>3.1171440720376118E-5</v>
      </c>
      <c r="I1540" s="115">
        <f t="shared" si="1081"/>
        <v>31</v>
      </c>
      <c r="J1540" s="115">
        <f t="shared" si="1082"/>
        <v>3</v>
      </c>
      <c r="K1540" s="115">
        <f t="shared" si="1083"/>
        <v>15</v>
      </c>
      <c r="L1540" s="115">
        <f t="shared" si="1084"/>
        <v>16</v>
      </c>
      <c r="M1540" s="115">
        <f t="shared" si="1085"/>
        <v>10</v>
      </c>
      <c r="N1540" s="115">
        <f t="shared" si="1086"/>
        <v>13</v>
      </c>
      <c r="O1540" s="115">
        <f t="shared" si="1087"/>
        <v>7</v>
      </c>
      <c r="P1540" s="115">
        <f t="shared" si="1088"/>
        <v>20</v>
      </c>
      <c r="Q1540" s="115">
        <f t="shared" si="1089"/>
        <v>17</v>
      </c>
      <c r="R1540" s="115">
        <f t="shared" si="1090"/>
        <v>20</v>
      </c>
      <c r="S1540" s="115">
        <f t="shared" si="1091"/>
        <v>3</v>
      </c>
      <c r="T1540" s="115">
        <f t="shared" si="1092"/>
        <v>4</v>
      </c>
      <c r="U1540" s="115">
        <f t="shared" si="1093"/>
        <v>12</v>
      </c>
      <c r="V1540" s="115">
        <f t="shared" si="1094"/>
        <v>12</v>
      </c>
      <c r="W1540" s="115">
        <f t="shared" si="1095"/>
        <v>11</v>
      </c>
      <c r="X1540" s="115">
        <f t="shared" si="1096"/>
        <v>9</v>
      </c>
      <c r="Y1540" s="115">
        <f t="shared" si="1097"/>
        <v>4</v>
      </c>
      <c r="Z1540" s="115">
        <f t="shared" si="1098"/>
        <v>12</v>
      </c>
      <c r="AA1540" s="115">
        <f t="shared" si="1099"/>
        <v>3</v>
      </c>
      <c r="AB1540" s="115">
        <f t="shared" si="1100"/>
        <v>11</v>
      </c>
      <c r="AC1540" s="113">
        <f t="shared" si="1104"/>
        <v>233</v>
      </c>
      <c r="AE1540">
        <f t="shared" si="1105"/>
        <v>9.663146623316597E-4</v>
      </c>
      <c r="AF1540">
        <f t="shared" si="1106"/>
        <v>9.3514322161128354E-5</v>
      </c>
      <c r="AG1540">
        <f t="shared" si="1107"/>
        <v>4.6757161080564176E-4</v>
      </c>
      <c r="AH1540">
        <f t="shared" si="1108"/>
        <v>4.9874305152601789E-4</v>
      </c>
      <c r="AI1540">
        <f t="shared" si="1109"/>
        <v>3.1171440720376121E-4</v>
      </c>
      <c r="AJ1540">
        <f t="shared" si="1110"/>
        <v>4.0522872936488955E-4</v>
      </c>
      <c r="AK1540">
        <f t="shared" si="1111"/>
        <v>2.1820008504263281E-4</v>
      </c>
      <c r="AL1540">
        <f t="shared" si="1112"/>
        <v>6.2342881440752241E-4</v>
      </c>
      <c r="AM1540">
        <f t="shared" si="1113"/>
        <v>5.2991449224639396E-4</v>
      </c>
      <c r="AN1540">
        <f t="shared" si="1114"/>
        <v>6.2342881440752241E-4</v>
      </c>
      <c r="AO1540">
        <f t="shared" si="1115"/>
        <v>9.3514322161128354E-5</v>
      </c>
      <c r="AP1540">
        <f t="shared" si="1116"/>
        <v>1.2468576288150447E-4</v>
      </c>
      <c r="AQ1540">
        <f t="shared" si="1117"/>
        <v>3.7405728864451342E-4</v>
      </c>
      <c r="AR1540">
        <f t="shared" si="1118"/>
        <v>3.7405728864451342E-4</v>
      </c>
      <c r="AS1540">
        <f t="shared" si="1119"/>
        <v>3.4288584792413728E-4</v>
      </c>
      <c r="AT1540">
        <f t="shared" si="1120"/>
        <v>2.8054296648338507E-4</v>
      </c>
      <c r="AU1540">
        <f t="shared" si="1121"/>
        <v>1.2468576288150447E-4</v>
      </c>
      <c r="AV1540">
        <f t="shared" si="1122"/>
        <v>3.7405728864451342E-4</v>
      </c>
      <c r="AW1540">
        <f t="shared" si="1123"/>
        <v>9.3514322161128354E-5</v>
      </c>
      <c r="AX1540">
        <f t="shared" si="1124"/>
        <v>3.4288584792413728E-4</v>
      </c>
      <c r="AY1540">
        <f t="shared" si="1125"/>
        <v>7.2629456878476372E-3</v>
      </c>
    </row>
    <row r="1541" spans="1:51" x14ac:dyDescent="0.2">
      <c r="A1541" s="118" t="s">
        <v>6471</v>
      </c>
      <c r="B1541" s="119">
        <v>35495</v>
      </c>
      <c r="C1541" s="121" t="s">
        <v>6831</v>
      </c>
      <c r="D1541" s="121" t="s">
        <v>4360</v>
      </c>
      <c r="E1541" s="121">
        <v>0.62487863834369717</v>
      </c>
      <c r="F1541">
        <f t="shared" si="1101"/>
        <v>6.2487863834369712E-7</v>
      </c>
      <c r="G1541">
        <f t="shared" si="1102"/>
        <v>6.2487863834369713E-9</v>
      </c>
      <c r="H1541">
        <f t="shared" si="1103"/>
        <v>3.5968244395500004E-4</v>
      </c>
      <c r="I1541" s="115">
        <f t="shared" si="1081"/>
        <v>42</v>
      </c>
      <c r="J1541" s="115">
        <f t="shared" si="1082"/>
        <v>2</v>
      </c>
      <c r="K1541" s="115">
        <f t="shared" si="1083"/>
        <v>16</v>
      </c>
      <c r="L1541" s="115">
        <f t="shared" si="1084"/>
        <v>18</v>
      </c>
      <c r="M1541" s="115">
        <f t="shared" si="1085"/>
        <v>7</v>
      </c>
      <c r="N1541" s="115">
        <f t="shared" si="1086"/>
        <v>27</v>
      </c>
      <c r="O1541" s="115">
        <f t="shared" si="1087"/>
        <v>8</v>
      </c>
      <c r="P1541" s="115">
        <f t="shared" si="1088"/>
        <v>16</v>
      </c>
      <c r="Q1541" s="115">
        <f t="shared" si="1089"/>
        <v>27</v>
      </c>
      <c r="R1541" s="115">
        <f t="shared" si="1090"/>
        <v>37</v>
      </c>
      <c r="S1541" s="115">
        <f t="shared" si="1091"/>
        <v>5</v>
      </c>
      <c r="T1541" s="115">
        <f t="shared" si="1092"/>
        <v>8</v>
      </c>
      <c r="U1541" s="115">
        <f t="shared" si="1093"/>
        <v>16</v>
      </c>
      <c r="V1541" s="115">
        <f t="shared" si="1094"/>
        <v>7</v>
      </c>
      <c r="W1541" s="115">
        <f t="shared" si="1095"/>
        <v>11</v>
      </c>
      <c r="X1541" s="115">
        <f t="shared" si="1096"/>
        <v>23</v>
      </c>
      <c r="Y1541" s="115">
        <f t="shared" si="1097"/>
        <v>16</v>
      </c>
      <c r="Z1541" s="115">
        <f t="shared" si="1098"/>
        <v>31</v>
      </c>
      <c r="AA1541" s="115">
        <f t="shared" si="1099"/>
        <v>5</v>
      </c>
      <c r="AB1541" s="115">
        <f t="shared" si="1100"/>
        <v>10</v>
      </c>
      <c r="AC1541" s="113">
        <f t="shared" si="1104"/>
        <v>332</v>
      </c>
      <c r="AE1541">
        <f t="shared" si="1105"/>
        <v>1.5106662646110002E-2</v>
      </c>
      <c r="AF1541">
        <f t="shared" si="1106"/>
        <v>7.1936488791000009E-4</v>
      </c>
      <c r="AG1541">
        <f t="shared" si="1107"/>
        <v>5.7549191032800007E-3</v>
      </c>
      <c r="AH1541">
        <f t="shared" si="1108"/>
        <v>6.4742839911900007E-3</v>
      </c>
      <c r="AI1541">
        <f t="shared" si="1109"/>
        <v>2.5177771076850004E-3</v>
      </c>
      <c r="AJ1541">
        <f t="shared" si="1110"/>
        <v>9.7114259867850019E-3</v>
      </c>
      <c r="AK1541">
        <f t="shared" si="1111"/>
        <v>2.8774595516400004E-3</v>
      </c>
      <c r="AL1541">
        <f t="shared" si="1112"/>
        <v>5.7549191032800007E-3</v>
      </c>
      <c r="AM1541">
        <f t="shared" si="1113"/>
        <v>9.7114259867850019E-3</v>
      </c>
      <c r="AN1541">
        <f t="shared" si="1114"/>
        <v>1.3308250426335001E-2</v>
      </c>
      <c r="AO1541">
        <f t="shared" si="1115"/>
        <v>1.7984122197750002E-3</v>
      </c>
      <c r="AP1541">
        <f t="shared" si="1116"/>
        <v>2.8774595516400004E-3</v>
      </c>
      <c r="AQ1541">
        <f t="shared" si="1117"/>
        <v>5.7549191032800007E-3</v>
      </c>
      <c r="AR1541">
        <f t="shared" si="1118"/>
        <v>2.5177771076850004E-3</v>
      </c>
      <c r="AS1541">
        <f t="shared" si="1119"/>
        <v>3.9565068835050003E-3</v>
      </c>
      <c r="AT1541">
        <f t="shared" si="1120"/>
        <v>8.2726962109650002E-3</v>
      </c>
      <c r="AU1541">
        <f t="shared" si="1121"/>
        <v>5.7549191032800007E-3</v>
      </c>
      <c r="AV1541">
        <f t="shared" si="1122"/>
        <v>1.1150155762605002E-2</v>
      </c>
      <c r="AW1541">
        <f t="shared" si="1123"/>
        <v>1.7984122197750002E-3</v>
      </c>
      <c r="AX1541">
        <f t="shared" si="1124"/>
        <v>3.5968244395500003E-3</v>
      </c>
      <c r="AY1541">
        <f t="shared" si="1125"/>
        <v>0.11941457139306004</v>
      </c>
    </row>
    <row r="1542" spans="1:51" x14ac:dyDescent="0.2">
      <c r="A1542" s="118" t="s">
        <v>6472</v>
      </c>
      <c r="B1542" s="119">
        <v>46571</v>
      </c>
      <c r="C1542" s="121" t="s">
        <v>6653</v>
      </c>
      <c r="D1542" s="121" t="s">
        <v>4657</v>
      </c>
      <c r="E1542" s="121">
        <v>2.6016347384689098</v>
      </c>
      <c r="F1542">
        <f t="shared" si="1101"/>
        <v>2.6016347384689096E-6</v>
      </c>
      <c r="G1542">
        <f t="shared" si="1102"/>
        <v>2.6016347384689096E-8</v>
      </c>
      <c r="H1542">
        <f t="shared" si="1103"/>
        <v>1.4975105301903995E-3</v>
      </c>
      <c r="I1542" s="115">
        <f t="shared" si="1081"/>
        <v>26</v>
      </c>
      <c r="J1542" s="115">
        <f t="shared" si="1082"/>
        <v>0</v>
      </c>
      <c r="K1542" s="115">
        <f t="shared" si="1083"/>
        <v>32</v>
      </c>
      <c r="L1542" s="115">
        <f t="shared" si="1084"/>
        <v>31</v>
      </c>
      <c r="M1542" s="115">
        <f t="shared" si="1085"/>
        <v>17</v>
      </c>
      <c r="N1542" s="115">
        <f t="shared" si="1086"/>
        <v>29</v>
      </c>
      <c r="O1542" s="115">
        <f t="shared" si="1087"/>
        <v>6</v>
      </c>
      <c r="P1542" s="115">
        <f t="shared" si="1088"/>
        <v>25</v>
      </c>
      <c r="Q1542" s="115">
        <f t="shared" si="1089"/>
        <v>31</v>
      </c>
      <c r="R1542" s="115">
        <f t="shared" si="1090"/>
        <v>41</v>
      </c>
      <c r="S1542" s="115">
        <f t="shared" si="1091"/>
        <v>13</v>
      </c>
      <c r="T1542" s="115">
        <f t="shared" si="1092"/>
        <v>17</v>
      </c>
      <c r="U1542" s="115">
        <f t="shared" si="1093"/>
        <v>19</v>
      </c>
      <c r="V1542" s="115">
        <f t="shared" si="1094"/>
        <v>13</v>
      </c>
      <c r="W1542" s="115">
        <f t="shared" si="1095"/>
        <v>28</v>
      </c>
      <c r="X1542" s="115">
        <f t="shared" si="1096"/>
        <v>25</v>
      </c>
      <c r="Y1542" s="115">
        <f t="shared" si="1097"/>
        <v>21</v>
      </c>
      <c r="Z1542" s="115">
        <f t="shared" si="1098"/>
        <v>38</v>
      </c>
      <c r="AA1542" s="115">
        <f t="shared" si="1099"/>
        <v>1</v>
      </c>
      <c r="AB1542" s="115">
        <f t="shared" si="1100"/>
        <v>5</v>
      </c>
      <c r="AC1542" s="113">
        <f t="shared" si="1104"/>
        <v>418</v>
      </c>
      <c r="AE1542">
        <f t="shared" si="1105"/>
        <v>3.8935273784950389E-2</v>
      </c>
      <c r="AF1542">
        <f t="shared" si="1106"/>
        <v>0</v>
      </c>
      <c r="AG1542">
        <f t="shared" si="1107"/>
        <v>4.7920336966092783E-2</v>
      </c>
      <c r="AH1542">
        <f t="shared" si="1108"/>
        <v>4.6422826435902384E-2</v>
      </c>
      <c r="AI1542">
        <f t="shared" si="1109"/>
        <v>2.5457679013236791E-2</v>
      </c>
      <c r="AJ1542">
        <f t="shared" si="1110"/>
        <v>4.3427805375521586E-2</v>
      </c>
      <c r="AK1542">
        <f t="shared" si="1111"/>
        <v>8.9850631811423977E-3</v>
      </c>
      <c r="AL1542">
        <f t="shared" si="1112"/>
        <v>3.743776325475999E-2</v>
      </c>
      <c r="AM1542">
        <f t="shared" si="1113"/>
        <v>4.6422826435902384E-2</v>
      </c>
      <c r="AN1542">
        <f t="shared" si="1114"/>
        <v>6.1397931737806381E-2</v>
      </c>
      <c r="AO1542">
        <f t="shared" si="1115"/>
        <v>1.9467636892475194E-2</v>
      </c>
      <c r="AP1542">
        <f t="shared" si="1116"/>
        <v>2.5457679013236791E-2</v>
      </c>
      <c r="AQ1542">
        <f t="shared" si="1117"/>
        <v>2.8452700073617589E-2</v>
      </c>
      <c r="AR1542">
        <f t="shared" si="1118"/>
        <v>1.9467636892475194E-2</v>
      </c>
      <c r="AS1542">
        <f t="shared" si="1119"/>
        <v>4.1930294845331187E-2</v>
      </c>
      <c r="AT1542">
        <f t="shared" si="1120"/>
        <v>3.743776325475999E-2</v>
      </c>
      <c r="AU1542">
        <f t="shared" si="1121"/>
        <v>3.1447721133998387E-2</v>
      </c>
      <c r="AV1542">
        <f t="shared" si="1122"/>
        <v>5.6905400147235177E-2</v>
      </c>
      <c r="AW1542">
        <f t="shared" si="1123"/>
        <v>1.4975105301903995E-3</v>
      </c>
      <c r="AX1542">
        <f t="shared" si="1124"/>
        <v>7.4875526509519969E-3</v>
      </c>
      <c r="AY1542">
        <f t="shared" si="1125"/>
        <v>0.62595940161958719</v>
      </c>
    </row>
    <row r="1543" spans="1:51" x14ac:dyDescent="0.2">
      <c r="A1543" s="118" t="s">
        <v>6473</v>
      </c>
      <c r="B1543" s="119">
        <v>17240</v>
      </c>
      <c r="C1543" s="121" t="s">
        <v>7191</v>
      </c>
      <c r="D1543" s="121" t="s">
        <v>3709</v>
      </c>
      <c r="E1543" s="121">
        <v>6.3096266578087992E-2</v>
      </c>
      <c r="F1543">
        <f t="shared" si="1101"/>
        <v>6.3096266578087992E-8</v>
      </c>
      <c r="G1543">
        <f t="shared" si="1102"/>
        <v>6.3096266578087995E-10</v>
      </c>
      <c r="H1543">
        <f t="shared" si="1103"/>
        <v>3.6318443253872815E-5</v>
      </c>
      <c r="I1543" s="115">
        <f t="shared" si="1081"/>
        <v>14</v>
      </c>
      <c r="J1543" s="115">
        <f t="shared" si="1082"/>
        <v>1</v>
      </c>
      <c r="K1543" s="115">
        <f t="shared" si="1083"/>
        <v>2</v>
      </c>
      <c r="L1543" s="115">
        <f t="shared" si="1084"/>
        <v>5</v>
      </c>
      <c r="M1543" s="115">
        <f t="shared" si="1085"/>
        <v>9</v>
      </c>
      <c r="N1543" s="115">
        <f t="shared" si="1086"/>
        <v>10</v>
      </c>
      <c r="O1543" s="115">
        <f t="shared" si="1087"/>
        <v>7</v>
      </c>
      <c r="P1543" s="115">
        <f t="shared" si="1088"/>
        <v>17</v>
      </c>
      <c r="Q1543" s="115">
        <f t="shared" si="1089"/>
        <v>7</v>
      </c>
      <c r="R1543" s="115">
        <f t="shared" si="1090"/>
        <v>19</v>
      </c>
      <c r="S1543" s="115">
        <f t="shared" si="1091"/>
        <v>4</v>
      </c>
      <c r="T1543" s="115">
        <f t="shared" si="1092"/>
        <v>3</v>
      </c>
      <c r="U1543" s="115">
        <f t="shared" si="1093"/>
        <v>7</v>
      </c>
      <c r="V1543" s="115">
        <f t="shared" si="1094"/>
        <v>2</v>
      </c>
      <c r="W1543" s="115">
        <f t="shared" si="1095"/>
        <v>7</v>
      </c>
      <c r="X1543" s="115">
        <f t="shared" si="1096"/>
        <v>7</v>
      </c>
      <c r="Y1543" s="115">
        <f t="shared" si="1097"/>
        <v>6</v>
      </c>
      <c r="Z1543" s="115">
        <f t="shared" si="1098"/>
        <v>12</v>
      </c>
      <c r="AA1543" s="115">
        <f t="shared" si="1099"/>
        <v>7</v>
      </c>
      <c r="AB1543" s="115">
        <f t="shared" si="1100"/>
        <v>5</v>
      </c>
      <c r="AC1543" s="113">
        <f t="shared" si="1104"/>
        <v>151</v>
      </c>
      <c r="AE1543">
        <f t="shared" si="1105"/>
        <v>5.0845820555421941E-4</v>
      </c>
      <c r="AF1543">
        <f t="shared" si="1106"/>
        <v>3.6318443253872815E-5</v>
      </c>
      <c r="AG1543">
        <f t="shared" si="1107"/>
        <v>7.2636886507745631E-5</v>
      </c>
      <c r="AH1543">
        <f t="shared" si="1108"/>
        <v>1.8159221626936408E-4</v>
      </c>
      <c r="AI1543">
        <f t="shared" si="1109"/>
        <v>3.2686598928485534E-4</v>
      </c>
      <c r="AJ1543">
        <f t="shared" si="1110"/>
        <v>3.6318443253872815E-4</v>
      </c>
      <c r="AK1543">
        <f t="shared" si="1111"/>
        <v>2.5422910277710971E-4</v>
      </c>
      <c r="AL1543">
        <f t="shared" si="1112"/>
        <v>6.1741353531583791E-4</v>
      </c>
      <c r="AM1543">
        <f t="shared" si="1113"/>
        <v>2.5422910277710971E-4</v>
      </c>
      <c r="AN1543">
        <f t="shared" si="1114"/>
        <v>6.9005042182358344E-4</v>
      </c>
      <c r="AO1543">
        <f t="shared" si="1115"/>
        <v>1.4527377301549126E-4</v>
      </c>
      <c r="AP1543">
        <f t="shared" si="1116"/>
        <v>1.0895532976161845E-4</v>
      </c>
      <c r="AQ1543">
        <f t="shared" si="1117"/>
        <v>2.5422910277710971E-4</v>
      </c>
      <c r="AR1543">
        <f t="shared" si="1118"/>
        <v>7.2636886507745631E-5</v>
      </c>
      <c r="AS1543">
        <f t="shared" si="1119"/>
        <v>2.5422910277710971E-4</v>
      </c>
      <c r="AT1543">
        <f t="shared" si="1120"/>
        <v>2.5422910277710971E-4</v>
      </c>
      <c r="AU1543">
        <f t="shared" si="1121"/>
        <v>2.1791065952323689E-4</v>
      </c>
      <c r="AV1543">
        <f t="shared" si="1122"/>
        <v>4.3582131904647378E-4</v>
      </c>
      <c r="AW1543">
        <f t="shared" si="1123"/>
        <v>2.5422910277710971E-4</v>
      </c>
      <c r="AX1543">
        <f t="shared" si="1124"/>
        <v>1.8159221626936408E-4</v>
      </c>
      <c r="AY1543">
        <f t="shared" si="1125"/>
        <v>5.4840849313347959E-3</v>
      </c>
    </row>
    <row r="1544" spans="1:51" x14ac:dyDescent="0.2">
      <c r="A1544" s="118" t="s">
        <v>6474</v>
      </c>
      <c r="B1544" s="119">
        <v>38287</v>
      </c>
      <c r="C1544" s="121" t="s">
        <v>6579</v>
      </c>
      <c r="D1544" s="121" t="s">
        <v>3859</v>
      </c>
      <c r="E1544" s="121">
        <v>0.19644062767677301</v>
      </c>
      <c r="F1544">
        <f t="shared" si="1101"/>
        <v>1.96440627676773E-7</v>
      </c>
      <c r="G1544">
        <f t="shared" si="1102"/>
        <v>1.9644062767677299E-9</v>
      </c>
      <c r="H1544">
        <f t="shared" si="1103"/>
        <v>1.1307194824601033E-4</v>
      </c>
      <c r="I1544" s="115">
        <f t="shared" si="1081"/>
        <v>35</v>
      </c>
      <c r="J1544" s="115">
        <f t="shared" si="1082"/>
        <v>0</v>
      </c>
      <c r="K1544" s="115">
        <f t="shared" si="1083"/>
        <v>21</v>
      </c>
      <c r="L1544" s="115">
        <f t="shared" si="1084"/>
        <v>19</v>
      </c>
      <c r="M1544" s="115">
        <f t="shared" si="1085"/>
        <v>14</v>
      </c>
      <c r="N1544" s="115">
        <f t="shared" si="1086"/>
        <v>23</v>
      </c>
      <c r="O1544" s="115">
        <f t="shared" si="1087"/>
        <v>8</v>
      </c>
      <c r="P1544" s="115">
        <f t="shared" si="1088"/>
        <v>25</v>
      </c>
      <c r="Q1544" s="115">
        <f t="shared" si="1089"/>
        <v>15</v>
      </c>
      <c r="R1544" s="115">
        <f t="shared" si="1090"/>
        <v>44</v>
      </c>
      <c r="S1544" s="115">
        <f t="shared" si="1091"/>
        <v>4</v>
      </c>
      <c r="T1544" s="115">
        <f t="shared" si="1092"/>
        <v>6</v>
      </c>
      <c r="U1544" s="115">
        <f t="shared" si="1093"/>
        <v>27</v>
      </c>
      <c r="V1544" s="115">
        <f t="shared" si="1094"/>
        <v>16</v>
      </c>
      <c r="W1544" s="115">
        <f t="shared" si="1095"/>
        <v>20</v>
      </c>
      <c r="X1544" s="115">
        <f t="shared" si="1096"/>
        <v>13</v>
      </c>
      <c r="Y1544" s="115">
        <f t="shared" si="1097"/>
        <v>23</v>
      </c>
      <c r="Z1544" s="115">
        <f t="shared" si="1098"/>
        <v>17</v>
      </c>
      <c r="AA1544" s="115">
        <f t="shared" si="1099"/>
        <v>5</v>
      </c>
      <c r="AB1544" s="115">
        <f t="shared" si="1100"/>
        <v>10</v>
      </c>
      <c r="AC1544" s="113">
        <f t="shared" si="1104"/>
        <v>345</v>
      </c>
      <c r="AE1544">
        <f t="shared" si="1105"/>
        <v>3.9575181886103619E-3</v>
      </c>
      <c r="AF1544">
        <f t="shared" si="1106"/>
        <v>0</v>
      </c>
      <c r="AG1544">
        <f t="shared" si="1107"/>
        <v>2.3745109131662169E-3</v>
      </c>
      <c r="AH1544">
        <f t="shared" si="1108"/>
        <v>2.1483670166741963E-3</v>
      </c>
      <c r="AI1544">
        <f t="shared" si="1109"/>
        <v>1.5830072754441447E-3</v>
      </c>
      <c r="AJ1544">
        <f t="shared" si="1110"/>
        <v>2.6006548096582376E-3</v>
      </c>
      <c r="AK1544">
        <f t="shared" si="1111"/>
        <v>9.0457558596808267E-4</v>
      </c>
      <c r="AL1544">
        <f t="shared" si="1112"/>
        <v>2.8267987061502582E-3</v>
      </c>
      <c r="AM1544">
        <f t="shared" si="1113"/>
        <v>1.696079223690155E-3</v>
      </c>
      <c r="AN1544">
        <f t="shared" si="1114"/>
        <v>4.9751657228244549E-3</v>
      </c>
      <c r="AO1544">
        <f t="shared" si="1115"/>
        <v>4.5228779298404133E-4</v>
      </c>
      <c r="AP1544">
        <f t="shared" si="1116"/>
        <v>6.7843168947606203E-4</v>
      </c>
      <c r="AQ1544">
        <f t="shared" si="1117"/>
        <v>3.0529426026422789E-3</v>
      </c>
      <c r="AR1544">
        <f t="shared" si="1118"/>
        <v>1.8091511719361653E-3</v>
      </c>
      <c r="AS1544">
        <f t="shared" si="1119"/>
        <v>2.2614389649202068E-3</v>
      </c>
      <c r="AT1544">
        <f t="shared" si="1120"/>
        <v>1.4699353271981344E-3</v>
      </c>
      <c r="AU1544">
        <f t="shared" si="1121"/>
        <v>2.6006548096582376E-3</v>
      </c>
      <c r="AV1544">
        <f t="shared" si="1122"/>
        <v>1.9222231201821757E-3</v>
      </c>
      <c r="AW1544">
        <f t="shared" si="1123"/>
        <v>5.6535974123005171E-4</v>
      </c>
      <c r="AX1544">
        <f t="shared" si="1124"/>
        <v>1.1307194824601034E-3</v>
      </c>
      <c r="AY1544">
        <f t="shared" si="1125"/>
        <v>3.9009822144873564E-2</v>
      </c>
    </row>
    <row r="1545" spans="1:51" x14ac:dyDescent="0.2">
      <c r="A1545" s="118" t="s">
        <v>6475</v>
      </c>
      <c r="B1545" s="119">
        <v>17059</v>
      </c>
      <c r="C1545" s="121" t="s">
        <v>6925</v>
      </c>
      <c r="D1545" s="121" t="s">
        <v>3422</v>
      </c>
      <c r="E1545" s="121">
        <v>1.1362790307224075E-2</v>
      </c>
      <c r="F1545">
        <f t="shared" si="1101"/>
        <v>1.1362790307224076E-8</v>
      </c>
      <c r="G1545">
        <f t="shared" si="1102"/>
        <v>1.1362790307224076E-10</v>
      </c>
      <c r="H1545">
        <f t="shared" si="1103"/>
        <v>6.5404639190155875E-6</v>
      </c>
      <c r="I1545" s="115">
        <f t="shared" si="1081"/>
        <v>4</v>
      </c>
      <c r="J1545" s="115">
        <f t="shared" si="1082"/>
        <v>2</v>
      </c>
      <c r="K1545" s="115">
        <f t="shared" si="1083"/>
        <v>6</v>
      </c>
      <c r="L1545" s="115">
        <f t="shared" si="1084"/>
        <v>5</v>
      </c>
      <c r="M1545" s="115">
        <f t="shared" si="1085"/>
        <v>5</v>
      </c>
      <c r="N1545" s="115">
        <f t="shared" si="1086"/>
        <v>13</v>
      </c>
      <c r="O1545" s="115">
        <f t="shared" si="1087"/>
        <v>2</v>
      </c>
      <c r="P1545" s="115">
        <f t="shared" si="1088"/>
        <v>13</v>
      </c>
      <c r="Q1545" s="115">
        <f t="shared" si="1089"/>
        <v>9</v>
      </c>
      <c r="R1545" s="115">
        <f t="shared" si="1090"/>
        <v>15</v>
      </c>
      <c r="S1545" s="115">
        <f t="shared" si="1091"/>
        <v>2</v>
      </c>
      <c r="T1545" s="115">
        <f t="shared" si="1092"/>
        <v>22</v>
      </c>
      <c r="U1545" s="115">
        <f t="shared" si="1093"/>
        <v>14</v>
      </c>
      <c r="V1545" s="115">
        <f t="shared" si="1094"/>
        <v>5</v>
      </c>
      <c r="W1545" s="115">
        <f t="shared" si="1095"/>
        <v>6</v>
      </c>
      <c r="X1545" s="115">
        <f t="shared" si="1096"/>
        <v>18</v>
      </c>
      <c r="Y1545" s="115">
        <f t="shared" si="1097"/>
        <v>2</v>
      </c>
      <c r="Z1545" s="115">
        <f t="shared" si="1098"/>
        <v>5</v>
      </c>
      <c r="AA1545" s="115">
        <f t="shared" si="1099"/>
        <v>1</v>
      </c>
      <c r="AB1545" s="115">
        <f t="shared" si="1100"/>
        <v>6</v>
      </c>
      <c r="AC1545" s="113">
        <f t="shared" si="1104"/>
        <v>155</v>
      </c>
      <c r="AE1545">
        <f t="shared" si="1105"/>
        <v>2.616185567606235E-5</v>
      </c>
      <c r="AF1545">
        <f t="shared" si="1106"/>
        <v>1.3080927838031175E-5</v>
      </c>
      <c r="AG1545">
        <f t="shared" si="1107"/>
        <v>3.9242783514093525E-5</v>
      </c>
      <c r="AH1545">
        <f t="shared" si="1108"/>
        <v>3.2702319595077941E-5</v>
      </c>
      <c r="AI1545">
        <f t="shared" si="1109"/>
        <v>3.2702319595077941E-5</v>
      </c>
      <c r="AJ1545">
        <f t="shared" si="1110"/>
        <v>8.5026030947202641E-5</v>
      </c>
      <c r="AK1545">
        <f t="shared" si="1111"/>
        <v>1.3080927838031175E-5</v>
      </c>
      <c r="AL1545">
        <f t="shared" si="1112"/>
        <v>8.5026030947202641E-5</v>
      </c>
      <c r="AM1545">
        <f t="shared" si="1113"/>
        <v>5.8864175271140291E-5</v>
      </c>
      <c r="AN1545">
        <f t="shared" si="1114"/>
        <v>9.8106958785233809E-5</v>
      </c>
      <c r="AO1545">
        <f t="shared" si="1115"/>
        <v>1.3080927838031175E-5</v>
      </c>
      <c r="AP1545">
        <f t="shared" si="1116"/>
        <v>1.4389020621834292E-4</v>
      </c>
      <c r="AQ1545">
        <f t="shared" si="1117"/>
        <v>9.1566494866218218E-5</v>
      </c>
      <c r="AR1545">
        <f t="shared" si="1118"/>
        <v>3.2702319595077941E-5</v>
      </c>
      <c r="AS1545">
        <f t="shared" si="1119"/>
        <v>3.9242783514093525E-5</v>
      </c>
      <c r="AT1545">
        <f t="shared" si="1120"/>
        <v>1.1772835054228058E-4</v>
      </c>
      <c r="AU1545">
        <f t="shared" si="1121"/>
        <v>1.3080927838031175E-5</v>
      </c>
      <c r="AV1545">
        <f t="shared" si="1122"/>
        <v>3.2702319595077941E-5</v>
      </c>
      <c r="AW1545">
        <f t="shared" si="1123"/>
        <v>6.5404639190155875E-6</v>
      </c>
      <c r="AX1545">
        <f t="shared" si="1124"/>
        <v>3.9242783514093525E-5</v>
      </c>
      <c r="AY1545">
        <f t="shared" si="1125"/>
        <v>1.0137719074474162E-3</v>
      </c>
    </row>
    <row r="1546" spans="1:51" x14ac:dyDescent="0.2">
      <c r="A1546" s="118" t="s">
        <v>6476</v>
      </c>
      <c r="B1546" s="119">
        <v>13991</v>
      </c>
      <c r="C1546" s="121" t="s">
        <v>6854</v>
      </c>
      <c r="D1546" s="121" t="s">
        <v>4839</v>
      </c>
      <c r="E1546" s="121">
        <v>13.031356601571884</v>
      </c>
      <c r="F1546">
        <f t="shared" si="1101"/>
        <v>1.3031356601571884E-5</v>
      </c>
      <c r="G1546">
        <f t="shared" si="1102"/>
        <v>1.3031356601571884E-7</v>
      </c>
      <c r="H1546">
        <f t="shared" si="1103"/>
        <v>7.5008968188227006E-3</v>
      </c>
      <c r="I1546" s="115">
        <f t="shared" si="1081"/>
        <v>5</v>
      </c>
      <c r="J1546" s="115">
        <f t="shared" si="1082"/>
        <v>1</v>
      </c>
      <c r="K1546" s="115">
        <f t="shared" si="1083"/>
        <v>3</v>
      </c>
      <c r="L1546" s="115">
        <f t="shared" si="1084"/>
        <v>5</v>
      </c>
      <c r="M1546" s="115">
        <f t="shared" si="1085"/>
        <v>0</v>
      </c>
      <c r="N1546" s="115">
        <f t="shared" si="1086"/>
        <v>10</v>
      </c>
      <c r="O1546" s="115">
        <f t="shared" si="1087"/>
        <v>3</v>
      </c>
      <c r="P1546" s="115">
        <f t="shared" si="1088"/>
        <v>4</v>
      </c>
      <c r="Q1546" s="115">
        <f t="shared" si="1089"/>
        <v>13</v>
      </c>
      <c r="R1546" s="115">
        <f t="shared" si="1090"/>
        <v>9</v>
      </c>
      <c r="S1546" s="115">
        <f t="shared" si="1091"/>
        <v>2</v>
      </c>
      <c r="T1546" s="115">
        <f t="shared" si="1092"/>
        <v>5</v>
      </c>
      <c r="U1546" s="115">
        <f t="shared" si="1093"/>
        <v>8</v>
      </c>
      <c r="V1546" s="115">
        <f t="shared" si="1094"/>
        <v>8</v>
      </c>
      <c r="W1546" s="115">
        <f t="shared" si="1095"/>
        <v>16</v>
      </c>
      <c r="X1546" s="115">
        <f t="shared" si="1096"/>
        <v>6</v>
      </c>
      <c r="Y1546" s="115">
        <f t="shared" si="1097"/>
        <v>7</v>
      </c>
      <c r="Z1546" s="115">
        <f t="shared" si="1098"/>
        <v>14</v>
      </c>
      <c r="AA1546" s="115">
        <f t="shared" si="1099"/>
        <v>0</v>
      </c>
      <c r="AB1546" s="115">
        <f t="shared" si="1100"/>
        <v>4</v>
      </c>
      <c r="AC1546" s="113">
        <f t="shared" si="1104"/>
        <v>123</v>
      </c>
      <c r="AE1546">
        <f>I1546*$H1546</f>
        <v>3.7504484094113499E-2</v>
      </c>
      <c r="AF1546">
        <f t="shared" si="1106"/>
        <v>7.5008968188227006E-3</v>
      </c>
      <c r="AG1546">
        <f t="shared" si="1107"/>
        <v>2.2502690456468102E-2</v>
      </c>
      <c r="AH1546">
        <f t="shared" si="1108"/>
        <v>3.7504484094113499E-2</v>
      </c>
      <c r="AI1546">
        <f t="shared" si="1109"/>
        <v>0</v>
      </c>
      <c r="AJ1546">
        <f t="shared" si="1110"/>
        <v>7.5008968188226999E-2</v>
      </c>
      <c r="AK1546">
        <f t="shared" si="1111"/>
        <v>2.2502690456468102E-2</v>
      </c>
      <c r="AL1546">
        <f t="shared" si="1112"/>
        <v>3.0003587275290802E-2</v>
      </c>
      <c r="AM1546">
        <f t="shared" si="1113"/>
        <v>9.7511658644695104E-2</v>
      </c>
      <c r="AN1546">
        <f t="shared" si="1114"/>
        <v>6.7508071369404302E-2</v>
      </c>
      <c r="AO1546">
        <f t="shared" si="1115"/>
        <v>1.5001793637645401E-2</v>
      </c>
      <c r="AP1546">
        <f t="shared" si="1116"/>
        <v>3.7504484094113499E-2</v>
      </c>
      <c r="AQ1546">
        <f t="shared" si="1117"/>
        <v>6.0007174550581605E-2</v>
      </c>
      <c r="AR1546">
        <f t="shared" si="1118"/>
        <v>6.0007174550581605E-2</v>
      </c>
      <c r="AS1546">
        <f t="shared" si="1119"/>
        <v>0.12001434910116321</v>
      </c>
      <c r="AT1546">
        <f t="shared" si="1120"/>
        <v>4.5005380912936203E-2</v>
      </c>
      <c r="AU1546">
        <f t="shared" si="1121"/>
        <v>5.2506277731758907E-2</v>
      </c>
      <c r="AV1546">
        <f t="shared" si="1122"/>
        <v>0.10501255546351781</v>
      </c>
      <c r="AW1546">
        <f t="shared" si="1123"/>
        <v>0</v>
      </c>
      <c r="AX1546">
        <f t="shared" si="1124"/>
        <v>3.0003587275290802E-2</v>
      </c>
      <c r="AY1546">
        <f t="shared" si="1125"/>
        <v>0.92261030871519223</v>
      </c>
    </row>
    <row r="1547" spans="1:51" x14ac:dyDescent="0.2">
      <c r="A1547" s="118" t="s">
        <v>6477</v>
      </c>
      <c r="B1547" s="119">
        <v>13933</v>
      </c>
      <c r="C1547" s="121" t="s">
        <v>6854</v>
      </c>
      <c r="D1547" s="121" t="s">
        <v>4704</v>
      </c>
      <c r="E1547" s="121">
        <v>2.372727601209816</v>
      </c>
      <c r="F1547">
        <f t="shared" si="1101"/>
        <v>2.3727276012098158E-6</v>
      </c>
      <c r="G1547">
        <f t="shared" si="1102"/>
        <v>2.3727276012098158E-8</v>
      </c>
      <c r="H1547">
        <f t="shared" si="1103"/>
        <v>1.3657507395431665E-3</v>
      </c>
      <c r="I1547" s="115">
        <f t="shared" si="1081"/>
        <v>11</v>
      </c>
      <c r="J1547" s="115">
        <f t="shared" si="1082"/>
        <v>0</v>
      </c>
      <c r="K1547" s="115">
        <f t="shared" si="1083"/>
        <v>10</v>
      </c>
      <c r="L1547" s="115">
        <f t="shared" si="1084"/>
        <v>7</v>
      </c>
      <c r="M1547" s="115">
        <f t="shared" si="1085"/>
        <v>6</v>
      </c>
      <c r="N1547" s="115">
        <f t="shared" si="1086"/>
        <v>7</v>
      </c>
      <c r="O1547" s="115">
        <f t="shared" si="1087"/>
        <v>2</v>
      </c>
      <c r="P1547" s="115">
        <f t="shared" si="1088"/>
        <v>9</v>
      </c>
      <c r="Q1547" s="115">
        <f t="shared" si="1089"/>
        <v>7</v>
      </c>
      <c r="R1547" s="115">
        <f t="shared" si="1090"/>
        <v>11</v>
      </c>
      <c r="S1547" s="115">
        <f t="shared" si="1091"/>
        <v>4</v>
      </c>
      <c r="T1547" s="115">
        <f t="shared" si="1092"/>
        <v>2</v>
      </c>
      <c r="U1547" s="115">
        <f t="shared" si="1093"/>
        <v>6</v>
      </c>
      <c r="V1547" s="115">
        <f t="shared" si="1094"/>
        <v>6</v>
      </c>
      <c r="W1547" s="115">
        <f t="shared" si="1095"/>
        <v>13</v>
      </c>
      <c r="X1547" s="115">
        <f t="shared" si="1096"/>
        <v>3</v>
      </c>
      <c r="Y1547" s="115">
        <f t="shared" si="1097"/>
        <v>9</v>
      </c>
      <c r="Z1547" s="115">
        <f t="shared" si="1098"/>
        <v>9</v>
      </c>
      <c r="AA1547" s="115">
        <f t="shared" si="1099"/>
        <v>0</v>
      </c>
      <c r="AB1547" s="115">
        <f t="shared" si="1100"/>
        <v>1</v>
      </c>
      <c r="AC1547" s="113">
        <f t="shared" si="1104"/>
        <v>123</v>
      </c>
      <c r="AE1547">
        <f t="shared" si="1105"/>
        <v>1.5023258134974831E-2</v>
      </c>
      <c r="AF1547">
        <f t="shared" si="1106"/>
        <v>0</v>
      </c>
      <c r="AG1547">
        <f t="shared" si="1107"/>
        <v>1.3657507395431666E-2</v>
      </c>
      <c r="AH1547">
        <f t="shared" si="1108"/>
        <v>9.5602551768021651E-3</v>
      </c>
      <c r="AI1547">
        <f t="shared" si="1109"/>
        <v>8.1945044372589981E-3</v>
      </c>
      <c r="AJ1547">
        <f t="shared" si="1110"/>
        <v>9.5602551768021651E-3</v>
      </c>
      <c r="AK1547">
        <f t="shared" si="1111"/>
        <v>2.731501479086333E-3</v>
      </c>
      <c r="AL1547">
        <f t="shared" si="1112"/>
        <v>1.2291756655888499E-2</v>
      </c>
      <c r="AM1547">
        <f t="shared" si="1113"/>
        <v>9.5602551768021651E-3</v>
      </c>
      <c r="AN1547">
        <f t="shared" si="1114"/>
        <v>1.5023258134974831E-2</v>
      </c>
      <c r="AO1547">
        <f t="shared" si="1115"/>
        <v>5.463002958172666E-3</v>
      </c>
      <c r="AP1547">
        <f t="shared" si="1116"/>
        <v>2.731501479086333E-3</v>
      </c>
      <c r="AQ1547">
        <f t="shared" si="1117"/>
        <v>8.1945044372589981E-3</v>
      </c>
      <c r="AR1547">
        <f t="shared" si="1118"/>
        <v>8.1945044372589981E-3</v>
      </c>
      <c r="AS1547">
        <f t="shared" si="1119"/>
        <v>1.7754759614061165E-2</v>
      </c>
      <c r="AT1547">
        <f t="shared" si="1120"/>
        <v>4.0972522186294991E-3</v>
      </c>
      <c r="AU1547">
        <f t="shared" si="1121"/>
        <v>1.2291756655888499E-2</v>
      </c>
      <c r="AV1547">
        <f t="shared" si="1122"/>
        <v>1.2291756655888499E-2</v>
      </c>
      <c r="AW1547">
        <f t="shared" si="1123"/>
        <v>0</v>
      </c>
      <c r="AX1547">
        <f t="shared" si="1124"/>
        <v>1.3657507395431665E-3</v>
      </c>
      <c r="AY1547">
        <f t="shared" si="1125"/>
        <v>0.16798734096380949</v>
      </c>
    </row>
    <row r="1548" spans="1:51" x14ac:dyDescent="0.2">
      <c r="A1548" s="118" t="s">
        <v>6478</v>
      </c>
      <c r="B1548" s="119">
        <v>10229</v>
      </c>
      <c r="C1548" s="121" t="s">
        <v>6714</v>
      </c>
      <c r="D1548" s="121" t="s">
        <v>4824</v>
      </c>
      <c r="E1548" s="121">
        <v>4.2480342141714047</v>
      </c>
      <c r="F1548">
        <f t="shared" si="1101"/>
        <v>4.2480342141714044E-6</v>
      </c>
      <c r="G1548">
        <f t="shared" si="1102"/>
        <v>4.2480342141714042E-8</v>
      </c>
      <c r="H1548">
        <f t="shared" si="1103"/>
        <v>2.4451841276053126E-3</v>
      </c>
      <c r="I1548" s="115">
        <f t="shared" si="1081"/>
        <v>7</v>
      </c>
      <c r="J1548" s="115">
        <f t="shared" si="1082"/>
        <v>0</v>
      </c>
      <c r="K1548" s="115">
        <f t="shared" si="1083"/>
        <v>2</v>
      </c>
      <c r="L1548" s="115">
        <f t="shared" si="1084"/>
        <v>5</v>
      </c>
      <c r="M1548" s="115">
        <f t="shared" si="1085"/>
        <v>6</v>
      </c>
      <c r="N1548" s="115">
        <f t="shared" si="1086"/>
        <v>7</v>
      </c>
      <c r="O1548" s="115">
        <f t="shared" si="1087"/>
        <v>2</v>
      </c>
      <c r="P1548" s="115">
        <f t="shared" si="1088"/>
        <v>2</v>
      </c>
      <c r="Q1548" s="115">
        <f t="shared" si="1089"/>
        <v>9</v>
      </c>
      <c r="R1548" s="115">
        <f t="shared" si="1090"/>
        <v>7</v>
      </c>
      <c r="S1548" s="115">
        <f t="shared" si="1091"/>
        <v>2</v>
      </c>
      <c r="T1548" s="115">
        <f t="shared" si="1092"/>
        <v>4</v>
      </c>
      <c r="U1548" s="115">
        <f t="shared" si="1093"/>
        <v>6</v>
      </c>
      <c r="V1548" s="115">
        <f t="shared" si="1094"/>
        <v>2</v>
      </c>
      <c r="W1548" s="115">
        <f t="shared" si="1095"/>
        <v>7</v>
      </c>
      <c r="X1548" s="115">
        <f t="shared" si="1096"/>
        <v>6</v>
      </c>
      <c r="Y1548" s="115">
        <f t="shared" si="1097"/>
        <v>6</v>
      </c>
      <c r="Z1548" s="115">
        <f t="shared" si="1098"/>
        <v>8</v>
      </c>
      <c r="AA1548" s="115">
        <f t="shared" si="1099"/>
        <v>2</v>
      </c>
      <c r="AB1548" s="115">
        <f t="shared" si="1100"/>
        <v>1</v>
      </c>
      <c r="AC1548" s="113">
        <f t="shared" si="1104"/>
        <v>91</v>
      </c>
      <c r="AE1548">
        <f t="shared" si="1105"/>
        <v>1.7116288893237189E-2</v>
      </c>
      <c r="AF1548">
        <f t="shared" si="1106"/>
        <v>0</v>
      </c>
      <c r="AG1548">
        <f t="shared" si="1107"/>
        <v>4.8903682552106252E-3</v>
      </c>
      <c r="AH1548">
        <f t="shared" si="1108"/>
        <v>1.2225920638026563E-2</v>
      </c>
      <c r="AI1548">
        <f t="shared" si="1109"/>
        <v>1.4671104765631875E-2</v>
      </c>
      <c r="AJ1548">
        <f t="shared" si="1110"/>
        <v>1.7116288893237189E-2</v>
      </c>
      <c r="AK1548">
        <f t="shared" si="1111"/>
        <v>4.8903682552106252E-3</v>
      </c>
      <c r="AL1548">
        <f t="shared" si="1112"/>
        <v>4.8903682552106252E-3</v>
      </c>
      <c r="AM1548">
        <f t="shared" si="1113"/>
        <v>2.2006657148447812E-2</v>
      </c>
      <c r="AN1548">
        <f t="shared" si="1114"/>
        <v>1.7116288893237189E-2</v>
      </c>
      <c r="AO1548">
        <f t="shared" si="1115"/>
        <v>4.8903682552106252E-3</v>
      </c>
      <c r="AP1548">
        <f t="shared" si="1116"/>
        <v>9.7807365104212503E-3</v>
      </c>
      <c r="AQ1548">
        <f t="shared" si="1117"/>
        <v>1.4671104765631875E-2</v>
      </c>
      <c r="AR1548">
        <f t="shared" si="1118"/>
        <v>4.8903682552106252E-3</v>
      </c>
      <c r="AS1548">
        <f t="shared" si="1119"/>
        <v>1.7116288893237189E-2</v>
      </c>
      <c r="AT1548">
        <f t="shared" si="1120"/>
        <v>1.4671104765631875E-2</v>
      </c>
      <c r="AU1548">
        <f t="shared" si="1121"/>
        <v>1.4671104765631875E-2</v>
      </c>
      <c r="AV1548">
        <f t="shared" si="1122"/>
        <v>1.9561473020842501E-2</v>
      </c>
      <c r="AW1548">
        <f t="shared" si="1123"/>
        <v>4.8903682552106252E-3</v>
      </c>
      <c r="AX1548">
        <f t="shared" si="1124"/>
        <v>2.4451841276053126E-3</v>
      </c>
      <c r="AY1548">
        <f t="shared" si="1125"/>
        <v>0.22251175561208344</v>
      </c>
    </row>
    <row r="1549" spans="1:51" x14ac:dyDescent="0.2">
      <c r="A1549" s="118" t="s">
        <v>6479</v>
      </c>
      <c r="B1549" s="119">
        <v>11381</v>
      </c>
      <c r="C1549" s="121" t="s">
        <v>6817</v>
      </c>
      <c r="D1549" s="121" t="s">
        <v>3645</v>
      </c>
      <c r="E1549" s="121">
        <v>6.3922449219408137E-2</v>
      </c>
      <c r="F1549">
        <f t="shared" si="1101"/>
        <v>6.3922449219408131E-8</v>
      </c>
      <c r="G1549">
        <f t="shared" si="1102"/>
        <v>6.3922449219408131E-10</v>
      </c>
      <c r="H1549">
        <f t="shared" si="1103"/>
        <v>3.6793997022794862E-5</v>
      </c>
      <c r="I1549" s="115">
        <f t="shared" si="1081"/>
        <v>10</v>
      </c>
      <c r="J1549" s="115">
        <f t="shared" si="1082"/>
        <v>1</v>
      </c>
      <c r="K1549" s="115">
        <f t="shared" si="1083"/>
        <v>4</v>
      </c>
      <c r="L1549" s="115">
        <f t="shared" si="1084"/>
        <v>6</v>
      </c>
      <c r="M1549" s="115">
        <f t="shared" si="1085"/>
        <v>5</v>
      </c>
      <c r="N1549" s="115">
        <f t="shared" si="1086"/>
        <v>11</v>
      </c>
      <c r="O1549" s="115">
        <f t="shared" si="1087"/>
        <v>1</v>
      </c>
      <c r="P1549" s="115">
        <f t="shared" si="1088"/>
        <v>8</v>
      </c>
      <c r="Q1549" s="115">
        <f t="shared" si="1089"/>
        <v>5</v>
      </c>
      <c r="R1549" s="115">
        <f t="shared" si="1090"/>
        <v>12</v>
      </c>
      <c r="S1549" s="115">
        <f t="shared" si="1091"/>
        <v>5</v>
      </c>
      <c r="T1549" s="115">
        <f t="shared" si="1092"/>
        <v>5</v>
      </c>
      <c r="U1549" s="115">
        <f t="shared" si="1093"/>
        <v>6</v>
      </c>
      <c r="V1549" s="115">
        <f t="shared" si="1094"/>
        <v>2</v>
      </c>
      <c r="W1549" s="115">
        <f t="shared" si="1095"/>
        <v>8</v>
      </c>
      <c r="X1549" s="115">
        <f t="shared" si="1096"/>
        <v>7</v>
      </c>
      <c r="Y1549" s="115">
        <f t="shared" si="1097"/>
        <v>3</v>
      </c>
      <c r="Z1549" s="115">
        <f t="shared" si="1098"/>
        <v>5</v>
      </c>
      <c r="AA1549" s="115">
        <f t="shared" si="1099"/>
        <v>1</v>
      </c>
      <c r="AB1549" s="115">
        <f t="shared" si="1100"/>
        <v>0</v>
      </c>
      <c r="AC1549" s="113">
        <f t="shared" si="1104"/>
        <v>105</v>
      </c>
      <c r="AE1549">
        <f t="shared" si="1105"/>
        <v>3.6793997022794862E-4</v>
      </c>
      <c r="AF1549">
        <f t="shared" si="1106"/>
        <v>3.6793997022794862E-5</v>
      </c>
      <c r="AG1549">
        <f t="shared" si="1107"/>
        <v>1.4717598809117945E-4</v>
      </c>
      <c r="AH1549">
        <f t="shared" si="1108"/>
        <v>2.2076398213676917E-4</v>
      </c>
      <c r="AI1549">
        <f t="shared" si="1109"/>
        <v>1.8396998511397431E-4</v>
      </c>
      <c r="AJ1549">
        <f t="shared" si="1110"/>
        <v>4.0473396725074348E-4</v>
      </c>
      <c r="AK1549">
        <f t="shared" si="1111"/>
        <v>3.6793997022794862E-5</v>
      </c>
      <c r="AL1549">
        <f t="shared" si="1112"/>
        <v>2.9435197618235889E-4</v>
      </c>
      <c r="AM1549">
        <f t="shared" si="1113"/>
        <v>1.8396998511397431E-4</v>
      </c>
      <c r="AN1549">
        <f t="shared" si="1114"/>
        <v>4.4152796427353834E-4</v>
      </c>
      <c r="AO1549">
        <f t="shared" si="1115"/>
        <v>1.8396998511397431E-4</v>
      </c>
      <c r="AP1549">
        <f t="shared" si="1116"/>
        <v>1.8396998511397431E-4</v>
      </c>
      <c r="AQ1549">
        <f t="shared" si="1117"/>
        <v>2.2076398213676917E-4</v>
      </c>
      <c r="AR1549">
        <f t="shared" si="1118"/>
        <v>7.3587994045589723E-5</v>
      </c>
      <c r="AS1549">
        <f t="shared" si="1119"/>
        <v>2.9435197618235889E-4</v>
      </c>
      <c r="AT1549">
        <f t="shared" si="1120"/>
        <v>2.5755797915956403E-4</v>
      </c>
      <c r="AU1549">
        <f t="shared" si="1121"/>
        <v>1.1038199106838458E-4</v>
      </c>
      <c r="AV1549">
        <f t="shared" si="1122"/>
        <v>1.8396998511397431E-4</v>
      </c>
      <c r="AW1549">
        <f t="shared" si="1123"/>
        <v>3.6793997022794862E-5</v>
      </c>
      <c r="AX1549">
        <f t="shared" si="1124"/>
        <v>0</v>
      </c>
      <c r="AY1549">
        <f t="shared" si="1125"/>
        <v>3.8633696873934605E-3</v>
      </c>
    </row>
    <row r="1550" spans="1:51" x14ac:dyDescent="0.2">
      <c r="A1550" s="118" t="s">
        <v>6480</v>
      </c>
      <c r="B1550" s="119">
        <v>7239</v>
      </c>
      <c r="C1550" s="121" t="s">
        <v>7192</v>
      </c>
      <c r="D1550" s="121" t="s">
        <v>7201</v>
      </c>
      <c r="E1550" s="121">
        <v>0.13706038077745514</v>
      </c>
      <c r="F1550">
        <f t="shared" si="1101"/>
        <v>1.3706038077745513E-7</v>
      </c>
      <c r="G1550">
        <f t="shared" si="1102"/>
        <v>1.3706038077745514E-9</v>
      </c>
      <c r="H1550">
        <f t="shared" si="1103"/>
        <v>7.8892459595206811E-5</v>
      </c>
      <c r="I1550" s="115">
        <f t="shared" si="1081"/>
        <v>11</v>
      </c>
      <c r="J1550" s="115">
        <f t="shared" si="1082"/>
        <v>0</v>
      </c>
      <c r="K1550" s="115">
        <f t="shared" si="1083"/>
        <v>1</v>
      </c>
      <c r="L1550" s="115">
        <f t="shared" si="1084"/>
        <v>3</v>
      </c>
      <c r="M1550" s="115">
        <f t="shared" si="1085"/>
        <v>6</v>
      </c>
      <c r="N1550" s="115">
        <f t="shared" si="1086"/>
        <v>1</v>
      </c>
      <c r="O1550" s="115">
        <f t="shared" si="1087"/>
        <v>1</v>
      </c>
      <c r="P1550" s="115">
        <f t="shared" si="1088"/>
        <v>3</v>
      </c>
      <c r="Q1550" s="115">
        <f t="shared" si="1089"/>
        <v>2</v>
      </c>
      <c r="R1550" s="115">
        <f t="shared" si="1090"/>
        <v>7</v>
      </c>
      <c r="S1550" s="115">
        <f t="shared" si="1091"/>
        <v>4</v>
      </c>
      <c r="T1550" s="115">
        <f t="shared" si="1092"/>
        <v>0</v>
      </c>
      <c r="U1550" s="115">
        <f t="shared" si="1093"/>
        <v>2</v>
      </c>
      <c r="V1550" s="115">
        <f t="shared" si="1094"/>
        <v>1</v>
      </c>
      <c r="W1550" s="115">
        <f t="shared" si="1095"/>
        <v>5</v>
      </c>
      <c r="X1550" s="115">
        <f t="shared" si="1096"/>
        <v>3</v>
      </c>
      <c r="Y1550" s="115">
        <f t="shared" si="1097"/>
        <v>4</v>
      </c>
      <c r="Z1550" s="115">
        <f t="shared" si="1098"/>
        <v>10</v>
      </c>
      <c r="AA1550" s="115">
        <f t="shared" si="1099"/>
        <v>1</v>
      </c>
      <c r="AB1550" s="115">
        <f t="shared" si="1100"/>
        <v>0</v>
      </c>
      <c r="AC1550" s="113">
        <f t="shared" si="1104"/>
        <v>65</v>
      </c>
      <c r="AE1550">
        <f t="shared" si="1105"/>
        <v>8.678170555472749E-4</v>
      </c>
      <c r="AF1550">
        <f t="shared" si="1106"/>
        <v>0</v>
      </c>
      <c r="AG1550">
        <f t="shared" si="1107"/>
        <v>7.8892459595206811E-5</v>
      </c>
      <c r="AH1550">
        <f t="shared" si="1108"/>
        <v>2.3667737878562043E-4</v>
      </c>
      <c r="AI1550">
        <f t="shared" si="1109"/>
        <v>4.7335475757124087E-4</v>
      </c>
      <c r="AJ1550">
        <f t="shared" si="1110"/>
        <v>7.8892459595206811E-5</v>
      </c>
      <c r="AK1550">
        <f t="shared" si="1111"/>
        <v>7.8892459595206811E-5</v>
      </c>
      <c r="AL1550">
        <f t="shared" si="1112"/>
        <v>2.3667737878562043E-4</v>
      </c>
      <c r="AM1550">
        <f t="shared" si="1113"/>
        <v>1.5778491919041362E-4</v>
      </c>
      <c r="AN1550">
        <f t="shared" si="1114"/>
        <v>5.5224721716644765E-4</v>
      </c>
      <c r="AO1550">
        <f t="shared" si="1115"/>
        <v>3.1556983838082725E-4</v>
      </c>
      <c r="AP1550">
        <f t="shared" si="1116"/>
        <v>0</v>
      </c>
      <c r="AQ1550">
        <f t="shared" si="1117"/>
        <v>1.5778491919041362E-4</v>
      </c>
      <c r="AR1550">
        <f t="shared" si="1118"/>
        <v>7.8892459595206811E-5</v>
      </c>
      <c r="AS1550">
        <f t="shared" si="1119"/>
        <v>3.9446229797603408E-4</v>
      </c>
      <c r="AT1550">
        <f t="shared" si="1120"/>
        <v>2.3667737878562043E-4</v>
      </c>
      <c r="AU1550">
        <f t="shared" si="1121"/>
        <v>3.1556983838082725E-4</v>
      </c>
      <c r="AV1550">
        <f t="shared" si="1122"/>
        <v>7.8892459595206817E-4</v>
      </c>
      <c r="AW1550">
        <f t="shared" si="1123"/>
        <v>7.8892459595206811E-5</v>
      </c>
      <c r="AX1550">
        <f t="shared" si="1124"/>
        <v>0</v>
      </c>
      <c r="AY1550">
        <f t="shared" si="1125"/>
        <v>5.128009873688443E-3</v>
      </c>
    </row>
    <row r="1551" spans="1:51" x14ac:dyDescent="0.2">
      <c r="A1551" s="118" t="s">
        <v>6481</v>
      </c>
      <c r="B1551" s="119">
        <v>23932</v>
      </c>
      <c r="C1551" s="121" t="s">
        <v>6929</v>
      </c>
      <c r="D1551" s="121" t="s">
        <v>3787</v>
      </c>
      <c r="E1551" s="121">
        <v>0.11159449811393679</v>
      </c>
      <c r="F1551">
        <f t="shared" si="1101"/>
        <v>1.1159449811393679E-7</v>
      </c>
      <c r="G1551">
        <f t="shared" si="1102"/>
        <v>1.1159449811393679E-9</v>
      </c>
      <c r="H1551">
        <f t="shared" si="1103"/>
        <v>6.4234203812669482E-5</v>
      </c>
      <c r="I1551" s="115">
        <f t="shared" si="1081"/>
        <v>15</v>
      </c>
      <c r="J1551" s="115">
        <f t="shared" si="1082"/>
        <v>2</v>
      </c>
      <c r="K1551" s="115">
        <f t="shared" si="1083"/>
        <v>11</v>
      </c>
      <c r="L1551" s="115">
        <f t="shared" si="1084"/>
        <v>18</v>
      </c>
      <c r="M1551" s="115">
        <f t="shared" si="1085"/>
        <v>5</v>
      </c>
      <c r="N1551" s="115">
        <f t="shared" si="1086"/>
        <v>12</v>
      </c>
      <c r="O1551" s="115">
        <f t="shared" si="1087"/>
        <v>6</v>
      </c>
      <c r="P1551" s="115">
        <f t="shared" si="1088"/>
        <v>13</v>
      </c>
      <c r="Q1551" s="115">
        <f t="shared" si="1089"/>
        <v>18</v>
      </c>
      <c r="R1551" s="115">
        <f t="shared" si="1090"/>
        <v>19</v>
      </c>
      <c r="S1551" s="115">
        <f t="shared" si="1091"/>
        <v>5</v>
      </c>
      <c r="T1551" s="115">
        <f t="shared" si="1092"/>
        <v>8</v>
      </c>
      <c r="U1551" s="115">
        <f t="shared" si="1093"/>
        <v>17</v>
      </c>
      <c r="V1551" s="115">
        <f t="shared" si="1094"/>
        <v>7</v>
      </c>
      <c r="W1551" s="115">
        <f t="shared" si="1095"/>
        <v>7</v>
      </c>
      <c r="X1551" s="115">
        <f t="shared" si="1096"/>
        <v>17</v>
      </c>
      <c r="Y1551" s="115">
        <f t="shared" si="1097"/>
        <v>9</v>
      </c>
      <c r="Z1551" s="115">
        <f t="shared" si="1098"/>
        <v>15</v>
      </c>
      <c r="AA1551" s="115">
        <f t="shared" si="1099"/>
        <v>7</v>
      </c>
      <c r="AB1551" s="115">
        <f t="shared" si="1100"/>
        <v>3</v>
      </c>
      <c r="AC1551" s="113">
        <f t="shared" si="1104"/>
        <v>214</v>
      </c>
      <c r="AE1551">
        <f t="shared" si="1105"/>
        <v>9.6351305719004224E-4</v>
      </c>
      <c r="AF1551">
        <f t="shared" si="1106"/>
        <v>1.2846840762533896E-4</v>
      </c>
      <c r="AG1551">
        <f t="shared" si="1107"/>
        <v>7.0657624193936426E-4</v>
      </c>
      <c r="AH1551">
        <f t="shared" si="1108"/>
        <v>1.1562156686280506E-3</v>
      </c>
      <c r="AI1551">
        <f t="shared" si="1109"/>
        <v>3.211710190633474E-4</v>
      </c>
      <c r="AJ1551">
        <f t="shared" si="1110"/>
        <v>7.7081044575203384E-4</v>
      </c>
      <c r="AK1551">
        <f t="shared" si="1111"/>
        <v>3.8540522287601692E-4</v>
      </c>
      <c r="AL1551">
        <f t="shared" si="1112"/>
        <v>8.350446495647033E-4</v>
      </c>
      <c r="AM1551">
        <f t="shared" si="1113"/>
        <v>1.1562156686280506E-3</v>
      </c>
      <c r="AN1551">
        <f t="shared" si="1114"/>
        <v>1.2204498724407201E-3</v>
      </c>
      <c r="AO1551">
        <f t="shared" si="1115"/>
        <v>3.211710190633474E-4</v>
      </c>
      <c r="AP1551">
        <f t="shared" si="1116"/>
        <v>5.1387363050135585E-4</v>
      </c>
      <c r="AQ1551">
        <f t="shared" si="1117"/>
        <v>1.0919814648153812E-3</v>
      </c>
      <c r="AR1551">
        <f t="shared" si="1118"/>
        <v>4.4963942668868639E-4</v>
      </c>
      <c r="AS1551">
        <f t="shared" si="1119"/>
        <v>4.4963942668868639E-4</v>
      </c>
      <c r="AT1551">
        <f t="shared" si="1120"/>
        <v>1.0919814648153812E-3</v>
      </c>
      <c r="AU1551">
        <f t="shared" si="1121"/>
        <v>5.7810783431402532E-4</v>
      </c>
      <c r="AV1551">
        <f t="shared" si="1122"/>
        <v>9.6351305719004224E-4</v>
      </c>
      <c r="AW1551">
        <f t="shared" si="1123"/>
        <v>4.4963942668868639E-4</v>
      </c>
      <c r="AX1551">
        <f t="shared" si="1124"/>
        <v>1.9270261143800846E-4</v>
      </c>
      <c r="AY1551">
        <f t="shared" si="1125"/>
        <v>1.3746119615911268E-2</v>
      </c>
    </row>
    <row r="1552" spans="1:51" x14ac:dyDescent="0.2">
      <c r="A1552" s="118" t="s">
        <v>6482</v>
      </c>
      <c r="B1552" s="119">
        <v>9159</v>
      </c>
      <c r="C1552" s="121" t="s">
        <v>6752</v>
      </c>
      <c r="D1552" s="121" t="s">
        <v>4123</v>
      </c>
      <c r="E1552" s="121">
        <v>0.65371272667841485</v>
      </c>
      <c r="F1552">
        <f t="shared" si="1101"/>
        <v>6.5371272667841482E-7</v>
      </c>
      <c r="G1552">
        <f t="shared" si="1102"/>
        <v>6.5371272667841482E-9</v>
      </c>
      <c r="H1552">
        <f t="shared" si="1103"/>
        <v>3.7627945131779816E-4</v>
      </c>
      <c r="I1552" s="115">
        <f t="shared" si="1081"/>
        <v>8</v>
      </c>
      <c r="J1552" s="115">
        <f t="shared" si="1082"/>
        <v>0</v>
      </c>
      <c r="K1552" s="115">
        <f t="shared" si="1083"/>
        <v>4</v>
      </c>
      <c r="L1552" s="115">
        <f t="shared" si="1084"/>
        <v>11</v>
      </c>
      <c r="M1552" s="115">
        <f t="shared" si="1085"/>
        <v>4</v>
      </c>
      <c r="N1552" s="115">
        <f t="shared" si="1086"/>
        <v>2</v>
      </c>
      <c r="O1552" s="115">
        <f t="shared" si="1087"/>
        <v>0</v>
      </c>
      <c r="P1552" s="115">
        <f t="shared" si="1088"/>
        <v>6</v>
      </c>
      <c r="Q1552" s="115">
        <f t="shared" si="1089"/>
        <v>5</v>
      </c>
      <c r="R1552" s="115">
        <f t="shared" si="1090"/>
        <v>7</v>
      </c>
      <c r="S1552" s="115">
        <f t="shared" si="1091"/>
        <v>3</v>
      </c>
      <c r="T1552" s="115">
        <f t="shared" si="1092"/>
        <v>4</v>
      </c>
      <c r="U1552" s="115">
        <f t="shared" si="1093"/>
        <v>2</v>
      </c>
      <c r="V1552" s="115">
        <f t="shared" si="1094"/>
        <v>4</v>
      </c>
      <c r="W1552" s="115">
        <f t="shared" si="1095"/>
        <v>0</v>
      </c>
      <c r="X1552" s="115">
        <f t="shared" si="1096"/>
        <v>4</v>
      </c>
      <c r="Y1552" s="115">
        <f t="shared" si="1097"/>
        <v>7</v>
      </c>
      <c r="Z1552" s="115">
        <f t="shared" si="1098"/>
        <v>9</v>
      </c>
      <c r="AA1552" s="115">
        <f t="shared" si="1099"/>
        <v>2</v>
      </c>
      <c r="AB1552" s="115">
        <f t="shared" si="1100"/>
        <v>0</v>
      </c>
      <c r="AC1552" s="113">
        <f t="shared" si="1104"/>
        <v>82</v>
      </c>
      <c r="AE1552">
        <f t="shared" si="1105"/>
        <v>3.0102356105423853E-3</v>
      </c>
      <c r="AF1552">
        <f t="shared" si="1106"/>
        <v>0</v>
      </c>
      <c r="AG1552">
        <f t="shared" si="1107"/>
        <v>1.5051178052711927E-3</v>
      </c>
      <c r="AH1552">
        <f t="shared" si="1108"/>
        <v>4.1390739644957802E-3</v>
      </c>
      <c r="AI1552">
        <f t="shared" si="1109"/>
        <v>1.5051178052711927E-3</v>
      </c>
      <c r="AJ1552">
        <f t="shared" si="1110"/>
        <v>7.5255890263559633E-4</v>
      </c>
      <c r="AK1552">
        <f t="shared" si="1111"/>
        <v>0</v>
      </c>
      <c r="AL1552">
        <f t="shared" si="1112"/>
        <v>2.2576767079067889E-3</v>
      </c>
      <c r="AM1552">
        <f t="shared" si="1113"/>
        <v>1.8813972565889909E-3</v>
      </c>
      <c r="AN1552">
        <f t="shared" si="1114"/>
        <v>2.6339561592245873E-3</v>
      </c>
      <c r="AO1552">
        <f t="shared" si="1115"/>
        <v>1.1288383539533944E-3</v>
      </c>
      <c r="AP1552">
        <f t="shared" si="1116"/>
        <v>1.5051178052711927E-3</v>
      </c>
      <c r="AQ1552">
        <f t="shared" si="1117"/>
        <v>7.5255890263559633E-4</v>
      </c>
      <c r="AR1552">
        <f t="shared" si="1118"/>
        <v>1.5051178052711927E-3</v>
      </c>
      <c r="AS1552">
        <f t="shared" si="1119"/>
        <v>0</v>
      </c>
      <c r="AT1552">
        <f t="shared" si="1120"/>
        <v>1.5051178052711927E-3</v>
      </c>
      <c r="AU1552">
        <f t="shared" si="1121"/>
        <v>2.6339561592245873E-3</v>
      </c>
      <c r="AV1552">
        <f t="shared" si="1122"/>
        <v>3.3865150618601833E-3</v>
      </c>
      <c r="AW1552">
        <f t="shared" si="1123"/>
        <v>7.5255890263559633E-4</v>
      </c>
      <c r="AX1552">
        <f t="shared" si="1124"/>
        <v>0</v>
      </c>
      <c r="AY1552">
        <f t="shared" si="1125"/>
        <v>3.0854915008059453E-2</v>
      </c>
    </row>
    <row r="1553" spans="1:51" x14ac:dyDescent="0.2">
      <c r="A1553" s="118" t="s">
        <v>6483</v>
      </c>
      <c r="B1553" s="119">
        <v>21263</v>
      </c>
      <c r="C1553" s="121" t="s">
        <v>6603</v>
      </c>
      <c r="D1553" s="121" t="s">
        <v>3910</v>
      </c>
      <c r="E1553" s="121">
        <v>0.25130453481052395</v>
      </c>
      <c r="F1553">
        <f t="shared" si="1101"/>
        <v>2.5130453481052394E-7</v>
      </c>
      <c r="G1553">
        <f t="shared" si="1102"/>
        <v>2.5130453481052393E-9</v>
      </c>
      <c r="H1553">
        <f t="shared" si="1103"/>
        <v>1.4465181510638745E-4</v>
      </c>
      <c r="I1553" s="115">
        <f t="shared" si="1081"/>
        <v>13</v>
      </c>
      <c r="J1553" s="115">
        <f t="shared" si="1082"/>
        <v>2</v>
      </c>
      <c r="K1553" s="115">
        <f t="shared" si="1083"/>
        <v>11</v>
      </c>
      <c r="L1553" s="115">
        <f t="shared" si="1084"/>
        <v>7</v>
      </c>
      <c r="M1553" s="115">
        <f t="shared" si="1085"/>
        <v>12</v>
      </c>
      <c r="N1553" s="115">
        <f t="shared" si="1086"/>
        <v>11</v>
      </c>
      <c r="O1553" s="115">
        <f t="shared" si="1087"/>
        <v>3</v>
      </c>
      <c r="P1553" s="115">
        <f t="shared" si="1088"/>
        <v>17</v>
      </c>
      <c r="Q1553" s="115">
        <f t="shared" si="1089"/>
        <v>15</v>
      </c>
      <c r="R1553" s="115">
        <f t="shared" si="1090"/>
        <v>14</v>
      </c>
      <c r="S1553" s="115">
        <f t="shared" si="1091"/>
        <v>6</v>
      </c>
      <c r="T1553" s="115">
        <f t="shared" si="1092"/>
        <v>18</v>
      </c>
      <c r="U1553" s="115">
        <f t="shared" si="1093"/>
        <v>3</v>
      </c>
      <c r="V1553" s="115">
        <f t="shared" si="1094"/>
        <v>10</v>
      </c>
      <c r="W1553" s="115">
        <f t="shared" si="1095"/>
        <v>10</v>
      </c>
      <c r="X1553" s="115">
        <f t="shared" si="1096"/>
        <v>12</v>
      </c>
      <c r="Y1553" s="115">
        <f t="shared" si="1097"/>
        <v>7</v>
      </c>
      <c r="Z1553" s="115">
        <f t="shared" si="1098"/>
        <v>8</v>
      </c>
      <c r="AA1553" s="115">
        <f t="shared" si="1099"/>
        <v>2</v>
      </c>
      <c r="AB1553" s="115">
        <f t="shared" si="1100"/>
        <v>5</v>
      </c>
      <c r="AC1553" s="113">
        <f t="shared" si="1104"/>
        <v>186</v>
      </c>
      <c r="AE1553">
        <f t="shared" si="1105"/>
        <v>1.8804735963830368E-3</v>
      </c>
      <c r="AF1553">
        <f t="shared" si="1106"/>
        <v>2.893036302127749E-4</v>
      </c>
      <c r="AG1553">
        <f t="shared" si="1107"/>
        <v>1.591169966170262E-3</v>
      </c>
      <c r="AH1553">
        <f t="shared" si="1108"/>
        <v>1.0125627057447121E-3</v>
      </c>
      <c r="AI1553">
        <f t="shared" si="1109"/>
        <v>1.7358217812766495E-3</v>
      </c>
      <c r="AJ1553">
        <f t="shared" si="1110"/>
        <v>1.591169966170262E-3</v>
      </c>
      <c r="AK1553">
        <f t="shared" si="1111"/>
        <v>4.3395544531916238E-4</v>
      </c>
      <c r="AL1553">
        <f t="shared" si="1112"/>
        <v>2.4590808568085865E-3</v>
      </c>
      <c r="AM1553">
        <f t="shared" si="1113"/>
        <v>2.1697772265958119E-3</v>
      </c>
      <c r="AN1553">
        <f t="shared" si="1114"/>
        <v>2.0251254114894241E-3</v>
      </c>
      <c r="AO1553">
        <f t="shared" si="1115"/>
        <v>8.6791089063832476E-4</v>
      </c>
      <c r="AP1553">
        <f t="shared" si="1116"/>
        <v>2.6037326719149743E-3</v>
      </c>
      <c r="AQ1553">
        <f t="shared" si="1117"/>
        <v>4.3395544531916238E-4</v>
      </c>
      <c r="AR1553">
        <f t="shared" si="1118"/>
        <v>1.4465181510638745E-3</v>
      </c>
      <c r="AS1553">
        <f t="shared" si="1119"/>
        <v>1.4465181510638745E-3</v>
      </c>
      <c r="AT1553">
        <f t="shared" si="1120"/>
        <v>1.7358217812766495E-3</v>
      </c>
      <c r="AU1553">
        <f t="shared" si="1121"/>
        <v>1.0125627057447121E-3</v>
      </c>
      <c r="AV1553">
        <f t="shared" si="1122"/>
        <v>1.1572145208510996E-3</v>
      </c>
      <c r="AW1553">
        <f t="shared" si="1123"/>
        <v>2.893036302127749E-4</v>
      </c>
      <c r="AX1553">
        <f t="shared" si="1124"/>
        <v>7.2325907553193723E-4</v>
      </c>
      <c r="AY1553">
        <f t="shared" si="1125"/>
        <v>2.6905237609788062E-2</v>
      </c>
    </row>
    <row r="1554" spans="1:51" x14ac:dyDescent="0.2">
      <c r="A1554" s="118" t="s">
        <v>6484</v>
      </c>
      <c r="B1554" s="119">
        <v>21327</v>
      </c>
      <c r="C1554" s="121" t="s">
        <v>7193</v>
      </c>
      <c r="D1554" s="121" t="s">
        <v>4616</v>
      </c>
      <c r="E1554" s="121">
        <v>2.0693369169400957</v>
      </c>
      <c r="F1554">
        <f t="shared" si="1101"/>
        <v>2.0693369169400955E-6</v>
      </c>
      <c r="G1554">
        <f t="shared" si="1102"/>
        <v>2.0693369169400955E-8</v>
      </c>
      <c r="H1554">
        <f t="shared" si="1103"/>
        <v>1.1911179451167839E-3</v>
      </c>
      <c r="I1554" s="115">
        <f t="shared" si="1081"/>
        <v>10</v>
      </c>
      <c r="J1554" s="115">
        <f t="shared" si="1082"/>
        <v>5</v>
      </c>
      <c r="K1554" s="115">
        <f t="shared" si="1083"/>
        <v>16</v>
      </c>
      <c r="L1554" s="115">
        <f t="shared" si="1084"/>
        <v>7</v>
      </c>
      <c r="M1554" s="115">
        <f t="shared" si="1085"/>
        <v>3</v>
      </c>
      <c r="N1554" s="115">
        <f t="shared" si="1086"/>
        <v>11</v>
      </c>
      <c r="O1554" s="115">
        <f t="shared" si="1087"/>
        <v>2</v>
      </c>
      <c r="P1554" s="115">
        <f t="shared" si="1088"/>
        <v>19</v>
      </c>
      <c r="Q1554" s="115">
        <f t="shared" si="1089"/>
        <v>15</v>
      </c>
      <c r="R1554" s="115">
        <f t="shared" si="1090"/>
        <v>20</v>
      </c>
      <c r="S1554" s="115">
        <f t="shared" si="1091"/>
        <v>2</v>
      </c>
      <c r="T1554" s="115">
        <f t="shared" si="1092"/>
        <v>10</v>
      </c>
      <c r="U1554" s="115">
        <f t="shared" si="1093"/>
        <v>6</v>
      </c>
      <c r="V1554" s="115">
        <f t="shared" si="1094"/>
        <v>6</v>
      </c>
      <c r="W1554" s="115">
        <f t="shared" si="1095"/>
        <v>11</v>
      </c>
      <c r="X1554" s="115">
        <f t="shared" si="1096"/>
        <v>11</v>
      </c>
      <c r="Y1554" s="115">
        <f t="shared" si="1097"/>
        <v>12</v>
      </c>
      <c r="Z1554" s="115">
        <f t="shared" si="1098"/>
        <v>17</v>
      </c>
      <c r="AA1554" s="115">
        <f t="shared" si="1099"/>
        <v>1</v>
      </c>
      <c r="AB1554" s="115">
        <f t="shared" si="1100"/>
        <v>7</v>
      </c>
      <c r="AC1554" s="113">
        <f t="shared" si="1104"/>
        <v>191</v>
      </c>
      <c r="AE1554">
        <f t="shared" si="1105"/>
        <v>1.1911179451167838E-2</v>
      </c>
      <c r="AF1554">
        <f t="shared" si="1106"/>
        <v>5.9555897255839192E-3</v>
      </c>
      <c r="AG1554">
        <f t="shared" si="1107"/>
        <v>1.9057887121868542E-2</v>
      </c>
      <c r="AH1554">
        <f t="shared" si="1108"/>
        <v>8.3378256158174874E-3</v>
      </c>
      <c r="AI1554">
        <f t="shared" si="1109"/>
        <v>3.5733538353503519E-3</v>
      </c>
      <c r="AJ1554">
        <f t="shared" si="1110"/>
        <v>1.3102297396284622E-2</v>
      </c>
      <c r="AK1554">
        <f t="shared" si="1111"/>
        <v>2.3822358902335678E-3</v>
      </c>
      <c r="AL1554">
        <f t="shared" si="1112"/>
        <v>2.2631240957218895E-2</v>
      </c>
      <c r="AM1554">
        <f t="shared" si="1113"/>
        <v>1.7866769176751757E-2</v>
      </c>
      <c r="AN1554">
        <f t="shared" si="1114"/>
        <v>2.3822358902335677E-2</v>
      </c>
      <c r="AO1554">
        <f t="shared" si="1115"/>
        <v>2.3822358902335678E-3</v>
      </c>
      <c r="AP1554">
        <f t="shared" si="1116"/>
        <v>1.1911179451167838E-2</v>
      </c>
      <c r="AQ1554">
        <f t="shared" si="1117"/>
        <v>7.1467076707007037E-3</v>
      </c>
      <c r="AR1554">
        <f t="shared" si="1118"/>
        <v>7.1467076707007037E-3</v>
      </c>
      <c r="AS1554">
        <f t="shared" si="1119"/>
        <v>1.3102297396284622E-2</v>
      </c>
      <c r="AT1554">
        <f t="shared" si="1120"/>
        <v>1.3102297396284622E-2</v>
      </c>
      <c r="AU1554">
        <f t="shared" si="1121"/>
        <v>1.4293415341401407E-2</v>
      </c>
      <c r="AV1554">
        <f t="shared" si="1122"/>
        <v>2.0249005066985327E-2</v>
      </c>
      <c r="AW1554">
        <f t="shared" si="1123"/>
        <v>1.1911179451167839E-3</v>
      </c>
      <c r="AX1554">
        <f t="shared" si="1124"/>
        <v>8.3378256158174874E-3</v>
      </c>
      <c r="AY1554">
        <f t="shared" si="1125"/>
        <v>0.22750352751730568</v>
      </c>
    </row>
    <row r="1555" spans="1:51" x14ac:dyDescent="0.2">
      <c r="A1555" s="118" t="s">
        <v>6485</v>
      </c>
      <c r="B1555" s="119">
        <v>14448</v>
      </c>
      <c r="C1555" s="121" t="s">
        <v>6901</v>
      </c>
      <c r="D1555" s="121" t="s">
        <v>4456</v>
      </c>
      <c r="E1555" s="121">
        <v>0.46325431382941917</v>
      </c>
      <c r="F1555">
        <f t="shared" si="1101"/>
        <v>4.6325431382941916E-7</v>
      </c>
      <c r="G1555">
        <f t="shared" si="1102"/>
        <v>4.6325431382941916E-9</v>
      </c>
      <c r="H1555">
        <f t="shared" si="1103"/>
        <v>2.6665088794284388E-4</v>
      </c>
      <c r="I1555" s="115">
        <f t="shared" si="1081"/>
        <v>4</v>
      </c>
      <c r="J1555" s="115">
        <f t="shared" si="1082"/>
        <v>1</v>
      </c>
      <c r="K1555" s="115">
        <f t="shared" si="1083"/>
        <v>10</v>
      </c>
      <c r="L1555" s="115">
        <f t="shared" si="1084"/>
        <v>9</v>
      </c>
      <c r="M1555" s="115">
        <f t="shared" si="1085"/>
        <v>4</v>
      </c>
      <c r="N1555" s="115">
        <f t="shared" si="1086"/>
        <v>6</v>
      </c>
      <c r="O1555" s="115">
        <f t="shared" si="1087"/>
        <v>2</v>
      </c>
      <c r="P1555" s="115">
        <f t="shared" si="1088"/>
        <v>9</v>
      </c>
      <c r="Q1555" s="115">
        <f t="shared" si="1089"/>
        <v>9</v>
      </c>
      <c r="R1555" s="115">
        <f t="shared" si="1090"/>
        <v>15</v>
      </c>
      <c r="S1555" s="115">
        <f t="shared" si="1091"/>
        <v>2</v>
      </c>
      <c r="T1555" s="115">
        <f t="shared" si="1092"/>
        <v>10</v>
      </c>
      <c r="U1555" s="115">
        <f t="shared" si="1093"/>
        <v>7</v>
      </c>
      <c r="V1555" s="115">
        <f t="shared" si="1094"/>
        <v>3</v>
      </c>
      <c r="W1555" s="115">
        <f t="shared" si="1095"/>
        <v>6</v>
      </c>
      <c r="X1555" s="115">
        <f t="shared" si="1096"/>
        <v>5</v>
      </c>
      <c r="Y1555" s="115">
        <f t="shared" si="1097"/>
        <v>6</v>
      </c>
      <c r="Z1555" s="115">
        <f t="shared" si="1098"/>
        <v>7</v>
      </c>
      <c r="AA1555" s="115">
        <f t="shared" si="1099"/>
        <v>2</v>
      </c>
      <c r="AB1555" s="115">
        <f t="shared" si="1100"/>
        <v>7</v>
      </c>
      <c r="AC1555" s="113">
        <f t="shared" si="1104"/>
        <v>124</v>
      </c>
      <c r="AE1555">
        <f t="shared" si="1105"/>
        <v>1.0666035517713755E-3</v>
      </c>
      <c r="AF1555">
        <f t="shared" si="1106"/>
        <v>2.6665088794284388E-4</v>
      </c>
      <c r="AG1555">
        <f t="shared" si="1107"/>
        <v>2.6665088794284387E-3</v>
      </c>
      <c r="AH1555">
        <f t="shared" si="1108"/>
        <v>2.399857991485595E-3</v>
      </c>
      <c r="AI1555">
        <f t="shared" si="1109"/>
        <v>1.0666035517713755E-3</v>
      </c>
      <c r="AJ1555">
        <f t="shared" si="1110"/>
        <v>1.5999053276570634E-3</v>
      </c>
      <c r="AK1555">
        <f t="shared" si="1111"/>
        <v>5.3330177588568775E-4</v>
      </c>
      <c r="AL1555">
        <f t="shared" si="1112"/>
        <v>2.399857991485595E-3</v>
      </c>
      <c r="AM1555">
        <f t="shared" si="1113"/>
        <v>2.399857991485595E-3</v>
      </c>
      <c r="AN1555">
        <f t="shared" si="1114"/>
        <v>3.9997633191426584E-3</v>
      </c>
      <c r="AO1555">
        <f t="shared" si="1115"/>
        <v>5.3330177588568775E-4</v>
      </c>
      <c r="AP1555">
        <f t="shared" si="1116"/>
        <v>2.6665088794284387E-3</v>
      </c>
      <c r="AQ1555">
        <f t="shared" si="1117"/>
        <v>1.8665562155999072E-3</v>
      </c>
      <c r="AR1555">
        <f t="shared" si="1118"/>
        <v>7.9995266382853168E-4</v>
      </c>
      <c r="AS1555">
        <f t="shared" si="1119"/>
        <v>1.5999053276570634E-3</v>
      </c>
      <c r="AT1555">
        <f t="shared" si="1120"/>
        <v>1.3332544397142193E-3</v>
      </c>
      <c r="AU1555">
        <f t="shared" si="1121"/>
        <v>1.5999053276570634E-3</v>
      </c>
      <c r="AV1555">
        <f t="shared" si="1122"/>
        <v>1.8665562155999072E-3</v>
      </c>
      <c r="AW1555">
        <f t="shared" si="1123"/>
        <v>5.3330177588568775E-4</v>
      </c>
      <c r="AX1555">
        <f t="shared" si="1124"/>
        <v>1.8665562155999072E-3</v>
      </c>
      <c r="AY1555">
        <f t="shared" si="1125"/>
        <v>3.3064710104912638E-2</v>
      </c>
    </row>
    <row r="1556" spans="1:51" x14ac:dyDescent="0.2">
      <c r="A1556" s="118" t="s">
        <v>6486</v>
      </c>
      <c r="B1556" s="119">
        <v>6895</v>
      </c>
      <c r="C1556" s="121" t="s">
        <v>7194</v>
      </c>
      <c r="D1556" s="121" t="s">
        <v>4094</v>
      </c>
      <c r="E1556" s="121">
        <v>0.28975411207180429</v>
      </c>
      <c r="F1556">
        <f t="shared" si="1101"/>
        <v>2.897541120718043E-7</v>
      </c>
      <c r="G1556">
        <f t="shared" si="1102"/>
        <v>2.8975411207180432E-9</v>
      </c>
      <c r="H1556">
        <f t="shared" si="1103"/>
        <v>1.667835332829453E-4</v>
      </c>
      <c r="I1556" s="115">
        <f t="shared" si="1081"/>
        <v>6</v>
      </c>
      <c r="J1556" s="115">
        <f t="shared" si="1082"/>
        <v>0</v>
      </c>
      <c r="K1556" s="115">
        <f t="shared" si="1083"/>
        <v>2</v>
      </c>
      <c r="L1556" s="115">
        <f t="shared" si="1084"/>
        <v>2</v>
      </c>
      <c r="M1556" s="115">
        <f t="shared" si="1085"/>
        <v>4</v>
      </c>
      <c r="N1556" s="115">
        <f t="shared" si="1086"/>
        <v>5</v>
      </c>
      <c r="O1556" s="115">
        <f t="shared" si="1087"/>
        <v>2</v>
      </c>
      <c r="P1556" s="115">
        <f t="shared" si="1088"/>
        <v>4</v>
      </c>
      <c r="Q1556" s="115">
        <f t="shared" si="1089"/>
        <v>4</v>
      </c>
      <c r="R1556" s="115">
        <f t="shared" si="1090"/>
        <v>6</v>
      </c>
      <c r="S1556" s="115">
        <f t="shared" si="1091"/>
        <v>4</v>
      </c>
      <c r="T1556" s="115">
        <f t="shared" si="1092"/>
        <v>0</v>
      </c>
      <c r="U1556" s="115">
        <f t="shared" si="1093"/>
        <v>3</v>
      </c>
      <c r="V1556" s="115">
        <f t="shared" si="1094"/>
        <v>1</v>
      </c>
      <c r="W1556" s="115">
        <f t="shared" si="1095"/>
        <v>5</v>
      </c>
      <c r="X1556" s="115">
        <f t="shared" si="1096"/>
        <v>1</v>
      </c>
      <c r="Y1556" s="115">
        <f t="shared" si="1097"/>
        <v>3</v>
      </c>
      <c r="Z1556" s="115">
        <f t="shared" si="1098"/>
        <v>5</v>
      </c>
      <c r="AA1556" s="115">
        <f t="shared" si="1099"/>
        <v>3</v>
      </c>
      <c r="AB1556" s="115">
        <f t="shared" si="1100"/>
        <v>0</v>
      </c>
      <c r="AC1556" s="113">
        <f t="shared" si="1104"/>
        <v>60</v>
      </c>
      <c r="AE1556">
        <f t="shared" si="1105"/>
        <v>1.0007011996976717E-3</v>
      </c>
      <c r="AF1556">
        <f t="shared" si="1106"/>
        <v>0</v>
      </c>
      <c r="AG1556">
        <f t="shared" si="1107"/>
        <v>3.335670665658906E-4</v>
      </c>
      <c r="AH1556">
        <f t="shared" si="1108"/>
        <v>3.335670665658906E-4</v>
      </c>
      <c r="AI1556">
        <f t="shared" si="1109"/>
        <v>6.6713413313178121E-4</v>
      </c>
      <c r="AJ1556">
        <f t="shared" si="1110"/>
        <v>8.3391766641472656E-4</v>
      </c>
      <c r="AK1556">
        <f t="shared" si="1111"/>
        <v>3.335670665658906E-4</v>
      </c>
      <c r="AL1556">
        <f t="shared" si="1112"/>
        <v>6.6713413313178121E-4</v>
      </c>
      <c r="AM1556">
        <f t="shared" si="1113"/>
        <v>6.6713413313178121E-4</v>
      </c>
      <c r="AN1556">
        <f t="shared" si="1114"/>
        <v>1.0007011996976717E-3</v>
      </c>
      <c r="AO1556">
        <f t="shared" si="1115"/>
        <v>6.6713413313178121E-4</v>
      </c>
      <c r="AP1556">
        <f t="shared" si="1116"/>
        <v>0</v>
      </c>
      <c r="AQ1556">
        <f t="shared" si="1117"/>
        <v>5.0035059984883585E-4</v>
      </c>
      <c r="AR1556">
        <f t="shared" si="1118"/>
        <v>1.667835332829453E-4</v>
      </c>
      <c r="AS1556">
        <f t="shared" si="1119"/>
        <v>8.3391766641472656E-4</v>
      </c>
      <c r="AT1556">
        <f t="shared" si="1120"/>
        <v>1.667835332829453E-4</v>
      </c>
      <c r="AU1556">
        <f t="shared" si="1121"/>
        <v>5.0035059984883585E-4</v>
      </c>
      <c r="AV1556">
        <f t="shared" si="1122"/>
        <v>8.3391766641472656E-4</v>
      </c>
      <c r="AW1556">
        <f t="shared" si="1123"/>
        <v>5.0035059984883585E-4</v>
      </c>
      <c r="AX1556">
        <f t="shared" si="1124"/>
        <v>0</v>
      </c>
      <c r="AY1556">
        <f t="shared" si="1125"/>
        <v>1.0007011996976718E-2</v>
      </c>
    </row>
    <row r="1557" spans="1:51" x14ac:dyDescent="0.2">
      <c r="A1557" s="118" t="s">
        <v>6487</v>
      </c>
      <c r="B1557" s="119">
        <v>47456</v>
      </c>
      <c r="C1557" s="121" t="s">
        <v>6820</v>
      </c>
      <c r="D1557" s="121" t="s">
        <v>3500</v>
      </c>
      <c r="E1557" s="121">
        <v>3.1392800217356659E-2</v>
      </c>
      <c r="F1557">
        <f t="shared" si="1101"/>
        <v>3.1392800217356659E-8</v>
      </c>
      <c r="G1557">
        <f t="shared" si="1102"/>
        <v>3.1392800217356658E-10</v>
      </c>
      <c r="H1557">
        <f t="shared" si="1103"/>
        <v>1.8069811339204967E-5</v>
      </c>
      <c r="I1557" s="115">
        <f t="shared" si="1081"/>
        <v>54</v>
      </c>
      <c r="J1557" s="115">
        <f t="shared" si="1082"/>
        <v>3</v>
      </c>
      <c r="K1557" s="115">
        <f t="shared" si="1083"/>
        <v>18</v>
      </c>
      <c r="L1557" s="115">
        <f t="shared" si="1084"/>
        <v>23</v>
      </c>
      <c r="M1557" s="115">
        <f t="shared" si="1085"/>
        <v>18</v>
      </c>
      <c r="N1557" s="115">
        <f t="shared" si="1086"/>
        <v>43</v>
      </c>
      <c r="O1557" s="115">
        <f t="shared" si="1087"/>
        <v>11</v>
      </c>
      <c r="P1557" s="115">
        <f t="shared" si="1088"/>
        <v>22</v>
      </c>
      <c r="Q1557" s="115">
        <f t="shared" si="1089"/>
        <v>31</v>
      </c>
      <c r="R1557" s="115">
        <f t="shared" si="1090"/>
        <v>39</v>
      </c>
      <c r="S1557" s="115">
        <f t="shared" si="1091"/>
        <v>6</v>
      </c>
      <c r="T1557" s="115">
        <f t="shared" si="1092"/>
        <v>18</v>
      </c>
      <c r="U1557" s="115">
        <f t="shared" si="1093"/>
        <v>25</v>
      </c>
      <c r="V1557" s="115">
        <f t="shared" si="1094"/>
        <v>14</v>
      </c>
      <c r="W1557" s="115">
        <f t="shared" si="1095"/>
        <v>18</v>
      </c>
      <c r="X1557" s="115">
        <f t="shared" si="1096"/>
        <v>40</v>
      </c>
      <c r="Y1557" s="115">
        <f t="shared" si="1097"/>
        <v>19</v>
      </c>
      <c r="Z1557" s="115">
        <f t="shared" si="1098"/>
        <v>21</v>
      </c>
      <c r="AA1557" s="115">
        <f t="shared" si="1099"/>
        <v>6</v>
      </c>
      <c r="AB1557" s="115">
        <f t="shared" si="1100"/>
        <v>14</v>
      </c>
      <c r="AC1557" s="113">
        <f t="shared" si="1104"/>
        <v>443</v>
      </c>
      <c r="AE1557">
        <f t="shared" si="1105"/>
        <v>9.7576981231706824E-4</v>
      </c>
      <c r="AF1557">
        <f t="shared" si="1106"/>
        <v>5.42094340176149E-5</v>
      </c>
      <c r="AG1557">
        <f t="shared" si="1107"/>
        <v>3.2525660410568941E-4</v>
      </c>
      <c r="AH1557">
        <f t="shared" si="1108"/>
        <v>4.1560566080171423E-4</v>
      </c>
      <c r="AI1557">
        <f t="shared" si="1109"/>
        <v>3.2525660410568941E-4</v>
      </c>
      <c r="AJ1557">
        <f t="shared" si="1110"/>
        <v>7.7700188758581359E-4</v>
      </c>
      <c r="AK1557">
        <f t="shared" si="1111"/>
        <v>1.9876792473125463E-4</v>
      </c>
      <c r="AL1557">
        <f t="shared" si="1112"/>
        <v>3.9753584946250925E-4</v>
      </c>
      <c r="AM1557">
        <f t="shared" si="1113"/>
        <v>5.6016415151535401E-4</v>
      </c>
      <c r="AN1557">
        <f t="shared" si="1114"/>
        <v>7.0472264222899369E-4</v>
      </c>
      <c r="AO1557">
        <f t="shared" si="1115"/>
        <v>1.084188680352298E-4</v>
      </c>
      <c r="AP1557">
        <f t="shared" si="1116"/>
        <v>3.2525660410568941E-4</v>
      </c>
      <c r="AQ1557">
        <f t="shared" si="1117"/>
        <v>4.5174528348012417E-4</v>
      </c>
      <c r="AR1557">
        <f t="shared" si="1118"/>
        <v>2.5297735874886952E-4</v>
      </c>
      <c r="AS1557">
        <f t="shared" si="1119"/>
        <v>3.2525660410568941E-4</v>
      </c>
      <c r="AT1557">
        <f t="shared" si="1120"/>
        <v>7.2279245356819872E-4</v>
      </c>
      <c r="AU1557">
        <f t="shared" si="1121"/>
        <v>3.4332641544489439E-4</v>
      </c>
      <c r="AV1557">
        <f t="shared" si="1122"/>
        <v>3.7946603812330428E-4</v>
      </c>
      <c r="AW1557">
        <f t="shared" si="1123"/>
        <v>1.084188680352298E-4</v>
      </c>
      <c r="AX1557">
        <f t="shared" si="1124"/>
        <v>2.5297735874886952E-4</v>
      </c>
      <c r="AY1557">
        <f t="shared" si="1125"/>
        <v>8.0049264232677983E-3</v>
      </c>
    </row>
    <row r="1558" spans="1:51" x14ac:dyDescent="0.2">
      <c r="A1558" s="118" t="s">
        <v>6488</v>
      </c>
      <c r="B1558" s="119">
        <v>15705</v>
      </c>
      <c r="C1558" s="121" t="s">
        <v>6863</v>
      </c>
      <c r="D1558" s="121" t="s">
        <v>4779</v>
      </c>
      <c r="E1558" s="121">
        <v>3.6404450016639003</v>
      </c>
      <c r="F1558">
        <f t="shared" si="1101"/>
        <v>3.6404450016639002E-6</v>
      </c>
      <c r="G1558">
        <f t="shared" si="1102"/>
        <v>3.6404450016639E-8</v>
      </c>
      <c r="H1558">
        <f t="shared" si="1103"/>
        <v>2.095453540791443E-3</v>
      </c>
      <c r="I1558" s="115">
        <f t="shared" si="1081"/>
        <v>9</v>
      </c>
      <c r="J1558" s="115">
        <f t="shared" si="1082"/>
        <v>1</v>
      </c>
      <c r="K1558" s="115">
        <f t="shared" si="1083"/>
        <v>11</v>
      </c>
      <c r="L1558" s="115">
        <f t="shared" si="1084"/>
        <v>9</v>
      </c>
      <c r="M1558" s="115">
        <f t="shared" si="1085"/>
        <v>3</v>
      </c>
      <c r="N1558" s="115">
        <f t="shared" si="1086"/>
        <v>6</v>
      </c>
      <c r="O1558" s="115">
        <f t="shared" si="1087"/>
        <v>1</v>
      </c>
      <c r="P1558" s="115">
        <f t="shared" si="1088"/>
        <v>13</v>
      </c>
      <c r="Q1558" s="115">
        <f t="shared" si="1089"/>
        <v>8</v>
      </c>
      <c r="R1558" s="115">
        <f t="shared" si="1090"/>
        <v>12</v>
      </c>
      <c r="S1558" s="115">
        <f t="shared" si="1091"/>
        <v>8</v>
      </c>
      <c r="T1558" s="115">
        <f t="shared" si="1092"/>
        <v>10</v>
      </c>
      <c r="U1558" s="115">
        <f t="shared" si="1093"/>
        <v>12</v>
      </c>
      <c r="V1558" s="115">
        <f t="shared" si="1094"/>
        <v>8</v>
      </c>
      <c r="W1558" s="115">
        <f t="shared" si="1095"/>
        <v>4</v>
      </c>
      <c r="X1558" s="115">
        <f t="shared" si="1096"/>
        <v>3</v>
      </c>
      <c r="Y1558" s="115">
        <f t="shared" si="1097"/>
        <v>7</v>
      </c>
      <c r="Z1558" s="115">
        <f t="shared" si="1098"/>
        <v>11</v>
      </c>
      <c r="AA1558" s="115">
        <f t="shared" si="1099"/>
        <v>1</v>
      </c>
      <c r="AB1558" s="115">
        <f t="shared" si="1100"/>
        <v>3</v>
      </c>
      <c r="AC1558" s="113">
        <f t="shared" si="1104"/>
        <v>140</v>
      </c>
      <c r="AE1558">
        <f t="shared" si="1105"/>
        <v>1.8859081867122988E-2</v>
      </c>
      <c r="AF1558">
        <f t="shared" si="1106"/>
        <v>2.095453540791443E-3</v>
      </c>
      <c r="AG1558">
        <f t="shared" si="1107"/>
        <v>2.3049988948705875E-2</v>
      </c>
      <c r="AH1558">
        <f t="shared" si="1108"/>
        <v>1.8859081867122988E-2</v>
      </c>
      <c r="AI1558">
        <f t="shared" si="1109"/>
        <v>6.2863606223743287E-3</v>
      </c>
      <c r="AJ1558">
        <f t="shared" si="1110"/>
        <v>1.2572721244748657E-2</v>
      </c>
      <c r="AK1558">
        <f t="shared" si="1111"/>
        <v>2.095453540791443E-3</v>
      </c>
      <c r="AL1558">
        <f t="shared" si="1112"/>
        <v>2.7240896030288758E-2</v>
      </c>
      <c r="AM1558">
        <f t="shared" si="1113"/>
        <v>1.6763628326331544E-2</v>
      </c>
      <c r="AN1558">
        <f t="shared" si="1114"/>
        <v>2.5145442489497315E-2</v>
      </c>
      <c r="AO1558">
        <f t="shared" si="1115"/>
        <v>1.6763628326331544E-2</v>
      </c>
      <c r="AP1558">
        <f t="shared" si="1116"/>
        <v>2.0954535407914431E-2</v>
      </c>
      <c r="AQ1558">
        <f t="shared" si="1117"/>
        <v>2.5145442489497315E-2</v>
      </c>
      <c r="AR1558">
        <f t="shared" si="1118"/>
        <v>1.6763628326331544E-2</v>
      </c>
      <c r="AS1558">
        <f t="shared" si="1119"/>
        <v>8.3818141631657721E-3</v>
      </c>
      <c r="AT1558">
        <f t="shared" si="1120"/>
        <v>6.2863606223743287E-3</v>
      </c>
      <c r="AU1558">
        <f t="shared" si="1121"/>
        <v>1.4668174785540101E-2</v>
      </c>
      <c r="AV1558">
        <f t="shared" si="1122"/>
        <v>2.3049988948705875E-2</v>
      </c>
      <c r="AW1558">
        <f t="shared" si="1123"/>
        <v>2.095453540791443E-3</v>
      </c>
      <c r="AX1558">
        <f t="shared" si="1124"/>
        <v>6.2863606223743287E-3</v>
      </c>
      <c r="AY1558">
        <f t="shared" si="1125"/>
        <v>0.293363495710802</v>
      </c>
    </row>
    <row r="1559" spans="1:51" x14ac:dyDescent="0.2">
      <c r="A1559" s="118" t="s">
        <v>6489</v>
      </c>
      <c r="B1559" s="119">
        <v>16891</v>
      </c>
      <c r="C1559" s="121" t="s">
        <v>6756</v>
      </c>
      <c r="D1559" s="121" t="s">
        <v>3483</v>
      </c>
      <c r="E1559" s="121">
        <v>5.3502822836190324E-2</v>
      </c>
      <c r="F1559">
        <f t="shared" si="1101"/>
        <v>5.3502822836190326E-8</v>
      </c>
      <c r="G1559">
        <f t="shared" si="1102"/>
        <v>5.3502822836190325E-10</v>
      </c>
      <c r="H1559">
        <f t="shared" si="1103"/>
        <v>3.0796421729538594E-5</v>
      </c>
      <c r="I1559" s="115">
        <f t="shared" si="1081"/>
        <v>14</v>
      </c>
      <c r="J1559" s="115">
        <f t="shared" si="1082"/>
        <v>1</v>
      </c>
      <c r="K1559" s="115">
        <f t="shared" si="1083"/>
        <v>8</v>
      </c>
      <c r="L1559" s="115">
        <f t="shared" si="1084"/>
        <v>4</v>
      </c>
      <c r="M1559" s="115">
        <f t="shared" si="1085"/>
        <v>12</v>
      </c>
      <c r="N1559" s="115">
        <f t="shared" si="1086"/>
        <v>7</v>
      </c>
      <c r="O1559" s="115">
        <f t="shared" si="1087"/>
        <v>6</v>
      </c>
      <c r="P1559" s="115">
        <f t="shared" si="1088"/>
        <v>7</v>
      </c>
      <c r="Q1559" s="115">
        <f t="shared" si="1089"/>
        <v>6</v>
      </c>
      <c r="R1559" s="115">
        <f t="shared" si="1090"/>
        <v>22</v>
      </c>
      <c r="S1559" s="115">
        <f t="shared" si="1091"/>
        <v>6</v>
      </c>
      <c r="T1559" s="115">
        <f t="shared" si="1092"/>
        <v>2</v>
      </c>
      <c r="U1559" s="115">
        <f t="shared" si="1093"/>
        <v>9</v>
      </c>
      <c r="V1559" s="115">
        <f t="shared" si="1094"/>
        <v>4</v>
      </c>
      <c r="W1559" s="115">
        <f t="shared" si="1095"/>
        <v>11</v>
      </c>
      <c r="X1559" s="115">
        <f t="shared" si="1096"/>
        <v>9</v>
      </c>
      <c r="Y1559" s="115">
        <f t="shared" si="1097"/>
        <v>6</v>
      </c>
      <c r="Z1559" s="115">
        <f t="shared" si="1098"/>
        <v>7</v>
      </c>
      <c r="AA1559" s="115">
        <f t="shared" si="1099"/>
        <v>5</v>
      </c>
      <c r="AB1559" s="115">
        <f t="shared" si="1100"/>
        <v>1</v>
      </c>
      <c r="AC1559" s="113">
        <f t="shared" si="1104"/>
        <v>147</v>
      </c>
      <c r="AE1559">
        <f t="shared" si="1105"/>
        <v>4.3114990421354033E-4</v>
      </c>
      <c r="AF1559">
        <f t="shared" si="1106"/>
        <v>3.0796421729538594E-5</v>
      </c>
      <c r="AG1559">
        <f t="shared" si="1107"/>
        <v>2.4637137383630875E-4</v>
      </c>
      <c r="AH1559">
        <f t="shared" si="1108"/>
        <v>1.2318568691815438E-4</v>
      </c>
      <c r="AI1559">
        <f t="shared" si="1109"/>
        <v>3.6955706075446316E-4</v>
      </c>
      <c r="AJ1559">
        <f t="shared" si="1110"/>
        <v>2.1557495210677017E-4</v>
      </c>
      <c r="AK1559">
        <f t="shared" si="1111"/>
        <v>1.8477853037723158E-4</v>
      </c>
      <c r="AL1559">
        <f t="shared" si="1112"/>
        <v>2.1557495210677017E-4</v>
      </c>
      <c r="AM1559">
        <f t="shared" si="1113"/>
        <v>1.8477853037723158E-4</v>
      </c>
      <c r="AN1559">
        <f t="shared" si="1114"/>
        <v>6.7752127804984903E-4</v>
      </c>
      <c r="AO1559">
        <f t="shared" si="1115"/>
        <v>1.8477853037723158E-4</v>
      </c>
      <c r="AP1559">
        <f t="shared" si="1116"/>
        <v>6.1592843459077189E-5</v>
      </c>
      <c r="AQ1559">
        <f t="shared" si="1117"/>
        <v>2.7716779556584734E-4</v>
      </c>
      <c r="AR1559">
        <f t="shared" si="1118"/>
        <v>1.2318568691815438E-4</v>
      </c>
      <c r="AS1559">
        <f t="shared" si="1119"/>
        <v>3.3876063902492452E-4</v>
      </c>
      <c r="AT1559">
        <f t="shared" si="1120"/>
        <v>2.7716779556584734E-4</v>
      </c>
      <c r="AU1559">
        <f t="shared" si="1121"/>
        <v>1.8477853037723158E-4</v>
      </c>
      <c r="AV1559">
        <f t="shared" si="1122"/>
        <v>2.1557495210677017E-4</v>
      </c>
      <c r="AW1559">
        <f t="shared" si="1123"/>
        <v>1.5398210864769296E-4</v>
      </c>
      <c r="AX1559">
        <f t="shared" si="1124"/>
        <v>3.0796421729538594E-5</v>
      </c>
      <c r="AY1559">
        <f t="shared" si="1125"/>
        <v>4.5270739942421733E-3</v>
      </c>
    </row>
    <row r="1560" spans="1:51" x14ac:dyDescent="0.2">
      <c r="A1560" s="118" t="s">
        <v>6490</v>
      </c>
      <c r="B1560" s="119">
        <v>6741</v>
      </c>
      <c r="C1560" s="121" t="s">
        <v>7195</v>
      </c>
      <c r="D1560" s="121" t="s">
        <v>4603</v>
      </c>
      <c r="E1560" s="121">
        <v>6.4674964962806142E-2</v>
      </c>
      <c r="F1560">
        <f t="shared" si="1101"/>
        <v>6.4674964962806142E-8</v>
      </c>
      <c r="G1560">
        <f t="shared" si="1102"/>
        <v>6.467496496280614E-10</v>
      </c>
      <c r="H1560">
        <f t="shared" si="1103"/>
        <v>3.7227147854158598E-5</v>
      </c>
      <c r="I1560" s="115">
        <f t="shared" si="1081"/>
        <v>6</v>
      </c>
      <c r="J1560" s="115">
        <f t="shared" si="1082"/>
        <v>4</v>
      </c>
      <c r="K1560" s="115">
        <f t="shared" si="1083"/>
        <v>0</v>
      </c>
      <c r="L1560" s="115">
        <f t="shared" si="1084"/>
        <v>5</v>
      </c>
      <c r="M1560" s="115">
        <f t="shared" si="1085"/>
        <v>0</v>
      </c>
      <c r="N1560" s="115">
        <f t="shared" si="1086"/>
        <v>3</v>
      </c>
      <c r="O1560" s="115">
        <f t="shared" si="1087"/>
        <v>5</v>
      </c>
      <c r="P1560" s="115">
        <f t="shared" si="1088"/>
        <v>2</v>
      </c>
      <c r="Q1560" s="115">
        <f t="shared" si="1089"/>
        <v>3</v>
      </c>
      <c r="R1560" s="115">
        <f t="shared" si="1090"/>
        <v>2</v>
      </c>
      <c r="S1560" s="115">
        <f t="shared" si="1091"/>
        <v>3</v>
      </c>
      <c r="T1560" s="115">
        <f t="shared" si="1092"/>
        <v>3</v>
      </c>
      <c r="U1560" s="115">
        <f t="shared" si="1093"/>
        <v>5</v>
      </c>
      <c r="V1560" s="115">
        <f t="shared" si="1094"/>
        <v>1</v>
      </c>
      <c r="W1560" s="115">
        <f t="shared" si="1095"/>
        <v>7</v>
      </c>
      <c r="X1560" s="115">
        <f t="shared" si="1096"/>
        <v>2</v>
      </c>
      <c r="Y1560" s="115">
        <f t="shared" si="1097"/>
        <v>3</v>
      </c>
      <c r="Z1560" s="115">
        <f t="shared" si="1098"/>
        <v>3</v>
      </c>
      <c r="AA1560" s="115">
        <f t="shared" si="1099"/>
        <v>0</v>
      </c>
      <c r="AB1560" s="115">
        <f t="shared" si="1100"/>
        <v>2</v>
      </c>
      <c r="AC1560" s="113">
        <f t="shared" si="1104"/>
        <v>59</v>
      </c>
      <c r="AE1560">
        <f t="shared" si="1105"/>
        <v>2.2336288712495158E-4</v>
      </c>
      <c r="AF1560">
        <f t="shared" si="1106"/>
        <v>1.4890859141663439E-4</v>
      </c>
      <c r="AG1560">
        <f t="shared" si="1107"/>
        <v>0</v>
      </c>
      <c r="AH1560">
        <f t="shared" si="1108"/>
        <v>1.86135739270793E-4</v>
      </c>
      <c r="AI1560">
        <f t="shared" si="1109"/>
        <v>0</v>
      </c>
      <c r="AJ1560">
        <f t="shared" si="1110"/>
        <v>1.1168144356247579E-4</v>
      </c>
      <c r="AK1560">
        <f t="shared" si="1111"/>
        <v>1.86135739270793E-4</v>
      </c>
      <c r="AL1560">
        <f t="shared" si="1112"/>
        <v>7.4454295708317197E-5</v>
      </c>
      <c r="AM1560">
        <f t="shared" si="1113"/>
        <v>1.1168144356247579E-4</v>
      </c>
      <c r="AN1560">
        <f t="shared" si="1114"/>
        <v>7.4454295708317197E-5</v>
      </c>
      <c r="AO1560">
        <f t="shared" si="1115"/>
        <v>1.1168144356247579E-4</v>
      </c>
      <c r="AP1560">
        <f t="shared" si="1116"/>
        <v>1.1168144356247579E-4</v>
      </c>
      <c r="AQ1560">
        <f t="shared" si="1117"/>
        <v>1.86135739270793E-4</v>
      </c>
      <c r="AR1560">
        <f t="shared" si="1118"/>
        <v>3.7227147854158598E-5</v>
      </c>
      <c r="AS1560">
        <f t="shared" si="1119"/>
        <v>2.6059003497911021E-4</v>
      </c>
      <c r="AT1560">
        <f t="shared" si="1120"/>
        <v>7.4454295708317197E-5</v>
      </c>
      <c r="AU1560">
        <f t="shared" si="1121"/>
        <v>1.1168144356247579E-4</v>
      </c>
      <c r="AV1560">
        <f t="shared" si="1122"/>
        <v>1.1168144356247579E-4</v>
      </c>
      <c r="AW1560">
        <f t="shared" si="1123"/>
        <v>0</v>
      </c>
      <c r="AX1560">
        <f t="shared" si="1124"/>
        <v>7.4454295708317197E-5</v>
      </c>
      <c r="AY1560">
        <f t="shared" si="1125"/>
        <v>2.1964017233953572E-3</v>
      </c>
    </row>
    <row r="1561" spans="1:51" x14ac:dyDescent="0.2">
      <c r="A1561" s="118" t="s">
        <v>6491</v>
      </c>
      <c r="B1561" s="119">
        <v>7038</v>
      </c>
      <c r="C1561" s="121" t="s">
        <v>7196</v>
      </c>
      <c r="D1561" s="121" t="s">
        <v>3456</v>
      </c>
      <c r="E1561" s="121">
        <v>1.2843148220345591E-2</v>
      </c>
      <c r="F1561">
        <f t="shared" si="1101"/>
        <v>1.2843148220345591E-8</v>
      </c>
      <c r="G1561">
        <f t="shared" si="1102"/>
        <v>1.2843148220345591E-10</v>
      </c>
      <c r="H1561">
        <f t="shared" si="1103"/>
        <v>7.3925633819305057E-6</v>
      </c>
      <c r="I1561" s="115">
        <f t="shared" si="1081"/>
        <v>3</v>
      </c>
      <c r="J1561" s="115">
        <f t="shared" si="1082"/>
        <v>1</v>
      </c>
      <c r="K1561" s="115">
        <f t="shared" si="1083"/>
        <v>6</v>
      </c>
      <c r="L1561" s="115">
        <f t="shared" si="1084"/>
        <v>3</v>
      </c>
      <c r="M1561" s="115">
        <f t="shared" si="1085"/>
        <v>0</v>
      </c>
      <c r="N1561" s="115">
        <f t="shared" si="1086"/>
        <v>1</v>
      </c>
      <c r="O1561" s="115">
        <f t="shared" si="1087"/>
        <v>1</v>
      </c>
      <c r="P1561" s="115">
        <f t="shared" si="1088"/>
        <v>2</v>
      </c>
      <c r="Q1561" s="115">
        <f t="shared" si="1089"/>
        <v>4</v>
      </c>
      <c r="R1561" s="115">
        <f t="shared" si="1090"/>
        <v>11</v>
      </c>
      <c r="S1561" s="115">
        <f t="shared" si="1091"/>
        <v>2</v>
      </c>
      <c r="T1561" s="115">
        <f t="shared" si="1092"/>
        <v>1</v>
      </c>
      <c r="U1561" s="115">
        <f t="shared" si="1093"/>
        <v>2</v>
      </c>
      <c r="V1561" s="115">
        <f t="shared" si="1094"/>
        <v>4</v>
      </c>
      <c r="W1561" s="115">
        <f t="shared" si="1095"/>
        <v>2</v>
      </c>
      <c r="X1561" s="115">
        <f t="shared" si="1096"/>
        <v>6</v>
      </c>
      <c r="Y1561" s="115">
        <f t="shared" si="1097"/>
        <v>7</v>
      </c>
      <c r="Z1561" s="115">
        <f t="shared" si="1098"/>
        <v>5</v>
      </c>
      <c r="AA1561" s="115">
        <f t="shared" si="1099"/>
        <v>0</v>
      </c>
      <c r="AB1561" s="115">
        <f t="shared" si="1100"/>
        <v>2</v>
      </c>
      <c r="AC1561" s="113">
        <f t="shared" si="1104"/>
        <v>63</v>
      </c>
      <c r="AE1561">
        <f t="shared" si="1105"/>
        <v>2.2177690145791516E-5</v>
      </c>
      <c r="AF1561">
        <f t="shared" si="1106"/>
        <v>7.3925633819305057E-6</v>
      </c>
      <c r="AG1561">
        <f t="shared" si="1107"/>
        <v>4.4355380291583033E-5</v>
      </c>
      <c r="AH1561">
        <f t="shared" si="1108"/>
        <v>2.2177690145791516E-5</v>
      </c>
      <c r="AI1561">
        <f t="shared" si="1109"/>
        <v>0</v>
      </c>
      <c r="AJ1561">
        <f t="shared" si="1110"/>
        <v>7.3925633819305057E-6</v>
      </c>
      <c r="AK1561">
        <f t="shared" si="1111"/>
        <v>7.3925633819305057E-6</v>
      </c>
      <c r="AL1561">
        <f t="shared" si="1112"/>
        <v>1.4785126763861011E-5</v>
      </c>
      <c r="AM1561">
        <f t="shared" si="1113"/>
        <v>2.9570253527722023E-5</v>
      </c>
      <c r="AN1561">
        <f t="shared" si="1114"/>
        <v>8.1318197201235562E-5</v>
      </c>
      <c r="AO1561">
        <f t="shared" si="1115"/>
        <v>1.4785126763861011E-5</v>
      </c>
      <c r="AP1561">
        <f t="shared" si="1116"/>
        <v>7.3925633819305057E-6</v>
      </c>
      <c r="AQ1561">
        <f t="shared" si="1117"/>
        <v>1.4785126763861011E-5</v>
      </c>
      <c r="AR1561">
        <f t="shared" si="1118"/>
        <v>2.9570253527722023E-5</v>
      </c>
      <c r="AS1561">
        <f t="shared" si="1119"/>
        <v>1.4785126763861011E-5</v>
      </c>
      <c r="AT1561">
        <f t="shared" si="1120"/>
        <v>4.4355380291583033E-5</v>
      </c>
      <c r="AU1561">
        <f t="shared" si="1121"/>
        <v>5.1747943673513543E-5</v>
      </c>
      <c r="AV1561">
        <f t="shared" si="1122"/>
        <v>3.6962816909652529E-5</v>
      </c>
      <c r="AW1561">
        <f t="shared" si="1123"/>
        <v>0</v>
      </c>
      <c r="AX1561">
        <f t="shared" si="1124"/>
        <v>1.4785126763861011E-5</v>
      </c>
      <c r="AY1561">
        <f t="shared" si="1125"/>
        <v>4.6573149306162196E-4</v>
      </c>
    </row>
    <row r="1562" spans="1:51" x14ac:dyDescent="0.2">
      <c r="A1562" s="118" t="s">
        <v>6492</v>
      </c>
      <c r="B1562" s="119">
        <v>15422</v>
      </c>
      <c r="C1562" s="121" t="s">
        <v>6791</v>
      </c>
      <c r="D1562" s="121" t="s">
        <v>3315</v>
      </c>
      <c r="E1562" s="121">
        <v>2.0477925626768451E-2</v>
      </c>
      <c r="F1562">
        <f t="shared" si="1101"/>
        <v>2.0477925626768451E-8</v>
      </c>
      <c r="G1562">
        <f t="shared" si="1102"/>
        <v>2.0477925626768451E-10</v>
      </c>
      <c r="H1562">
        <f t="shared" si="1103"/>
        <v>1.1787169355137382E-5</v>
      </c>
      <c r="I1562" s="115">
        <f t="shared" si="1081"/>
        <v>22</v>
      </c>
      <c r="J1562" s="115">
        <f t="shared" si="1082"/>
        <v>2</v>
      </c>
      <c r="K1562" s="115">
        <f t="shared" si="1083"/>
        <v>3</v>
      </c>
      <c r="L1562" s="115">
        <f t="shared" si="1084"/>
        <v>9</v>
      </c>
      <c r="M1562" s="115">
        <f t="shared" si="1085"/>
        <v>7</v>
      </c>
      <c r="N1562" s="115">
        <f t="shared" si="1086"/>
        <v>15</v>
      </c>
      <c r="O1562" s="115">
        <f t="shared" si="1087"/>
        <v>5</v>
      </c>
      <c r="P1562" s="115">
        <f t="shared" si="1088"/>
        <v>10</v>
      </c>
      <c r="Q1562" s="115">
        <f t="shared" si="1089"/>
        <v>6</v>
      </c>
      <c r="R1562" s="115">
        <f t="shared" si="1090"/>
        <v>12</v>
      </c>
      <c r="S1562" s="115">
        <f t="shared" si="1091"/>
        <v>3</v>
      </c>
      <c r="T1562" s="115">
        <f t="shared" si="1092"/>
        <v>3</v>
      </c>
      <c r="U1562" s="115">
        <f t="shared" si="1093"/>
        <v>4</v>
      </c>
      <c r="V1562" s="115">
        <f t="shared" si="1094"/>
        <v>9</v>
      </c>
      <c r="W1562" s="115">
        <f t="shared" si="1095"/>
        <v>4</v>
      </c>
      <c r="X1562" s="115">
        <f t="shared" si="1096"/>
        <v>10</v>
      </c>
      <c r="Y1562" s="115">
        <f t="shared" si="1097"/>
        <v>8</v>
      </c>
      <c r="Z1562" s="115">
        <f t="shared" si="1098"/>
        <v>14</v>
      </c>
      <c r="AA1562" s="115">
        <f t="shared" si="1099"/>
        <v>0</v>
      </c>
      <c r="AB1562" s="115">
        <f t="shared" si="1100"/>
        <v>2</v>
      </c>
      <c r="AC1562" s="113">
        <f t="shared" si="1104"/>
        <v>148</v>
      </c>
      <c r="AE1562">
        <f t="shared" si="1105"/>
        <v>2.5931772581302243E-4</v>
      </c>
      <c r="AF1562">
        <f t="shared" si="1106"/>
        <v>2.3574338710274765E-5</v>
      </c>
      <c r="AG1562">
        <f t="shared" si="1107"/>
        <v>3.5361508065412145E-5</v>
      </c>
      <c r="AH1562">
        <f t="shared" si="1108"/>
        <v>1.0608452419623644E-4</v>
      </c>
      <c r="AI1562">
        <f t="shared" si="1109"/>
        <v>8.2510185485961681E-5</v>
      </c>
      <c r="AJ1562">
        <f t="shared" si="1110"/>
        <v>1.7680754032706073E-4</v>
      </c>
      <c r="AK1562">
        <f t="shared" si="1111"/>
        <v>5.8935846775686913E-5</v>
      </c>
      <c r="AL1562">
        <f t="shared" si="1112"/>
        <v>1.1787169355137383E-4</v>
      </c>
      <c r="AM1562">
        <f t="shared" si="1113"/>
        <v>7.072301613082429E-5</v>
      </c>
      <c r="AN1562">
        <f t="shared" si="1114"/>
        <v>1.4144603226164858E-4</v>
      </c>
      <c r="AO1562">
        <f t="shared" si="1115"/>
        <v>3.5361508065412145E-5</v>
      </c>
      <c r="AP1562">
        <f t="shared" si="1116"/>
        <v>3.5361508065412145E-5</v>
      </c>
      <c r="AQ1562">
        <f t="shared" si="1117"/>
        <v>4.7148677420549529E-5</v>
      </c>
      <c r="AR1562">
        <f t="shared" si="1118"/>
        <v>1.0608452419623644E-4</v>
      </c>
      <c r="AS1562">
        <f t="shared" si="1119"/>
        <v>4.7148677420549529E-5</v>
      </c>
      <c r="AT1562">
        <f t="shared" si="1120"/>
        <v>1.1787169355137383E-4</v>
      </c>
      <c r="AU1562">
        <f t="shared" si="1121"/>
        <v>9.4297354841099058E-5</v>
      </c>
      <c r="AV1562">
        <f t="shared" si="1122"/>
        <v>1.6502037097192336E-4</v>
      </c>
      <c r="AW1562">
        <f t="shared" si="1123"/>
        <v>0</v>
      </c>
      <c r="AX1562">
        <f t="shared" si="1124"/>
        <v>2.3574338710274765E-5</v>
      </c>
      <c r="AY1562">
        <f t="shared" si="1125"/>
        <v>1.7445010645603322E-3</v>
      </c>
    </row>
    <row r="1563" spans="1:51" x14ac:dyDescent="0.2">
      <c r="A1563" s="118" t="s">
        <v>6493</v>
      </c>
      <c r="B1563" s="120">
        <v>30546.154999999999</v>
      </c>
      <c r="C1563" s="123">
        <v>274</v>
      </c>
      <c r="D1563" s="121" t="s">
        <v>7203</v>
      </c>
      <c r="E1563" s="121">
        <v>0.56773063603005824</v>
      </c>
      <c r="F1563">
        <f t="shared" si="1101"/>
        <v>5.6773063603005828E-7</v>
      </c>
      <c r="G1563">
        <f t="shared" si="1102"/>
        <v>5.6773063603005826E-9</v>
      </c>
      <c r="H1563">
        <f t="shared" si="1103"/>
        <v>3.2678784350298419E-4</v>
      </c>
      <c r="I1563" s="115">
        <f t="shared" si="1081"/>
        <v>41</v>
      </c>
      <c r="J1563" s="115">
        <f t="shared" si="1082"/>
        <v>1</v>
      </c>
      <c r="K1563" s="115">
        <f t="shared" si="1083"/>
        <v>14</v>
      </c>
      <c r="L1563" s="115">
        <f t="shared" si="1084"/>
        <v>11</v>
      </c>
      <c r="M1563" s="115">
        <f t="shared" si="1085"/>
        <v>14</v>
      </c>
      <c r="N1563" s="115">
        <f t="shared" si="1086"/>
        <v>24</v>
      </c>
      <c r="O1563" s="115">
        <f t="shared" si="1087"/>
        <v>3</v>
      </c>
      <c r="P1563" s="115">
        <f t="shared" si="1088"/>
        <v>6</v>
      </c>
      <c r="Q1563" s="115">
        <f t="shared" si="1089"/>
        <v>22</v>
      </c>
      <c r="R1563" s="115">
        <f t="shared" si="1090"/>
        <v>20</v>
      </c>
      <c r="S1563" s="115">
        <f t="shared" si="1091"/>
        <v>5</v>
      </c>
      <c r="T1563" s="115">
        <f t="shared" si="1092"/>
        <v>13</v>
      </c>
      <c r="U1563" s="115">
        <f t="shared" si="1093"/>
        <v>6</v>
      </c>
      <c r="V1563" s="115">
        <f t="shared" si="1094"/>
        <v>29</v>
      </c>
      <c r="W1563" s="115">
        <f t="shared" si="1095"/>
        <v>6</v>
      </c>
      <c r="X1563" s="115">
        <f t="shared" si="1096"/>
        <v>9</v>
      </c>
      <c r="Y1563" s="115">
        <f t="shared" si="1097"/>
        <v>11</v>
      </c>
      <c r="Z1563" s="115">
        <f t="shared" si="1098"/>
        <v>14</v>
      </c>
      <c r="AA1563" s="115">
        <f t="shared" si="1099"/>
        <v>6</v>
      </c>
      <c r="AB1563" s="115">
        <f t="shared" si="1100"/>
        <v>19</v>
      </c>
      <c r="AC1563" s="113">
        <f t="shared" si="1104"/>
        <v>274</v>
      </c>
      <c r="AE1563">
        <f t="shared" si="1105"/>
        <v>1.3398301583622351E-2</v>
      </c>
      <c r="AF1563">
        <f t="shared" si="1106"/>
        <v>3.2678784350298419E-4</v>
      </c>
      <c r="AG1563">
        <f t="shared" si="1107"/>
        <v>4.5750298090417784E-3</v>
      </c>
      <c r="AH1563">
        <f t="shared" si="1108"/>
        <v>3.594666278532826E-3</v>
      </c>
      <c r="AI1563">
        <f t="shared" si="1109"/>
        <v>4.5750298090417784E-3</v>
      </c>
      <c r="AJ1563">
        <f t="shared" si="1110"/>
        <v>7.8429082440716197E-3</v>
      </c>
      <c r="AK1563">
        <f t="shared" si="1111"/>
        <v>9.8036353050895246E-4</v>
      </c>
      <c r="AL1563">
        <f t="shared" si="1112"/>
        <v>1.9607270610179049E-3</v>
      </c>
      <c r="AM1563">
        <f t="shared" si="1113"/>
        <v>7.189332557065652E-3</v>
      </c>
      <c r="AN1563">
        <f t="shared" si="1114"/>
        <v>6.5357568700596842E-3</v>
      </c>
      <c r="AO1563">
        <f t="shared" si="1115"/>
        <v>1.6339392175149211E-3</v>
      </c>
      <c r="AP1563">
        <f t="shared" si="1116"/>
        <v>4.2482419655387946E-3</v>
      </c>
      <c r="AQ1563">
        <f t="shared" si="1117"/>
        <v>1.9607270610179049E-3</v>
      </c>
      <c r="AR1563">
        <f t="shared" si="1118"/>
        <v>9.4768474615865416E-3</v>
      </c>
      <c r="AS1563">
        <f t="shared" si="1119"/>
        <v>1.9607270610179049E-3</v>
      </c>
      <c r="AT1563">
        <f t="shared" si="1120"/>
        <v>2.9410905915268578E-3</v>
      </c>
      <c r="AU1563">
        <f t="shared" si="1121"/>
        <v>3.594666278532826E-3</v>
      </c>
      <c r="AV1563">
        <f t="shared" si="1122"/>
        <v>4.5750298090417784E-3</v>
      </c>
      <c r="AW1563">
        <f t="shared" si="1123"/>
        <v>1.9607270610179049E-3</v>
      </c>
      <c r="AX1563">
        <f t="shared" si="1124"/>
        <v>6.2089690265566995E-3</v>
      </c>
      <c r="AY1563">
        <f t="shared" si="1125"/>
        <v>8.9539869119817678E-2</v>
      </c>
    </row>
    <row r="1564" spans="1:51" x14ac:dyDescent="0.2">
      <c r="A1564" s="118" t="s">
        <v>6494</v>
      </c>
      <c r="B1564" s="120">
        <v>9265.4599999999973</v>
      </c>
      <c r="C1564" s="123">
        <v>79</v>
      </c>
      <c r="D1564" s="121" t="s">
        <v>7204</v>
      </c>
      <c r="E1564" s="121">
        <v>0.97022956160358254</v>
      </c>
      <c r="F1564">
        <f t="shared" si="1101"/>
        <v>9.7022956160358257E-7</v>
      </c>
      <c r="G1564">
        <f t="shared" si="1102"/>
        <v>9.7022956160358256E-9</v>
      </c>
      <c r="H1564">
        <f t="shared" si="1103"/>
        <v>5.5846770636928239E-4</v>
      </c>
      <c r="I1564" s="115">
        <f t="shared" si="1081"/>
        <v>8</v>
      </c>
      <c r="J1564" s="115">
        <f t="shared" si="1082"/>
        <v>0</v>
      </c>
      <c r="K1564" s="115">
        <f t="shared" si="1083"/>
        <v>8</v>
      </c>
      <c r="L1564" s="115">
        <f t="shared" si="1084"/>
        <v>10</v>
      </c>
      <c r="M1564" s="115">
        <f t="shared" si="1085"/>
        <v>2</v>
      </c>
      <c r="N1564" s="115">
        <f t="shared" si="1086"/>
        <v>3</v>
      </c>
      <c r="O1564" s="115">
        <f t="shared" si="1087"/>
        <v>0</v>
      </c>
      <c r="P1564" s="115">
        <f t="shared" si="1088"/>
        <v>5</v>
      </c>
      <c r="Q1564" s="115">
        <f t="shared" si="1089"/>
        <v>6</v>
      </c>
      <c r="R1564" s="115">
        <f t="shared" si="1090"/>
        <v>9</v>
      </c>
      <c r="S1564" s="115">
        <f t="shared" si="1091"/>
        <v>5</v>
      </c>
      <c r="T1564" s="115">
        <f t="shared" si="1092"/>
        <v>3</v>
      </c>
      <c r="U1564" s="115">
        <f t="shared" si="1093"/>
        <v>0</v>
      </c>
      <c r="V1564" s="115">
        <f t="shared" si="1094"/>
        <v>2</v>
      </c>
      <c r="W1564" s="115">
        <f t="shared" si="1095"/>
        <v>9</v>
      </c>
      <c r="X1564" s="115">
        <f t="shared" si="1096"/>
        <v>3</v>
      </c>
      <c r="Y1564" s="115">
        <f t="shared" si="1097"/>
        <v>2</v>
      </c>
      <c r="Z1564" s="115">
        <f t="shared" si="1098"/>
        <v>2</v>
      </c>
      <c r="AA1564" s="115">
        <f t="shared" si="1099"/>
        <v>0</v>
      </c>
      <c r="AB1564" s="115">
        <f t="shared" si="1100"/>
        <v>2</v>
      </c>
      <c r="AC1564" s="113">
        <f t="shared" si="1104"/>
        <v>79</v>
      </c>
      <c r="AE1564">
        <f t="shared" si="1105"/>
        <v>4.4677416509542591E-3</v>
      </c>
      <c r="AF1564">
        <f t="shared" si="1106"/>
        <v>0</v>
      </c>
      <c r="AG1564">
        <f t="shared" si="1107"/>
        <v>4.4677416509542591E-3</v>
      </c>
      <c r="AH1564">
        <f t="shared" si="1108"/>
        <v>5.5846770636928241E-3</v>
      </c>
      <c r="AI1564">
        <f t="shared" si="1109"/>
        <v>1.1169354127385648E-3</v>
      </c>
      <c r="AJ1564">
        <f t="shared" si="1110"/>
        <v>1.6754031191078471E-3</v>
      </c>
      <c r="AK1564">
        <f t="shared" si="1111"/>
        <v>0</v>
      </c>
      <c r="AL1564">
        <f t="shared" si="1112"/>
        <v>2.7923385318464121E-3</v>
      </c>
      <c r="AM1564">
        <f t="shared" si="1113"/>
        <v>3.3508062382156941E-3</v>
      </c>
      <c r="AN1564">
        <f t="shared" si="1114"/>
        <v>5.0262093573235416E-3</v>
      </c>
      <c r="AO1564">
        <f t="shared" si="1115"/>
        <v>2.7923385318464121E-3</v>
      </c>
      <c r="AP1564">
        <f t="shared" si="1116"/>
        <v>1.6754031191078471E-3</v>
      </c>
      <c r="AQ1564">
        <f t="shared" si="1117"/>
        <v>0</v>
      </c>
      <c r="AR1564">
        <f t="shared" si="1118"/>
        <v>1.1169354127385648E-3</v>
      </c>
      <c r="AS1564">
        <f t="shared" si="1119"/>
        <v>5.0262093573235416E-3</v>
      </c>
      <c r="AT1564">
        <f t="shared" si="1120"/>
        <v>1.6754031191078471E-3</v>
      </c>
      <c r="AU1564">
        <f t="shared" si="1121"/>
        <v>1.1169354127385648E-3</v>
      </c>
      <c r="AV1564">
        <f t="shared" si="1122"/>
        <v>1.1169354127385648E-3</v>
      </c>
      <c r="AW1564">
        <f t="shared" si="1123"/>
        <v>0</v>
      </c>
      <c r="AX1564">
        <f t="shared" si="1124"/>
        <v>1.1169354127385648E-3</v>
      </c>
      <c r="AY1564">
        <f t="shared" si="1125"/>
        <v>4.4118948803173311E-2</v>
      </c>
    </row>
    <row r="1565" spans="1:51" x14ac:dyDescent="0.2">
      <c r="A1565" s="118" t="s">
        <v>6495</v>
      </c>
      <c r="B1565" s="120">
        <v>12874.564999999999</v>
      </c>
      <c r="C1565" s="123">
        <v>112</v>
      </c>
      <c r="D1565" s="121" t="s">
        <v>7205</v>
      </c>
      <c r="E1565" s="121">
        <v>2.3247200811022006E-2</v>
      </c>
      <c r="F1565">
        <f t="shared" si="1101"/>
        <v>2.3247200811022007E-8</v>
      </c>
      <c r="G1565">
        <f t="shared" si="1102"/>
        <v>2.3247200811022008E-10</v>
      </c>
      <c r="H1565">
        <f t="shared" si="1103"/>
        <v>1.3381174342884135E-5</v>
      </c>
      <c r="I1565" s="115">
        <f t="shared" si="1081"/>
        <v>7</v>
      </c>
      <c r="J1565" s="115">
        <f t="shared" si="1082"/>
        <v>3</v>
      </c>
      <c r="K1565" s="115">
        <f t="shared" si="1083"/>
        <v>4</v>
      </c>
      <c r="L1565" s="115">
        <f t="shared" si="1084"/>
        <v>4</v>
      </c>
      <c r="M1565" s="115">
        <f t="shared" si="1085"/>
        <v>3</v>
      </c>
      <c r="N1565" s="115">
        <f t="shared" si="1086"/>
        <v>5</v>
      </c>
      <c r="O1565" s="115">
        <f t="shared" si="1087"/>
        <v>0</v>
      </c>
      <c r="P1565" s="115">
        <f t="shared" si="1088"/>
        <v>7</v>
      </c>
      <c r="Q1565" s="115">
        <f t="shared" si="1089"/>
        <v>12</v>
      </c>
      <c r="R1565" s="115">
        <f t="shared" si="1090"/>
        <v>8</v>
      </c>
      <c r="S1565" s="115">
        <f t="shared" si="1091"/>
        <v>3</v>
      </c>
      <c r="T1565" s="115">
        <f t="shared" si="1092"/>
        <v>9</v>
      </c>
      <c r="U1565" s="115">
        <f t="shared" si="1093"/>
        <v>5</v>
      </c>
      <c r="V1565" s="115">
        <f t="shared" si="1094"/>
        <v>4</v>
      </c>
      <c r="W1565" s="115">
        <f t="shared" si="1095"/>
        <v>5</v>
      </c>
      <c r="X1565" s="115">
        <f t="shared" si="1096"/>
        <v>15</v>
      </c>
      <c r="Y1565" s="115">
        <f t="shared" si="1097"/>
        <v>3</v>
      </c>
      <c r="Z1565" s="115">
        <f t="shared" si="1098"/>
        <v>3</v>
      </c>
      <c r="AA1565" s="115">
        <f t="shared" si="1099"/>
        <v>2</v>
      </c>
      <c r="AB1565" s="115">
        <f t="shared" si="1100"/>
        <v>10</v>
      </c>
      <c r="AC1565" s="113">
        <f t="shared" si="1104"/>
        <v>112</v>
      </c>
      <c r="AE1565">
        <f t="shared" si="1105"/>
        <v>9.3668220400188942E-5</v>
      </c>
      <c r="AF1565">
        <f t="shared" si="1106"/>
        <v>4.0143523028652403E-5</v>
      </c>
      <c r="AG1565">
        <f t="shared" si="1107"/>
        <v>5.352469737153654E-5</v>
      </c>
      <c r="AH1565">
        <f t="shared" si="1108"/>
        <v>5.352469737153654E-5</v>
      </c>
      <c r="AI1565">
        <f t="shared" si="1109"/>
        <v>4.0143523028652403E-5</v>
      </c>
      <c r="AJ1565">
        <f t="shared" si="1110"/>
        <v>6.6905871714420669E-5</v>
      </c>
      <c r="AK1565">
        <f t="shared" si="1111"/>
        <v>0</v>
      </c>
      <c r="AL1565">
        <f t="shared" si="1112"/>
        <v>9.3668220400188942E-5</v>
      </c>
      <c r="AM1565">
        <f t="shared" si="1113"/>
        <v>1.6057409211460961E-4</v>
      </c>
      <c r="AN1565">
        <f t="shared" si="1114"/>
        <v>1.0704939474307308E-4</v>
      </c>
      <c r="AO1565">
        <f t="shared" si="1115"/>
        <v>4.0143523028652403E-5</v>
      </c>
      <c r="AP1565">
        <f t="shared" si="1116"/>
        <v>1.2043056908595722E-4</v>
      </c>
      <c r="AQ1565">
        <f t="shared" si="1117"/>
        <v>6.6905871714420669E-5</v>
      </c>
      <c r="AR1565">
        <f t="shared" si="1118"/>
        <v>5.352469737153654E-5</v>
      </c>
      <c r="AS1565">
        <f t="shared" si="1119"/>
        <v>6.6905871714420669E-5</v>
      </c>
      <c r="AT1565">
        <f t="shared" si="1120"/>
        <v>2.0071761514326204E-4</v>
      </c>
      <c r="AU1565">
        <f t="shared" si="1121"/>
        <v>4.0143523028652403E-5</v>
      </c>
      <c r="AV1565">
        <f t="shared" si="1122"/>
        <v>4.0143523028652403E-5</v>
      </c>
      <c r="AW1565">
        <f t="shared" si="1123"/>
        <v>2.676234868576827E-5</v>
      </c>
      <c r="AX1565">
        <f t="shared" si="1124"/>
        <v>1.3381174342884134E-4</v>
      </c>
      <c r="AY1565">
        <f t="shared" si="1125"/>
        <v>1.4986915264030231E-3</v>
      </c>
    </row>
    <row r="1566" spans="1:51" x14ac:dyDescent="0.2">
      <c r="A1566" s="118" t="s">
        <v>6496</v>
      </c>
      <c r="B1566" s="120">
        <v>7254.3249999999989</v>
      </c>
      <c r="C1566" s="123">
        <v>66</v>
      </c>
      <c r="D1566" s="121" t="s">
        <v>7206</v>
      </c>
      <c r="E1566" s="121">
        <v>0.20895382377765492</v>
      </c>
      <c r="F1566">
        <f t="shared" si="1101"/>
        <v>2.0895382377765491E-7</v>
      </c>
      <c r="G1566">
        <f t="shared" si="1102"/>
        <v>2.0895382377765491E-9</v>
      </c>
      <c r="H1566">
        <f t="shared" si="1103"/>
        <v>1.2027458997366346E-4</v>
      </c>
      <c r="I1566" s="115">
        <f t="shared" si="1081"/>
        <v>9</v>
      </c>
      <c r="J1566" s="115">
        <f t="shared" si="1082"/>
        <v>5</v>
      </c>
      <c r="K1566" s="115">
        <f t="shared" si="1083"/>
        <v>2</v>
      </c>
      <c r="L1566" s="115">
        <f t="shared" si="1084"/>
        <v>2</v>
      </c>
      <c r="M1566" s="115">
        <f t="shared" si="1085"/>
        <v>1</v>
      </c>
      <c r="N1566" s="115">
        <f t="shared" si="1086"/>
        <v>2</v>
      </c>
      <c r="O1566" s="115">
        <f t="shared" si="1087"/>
        <v>8</v>
      </c>
      <c r="P1566" s="115">
        <f t="shared" si="1088"/>
        <v>1</v>
      </c>
      <c r="Q1566" s="115">
        <f t="shared" si="1089"/>
        <v>6</v>
      </c>
      <c r="R1566" s="115">
        <f t="shared" si="1090"/>
        <v>3</v>
      </c>
      <c r="S1566" s="115">
        <f t="shared" si="1091"/>
        <v>5</v>
      </c>
      <c r="T1566" s="115">
        <f t="shared" si="1092"/>
        <v>2</v>
      </c>
      <c r="U1566" s="115">
        <f t="shared" si="1093"/>
        <v>5</v>
      </c>
      <c r="V1566" s="115">
        <f t="shared" si="1094"/>
        <v>2</v>
      </c>
      <c r="W1566" s="115">
        <f t="shared" si="1095"/>
        <v>2</v>
      </c>
      <c r="X1566" s="115">
        <f t="shared" si="1096"/>
        <v>7</v>
      </c>
      <c r="Y1566" s="115">
        <f t="shared" si="1097"/>
        <v>2</v>
      </c>
      <c r="Z1566" s="115">
        <f t="shared" si="1098"/>
        <v>1</v>
      </c>
      <c r="AA1566" s="115">
        <f t="shared" si="1099"/>
        <v>0</v>
      </c>
      <c r="AB1566" s="115">
        <f t="shared" si="1100"/>
        <v>1</v>
      </c>
      <c r="AC1566" s="113">
        <f t="shared" si="1104"/>
        <v>66</v>
      </c>
      <c r="AE1566">
        <f t="shared" si="1105"/>
        <v>1.0824713097629711E-3</v>
      </c>
      <c r="AF1566">
        <f t="shared" si="1106"/>
        <v>6.0137294986831733E-4</v>
      </c>
      <c r="AG1566">
        <f t="shared" si="1107"/>
        <v>2.4054917994732693E-4</v>
      </c>
      <c r="AH1566">
        <f t="shared" si="1108"/>
        <v>2.4054917994732693E-4</v>
      </c>
      <c r="AI1566">
        <f t="shared" si="1109"/>
        <v>1.2027458997366346E-4</v>
      </c>
      <c r="AJ1566">
        <f t="shared" si="1110"/>
        <v>2.4054917994732693E-4</v>
      </c>
      <c r="AK1566">
        <f t="shared" si="1111"/>
        <v>9.6219671978930771E-4</v>
      </c>
      <c r="AL1566">
        <f t="shared" si="1112"/>
        <v>1.2027458997366346E-4</v>
      </c>
      <c r="AM1566">
        <f t="shared" si="1113"/>
        <v>7.2164753984198075E-4</v>
      </c>
      <c r="AN1566">
        <f t="shared" si="1114"/>
        <v>3.6082376992099038E-4</v>
      </c>
      <c r="AO1566">
        <f t="shared" si="1115"/>
        <v>6.0137294986831733E-4</v>
      </c>
      <c r="AP1566">
        <f t="shared" si="1116"/>
        <v>2.4054917994732693E-4</v>
      </c>
      <c r="AQ1566">
        <f t="shared" si="1117"/>
        <v>6.0137294986831733E-4</v>
      </c>
      <c r="AR1566">
        <f t="shared" si="1118"/>
        <v>2.4054917994732693E-4</v>
      </c>
      <c r="AS1566">
        <f t="shared" si="1119"/>
        <v>2.4054917994732693E-4</v>
      </c>
      <c r="AT1566">
        <f t="shared" si="1120"/>
        <v>8.4192212981564428E-4</v>
      </c>
      <c r="AU1566">
        <f t="shared" si="1121"/>
        <v>2.4054917994732693E-4</v>
      </c>
      <c r="AV1566">
        <f t="shared" si="1122"/>
        <v>1.2027458997366346E-4</v>
      </c>
      <c r="AW1566">
        <f t="shared" si="1123"/>
        <v>0</v>
      </c>
      <c r="AX1566">
        <f t="shared" si="1124"/>
        <v>1.2027458997366346E-4</v>
      </c>
      <c r="AY1566">
        <f t="shared" si="1125"/>
        <v>7.9381229382617866E-3</v>
      </c>
    </row>
    <row r="1567" spans="1:51" ht="15" customHeight="1" x14ac:dyDescent="0.2">
      <c r="A1567" s="118" t="s">
        <v>6497</v>
      </c>
      <c r="B1567" s="120">
        <v>143186.095</v>
      </c>
      <c r="C1567" s="123">
        <v>1242</v>
      </c>
      <c r="D1567" s="124" t="s">
        <v>7209</v>
      </c>
      <c r="E1567" s="121">
        <v>2.2611892145943738E-2</v>
      </c>
      <c r="F1567">
        <f t="shared" si="1101"/>
        <v>2.2611892145943737E-8</v>
      </c>
      <c r="G1567">
        <f t="shared" si="1102"/>
        <v>2.2611892145943737E-10</v>
      </c>
      <c r="H1567">
        <f t="shared" si="1103"/>
        <v>1.3015488337155362E-5</v>
      </c>
      <c r="I1567" s="115">
        <f t="shared" si="1081"/>
        <v>67</v>
      </c>
      <c r="J1567" s="115">
        <f t="shared" si="1082"/>
        <v>15</v>
      </c>
      <c r="K1567" s="115">
        <f t="shared" si="1083"/>
        <v>88</v>
      </c>
      <c r="L1567" s="115">
        <f t="shared" si="1084"/>
        <v>93</v>
      </c>
      <c r="M1567" s="115">
        <f t="shared" si="1085"/>
        <v>51</v>
      </c>
      <c r="N1567" s="115">
        <f t="shared" si="1086"/>
        <v>52</v>
      </c>
      <c r="O1567" s="115">
        <f t="shared" si="1087"/>
        <v>23</v>
      </c>
      <c r="P1567" s="115">
        <f t="shared" si="1088"/>
        <v>101</v>
      </c>
      <c r="Q1567" s="115">
        <f t="shared" si="1089"/>
        <v>89</v>
      </c>
      <c r="R1567" s="115">
        <f t="shared" si="1090"/>
        <v>128</v>
      </c>
      <c r="S1567" s="115">
        <f t="shared" si="1091"/>
        <v>12</v>
      </c>
      <c r="T1567" s="115">
        <f t="shared" si="1092"/>
        <v>62</v>
      </c>
      <c r="U1567" s="115">
        <f t="shared" si="1093"/>
        <v>61</v>
      </c>
      <c r="V1567" s="115">
        <f t="shared" si="1094"/>
        <v>45</v>
      </c>
      <c r="W1567" s="115">
        <f t="shared" si="1095"/>
        <v>72</v>
      </c>
      <c r="X1567" s="115">
        <f t="shared" si="1096"/>
        <v>109</v>
      </c>
      <c r="Y1567" s="115">
        <f t="shared" si="1097"/>
        <v>50</v>
      </c>
      <c r="Z1567" s="115">
        <f t="shared" si="1098"/>
        <v>53</v>
      </c>
      <c r="AA1567" s="115">
        <f t="shared" si="1099"/>
        <v>35</v>
      </c>
      <c r="AB1567" s="115">
        <f t="shared" si="1100"/>
        <v>36</v>
      </c>
      <c r="AC1567" s="113">
        <f t="shared" si="1104"/>
        <v>1242</v>
      </c>
      <c r="AE1567">
        <f t="shared" si="1105"/>
        <v>8.7203771858940932E-4</v>
      </c>
      <c r="AF1567">
        <f t="shared" si="1106"/>
        <v>1.9523232505733044E-4</v>
      </c>
      <c r="AG1567">
        <f t="shared" si="1107"/>
        <v>1.1453629736696718E-3</v>
      </c>
      <c r="AH1567">
        <f t="shared" si="1108"/>
        <v>1.2104404153554487E-3</v>
      </c>
      <c r="AI1567">
        <f t="shared" si="1109"/>
        <v>6.6378990519492349E-4</v>
      </c>
      <c r="AJ1567">
        <f t="shared" si="1110"/>
        <v>6.7680539353207883E-4</v>
      </c>
      <c r="AK1567">
        <f t="shared" si="1111"/>
        <v>2.9935623175457335E-4</v>
      </c>
      <c r="AL1567">
        <f t="shared" si="1112"/>
        <v>1.3145643220526916E-3</v>
      </c>
      <c r="AM1567">
        <f t="shared" si="1113"/>
        <v>1.1583784620068272E-3</v>
      </c>
      <c r="AN1567">
        <f t="shared" si="1114"/>
        <v>1.6659825071558864E-3</v>
      </c>
      <c r="AO1567">
        <f t="shared" si="1115"/>
        <v>1.5618586004586434E-4</v>
      </c>
      <c r="AP1567">
        <f t="shared" si="1116"/>
        <v>8.0696027690363252E-4</v>
      </c>
      <c r="AQ1567">
        <f t="shared" si="1117"/>
        <v>7.9394478856647708E-4</v>
      </c>
      <c r="AR1567">
        <f t="shared" si="1118"/>
        <v>5.8569697517199136E-4</v>
      </c>
      <c r="AS1567">
        <f t="shared" si="1119"/>
        <v>9.3711516027518611E-4</v>
      </c>
      <c r="AT1567">
        <f t="shared" si="1120"/>
        <v>1.4186882287499346E-3</v>
      </c>
      <c r="AU1567">
        <f t="shared" si="1121"/>
        <v>6.5077441685776815E-4</v>
      </c>
      <c r="AV1567">
        <f t="shared" si="1122"/>
        <v>6.8982088186923416E-4</v>
      </c>
      <c r="AW1567">
        <f t="shared" si="1123"/>
        <v>4.5554209180043766E-4</v>
      </c>
      <c r="AX1567">
        <f t="shared" si="1124"/>
        <v>4.6855758013759306E-4</v>
      </c>
      <c r="AY1567">
        <f t="shared" si="1125"/>
        <v>1.6165236514746963E-2</v>
      </c>
    </row>
    <row r="1568" spans="1:51" x14ac:dyDescent="0.2">
      <c r="A1568" s="118" t="s">
        <v>6498</v>
      </c>
      <c r="B1568" s="120">
        <v>23916.994999999999</v>
      </c>
      <c r="C1568" s="123">
        <v>222</v>
      </c>
      <c r="D1568" s="121" t="s">
        <v>7207</v>
      </c>
      <c r="E1568" s="121">
        <v>0.18702241036456488</v>
      </c>
      <c r="F1568">
        <f t="shared" si="1101"/>
        <v>1.8702241036456488E-7</v>
      </c>
      <c r="G1568">
        <f t="shared" si="1102"/>
        <v>1.8702241036456487E-9</v>
      </c>
      <c r="H1568">
        <f t="shared" si="1103"/>
        <v>1.0765078769948663E-4</v>
      </c>
      <c r="I1568" s="115">
        <f t="shared" si="1081"/>
        <v>35</v>
      </c>
      <c r="J1568" s="115">
        <f t="shared" si="1082"/>
        <v>2</v>
      </c>
      <c r="K1568" s="115">
        <f t="shared" si="1083"/>
        <v>11</v>
      </c>
      <c r="L1568" s="115">
        <f t="shared" si="1084"/>
        <v>15</v>
      </c>
      <c r="M1568" s="115">
        <f t="shared" si="1085"/>
        <v>7</v>
      </c>
      <c r="N1568" s="115">
        <f t="shared" si="1086"/>
        <v>10</v>
      </c>
      <c r="O1568" s="115">
        <f t="shared" si="1087"/>
        <v>5</v>
      </c>
      <c r="P1568" s="115">
        <f t="shared" si="1088"/>
        <v>20</v>
      </c>
      <c r="Q1568" s="115">
        <f t="shared" si="1089"/>
        <v>10</v>
      </c>
      <c r="R1568" s="115">
        <f t="shared" si="1090"/>
        <v>18</v>
      </c>
      <c r="S1568" s="115">
        <f t="shared" si="1091"/>
        <v>2</v>
      </c>
      <c r="T1568" s="115">
        <f t="shared" si="1092"/>
        <v>6</v>
      </c>
      <c r="U1568" s="115">
        <f t="shared" si="1093"/>
        <v>14</v>
      </c>
      <c r="V1568" s="115">
        <f t="shared" si="1094"/>
        <v>5</v>
      </c>
      <c r="W1568" s="115">
        <f t="shared" si="1095"/>
        <v>13</v>
      </c>
      <c r="X1568" s="115">
        <f t="shared" si="1096"/>
        <v>17</v>
      </c>
      <c r="Y1568" s="115">
        <f t="shared" si="1097"/>
        <v>14</v>
      </c>
      <c r="Z1568" s="115">
        <f t="shared" si="1098"/>
        <v>12</v>
      </c>
      <c r="AA1568" s="115">
        <f t="shared" si="1099"/>
        <v>4</v>
      </c>
      <c r="AB1568" s="115">
        <f t="shared" si="1100"/>
        <v>2</v>
      </c>
      <c r="AC1568" s="113">
        <f t="shared" si="1104"/>
        <v>222</v>
      </c>
      <c r="AE1568">
        <f t="shared" si="1105"/>
        <v>3.7677775694820318E-3</v>
      </c>
      <c r="AF1568">
        <f t="shared" si="1106"/>
        <v>2.1530157539897325E-4</v>
      </c>
      <c r="AG1568">
        <f t="shared" si="1107"/>
        <v>1.1841586646943528E-3</v>
      </c>
      <c r="AH1568">
        <f t="shared" si="1108"/>
        <v>1.6147618154922993E-3</v>
      </c>
      <c r="AI1568">
        <f t="shared" si="1109"/>
        <v>7.5355551389640638E-4</v>
      </c>
      <c r="AJ1568">
        <f t="shared" si="1110"/>
        <v>1.0765078769948663E-3</v>
      </c>
      <c r="AK1568">
        <f t="shared" si="1111"/>
        <v>5.3825393849743313E-4</v>
      </c>
      <c r="AL1568">
        <f t="shared" si="1112"/>
        <v>2.1530157539897325E-3</v>
      </c>
      <c r="AM1568">
        <f t="shared" si="1113"/>
        <v>1.0765078769948663E-3</v>
      </c>
      <c r="AN1568">
        <f t="shared" si="1114"/>
        <v>1.9377141785907593E-3</v>
      </c>
      <c r="AO1568">
        <f t="shared" si="1115"/>
        <v>2.1530157539897325E-4</v>
      </c>
      <c r="AP1568">
        <f t="shared" si="1116"/>
        <v>6.4590472619691975E-4</v>
      </c>
      <c r="AQ1568">
        <f t="shared" si="1117"/>
        <v>1.5071110277928128E-3</v>
      </c>
      <c r="AR1568">
        <f t="shared" si="1118"/>
        <v>5.3825393849743313E-4</v>
      </c>
      <c r="AS1568">
        <f t="shared" si="1119"/>
        <v>1.3994602400933262E-3</v>
      </c>
      <c r="AT1568">
        <f t="shared" si="1120"/>
        <v>1.8300633908912727E-3</v>
      </c>
      <c r="AU1568">
        <f t="shared" si="1121"/>
        <v>1.5071110277928128E-3</v>
      </c>
      <c r="AV1568">
        <f t="shared" si="1122"/>
        <v>1.2918094523938395E-3</v>
      </c>
      <c r="AW1568">
        <f t="shared" si="1123"/>
        <v>4.306031507979465E-4</v>
      </c>
      <c r="AX1568">
        <f t="shared" si="1124"/>
        <v>2.1530157539897325E-4</v>
      </c>
      <c r="AY1568">
        <f t="shared" si="1125"/>
        <v>2.3898474869286025E-2</v>
      </c>
    </row>
    <row r="1569" spans="1:51" x14ac:dyDescent="0.2">
      <c r="A1569" s="118" t="s">
        <v>6499</v>
      </c>
      <c r="B1569" s="120">
        <v>10341.785</v>
      </c>
      <c r="C1569" s="123">
        <v>96</v>
      </c>
      <c r="D1569" s="121" t="s">
        <v>7208</v>
      </c>
      <c r="E1569" s="121">
        <v>9.3787643295701065E-2</v>
      </c>
      <c r="F1569">
        <f t="shared" si="1101"/>
        <v>9.3787643295701063E-8</v>
      </c>
      <c r="G1569">
        <f t="shared" si="1102"/>
        <v>9.3787643295701072E-10</v>
      </c>
      <c r="H1569">
        <f t="shared" si="1103"/>
        <v>5.3984512645194975E-5</v>
      </c>
      <c r="I1569" s="115">
        <f t="shared" si="1081"/>
        <v>16</v>
      </c>
      <c r="J1569" s="115">
        <f t="shared" si="1082"/>
        <v>0</v>
      </c>
      <c r="K1569" s="115">
        <f t="shared" si="1083"/>
        <v>3</v>
      </c>
      <c r="L1569" s="115">
        <f t="shared" si="1084"/>
        <v>5</v>
      </c>
      <c r="M1569" s="115">
        <f t="shared" si="1085"/>
        <v>3</v>
      </c>
      <c r="N1569" s="115">
        <f t="shared" si="1086"/>
        <v>6</v>
      </c>
      <c r="O1569" s="115">
        <f t="shared" si="1087"/>
        <v>2</v>
      </c>
      <c r="P1569" s="115">
        <f t="shared" si="1088"/>
        <v>4</v>
      </c>
      <c r="Q1569" s="115">
        <f t="shared" si="1089"/>
        <v>7</v>
      </c>
      <c r="R1569" s="115">
        <f t="shared" si="1090"/>
        <v>8</v>
      </c>
      <c r="S1569" s="115">
        <f t="shared" si="1091"/>
        <v>2</v>
      </c>
      <c r="T1569" s="115">
        <f t="shared" si="1092"/>
        <v>1</v>
      </c>
      <c r="U1569" s="115">
        <f t="shared" si="1093"/>
        <v>5</v>
      </c>
      <c r="V1569" s="115">
        <f t="shared" si="1094"/>
        <v>5</v>
      </c>
      <c r="W1569" s="115">
        <f t="shared" si="1095"/>
        <v>8</v>
      </c>
      <c r="X1569" s="115">
        <f t="shared" si="1096"/>
        <v>5</v>
      </c>
      <c r="Y1569" s="115">
        <f t="shared" si="1097"/>
        <v>11</v>
      </c>
      <c r="Z1569" s="115">
        <f t="shared" si="1098"/>
        <v>4</v>
      </c>
      <c r="AA1569" s="115">
        <f t="shared" si="1099"/>
        <v>1</v>
      </c>
      <c r="AB1569" s="115">
        <f t="shared" si="1100"/>
        <v>0</v>
      </c>
      <c r="AC1569" s="113">
        <f t="shared" si="1104"/>
        <v>96</v>
      </c>
      <c r="AE1569">
        <f t="shared" si="1105"/>
        <v>8.637522023231196E-4</v>
      </c>
      <c r="AF1569">
        <f t="shared" si="1106"/>
        <v>0</v>
      </c>
      <c r="AG1569">
        <f t="shared" si="1107"/>
        <v>1.6195353793558491E-4</v>
      </c>
      <c r="AH1569">
        <f t="shared" si="1108"/>
        <v>2.6992256322597489E-4</v>
      </c>
      <c r="AI1569">
        <f t="shared" si="1109"/>
        <v>1.6195353793558491E-4</v>
      </c>
      <c r="AJ1569">
        <f t="shared" si="1110"/>
        <v>3.2390707587116982E-4</v>
      </c>
      <c r="AK1569">
        <f t="shared" si="1111"/>
        <v>1.0796902529038995E-4</v>
      </c>
      <c r="AL1569">
        <f t="shared" si="1112"/>
        <v>2.159380505807799E-4</v>
      </c>
      <c r="AM1569">
        <f t="shared" si="1113"/>
        <v>3.7789158851636481E-4</v>
      </c>
      <c r="AN1569">
        <f t="shared" si="1114"/>
        <v>4.318761011615598E-4</v>
      </c>
      <c r="AO1569">
        <f t="shared" si="1115"/>
        <v>1.0796902529038995E-4</v>
      </c>
      <c r="AP1569">
        <f t="shared" si="1116"/>
        <v>5.3984512645194975E-5</v>
      </c>
      <c r="AQ1569">
        <f t="shared" si="1117"/>
        <v>2.6992256322597489E-4</v>
      </c>
      <c r="AR1569">
        <f t="shared" si="1118"/>
        <v>2.6992256322597489E-4</v>
      </c>
      <c r="AS1569">
        <f t="shared" si="1119"/>
        <v>4.318761011615598E-4</v>
      </c>
      <c r="AT1569">
        <f t="shared" si="1120"/>
        <v>2.6992256322597489E-4</v>
      </c>
      <c r="AU1569">
        <f t="shared" si="1121"/>
        <v>5.9382963909714471E-4</v>
      </c>
      <c r="AV1569">
        <f t="shared" si="1122"/>
        <v>2.159380505807799E-4</v>
      </c>
      <c r="AW1569">
        <f t="shared" si="1123"/>
        <v>5.3984512645194975E-5</v>
      </c>
      <c r="AX1569">
        <f t="shared" si="1124"/>
        <v>0</v>
      </c>
      <c r="AY1569">
        <f t="shared" si="1125"/>
        <v>5.182513213938718E-3</v>
      </c>
    </row>
    <row r="1570" spans="1:51" ht="14.25" customHeight="1" x14ac:dyDescent="0.2">
      <c r="A1570" s="118" t="s">
        <v>6500</v>
      </c>
      <c r="B1570" s="120">
        <v>85534.959999999977</v>
      </c>
      <c r="C1570" s="123">
        <v>771</v>
      </c>
      <c r="D1570" s="124" t="s">
        <v>7210</v>
      </c>
      <c r="E1570" s="121">
        <v>6.2771926518346045E-3</v>
      </c>
      <c r="F1570">
        <f t="shared" si="1101"/>
        <v>6.2771926518346046E-9</v>
      </c>
      <c r="G1570">
        <f t="shared" si="1102"/>
        <v>6.2771926518346043E-11</v>
      </c>
      <c r="H1570">
        <f t="shared" si="1103"/>
        <v>3.613175192182518E-6</v>
      </c>
      <c r="I1570" s="115">
        <f t="shared" si="1081"/>
        <v>54</v>
      </c>
      <c r="J1570" s="115">
        <f t="shared" si="1082"/>
        <v>3</v>
      </c>
      <c r="K1570" s="115">
        <f t="shared" si="1083"/>
        <v>44</v>
      </c>
      <c r="L1570" s="115">
        <f t="shared" si="1084"/>
        <v>25</v>
      </c>
      <c r="M1570" s="115">
        <f t="shared" si="1085"/>
        <v>43</v>
      </c>
      <c r="N1570" s="115">
        <f t="shared" si="1086"/>
        <v>69</v>
      </c>
      <c r="O1570" s="115">
        <f t="shared" si="1087"/>
        <v>22</v>
      </c>
      <c r="P1570" s="115">
        <f t="shared" si="1088"/>
        <v>38</v>
      </c>
      <c r="Q1570" s="115">
        <f t="shared" si="1089"/>
        <v>35</v>
      </c>
      <c r="R1570" s="115">
        <f t="shared" si="1090"/>
        <v>55</v>
      </c>
      <c r="S1570" s="115">
        <f t="shared" si="1091"/>
        <v>11</v>
      </c>
      <c r="T1570" s="115">
        <f t="shared" si="1092"/>
        <v>50</v>
      </c>
      <c r="U1570" s="115">
        <f t="shared" si="1093"/>
        <v>32</v>
      </c>
      <c r="V1570" s="115">
        <f t="shared" si="1094"/>
        <v>27</v>
      </c>
      <c r="W1570" s="115">
        <f t="shared" si="1095"/>
        <v>33</v>
      </c>
      <c r="X1570" s="115">
        <f t="shared" si="1096"/>
        <v>64</v>
      </c>
      <c r="Y1570" s="115">
        <f t="shared" si="1097"/>
        <v>59</v>
      </c>
      <c r="Z1570" s="115">
        <f t="shared" si="1098"/>
        <v>51</v>
      </c>
      <c r="AA1570" s="115">
        <f t="shared" si="1099"/>
        <v>8</v>
      </c>
      <c r="AB1570" s="115">
        <f t="shared" si="1100"/>
        <v>48</v>
      </c>
      <c r="AC1570" s="113">
        <f t="shared" si="1104"/>
        <v>771</v>
      </c>
      <c r="AE1570">
        <f t="shared" si="1105"/>
        <v>1.9511146037785596E-4</v>
      </c>
      <c r="AF1570">
        <f t="shared" si="1106"/>
        <v>1.0839525576547553E-5</v>
      </c>
      <c r="AG1570">
        <f t="shared" si="1107"/>
        <v>1.589797084560308E-4</v>
      </c>
      <c r="AH1570">
        <f t="shared" si="1108"/>
        <v>9.0329379804562944E-5</v>
      </c>
      <c r="AI1570">
        <f t="shared" si="1109"/>
        <v>1.5536653326384827E-4</v>
      </c>
      <c r="AJ1570">
        <f t="shared" si="1110"/>
        <v>2.4930908826059373E-4</v>
      </c>
      <c r="AK1570">
        <f t="shared" si="1111"/>
        <v>7.9489854228015401E-5</v>
      </c>
      <c r="AL1570">
        <f t="shared" si="1112"/>
        <v>1.3730065730293569E-4</v>
      </c>
      <c r="AM1570">
        <f t="shared" si="1113"/>
        <v>1.2646113172638812E-4</v>
      </c>
      <c r="AN1570">
        <f t="shared" si="1114"/>
        <v>1.987246355700385E-4</v>
      </c>
      <c r="AO1570">
        <f t="shared" si="1115"/>
        <v>3.9744927114007701E-5</v>
      </c>
      <c r="AP1570">
        <f t="shared" si="1116"/>
        <v>1.8065875960912589E-4</v>
      </c>
      <c r="AQ1570">
        <f t="shared" si="1117"/>
        <v>1.1562160614984058E-4</v>
      </c>
      <c r="AR1570">
        <f t="shared" si="1118"/>
        <v>9.7555730188927982E-5</v>
      </c>
      <c r="AS1570">
        <f t="shared" si="1119"/>
        <v>1.192347813420231E-4</v>
      </c>
      <c r="AT1570">
        <f t="shared" si="1120"/>
        <v>2.3124321229968115E-4</v>
      </c>
      <c r="AU1570">
        <f t="shared" si="1121"/>
        <v>2.1317733633876857E-4</v>
      </c>
      <c r="AV1570">
        <f t="shared" si="1122"/>
        <v>1.8427193480130842E-4</v>
      </c>
      <c r="AW1570">
        <f t="shared" si="1123"/>
        <v>2.8905401537460144E-5</v>
      </c>
      <c r="AX1570">
        <f t="shared" si="1124"/>
        <v>1.7343240922476085E-4</v>
      </c>
      <c r="AY1570">
        <f t="shared" si="1125"/>
        <v>2.7857580731727215E-3</v>
      </c>
    </row>
    <row r="1571" spans="1:51" ht="15.75" customHeight="1" x14ac:dyDescent="0.2">
      <c r="A1571" s="118" t="s">
        <v>6501</v>
      </c>
      <c r="B1571" s="120">
        <v>44148.88</v>
      </c>
      <c r="C1571" s="121">
        <v>399</v>
      </c>
      <c r="D1571" s="124" t="s">
        <v>7211</v>
      </c>
      <c r="E1571" s="121">
        <v>1.1369733179408415E-2</v>
      </c>
      <c r="F1571">
        <f t="shared" si="1101"/>
        <v>1.1369733179408415E-8</v>
      </c>
      <c r="G1571">
        <f t="shared" si="1102"/>
        <v>1.1369733179408416E-10</v>
      </c>
      <c r="H1571">
        <f t="shared" si="1103"/>
        <v>6.5444602617965628E-6</v>
      </c>
      <c r="I1571" s="115">
        <f t="shared" si="1081"/>
        <v>31</v>
      </c>
      <c r="J1571" s="115">
        <f t="shared" si="1082"/>
        <v>3</v>
      </c>
      <c r="K1571" s="115">
        <f t="shared" si="1083"/>
        <v>29</v>
      </c>
      <c r="L1571" s="115">
        <f t="shared" si="1084"/>
        <v>19</v>
      </c>
      <c r="M1571" s="115">
        <f t="shared" si="1085"/>
        <v>15</v>
      </c>
      <c r="N1571" s="115">
        <f t="shared" si="1086"/>
        <v>26</v>
      </c>
      <c r="O1571" s="115">
        <f t="shared" si="1087"/>
        <v>13</v>
      </c>
      <c r="P1571" s="115">
        <f t="shared" si="1088"/>
        <v>35</v>
      </c>
      <c r="Q1571" s="115">
        <f t="shared" si="1089"/>
        <v>30</v>
      </c>
      <c r="R1571" s="115">
        <f t="shared" si="1090"/>
        <v>30</v>
      </c>
      <c r="S1571" s="115">
        <f t="shared" si="1091"/>
        <v>8</v>
      </c>
      <c r="T1571" s="115">
        <f t="shared" si="1092"/>
        <v>24</v>
      </c>
      <c r="U1571" s="115">
        <f t="shared" si="1093"/>
        <v>29</v>
      </c>
      <c r="V1571" s="115">
        <f t="shared" si="1094"/>
        <v>8</v>
      </c>
      <c r="W1571" s="115">
        <f t="shared" si="1095"/>
        <v>16</v>
      </c>
      <c r="X1571" s="115">
        <f t="shared" si="1096"/>
        <v>26</v>
      </c>
      <c r="Y1571" s="115">
        <f t="shared" si="1097"/>
        <v>20</v>
      </c>
      <c r="Z1571" s="115">
        <f t="shared" si="1098"/>
        <v>21</v>
      </c>
      <c r="AA1571" s="115">
        <f t="shared" si="1099"/>
        <v>2</v>
      </c>
      <c r="AB1571" s="115">
        <f t="shared" si="1100"/>
        <v>14</v>
      </c>
      <c r="AC1571" s="113">
        <f t="shared" si="1104"/>
        <v>399</v>
      </c>
      <c r="AE1571">
        <f t="shared" si="1105"/>
        <v>2.0287826811569344E-4</v>
      </c>
      <c r="AF1571">
        <f t="shared" si="1106"/>
        <v>1.963338078538969E-5</v>
      </c>
      <c r="AG1571">
        <f t="shared" si="1107"/>
        <v>1.8978934759210033E-4</v>
      </c>
      <c r="AH1571">
        <f t="shared" si="1108"/>
        <v>1.2434474497413468E-4</v>
      </c>
      <c r="AI1571">
        <f t="shared" si="1109"/>
        <v>9.8166903926948438E-5</v>
      </c>
      <c r="AJ1571">
        <f t="shared" si="1110"/>
        <v>1.7015596680671063E-4</v>
      </c>
      <c r="AK1571">
        <f t="shared" si="1111"/>
        <v>8.5077983403355315E-5</v>
      </c>
      <c r="AL1571">
        <f t="shared" si="1112"/>
        <v>2.2905610916287969E-4</v>
      </c>
      <c r="AM1571">
        <f t="shared" si="1113"/>
        <v>1.9633380785389688E-4</v>
      </c>
      <c r="AN1571">
        <f t="shared" si="1114"/>
        <v>1.9633380785389688E-4</v>
      </c>
      <c r="AO1571">
        <f t="shared" si="1115"/>
        <v>5.2355682094372503E-5</v>
      </c>
      <c r="AP1571">
        <f t="shared" si="1116"/>
        <v>1.5706704628311752E-4</v>
      </c>
      <c r="AQ1571">
        <f t="shared" si="1117"/>
        <v>1.8978934759210033E-4</v>
      </c>
      <c r="AR1571">
        <f t="shared" si="1118"/>
        <v>5.2355682094372503E-5</v>
      </c>
      <c r="AS1571">
        <f t="shared" si="1119"/>
        <v>1.0471136418874501E-4</v>
      </c>
      <c r="AT1571">
        <f t="shared" si="1120"/>
        <v>1.7015596680671063E-4</v>
      </c>
      <c r="AU1571">
        <f t="shared" si="1121"/>
        <v>1.3088920523593125E-4</v>
      </c>
      <c r="AV1571">
        <f t="shared" si="1122"/>
        <v>1.3743366549772782E-4</v>
      </c>
      <c r="AW1571">
        <f t="shared" si="1123"/>
        <v>1.3088920523593126E-5</v>
      </c>
      <c r="AX1571">
        <f t="shared" si="1124"/>
        <v>9.1622443665151883E-5</v>
      </c>
      <c r="AY1571">
        <f t="shared" si="1125"/>
        <v>2.6112396444568295E-3</v>
      </c>
    </row>
    <row r="1572" spans="1:51" x14ac:dyDescent="0.2">
      <c r="A1572" s="118" t="s">
        <v>6502</v>
      </c>
      <c r="B1572" s="120">
        <v>21964.034999999996</v>
      </c>
      <c r="C1572" s="121">
        <v>198</v>
      </c>
      <c r="D1572" s="121" t="s">
        <v>7212</v>
      </c>
      <c r="E1572" s="121">
        <v>4.5556526384904372E-2</v>
      </c>
      <c r="F1572">
        <f t="shared" si="1101"/>
        <v>4.5556526384904374E-8</v>
      </c>
      <c r="G1572">
        <f t="shared" si="1102"/>
        <v>4.5556526384904374E-10</v>
      </c>
      <c r="H1572">
        <f t="shared" si="1103"/>
        <v>2.6222504247633199E-5</v>
      </c>
      <c r="I1572" s="115">
        <f t="shared" si="1081"/>
        <v>22</v>
      </c>
      <c r="J1572" s="115">
        <f t="shared" si="1082"/>
        <v>3</v>
      </c>
      <c r="K1572" s="115">
        <f t="shared" si="1083"/>
        <v>15</v>
      </c>
      <c r="L1572" s="115">
        <f t="shared" si="1084"/>
        <v>13</v>
      </c>
      <c r="M1572" s="115">
        <f t="shared" si="1085"/>
        <v>9</v>
      </c>
      <c r="N1572" s="115">
        <f t="shared" si="1086"/>
        <v>7</v>
      </c>
      <c r="O1572" s="115">
        <f t="shared" si="1087"/>
        <v>3</v>
      </c>
      <c r="P1572" s="115">
        <f t="shared" si="1088"/>
        <v>18</v>
      </c>
      <c r="Q1572" s="115">
        <f t="shared" si="1089"/>
        <v>10</v>
      </c>
      <c r="R1572" s="115">
        <f t="shared" si="1090"/>
        <v>25</v>
      </c>
      <c r="S1572" s="115">
        <f t="shared" si="1091"/>
        <v>5</v>
      </c>
      <c r="T1572" s="115">
        <f t="shared" si="1092"/>
        <v>9</v>
      </c>
      <c r="U1572" s="115">
        <f t="shared" si="1093"/>
        <v>9</v>
      </c>
      <c r="V1572" s="115">
        <f t="shared" si="1094"/>
        <v>3</v>
      </c>
      <c r="W1572" s="115">
        <f t="shared" si="1095"/>
        <v>14</v>
      </c>
      <c r="X1572" s="115">
        <f t="shared" si="1096"/>
        <v>15</v>
      </c>
      <c r="Y1572" s="115">
        <f t="shared" si="1097"/>
        <v>8</v>
      </c>
      <c r="Z1572" s="115">
        <f t="shared" si="1098"/>
        <v>8</v>
      </c>
      <c r="AA1572" s="115">
        <f t="shared" si="1099"/>
        <v>1</v>
      </c>
      <c r="AB1572" s="115">
        <f t="shared" si="1100"/>
        <v>1</v>
      </c>
      <c r="AC1572" s="113">
        <f t="shared" si="1104"/>
        <v>198</v>
      </c>
      <c r="AE1572">
        <f t="shared" si="1105"/>
        <v>5.768950934479304E-4</v>
      </c>
      <c r="AF1572">
        <f t="shared" si="1106"/>
        <v>7.8667512742899596E-5</v>
      </c>
      <c r="AG1572">
        <f t="shared" si="1107"/>
        <v>3.9333756371449799E-4</v>
      </c>
      <c r="AH1572">
        <f t="shared" si="1108"/>
        <v>3.4089255521923157E-4</v>
      </c>
      <c r="AI1572">
        <f t="shared" si="1109"/>
        <v>2.3600253822869877E-4</v>
      </c>
      <c r="AJ1572">
        <f t="shared" si="1110"/>
        <v>1.835575297334324E-4</v>
      </c>
      <c r="AK1572">
        <f t="shared" si="1111"/>
        <v>7.8667512742899596E-5</v>
      </c>
      <c r="AL1572">
        <f t="shared" si="1112"/>
        <v>4.7200507645739755E-4</v>
      </c>
      <c r="AM1572">
        <f t="shared" si="1113"/>
        <v>2.6222504247633196E-4</v>
      </c>
      <c r="AN1572">
        <f t="shared" si="1114"/>
        <v>6.5556260619083E-4</v>
      </c>
      <c r="AO1572">
        <f t="shared" si="1115"/>
        <v>1.3111252123816598E-4</v>
      </c>
      <c r="AP1572">
        <f t="shared" si="1116"/>
        <v>2.3600253822869877E-4</v>
      </c>
      <c r="AQ1572">
        <f t="shared" si="1117"/>
        <v>2.3600253822869877E-4</v>
      </c>
      <c r="AR1572">
        <f t="shared" si="1118"/>
        <v>7.8667512742899596E-5</v>
      </c>
      <c r="AS1572">
        <f t="shared" si="1119"/>
        <v>3.6711505946686481E-4</v>
      </c>
      <c r="AT1572">
        <f t="shared" si="1120"/>
        <v>3.9333756371449799E-4</v>
      </c>
      <c r="AU1572">
        <f t="shared" si="1121"/>
        <v>2.0978003398106559E-4</v>
      </c>
      <c r="AV1572">
        <f t="shared" si="1122"/>
        <v>2.0978003398106559E-4</v>
      </c>
      <c r="AW1572">
        <f t="shared" si="1123"/>
        <v>2.6222504247633199E-5</v>
      </c>
      <c r="AX1572">
        <f t="shared" si="1124"/>
        <v>2.6222504247633199E-5</v>
      </c>
      <c r="AY1572">
        <f t="shared" si="1125"/>
        <v>5.1920558410313757E-3</v>
      </c>
    </row>
    <row r="1573" spans="1:51" x14ac:dyDescent="0.2">
      <c r="A1573" s="118" t="s">
        <v>6503</v>
      </c>
      <c r="B1573" s="120">
        <v>16952.329999999998</v>
      </c>
      <c r="C1573" s="121">
        <v>151</v>
      </c>
      <c r="D1573" s="121" t="s">
        <v>7213</v>
      </c>
      <c r="E1573" s="121">
        <v>5.5105926353695558E-2</v>
      </c>
      <c r="F1573">
        <f t="shared" si="1101"/>
        <v>5.5105926353695561E-8</v>
      </c>
      <c r="G1573">
        <f t="shared" si="1102"/>
        <v>5.5105926353695561E-10</v>
      </c>
      <c r="H1573">
        <f t="shared" si="1103"/>
        <v>3.1719174014074193E-5</v>
      </c>
      <c r="I1573" s="115">
        <f t="shared" si="1081"/>
        <v>17</v>
      </c>
      <c r="J1573" s="115">
        <f t="shared" si="1082"/>
        <v>1</v>
      </c>
      <c r="K1573" s="115">
        <f t="shared" si="1083"/>
        <v>9</v>
      </c>
      <c r="L1573" s="115">
        <f t="shared" si="1084"/>
        <v>12</v>
      </c>
      <c r="M1573" s="115">
        <f t="shared" si="1085"/>
        <v>4</v>
      </c>
      <c r="N1573" s="115">
        <f t="shared" si="1086"/>
        <v>6</v>
      </c>
      <c r="O1573" s="115">
        <f t="shared" si="1087"/>
        <v>2</v>
      </c>
      <c r="P1573" s="115">
        <f t="shared" si="1088"/>
        <v>8</v>
      </c>
      <c r="Q1573" s="115">
        <f t="shared" si="1089"/>
        <v>7</v>
      </c>
      <c r="R1573" s="115">
        <f t="shared" si="1090"/>
        <v>22</v>
      </c>
      <c r="S1573" s="115">
        <f t="shared" si="1091"/>
        <v>4</v>
      </c>
      <c r="T1573" s="115">
        <f t="shared" si="1092"/>
        <v>5</v>
      </c>
      <c r="U1573" s="115">
        <f t="shared" si="1093"/>
        <v>5</v>
      </c>
      <c r="V1573" s="115">
        <f t="shared" si="1094"/>
        <v>6</v>
      </c>
      <c r="W1573" s="115">
        <f t="shared" si="1095"/>
        <v>14</v>
      </c>
      <c r="X1573" s="115">
        <f t="shared" si="1096"/>
        <v>7</v>
      </c>
      <c r="Y1573" s="115">
        <f t="shared" si="1097"/>
        <v>11</v>
      </c>
      <c r="Z1573" s="115">
        <f t="shared" si="1098"/>
        <v>8</v>
      </c>
      <c r="AA1573" s="115">
        <f t="shared" si="1099"/>
        <v>0</v>
      </c>
      <c r="AB1573" s="115">
        <f t="shared" si="1100"/>
        <v>3</v>
      </c>
      <c r="AC1573" s="113">
        <f t="shared" si="1104"/>
        <v>151</v>
      </c>
      <c r="AE1573">
        <f t="shared" si="1105"/>
        <v>5.3922595823926132E-4</v>
      </c>
      <c r="AF1573">
        <f t="shared" si="1106"/>
        <v>3.1719174014074193E-5</v>
      </c>
      <c r="AG1573">
        <f t="shared" si="1107"/>
        <v>2.8547256612666773E-4</v>
      </c>
      <c r="AH1573">
        <f t="shared" si="1108"/>
        <v>3.8063008816889034E-4</v>
      </c>
      <c r="AI1573">
        <f t="shared" si="1109"/>
        <v>1.2687669605629677E-4</v>
      </c>
      <c r="AJ1573">
        <f t="shared" si="1110"/>
        <v>1.9031504408444517E-4</v>
      </c>
      <c r="AK1573">
        <f t="shared" si="1111"/>
        <v>6.3438348028148386E-5</v>
      </c>
      <c r="AL1573">
        <f t="shared" si="1112"/>
        <v>2.5375339211259354E-4</v>
      </c>
      <c r="AM1573">
        <f t="shared" si="1113"/>
        <v>2.2203421809851936E-4</v>
      </c>
      <c r="AN1573">
        <f t="shared" si="1114"/>
        <v>6.978218283096322E-4</v>
      </c>
      <c r="AO1573">
        <f t="shared" si="1115"/>
        <v>1.2687669605629677E-4</v>
      </c>
      <c r="AP1573">
        <f t="shared" si="1116"/>
        <v>1.5859587007037096E-4</v>
      </c>
      <c r="AQ1573">
        <f t="shared" si="1117"/>
        <v>1.5859587007037096E-4</v>
      </c>
      <c r="AR1573">
        <f t="shared" si="1118"/>
        <v>1.9031504408444517E-4</v>
      </c>
      <c r="AS1573">
        <f t="shared" si="1119"/>
        <v>4.4406843619703871E-4</v>
      </c>
      <c r="AT1573">
        <f t="shared" si="1120"/>
        <v>2.2203421809851936E-4</v>
      </c>
      <c r="AU1573">
        <f t="shared" si="1121"/>
        <v>3.489109141548161E-4</v>
      </c>
      <c r="AV1573">
        <f t="shared" si="1122"/>
        <v>2.5375339211259354E-4</v>
      </c>
      <c r="AW1573">
        <f t="shared" si="1123"/>
        <v>0</v>
      </c>
      <c r="AX1573">
        <f t="shared" si="1124"/>
        <v>9.5157522042222585E-5</v>
      </c>
      <c r="AY1573">
        <f t="shared" si="1125"/>
        <v>4.7895952761252032E-3</v>
      </c>
    </row>
    <row r="1574" spans="1:51" x14ac:dyDescent="0.2">
      <c r="A1574" s="118" t="s">
        <v>6504</v>
      </c>
      <c r="B1574" s="120">
        <v>18745.699999999993</v>
      </c>
      <c r="C1574" s="121">
        <v>165</v>
      </c>
      <c r="D1574" s="121" t="s">
        <v>7214</v>
      </c>
      <c r="E1574" s="121">
        <v>8.8907522729387858E-2</v>
      </c>
      <c r="F1574">
        <f t="shared" si="1101"/>
        <v>8.8907522729387857E-8</v>
      </c>
      <c r="G1574">
        <f t="shared" si="1102"/>
        <v>8.8907522729387857E-10</v>
      </c>
      <c r="H1574">
        <f t="shared" si="1103"/>
        <v>5.1175497287046106E-5</v>
      </c>
      <c r="I1574" s="115">
        <f t="shared" si="1081"/>
        <v>16</v>
      </c>
      <c r="J1574" s="115">
        <f t="shared" si="1082"/>
        <v>3</v>
      </c>
      <c r="K1574" s="115">
        <f t="shared" si="1083"/>
        <v>5</v>
      </c>
      <c r="L1574" s="115">
        <f t="shared" si="1084"/>
        <v>13</v>
      </c>
      <c r="M1574" s="115">
        <f t="shared" si="1085"/>
        <v>4</v>
      </c>
      <c r="N1574" s="115">
        <f t="shared" si="1086"/>
        <v>8</v>
      </c>
      <c r="O1574" s="115">
        <f t="shared" si="1087"/>
        <v>1</v>
      </c>
      <c r="P1574" s="115">
        <f t="shared" si="1088"/>
        <v>10</v>
      </c>
      <c r="Q1574" s="115">
        <f t="shared" si="1089"/>
        <v>13</v>
      </c>
      <c r="R1574" s="115">
        <f t="shared" si="1090"/>
        <v>19</v>
      </c>
      <c r="S1574" s="115">
        <f t="shared" si="1091"/>
        <v>7</v>
      </c>
      <c r="T1574" s="115">
        <f t="shared" si="1092"/>
        <v>8</v>
      </c>
      <c r="U1574" s="115">
        <f t="shared" si="1093"/>
        <v>6</v>
      </c>
      <c r="V1574" s="115">
        <f t="shared" si="1094"/>
        <v>10</v>
      </c>
      <c r="W1574" s="115">
        <f t="shared" si="1095"/>
        <v>12</v>
      </c>
      <c r="X1574" s="115">
        <f t="shared" si="1096"/>
        <v>11</v>
      </c>
      <c r="Y1574" s="115">
        <f t="shared" si="1097"/>
        <v>5</v>
      </c>
      <c r="Z1574" s="115">
        <f t="shared" si="1098"/>
        <v>8</v>
      </c>
      <c r="AA1574" s="115">
        <f t="shared" si="1099"/>
        <v>4</v>
      </c>
      <c r="AB1574" s="115">
        <f t="shared" si="1100"/>
        <v>2</v>
      </c>
      <c r="AC1574" s="113">
        <f t="shared" si="1104"/>
        <v>165</v>
      </c>
      <c r="AE1574">
        <f t="shared" si="1105"/>
        <v>8.188079565927377E-4</v>
      </c>
      <c r="AF1574">
        <f t="shared" si="1106"/>
        <v>1.5352649186113832E-4</v>
      </c>
      <c r="AG1574">
        <f t="shared" si="1107"/>
        <v>2.5587748643523053E-4</v>
      </c>
      <c r="AH1574">
        <f t="shared" si="1108"/>
        <v>6.6528146473159933E-4</v>
      </c>
      <c r="AI1574">
        <f t="shared" si="1109"/>
        <v>2.0470198914818443E-4</v>
      </c>
      <c r="AJ1574">
        <f t="shared" si="1110"/>
        <v>4.0940397829636885E-4</v>
      </c>
      <c r="AK1574">
        <f t="shared" si="1111"/>
        <v>5.1175497287046106E-5</v>
      </c>
      <c r="AL1574">
        <f t="shared" si="1112"/>
        <v>5.1175497287046106E-4</v>
      </c>
      <c r="AM1574">
        <f t="shared" si="1113"/>
        <v>6.6528146473159933E-4</v>
      </c>
      <c r="AN1574">
        <f t="shared" si="1114"/>
        <v>9.7233444845387608E-4</v>
      </c>
      <c r="AO1574">
        <f t="shared" si="1115"/>
        <v>3.5822848100932274E-4</v>
      </c>
      <c r="AP1574">
        <f t="shared" si="1116"/>
        <v>4.0940397829636885E-4</v>
      </c>
      <c r="AQ1574">
        <f t="shared" si="1117"/>
        <v>3.0705298372227664E-4</v>
      </c>
      <c r="AR1574">
        <f t="shared" si="1118"/>
        <v>5.1175497287046106E-4</v>
      </c>
      <c r="AS1574">
        <f t="shared" si="1119"/>
        <v>6.1410596744455328E-4</v>
      </c>
      <c r="AT1574">
        <f t="shared" si="1120"/>
        <v>5.6293047015750722E-4</v>
      </c>
      <c r="AU1574">
        <f t="shared" si="1121"/>
        <v>2.5587748643523053E-4</v>
      </c>
      <c r="AV1574">
        <f t="shared" si="1122"/>
        <v>4.0940397829636885E-4</v>
      </c>
      <c r="AW1574">
        <f t="shared" si="1123"/>
        <v>2.0470198914818443E-4</v>
      </c>
      <c r="AX1574">
        <f t="shared" si="1124"/>
        <v>1.0235099457409221E-4</v>
      </c>
      <c r="AY1574">
        <f t="shared" si="1125"/>
        <v>8.4439570523626075E-3</v>
      </c>
    </row>
    <row r="1575" spans="1:51" x14ac:dyDescent="0.2">
      <c r="A1575" s="118" t="s">
        <v>6505</v>
      </c>
      <c r="B1575" s="120">
        <v>8770.9850000000024</v>
      </c>
      <c r="C1575" s="121">
        <v>80</v>
      </c>
      <c r="D1575" s="121" t="s">
        <v>7215</v>
      </c>
      <c r="E1575" s="121">
        <v>0.7232483132580857</v>
      </c>
      <c r="F1575">
        <f t="shared" si="1101"/>
        <v>7.2324831325808569E-7</v>
      </c>
      <c r="G1575">
        <f t="shared" si="1102"/>
        <v>7.2324831325808568E-9</v>
      </c>
      <c r="H1575">
        <f t="shared" si="1103"/>
        <v>4.1630439086304158E-4</v>
      </c>
      <c r="I1575" s="115">
        <f t="shared" si="1081"/>
        <v>5</v>
      </c>
      <c r="J1575" s="115">
        <f t="shared" si="1082"/>
        <v>1</v>
      </c>
      <c r="K1575" s="115">
        <f t="shared" si="1083"/>
        <v>5</v>
      </c>
      <c r="L1575" s="115">
        <f t="shared" si="1084"/>
        <v>9</v>
      </c>
      <c r="M1575" s="115">
        <f t="shared" si="1085"/>
        <v>1</v>
      </c>
      <c r="N1575" s="115">
        <f t="shared" si="1086"/>
        <v>8</v>
      </c>
      <c r="O1575" s="115">
        <f t="shared" si="1087"/>
        <v>1</v>
      </c>
      <c r="P1575" s="115">
        <f t="shared" si="1088"/>
        <v>6</v>
      </c>
      <c r="Q1575" s="115">
        <f t="shared" si="1089"/>
        <v>3</v>
      </c>
      <c r="R1575" s="115">
        <f t="shared" si="1090"/>
        <v>6</v>
      </c>
      <c r="S1575" s="115">
        <f t="shared" si="1091"/>
        <v>2</v>
      </c>
      <c r="T1575" s="115">
        <f t="shared" si="1092"/>
        <v>2</v>
      </c>
      <c r="U1575" s="115">
        <f t="shared" si="1093"/>
        <v>3</v>
      </c>
      <c r="V1575" s="115">
        <f t="shared" si="1094"/>
        <v>2</v>
      </c>
      <c r="W1575" s="115">
        <f t="shared" si="1095"/>
        <v>6</v>
      </c>
      <c r="X1575" s="115">
        <f t="shared" si="1096"/>
        <v>5</v>
      </c>
      <c r="Y1575" s="115">
        <f t="shared" si="1097"/>
        <v>1</v>
      </c>
      <c r="Z1575" s="115">
        <f t="shared" si="1098"/>
        <v>12</v>
      </c>
      <c r="AA1575" s="115">
        <f t="shared" si="1099"/>
        <v>2</v>
      </c>
      <c r="AB1575" s="115">
        <f t="shared" si="1100"/>
        <v>0</v>
      </c>
      <c r="AC1575" s="113">
        <f t="shared" si="1104"/>
        <v>80</v>
      </c>
      <c r="AE1575">
        <f t="shared" si="1105"/>
        <v>2.0815219543152078E-3</v>
      </c>
      <c r="AF1575">
        <f t="shared" si="1106"/>
        <v>4.1630439086304158E-4</v>
      </c>
      <c r="AG1575">
        <f t="shared" si="1107"/>
        <v>2.0815219543152078E-3</v>
      </c>
      <c r="AH1575">
        <f t="shared" si="1108"/>
        <v>3.7467395177673743E-3</v>
      </c>
      <c r="AI1575">
        <f t="shared" si="1109"/>
        <v>4.1630439086304158E-4</v>
      </c>
      <c r="AJ1575">
        <f t="shared" si="1110"/>
        <v>3.3304351269043326E-3</v>
      </c>
      <c r="AK1575">
        <f t="shared" si="1111"/>
        <v>4.1630439086304158E-4</v>
      </c>
      <c r="AL1575">
        <f t="shared" si="1112"/>
        <v>2.4978263451782496E-3</v>
      </c>
      <c r="AM1575">
        <f t="shared" si="1113"/>
        <v>1.2489131725891248E-3</v>
      </c>
      <c r="AN1575">
        <f t="shared" si="1114"/>
        <v>2.4978263451782496E-3</v>
      </c>
      <c r="AO1575">
        <f t="shared" si="1115"/>
        <v>8.3260878172608315E-4</v>
      </c>
      <c r="AP1575">
        <f t="shared" si="1116"/>
        <v>8.3260878172608315E-4</v>
      </c>
      <c r="AQ1575">
        <f t="shared" si="1117"/>
        <v>1.2489131725891248E-3</v>
      </c>
      <c r="AR1575">
        <f t="shared" si="1118"/>
        <v>8.3260878172608315E-4</v>
      </c>
      <c r="AS1575">
        <f t="shared" si="1119"/>
        <v>2.4978263451782496E-3</v>
      </c>
      <c r="AT1575">
        <f t="shared" si="1120"/>
        <v>2.0815219543152078E-3</v>
      </c>
      <c r="AU1575">
        <f t="shared" si="1121"/>
        <v>4.1630439086304158E-4</v>
      </c>
      <c r="AV1575">
        <f t="shared" si="1122"/>
        <v>4.9956526903564991E-3</v>
      </c>
      <c r="AW1575">
        <f t="shared" si="1123"/>
        <v>8.3260878172608315E-4</v>
      </c>
      <c r="AX1575">
        <f t="shared" si="1124"/>
        <v>0</v>
      </c>
      <c r="AY1575">
        <f t="shared" si="1125"/>
        <v>3.3304351269043318E-2</v>
      </c>
    </row>
    <row r="1576" spans="1:51" x14ac:dyDescent="0.2">
      <c r="A1576" s="118" t="s">
        <v>6506</v>
      </c>
      <c r="B1576" s="120">
        <v>55122.314999999995</v>
      </c>
      <c r="C1576" s="121">
        <v>480</v>
      </c>
      <c r="D1576" s="121" t="s">
        <v>7216</v>
      </c>
      <c r="E1576" s="121">
        <v>0.10957801546388936</v>
      </c>
      <c r="F1576">
        <f t="shared" si="1101"/>
        <v>1.0957801546388936E-7</v>
      </c>
      <c r="G1576">
        <f t="shared" si="1102"/>
        <v>1.0957801546388938E-9</v>
      </c>
      <c r="H1576">
        <f t="shared" si="1103"/>
        <v>6.3073508978094288E-5</v>
      </c>
      <c r="I1576" s="115">
        <f t="shared" si="1081"/>
        <v>26</v>
      </c>
      <c r="J1576" s="115">
        <f t="shared" si="1082"/>
        <v>4</v>
      </c>
      <c r="K1576" s="115">
        <f t="shared" si="1083"/>
        <v>36</v>
      </c>
      <c r="L1576" s="115">
        <f t="shared" si="1084"/>
        <v>36</v>
      </c>
      <c r="M1576" s="115">
        <f t="shared" si="1085"/>
        <v>23</v>
      </c>
      <c r="N1576" s="115">
        <f t="shared" si="1086"/>
        <v>30</v>
      </c>
      <c r="O1576" s="115">
        <f t="shared" si="1087"/>
        <v>12</v>
      </c>
      <c r="P1576" s="115">
        <f t="shared" si="1088"/>
        <v>37</v>
      </c>
      <c r="Q1576" s="115">
        <f t="shared" si="1089"/>
        <v>34</v>
      </c>
      <c r="R1576" s="115">
        <f t="shared" si="1090"/>
        <v>51</v>
      </c>
      <c r="S1576" s="115">
        <f t="shared" si="1091"/>
        <v>6</v>
      </c>
      <c r="T1576" s="115">
        <f t="shared" si="1092"/>
        <v>19</v>
      </c>
      <c r="U1576" s="115">
        <f t="shared" si="1093"/>
        <v>14</v>
      </c>
      <c r="V1576" s="115">
        <f t="shared" si="1094"/>
        <v>18</v>
      </c>
      <c r="W1576" s="115">
        <f t="shared" si="1095"/>
        <v>31</v>
      </c>
      <c r="X1576" s="115">
        <f t="shared" si="1096"/>
        <v>28</v>
      </c>
      <c r="Y1576" s="115">
        <f t="shared" si="1097"/>
        <v>24</v>
      </c>
      <c r="Z1576" s="115">
        <f t="shared" si="1098"/>
        <v>28</v>
      </c>
      <c r="AA1576" s="115">
        <f t="shared" si="1099"/>
        <v>6</v>
      </c>
      <c r="AB1576" s="115">
        <f t="shared" si="1100"/>
        <v>17</v>
      </c>
      <c r="AC1576" s="113">
        <f t="shared" si="1104"/>
        <v>480</v>
      </c>
      <c r="AE1576">
        <f t="shared" si="1105"/>
        <v>1.6399112334304516E-3</v>
      </c>
      <c r="AF1576">
        <f t="shared" si="1106"/>
        <v>2.5229403591237715E-4</v>
      </c>
      <c r="AG1576">
        <f t="shared" si="1107"/>
        <v>2.2706463232113946E-3</v>
      </c>
      <c r="AH1576">
        <f t="shared" si="1108"/>
        <v>2.2706463232113946E-3</v>
      </c>
      <c r="AI1576">
        <f t="shared" si="1109"/>
        <v>1.4506907064961686E-3</v>
      </c>
      <c r="AJ1576">
        <f t="shared" si="1110"/>
        <v>1.8922052693428285E-3</v>
      </c>
      <c r="AK1576">
        <f t="shared" si="1111"/>
        <v>7.5688210773713145E-4</v>
      </c>
      <c r="AL1576">
        <f t="shared" si="1112"/>
        <v>2.3337198321894885E-3</v>
      </c>
      <c r="AM1576">
        <f t="shared" si="1113"/>
        <v>2.1444993052552059E-3</v>
      </c>
      <c r="AN1576">
        <f t="shared" si="1114"/>
        <v>3.2167489578828088E-3</v>
      </c>
      <c r="AO1576">
        <f t="shared" si="1115"/>
        <v>3.7844105386856573E-4</v>
      </c>
      <c r="AP1576">
        <f t="shared" si="1116"/>
        <v>1.1983966705837914E-3</v>
      </c>
      <c r="AQ1576">
        <f t="shared" si="1117"/>
        <v>8.8302912569332003E-4</v>
      </c>
      <c r="AR1576">
        <f t="shared" si="1118"/>
        <v>1.1353231616056973E-3</v>
      </c>
      <c r="AS1576">
        <f t="shared" si="1119"/>
        <v>1.9552787783209229E-3</v>
      </c>
      <c r="AT1576">
        <f t="shared" si="1120"/>
        <v>1.7660582513866401E-3</v>
      </c>
      <c r="AU1576">
        <f t="shared" si="1121"/>
        <v>1.5137642154742629E-3</v>
      </c>
      <c r="AV1576">
        <f t="shared" si="1122"/>
        <v>1.7660582513866401E-3</v>
      </c>
      <c r="AW1576">
        <f t="shared" si="1123"/>
        <v>3.7844105386856573E-4</v>
      </c>
      <c r="AX1576">
        <f t="shared" si="1124"/>
        <v>1.0722496526276029E-3</v>
      </c>
      <c r="AY1576">
        <f t="shared" si="1125"/>
        <v>3.0275284309485263E-2</v>
      </c>
    </row>
    <row r="1577" spans="1:51" x14ac:dyDescent="0.2">
      <c r="A1577" s="118" t="s">
        <v>6507</v>
      </c>
      <c r="B1577" s="120">
        <v>16587.764999999996</v>
      </c>
      <c r="C1577" s="121">
        <v>1446</v>
      </c>
      <c r="D1577" s="121" t="s">
        <v>7217</v>
      </c>
      <c r="E1577" s="121">
        <v>1.1860444769173091</v>
      </c>
      <c r="F1577">
        <f t="shared" si="1101"/>
        <v>1.1860444769173091E-6</v>
      </c>
      <c r="G1577">
        <f t="shared" si="1102"/>
        <v>1.1860444769173091E-8</v>
      </c>
      <c r="H1577">
        <f t="shared" si="1103"/>
        <v>6.8269156588180282E-4</v>
      </c>
      <c r="I1577" s="115">
        <f t="shared" si="1081"/>
        <v>9</v>
      </c>
      <c r="J1577" s="115">
        <f t="shared" si="1082"/>
        <v>3</v>
      </c>
      <c r="K1577" s="115">
        <f t="shared" si="1083"/>
        <v>12</v>
      </c>
      <c r="L1577" s="115">
        <f t="shared" si="1084"/>
        <v>8</v>
      </c>
      <c r="M1577" s="115">
        <f t="shared" si="1085"/>
        <v>5</v>
      </c>
      <c r="N1577" s="115">
        <f t="shared" si="1086"/>
        <v>11</v>
      </c>
      <c r="O1577" s="115">
        <f t="shared" si="1087"/>
        <v>2</v>
      </c>
      <c r="P1577" s="115">
        <f t="shared" si="1088"/>
        <v>11</v>
      </c>
      <c r="Q1577" s="115">
        <f t="shared" si="1089"/>
        <v>19</v>
      </c>
      <c r="R1577" s="115">
        <f t="shared" si="1090"/>
        <v>5</v>
      </c>
      <c r="S1577" s="115">
        <f t="shared" si="1091"/>
        <v>2</v>
      </c>
      <c r="T1577" s="115">
        <f t="shared" si="1092"/>
        <v>10</v>
      </c>
      <c r="U1577" s="115">
        <f t="shared" si="1093"/>
        <v>2</v>
      </c>
      <c r="V1577" s="115">
        <f t="shared" si="1094"/>
        <v>5</v>
      </c>
      <c r="W1577" s="115">
        <f t="shared" si="1095"/>
        <v>7</v>
      </c>
      <c r="X1577" s="115">
        <f t="shared" si="1096"/>
        <v>8</v>
      </c>
      <c r="Y1577" s="115">
        <f t="shared" si="1097"/>
        <v>7</v>
      </c>
      <c r="Z1577" s="115">
        <f t="shared" si="1098"/>
        <v>12</v>
      </c>
      <c r="AA1577" s="115">
        <f t="shared" si="1099"/>
        <v>4</v>
      </c>
      <c r="AB1577" s="115">
        <f t="shared" si="1100"/>
        <v>4</v>
      </c>
      <c r="AC1577" s="113">
        <f t="shared" si="1104"/>
        <v>146</v>
      </c>
      <c r="AE1577">
        <f t="shared" si="1105"/>
        <v>6.1442240929362249E-3</v>
      </c>
      <c r="AF1577">
        <f t="shared" si="1106"/>
        <v>2.0480746976454084E-3</v>
      </c>
      <c r="AG1577">
        <f t="shared" si="1107"/>
        <v>8.1922987905816338E-3</v>
      </c>
      <c r="AH1577">
        <f t="shared" si="1108"/>
        <v>5.4615325270544225E-3</v>
      </c>
      <c r="AI1577">
        <f t="shared" si="1109"/>
        <v>3.4134578294090141E-3</v>
      </c>
      <c r="AJ1577">
        <f t="shared" si="1110"/>
        <v>7.5096072246998314E-3</v>
      </c>
      <c r="AK1577">
        <f t="shared" si="1111"/>
        <v>1.3653831317636056E-3</v>
      </c>
      <c r="AL1577">
        <f t="shared" si="1112"/>
        <v>7.5096072246998314E-3</v>
      </c>
      <c r="AM1577">
        <f t="shared" si="1113"/>
        <v>1.2971139751754254E-2</v>
      </c>
      <c r="AN1577">
        <f t="shared" si="1114"/>
        <v>3.4134578294090141E-3</v>
      </c>
      <c r="AO1577">
        <f t="shared" si="1115"/>
        <v>1.3653831317636056E-3</v>
      </c>
      <c r="AP1577">
        <f t="shared" si="1116"/>
        <v>6.8269156588180282E-3</v>
      </c>
      <c r="AQ1577">
        <f t="shared" si="1117"/>
        <v>1.3653831317636056E-3</v>
      </c>
      <c r="AR1577">
        <f t="shared" si="1118"/>
        <v>3.4134578294090141E-3</v>
      </c>
      <c r="AS1577">
        <f t="shared" si="1119"/>
        <v>4.7788409611726201E-3</v>
      </c>
      <c r="AT1577">
        <f t="shared" si="1120"/>
        <v>5.4615325270544225E-3</v>
      </c>
      <c r="AU1577">
        <f t="shared" si="1121"/>
        <v>4.7788409611726201E-3</v>
      </c>
      <c r="AV1577">
        <f t="shared" si="1122"/>
        <v>8.1922987905816338E-3</v>
      </c>
      <c r="AW1577">
        <f t="shared" si="1123"/>
        <v>2.7307662635272113E-3</v>
      </c>
      <c r="AX1577">
        <f t="shared" si="1124"/>
        <v>2.7307662635272113E-3</v>
      </c>
      <c r="AY1577">
        <f t="shared" si="1125"/>
        <v>9.9672968618743196E-2</v>
      </c>
    </row>
    <row r="1578" spans="1:51" x14ac:dyDescent="0.2">
      <c r="A1578" s="118" t="s">
        <v>6508</v>
      </c>
      <c r="B1578" s="120">
        <v>125634.29</v>
      </c>
      <c r="C1578" s="121">
        <v>1125</v>
      </c>
      <c r="D1578" t="s">
        <v>7218</v>
      </c>
      <c r="E1578" s="121">
        <v>0.13787312904618326</v>
      </c>
      <c r="F1578">
        <f t="shared" si="1101"/>
        <v>1.3787312904618325E-7</v>
      </c>
      <c r="G1578">
        <f t="shared" si="1102"/>
        <v>1.3787312904618325E-9</v>
      </c>
      <c r="H1578">
        <f t="shared" si="1103"/>
        <v>7.9360280489822719E-5</v>
      </c>
      <c r="I1578" s="115">
        <f t="shared" si="1081"/>
        <v>135</v>
      </c>
      <c r="J1578" s="115">
        <f t="shared" si="1082"/>
        <v>5</v>
      </c>
      <c r="K1578" s="115">
        <f t="shared" si="1083"/>
        <v>81</v>
      </c>
      <c r="L1578" s="115">
        <f t="shared" si="1084"/>
        <v>83</v>
      </c>
      <c r="M1578" s="115">
        <f t="shared" si="1085"/>
        <v>44</v>
      </c>
      <c r="N1578" s="115">
        <f t="shared" si="1086"/>
        <v>57</v>
      </c>
      <c r="O1578" s="115">
        <f t="shared" si="1087"/>
        <v>15</v>
      </c>
      <c r="P1578" s="115">
        <f t="shared" si="1088"/>
        <v>68</v>
      </c>
      <c r="Q1578" s="115">
        <f t="shared" si="1089"/>
        <v>62</v>
      </c>
      <c r="R1578" s="115">
        <f t="shared" si="1090"/>
        <v>84</v>
      </c>
      <c r="S1578" s="115">
        <f t="shared" si="1091"/>
        <v>11</v>
      </c>
      <c r="T1578" s="115">
        <f t="shared" si="1092"/>
        <v>29</v>
      </c>
      <c r="U1578" s="115">
        <f t="shared" si="1093"/>
        <v>40</v>
      </c>
      <c r="V1578" s="115">
        <f t="shared" si="1094"/>
        <v>43</v>
      </c>
      <c r="W1578" s="115">
        <f t="shared" si="1095"/>
        <v>80</v>
      </c>
      <c r="X1578" s="115">
        <f t="shared" si="1096"/>
        <v>47</v>
      </c>
      <c r="Y1578" s="115">
        <f t="shared" si="1097"/>
        <v>55</v>
      </c>
      <c r="Z1578" s="115">
        <f t="shared" si="1098"/>
        <v>79</v>
      </c>
      <c r="AA1578" s="115">
        <f t="shared" si="1099"/>
        <v>14</v>
      </c>
      <c r="AB1578" s="115">
        <f t="shared" si="1100"/>
        <v>23</v>
      </c>
      <c r="AC1578" s="113">
        <f t="shared" si="1104"/>
        <v>1055</v>
      </c>
      <c r="AE1578">
        <f t="shared" si="1105"/>
        <v>1.0713637866126067E-2</v>
      </c>
      <c r="AF1578">
        <f t="shared" si="1106"/>
        <v>3.968014024491136E-4</v>
      </c>
      <c r="AG1578">
        <f t="shared" si="1107"/>
        <v>6.4281827196756404E-3</v>
      </c>
      <c r="AH1578">
        <f t="shared" si="1108"/>
        <v>6.5869032806552853E-3</v>
      </c>
      <c r="AI1578">
        <f t="shared" si="1109"/>
        <v>3.4918523415521999E-3</v>
      </c>
      <c r="AJ1578">
        <f t="shared" si="1110"/>
        <v>4.5235359879198947E-3</v>
      </c>
      <c r="AK1578">
        <f t="shared" si="1111"/>
        <v>1.1904042073473408E-3</v>
      </c>
      <c r="AL1578">
        <f t="shared" si="1112"/>
        <v>5.3964990733079447E-3</v>
      </c>
      <c r="AM1578">
        <f t="shared" si="1113"/>
        <v>4.9203373903690083E-3</v>
      </c>
      <c r="AN1578">
        <f t="shared" si="1114"/>
        <v>6.6662635611451082E-3</v>
      </c>
      <c r="AO1578">
        <f t="shared" si="1115"/>
        <v>8.7296308538804997E-4</v>
      </c>
      <c r="AP1578">
        <f t="shared" si="1116"/>
        <v>2.3014481342048588E-3</v>
      </c>
      <c r="AQ1578">
        <f t="shared" si="1117"/>
        <v>3.1744112195929088E-3</v>
      </c>
      <c r="AR1578">
        <f t="shared" si="1118"/>
        <v>3.412492061062377E-3</v>
      </c>
      <c r="AS1578">
        <f t="shared" si="1119"/>
        <v>6.3488224391858175E-3</v>
      </c>
      <c r="AT1578">
        <f t="shared" si="1120"/>
        <v>3.7299331830216676E-3</v>
      </c>
      <c r="AU1578">
        <f t="shared" si="1121"/>
        <v>4.3648154269402498E-3</v>
      </c>
      <c r="AV1578">
        <f t="shared" si="1122"/>
        <v>6.2694621586959947E-3</v>
      </c>
      <c r="AW1578">
        <f t="shared" si="1123"/>
        <v>1.1110439268575182E-3</v>
      </c>
      <c r="AX1578">
        <f t="shared" si="1124"/>
        <v>1.8252864512659226E-3</v>
      </c>
      <c r="AY1578">
        <f t="shared" si="1125"/>
        <v>8.372509591676297E-2</v>
      </c>
    </row>
    <row r="1579" spans="1:51" x14ac:dyDescent="0.2">
      <c r="A1579" s="118" t="s">
        <v>6509</v>
      </c>
      <c r="B1579" s="120">
        <v>46416.784999999989</v>
      </c>
      <c r="C1579" s="121">
        <v>420</v>
      </c>
      <c r="D1579" s="121" t="s">
        <v>7219</v>
      </c>
      <c r="E1579" s="121">
        <v>0.11955650425271529</v>
      </c>
      <c r="F1579">
        <f t="shared" si="1101"/>
        <v>1.1955650425271529E-7</v>
      </c>
      <c r="G1579">
        <f t="shared" si="1102"/>
        <v>1.1955650425271529E-9</v>
      </c>
      <c r="H1579">
        <f t="shared" si="1103"/>
        <v>6.8817163848511529E-5</v>
      </c>
      <c r="I1579" s="115">
        <f t="shared" si="1081"/>
        <v>49</v>
      </c>
      <c r="J1579" s="115">
        <f t="shared" si="1082"/>
        <v>4</v>
      </c>
      <c r="K1579" s="115">
        <f t="shared" si="1083"/>
        <v>22</v>
      </c>
      <c r="L1579" s="115">
        <f t="shared" si="1084"/>
        <v>27</v>
      </c>
      <c r="M1579" s="115">
        <f t="shared" si="1085"/>
        <v>15</v>
      </c>
      <c r="N1579" s="115">
        <f t="shared" si="1086"/>
        <v>29</v>
      </c>
      <c r="O1579" s="115">
        <f t="shared" si="1087"/>
        <v>8</v>
      </c>
      <c r="P1579" s="115">
        <f t="shared" si="1088"/>
        <v>23</v>
      </c>
      <c r="Q1579" s="115">
        <f t="shared" si="1089"/>
        <v>26</v>
      </c>
      <c r="R1579" s="115">
        <f t="shared" si="1090"/>
        <v>43</v>
      </c>
      <c r="S1579" s="115">
        <f t="shared" si="1091"/>
        <v>4</v>
      </c>
      <c r="T1579" s="115">
        <f t="shared" si="1092"/>
        <v>12</v>
      </c>
      <c r="U1579" s="115">
        <f t="shared" si="1093"/>
        <v>23</v>
      </c>
      <c r="V1579" s="115">
        <f t="shared" si="1094"/>
        <v>11</v>
      </c>
      <c r="W1579" s="115">
        <f t="shared" si="1095"/>
        <v>33</v>
      </c>
      <c r="X1579" s="115">
        <f t="shared" si="1096"/>
        <v>26</v>
      </c>
      <c r="Y1579" s="115">
        <f t="shared" si="1097"/>
        <v>18</v>
      </c>
      <c r="Z1579" s="115">
        <f t="shared" si="1098"/>
        <v>29</v>
      </c>
      <c r="AA1579" s="115">
        <f t="shared" si="1099"/>
        <v>6</v>
      </c>
      <c r="AB1579" s="115">
        <f t="shared" si="1100"/>
        <v>12</v>
      </c>
      <c r="AC1579" s="113">
        <f t="shared" si="1104"/>
        <v>420</v>
      </c>
      <c r="AE1579">
        <f>I1579*$H1579</f>
        <v>3.3720410285770649E-3</v>
      </c>
      <c r="AF1579">
        <f t="shared" si="1106"/>
        <v>2.7526865539404612E-4</v>
      </c>
      <c r="AG1579">
        <f t="shared" si="1107"/>
        <v>1.5139776046672537E-3</v>
      </c>
      <c r="AH1579">
        <f t="shared" si="1108"/>
        <v>1.8580634239098112E-3</v>
      </c>
      <c r="AI1579">
        <f t="shared" si="1109"/>
        <v>1.032257457727673E-3</v>
      </c>
      <c r="AJ1579">
        <f t="shared" si="1110"/>
        <v>1.9956977516068343E-3</v>
      </c>
      <c r="AK1579">
        <f t="shared" si="1111"/>
        <v>5.5053731078809223E-4</v>
      </c>
      <c r="AL1579">
        <f t="shared" si="1112"/>
        <v>1.5827947685157651E-3</v>
      </c>
      <c r="AM1579">
        <f t="shared" si="1113"/>
        <v>1.7892462600612997E-3</v>
      </c>
      <c r="AN1579">
        <f t="shared" si="1114"/>
        <v>2.9591380454859957E-3</v>
      </c>
      <c r="AO1579">
        <f t="shared" si="1115"/>
        <v>2.7526865539404612E-4</v>
      </c>
      <c r="AP1579">
        <f t="shared" si="1116"/>
        <v>8.258059661821384E-4</v>
      </c>
      <c r="AQ1579">
        <f t="shared" si="1117"/>
        <v>1.5827947685157651E-3</v>
      </c>
      <c r="AR1579">
        <f t="shared" si="1118"/>
        <v>7.5698880233362683E-4</v>
      </c>
      <c r="AS1579">
        <f t="shared" si="1119"/>
        <v>2.2709664070008806E-3</v>
      </c>
      <c r="AT1579">
        <f t="shared" si="1120"/>
        <v>1.7892462600612997E-3</v>
      </c>
      <c r="AU1579">
        <f t="shared" si="1121"/>
        <v>1.2387089492732076E-3</v>
      </c>
      <c r="AV1579">
        <f t="shared" si="1122"/>
        <v>1.9956977516068343E-3</v>
      </c>
      <c r="AW1579">
        <f t="shared" si="1123"/>
        <v>4.129029830910692E-4</v>
      </c>
      <c r="AX1579">
        <f t="shared" si="1124"/>
        <v>8.258059661821384E-4</v>
      </c>
      <c r="AY1579">
        <f t="shared" si="1125"/>
        <v>2.8903208816374842E-2</v>
      </c>
    </row>
    <row r="1580" spans="1:51" x14ac:dyDescent="0.2">
      <c r="A1580" s="118" t="s">
        <v>6510</v>
      </c>
      <c r="B1580" s="120">
        <v>54065.604999999989</v>
      </c>
      <c r="C1580" s="121">
        <v>486</v>
      </c>
      <c r="D1580" s="121" t="s">
        <v>7220</v>
      </c>
      <c r="E1580" s="121">
        <v>0.30776853388228875</v>
      </c>
      <c r="F1580">
        <f t="shared" si="1101"/>
        <v>3.0776853388228877E-7</v>
      </c>
      <c r="G1580">
        <f t="shared" si="1102"/>
        <v>3.0776853388228879E-9</v>
      </c>
      <c r="H1580">
        <f t="shared" si="1103"/>
        <v>1.7715270077506152E-4</v>
      </c>
      <c r="I1580" s="115">
        <f t="shared" si="1081"/>
        <v>47</v>
      </c>
      <c r="J1580" s="115">
        <f t="shared" si="1082"/>
        <v>4</v>
      </c>
      <c r="K1580" s="115">
        <f t="shared" si="1083"/>
        <v>36</v>
      </c>
      <c r="L1580" s="115">
        <f t="shared" si="1084"/>
        <v>41</v>
      </c>
      <c r="M1580" s="115">
        <f t="shared" si="1085"/>
        <v>18</v>
      </c>
      <c r="N1580" s="115">
        <f t="shared" si="1086"/>
        <v>37</v>
      </c>
      <c r="O1580" s="115">
        <f t="shared" si="1087"/>
        <v>7</v>
      </c>
      <c r="P1580" s="115">
        <f t="shared" si="1088"/>
        <v>21</v>
      </c>
      <c r="Q1580" s="115">
        <f t="shared" si="1089"/>
        <v>27</v>
      </c>
      <c r="R1580" s="115">
        <f t="shared" si="1090"/>
        <v>58</v>
      </c>
      <c r="S1580" s="115">
        <f t="shared" si="1091"/>
        <v>9</v>
      </c>
      <c r="T1580" s="115">
        <f t="shared" si="1092"/>
        <v>21</v>
      </c>
      <c r="U1580" s="115">
        <f t="shared" si="1093"/>
        <v>19</v>
      </c>
      <c r="V1580" s="115">
        <f t="shared" si="1094"/>
        <v>11</v>
      </c>
      <c r="W1580" s="115">
        <f t="shared" si="1095"/>
        <v>30</v>
      </c>
      <c r="X1580" s="115">
        <f t="shared" si="1096"/>
        <v>19</v>
      </c>
      <c r="Y1580" s="115">
        <f t="shared" si="1097"/>
        <v>36</v>
      </c>
      <c r="Z1580" s="115">
        <f t="shared" si="1098"/>
        <v>25</v>
      </c>
      <c r="AA1580" s="115">
        <f t="shared" si="1099"/>
        <v>8</v>
      </c>
      <c r="AB1580" s="115">
        <f t="shared" si="1100"/>
        <v>12</v>
      </c>
      <c r="AC1580" s="113">
        <f t="shared" si="1104"/>
        <v>486</v>
      </c>
      <c r="AE1580">
        <f t="shared" si="1105"/>
        <v>8.3261769364278912E-3</v>
      </c>
      <c r="AF1580">
        <f t="shared" si="1106"/>
        <v>7.0861080310024606E-4</v>
      </c>
      <c r="AG1580">
        <f t="shared" si="1107"/>
        <v>6.3774972279022147E-3</v>
      </c>
      <c r="AH1580">
        <f t="shared" si="1108"/>
        <v>7.2632607317775219E-3</v>
      </c>
      <c r="AI1580">
        <f t="shared" si="1109"/>
        <v>3.1887486139511073E-3</v>
      </c>
      <c r="AJ1580">
        <f t="shared" si="1110"/>
        <v>6.5546499286772758E-3</v>
      </c>
      <c r="AK1580">
        <f t="shared" si="1111"/>
        <v>1.2400689054254306E-3</v>
      </c>
      <c r="AL1580">
        <f t="shared" si="1112"/>
        <v>3.720206716276292E-3</v>
      </c>
      <c r="AM1580">
        <f t="shared" si="1113"/>
        <v>4.7831229209266612E-3</v>
      </c>
      <c r="AN1580">
        <f t="shared" si="1114"/>
        <v>1.0274856644953569E-2</v>
      </c>
      <c r="AO1580">
        <f t="shared" si="1115"/>
        <v>1.5943743069755537E-3</v>
      </c>
      <c r="AP1580">
        <f t="shared" si="1116"/>
        <v>3.720206716276292E-3</v>
      </c>
      <c r="AQ1580">
        <f t="shared" si="1117"/>
        <v>3.3659013147261689E-3</v>
      </c>
      <c r="AR1580">
        <f t="shared" si="1118"/>
        <v>1.9486797085256768E-3</v>
      </c>
      <c r="AS1580">
        <f t="shared" si="1119"/>
        <v>5.3145810232518454E-3</v>
      </c>
      <c r="AT1580">
        <f t="shared" si="1120"/>
        <v>3.3659013147261689E-3</v>
      </c>
      <c r="AU1580">
        <f t="shared" si="1121"/>
        <v>6.3774972279022147E-3</v>
      </c>
      <c r="AV1580">
        <f t="shared" si="1122"/>
        <v>4.4288175193765381E-3</v>
      </c>
      <c r="AW1580">
        <f t="shared" si="1123"/>
        <v>1.4172216062004921E-3</v>
      </c>
      <c r="AX1580">
        <f t="shared" si="1124"/>
        <v>2.1258324093007381E-3</v>
      </c>
      <c r="AY1580">
        <f t="shared" si="1125"/>
        <v>8.6096212576679904E-2</v>
      </c>
    </row>
    <row r="1581" spans="1:51" x14ac:dyDescent="0.2">
      <c r="A1581" s="118" t="s">
        <v>6511</v>
      </c>
      <c r="B1581" s="120">
        <v>21190.339999999993</v>
      </c>
      <c r="C1581" s="121">
        <v>193</v>
      </c>
      <c r="D1581" s="121" t="s">
        <v>7221</v>
      </c>
      <c r="E1581" s="121">
        <v>1.7471873266312526E-2</v>
      </c>
      <c r="F1581">
        <f t="shared" si="1101"/>
        <v>1.7471873266312527E-8</v>
      </c>
      <c r="G1581">
        <f t="shared" si="1102"/>
        <v>1.7471873266312527E-10</v>
      </c>
      <c r="H1581">
        <f t="shared" si="1103"/>
        <v>1.0056874553363752E-5</v>
      </c>
      <c r="I1581" s="115">
        <f t="shared" si="1081"/>
        <v>21</v>
      </c>
      <c r="J1581" s="115">
        <f t="shared" si="1082"/>
        <v>2</v>
      </c>
      <c r="K1581" s="115">
        <f t="shared" si="1083"/>
        <v>6</v>
      </c>
      <c r="L1581" s="115">
        <f t="shared" si="1084"/>
        <v>8</v>
      </c>
      <c r="M1581" s="115">
        <f t="shared" si="1085"/>
        <v>6</v>
      </c>
      <c r="N1581" s="115">
        <f t="shared" si="1086"/>
        <v>14</v>
      </c>
      <c r="O1581" s="115">
        <f t="shared" si="1087"/>
        <v>8</v>
      </c>
      <c r="P1581" s="115">
        <f t="shared" si="1088"/>
        <v>16</v>
      </c>
      <c r="Q1581" s="115">
        <f t="shared" si="1089"/>
        <v>8</v>
      </c>
      <c r="R1581" s="115">
        <f t="shared" si="1090"/>
        <v>19</v>
      </c>
      <c r="S1581" s="115">
        <f t="shared" si="1091"/>
        <v>3</v>
      </c>
      <c r="T1581" s="115">
        <f t="shared" si="1092"/>
        <v>8</v>
      </c>
      <c r="U1581" s="115">
        <f t="shared" si="1093"/>
        <v>8</v>
      </c>
      <c r="V1581" s="115">
        <f t="shared" si="1094"/>
        <v>9</v>
      </c>
      <c r="W1581" s="115">
        <f t="shared" si="1095"/>
        <v>18</v>
      </c>
      <c r="X1581" s="115">
        <f t="shared" si="1096"/>
        <v>15</v>
      </c>
      <c r="Y1581" s="115">
        <f t="shared" si="1097"/>
        <v>7</v>
      </c>
      <c r="Z1581" s="115">
        <f t="shared" si="1098"/>
        <v>14</v>
      </c>
      <c r="AA1581" s="115">
        <f t="shared" si="1099"/>
        <v>2</v>
      </c>
      <c r="AB1581" s="115">
        <f t="shared" si="1100"/>
        <v>1</v>
      </c>
      <c r="AC1581" s="113">
        <f t="shared" si="1104"/>
        <v>193</v>
      </c>
      <c r="AE1581">
        <f t="shared" si="1105"/>
        <v>2.111943656206388E-4</v>
      </c>
      <c r="AF1581">
        <f t="shared" si="1106"/>
        <v>2.0113749106727504E-5</v>
      </c>
      <c r="AG1581">
        <f t="shared" si="1107"/>
        <v>6.0341247320182512E-5</v>
      </c>
      <c r="AH1581">
        <f t="shared" si="1108"/>
        <v>8.0454996426910017E-5</v>
      </c>
      <c r="AI1581">
        <f t="shared" si="1109"/>
        <v>6.0341247320182512E-5</v>
      </c>
      <c r="AJ1581">
        <f t="shared" si="1110"/>
        <v>1.4079624374709252E-4</v>
      </c>
      <c r="AK1581">
        <f t="shared" si="1111"/>
        <v>8.0454996426910017E-5</v>
      </c>
      <c r="AL1581">
        <f t="shared" si="1112"/>
        <v>1.6090999285382003E-4</v>
      </c>
      <c r="AM1581">
        <f t="shared" si="1113"/>
        <v>8.0454996426910017E-5</v>
      </c>
      <c r="AN1581">
        <f t="shared" si="1114"/>
        <v>1.9108061651391129E-4</v>
      </c>
      <c r="AO1581">
        <f t="shared" si="1115"/>
        <v>3.0170623660091256E-5</v>
      </c>
      <c r="AP1581">
        <f t="shared" si="1116"/>
        <v>8.0454996426910017E-5</v>
      </c>
      <c r="AQ1581">
        <f t="shared" si="1117"/>
        <v>8.0454996426910017E-5</v>
      </c>
      <c r="AR1581">
        <f t="shared" si="1118"/>
        <v>9.0511870980273772E-5</v>
      </c>
      <c r="AS1581">
        <f t="shared" si="1119"/>
        <v>1.8102374196054754E-4</v>
      </c>
      <c r="AT1581">
        <f t="shared" si="1120"/>
        <v>1.5085311830045629E-4</v>
      </c>
      <c r="AU1581">
        <f t="shared" si="1121"/>
        <v>7.0398121873546261E-5</v>
      </c>
      <c r="AV1581">
        <f t="shared" si="1122"/>
        <v>1.4079624374709252E-4</v>
      </c>
      <c r="AW1581">
        <f t="shared" si="1123"/>
        <v>2.0113749106727504E-5</v>
      </c>
      <c r="AX1581">
        <f t="shared" si="1124"/>
        <v>1.0056874553363752E-5</v>
      </c>
      <c r="AY1581">
        <f t="shared" si="1125"/>
        <v>1.9409767887992042E-3</v>
      </c>
    </row>
    <row r="1582" spans="1:51" x14ac:dyDescent="0.2">
      <c r="A1582" s="118" t="s">
        <v>6512</v>
      </c>
      <c r="B1582" s="120">
        <v>9456.9449999999961</v>
      </c>
      <c r="C1582" s="121">
        <v>86</v>
      </c>
      <c r="D1582" s="121" t="s">
        <v>7222</v>
      </c>
      <c r="E1582" s="121">
        <v>0.21555013456105229</v>
      </c>
      <c r="F1582">
        <f t="shared" si="1101"/>
        <v>2.1555013456105229E-7</v>
      </c>
      <c r="G1582">
        <f t="shared" si="1102"/>
        <v>2.1555013456105229E-9</v>
      </c>
      <c r="H1582">
        <f t="shared" si="1103"/>
        <v>1.2407145073681556E-4</v>
      </c>
      <c r="I1582" s="115">
        <f t="shared" si="1081"/>
        <v>14</v>
      </c>
      <c r="J1582" s="115">
        <f t="shared" si="1082"/>
        <v>0</v>
      </c>
      <c r="K1582" s="115">
        <f t="shared" si="1083"/>
        <v>3</v>
      </c>
      <c r="L1582" s="115">
        <f t="shared" si="1084"/>
        <v>7</v>
      </c>
      <c r="M1582" s="115">
        <f t="shared" si="1085"/>
        <v>2</v>
      </c>
      <c r="N1582" s="115">
        <f t="shared" si="1086"/>
        <v>4</v>
      </c>
      <c r="O1582" s="115">
        <f t="shared" si="1087"/>
        <v>2</v>
      </c>
      <c r="P1582" s="115">
        <f t="shared" si="1088"/>
        <v>7</v>
      </c>
      <c r="Q1582" s="115">
        <f t="shared" si="1089"/>
        <v>11</v>
      </c>
      <c r="R1582" s="115">
        <f t="shared" si="1090"/>
        <v>7</v>
      </c>
      <c r="S1582" s="115">
        <f t="shared" si="1091"/>
        <v>4</v>
      </c>
      <c r="T1582" s="115">
        <f t="shared" si="1092"/>
        <v>2</v>
      </c>
      <c r="U1582" s="115">
        <f t="shared" si="1093"/>
        <v>3</v>
      </c>
      <c r="V1582" s="115">
        <f t="shared" si="1094"/>
        <v>3</v>
      </c>
      <c r="W1582" s="115">
        <f t="shared" si="1095"/>
        <v>4</v>
      </c>
      <c r="X1582" s="115">
        <f t="shared" si="1096"/>
        <v>6</v>
      </c>
      <c r="Y1582" s="115">
        <f t="shared" si="1097"/>
        <v>3</v>
      </c>
      <c r="Z1582" s="115">
        <f t="shared" si="1098"/>
        <v>2</v>
      </c>
      <c r="AA1582" s="115">
        <f t="shared" si="1099"/>
        <v>0</v>
      </c>
      <c r="AB1582" s="115">
        <f t="shared" si="1100"/>
        <v>2</v>
      </c>
      <c r="AC1582" s="113">
        <f t="shared" si="1104"/>
        <v>86</v>
      </c>
      <c r="AE1582">
        <f t="shared" si="1105"/>
        <v>1.7370003103154177E-3</v>
      </c>
      <c r="AF1582">
        <f t="shared" si="1106"/>
        <v>0</v>
      </c>
      <c r="AG1582">
        <f t="shared" si="1107"/>
        <v>3.7221435221044668E-4</v>
      </c>
      <c r="AH1582">
        <f t="shared" si="1108"/>
        <v>8.6850015515770886E-4</v>
      </c>
      <c r="AI1582">
        <f t="shared" si="1109"/>
        <v>2.4814290147363112E-4</v>
      </c>
      <c r="AJ1582">
        <f t="shared" si="1110"/>
        <v>4.9628580294726224E-4</v>
      </c>
      <c r="AK1582">
        <f t="shared" si="1111"/>
        <v>2.4814290147363112E-4</v>
      </c>
      <c r="AL1582">
        <f t="shared" si="1112"/>
        <v>8.6850015515770886E-4</v>
      </c>
      <c r="AM1582">
        <f t="shared" si="1113"/>
        <v>1.3647859581049711E-3</v>
      </c>
      <c r="AN1582">
        <f t="shared" si="1114"/>
        <v>8.6850015515770886E-4</v>
      </c>
      <c r="AO1582">
        <f t="shared" si="1115"/>
        <v>4.9628580294726224E-4</v>
      </c>
      <c r="AP1582">
        <f t="shared" si="1116"/>
        <v>2.4814290147363112E-4</v>
      </c>
      <c r="AQ1582">
        <f t="shared" si="1117"/>
        <v>3.7221435221044668E-4</v>
      </c>
      <c r="AR1582">
        <f t="shared" si="1118"/>
        <v>3.7221435221044668E-4</v>
      </c>
      <c r="AS1582">
        <f t="shared" si="1119"/>
        <v>4.9628580294726224E-4</v>
      </c>
      <c r="AT1582">
        <f t="shared" si="1120"/>
        <v>7.4442870442089336E-4</v>
      </c>
      <c r="AU1582">
        <f t="shared" si="1121"/>
        <v>3.7221435221044668E-4</v>
      </c>
      <c r="AV1582">
        <f t="shared" si="1122"/>
        <v>2.4814290147363112E-4</v>
      </c>
      <c r="AW1582">
        <f t="shared" si="1123"/>
        <v>0</v>
      </c>
      <c r="AX1582">
        <f t="shared" si="1124"/>
        <v>2.4814290147363112E-4</v>
      </c>
      <c r="AY1582">
        <f t="shared" si="1125"/>
        <v>1.0670144763366141E-2</v>
      </c>
    </row>
    <row r="1583" spans="1:51" x14ac:dyDescent="0.2">
      <c r="A1583" s="118" t="s">
        <v>6513</v>
      </c>
      <c r="B1583" s="120">
        <v>22816.555</v>
      </c>
      <c r="C1583" s="121">
        <v>216</v>
      </c>
      <c r="D1583" s="121" t="s">
        <v>7223</v>
      </c>
      <c r="E1583" s="121">
        <v>0.2703916897988784</v>
      </c>
      <c r="F1583">
        <f t="shared" si="1101"/>
        <v>2.703916897988784E-7</v>
      </c>
      <c r="G1583">
        <f t="shared" si="1102"/>
        <v>2.7039168979887841E-9</v>
      </c>
      <c r="H1583">
        <f t="shared" si="1103"/>
        <v>1.5563845176363726E-4</v>
      </c>
      <c r="I1583" s="115">
        <f t="shared" si="1081"/>
        <v>41</v>
      </c>
      <c r="J1583" s="115">
        <f t="shared" si="1082"/>
        <v>1</v>
      </c>
      <c r="K1583" s="115">
        <f t="shared" si="1083"/>
        <v>19</v>
      </c>
      <c r="L1583" s="115">
        <f t="shared" si="1084"/>
        <v>7</v>
      </c>
      <c r="M1583" s="115">
        <f t="shared" si="1085"/>
        <v>4</v>
      </c>
      <c r="N1583" s="115">
        <f t="shared" si="1086"/>
        <v>15</v>
      </c>
      <c r="O1583" s="115">
        <f t="shared" si="1087"/>
        <v>1</v>
      </c>
      <c r="P1583" s="115">
        <f t="shared" si="1088"/>
        <v>18</v>
      </c>
      <c r="Q1583" s="115">
        <f t="shared" si="1089"/>
        <v>6</v>
      </c>
      <c r="R1583" s="115">
        <f t="shared" si="1090"/>
        <v>20</v>
      </c>
      <c r="S1583" s="115">
        <f t="shared" si="1091"/>
        <v>3</v>
      </c>
      <c r="T1583" s="115">
        <f t="shared" si="1092"/>
        <v>7</v>
      </c>
      <c r="U1583" s="115">
        <f t="shared" si="1093"/>
        <v>8</v>
      </c>
      <c r="V1583" s="115">
        <f t="shared" si="1094"/>
        <v>12</v>
      </c>
      <c r="W1583" s="115">
        <f t="shared" si="1095"/>
        <v>15</v>
      </c>
      <c r="X1583" s="115">
        <f t="shared" si="1096"/>
        <v>12</v>
      </c>
      <c r="Y1583" s="115">
        <f t="shared" si="1097"/>
        <v>8</v>
      </c>
      <c r="Z1583" s="115">
        <f t="shared" si="1098"/>
        <v>13</v>
      </c>
      <c r="AA1583" s="115">
        <f t="shared" si="1099"/>
        <v>3</v>
      </c>
      <c r="AB1583" s="115">
        <f t="shared" si="1100"/>
        <v>3</v>
      </c>
      <c r="AC1583" s="113">
        <f t="shared" si="1104"/>
        <v>216</v>
      </c>
      <c r="AE1583">
        <f t="shared" si="1105"/>
        <v>6.3811765223091279E-3</v>
      </c>
      <c r="AF1583">
        <f t="shared" si="1106"/>
        <v>1.5563845176363726E-4</v>
      </c>
      <c r="AG1583">
        <f t="shared" si="1107"/>
        <v>2.9571305835091079E-3</v>
      </c>
      <c r="AH1583">
        <f t="shared" si="1108"/>
        <v>1.0894691623454609E-3</v>
      </c>
      <c r="AI1583">
        <f t="shared" si="1109"/>
        <v>6.2255380705454903E-4</v>
      </c>
      <c r="AJ1583">
        <f t="shared" si="1110"/>
        <v>2.3345767764545587E-3</v>
      </c>
      <c r="AK1583">
        <f t="shared" si="1111"/>
        <v>1.5563845176363726E-4</v>
      </c>
      <c r="AL1583">
        <f t="shared" si="1112"/>
        <v>2.8014921317454705E-3</v>
      </c>
      <c r="AM1583">
        <f t="shared" si="1113"/>
        <v>9.3383071058182349E-4</v>
      </c>
      <c r="AN1583">
        <f t="shared" si="1114"/>
        <v>3.1127690352727453E-3</v>
      </c>
      <c r="AO1583">
        <f t="shared" si="1115"/>
        <v>4.6691535529091175E-4</v>
      </c>
      <c r="AP1583">
        <f t="shared" si="1116"/>
        <v>1.0894691623454609E-3</v>
      </c>
      <c r="AQ1583">
        <f t="shared" si="1117"/>
        <v>1.2451076141090981E-3</v>
      </c>
      <c r="AR1583">
        <f t="shared" si="1118"/>
        <v>1.867661421163647E-3</v>
      </c>
      <c r="AS1583">
        <f t="shared" si="1119"/>
        <v>2.3345767764545587E-3</v>
      </c>
      <c r="AT1583">
        <f t="shared" si="1120"/>
        <v>1.867661421163647E-3</v>
      </c>
      <c r="AU1583">
        <f t="shared" si="1121"/>
        <v>1.2451076141090981E-3</v>
      </c>
      <c r="AV1583">
        <f t="shared" si="1122"/>
        <v>2.0232998729272844E-3</v>
      </c>
      <c r="AW1583">
        <f t="shared" si="1123"/>
        <v>4.6691535529091175E-4</v>
      </c>
      <c r="AX1583">
        <f t="shared" si="1124"/>
        <v>4.6691535529091175E-4</v>
      </c>
      <c r="AY1583">
        <f t="shared" si="1125"/>
        <v>3.3617905580945649E-2</v>
      </c>
    </row>
    <row r="1584" spans="1:51" x14ac:dyDescent="0.2">
      <c r="A1584" s="118" t="s">
        <v>6514</v>
      </c>
      <c r="B1584" s="120">
        <v>18026.844999999998</v>
      </c>
      <c r="C1584" s="121">
        <v>164</v>
      </c>
      <c r="D1584" s="121" t="s">
        <v>7224</v>
      </c>
      <c r="E1584" s="121">
        <v>1.1625140336557784E-2</v>
      </c>
      <c r="F1584">
        <f t="shared" si="1101"/>
        <v>1.1625140336557785E-8</v>
      </c>
      <c r="G1584">
        <f t="shared" si="1102"/>
        <v>1.1625140336557785E-10</v>
      </c>
      <c r="H1584">
        <f t="shared" si="1103"/>
        <v>6.6914735614199618E-6</v>
      </c>
      <c r="I1584" s="115">
        <f t="shared" si="1081"/>
        <v>19</v>
      </c>
      <c r="J1584" s="115">
        <f t="shared" si="1082"/>
        <v>1</v>
      </c>
      <c r="K1584" s="115">
        <f t="shared" si="1083"/>
        <v>9</v>
      </c>
      <c r="L1584" s="115">
        <f t="shared" si="1084"/>
        <v>6</v>
      </c>
      <c r="M1584" s="115">
        <f t="shared" si="1085"/>
        <v>5</v>
      </c>
      <c r="N1584" s="115">
        <f t="shared" si="1086"/>
        <v>9</v>
      </c>
      <c r="O1584" s="115">
        <f t="shared" si="1087"/>
        <v>5</v>
      </c>
      <c r="P1584" s="115">
        <f t="shared" si="1088"/>
        <v>12</v>
      </c>
      <c r="Q1584" s="115">
        <f t="shared" si="1089"/>
        <v>7</v>
      </c>
      <c r="R1584" s="115">
        <f t="shared" si="1090"/>
        <v>17</v>
      </c>
      <c r="S1584" s="115">
        <f t="shared" si="1091"/>
        <v>8</v>
      </c>
      <c r="T1584" s="115">
        <f t="shared" si="1092"/>
        <v>4</v>
      </c>
      <c r="U1584" s="115">
        <f t="shared" si="1093"/>
        <v>8</v>
      </c>
      <c r="V1584" s="115">
        <f t="shared" si="1094"/>
        <v>6</v>
      </c>
      <c r="W1584" s="115">
        <f t="shared" si="1095"/>
        <v>12</v>
      </c>
      <c r="X1584" s="115">
        <f t="shared" si="1096"/>
        <v>13</v>
      </c>
      <c r="Y1584" s="115">
        <f t="shared" si="1097"/>
        <v>7</v>
      </c>
      <c r="Z1584" s="115">
        <f t="shared" si="1098"/>
        <v>12</v>
      </c>
      <c r="AA1584" s="115">
        <f t="shared" si="1099"/>
        <v>1</v>
      </c>
      <c r="AB1584" s="115">
        <f t="shared" si="1100"/>
        <v>3</v>
      </c>
      <c r="AC1584" s="113">
        <f t="shared" si="1104"/>
        <v>164</v>
      </c>
      <c r="AE1584">
        <f t="shared" si="1105"/>
        <v>1.2713799766697926E-4</v>
      </c>
      <c r="AF1584">
        <f t="shared" si="1106"/>
        <v>6.6914735614199618E-6</v>
      </c>
      <c r="AG1584">
        <f t="shared" si="1107"/>
        <v>6.0223262052779659E-5</v>
      </c>
      <c r="AH1584">
        <f t="shared" si="1108"/>
        <v>4.0148841368519773E-5</v>
      </c>
      <c r="AI1584">
        <f t="shared" si="1109"/>
        <v>3.3457367807099808E-5</v>
      </c>
      <c r="AJ1584">
        <f t="shared" si="1110"/>
        <v>6.0223262052779659E-5</v>
      </c>
      <c r="AK1584">
        <f t="shared" si="1111"/>
        <v>3.3457367807099808E-5</v>
      </c>
      <c r="AL1584">
        <f t="shared" si="1112"/>
        <v>8.0297682737039545E-5</v>
      </c>
      <c r="AM1584">
        <f t="shared" si="1113"/>
        <v>4.684031492993973E-5</v>
      </c>
      <c r="AN1584">
        <f t="shared" si="1114"/>
        <v>1.1375505054413935E-4</v>
      </c>
      <c r="AO1584">
        <f t="shared" si="1115"/>
        <v>5.3531788491359695E-5</v>
      </c>
      <c r="AP1584">
        <f t="shared" si="1116"/>
        <v>2.6765894245679847E-5</v>
      </c>
      <c r="AQ1584">
        <f t="shared" si="1117"/>
        <v>5.3531788491359695E-5</v>
      </c>
      <c r="AR1584">
        <f t="shared" si="1118"/>
        <v>4.0148841368519773E-5</v>
      </c>
      <c r="AS1584">
        <f t="shared" si="1119"/>
        <v>8.0297682737039545E-5</v>
      </c>
      <c r="AT1584">
        <f t="shared" si="1120"/>
        <v>8.6989156298459503E-5</v>
      </c>
      <c r="AU1584">
        <f t="shared" si="1121"/>
        <v>4.684031492993973E-5</v>
      </c>
      <c r="AV1584">
        <f t="shared" si="1122"/>
        <v>8.0297682737039545E-5</v>
      </c>
      <c r="AW1584">
        <f t="shared" si="1123"/>
        <v>6.6914735614199618E-6</v>
      </c>
      <c r="AX1584">
        <f t="shared" si="1124"/>
        <v>2.0074420684259886E-5</v>
      </c>
      <c r="AY1584">
        <f t="shared" si="1125"/>
        <v>1.097401664072874E-3</v>
      </c>
    </row>
    <row r="1585" spans="1:51" x14ac:dyDescent="0.2">
      <c r="A1585" s="118" t="s">
        <v>6515</v>
      </c>
      <c r="B1585" s="120">
        <v>33371.83</v>
      </c>
      <c r="C1585" s="121">
        <v>301</v>
      </c>
      <c r="D1585" s="121" t="s">
        <v>7225</v>
      </c>
      <c r="E1585" s="121">
        <v>4.0008677543757448E-2</v>
      </c>
      <c r="F1585">
        <f t="shared" si="1101"/>
        <v>4.000867754375745E-8</v>
      </c>
      <c r="G1585">
        <f t="shared" si="1102"/>
        <v>4.0008677543757453E-10</v>
      </c>
      <c r="H1585">
        <f t="shared" si="1103"/>
        <v>2.3029142037067298E-5</v>
      </c>
      <c r="I1585" s="115">
        <f t="shared" si="1081"/>
        <v>26</v>
      </c>
      <c r="J1585" s="115">
        <f t="shared" si="1082"/>
        <v>2</v>
      </c>
      <c r="K1585" s="115">
        <f t="shared" si="1083"/>
        <v>12</v>
      </c>
      <c r="L1585" s="115">
        <f t="shared" si="1084"/>
        <v>19</v>
      </c>
      <c r="M1585" s="115">
        <f t="shared" si="1085"/>
        <v>14</v>
      </c>
      <c r="N1585" s="115">
        <f t="shared" si="1086"/>
        <v>21</v>
      </c>
      <c r="O1585" s="115">
        <f t="shared" si="1087"/>
        <v>10</v>
      </c>
      <c r="P1585" s="115">
        <f t="shared" si="1088"/>
        <v>28</v>
      </c>
      <c r="Q1585" s="115">
        <f t="shared" si="1089"/>
        <v>21</v>
      </c>
      <c r="R1585" s="115">
        <f t="shared" si="1090"/>
        <v>42</v>
      </c>
      <c r="S1585" s="115">
        <f t="shared" si="1091"/>
        <v>7</v>
      </c>
      <c r="T1585" s="115">
        <f t="shared" si="1092"/>
        <v>7</v>
      </c>
      <c r="U1585" s="115">
        <f t="shared" si="1093"/>
        <v>16</v>
      </c>
      <c r="V1585" s="115">
        <f t="shared" si="1094"/>
        <v>7</v>
      </c>
      <c r="W1585" s="115">
        <f t="shared" si="1095"/>
        <v>16</v>
      </c>
      <c r="X1585" s="115">
        <f t="shared" si="1096"/>
        <v>20</v>
      </c>
      <c r="Y1585" s="115">
        <f t="shared" si="1097"/>
        <v>13</v>
      </c>
      <c r="Z1585" s="115">
        <f t="shared" si="1098"/>
        <v>13</v>
      </c>
      <c r="AA1585" s="115">
        <f t="shared" si="1099"/>
        <v>3</v>
      </c>
      <c r="AB1585" s="115">
        <f t="shared" si="1100"/>
        <v>4</v>
      </c>
      <c r="AC1585" s="113">
        <f t="shared" si="1104"/>
        <v>301</v>
      </c>
      <c r="AE1585">
        <f t="shared" si="1105"/>
        <v>5.9875769296374975E-4</v>
      </c>
      <c r="AF1585">
        <f t="shared" si="1106"/>
        <v>4.6058284074134596E-5</v>
      </c>
      <c r="AG1585">
        <f t="shared" si="1107"/>
        <v>2.7634970444480756E-4</v>
      </c>
      <c r="AH1585">
        <f t="shared" si="1108"/>
        <v>4.3755369870427866E-4</v>
      </c>
      <c r="AI1585">
        <f t="shared" si="1109"/>
        <v>3.2240798851894219E-4</v>
      </c>
      <c r="AJ1585">
        <f t="shared" si="1110"/>
        <v>4.8361198277841323E-4</v>
      </c>
      <c r="AK1585">
        <f t="shared" si="1111"/>
        <v>2.3029142037067299E-4</v>
      </c>
      <c r="AL1585">
        <f t="shared" si="1112"/>
        <v>6.4481597703788438E-4</v>
      </c>
      <c r="AM1585">
        <f t="shared" si="1113"/>
        <v>4.8361198277841323E-4</v>
      </c>
      <c r="AN1585">
        <f t="shared" si="1114"/>
        <v>9.6722396555682646E-4</v>
      </c>
      <c r="AO1585">
        <f t="shared" si="1115"/>
        <v>1.6120399425947109E-4</v>
      </c>
      <c r="AP1585">
        <f t="shared" si="1116"/>
        <v>1.6120399425947109E-4</v>
      </c>
      <c r="AQ1585">
        <f t="shared" si="1117"/>
        <v>3.6846627259307677E-4</v>
      </c>
      <c r="AR1585">
        <f t="shared" si="1118"/>
        <v>1.6120399425947109E-4</v>
      </c>
      <c r="AS1585">
        <f t="shared" si="1119"/>
        <v>3.6846627259307677E-4</v>
      </c>
      <c r="AT1585">
        <f t="shared" si="1120"/>
        <v>4.6058284074134597E-4</v>
      </c>
      <c r="AU1585">
        <f t="shared" si="1121"/>
        <v>2.9937884648187488E-4</v>
      </c>
      <c r="AV1585">
        <f t="shared" si="1122"/>
        <v>2.9937884648187488E-4</v>
      </c>
      <c r="AW1585">
        <f t="shared" si="1123"/>
        <v>6.908742611120189E-5</v>
      </c>
      <c r="AX1585">
        <f t="shared" si="1124"/>
        <v>9.2116568148269191E-5</v>
      </c>
      <c r="AY1585">
        <f t="shared" si="1125"/>
        <v>6.9317717531572568E-3</v>
      </c>
    </row>
    <row r="1586" spans="1:51" x14ac:dyDescent="0.2">
      <c r="A1586" s="118" t="s">
        <v>6516</v>
      </c>
      <c r="B1586" s="120">
        <v>47907.600000000013</v>
      </c>
      <c r="C1586" s="121">
        <v>443</v>
      </c>
      <c r="D1586" s="121" t="s">
        <v>7226</v>
      </c>
      <c r="E1586" s="121">
        <v>8.0366307987353152E-3</v>
      </c>
      <c r="F1586">
        <f t="shared" si="1101"/>
        <v>8.0366307987353145E-9</v>
      </c>
      <c r="G1586">
        <f t="shared" si="1102"/>
        <v>8.0366307987353149E-11</v>
      </c>
      <c r="H1586">
        <f t="shared" si="1103"/>
        <v>4.6259142647523636E-6</v>
      </c>
      <c r="I1586" s="115">
        <f t="shared" si="1081"/>
        <v>48</v>
      </c>
      <c r="J1586" s="115">
        <f t="shared" si="1082"/>
        <v>9</v>
      </c>
      <c r="K1586" s="115">
        <f t="shared" si="1083"/>
        <v>26</v>
      </c>
      <c r="L1586" s="115">
        <f t="shared" si="1084"/>
        <v>28</v>
      </c>
      <c r="M1586" s="115">
        <f t="shared" si="1085"/>
        <v>18</v>
      </c>
      <c r="N1586" s="115">
        <f t="shared" si="1086"/>
        <v>32</v>
      </c>
      <c r="O1586" s="115">
        <f t="shared" si="1087"/>
        <v>13</v>
      </c>
      <c r="P1586" s="115">
        <f t="shared" si="1088"/>
        <v>35</v>
      </c>
      <c r="Q1586" s="115">
        <f t="shared" si="1089"/>
        <v>17</v>
      </c>
      <c r="R1586" s="115">
        <f t="shared" si="1090"/>
        <v>31</v>
      </c>
      <c r="S1586" s="115">
        <f t="shared" si="1091"/>
        <v>9</v>
      </c>
      <c r="T1586" s="115">
        <f t="shared" si="1092"/>
        <v>22</v>
      </c>
      <c r="U1586" s="115">
        <f t="shared" si="1093"/>
        <v>16</v>
      </c>
      <c r="V1586" s="115">
        <f t="shared" si="1094"/>
        <v>20</v>
      </c>
      <c r="W1586" s="115">
        <f t="shared" si="1095"/>
        <v>19</v>
      </c>
      <c r="X1586" s="115">
        <f t="shared" si="1096"/>
        <v>35</v>
      </c>
      <c r="Y1586" s="115">
        <f t="shared" si="1097"/>
        <v>22</v>
      </c>
      <c r="Z1586" s="115">
        <f t="shared" si="1098"/>
        <v>32</v>
      </c>
      <c r="AA1586" s="115">
        <f t="shared" si="1099"/>
        <v>1</v>
      </c>
      <c r="AB1586" s="115">
        <f t="shared" si="1100"/>
        <v>10</v>
      </c>
      <c r="AC1586" s="113">
        <f>SUM(I1586:AB1586)</f>
        <v>443</v>
      </c>
      <c r="AE1586">
        <f t="shared" si="1105"/>
        <v>2.2204388470811347E-4</v>
      </c>
      <c r="AF1586">
        <f t="shared" si="1106"/>
        <v>4.1633228382771271E-5</v>
      </c>
      <c r="AG1586">
        <f t="shared" si="1107"/>
        <v>1.2027377088356146E-4</v>
      </c>
      <c r="AH1586">
        <f t="shared" si="1108"/>
        <v>1.2952559941306618E-4</v>
      </c>
      <c r="AI1586">
        <f t="shared" si="1109"/>
        <v>8.3266456765542543E-5</v>
      </c>
      <c r="AJ1586">
        <f t="shared" si="1110"/>
        <v>1.4802925647207563E-4</v>
      </c>
      <c r="AK1586">
        <f t="shared" si="1111"/>
        <v>6.0136885441780729E-5</v>
      </c>
      <c r="AL1586">
        <f t="shared" si="1112"/>
        <v>1.6190699926633273E-4</v>
      </c>
      <c r="AM1586">
        <f t="shared" si="1113"/>
        <v>7.8640542500790187E-5</v>
      </c>
      <c r="AN1586">
        <f t="shared" si="1114"/>
        <v>1.4340334220732328E-4</v>
      </c>
      <c r="AO1586">
        <f t="shared" si="1115"/>
        <v>4.1633228382771271E-5</v>
      </c>
      <c r="AP1586">
        <f t="shared" si="1116"/>
        <v>1.0177011382455199E-4</v>
      </c>
      <c r="AQ1586">
        <f t="shared" si="1117"/>
        <v>7.4014628236037817E-5</v>
      </c>
      <c r="AR1586">
        <f t="shared" si="1118"/>
        <v>9.2518285295047268E-5</v>
      </c>
      <c r="AS1586">
        <f t="shared" si="1119"/>
        <v>8.7892371030294912E-5</v>
      </c>
      <c r="AT1586">
        <f t="shared" si="1120"/>
        <v>1.6190699926633273E-4</v>
      </c>
      <c r="AU1586">
        <f t="shared" si="1121"/>
        <v>1.0177011382455199E-4</v>
      </c>
      <c r="AV1586">
        <f t="shared" si="1122"/>
        <v>1.4802925647207563E-4</v>
      </c>
      <c r="AW1586">
        <f t="shared" si="1123"/>
        <v>4.6259142647523636E-6</v>
      </c>
      <c r="AX1586">
        <f t="shared" si="1124"/>
        <v>4.6259142647523634E-5</v>
      </c>
      <c r="AY1586">
        <f t="shared" si="1125"/>
        <v>2.049280019285297E-3</v>
      </c>
    </row>
    <row r="1587" spans="1:51" x14ac:dyDescent="0.2">
      <c r="A1587" s="118" t="s">
        <v>6517</v>
      </c>
      <c r="B1587" s="120">
        <v>44830.395000000004</v>
      </c>
      <c r="C1587" s="121">
        <v>408</v>
      </c>
      <c r="D1587" s="121" t="s">
        <v>7227</v>
      </c>
      <c r="E1587" s="121">
        <v>0.34080279842023636</v>
      </c>
      <c r="F1587">
        <f t="shared" si="1101"/>
        <v>3.4080279842023636E-7</v>
      </c>
      <c r="G1587">
        <f t="shared" si="1102"/>
        <v>3.4080279842023637E-9</v>
      </c>
      <c r="H1587">
        <f t="shared" si="1103"/>
        <v>1.9616734501823647E-4</v>
      </c>
      <c r="I1587" s="115">
        <f t="shared" ref="I1587:I1635" si="1126">LEN(D1587)-LEN(SUBSTITUTE(D1587,"A",""))</f>
        <v>41</v>
      </c>
      <c r="J1587" s="115">
        <f t="shared" ref="J1587:J1635" si="1127">LEN(D1587)-LEN(SUBSTITUTE(D1587,"C",""))</f>
        <v>8</v>
      </c>
      <c r="K1587" s="115">
        <f t="shared" ref="K1587:K1635" si="1128">LEN(D1587)-LEN(SUBSTITUTE(D1587,"D",""))</f>
        <v>18</v>
      </c>
      <c r="L1587" s="115">
        <f t="shared" ref="L1587:L1635" si="1129">LEN(D1587)-LEN(SUBSTITUTE(D1587,"E",""))</f>
        <v>26</v>
      </c>
      <c r="M1587" s="115">
        <f t="shared" ref="M1587:M1635" si="1130">LEN(D1587)-LEN(SUBSTITUTE(D1587,"F",""))</f>
        <v>13</v>
      </c>
      <c r="N1587" s="115">
        <f t="shared" ref="N1587:N1635" si="1131">LEN(D1587)-LEN(SUBSTITUTE(D1587,"G",""))</f>
        <v>36</v>
      </c>
      <c r="O1587" s="115">
        <f t="shared" ref="O1587:O1635" si="1132">LEN(D1587)-LEN(SUBSTITUTE(D1587,"H",""))</f>
        <v>9</v>
      </c>
      <c r="P1587" s="115">
        <f t="shared" ref="P1587:P1635" si="1133">LEN(D1587)-LEN(SUBSTITUTE(D1587,"I",""))</f>
        <v>33</v>
      </c>
      <c r="Q1587" s="115">
        <f t="shared" ref="Q1587:Q1635" si="1134">LEN(D1587)-LEN(SUBSTITUTE(D1587,"K",""))</f>
        <v>16</v>
      </c>
      <c r="R1587" s="115">
        <f t="shared" ref="R1587:R1635" si="1135">LEN(D1587)-LEN(SUBSTITUTE(D1587,"L",""))</f>
        <v>33</v>
      </c>
      <c r="S1587" s="115">
        <f t="shared" ref="S1587:S1635" si="1136">LEN(D1587)-LEN(SUBSTITUTE(D1587,"M",""))</f>
        <v>21</v>
      </c>
      <c r="T1587" s="115">
        <f t="shared" ref="T1587:T1635" si="1137">LEN(D1587)-LEN(SUBSTITUTE(D1587,"N",""))</f>
        <v>20</v>
      </c>
      <c r="U1587" s="115">
        <f t="shared" ref="U1587:U1635" si="1138">LEN(D1587)-LEN(SUBSTITUTE(D1587,"P",""))</f>
        <v>17</v>
      </c>
      <c r="V1587" s="115">
        <f t="shared" ref="V1587:V1635" si="1139">LEN(D1587)-LEN(SUBSTITUTE(D1587,"Q",""))</f>
        <v>10</v>
      </c>
      <c r="W1587" s="115">
        <f t="shared" ref="W1587:W1635" si="1140">LEN(D1587)-LEN(SUBSTITUTE(D1587,"R",""))</f>
        <v>25</v>
      </c>
      <c r="X1587" s="115">
        <f t="shared" ref="X1587:X1635" si="1141">LEN(D1587)-LEN(SUBSTITUTE(D1587,"S",""))</f>
        <v>19</v>
      </c>
      <c r="Y1587" s="115">
        <f t="shared" ref="Y1587:Y1635" si="1142">LEN(D1587)-LEN(SUBSTITUTE(D1587,"T",""))</f>
        <v>26</v>
      </c>
      <c r="Z1587" s="115">
        <f t="shared" ref="Z1587:Z1635" si="1143">LEN(D1587)-LEN(SUBSTITUTE(D1587,"V",""))</f>
        <v>22</v>
      </c>
      <c r="AA1587" s="115">
        <f t="shared" ref="AA1587:AA1635" si="1144">LEN(D1587)-LEN(SUBSTITUTE(D1587,"W",""))</f>
        <v>6</v>
      </c>
      <c r="AB1587" s="115">
        <f t="shared" ref="AB1587:AB1635" si="1145">LEN(D1587)-LEN(SUBSTITUTE(D1587,"Y",""))</f>
        <v>9</v>
      </c>
      <c r="AC1587" s="113">
        <f t="shared" ref="AC1587:AC1635" si="1146">SUM(I1587:AB1587)</f>
        <v>408</v>
      </c>
      <c r="AE1587">
        <f t="shared" si="1105"/>
        <v>8.0428611457476953E-3</v>
      </c>
      <c r="AF1587">
        <f t="shared" si="1106"/>
        <v>1.5693387601458917E-3</v>
      </c>
      <c r="AG1587">
        <f t="shared" si="1107"/>
        <v>3.5310122103282566E-3</v>
      </c>
      <c r="AH1587">
        <f t="shared" si="1108"/>
        <v>5.1003509704741481E-3</v>
      </c>
      <c r="AI1587">
        <f t="shared" si="1109"/>
        <v>2.5501754852370741E-3</v>
      </c>
      <c r="AJ1587">
        <f t="shared" si="1110"/>
        <v>7.0620244206565132E-3</v>
      </c>
      <c r="AK1587">
        <f t="shared" si="1111"/>
        <v>1.7655061051641283E-3</v>
      </c>
      <c r="AL1587">
        <f t="shared" si="1112"/>
        <v>6.4735223856018037E-3</v>
      </c>
      <c r="AM1587">
        <f t="shared" si="1113"/>
        <v>3.1386775202917835E-3</v>
      </c>
      <c r="AN1587">
        <f t="shared" si="1114"/>
        <v>6.4735223856018037E-3</v>
      </c>
      <c r="AO1587">
        <f t="shared" si="1115"/>
        <v>4.119514245382966E-3</v>
      </c>
      <c r="AP1587">
        <f t="shared" si="1116"/>
        <v>3.9233469003647293E-3</v>
      </c>
      <c r="AQ1587">
        <f t="shared" si="1117"/>
        <v>3.3348448653100198E-3</v>
      </c>
      <c r="AR1587">
        <f t="shared" si="1118"/>
        <v>1.9616734501823646E-3</v>
      </c>
      <c r="AS1587">
        <f t="shared" si="1119"/>
        <v>4.9041836254559113E-3</v>
      </c>
      <c r="AT1587">
        <f t="shared" si="1120"/>
        <v>3.7271795553464929E-3</v>
      </c>
      <c r="AU1587">
        <f t="shared" si="1121"/>
        <v>5.1003509704741481E-3</v>
      </c>
      <c r="AV1587">
        <f t="shared" si="1122"/>
        <v>4.3156815904012019E-3</v>
      </c>
      <c r="AW1587">
        <f t="shared" si="1123"/>
        <v>1.1770040701094189E-3</v>
      </c>
      <c r="AX1587">
        <f t="shared" si="1124"/>
        <v>1.7655061051641283E-3</v>
      </c>
      <c r="AY1587">
        <f t="shared" si="1125"/>
        <v>8.0036276767440476E-2</v>
      </c>
    </row>
    <row r="1588" spans="1:51" x14ac:dyDescent="0.2">
      <c r="A1588" s="118" t="s">
        <v>6518</v>
      </c>
      <c r="B1588" s="120">
        <v>48246.635000000002</v>
      </c>
      <c r="C1588" s="121">
        <v>446</v>
      </c>
      <c r="D1588" s="121" t="s">
        <v>7228</v>
      </c>
      <c r="E1588" s="121">
        <v>0.14460594900250451</v>
      </c>
      <c r="F1588">
        <f t="shared" si="1101"/>
        <v>1.4460594900250451E-7</v>
      </c>
      <c r="G1588">
        <f t="shared" si="1102"/>
        <v>1.446059490025045E-9</v>
      </c>
      <c r="H1588">
        <f t="shared" si="1103"/>
        <v>8.3235716435300894E-5</v>
      </c>
      <c r="I1588" s="115">
        <f t="shared" si="1126"/>
        <v>44</v>
      </c>
      <c r="J1588" s="115">
        <f t="shared" si="1127"/>
        <v>5</v>
      </c>
      <c r="K1588" s="115">
        <f t="shared" si="1128"/>
        <v>22</v>
      </c>
      <c r="L1588" s="115">
        <f t="shared" si="1129"/>
        <v>18</v>
      </c>
      <c r="M1588" s="115">
        <f t="shared" si="1130"/>
        <v>19</v>
      </c>
      <c r="N1588" s="115">
        <f t="shared" si="1131"/>
        <v>33</v>
      </c>
      <c r="O1588" s="115">
        <f t="shared" si="1132"/>
        <v>10</v>
      </c>
      <c r="P1588" s="115">
        <f t="shared" si="1133"/>
        <v>28</v>
      </c>
      <c r="Q1588" s="115">
        <f t="shared" si="1134"/>
        <v>19</v>
      </c>
      <c r="R1588" s="115">
        <f t="shared" si="1135"/>
        <v>50</v>
      </c>
      <c r="S1588" s="115">
        <f t="shared" si="1136"/>
        <v>5</v>
      </c>
      <c r="T1588" s="115">
        <f t="shared" si="1137"/>
        <v>24</v>
      </c>
      <c r="U1588" s="115">
        <f t="shared" si="1138"/>
        <v>27</v>
      </c>
      <c r="V1588" s="115">
        <f t="shared" si="1139"/>
        <v>14</v>
      </c>
      <c r="W1588" s="115">
        <f t="shared" si="1140"/>
        <v>24</v>
      </c>
      <c r="X1588" s="115">
        <f t="shared" si="1141"/>
        <v>34</v>
      </c>
      <c r="Y1588" s="115">
        <f t="shared" si="1142"/>
        <v>29</v>
      </c>
      <c r="Z1588" s="115">
        <f t="shared" si="1143"/>
        <v>28</v>
      </c>
      <c r="AA1588" s="115">
        <f t="shared" si="1144"/>
        <v>3</v>
      </c>
      <c r="AB1588" s="115">
        <f t="shared" si="1145"/>
        <v>10</v>
      </c>
      <c r="AC1588" s="113">
        <f t="shared" si="1146"/>
        <v>446</v>
      </c>
      <c r="AE1588">
        <f t="shared" si="1105"/>
        <v>3.6623715231532392E-3</v>
      </c>
      <c r="AF1588">
        <f t="shared" si="1106"/>
        <v>4.161785821765045E-4</v>
      </c>
      <c r="AG1588">
        <f t="shared" si="1107"/>
        <v>1.8311857615766196E-3</v>
      </c>
      <c r="AH1588">
        <f t="shared" si="1108"/>
        <v>1.4982428958354162E-3</v>
      </c>
      <c r="AI1588">
        <f t="shared" si="1109"/>
        <v>1.5814786122707171E-3</v>
      </c>
      <c r="AJ1588">
        <f t="shared" si="1110"/>
        <v>2.7467786423649295E-3</v>
      </c>
      <c r="AK1588">
        <f t="shared" si="1111"/>
        <v>8.32357164353009E-4</v>
      </c>
      <c r="AL1588">
        <f t="shared" si="1112"/>
        <v>2.3306000601884249E-3</v>
      </c>
      <c r="AM1588">
        <f t="shared" si="1113"/>
        <v>1.5814786122707171E-3</v>
      </c>
      <c r="AN1588">
        <f t="shared" si="1114"/>
        <v>4.1617858217650443E-3</v>
      </c>
      <c r="AO1588">
        <f t="shared" si="1115"/>
        <v>4.161785821765045E-4</v>
      </c>
      <c r="AP1588">
        <f t="shared" si="1116"/>
        <v>1.9976571944472213E-3</v>
      </c>
      <c r="AQ1588">
        <f t="shared" si="1117"/>
        <v>2.247364343753124E-3</v>
      </c>
      <c r="AR1588">
        <f t="shared" si="1118"/>
        <v>1.1653000300942125E-3</v>
      </c>
      <c r="AS1588">
        <f t="shared" si="1119"/>
        <v>1.9976571944472213E-3</v>
      </c>
      <c r="AT1588">
        <f t="shared" si="1120"/>
        <v>2.8300143588002305E-3</v>
      </c>
      <c r="AU1588">
        <f t="shared" si="1121"/>
        <v>2.4138357766237259E-3</v>
      </c>
      <c r="AV1588">
        <f t="shared" si="1122"/>
        <v>2.3306000601884249E-3</v>
      </c>
      <c r="AW1588">
        <f t="shared" si="1123"/>
        <v>2.4970714930590266E-4</v>
      </c>
      <c r="AX1588">
        <f t="shared" si="1124"/>
        <v>8.32357164353009E-4</v>
      </c>
      <c r="AY1588">
        <f t="shared" si="1125"/>
        <v>3.7123129530144204E-2</v>
      </c>
    </row>
    <row r="1589" spans="1:51" x14ac:dyDescent="0.2">
      <c r="A1589" s="118" t="s">
        <v>6519</v>
      </c>
      <c r="B1589" s="120">
        <v>26288.599999999995</v>
      </c>
      <c r="C1589" s="121">
        <v>253</v>
      </c>
      <c r="D1589" s="121" t="s">
        <v>7229</v>
      </c>
      <c r="E1589" s="121">
        <v>2.3390782762327082E-3</v>
      </c>
      <c r="F1589">
        <f t="shared" si="1101"/>
        <v>2.3390782762327084E-9</v>
      </c>
      <c r="G1589">
        <f t="shared" si="1102"/>
        <v>2.3390782762327086E-11</v>
      </c>
      <c r="H1589">
        <f t="shared" si="1103"/>
        <v>1.3463820642476204E-6</v>
      </c>
      <c r="I1589" s="115">
        <f t="shared" si="1126"/>
        <v>37</v>
      </c>
      <c r="J1589" s="115">
        <f t="shared" si="1127"/>
        <v>6</v>
      </c>
      <c r="K1589" s="115">
        <f t="shared" si="1128"/>
        <v>12</v>
      </c>
      <c r="L1589" s="115">
        <f t="shared" si="1129"/>
        <v>14</v>
      </c>
      <c r="M1589" s="115">
        <f t="shared" si="1130"/>
        <v>6</v>
      </c>
      <c r="N1589" s="115">
        <f t="shared" si="1131"/>
        <v>25</v>
      </c>
      <c r="O1589" s="115">
        <f t="shared" si="1132"/>
        <v>5</v>
      </c>
      <c r="P1589" s="115">
        <f t="shared" si="1133"/>
        <v>20</v>
      </c>
      <c r="Q1589" s="115">
        <f t="shared" si="1134"/>
        <v>11</v>
      </c>
      <c r="R1589" s="115">
        <f t="shared" si="1135"/>
        <v>21</v>
      </c>
      <c r="S1589" s="115">
        <f t="shared" si="1136"/>
        <v>5</v>
      </c>
      <c r="T1589" s="115">
        <f t="shared" si="1137"/>
        <v>10</v>
      </c>
      <c r="U1589" s="115">
        <f t="shared" si="1138"/>
        <v>6</v>
      </c>
      <c r="V1589" s="115">
        <f t="shared" si="1139"/>
        <v>6</v>
      </c>
      <c r="W1589" s="115">
        <f t="shared" si="1140"/>
        <v>8</v>
      </c>
      <c r="X1589" s="115">
        <f t="shared" si="1141"/>
        <v>22</v>
      </c>
      <c r="Y1589" s="115">
        <f t="shared" si="1142"/>
        <v>14</v>
      </c>
      <c r="Z1589" s="115">
        <f t="shared" si="1143"/>
        <v>17</v>
      </c>
      <c r="AA1589" s="115">
        <f t="shared" si="1144"/>
        <v>3</v>
      </c>
      <c r="AB1589" s="115">
        <f t="shared" si="1145"/>
        <v>5</v>
      </c>
      <c r="AC1589" s="113">
        <f t="shared" si="1146"/>
        <v>253</v>
      </c>
      <c r="AE1589">
        <f t="shared" si="1105"/>
        <v>4.9816136377161956E-5</v>
      </c>
      <c r="AF1589">
        <f t="shared" si="1106"/>
        <v>8.0782923854857226E-6</v>
      </c>
      <c r="AG1589">
        <f t="shared" si="1107"/>
        <v>1.6156584770971445E-5</v>
      </c>
      <c r="AH1589">
        <f t="shared" si="1108"/>
        <v>1.8849348899466686E-5</v>
      </c>
      <c r="AI1589">
        <f t="shared" si="1109"/>
        <v>8.0782923854857226E-6</v>
      </c>
      <c r="AJ1589">
        <f t="shared" si="1110"/>
        <v>3.3659551606190511E-5</v>
      </c>
      <c r="AK1589">
        <f t="shared" si="1111"/>
        <v>6.7319103212381022E-6</v>
      </c>
      <c r="AL1589">
        <f t="shared" si="1112"/>
        <v>2.6927641284952409E-5</v>
      </c>
      <c r="AM1589">
        <f t="shared" si="1113"/>
        <v>1.4810202706723825E-5</v>
      </c>
      <c r="AN1589">
        <f t="shared" si="1114"/>
        <v>2.8274023349200029E-5</v>
      </c>
      <c r="AO1589">
        <f t="shared" si="1115"/>
        <v>6.7319103212381022E-6</v>
      </c>
      <c r="AP1589">
        <f t="shared" si="1116"/>
        <v>1.3463820642476204E-5</v>
      </c>
      <c r="AQ1589">
        <f t="shared" si="1117"/>
        <v>8.0782923854857226E-6</v>
      </c>
      <c r="AR1589">
        <f t="shared" si="1118"/>
        <v>8.0782923854857226E-6</v>
      </c>
      <c r="AS1589">
        <f t="shared" si="1119"/>
        <v>1.0771056513980963E-5</v>
      </c>
      <c r="AT1589">
        <f t="shared" si="1120"/>
        <v>2.962040541344765E-5</v>
      </c>
      <c r="AU1589">
        <f t="shared" si="1121"/>
        <v>1.8849348899466686E-5</v>
      </c>
      <c r="AV1589">
        <f t="shared" si="1122"/>
        <v>2.2888495092209547E-5</v>
      </c>
      <c r="AW1589">
        <f t="shared" si="1123"/>
        <v>4.0391461927428613E-6</v>
      </c>
      <c r="AX1589">
        <f t="shared" si="1124"/>
        <v>6.7319103212381022E-6</v>
      </c>
      <c r="AY1589">
        <f t="shared" si="1125"/>
        <v>3.4063466225464802E-4</v>
      </c>
    </row>
    <row r="1590" spans="1:51" x14ac:dyDescent="0.2">
      <c r="A1590" s="118" t="s">
        <v>6520</v>
      </c>
      <c r="B1590" s="120">
        <v>26732.104999999996</v>
      </c>
      <c r="C1590" s="121">
        <v>240</v>
      </c>
      <c r="D1590" s="121" t="s">
        <v>7230</v>
      </c>
      <c r="E1590" s="121">
        <v>5.468560553807264E-2</v>
      </c>
      <c r="F1590">
        <f t="shared" si="1101"/>
        <v>5.4685605538072638E-8</v>
      </c>
      <c r="G1590">
        <f t="shared" si="1102"/>
        <v>5.4685605538072644E-10</v>
      </c>
      <c r="H1590">
        <f t="shared" si="1103"/>
        <v>3.1477235805706033E-5</v>
      </c>
      <c r="I1590" s="115">
        <f t="shared" si="1126"/>
        <v>20</v>
      </c>
      <c r="J1590" s="115">
        <f t="shared" si="1127"/>
        <v>3</v>
      </c>
      <c r="K1590" s="115">
        <f t="shared" si="1128"/>
        <v>19</v>
      </c>
      <c r="L1590" s="115">
        <f t="shared" si="1129"/>
        <v>15</v>
      </c>
      <c r="M1590" s="115">
        <f t="shared" si="1130"/>
        <v>8</v>
      </c>
      <c r="N1590" s="115">
        <f t="shared" si="1131"/>
        <v>25</v>
      </c>
      <c r="O1590" s="115">
        <f t="shared" si="1132"/>
        <v>6</v>
      </c>
      <c r="P1590" s="115">
        <f t="shared" si="1133"/>
        <v>19</v>
      </c>
      <c r="Q1590" s="115">
        <f t="shared" si="1134"/>
        <v>11</v>
      </c>
      <c r="R1590" s="115">
        <f t="shared" si="1135"/>
        <v>20</v>
      </c>
      <c r="S1590" s="115">
        <f t="shared" si="1136"/>
        <v>5</v>
      </c>
      <c r="T1590" s="115">
        <f t="shared" si="1137"/>
        <v>8</v>
      </c>
      <c r="U1590" s="115">
        <f t="shared" si="1138"/>
        <v>7</v>
      </c>
      <c r="V1590" s="115">
        <f t="shared" si="1139"/>
        <v>7</v>
      </c>
      <c r="W1590" s="115">
        <f t="shared" si="1140"/>
        <v>18</v>
      </c>
      <c r="X1590" s="115">
        <f t="shared" si="1141"/>
        <v>12</v>
      </c>
      <c r="Y1590" s="115">
        <f t="shared" si="1142"/>
        <v>8</v>
      </c>
      <c r="Z1590" s="115">
        <f t="shared" si="1143"/>
        <v>16</v>
      </c>
      <c r="AA1590" s="115">
        <f t="shared" si="1144"/>
        <v>4</v>
      </c>
      <c r="AB1590" s="115">
        <f t="shared" si="1145"/>
        <v>9</v>
      </c>
      <c r="AC1590" s="113">
        <f t="shared" si="1146"/>
        <v>240</v>
      </c>
      <c r="AE1590">
        <f t="shared" si="1105"/>
        <v>6.295447161141207E-4</v>
      </c>
      <c r="AF1590">
        <f t="shared" si="1106"/>
        <v>9.4431707417118093E-5</v>
      </c>
      <c r="AG1590">
        <f t="shared" si="1107"/>
        <v>5.9806748030841466E-4</v>
      </c>
      <c r="AH1590">
        <f t="shared" si="1108"/>
        <v>4.7215853708559049E-4</v>
      </c>
      <c r="AI1590">
        <f t="shared" si="1109"/>
        <v>2.5181788644564827E-4</v>
      </c>
      <c r="AJ1590">
        <f t="shared" si="1110"/>
        <v>7.8693089514265079E-4</v>
      </c>
      <c r="AK1590">
        <f t="shared" si="1111"/>
        <v>1.8886341483423619E-4</v>
      </c>
      <c r="AL1590">
        <f t="shared" si="1112"/>
        <v>5.9806748030841466E-4</v>
      </c>
      <c r="AM1590">
        <f t="shared" si="1113"/>
        <v>3.4624959386276639E-4</v>
      </c>
      <c r="AN1590">
        <f t="shared" si="1114"/>
        <v>6.295447161141207E-4</v>
      </c>
      <c r="AO1590">
        <f t="shared" si="1115"/>
        <v>1.5738617902853017E-4</v>
      </c>
      <c r="AP1590">
        <f t="shared" si="1116"/>
        <v>2.5181788644564827E-4</v>
      </c>
      <c r="AQ1590">
        <f t="shared" si="1117"/>
        <v>2.2034065063994223E-4</v>
      </c>
      <c r="AR1590">
        <f t="shared" si="1118"/>
        <v>2.2034065063994223E-4</v>
      </c>
      <c r="AS1590">
        <f t="shared" si="1119"/>
        <v>5.6659024450270862E-4</v>
      </c>
      <c r="AT1590">
        <f t="shared" si="1120"/>
        <v>3.7772682966847237E-4</v>
      </c>
      <c r="AU1590">
        <f t="shared" si="1121"/>
        <v>2.5181788644564827E-4</v>
      </c>
      <c r="AV1590">
        <f t="shared" si="1122"/>
        <v>5.0363577289129653E-4</v>
      </c>
      <c r="AW1590">
        <f t="shared" si="1123"/>
        <v>1.2590894322282413E-4</v>
      </c>
      <c r="AX1590">
        <f t="shared" si="1124"/>
        <v>2.8329512225135431E-4</v>
      </c>
      <c r="AY1590">
        <f t="shared" si="1125"/>
        <v>7.554536593369447E-3</v>
      </c>
    </row>
    <row r="1591" spans="1:51" x14ac:dyDescent="0.2">
      <c r="A1591" s="118" t="s">
        <v>6521</v>
      </c>
      <c r="B1591" s="120">
        <v>33222.899999999994</v>
      </c>
      <c r="C1591" s="121">
        <v>297</v>
      </c>
      <c r="D1591" s="121" t="s">
        <v>7231</v>
      </c>
      <c r="E1591" s="121">
        <v>5.9775323380767048E-2</v>
      </c>
      <c r="F1591">
        <f t="shared" si="1101"/>
        <v>5.977532338076705E-8</v>
      </c>
      <c r="G1591">
        <f t="shared" si="1102"/>
        <v>5.977532338076705E-10</v>
      </c>
      <c r="H1591">
        <f t="shared" si="1103"/>
        <v>3.440689612751524E-5</v>
      </c>
      <c r="I1591" s="115">
        <f t="shared" si="1126"/>
        <v>29</v>
      </c>
      <c r="J1591" s="115">
        <f t="shared" si="1127"/>
        <v>4</v>
      </c>
      <c r="K1591" s="115">
        <f t="shared" si="1128"/>
        <v>11</v>
      </c>
      <c r="L1591" s="115">
        <f t="shared" si="1129"/>
        <v>22</v>
      </c>
      <c r="M1591" s="115">
        <f t="shared" si="1130"/>
        <v>9</v>
      </c>
      <c r="N1591" s="115">
        <f t="shared" si="1131"/>
        <v>16</v>
      </c>
      <c r="O1591" s="115">
        <f t="shared" si="1132"/>
        <v>4</v>
      </c>
      <c r="P1591" s="115">
        <f t="shared" si="1133"/>
        <v>17</v>
      </c>
      <c r="Q1591" s="115">
        <f t="shared" si="1134"/>
        <v>3</v>
      </c>
      <c r="R1591" s="115">
        <f t="shared" si="1135"/>
        <v>37</v>
      </c>
      <c r="S1591" s="115">
        <f t="shared" si="1136"/>
        <v>6</v>
      </c>
      <c r="T1591" s="115">
        <f t="shared" si="1137"/>
        <v>7</v>
      </c>
      <c r="U1591" s="115">
        <f t="shared" si="1138"/>
        <v>20</v>
      </c>
      <c r="V1591" s="115">
        <f t="shared" si="1139"/>
        <v>8</v>
      </c>
      <c r="W1591" s="115">
        <f t="shared" si="1140"/>
        <v>31</v>
      </c>
      <c r="X1591" s="115">
        <f t="shared" si="1141"/>
        <v>19</v>
      </c>
      <c r="Y1591" s="115">
        <f t="shared" si="1142"/>
        <v>20</v>
      </c>
      <c r="Z1591" s="115">
        <f t="shared" si="1143"/>
        <v>21</v>
      </c>
      <c r="AA1591" s="115">
        <f t="shared" si="1144"/>
        <v>3</v>
      </c>
      <c r="AB1591" s="115">
        <f t="shared" si="1145"/>
        <v>10</v>
      </c>
      <c r="AC1591" s="113">
        <f t="shared" si="1146"/>
        <v>297</v>
      </c>
      <c r="AE1591">
        <f t="shared" si="1105"/>
        <v>9.9779998769794205E-4</v>
      </c>
      <c r="AF1591">
        <f t="shared" si="1106"/>
        <v>1.3762758451006096E-4</v>
      </c>
      <c r="AG1591">
        <f t="shared" si="1107"/>
        <v>3.7847585740266766E-4</v>
      </c>
      <c r="AH1591">
        <f t="shared" si="1108"/>
        <v>7.5695171480533532E-4</v>
      </c>
      <c r="AI1591">
        <f t="shared" si="1109"/>
        <v>3.0966206514763717E-4</v>
      </c>
      <c r="AJ1591">
        <f t="shared" si="1110"/>
        <v>5.5051033804024384E-4</v>
      </c>
      <c r="AK1591">
        <f t="shared" si="1111"/>
        <v>1.3762758451006096E-4</v>
      </c>
      <c r="AL1591">
        <f t="shared" si="1112"/>
        <v>5.8491723416775909E-4</v>
      </c>
      <c r="AM1591">
        <f t="shared" si="1113"/>
        <v>1.0322068838254571E-4</v>
      </c>
      <c r="AN1591">
        <f t="shared" si="1114"/>
        <v>1.2730551567180638E-3</v>
      </c>
      <c r="AO1591">
        <f t="shared" si="1115"/>
        <v>2.0644137676509143E-4</v>
      </c>
      <c r="AP1591">
        <f t="shared" si="1116"/>
        <v>2.4084827289260667E-4</v>
      </c>
      <c r="AQ1591">
        <f t="shared" si="1117"/>
        <v>6.8813792255030483E-4</v>
      </c>
      <c r="AR1591">
        <f t="shared" si="1118"/>
        <v>2.7525516902012192E-4</v>
      </c>
      <c r="AS1591">
        <f t="shared" si="1119"/>
        <v>1.0666137799529725E-3</v>
      </c>
      <c r="AT1591">
        <f t="shared" si="1120"/>
        <v>6.5373102642278958E-4</v>
      </c>
      <c r="AU1591">
        <f t="shared" si="1121"/>
        <v>6.8813792255030483E-4</v>
      </c>
      <c r="AV1591">
        <f t="shared" si="1122"/>
        <v>7.2254481867782007E-4</v>
      </c>
      <c r="AW1591">
        <f t="shared" si="1123"/>
        <v>1.0322068838254571E-4</v>
      </c>
      <c r="AX1591">
        <f t="shared" si="1124"/>
        <v>3.4406896127515241E-4</v>
      </c>
      <c r="AY1591">
        <f t="shared" si="1125"/>
        <v>1.0218848149872029E-2</v>
      </c>
    </row>
    <row r="1592" spans="1:51" x14ac:dyDescent="0.2">
      <c r="A1592" s="118" t="s">
        <v>6522</v>
      </c>
      <c r="B1592" s="120">
        <v>37490.76999999999</v>
      </c>
      <c r="C1592" s="121">
        <v>349</v>
      </c>
      <c r="D1592" s="121" t="s">
        <v>7232</v>
      </c>
      <c r="E1592" s="121">
        <v>0.36851784749083261</v>
      </c>
      <c r="F1592">
        <f t="shared" si="1101"/>
        <v>3.6851784749083261E-7</v>
      </c>
      <c r="G1592">
        <f t="shared" si="1102"/>
        <v>3.6851784749083263E-9</v>
      </c>
      <c r="H1592">
        <f t="shared" si="1103"/>
        <v>2.1212022926223563E-4</v>
      </c>
      <c r="I1592" s="115">
        <f t="shared" si="1126"/>
        <v>35</v>
      </c>
      <c r="J1592" s="115">
        <f t="shared" si="1127"/>
        <v>11</v>
      </c>
      <c r="K1592" s="115">
        <f t="shared" si="1128"/>
        <v>25</v>
      </c>
      <c r="L1592" s="115">
        <f t="shared" si="1129"/>
        <v>18</v>
      </c>
      <c r="M1592" s="115">
        <f t="shared" si="1130"/>
        <v>10</v>
      </c>
      <c r="N1592" s="115">
        <f t="shared" si="1131"/>
        <v>31</v>
      </c>
      <c r="O1592" s="115">
        <f t="shared" si="1132"/>
        <v>13</v>
      </c>
      <c r="P1592" s="115">
        <f t="shared" si="1133"/>
        <v>23</v>
      </c>
      <c r="Q1592" s="115">
        <f t="shared" si="1134"/>
        <v>13</v>
      </c>
      <c r="R1592" s="115">
        <f t="shared" si="1135"/>
        <v>30</v>
      </c>
      <c r="S1592" s="115">
        <f t="shared" si="1136"/>
        <v>12</v>
      </c>
      <c r="T1592" s="115">
        <f t="shared" si="1137"/>
        <v>7</v>
      </c>
      <c r="U1592" s="115">
        <f t="shared" si="1138"/>
        <v>15</v>
      </c>
      <c r="V1592" s="115">
        <f t="shared" si="1139"/>
        <v>9</v>
      </c>
      <c r="W1592" s="115">
        <f t="shared" si="1140"/>
        <v>17</v>
      </c>
      <c r="X1592" s="115">
        <f t="shared" si="1141"/>
        <v>20</v>
      </c>
      <c r="Y1592" s="115">
        <f t="shared" si="1142"/>
        <v>18</v>
      </c>
      <c r="Z1592" s="115">
        <f t="shared" si="1143"/>
        <v>33</v>
      </c>
      <c r="AA1592" s="115">
        <f t="shared" si="1144"/>
        <v>1</v>
      </c>
      <c r="AB1592" s="115">
        <f t="shared" si="1145"/>
        <v>8</v>
      </c>
      <c r="AC1592" s="113">
        <f t="shared" si="1146"/>
        <v>349</v>
      </c>
      <c r="AE1592">
        <f t="shared" si="1105"/>
        <v>7.4242080241782469E-3</v>
      </c>
      <c r="AF1592">
        <f t="shared" si="1106"/>
        <v>2.3333225218845921E-3</v>
      </c>
      <c r="AG1592">
        <f t="shared" si="1107"/>
        <v>5.3030057315558909E-3</v>
      </c>
      <c r="AH1592">
        <f t="shared" si="1108"/>
        <v>3.8181641267202413E-3</v>
      </c>
      <c r="AI1592">
        <f t="shared" si="1109"/>
        <v>2.1212022926223565E-3</v>
      </c>
      <c r="AJ1592">
        <f t="shared" si="1110"/>
        <v>6.5757271071293045E-3</v>
      </c>
      <c r="AK1592">
        <f t="shared" si="1111"/>
        <v>2.7575629804090633E-3</v>
      </c>
      <c r="AL1592">
        <f t="shared" si="1112"/>
        <v>4.8787652730314197E-3</v>
      </c>
      <c r="AM1592">
        <f t="shared" si="1113"/>
        <v>2.7575629804090633E-3</v>
      </c>
      <c r="AN1592">
        <f t="shared" si="1114"/>
        <v>6.3636068778670689E-3</v>
      </c>
      <c r="AO1592">
        <f t="shared" si="1115"/>
        <v>2.5454427511468277E-3</v>
      </c>
      <c r="AP1592">
        <f t="shared" si="1116"/>
        <v>1.4848416048356494E-3</v>
      </c>
      <c r="AQ1592">
        <f t="shared" si="1117"/>
        <v>3.1818034389335345E-3</v>
      </c>
      <c r="AR1592">
        <f t="shared" si="1118"/>
        <v>1.9090820633601206E-3</v>
      </c>
      <c r="AS1592">
        <f t="shared" si="1119"/>
        <v>3.6060438974580057E-3</v>
      </c>
      <c r="AT1592">
        <f t="shared" si="1120"/>
        <v>4.2424045852447129E-3</v>
      </c>
      <c r="AU1592">
        <f t="shared" si="1121"/>
        <v>3.8181641267202413E-3</v>
      </c>
      <c r="AV1592">
        <f t="shared" si="1122"/>
        <v>6.9999675656537757E-3</v>
      </c>
      <c r="AW1592">
        <f t="shared" si="1123"/>
        <v>2.1212022926223563E-4</v>
      </c>
      <c r="AX1592">
        <f t="shared" si="1124"/>
        <v>1.696961834097885E-3</v>
      </c>
      <c r="AY1592">
        <f t="shared" si="1125"/>
        <v>7.4029960012520227E-2</v>
      </c>
    </row>
    <row r="1593" spans="1:51" x14ac:dyDescent="0.2">
      <c r="A1593" s="118" t="s">
        <v>6523</v>
      </c>
      <c r="B1593" s="120">
        <v>36125.109999999993</v>
      </c>
      <c r="C1593" s="121">
        <v>327</v>
      </c>
      <c r="D1593" s="121" t="s">
        <v>7233</v>
      </c>
      <c r="E1593" s="121">
        <v>2.9556952221207612E-2</v>
      </c>
      <c r="F1593">
        <f t="shared" si="1101"/>
        <v>2.9556952221207613E-8</v>
      </c>
      <c r="G1593">
        <f t="shared" si="1102"/>
        <v>2.9556952221207615E-10</v>
      </c>
      <c r="H1593">
        <f t="shared" si="1103"/>
        <v>1.701309047619863E-5</v>
      </c>
      <c r="I1593" s="115">
        <f t="shared" si="1126"/>
        <v>28</v>
      </c>
      <c r="J1593" s="115">
        <f t="shared" si="1127"/>
        <v>1</v>
      </c>
      <c r="K1593" s="115">
        <f t="shared" si="1128"/>
        <v>18</v>
      </c>
      <c r="L1593" s="115">
        <f t="shared" si="1129"/>
        <v>19</v>
      </c>
      <c r="M1593" s="115">
        <f t="shared" si="1130"/>
        <v>13</v>
      </c>
      <c r="N1593" s="115">
        <f t="shared" si="1131"/>
        <v>29</v>
      </c>
      <c r="O1593" s="115">
        <f t="shared" si="1132"/>
        <v>6</v>
      </c>
      <c r="P1593" s="115">
        <f t="shared" si="1133"/>
        <v>18</v>
      </c>
      <c r="Q1593" s="115">
        <f t="shared" si="1134"/>
        <v>17</v>
      </c>
      <c r="R1593" s="115">
        <f t="shared" si="1135"/>
        <v>30</v>
      </c>
      <c r="S1593" s="115">
        <f t="shared" si="1136"/>
        <v>13</v>
      </c>
      <c r="T1593" s="115">
        <f t="shared" si="1137"/>
        <v>7</v>
      </c>
      <c r="U1593" s="115">
        <f t="shared" si="1138"/>
        <v>18</v>
      </c>
      <c r="V1593" s="115">
        <f t="shared" si="1139"/>
        <v>9</v>
      </c>
      <c r="W1593" s="115">
        <f t="shared" si="1140"/>
        <v>18</v>
      </c>
      <c r="X1593" s="115">
        <f t="shared" si="1141"/>
        <v>23</v>
      </c>
      <c r="Y1593" s="115">
        <f t="shared" si="1142"/>
        <v>24</v>
      </c>
      <c r="Z1593" s="115">
        <f t="shared" si="1143"/>
        <v>19</v>
      </c>
      <c r="AA1593" s="115">
        <f t="shared" si="1144"/>
        <v>8</v>
      </c>
      <c r="AB1593" s="115">
        <f t="shared" si="1145"/>
        <v>9</v>
      </c>
      <c r="AC1593" s="113">
        <f t="shared" si="1146"/>
        <v>327</v>
      </c>
      <c r="AE1593">
        <f t="shared" si="1105"/>
        <v>4.7636653333356165E-4</v>
      </c>
      <c r="AF1593">
        <f t="shared" si="1106"/>
        <v>1.701309047619863E-5</v>
      </c>
      <c r="AG1593">
        <f t="shared" si="1107"/>
        <v>3.0623562857157535E-4</v>
      </c>
      <c r="AH1593">
        <f t="shared" si="1108"/>
        <v>3.2324871904777395E-4</v>
      </c>
      <c r="AI1593">
        <f t="shared" si="1109"/>
        <v>2.211701761905822E-4</v>
      </c>
      <c r="AJ1593">
        <f t="shared" si="1110"/>
        <v>4.9337962380976031E-4</v>
      </c>
      <c r="AK1593">
        <f t="shared" si="1111"/>
        <v>1.0207854285719178E-4</v>
      </c>
      <c r="AL1593">
        <f t="shared" si="1112"/>
        <v>3.0623562857157535E-4</v>
      </c>
      <c r="AM1593">
        <f t="shared" si="1113"/>
        <v>2.8922253809537675E-4</v>
      </c>
      <c r="AN1593">
        <f t="shared" si="1114"/>
        <v>5.1039271428595886E-4</v>
      </c>
      <c r="AO1593">
        <f t="shared" si="1115"/>
        <v>2.211701761905822E-4</v>
      </c>
      <c r="AP1593">
        <f t="shared" si="1116"/>
        <v>1.1909163333339041E-4</v>
      </c>
      <c r="AQ1593">
        <f t="shared" si="1117"/>
        <v>3.0623562857157535E-4</v>
      </c>
      <c r="AR1593">
        <f t="shared" si="1118"/>
        <v>1.5311781428578767E-4</v>
      </c>
      <c r="AS1593">
        <f t="shared" si="1119"/>
        <v>3.0623562857157535E-4</v>
      </c>
      <c r="AT1593">
        <f t="shared" si="1120"/>
        <v>3.9130108095256847E-4</v>
      </c>
      <c r="AU1593">
        <f t="shared" si="1121"/>
        <v>4.0831417142876713E-4</v>
      </c>
      <c r="AV1593">
        <f t="shared" si="1122"/>
        <v>3.2324871904777395E-4</v>
      </c>
      <c r="AW1593">
        <f t="shared" si="1123"/>
        <v>1.3610472380958904E-4</v>
      </c>
      <c r="AX1593">
        <f t="shared" si="1124"/>
        <v>1.5311781428578767E-4</v>
      </c>
      <c r="AY1593">
        <f t="shared" si="1125"/>
        <v>5.5632805857169518E-3</v>
      </c>
    </row>
    <row r="1594" spans="1:51" x14ac:dyDescent="0.2">
      <c r="A1594" s="118" t="s">
        <v>6524</v>
      </c>
      <c r="B1594" s="120">
        <v>35913.01</v>
      </c>
      <c r="C1594" s="121">
        <v>329</v>
      </c>
      <c r="D1594" s="121" t="s">
        <v>7234</v>
      </c>
      <c r="E1594" s="121">
        <v>0.40418959716708014</v>
      </c>
      <c r="F1594">
        <f t="shared" si="1101"/>
        <v>4.0418959716708015E-7</v>
      </c>
      <c r="G1594">
        <f t="shared" si="1102"/>
        <v>4.0418959716708018E-9</v>
      </c>
      <c r="H1594">
        <f t="shared" si="1103"/>
        <v>2.3265301965768299E-4</v>
      </c>
      <c r="I1594" s="115">
        <f t="shared" si="1126"/>
        <v>35</v>
      </c>
      <c r="J1594" s="115">
        <f t="shared" si="1127"/>
        <v>2</v>
      </c>
      <c r="K1594" s="115">
        <f t="shared" si="1128"/>
        <v>23</v>
      </c>
      <c r="L1594" s="115">
        <f t="shared" si="1129"/>
        <v>20</v>
      </c>
      <c r="M1594" s="115">
        <f t="shared" si="1130"/>
        <v>11</v>
      </c>
      <c r="N1594" s="115">
        <f t="shared" si="1131"/>
        <v>30</v>
      </c>
      <c r="O1594" s="115">
        <f t="shared" si="1132"/>
        <v>5</v>
      </c>
      <c r="P1594" s="115">
        <f t="shared" si="1133"/>
        <v>26</v>
      </c>
      <c r="Q1594" s="115">
        <f t="shared" si="1134"/>
        <v>20</v>
      </c>
      <c r="R1594" s="115">
        <f t="shared" si="1135"/>
        <v>32</v>
      </c>
      <c r="S1594" s="115">
        <f t="shared" si="1136"/>
        <v>8</v>
      </c>
      <c r="T1594" s="115">
        <f t="shared" si="1137"/>
        <v>10</v>
      </c>
      <c r="U1594" s="115">
        <f t="shared" si="1138"/>
        <v>16</v>
      </c>
      <c r="V1594" s="115">
        <f t="shared" si="1139"/>
        <v>12</v>
      </c>
      <c r="W1594" s="115">
        <f t="shared" si="1140"/>
        <v>18</v>
      </c>
      <c r="X1594" s="115">
        <f t="shared" si="1141"/>
        <v>10</v>
      </c>
      <c r="Y1594" s="115">
        <f t="shared" si="1142"/>
        <v>18</v>
      </c>
      <c r="Z1594" s="115">
        <f t="shared" si="1143"/>
        <v>22</v>
      </c>
      <c r="AA1594" s="115">
        <f t="shared" si="1144"/>
        <v>3</v>
      </c>
      <c r="AB1594" s="115">
        <f t="shared" si="1145"/>
        <v>8</v>
      </c>
      <c r="AC1594" s="113">
        <f t="shared" si="1146"/>
        <v>329</v>
      </c>
      <c r="AE1594">
        <f t="shared" si="1105"/>
        <v>8.1428556880189049E-3</v>
      </c>
      <c r="AF1594">
        <f t="shared" si="1106"/>
        <v>4.6530603931536598E-4</v>
      </c>
      <c r="AG1594">
        <f t="shared" si="1107"/>
        <v>5.3510194521267087E-3</v>
      </c>
      <c r="AH1594">
        <f t="shared" si="1108"/>
        <v>4.6530603931536595E-3</v>
      </c>
      <c r="AI1594">
        <f t="shared" si="1109"/>
        <v>2.559183216234513E-3</v>
      </c>
      <c r="AJ1594">
        <f t="shared" si="1110"/>
        <v>6.9795905897304901E-3</v>
      </c>
      <c r="AK1594">
        <f t="shared" si="1111"/>
        <v>1.1632650982884149E-3</v>
      </c>
      <c r="AL1594">
        <f t="shared" si="1112"/>
        <v>6.048978511099758E-3</v>
      </c>
      <c r="AM1594">
        <f t="shared" si="1113"/>
        <v>4.6530603931536595E-3</v>
      </c>
      <c r="AN1594">
        <f t="shared" si="1114"/>
        <v>7.4448966290458557E-3</v>
      </c>
      <c r="AO1594">
        <f t="shared" si="1115"/>
        <v>1.8612241572614639E-3</v>
      </c>
      <c r="AP1594">
        <f t="shared" si="1116"/>
        <v>2.3265301965768297E-3</v>
      </c>
      <c r="AQ1594">
        <f t="shared" si="1117"/>
        <v>3.7224483145229278E-3</v>
      </c>
      <c r="AR1594">
        <f t="shared" si="1118"/>
        <v>2.7918362358921958E-3</v>
      </c>
      <c r="AS1594">
        <f t="shared" si="1119"/>
        <v>4.1877543538382939E-3</v>
      </c>
      <c r="AT1594">
        <f t="shared" si="1120"/>
        <v>2.3265301965768297E-3</v>
      </c>
      <c r="AU1594">
        <f t="shared" si="1121"/>
        <v>4.1877543538382939E-3</v>
      </c>
      <c r="AV1594">
        <f t="shared" si="1122"/>
        <v>5.1183664324690259E-3</v>
      </c>
      <c r="AW1594">
        <f t="shared" si="1123"/>
        <v>6.9795905897304894E-4</v>
      </c>
      <c r="AX1594">
        <f t="shared" si="1124"/>
        <v>1.8612241572614639E-3</v>
      </c>
      <c r="AY1594">
        <f t="shared" si="1125"/>
        <v>7.6542843467377705E-2</v>
      </c>
    </row>
    <row r="1595" spans="1:51" x14ac:dyDescent="0.2">
      <c r="A1595" s="118" t="s">
        <v>6525</v>
      </c>
      <c r="B1595" s="120">
        <v>18656.274999999994</v>
      </c>
      <c r="C1595" s="121">
        <v>162</v>
      </c>
      <c r="D1595" s="121" t="s">
        <v>7235</v>
      </c>
      <c r="E1595" s="121">
        <v>0.19763521279688057</v>
      </c>
      <c r="F1595">
        <f t="shared" si="1101"/>
        <v>1.9763521279688056E-7</v>
      </c>
      <c r="G1595">
        <f t="shared" si="1102"/>
        <v>1.9763521279688058E-9</v>
      </c>
      <c r="H1595">
        <f t="shared" si="1103"/>
        <v>1.1375955583754436E-4</v>
      </c>
      <c r="I1595" s="115">
        <f t="shared" si="1126"/>
        <v>12</v>
      </c>
      <c r="J1595" s="115">
        <f t="shared" si="1127"/>
        <v>1</v>
      </c>
      <c r="K1595" s="115">
        <f t="shared" si="1128"/>
        <v>4</v>
      </c>
      <c r="L1595" s="115">
        <f t="shared" si="1129"/>
        <v>14</v>
      </c>
      <c r="M1595" s="115">
        <f t="shared" si="1130"/>
        <v>6</v>
      </c>
      <c r="N1595" s="115">
        <f t="shared" si="1131"/>
        <v>6</v>
      </c>
      <c r="O1595" s="115">
        <f t="shared" si="1132"/>
        <v>3</v>
      </c>
      <c r="P1595" s="115">
        <f t="shared" si="1133"/>
        <v>9</v>
      </c>
      <c r="Q1595" s="115">
        <f t="shared" si="1134"/>
        <v>12</v>
      </c>
      <c r="R1595" s="115">
        <f t="shared" si="1135"/>
        <v>21</v>
      </c>
      <c r="S1595" s="115">
        <f t="shared" si="1136"/>
        <v>2</v>
      </c>
      <c r="T1595" s="115">
        <f t="shared" si="1137"/>
        <v>7</v>
      </c>
      <c r="U1595" s="115">
        <f t="shared" si="1138"/>
        <v>8</v>
      </c>
      <c r="V1595" s="115">
        <f t="shared" si="1139"/>
        <v>13</v>
      </c>
      <c r="W1595" s="115">
        <f t="shared" si="1140"/>
        <v>12</v>
      </c>
      <c r="X1595" s="115">
        <f t="shared" si="1141"/>
        <v>14</v>
      </c>
      <c r="Y1595" s="115">
        <f t="shared" si="1142"/>
        <v>5</v>
      </c>
      <c r="Z1595" s="115">
        <f t="shared" si="1143"/>
        <v>7</v>
      </c>
      <c r="AA1595" s="115">
        <f t="shared" si="1144"/>
        <v>3</v>
      </c>
      <c r="AB1595" s="115">
        <f t="shared" si="1145"/>
        <v>3</v>
      </c>
      <c r="AC1595" s="113">
        <f t="shared" si="1146"/>
        <v>162</v>
      </c>
      <c r="AE1595">
        <f t="shared" si="1105"/>
        <v>1.3651146700505324E-3</v>
      </c>
      <c r="AF1595">
        <f t="shared" si="1106"/>
        <v>1.1375955583754436E-4</v>
      </c>
      <c r="AG1595">
        <f t="shared" si="1107"/>
        <v>4.5503822335017744E-4</v>
      </c>
      <c r="AH1595">
        <f t="shared" si="1108"/>
        <v>1.5926337817256211E-3</v>
      </c>
      <c r="AI1595">
        <f t="shared" si="1109"/>
        <v>6.8255733502526619E-4</v>
      </c>
      <c r="AJ1595">
        <f t="shared" si="1110"/>
        <v>6.8255733502526619E-4</v>
      </c>
      <c r="AK1595">
        <f t="shared" si="1111"/>
        <v>3.4127866751263309E-4</v>
      </c>
      <c r="AL1595">
        <f t="shared" si="1112"/>
        <v>1.0238360025378993E-3</v>
      </c>
      <c r="AM1595">
        <f t="shared" si="1113"/>
        <v>1.3651146700505324E-3</v>
      </c>
      <c r="AN1595">
        <f t="shared" si="1114"/>
        <v>2.3889506725884315E-3</v>
      </c>
      <c r="AO1595">
        <f t="shared" si="1115"/>
        <v>2.2751911167508872E-4</v>
      </c>
      <c r="AP1595">
        <f t="shared" si="1116"/>
        <v>7.9631689086281053E-4</v>
      </c>
      <c r="AQ1595">
        <f t="shared" si="1117"/>
        <v>9.1007644670035488E-4</v>
      </c>
      <c r="AR1595">
        <f t="shared" si="1118"/>
        <v>1.4788742258880767E-3</v>
      </c>
      <c r="AS1595">
        <f t="shared" si="1119"/>
        <v>1.3651146700505324E-3</v>
      </c>
      <c r="AT1595">
        <f t="shared" si="1120"/>
        <v>1.5926337817256211E-3</v>
      </c>
      <c r="AU1595">
        <f t="shared" si="1121"/>
        <v>5.6879777918772184E-4</v>
      </c>
      <c r="AV1595">
        <f t="shared" si="1122"/>
        <v>7.9631689086281053E-4</v>
      </c>
      <c r="AW1595">
        <f t="shared" si="1123"/>
        <v>3.4127866751263309E-4</v>
      </c>
      <c r="AX1595">
        <f t="shared" si="1124"/>
        <v>3.4127866751263309E-4</v>
      </c>
      <c r="AY1595">
        <f t="shared" si="1125"/>
        <v>1.8429048045682184E-2</v>
      </c>
    </row>
    <row r="1596" spans="1:51" x14ac:dyDescent="0.2">
      <c r="A1596" s="118" t="s">
        <v>6526</v>
      </c>
      <c r="B1596" s="120">
        <v>10812.504999999999</v>
      </c>
      <c r="C1596" s="121">
        <v>92</v>
      </c>
      <c r="D1596" s="121" t="s">
        <v>7236</v>
      </c>
      <c r="E1596" s="121">
        <v>2.1548353486212944E-2</v>
      </c>
      <c r="F1596">
        <f t="shared" si="1101"/>
        <v>2.1548353486212945E-8</v>
      </c>
      <c r="G1596">
        <f t="shared" si="1102"/>
        <v>2.1548353486212946E-10</v>
      </c>
      <c r="H1596">
        <f t="shared" si="1103"/>
        <v>1.2403311570501046E-5</v>
      </c>
      <c r="I1596" s="115">
        <f t="shared" si="1126"/>
        <v>4</v>
      </c>
      <c r="J1596" s="115">
        <f t="shared" si="1127"/>
        <v>2</v>
      </c>
      <c r="K1596" s="115">
        <f t="shared" si="1128"/>
        <v>7</v>
      </c>
      <c r="L1596" s="115">
        <f t="shared" si="1129"/>
        <v>5</v>
      </c>
      <c r="M1596" s="115">
        <f t="shared" si="1130"/>
        <v>5</v>
      </c>
      <c r="N1596" s="115">
        <f t="shared" si="1131"/>
        <v>5</v>
      </c>
      <c r="O1596" s="115">
        <f t="shared" si="1132"/>
        <v>1</v>
      </c>
      <c r="P1596" s="115">
        <f t="shared" si="1133"/>
        <v>9</v>
      </c>
      <c r="Q1596" s="115">
        <f t="shared" si="1134"/>
        <v>13</v>
      </c>
      <c r="R1596" s="115">
        <f t="shared" si="1135"/>
        <v>6</v>
      </c>
      <c r="S1596" s="115">
        <f t="shared" si="1136"/>
        <v>3</v>
      </c>
      <c r="T1596" s="115">
        <f t="shared" si="1137"/>
        <v>7</v>
      </c>
      <c r="U1596" s="115">
        <f t="shared" si="1138"/>
        <v>2</v>
      </c>
      <c r="V1596" s="115">
        <f t="shared" si="1139"/>
        <v>3</v>
      </c>
      <c r="W1596" s="115">
        <f t="shared" si="1140"/>
        <v>6</v>
      </c>
      <c r="X1596" s="115">
        <f t="shared" si="1141"/>
        <v>4</v>
      </c>
      <c r="Y1596" s="115">
        <f t="shared" si="1142"/>
        <v>2</v>
      </c>
      <c r="Z1596" s="115">
        <f t="shared" si="1143"/>
        <v>4</v>
      </c>
      <c r="AA1596" s="115">
        <f t="shared" si="1144"/>
        <v>1</v>
      </c>
      <c r="AB1596" s="115">
        <f t="shared" si="1145"/>
        <v>3</v>
      </c>
      <c r="AC1596" s="113">
        <f t="shared" si="1146"/>
        <v>92</v>
      </c>
      <c r="AE1596">
        <f t="shared" si="1105"/>
        <v>4.9613246282004184E-5</v>
      </c>
      <c r="AF1596">
        <f t="shared" si="1106"/>
        <v>2.4806623141002092E-5</v>
      </c>
      <c r="AG1596">
        <f t="shared" si="1107"/>
        <v>8.6823180993507324E-5</v>
      </c>
      <c r="AH1596">
        <f t="shared" si="1108"/>
        <v>6.2016557852505235E-5</v>
      </c>
      <c r="AI1596">
        <f t="shared" si="1109"/>
        <v>6.2016557852505235E-5</v>
      </c>
      <c r="AJ1596">
        <f t="shared" si="1110"/>
        <v>6.2016557852505235E-5</v>
      </c>
      <c r="AK1596">
        <f t="shared" si="1111"/>
        <v>1.2403311570501046E-5</v>
      </c>
      <c r="AL1596">
        <f t="shared" si="1112"/>
        <v>1.1162980413450941E-4</v>
      </c>
      <c r="AM1596">
        <f t="shared" si="1113"/>
        <v>1.6124305041651359E-4</v>
      </c>
      <c r="AN1596">
        <f t="shared" si="1114"/>
        <v>7.4419869423006279E-5</v>
      </c>
      <c r="AO1596">
        <f t="shared" si="1115"/>
        <v>3.720993471150314E-5</v>
      </c>
      <c r="AP1596">
        <f t="shared" si="1116"/>
        <v>8.6823180993507324E-5</v>
      </c>
      <c r="AQ1596">
        <f t="shared" si="1117"/>
        <v>2.4806623141002092E-5</v>
      </c>
      <c r="AR1596">
        <f t="shared" si="1118"/>
        <v>3.720993471150314E-5</v>
      </c>
      <c r="AS1596">
        <f t="shared" si="1119"/>
        <v>7.4419869423006279E-5</v>
      </c>
      <c r="AT1596">
        <f t="shared" si="1120"/>
        <v>4.9613246282004184E-5</v>
      </c>
      <c r="AU1596">
        <f t="shared" si="1121"/>
        <v>2.4806623141002092E-5</v>
      </c>
      <c r="AV1596">
        <f t="shared" si="1122"/>
        <v>4.9613246282004184E-5</v>
      </c>
      <c r="AW1596">
        <f t="shared" si="1123"/>
        <v>1.2403311570501046E-5</v>
      </c>
      <c r="AX1596">
        <f t="shared" si="1124"/>
        <v>3.720993471150314E-5</v>
      </c>
      <c r="AY1596">
        <f t="shared" si="1125"/>
        <v>1.1411046644860961E-3</v>
      </c>
    </row>
    <row r="1597" spans="1:51" x14ac:dyDescent="0.2">
      <c r="A1597" s="118" t="s">
        <v>6527</v>
      </c>
      <c r="B1597" s="120">
        <v>20117.429999999997</v>
      </c>
      <c r="C1597" s="121">
        <v>183</v>
      </c>
      <c r="D1597" s="121" t="s">
        <v>7237</v>
      </c>
      <c r="E1597" s="121">
        <v>5.4197299594843512E-3</v>
      </c>
      <c r="F1597">
        <f t="shared" si="1101"/>
        <v>5.419729959484351E-9</v>
      </c>
      <c r="G1597">
        <f t="shared" si="1102"/>
        <v>5.4197299594843514E-11</v>
      </c>
      <c r="H1597">
        <f t="shared" si="1103"/>
        <v>3.1196165107683861E-6</v>
      </c>
      <c r="I1597" s="115">
        <f t="shared" si="1126"/>
        <v>19</v>
      </c>
      <c r="J1597" s="115">
        <f t="shared" si="1127"/>
        <v>2</v>
      </c>
      <c r="K1597" s="115">
        <f t="shared" si="1128"/>
        <v>13</v>
      </c>
      <c r="L1597" s="115">
        <f t="shared" si="1129"/>
        <v>12</v>
      </c>
      <c r="M1597" s="115">
        <f t="shared" si="1130"/>
        <v>7</v>
      </c>
      <c r="N1597" s="115">
        <f t="shared" si="1131"/>
        <v>8</v>
      </c>
      <c r="O1597" s="115">
        <f t="shared" si="1132"/>
        <v>2</v>
      </c>
      <c r="P1597" s="115">
        <f t="shared" si="1133"/>
        <v>14</v>
      </c>
      <c r="Q1597" s="115">
        <f t="shared" si="1134"/>
        <v>7</v>
      </c>
      <c r="R1597" s="115">
        <f t="shared" si="1135"/>
        <v>12</v>
      </c>
      <c r="S1597" s="115">
        <f t="shared" si="1136"/>
        <v>3</v>
      </c>
      <c r="T1597" s="115">
        <f t="shared" si="1137"/>
        <v>8</v>
      </c>
      <c r="U1597" s="115">
        <f t="shared" si="1138"/>
        <v>12</v>
      </c>
      <c r="V1597" s="115">
        <f t="shared" si="1139"/>
        <v>7</v>
      </c>
      <c r="W1597" s="115">
        <f t="shared" si="1140"/>
        <v>10</v>
      </c>
      <c r="X1597" s="115">
        <f t="shared" si="1141"/>
        <v>16</v>
      </c>
      <c r="Y1597" s="115">
        <f t="shared" si="1142"/>
        <v>12</v>
      </c>
      <c r="Z1597" s="115">
        <f t="shared" si="1143"/>
        <v>13</v>
      </c>
      <c r="AA1597" s="115">
        <f t="shared" si="1144"/>
        <v>4</v>
      </c>
      <c r="AB1597" s="115">
        <f t="shared" si="1145"/>
        <v>2</v>
      </c>
      <c r="AC1597" s="113">
        <f t="shared" si="1146"/>
        <v>183</v>
      </c>
      <c r="AE1597">
        <f t="shared" si="1105"/>
        <v>5.9272713704599337E-5</v>
      </c>
      <c r="AF1597">
        <f t="shared" si="1106"/>
        <v>6.2392330215367721E-6</v>
      </c>
      <c r="AG1597">
        <f t="shared" si="1107"/>
        <v>4.0555014639989017E-5</v>
      </c>
      <c r="AH1597">
        <f t="shared" si="1108"/>
        <v>3.7435398129220635E-5</v>
      </c>
      <c r="AI1597">
        <f t="shared" si="1109"/>
        <v>2.1837315575378703E-5</v>
      </c>
      <c r="AJ1597">
        <f t="shared" si="1110"/>
        <v>2.4956932086147089E-5</v>
      </c>
      <c r="AK1597">
        <f t="shared" si="1111"/>
        <v>6.2392330215367721E-6</v>
      </c>
      <c r="AL1597">
        <f t="shared" si="1112"/>
        <v>4.3674631150757406E-5</v>
      </c>
      <c r="AM1597">
        <f t="shared" si="1113"/>
        <v>2.1837315575378703E-5</v>
      </c>
      <c r="AN1597">
        <f t="shared" si="1114"/>
        <v>3.7435398129220635E-5</v>
      </c>
      <c r="AO1597">
        <f t="shared" si="1115"/>
        <v>9.3588495323051586E-6</v>
      </c>
      <c r="AP1597">
        <f t="shared" si="1116"/>
        <v>2.4956932086147089E-5</v>
      </c>
      <c r="AQ1597">
        <f t="shared" si="1117"/>
        <v>3.7435398129220635E-5</v>
      </c>
      <c r="AR1597">
        <f t="shared" si="1118"/>
        <v>2.1837315575378703E-5</v>
      </c>
      <c r="AS1597">
        <f t="shared" si="1119"/>
        <v>3.1196165107683863E-5</v>
      </c>
      <c r="AT1597">
        <f t="shared" si="1120"/>
        <v>4.9913864172294177E-5</v>
      </c>
      <c r="AU1597">
        <f t="shared" si="1121"/>
        <v>3.7435398129220635E-5</v>
      </c>
      <c r="AV1597">
        <f t="shared" si="1122"/>
        <v>4.0555014639989017E-5</v>
      </c>
      <c r="AW1597">
        <f t="shared" si="1123"/>
        <v>1.2478466043073544E-5</v>
      </c>
      <c r="AX1597">
        <f t="shared" si="1124"/>
        <v>6.2392330215367721E-6</v>
      </c>
      <c r="AY1597">
        <f t="shared" si="1125"/>
        <v>5.7088982147061461E-4</v>
      </c>
    </row>
    <row r="1598" spans="1:51" x14ac:dyDescent="0.2">
      <c r="A1598" s="118" t="s">
        <v>6528</v>
      </c>
      <c r="B1598" s="120">
        <v>89562.934999999998</v>
      </c>
      <c r="C1598" s="121">
        <v>834</v>
      </c>
      <c r="D1598" s="121" t="s">
        <v>7238</v>
      </c>
      <c r="E1598" s="121">
        <v>1.8575820710182689E-3</v>
      </c>
      <c r="F1598">
        <f t="shared" si="1101"/>
        <v>1.8575820710182689E-9</v>
      </c>
      <c r="G1598">
        <f t="shared" si="1102"/>
        <v>1.857582071018269E-11</v>
      </c>
      <c r="H1598">
        <f t="shared" si="1103"/>
        <v>1.0692310764884074E-6</v>
      </c>
      <c r="I1598" s="115">
        <f t="shared" si="1126"/>
        <v>86</v>
      </c>
      <c r="J1598" s="115">
        <f t="shared" si="1127"/>
        <v>5</v>
      </c>
      <c r="K1598" s="115">
        <f t="shared" si="1128"/>
        <v>74</v>
      </c>
      <c r="L1598" s="115">
        <f t="shared" si="1129"/>
        <v>13</v>
      </c>
      <c r="M1598" s="115">
        <f t="shared" si="1130"/>
        <v>44</v>
      </c>
      <c r="N1598" s="115">
        <f t="shared" si="1131"/>
        <v>89</v>
      </c>
      <c r="O1598" s="115">
        <f t="shared" si="1132"/>
        <v>17</v>
      </c>
      <c r="P1598" s="115">
        <f t="shared" si="1133"/>
        <v>48</v>
      </c>
      <c r="Q1598" s="115">
        <f t="shared" si="1134"/>
        <v>27</v>
      </c>
      <c r="R1598" s="115">
        <f t="shared" si="1135"/>
        <v>62</v>
      </c>
      <c r="S1598" s="115">
        <f t="shared" si="1136"/>
        <v>12</v>
      </c>
      <c r="T1598" s="115">
        <f t="shared" si="1137"/>
        <v>75</v>
      </c>
      <c r="U1598" s="115">
        <f t="shared" si="1138"/>
        <v>18</v>
      </c>
      <c r="V1598" s="115">
        <f t="shared" si="1139"/>
        <v>30</v>
      </c>
      <c r="W1598" s="115">
        <f t="shared" si="1140"/>
        <v>25</v>
      </c>
      <c r="X1598" s="115">
        <f t="shared" si="1141"/>
        <v>60</v>
      </c>
      <c r="Y1598" s="115">
        <f t="shared" si="1142"/>
        <v>60</v>
      </c>
      <c r="Z1598" s="115">
        <f t="shared" si="1143"/>
        <v>45</v>
      </c>
      <c r="AA1598" s="115">
        <f t="shared" si="1144"/>
        <v>16</v>
      </c>
      <c r="AB1598" s="115">
        <f t="shared" si="1145"/>
        <v>28</v>
      </c>
      <c r="AC1598" s="113">
        <f t="shared" si="1146"/>
        <v>834</v>
      </c>
      <c r="AE1598">
        <f t="shared" si="1105"/>
        <v>9.1953872578003036E-5</v>
      </c>
      <c r="AF1598">
        <f t="shared" si="1106"/>
        <v>5.3461553824420367E-6</v>
      </c>
      <c r="AG1598">
        <f t="shared" si="1107"/>
        <v>7.9123099660142153E-5</v>
      </c>
      <c r="AH1598">
        <f t="shared" si="1108"/>
        <v>1.3900003994349296E-5</v>
      </c>
      <c r="AI1598">
        <f t="shared" si="1109"/>
        <v>4.7046167365489926E-5</v>
      </c>
      <c r="AJ1598">
        <f t="shared" si="1110"/>
        <v>9.5161565807468253E-5</v>
      </c>
      <c r="AK1598">
        <f t="shared" si="1111"/>
        <v>1.8176928300302926E-5</v>
      </c>
      <c r="AL1598">
        <f t="shared" si="1112"/>
        <v>5.1323091671443558E-5</v>
      </c>
      <c r="AM1598">
        <f t="shared" si="1113"/>
        <v>2.8869239065187E-5</v>
      </c>
      <c r="AN1598">
        <f t="shared" si="1114"/>
        <v>6.6292326742281257E-5</v>
      </c>
      <c r="AO1598">
        <f t="shared" si="1115"/>
        <v>1.283077291786089E-5</v>
      </c>
      <c r="AP1598">
        <f t="shared" si="1116"/>
        <v>8.0192330736630554E-5</v>
      </c>
      <c r="AQ1598">
        <f t="shared" si="1117"/>
        <v>1.9246159376791334E-5</v>
      </c>
      <c r="AR1598">
        <f t="shared" si="1118"/>
        <v>3.207693229465222E-5</v>
      </c>
      <c r="AS1598">
        <f t="shared" si="1119"/>
        <v>2.6730776912210184E-5</v>
      </c>
      <c r="AT1598">
        <f t="shared" si="1120"/>
        <v>6.4153864589304441E-5</v>
      </c>
      <c r="AU1598">
        <f t="shared" si="1121"/>
        <v>6.4153864589304441E-5</v>
      </c>
      <c r="AV1598">
        <f t="shared" si="1122"/>
        <v>4.8115398441978334E-5</v>
      </c>
      <c r="AW1598">
        <f t="shared" si="1123"/>
        <v>1.7107697223814518E-5</v>
      </c>
      <c r="AX1598">
        <f t="shared" si="1124"/>
        <v>2.9938470141675408E-5</v>
      </c>
      <c r="AY1598">
        <f t="shared" si="1125"/>
        <v>8.917387177913319E-4</v>
      </c>
    </row>
    <row r="1599" spans="1:51" x14ac:dyDescent="0.2">
      <c r="A1599" s="118" t="s">
        <v>6529</v>
      </c>
      <c r="B1599" s="120">
        <v>15988.425000000003</v>
      </c>
      <c r="C1599" s="121">
        <v>152</v>
      </c>
      <c r="D1599" s="121" t="s">
        <v>7239</v>
      </c>
      <c r="E1599" s="121">
        <v>5.2746760911019618E-3</v>
      </c>
      <c r="F1599">
        <f t="shared" si="1101"/>
        <v>5.2746760911019621E-9</v>
      </c>
      <c r="G1599">
        <f t="shared" si="1102"/>
        <v>5.2746760911019622E-11</v>
      </c>
      <c r="H1599">
        <f t="shared" si="1103"/>
        <v>3.0361229702895579E-6</v>
      </c>
      <c r="I1599" s="115">
        <f t="shared" si="1126"/>
        <v>31</v>
      </c>
      <c r="J1599" s="115">
        <f t="shared" si="1127"/>
        <v>2</v>
      </c>
      <c r="K1599" s="115">
        <f t="shared" si="1128"/>
        <v>13</v>
      </c>
      <c r="L1599" s="115">
        <f t="shared" si="1129"/>
        <v>7</v>
      </c>
      <c r="M1599" s="115">
        <f t="shared" si="1130"/>
        <v>5</v>
      </c>
      <c r="N1599" s="115">
        <f t="shared" si="1131"/>
        <v>5</v>
      </c>
      <c r="O1599" s="115">
        <f t="shared" si="1132"/>
        <v>0</v>
      </c>
      <c r="P1599" s="115">
        <f t="shared" si="1133"/>
        <v>5</v>
      </c>
      <c r="Q1599" s="115">
        <f t="shared" si="1134"/>
        <v>10</v>
      </c>
      <c r="R1599" s="115">
        <f t="shared" si="1135"/>
        <v>5</v>
      </c>
      <c r="S1599" s="115">
        <f t="shared" si="1136"/>
        <v>5</v>
      </c>
      <c r="T1599" s="115">
        <f t="shared" si="1137"/>
        <v>7</v>
      </c>
      <c r="U1599" s="115">
        <f t="shared" si="1138"/>
        <v>2</v>
      </c>
      <c r="V1599" s="115">
        <f t="shared" si="1139"/>
        <v>12</v>
      </c>
      <c r="W1599" s="115">
        <f t="shared" si="1140"/>
        <v>4</v>
      </c>
      <c r="X1599" s="115">
        <f t="shared" si="1141"/>
        <v>14</v>
      </c>
      <c r="Y1599" s="115">
        <f t="shared" si="1142"/>
        <v>13</v>
      </c>
      <c r="Z1599" s="115">
        <f t="shared" si="1143"/>
        <v>9</v>
      </c>
      <c r="AA1599" s="115">
        <f t="shared" si="1144"/>
        <v>0</v>
      </c>
      <c r="AB1599" s="115">
        <f t="shared" si="1145"/>
        <v>3</v>
      </c>
      <c r="AC1599" s="113">
        <f t="shared" si="1146"/>
        <v>152</v>
      </c>
      <c r="AE1599">
        <f t="shared" si="1105"/>
        <v>9.4119812078976301E-5</v>
      </c>
      <c r="AF1599">
        <f t="shared" si="1106"/>
        <v>6.0722459405791159E-6</v>
      </c>
      <c r="AG1599">
        <f t="shared" si="1107"/>
        <v>3.9469598613764255E-5</v>
      </c>
      <c r="AH1599">
        <f t="shared" si="1108"/>
        <v>2.1252860792026904E-5</v>
      </c>
      <c r="AI1599">
        <f t="shared" si="1109"/>
        <v>1.518061485144779E-5</v>
      </c>
      <c r="AJ1599">
        <f t="shared" si="1110"/>
        <v>1.518061485144779E-5</v>
      </c>
      <c r="AK1599">
        <f t="shared" si="1111"/>
        <v>0</v>
      </c>
      <c r="AL1599">
        <f t="shared" si="1112"/>
        <v>1.518061485144779E-5</v>
      </c>
      <c r="AM1599">
        <f t="shared" si="1113"/>
        <v>3.0361229702895579E-5</v>
      </c>
      <c r="AN1599">
        <f t="shared" si="1114"/>
        <v>1.518061485144779E-5</v>
      </c>
      <c r="AO1599">
        <f t="shared" si="1115"/>
        <v>1.518061485144779E-5</v>
      </c>
      <c r="AP1599">
        <f t="shared" si="1116"/>
        <v>2.1252860792026904E-5</v>
      </c>
      <c r="AQ1599">
        <f t="shared" si="1117"/>
        <v>6.0722459405791159E-6</v>
      </c>
      <c r="AR1599">
        <f t="shared" si="1118"/>
        <v>3.6433475643474695E-5</v>
      </c>
      <c r="AS1599">
        <f t="shared" si="1119"/>
        <v>1.2144491881158232E-5</v>
      </c>
      <c r="AT1599">
        <f t="shared" si="1120"/>
        <v>4.2505721584053808E-5</v>
      </c>
      <c r="AU1599">
        <f t="shared" si="1121"/>
        <v>3.9469598613764255E-5</v>
      </c>
      <c r="AV1599">
        <f t="shared" si="1122"/>
        <v>2.7325106732606023E-5</v>
      </c>
      <c r="AW1599">
        <f t="shared" si="1123"/>
        <v>0</v>
      </c>
      <c r="AX1599">
        <f t="shared" si="1124"/>
        <v>9.1083689108686738E-6</v>
      </c>
      <c r="AY1599">
        <f t="shared" si="1125"/>
        <v>4.6149069148401279E-4</v>
      </c>
    </row>
    <row r="1600" spans="1:51" x14ac:dyDescent="0.2">
      <c r="A1600" s="118" t="s">
        <v>6530</v>
      </c>
      <c r="B1600" s="120">
        <v>40898.55999999999</v>
      </c>
      <c r="C1600" s="121">
        <v>385</v>
      </c>
      <c r="D1600" s="121" t="s">
        <v>7240</v>
      </c>
      <c r="E1600" s="121">
        <v>1.7105623032695819E-2</v>
      </c>
      <c r="F1600">
        <f t="shared" si="1101"/>
        <v>1.7105623032695819E-8</v>
      </c>
      <c r="G1600">
        <f t="shared" si="1102"/>
        <v>1.7105623032695819E-10</v>
      </c>
      <c r="H1600">
        <f t="shared" si="1103"/>
        <v>9.8460595709929023E-6</v>
      </c>
      <c r="I1600" s="115">
        <f t="shared" si="1126"/>
        <v>50</v>
      </c>
      <c r="J1600" s="115">
        <f t="shared" si="1127"/>
        <v>1</v>
      </c>
      <c r="K1600" s="115">
        <f t="shared" si="1128"/>
        <v>27</v>
      </c>
      <c r="L1600" s="115">
        <f t="shared" si="1129"/>
        <v>10</v>
      </c>
      <c r="M1600" s="115">
        <f t="shared" si="1130"/>
        <v>11</v>
      </c>
      <c r="N1600" s="115">
        <f t="shared" si="1131"/>
        <v>22</v>
      </c>
      <c r="O1600" s="115">
        <f t="shared" si="1132"/>
        <v>5</v>
      </c>
      <c r="P1600" s="115">
        <f t="shared" si="1133"/>
        <v>39</v>
      </c>
      <c r="Q1600" s="115">
        <f t="shared" si="1134"/>
        <v>14</v>
      </c>
      <c r="R1600" s="115">
        <f t="shared" si="1135"/>
        <v>32</v>
      </c>
      <c r="S1600" s="115">
        <f t="shared" si="1136"/>
        <v>4</v>
      </c>
      <c r="T1600" s="115">
        <f t="shared" si="1137"/>
        <v>26</v>
      </c>
      <c r="U1600" s="115">
        <f t="shared" si="1138"/>
        <v>11</v>
      </c>
      <c r="V1600" s="115">
        <f t="shared" si="1139"/>
        <v>9</v>
      </c>
      <c r="W1600" s="115">
        <f t="shared" si="1140"/>
        <v>13</v>
      </c>
      <c r="X1600" s="115">
        <f t="shared" si="1141"/>
        <v>36</v>
      </c>
      <c r="Y1600" s="115">
        <f t="shared" si="1142"/>
        <v>36</v>
      </c>
      <c r="Z1600" s="115">
        <f t="shared" si="1143"/>
        <v>24</v>
      </c>
      <c r="AA1600" s="115">
        <f t="shared" si="1144"/>
        <v>4</v>
      </c>
      <c r="AB1600" s="115">
        <f t="shared" si="1145"/>
        <v>11</v>
      </c>
      <c r="AC1600" s="113">
        <f t="shared" si="1146"/>
        <v>385</v>
      </c>
      <c r="AE1600">
        <f t="shared" si="1105"/>
        <v>4.9230297854964509E-4</v>
      </c>
      <c r="AF1600">
        <f t="shared" si="1106"/>
        <v>9.8460595709929023E-6</v>
      </c>
      <c r="AG1600">
        <f t="shared" si="1107"/>
        <v>2.6584360841680834E-4</v>
      </c>
      <c r="AH1600">
        <f t="shared" si="1108"/>
        <v>9.846059570992902E-5</v>
      </c>
      <c r="AI1600">
        <f t="shared" si="1109"/>
        <v>1.0830665528092192E-4</v>
      </c>
      <c r="AJ1600">
        <f t="shared" si="1110"/>
        <v>2.1661331056184384E-4</v>
      </c>
      <c r="AK1600">
        <f t="shared" si="1111"/>
        <v>4.923029785496451E-5</v>
      </c>
      <c r="AL1600">
        <f t="shared" si="1112"/>
        <v>3.8399632326872321E-4</v>
      </c>
      <c r="AM1600">
        <f t="shared" si="1113"/>
        <v>1.3784483399390064E-4</v>
      </c>
      <c r="AN1600">
        <f t="shared" si="1114"/>
        <v>3.1507390627177287E-4</v>
      </c>
      <c r="AO1600">
        <f t="shared" si="1115"/>
        <v>3.9384238283971609E-5</v>
      </c>
      <c r="AP1600">
        <f t="shared" si="1116"/>
        <v>2.5599754884581547E-4</v>
      </c>
      <c r="AQ1600">
        <f t="shared" si="1117"/>
        <v>1.0830665528092192E-4</v>
      </c>
      <c r="AR1600">
        <f t="shared" si="1118"/>
        <v>8.8614536138936119E-5</v>
      </c>
      <c r="AS1600">
        <f t="shared" si="1119"/>
        <v>1.2799877442290774E-4</v>
      </c>
      <c r="AT1600">
        <f t="shared" si="1120"/>
        <v>3.5445814455574448E-4</v>
      </c>
      <c r="AU1600">
        <f t="shared" si="1121"/>
        <v>3.5445814455574448E-4</v>
      </c>
      <c r="AV1600">
        <f t="shared" si="1122"/>
        <v>2.3630542970382967E-4</v>
      </c>
      <c r="AW1600">
        <f t="shared" si="1123"/>
        <v>3.9384238283971609E-5</v>
      </c>
      <c r="AX1600">
        <f t="shared" si="1124"/>
        <v>1.0830665528092192E-4</v>
      </c>
      <c r="AY1600">
        <f t="shared" si="1125"/>
        <v>3.7907329348322669E-3</v>
      </c>
    </row>
    <row r="1601" spans="1:51" x14ac:dyDescent="0.2">
      <c r="A1601" s="118" t="s">
        <v>6531</v>
      </c>
      <c r="B1601" s="120">
        <v>18325.035</v>
      </c>
      <c r="C1601" s="121">
        <v>170</v>
      </c>
      <c r="D1601" s="121" t="s">
        <v>7241</v>
      </c>
      <c r="E1601" s="121">
        <v>8.913416833248769E-2</v>
      </c>
      <c r="F1601">
        <f t="shared" si="1101"/>
        <v>8.9134168332487692E-8</v>
      </c>
      <c r="G1601">
        <f t="shared" si="1102"/>
        <v>8.9134168332487696E-10</v>
      </c>
      <c r="H1601">
        <f t="shared" si="1103"/>
        <v>5.1305955330308213E-5</v>
      </c>
      <c r="I1601" s="115">
        <f t="shared" si="1126"/>
        <v>4</v>
      </c>
      <c r="J1601" s="115">
        <f t="shared" si="1127"/>
        <v>0</v>
      </c>
      <c r="K1601" s="115">
        <f t="shared" si="1128"/>
        <v>9</v>
      </c>
      <c r="L1601" s="115">
        <f t="shared" si="1129"/>
        <v>8</v>
      </c>
      <c r="M1601" s="115">
        <f t="shared" si="1130"/>
        <v>7</v>
      </c>
      <c r="N1601" s="115">
        <f t="shared" si="1131"/>
        <v>25</v>
      </c>
      <c r="O1601" s="115">
        <f t="shared" si="1132"/>
        <v>1</v>
      </c>
      <c r="P1601" s="115">
        <f t="shared" si="1133"/>
        <v>10</v>
      </c>
      <c r="Q1601" s="115">
        <f t="shared" si="1134"/>
        <v>9</v>
      </c>
      <c r="R1601" s="115">
        <f t="shared" si="1135"/>
        <v>22</v>
      </c>
      <c r="S1601" s="115">
        <f t="shared" si="1136"/>
        <v>6</v>
      </c>
      <c r="T1601" s="115">
        <f t="shared" si="1137"/>
        <v>5</v>
      </c>
      <c r="U1601" s="115">
        <f t="shared" si="1138"/>
        <v>6</v>
      </c>
      <c r="V1601" s="115">
        <f t="shared" si="1139"/>
        <v>6</v>
      </c>
      <c r="W1601" s="115">
        <f t="shared" si="1140"/>
        <v>7</v>
      </c>
      <c r="X1601" s="115">
        <f t="shared" si="1141"/>
        <v>13</v>
      </c>
      <c r="Y1601" s="115">
        <f t="shared" si="1142"/>
        <v>13</v>
      </c>
      <c r="Z1601" s="115">
        <f t="shared" si="1143"/>
        <v>13</v>
      </c>
      <c r="AA1601" s="115">
        <f t="shared" si="1144"/>
        <v>3</v>
      </c>
      <c r="AB1601" s="115">
        <f t="shared" si="1145"/>
        <v>3</v>
      </c>
      <c r="AC1601" s="113">
        <f t="shared" si="1146"/>
        <v>170</v>
      </c>
      <c r="AE1601">
        <f t="shared" si="1105"/>
        <v>2.0522382132123285E-4</v>
      </c>
      <c r="AF1601">
        <f t="shared" si="1106"/>
        <v>0</v>
      </c>
      <c r="AG1601">
        <f t="shared" si="1107"/>
        <v>4.6175359797277391E-4</v>
      </c>
      <c r="AH1601">
        <f t="shared" si="1108"/>
        <v>4.104476426424657E-4</v>
      </c>
      <c r="AI1601">
        <f t="shared" si="1109"/>
        <v>3.5914168731215749E-4</v>
      </c>
      <c r="AJ1601">
        <f t="shared" si="1110"/>
        <v>1.2826488832577052E-3</v>
      </c>
      <c r="AK1601">
        <f t="shared" si="1111"/>
        <v>5.1305955330308213E-5</v>
      </c>
      <c r="AL1601">
        <f t="shared" si="1112"/>
        <v>5.1305955330308213E-4</v>
      </c>
      <c r="AM1601">
        <f t="shared" si="1113"/>
        <v>4.6175359797277391E-4</v>
      </c>
      <c r="AN1601">
        <f t="shared" si="1114"/>
        <v>1.1287310172667807E-3</v>
      </c>
      <c r="AO1601">
        <f t="shared" si="1115"/>
        <v>3.0783573198184928E-4</v>
      </c>
      <c r="AP1601">
        <f t="shared" si="1116"/>
        <v>2.5652977665154106E-4</v>
      </c>
      <c r="AQ1601">
        <f t="shared" si="1117"/>
        <v>3.0783573198184928E-4</v>
      </c>
      <c r="AR1601">
        <f t="shared" si="1118"/>
        <v>3.0783573198184928E-4</v>
      </c>
      <c r="AS1601">
        <f t="shared" si="1119"/>
        <v>3.5914168731215749E-4</v>
      </c>
      <c r="AT1601">
        <f t="shared" si="1120"/>
        <v>6.6697741929400676E-4</v>
      </c>
      <c r="AU1601">
        <f t="shared" si="1121"/>
        <v>6.6697741929400676E-4</v>
      </c>
      <c r="AV1601">
        <f t="shared" si="1122"/>
        <v>6.6697741929400676E-4</v>
      </c>
      <c r="AW1601">
        <f t="shared" si="1123"/>
        <v>1.5391786599092464E-4</v>
      </c>
      <c r="AX1601">
        <f t="shared" si="1124"/>
        <v>1.5391786599092464E-4</v>
      </c>
      <c r="AY1601">
        <f t="shared" si="1125"/>
        <v>8.7220124061523959E-3</v>
      </c>
    </row>
    <row r="1602" spans="1:51" x14ac:dyDescent="0.2">
      <c r="A1602" s="118" t="s">
        <v>6532</v>
      </c>
      <c r="B1602" s="120">
        <v>94950.115000000005</v>
      </c>
      <c r="C1602" s="121">
        <v>876</v>
      </c>
      <c r="D1602" s="121" t="s">
        <v>7242</v>
      </c>
      <c r="E1602" s="121">
        <v>2.473317911251527E-3</v>
      </c>
      <c r="F1602">
        <f t="shared" si="1101"/>
        <v>2.473317911251527E-9</v>
      </c>
      <c r="G1602">
        <f t="shared" si="1102"/>
        <v>2.473317911251527E-11</v>
      </c>
      <c r="H1602">
        <f t="shared" si="1103"/>
        <v>1.4236508922030399E-6</v>
      </c>
      <c r="I1602" s="115">
        <f t="shared" si="1126"/>
        <v>113</v>
      </c>
      <c r="J1602" s="115">
        <f t="shared" si="1127"/>
        <v>0</v>
      </c>
      <c r="K1602" s="115">
        <f t="shared" si="1128"/>
        <v>43</v>
      </c>
      <c r="L1602" s="115">
        <f t="shared" si="1129"/>
        <v>41</v>
      </c>
      <c r="M1602" s="115">
        <f t="shared" si="1130"/>
        <v>34</v>
      </c>
      <c r="N1602" s="115">
        <f t="shared" si="1131"/>
        <v>64</v>
      </c>
      <c r="O1602" s="115">
        <f t="shared" si="1132"/>
        <v>25</v>
      </c>
      <c r="P1602" s="115">
        <f t="shared" si="1133"/>
        <v>66</v>
      </c>
      <c r="Q1602" s="115">
        <f t="shared" si="1134"/>
        <v>80</v>
      </c>
      <c r="R1602" s="115">
        <f t="shared" si="1135"/>
        <v>70</v>
      </c>
      <c r="S1602" s="115">
        <f t="shared" si="1136"/>
        <v>25</v>
      </c>
      <c r="T1602" s="115">
        <f t="shared" si="1137"/>
        <v>47</v>
      </c>
      <c r="U1602" s="115">
        <f t="shared" si="1138"/>
        <v>21</v>
      </c>
      <c r="V1602" s="115">
        <f t="shared" si="1139"/>
        <v>47</v>
      </c>
      <c r="W1602" s="115">
        <f t="shared" si="1140"/>
        <v>30</v>
      </c>
      <c r="X1602" s="115">
        <f t="shared" si="1141"/>
        <v>58</v>
      </c>
      <c r="Y1602" s="115">
        <f t="shared" si="1142"/>
        <v>49</v>
      </c>
      <c r="Z1602" s="115">
        <f t="shared" si="1143"/>
        <v>45</v>
      </c>
      <c r="AA1602" s="115">
        <f t="shared" si="1144"/>
        <v>6</v>
      </c>
      <c r="AB1602" s="115">
        <f t="shared" si="1145"/>
        <v>12</v>
      </c>
      <c r="AC1602" s="113">
        <f t="shared" si="1146"/>
        <v>876</v>
      </c>
      <c r="AE1602">
        <f t="shared" si="1105"/>
        <v>1.6087255081894352E-4</v>
      </c>
      <c r="AF1602">
        <f t="shared" si="1106"/>
        <v>0</v>
      </c>
      <c r="AG1602">
        <f t="shared" si="1107"/>
        <v>6.1216988364730721E-5</v>
      </c>
      <c r="AH1602">
        <f t="shared" si="1108"/>
        <v>5.8369686580324633E-5</v>
      </c>
      <c r="AI1602">
        <f t="shared" si="1109"/>
        <v>4.8404130334903358E-5</v>
      </c>
      <c r="AJ1602">
        <f t="shared" si="1110"/>
        <v>9.1113657100994554E-5</v>
      </c>
      <c r="AK1602">
        <f t="shared" si="1111"/>
        <v>3.5591272305075995E-5</v>
      </c>
      <c r="AL1602">
        <f t="shared" si="1112"/>
        <v>9.3960958885400635E-5</v>
      </c>
      <c r="AM1602">
        <f t="shared" si="1113"/>
        <v>1.138920713762432E-4</v>
      </c>
      <c r="AN1602">
        <f t="shared" si="1114"/>
        <v>9.9655562454212796E-5</v>
      </c>
      <c r="AO1602">
        <f t="shared" si="1115"/>
        <v>3.5591272305075995E-5</v>
      </c>
      <c r="AP1602">
        <f t="shared" si="1116"/>
        <v>6.6911591933542882E-5</v>
      </c>
      <c r="AQ1602">
        <f t="shared" si="1117"/>
        <v>2.9896668736263837E-5</v>
      </c>
      <c r="AR1602">
        <f t="shared" si="1118"/>
        <v>6.6911591933542882E-5</v>
      </c>
      <c r="AS1602">
        <f t="shared" si="1119"/>
        <v>4.2709526766091196E-5</v>
      </c>
      <c r="AT1602">
        <f t="shared" si="1120"/>
        <v>8.2571751747776312E-5</v>
      </c>
      <c r="AU1602">
        <f t="shared" si="1121"/>
        <v>6.9758893717948949E-5</v>
      </c>
      <c r="AV1602">
        <f t="shared" si="1122"/>
        <v>6.4064290149136802E-5</v>
      </c>
      <c r="AW1602">
        <f t="shared" si="1123"/>
        <v>8.5419053532182386E-6</v>
      </c>
      <c r="AX1602">
        <f t="shared" si="1124"/>
        <v>1.7083810706436477E-5</v>
      </c>
      <c r="AY1602">
        <f t="shared" si="1125"/>
        <v>1.2471181815698631E-3</v>
      </c>
    </row>
    <row r="1603" spans="1:51" x14ac:dyDescent="0.2">
      <c r="A1603" s="118" t="s">
        <v>6533</v>
      </c>
      <c r="B1603" s="120">
        <v>12861.639999999998</v>
      </c>
      <c r="C1603" s="121">
        <v>113</v>
      </c>
      <c r="D1603" s="121" t="s">
        <v>7243</v>
      </c>
      <c r="E1603" s="121">
        <v>4.3644904224457964E-2</v>
      </c>
      <c r="F1603">
        <f t="shared" ref="F1603:F1635" si="1147">E1603/1000000</f>
        <v>4.3644904224457961E-8</v>
      </c>
      <c r="G1603">
        <f t="shared" ref="G1603:G1635" si="1148">F1603*0.01</f>
        <v>4.3644904224457961E-10</v>
      </c>
      <c r="H1603">
        <f t="shared" ref="H1603:H1635" si="1149">G1603/$G$1637</f>
        <v>2.5122167496787637E-5</v>
      </c>
      <c r="I1603" s="115">
        <f t="shared" si="1126"/>
        <v>7</v>
      </c>
      <c r="J1603" s="115">
        <f t="shared" si="1127"/>
        <v>6</v>
      </c>
      <c r="K1603" s="115">
        <f t="shared" si="1128"/>
        <v>4</v>
      </c>
      <c r="L1603" s="115">
        <f t="shared" si="1129"/>
        <v>10</v>
      </c>
      <c r="M1603" s="115">
        <f t="shared" si="1130"/>
        <v>0</v>
      </c>
      <c r="N1603" s="115">
        <f t="shared" si="1131"/>
        <v>6</v>
      </c>
      <c r="O1603" s="115">
        <f t="shared" si="1132"/>
        <v>0</v>
      </c>
      <c r="P1603" s="115">
        <f t="shared" si="1133"/>
        <v>8</v>
      </c>
      <c r="Q1603" s="115">
        <f t="shared" si="1134"/>
        <v>10</v>
      </c>
      <c r="R1603" s="115">
        <f t="shared" si="1135"/>
        <v>10</v>
      </c>
      <c r="S1603" s="115">
        <f t="shared" si="1136"/>
        <v>1</v>
      </c>
      <c r="T1603" s="115">
        <f t="shared" si="1137"/>
        <v>5</v>
      </c>
      <c r="U1603" s="115">
        <f t="shared" si="1138"/>
        <v>4</v>
      </c>
      <c r="V1603" s="115">
        <f t="shared" si="1139"/>
        <v>0</v>
      </c>
      <c r="W1603" s="115">
        <f t="shared" si="1140"/>
        <v>8</v>
      </c>
      <c r="X1603" s="115">
        <f t="shared" si="1141"/>
        <v>10</v>
      </c>
      <c r="Y1603" s="115">
        <f t="shared" si="1142"/>
        <v>8</v>
      </c>
      <c r="Z1603" s="115">
        <f t="shared" si="1143"/>
        <v>6</v>
      </c>
      <c r="AA1603" s="115">
        <f t="shared" si="1144"/>
        <v>3</v>
      </c>
      <c r="AB1603" s="115">
        <f t="shared" si="1145"/>
        <v>7</v>
      </c>
      <c r="AC1603" s="113">
        <f t="shared" si="1146"/>
        <v>113</v>
      </c>
      <c r="AE1603">
        <f t="shared" ref="AE1603:AL1635" si="1150">I1603*$H1603</f>
        <v>1.7585517247751346E-4</v>
      </c>
      <c r="AF1603">
        <f t="shared" si="1150"/>
        <v>1.5073300498072583E-4</v>
      </c>
      <c r="AG1603">
        <f t="shared" si="1150"/>
        <v>1.0048866998715055E-4</v>
      </c>
      <c r="AH1603">
        <f t="shared" si="1150"/>
        <v>2.5122167496787639E-4</v>
      </c>
      <c r="AI1603">
        <f t="shared" si="1150"/>
        <v>0</v>
      </c>
      <c r="AJ1603">
        <f t="shared" si="1150"/>
        <v>1.5073300498072583E-4</v>
      </c>
      <c r="AK1603">
        <f t="shared" si="1150"/>
        <v>0</v>
      </c>
      <c r="AL1603">
        <f t="shared" si="1150"/>
        <v>2.009773399743011E-4</v>
      </c>
      <c r="AM1603">
        <f t="shared" ref="AM1603:AT1635" si="1151">Q1603*$H1603</f>
        <v>2.5122167496787639E-4</v>
      </c>
      <c r="AN1603">
        <f t="shared" si="1151"/>
        <v>2.5122167496787639E-4</v>
      </c>
      <c r="AO1603">
        <f t="shared" si="1151"/>
        <v>2.5122167496787637E-5</v>
      </c>
      <c r="AP1603">
        <f t="shared" si="1151"/>
        <v>1.2561083748393819E-4</v>
      </c>
      <c r="AQ1603">
        <f t="shared" si="1151"/>
        <v>1.0048866998715055E-4</v>
      </c>
      <c r="AR1603">
        <f t="shared" si="1151"/>
        <v>0</v>
      </c>
      <c r="AS1603">
        <f t="shared" si="1151"/>
        <v>2.009773399743011E-4</v>
      </c>
      <c r="AT1603">
        <f t="shared" si="1151"/>
        <v>2.5122167496787639E-4</v>
      </c>
      <c r="AU1603">
        <f t="shared" ref="AU1603:AX1635" si="1152">Y1603*$H1603</f>
        <v>2.009773399743011E-4</v>
      </c>
      <c r="AV1603">
        <f t="shared" si="1152"/>
        <v>1.5073300498072583E-4</v>
      </c>
      <c r="AW1603">
        <f t="shared" si="1152"/>
        <v>7.5366502490362914E-5</v>
      </c>
      <c r="AX1603">
        <f t="shared" si="1152"/>
        <v>1.7585517247751346E-4</v>
      </c>
      <c r="AY1603">
        <f t="shared" ref="AY1603:AY1635" si="1153">SUM(AE1603:AX1603)</f>
        <v>2.8388049271370038E-3</v>
      </c>
    </row>
    <row r="1604" spans="1:51" x14ac:dyDescent="0.2">
      <c r="A1604" s="118" t="s">
        <v>6534</v>
      </c>
      <c r="B1604" s="120">
        <v>13314.325000000001</v>
      </c>
      <c r="C1604" s="121">
        <v>120</v>
      </c>
      <c r="D1604" s="121" t="s">
        <v>7244</v>
      </c>
      <c r="E1604" s="121">
        <v>1.342951377804524E-2</v>
      </c>
      <c r="F1604">
        <f t="shared" si="1147"/>
        <v>1.3429513778045239E-8</v>
      </c>
      <c r="G1604">
        <f t="shared" si="1148"/>
        <v>1.342951377804524E-10</v>
      </c>
      <c r="H1604">
        <f t="shared" si="1149"/>
        <v>7.7300775549281173E-6</v>
      </c>
      <c r="I1604" s="115">
        <f t="shared" si="1126"/>
        <v>10</v>
      </c>
      <c r="J1604" s="115">
        <f t="shared" si="1127"/>
        <v>9</v>
      </c>
      <c r="K1604" s="115">
        <f t="shared" si="1128"/>
        <v>7</v>
      </c>
      <c r="L1604" s="115">
        <f t="shared" si="1129"/>
        <v>3</v>
      </c>
      <c r="M1604" s="115">
        <f t="shared" si="1130"/>
        <v>1</v>
      </c>
      <c r="N1604" s="115">
        <f t="shared" si="1131"/>
        <v>9</v>
      </c>
      <c r="O1604" s="115">
        <f t="shared" si="1132"/>
        <v>1</v>
      </c>
      <c r="P1604" s="115">
        <f t="shared" si="1133"/>
        <v>10</v>
      </c>
      <c r="Q1604" s="115">
        <f t="shared" si="1134"/>
        <v>11</v>
      </c>
      <c r="R1604" s="115">
        <f t="shared" si="1135"/>
        <v>8</v>
      </c>
      <c r="S1604" s="115">
        <f t="shared" si="1136"/>
        <v>4</v>
      </c>
      <c r="T1604" s="115">
        <f t="shared" si="1137"/>
        <v>4</v>
      </c>
      <c r="U1604" s="115">
        <f t="shared" si="1138"/>
        <v>3</v>
      </c>
      <c r="V1604" s="115">
        <f t="shared" si="1139"/>
        <v>7</v>
      </c>
      <c r="W1604" s="115">
        <f t="shared" si="1140"/>
        <v>4</v>
      </c>
      <c r="X1604" s="115">
        <f t="shared" si="1141"/>
        <v>9</v>
      </c>
      <c r="Y1604" s="115">
        <f t="shared" si="1142"/>
        <v>7</v>
      </c>
      <c r="Z1604" s="115">
        <f t="shared" si="1143"/>
        <v>4</v>
      </c>
      <c r="AA1604" s="115">
        <f t="shared" si="1144"/>
        <v>3</v>
      </c>
      <c r="AB1604" s="115">
        <f t="shared" si="1145"/>
        <v>6</v>
      </c>
      <c r="AC1604" s="113">
        <f t="shared" si="1146"/>
        <v>120</v>
      </c>
      <c r="AE1604">
        <f t="shared" si="1150"/>
        <v>7.7300775549281176E-5</v>
      </c>
      <c r="AF1604">
        <f t="shared" si="1150"/>
        <v>6.9570697994353057E-5</v>
      </c>
      <c r="AG1604">
        <f t="shared" si="1150"/>
        <v>5.4110542884496819E-5</v>
      </c>
      <c r="AH1604">
        <f t="shared" si="1150"/>
        <v>2.319023266478435E-5</v>
      </c>
      <c r="AI1604">
        <f t="shared" si="1150"/>
        <v>7.7300775549281173E-6</v>
      </c>
      <c r="AJ1604">
        <f t="shared" si="1150"/>
        <v>6.9570697994353057E-5</v>
      </c>
      <c r="AK1604">
        <f t="shared" si="1150"/>
        <v>7.7300775549281173E-6</v>
      </c>
      <c r="AL1604">
        <f t="shared" si="1150"/>
        <v>7.7300775549281176E-5</v>
      </c>
      <c r="AM1604">
        <f t="shared" si="1151"/>
        <v>8.5030853104209295E-5</v>
      </c>
      <c r="AN1604">
        <f t="shared" si="1151"/>
        <v>6.1840620439424938E-5</v>
      </c>
      <c r="AO1604">
        <f t="shared" si="1151"/>
        <v>3.0920310219712469E-5</v>
      </c>
      <c r="AP1604">
        <f t="shared" si="1151"/>
        <v>3.0920310219712469E-5</v>
      </c>
      <c r="AQ1604">
        <f t="shared" si="1151"/>
        <v>2.319023266478435E-5</v>
      </c>
      <c r="AR1604">
        <f t="shared" si="1151"/>
        <v>5.4110542884496819E-5</v>
      </c>
      <c r="AS1604">
        <f t="shared" si="1151"/>
        <v>3.0920310219712469E-5</v>
      </c>
      <c r="AT1604">
        <f t="shared" si="1151"/>
        <v>6.9570697994353057E-5</v>
      </c>
      <c r="AU1604">
        <f t="shared" si="1152"/>
        <v>5.4110542884496819E-5</v>
      </c>
      <c r="AV1604">
        <f t="shared" si="1152"/>
        <v>3.0920310219712469E-5</v>
      </c>
      <c r="AW1604">
        <f t="shared" si="1152"/>
        <v>2.319023266478435E-5</v>
      </c>
      <c r="AX1604">
        <f t="shared" si="1152"/>
        <v>4.63804653295687E-5</v>
      </c>
      <c r="AY1604">
        <f t="shared" si="1153"/>
        <v>9.2760930659137395E-4</v>
      </c>
    </row>
    <row r="1605" spans="1:51" x14ac:dyDescent="0.2">
      <c r="A1605" s="118" t="s">
        <v>6535</v>
      </c>
      <c r="B1605" s="120">
        <v>50215.345000000008</v>
      </c>
      <c r="C1605" s="121">
        <v>442</v>
      </c>
      <c r="D1605" s="121" t="s">
        <v>7245</v>
      </c>
      <c r="E1605" s="121">
        <v>0.25572161322358861</v>
      </c>
      <c r="F1605">
        <f t="shared" si="1147"/>
        <v>2.5572161322358863E-7</v>
      </c>
      <c r="G1605">
        <f t="shared" si="1148"/>
        <v>2.5572161322358865E-9</v>
      </c>
      <c r="H1605">
        <f t="shared" si="1149"/>
        <v>1.4719430169700466E-4</v>
      </c>
      <c r="I1605" s="115">
        <f t="shared" si="1126"/>
        <v>38</v>
      </c>
      <c r="J1605" s="115">
        <f t="shared" si="1127"/>
        <v>4</v>
      </c>
      <c r="K1605" s="115">
        <f t="shared" si="1128"/>
        <v>27</v>
      </c>
      <c r="L1605" s="115">
        <f t="shared" si="1129"/>
        <v>31</v>
      </c>
      <c r="M1605" s="115">
        <f t="shared" si="1130"/>
        <v>17</v>
      </c>
      <c r="N1605" s="115">
        <f t="shared" si="1131"/>
        <v>26</v>
      </c>
      <c r="O1605" s="115">
        <f t="shared" si="1132"/>
        <v>10</v>
      </c>
      <c r="P1605" s="115">
        <f t="shared" si="1133"/>
        <v>22</v>
      </c>
      <c r="Q1605" s="115">
        <f t="shared" si="1134"/>
        <v>37</v>
      </c>
      <c r="R1605" s="115">
        <f t="shared" si="1135"/>
        <v>38</v>
      </c>
      <c r="S1605" s="115">
        <f t="shared" si="1136"/>
        <v>9</v>
      </c>
      <c r="T1605" s="115">
        <f t="shared" si="1137"/>
        <v>28</v>
      </c>
      <c r="U1605" s="115">
        <f t="shared" si="1138"/>
        <v>13</v>
      </c>
      <c r="V1605" s="115">
        <f t="shared" si="1139"/>
        <v>30</v>
      </c>
      <c r="W1605" s="115">
        <f t="shared" si="1140"/>
        <v>27</v>
      </c>
      <c r="X1605" s="115">
        <f t="shared" si="1141"/>
        <v>25</v>
      </c>
      <c r="Y1605" s="115">
        <f t="shared" si="1142"/>
        <v>20</v>
      </c>
      <c r="Z1605" s="115">
        <f t="shared" si="1143"/>
        <v>22</v>
      </c>
      <c r="AA1605" s="115">
        <f t="shared" si="1144"/>
        <v>3</v>
      </c>
      <c r="AB1605" s="115">
        <f t="shared" si="1145"/>
        <v>15</v>
      </c>
      <c r="AC1605" s="113">
        <f t="shared" si="1146"/>
        <v>442</v>
      </c>
      <c r="AE1605">
        <f t="shared" si="1150"/>
        <v>5.5933834644861773E-3</v>
      </c>
      <c r="AF1605">
        <f t="shared" si="1150"/>
        <v>5.8877720678801864E-4</v>
      </c>
      <c r="AG1605">
        <f t="shared" si="1150"/>
        <v>3.9742461458191257E-3</v>
      </c>
      <c r="AH1605">
        <f t="shared" si="1150"/>
        <v>4.5630233526071443E-3</v>
      </c>
      <c r="AI1605">
        <f t="shared" si="1150"/>
        <v>2.5023031288490794E-3</v>
      </c>
      <c r="AJ1605">
        <f t="shared" si="1150"/>
        <v>3.8270518441221213E-3</v>
      </c>
      <c r="AK1605">
        <f t="shared" si="1150"/>
        <v>1.4719430169700465E-3</v>
      </c>
      <c r="AL1605">
        <f t="shared" si="1150"/>
        <v>3.2382746373341023E-3</v>
      </c>
      <c r="AM1605">
        <f t="shared" si="1151"/>
        <v>5.4461891627891725E-3</v>
      </c>
      <c r="AN1605">
        <f t="shared" si="1151"/>
        <v>5.5933834644861773E-3</v>
      </c>
      <c r="AO1605">
        <f t="shared" si="1151"/>
        <v>1.3247487152730419E-3</v>
      </c>
      <c r="AP1605">
        <f t="shared" si="1151"/>
        <v>4.1214404475161306E-3</v>
      </c>
      <c r="AQ1605">
        <f t="shared" si="1151"/>
        <v>1.9135259220610607E-3</v>
      </c>
      <c r="AR1605">
        <f t="shared" si="1151"/>
        <v>4.4158290509101394E-3</v>
      </c>
      <c r="AS1605">
        <f t="shared" si="1151"/>
        <v>3.9742461458191257E-3</v>
      </c>
      <c r="AT1605">
        <f t="shared" si="1151"/>
        <v>3.6798575424251165E-3</v>
      </c>
      <c r="AU1605">
        <f t="shared" si="1152"/>
        <v>2.9438860339400931E-3</v>
      </c>
      <c r="AV1605">
        <f t="shared" si="1152"/>
        <v>3.2382746373341023E-3</v>
      </c>
      <c r="AW1605">
        <f t="shared" si="1152"/>
        <v>4.4158290509101401E-4</v>
      </c>
      <c r="AX1605">
        <f t="shared" si="1152"/>
        <v>2.2079145254550697E-3</v>
      </c>
      <c r="AY1605">
        <f t="shared" si="1153"/>
        <v>6.5059881350076065E-2</v>
      </c>
    </row>
    <row r="1606" spans="1:51" x14ac:dyDescent="0.2">
      <c r="A1606" s="118" t="s">
        <v>6536</v>
      </c>
      <c r="B1606" s="120">
        <v>35053.75</v>
      </c>
      <c r="C1606" s="121">
        <v>293</v>
      </c>
      <c r="D1606" s="121" t="s">
        <v>7246</v>
      </c>
      <c r="E1606" s="121">
        <v>5.8657311294306208E-2</v>
      </c>
      <c r="F1606">
        <f t="shared" si="1147"/>
        <v>5.8657311294306207E-8</v>
      </c>
      <c r="G1606">
        <f t="shared" si="1148"/>
        <v>5.8657311294306206E-10</v>
      </c>
      <c r="H1606">
        <f t="shared" si="1149"/>
        <v>3.3763364255957986E-5</v>
      </c>
      <c r="I1606" s="115">
        <f t="shared" si="1126"/>
        <v>18</v>
      </c>
      <c r="J1606" s="115">
        <f t="shared" si="1127"/>
        <v>3</v>
      </c>
      <c r="K1606" s="115">
        <f t="shared" si="1128"/>
        <v>14</v>
      </c>
      <c r="L1606" s="115">
        <f t="shared" si="1129"/>
        <v>21</v>
      </c>
      <c r="M1606" s="115">
        <f t="shared" si="1130"/>
        <v>16</v>
      </c>
      <c r="N1606" s="115">
        <f t="shared" si="1131"/>
        <v>8</v>
      </c>
      <c r="O1606" s="115">
        <f t="shared" si="1132"/>
        <v>4</v>
      </c>
      <c r="P1606" s="115">
        <f t="shared" si="1133"/>
        <v>25</v>
      </c>
      <c r="Q1606" s="115">
        <f t="shared" si="1134"/>
        <v>38</v>
      </c>
      <c r="R1606" s="115">
        <f t="shared" si="1135"/>
        <v>26</v>
      </c>
      <c r="S1606" s="115">
        <f t="shared" si="1136"/>
        <v>5</v>
      </c>
      <c r="T1606" s="115">
        <f t="shared" si="1137"/>
        <v>18</v>
      </c>
      <c r="U1606" s="115">
        <f t="shared" si="1138"/>
        <v>3</v>
      </c>
      <c r="V1606" s="115">
        <f t="shared" si="1139"/>
        <v>17</v>
      </c>
      <c r="W1606" s="115">
        <f t="shared" si="1140"/>
        <v>14</v>
      </c>
      <c r="X1606" s="115">
        <f t="shared" si="1141"/>
        <v>10</v>
      </c>
      <c r="Y1606" s="115">
        <f t="shared" si="1142"/>
        <v>8</v>
      </c>
      <c r="Z1606" s="115">
        <f t="shared" si="1143"/>
        <v>23</v>
      </c>
      <c r="AA1606" s="115">
        <f t="shared" si="1144"/>
        <v>9</v>
      </c>
      <c r="AB1606" s="115">
        <f t="shared" si="1145"/>
        <v>13</v>
      </c>
      <c r="AC1606" s="113">
        <f t="shared" si="1146"/>
        <v>293</v>
      </c>
      <c r="AE1606">
        <f t="shared" si="1150"/>
        <v>6.0774055660724375E-4</v>
      </c>
      <c r="AF1606">
        <f t="shared" si="1150"/>
        <v>1.0129009276787395E-4</v>
      </c>
      <c r="AG1606">
        <f t="shared" si="1150"/>
        <v>4.7268709958341178E-4</v>
      </c>
      <c r="AH1606">
        <f t="shared" si="1150"/>
        <v>7.0903064937511773E-4</v>
      </c>
      <c r="AI1606">
        <f t="shared" si="1150"/>
        <v>5.4021382809532777E-4</v>
      </c>
      <c r="AJ1606">
        <f t="shared" si="1150"/>
        <v>2.7010691404766388E-4</v>
      </c>
      <c r="AK1606">
        <f t="shared" si="1150"/>
        <v>1.3505345702383194E-4</v>
      </c>
      <c r="AL1606">
        <f t="shared" si="1150"/>
        <v>8.4408410639894959E-4</v>
      </c>
      <c r="AM1606">
        <f t="shared" si="1151"/>
        <v>1.2830078417264035E-3</v>
      </c>
      <c r="AN1606">
        <f t="shared" si="1151"/>
        <v>8.7784747065490758E-4</v>
      </c>
      <c r="AO1606">
        <f t="shared" si="1151"/>
        <v>1.6881682127978993E-4</v>
      </c>
      <c r="AP1606">
        <f t="shared" si="1151"/>
        <v>6.0774055660724375E-4</v>
      </c>
      <c r="AQ1606">
        <f t="shared" si="1151"/>
        <v>1.0129009276787395E-4</v>
      </c>
      <c r="AR1606">
        <f t="shared" si="1151"/>
        <v>5.7397719235128576E-4</v>
      </c>
      <c r="AS1606">
        <f t="shared" si="1151"/>
        <v>4.7268709958341178E-4</v>
      </c>
      <c r="AT1606">
        <f t="shared" si="1151"/>
        <v>3.3763364255957987E-4</v>
      </c>
      <c r="AU1606">
        <f t="shared" si="1152"/>
        <v>2.7010691404766388E-4</v>
      </c>
      <c r="AV1606">
        <f t="shared" si="1152"/>
        <v>7.7655737788703372E-4</v>
      </c>
      <c r="AW1606">
        <f t="shared" si="1152"/>
        <v>3.0387027830362188E-4</v>
      </c>
      <c r="AX1606">
        <f t="shared" si="1152"/>
        <v>4.3892373532745379E-4</v>
      </c>
      <c r="AY1606">
        <f t="shared" si="1153"/>
        <v>9.8926657269956912E-3</v>
      </c>
    </row>
    <row r="1607" spans="1:51" x14ac:dyDescent="0.2">
      <c r="A1607" s="118" t="s">
        <v>6537</v>
      </c>
      <c r="B1607" s="120">
        <v>9526.7649999999994</v>
      </c>
      <c r="C1607" s="121">
        <v>84</v>
      </c>
      <c r="D1607" s="121" t="s">
        <v>7247</v>
      </c>
      <c r="E1607" s="121">
        <v>0.2440827117473699</v>
      </c>
      <c r="F1607">
        <f t="shared" si="1147"/>
        <v>2.4408271174736987E-7</v>
      </c>
      <c r="G1607">
        <f t="shared" si="1148"/>
        <v>2.4408271174736987E-9</v>
      </c>
      <c r="H1607">
        <f t="shared" si="1149"/>
        <v>1.4049490717295106E-4</v>
      </c>
      <c r="I1607" s="115">
        <f t="shared" si="1126"/>
        <v>8</v>
      </c>
      <c r="J1607" s="115">
        <f t="shared" si="1127"/>
        <v>0</v>
      </c>
      <c r="K1607" s="115">
        <f t="shared" si="1128"/>
        <v>7</v>
      </c>
      <c r="L1607" s="115">
        <f t="shared" si="1129"/>
        <v>5</v>
      </c>
      <c r="M1607" s="115">
        <f t="shared" si="1130"/>
        <v>4</v>
      </c>
      <c r="N1607" s="115">
        <f t="shared" si="1131"/>
        <v>2</v>
      </c>
      <c r="O1607" s="115">
        <f t="shared" si="1132"/>
        <v>1</v>
      </c>
      <c r="P1607" s="115">
        <f t="shared" si="1133"/>
        <v>8</v>
      </c>
      <c r="Q1607" s="115">
        <f t="shared" si="1134"/>
        <v>9</v>
      </c>
      <c r="R1607" s="115">
        <f t="shared" si="1135"/>
        <v>5</v>
      </c>
      <c r="S1607" s="115">
        <f t="shared" si="1136"/>
        <v>3</v>
      </c>
      <c r="T1607" s="115">
        <f t="shared" si="1137"/>
        <v>8</v>
      </c>
      <c r="U1607" s="115">
        <f t="shared" si="1138"/>
        <v>0</v>
      </c>
      <c r="V1607" s="115">
        <f t="shared" si="1139"/>
        <v>1</v>
      </c>
      <c r="W1607" s="115">
        <f t="shared" si="1140"/>
        <v>4</v>
      </c>
      <c r="X1607" s="115">
        <f t="shared" si="1141"/>
        <v>5</v>
      </c>
      <c r="Y1607" s="115">
        <f t="shared" si="1142"/>
        <v>7</v>
      </c>
      <c r="Z1607" s="115">
        <f t="shared" si="1143"/>
        <v>5</v>
      </c>
      <c r="AA1607" s="115">
        <f t="shared" si="1144"/>
        <v>0</v>
      </c>
      <c r="AB1607" s="115">
        <f t="shared" si="1145"/>
        <v>2</v>
      </c>
      <c r="AC1607" s="113">
        <f t="shared" si="1146"/>
        <v>84</v>
      </c>
      <c r="AE1607">
        <f t="shared" si="1150"/>
        <v>1.1239592573836085E-3</v>
      </c>
      <c r="AF1607">
        <f t="shared" si="1150"/>
        <v>0</v>
      </c>
      <c r="AG1607">
        <f t="shared" si="1150"/>
        <v>9.8346435021065743E-4</v>
      </c>
      <c r="AH1607">
        <f t="shared" si="1150"/>
        <v>7.0247453586475526E-4</v>
      </c>
      <c r="AI1607">
        <f t="shared" si="1150"/>
        <v>5.6197962869180423E-4</v>
      </c>
      <c r="AJ1607">
        <f t="shared" si="1150"/>
        <v>2.8098981434590212E-4</v>
      </c>
      <c r="AK1607">
        <f t="shared" si="1150"/>
        <v>1.4049490717295106E-4</v>
      </c>
      <c r="AL1607">
        <f t="shared" si="1150"/>
        <v>1.1239592573836085E-3</v>
      </c>
      <c r="AM1607">
        <f t="shared" si="1151"/>
        <v>1.2644541645565595E-3</v>
      </c>
      <c r="AN1607">
        <f t="shared" si="1151"/>
        <v>7.0247453586475526E-4</v>
      </c>
      <c r="AO1607">
        <f t="shared" si="1151"/>
        <v>4.214847215188532E-4</v>
      </c>
      <c r="AP1607">
        <f t="shared" si="1151"/>
        <v>1.1239592573836085E-3</v>
      </c>
      <c r="AQ1607">
        <f t="shared" si="1151"/>
        <v>0</v>
      </c>
      <c r="AR1607">
        <f t="shared" si="1151"/>
        <v>1.4049490717295106E-4</v>
      </c>
      <c r="AS1607">
        <f t="shared" si="1151"/>
        <v>5.6197962869180423E-4</v>
      </c>
      <c r="AT1607">
        <f t="shared" si="1151"/>
        <v>7.0247453586475526E-4</v>
      </c>
      <c r="AU1607">
        <f t="shared" si="1152"/>
        <v>9.8346435021065743E-4</v>
      </c>
      <c r="AV1607">
        <f t="shared" si="1152"/>
        <v>7.0247453586475526E-4</v>
      </c>
      <c r="AW1607">
        <f t="shared" si="1152"/>
        <v>0</v>
      </c>
      <c r="AX1607">
        <f t="shared" si="1152"/>
        <v>2.8098981434590212E-4</v>
      </c>
      <c r="AY1607">
        <f t="shared" si="1153"/>
        <v>1.1801572202527888E-2</v>
      </c>
    </row>
    <row r="1608" spans="1:51" x14ac:dyDescent="0.2">
      <c r="A1608" s="118" t="s">
        <v>6538</v>
      </c>
      <c r="B1608" s="120">
        <v>17393.439999999999</v>
      </c>
      <c r="C1608" s="121">
        <v>153</v>
      </c>
      <c r="D1608" s="121" t="s">
        <v>7248</v>
      </c>
      <c r="E1608" s="121">
        <v>4.8808123436872831E-2</v>
      </c>
      <c r="F1608">
        <f t="shared" si="1147"/>
        <v>4.8808123436872832E-8</v>
      </c>
      <c r="G1608">
        <f t="shared" si="1148"/>
        <v>4.8808123436872828E-10</v>
      </c>
      <c r="H1608">
        <f t="shared" si="1149"/>
        <v>2.8094135477513091E-5</v>
      </c>
      <c r="I1608" s="115">
        <f t="shared" si="1126"/>
        <v>11</v>
      </c>
      <c r="J1608" s="115">
        <f t="shared" si="1127"/>
        <v>1</v>
      </c>
      <c r="K1608" s="115">
        <f t="shared" si="1128"/>
        <v>13</v>
      </c>
      <c r="L1608" s="115">
        <f t="shared" si="1129"/>
        <v>12</v>
      </c>
      <c r="M1608" s="115">
        <f t="shared" si="1130"/>
        <v>12</v>
      </c>
      <c r="N1608" s="115">
        <f t="shared" si="1131"/>
        <v>6</v>
      </c>
      <c r="O1608" s="115">
        <f t="shared" si="1132"/>
        <v>2</v>
      </c>
      <c r="P1608" s="115">
        <f t="shared" si="1133"/>
        <v>13</v>
      </c>
      <c r="Q1608" s="115">
        <f t="shared" si="1134"/>
        <v>10</v>
      </c>
      <c r="R1608" s="115">
        <f t="shared" si="1135"/>
        <v>11</v>
      </c>
      <c r="S1608" s="115">
        <f t="shared" si="1136"/>
        <v>4</v>
      </c>
      <c r="T1608" s="115">
        <f t="shared" si="1137"/>
        <v>9</v>
      </c>
      <c r="U1608" s="115">
        <f t="shared" si="1138"/>
        <v>3</v>
      </c>
      <c r="V1608" s="115">
        <f t="shared" si="1139"/>
        <v>5</v>
      </c>
      <c r="W1608" s="115">
        <f t="shared" si="1140"/>
        <v>8</v>
      </c>
      <c r="X1608" s="115">
        <f t="shared" si="1141"/>
        <v>14</v>
      </c>
      <c r="Y1608" s="115">
        <f t="shared" si="1142"/>
        <v>7</v>
      </c>
      <c r="Z1608" s="115">
        <f t="shared" si="1143"/>
        <v>9</v>
      </c>
      <c r="AA1608" s="115">
        <f t="shared" si="1144"/>
        <v>1</v>
      </c>
      <c r="AB1608" s="115">
        <f t="shared" si="1145"/>
        <v>2</v>
      </c>
      <c r="AC1608" s="113">
        <f t="shared" si="1146"/>
        <v>153</v>
      </c>
      <c r="AE1608">
        <f t="shared" si="1150"/>
        <v>3.0903549025264402E-4</v>
      </c>
      <c r="AF1608">
        <f t="shared" si="1150"/>
        <v>2.8094135477513091E-5</v>
      </c>
      <c r="AG1608">
        <f t="shared" si="1150"/>
        <v>3.6522376120767016E-4</v>
      </c>
      <c r="AH1608">
        <f t="shared" si="1150"/>
        <v>3.3712962573015706E-4</v>
      </c>
      <c r="AI1608">
        <f t="shared" si="1150"/>
        <v>3.3712962573015706E-4</v>
      </c>
      <c r="AJ1608">
        <f t="shared" si="1150"/>
        <v>1.6856481286507853E-4</v>
      </c>
      <c r="AK1608">
        <f t="shared" si="1150"/>
        <v>5.6188270955026182E-5</v>
      </c>
      <c r="AL1608">
        <f t="shared" si="1150"/>
        <v>3.6522376120767016E-4</v>
      </c>
      <c r="AM1608">
        <f t="shared" si="1151"/>
        <v>2.8094135477513092E-4</v>
      </c>
      <c r="AN1608">
        <f t="shared" si="1151"/>
        <v>3.0903549025264402E-4</v>
      </c>
      <c r="AO1608">
        <f t="shared" si="1151"/>
        <v>1.1237654191005236E-4</v>
      </c>
      <c r="AP1608">
        <f t="shared" si="1151"/>
        <v>2.5284721929761783E-4</v>
      </c>
      <c r="AQ1608">
        <f t="shared" si="1151"/>
        <v>8.4282406432539266E-5</v>
      </c>
      <c r="AR1608">
        <f t="shared" si="1151"/>
        <v>1.4047067738756546E-4</v>
      </c>
      <c r="AS1608">
        <f t="shared" si="1151"/>
        <v>2.2475308382010473E-4</v>
      </c>
      <c r="AT1608">
        <f t="shared" si="1151"/>
        <v>3.9331789668518326E-4</v>
      </c>
      <c r="AU1608">
        <f t="shared" si="1152"/>
        <v>1.9665894834259163E-4</v>
      </c>
      <c r="AV1608">
        <f t="shared" si="1152"/>
        <v>2.5284721929761783E-4</v>
      </c>
      <c r="AW1608">
        <f t="shared" si="1152"/>
        <v>2.8094135477513091E-5</v>
      </c>
      <c r="AX1608">
        <f t="shared" si="1152"/>
        <v>5.6188270955026182E-5</v>
      </c>
      <c r="AY1608">
        <f t="shared" si="1153"/>
        <v>4.2984027280595031E-3</v>
      </c>
    </row>
    <row r="1609" spans="1:51" x14ac:dyDescent="0.2">
      <c r="A1609" s="118" t="s">
        <v>6539</v>
      </c>
      <c r="B1609" s="120">
        <v>13029.19</v>
      </c>
      <c r="C1609" s="121">
        <v>111</v>
      </c>
      <c r="D1609" s="121" t="s">
        <v>7249</v>
      </c>
      <c r="E1609" s="121">
        <v>1.6444983638102515E-2</v>
      </c>
      <c r="F1609">
        <f t="shared" si="1147"/>
        <v>1.6444983638102514E-8</v>
      </c>
      <c r="G1609">
        <f t="shared" si="1148"/>
        <v>1.6444983638102513E-10</v>
      </c>
      <c r="H1609">
        <f t="shared" si="1149"/>
        <v>9.4657931041312601E-6</v>
      </c>
      <c r="I1609" s="115">
        <f t="shared" si="1126"/>
        <v>7</v>
      </c>
      <c r="J1609" s="115">
        <f t="shared" si="1127"/>
        <v>0</v>
      </c>
      <c r="K1609" s="115">
        <f t="shared" si="1128"/>
        <v>8</v>
      </c>
      <c r="L1609" s="115">
        <f t="shared" si="1129"/>
        <v>8</v>
      </c>
      <c r="M1609" s="115">
        <f t="shared" si="1130"/>
        <v>5</v>
      </c>
      <c r="N1609" s="115">
        <f t="shared" si="1131"/>
        <v>6</v>
      </c>
      <c r="O1609" s="115">
        <f t="shared" si="1132"/>
        <v>1</v>
      </c>
      <c r="P1609" s="115">
        <f t="shared" si="1133"/>
        <v>15</v>
      </c>
      <c r="Q1609" s="115">
        <f t="shared" si="1134"/>
        <v>19</v>
      </c>
      <c r="R1609" s="115">
        <f t="shared" si="1135"/>
        <v>6</v>
      </c>
      <c r="S1609" s="115">
        <f t="shared" si="1136"/>
        <v>3</v>
      </c>
      <c r="T1609" s="115">
        <f t="shared" si="1137"/>
        <v>2</v>
      </c>
      <c r="U1609" s="115">
        <f t="shared" si="1138"/>
        <v>4</v>
      </c>
      <c r="V1609" s="115">
        <f t="shared" si="1139"/>
        <v>2</v>
      </c>
      <c r="W1609" s="115">
        <f t="shared" si="1140"/>
        <v>8</v>
      </c>
      <c r="X1609" s="115">
        <f t="shared" si="1141"/>
        <v>5</v>
      </c>
      <c r="Y1609" s="115">
        <f t="shared" si="1142"/>
        <v>4</v>
      </c>
      <c r="Z1609" s="115">
        <f t="shared" si="1143"/>
        <v>2</v>
      </c>
      <c r="AA1609" s="115">
        <f t="shared" si="1144"/>
        <v>0</v>
      </c>
      <c r="AB1609" s="115">
        <f t="shared" si="1145"/>
        <v>6</v>
      </c>
      <c r="AC1609" s="113">
        <f t="shared" si="1146"/>
        <v>111</v>
      </c>
      <c r="AE1609">
        <f t="shared" si="1150"/>
        <v>6.6260551728918824E-5</v>
      </c>
      <c r="AF1609">
        <f t="shared" si="1150"/>
        <v>0</v>
      </c>
      <c r="AG1609">
        <f t="shared" si="1150"/>
        <v>7.5726344833050081E-5</v>
      </c>
      <c r="AH1609">
        <f t="shared" si="1150"/>
        <v>7.5726344833050081E-5</v>
      </c>
      <c r="AI1609">
        <f t="shared" si="1150"/>
        <v>4.7328965520656297E-5</v>
      </c>
      <c r="AJ1609">
        <f t="shared" si="1150"/>
        <v>5.679475862478756E-5</v>
      </c>
      <c r="AK1609">
        <f t="shared" si="1150"/>
        <v>9.4657931041312601E-6</v>
      </c>
      <c r="AL1609">
        <f t="shared" si="1150"/>
        <v>1.419868965619689E-4</v>
      </c>
      <c r="AM1609">
        <f t="shared" si="1151"/>
        <v>1.7985006897849393E-4</v>
      </c>
      <c r="AN1609">
        <f t="shared" si="1151"/>
        <v>5.679475862478756E-5</v>
      </c>
      <c r="AO1609">
        <f t="shared" si="1151"/>
        <v>2.839737931239378E-5</v>
      </c>
      <c r="AP1609">
        <f t="shared" si="1151"/>
        <v>1.893158620826252E-5</v>
      </c>
      <c r="AQ1609">
        <f t="shared" si="1151"/>
        <v>3.786317241652504E-5</v>
      </c>
      <c r="AR1609">
        <f t="shared" si="1151"/>
        <v>1.893158620826252E-5</v>
      </c>
      <c r="AS1609">
        <f t="shared" si="1151"/>
        <v>7.5726344833050081E-5</v>
      </c>
      <c r="AT1609">
        <f t="shared" si="1151"/>
        <v>4.7328965520656297E-5</v>
      </c>
      <c r="AU1609">
        <f t="shared" si="1152"/>
        <v>3.786317241652504E-5</v>
      </c>
      <c r="AV1609">
        <f t="shared" si="1152"/>
        <v>1.893158620826252E-5</v>
      </c>
      <c r="AW1609">
        <f t="shared" si="1152"/>
        <v>0</v>
      </c>
      <c r="AX1609">
        <f t="shared" si="1152"/>
        <v>5.679475862478756E-5</v>
      </c>
      <c r="AY1609">
        <f t="shared" si="1153"/>
        <v>1.0507030345585698E-3</v>
      </c>
    </row>
    <row r="1610" spans="1:51" x14ac:dyDescent="0.2">
      <c r="A1610" s="118" t="s">
        <v>6540</v>
      </c>
      <c r="B1610" s="120">
        <v>17572.994999999999</v>
      </c>
      <c r="C1610" s="121">
        <v>156</v>
      </c>
      <c r="D1610" s="121" t="s">
        <v>7250</v>
      </c>
      <c r="E1610" s="121">
        <v>2.6240036904996877E-2</v>
      </c>
      <c r="F1610">
        <f t="shared" si="1147"/>
        <v>2.6240036904996878E-8</v>
      </c>
      <c r="G1610">
        <f t="shared" si="1148"/>
        <v>2.6240036904996878E-10</v>
      </c>
      <c r="H1610">
        <f t="shared" si="1149"/>
        <v>1.5103861813031794E-5</v>
      </c>
      <c r="I1610" s="115">
        <f t="shared" si="1126"/>
        <v>18</v>
      </c>
      <c r="J1610" s="115">
        <f t="shared" si="1127"/>
        <v>1</v>
      </c>
      <c r="K1610" s="115">
        <f t="shared" si="1128"/>
        <v>7</v>
      </c>
      <c r="L1610" s="115">
        <f t="shared" si="1129"/>
        <v>9</v>
      </c>
      <c r="M1610" s="115">
        <f t="shared" si="1130"/>
        <v>8</v>
      </c>
      <c r="N1610" s="115">
        <f t="shared" si="1131"/>
        <v>2</v>
      </c>
      <c r="O1610" s="115">
        <f t="shared" si="1132"/>
        <v>4</v>
      </c>
      <c r="P1610" s="115">
        <f t="shared" si="1133"/>
        <v>8</v>
      </c>
      <c r="Q1610" s="115">
        <f t="shared" si="1134"/>
        <v>13</v>
      </c>
      <c r="R1610" s="115">
        <f t="shared" si="1135"/>
        <v>11</v>
      </c>
      <c r="S1610" s="115">
        <f t="shared" si="1136"/>
        <v>4</v>
      </c>
      <c r="T1610" s="115">
        <f t="shared" si="1137"/>
        <v>3</v>
      </c>
      <c r="U1610" s="115">
        <f t="shared" si="1138"/>
        <v>11</v>
      </c>
      <c r="V1610" s="115">
        <f t="shared" si="1139"/>
        <v>9</v>
      </c>
      <c r="W1610" s="115">
        <f t="shared" si="1140"/>
        <v>10</v>
      </c>
      <c r="X1610" s="115">
        <f t="shared" si="1141"/>
        <v>19</v>
      </c>
      <c r="Y1610" s="115">
        <f t="shared" si="1142"/>
        <v>6</v>
      </c>
      <c r="Z1610" s="115">
        <f t="shared" si="1143"/>
        <v>9</v>
      </c>
      <c r="AA1610" s="115">
        <f t="shared" si="1144"/>
        <v>4</v>
      </c>
      <c r="AB1610" s="115">
        <f t="shared" si="1145"/>
        <v>0</v>
      </c>
      <c r="AC1610" s="113">
        <f t="shared" si="1146"/>
        <v>156</v>
      </c>
      <c r="AE1610">
        <f t="shared" si="1150"/>
        <v>2.7186951263457227E-4</v>
      </c>
      <c r="AF1610">
        <f t="shared" si="1150"/>
        <v>1.5103861813031794E-5</v>
      </c>
      <c r="AG1610">
        <f t="shared" si="1150"/>
        <v>1.0572703269122256E-4</v>
      </c>
      <c r="AH1610">
        <f t="shared" si="1150"/>
        <v>1.3593475631728613E-4</v>
      </c>
      <c r="AI1610">
        <f t="shared" si="1150"/>
        <v>1.2083089450425435E-4</v>
      </c>
      <c r="AJ1610">
        <f t="shared" si="1150"/>
        <v>3.0207723626063588E-5</v>
      </c>
      <c r="AK1610">
        <f t="shared" si="1150"/>
        <v>6.0415447252127176E-5</v>
      </c>
      <c r="AL1610">
        <f t="shared" si="1150"/>
        <v>1.2083089450425435E-4</v>
      </c>
      <c r="AM1610">
        <f t="shared" si="1151"/>
        <v>1.9635020356941331E-4</v>
      </c>
      <c r="AN1610">
        <f t="shared" si="1151"/>
        <v>1.6614247994334975E-4</v>
      </c>
      <c r="AO1610">
        <f t="shared" si="1151"/>
        <v>6.0415447252127176E-5</v>
      </c>
      <c r="AP1610">
        <f t="shared" si="1151"/>
        <v>4.5311585439095382E-5</v>
      </c>
      <c r="AQ1610">
        <f t="shared" si="1151"/>
        <v>1.6614247994334975E-4</v>
      </c>
      <c r="AR1610">
        <f t="shared" si="1151"/>
        <v>1.3593475631728613E-4</v>
      </c>
      <c r="AS1610">
        <f t="shared" si="1151"/>
        <v>1.5103861813031794E-4</v>
      </c>
      <c r="AT1610">
        <f t="shared" si="1151"/>
        <v>2.869733744476041E-4</v>
      </c>
      <c r="AU1610">
        <f t="shared" si="1152"/>
        <v>9.0623170878190764E-5</v>
      </c>
      <c r="AV1610">
        <f t="shared" si="1152"/>
        <v>1.3593475631728613E-4</v>
      </c>
      <c r="AW1610">
        <f t="shared" si="1152"/>
        <v>6.0415447252127176E-5</v>
      </c>
      <c r="AX1610">
        <f t="shared" si="1152"/>
        <v>0</v>
      </c>
      <c r="AY1610">
        <f t="shared" si="1153"/>
        <v>2.3562024428329595E-3</v>
      </c>
    </row>
    <row r="1611" spans="1:51" x14ac:dyDescent="0.2">
      <c r="A1611" s="118" t="s">
        <v>6541</v>
      </c>
      <c r="B1611" s="120">
        <v>17582.134999999998</v>
      </c>
      <c r="C1611" s="121">
        <v>156</v>
      </c>
      <c r="D1611" s="121" t="s">
        <v>7251</v>
      </c>
      <c r="E1611" s="121">
        <v>9.8048190508068678E-2</v>
      </c>
      <c r="F1611">
        <f t="shared" si="1147"/>
        <v>9.8048190508068672E-8</v>
      </c>
      <c r="G1611">
        <f t="shared" si="1148"/>
        <v>9.8048190508068673E-10</v>
      </c>
      <c r="H1611">
        <f t="shared" si="1149"/>
        <v>5.6436899300613273E-5</v>
      </c>
      <c r="I1611" s="115">
        <f t="shared" si="1126"/>
        <v>14</v>
      </c>
      <c r="J1611" s="115">
        <f t="shared" si="1127"/>
        <v>1</v>
      </c>
      <c r="K1611" s="115">
        <f t="shared" si="1128"/>
        <v>7</v>
      </c>
      <c r="L1611" s="115">
        <f t="shared" si="1129"/>
        <v>11</v>
      </c>
      <c r="M1611" s="115">
        <f t="shared" si="1130"/>
        <v>5</v>
      </c>
      <c r="N1611" s="115">
        <f t="shared" si="1131"/>
        <v>5</v>
      </c>
      <c r="O1611" s="115">
        <f t="shared" si="1132"/>
        <v>2</v>
      </c>
      <c r="P1611" s="115">
        <f t="shared" si="1133"/>
        <v>16</v>
      </c>
      <c r="Q1611" s="115">
        <f t="shared" si="1134"/>
        <v>14</v>
      </c>
      <c r="R1611" s="115">
        <f t="shared" si="1135"/>
        <v>12</v>
      </c>
      <c r="S1611" s="115">
        <f t="shared" si="1136"/>
        <v>4</v>
      </c>
      <c r="T1611" s="115">
        <f t="shared" si="1137"/>
        <v>4</v>
      </c>
      <c r="U1611" s="115">
        <f t="shared" si="1138"/>
        <v>10</v>
      </c>
      <c r="V1611" s="115">
        <f t="shared" si="1139"/>
        <v>7</v>
      </c>
      <c r="W1611" s="115">
        <f t="shared" si="1140"/>
        <v>11</v>
      </c>
      <c r="X1611" s="115">
        <f t="shared" si="1141"/>
        <v>18</v>
      </c>
      <c r="Y1611" s="115">
        <f t="shared" si="1142"/>
        <v>6</v>
      </c>
      <c r="Z1611" s="115">
        <f t="shared" si="1143"/>
        <v>5</v>
      </c>
      <c r="AA1611" s="115">
        <f t="shared" si="1144"/>
        <v>4</v>
      </c>
      <c r="AB1611" s="115">
        <f t="shared" si="1145"/>
        <v>0</v>
      </c>
      <c r="AC1611" s="113">
        <f t="shared" si="1146"/>
        <v>156</v>
      </c>
      <c r="AE1611">
        <f t="shared" si="1150"/>
        <v>7.9011659020858578E-4</v>
      </c>
      <c r="AF1611">
        <f t="shared" si="1150"/>
        <v>5.6436899300613273E-5</v>
      </c>
      <c r="AG1611">
        <f t="shared" si="1150"/>
        <v>3.9505829510429289E-4</v>
      </c>
      <c r="AH1611">
        <f t="shared" si="1150"/>
        <v>6.2080589230674595E-4</v>
      </c>
      <c r="AI1611">
        <f t="shared" si="1150"/>
        <v>2.8218449650306636E-4</v>
      </c>
      <c r="AJ1611">
        <f t="shared" si="1150"/>
        <v>2.8218449650306636E-4</v>
      </c>
      <c r="AK1611">
        <f t="shared" si="1150"/>
        <v>1.1287379860122655E-4</v>
      </c>
      <c r="AL1611">
        <f t="shared" si="1150"/>
        <v>9.0299038880981236E-4</v>
      </c>
      <c r="AM1611">
        <f t="shared" si="1151"/>
        <v>7.9011659020858578E-4</v>
      </c>
      <c r="AN1611">
        <f t="shared" si="1151"/>
        <v>6.772427916073593E-4</v>
      </c>
      <c r="AO1611">
        <f t="shared" si="1151"/>
        <v>2.2574759720245309E-4</v>
      </c>
      <c r="AP1611">
        <f t="shared" si="1151"/>
        <v>2.2574759720245309E-4</v>
      </c>
      <c r="AQ1611">
        <f t="shared" si="1151"/>
        <v>5.6436899300613271E-4</v>
      </c>
      <c r="AR1611">
        <f t="shared" si="1151"/>
        <v>3.9505829510429289E-4</v>
      </c>
      <c r="AS1611">
        <f t="shared" si="1151"/>
        <v>6.2080589230674595E-4</v>
      </c>
      <c r="AT1611">
        <f t="shared" si="1151"/>
        <v>1.0158641874110389E-3</v>
      </c>
      <c r="AU1611">
        <f t="shared" si="1152"/>
        <v>3.3862139580367965E-4</v>
      </c>
      <c r="AV1611">
        <f t="shared" si="1152"/>
        <v>2.8218449650306636E-4</v>
      </c>
      <c r="AW1611">
        <f t="shared" si="1152"/>
        <v>2.2574759720245309E-4</v>
      </c>
      <c r="AX1611">
        <f t="shared" si="1152"/>
        <v>0</v>
      </c>
      <c r="AY1611">
        <f t="shared" si="1153"/>
        <v>8.8041562908956691E-3</v>
      </c>
    </row>
    <row r="1612" spans="1:51" x14ac:dyDescent="0.2">
      <c r="A1612" s="118" t="s">
        <v>6542</v>
      </c>
      <c r="B1612" s="120">
        <v>25969.564999999991</v>
      </c>
      <c r="C1612" s="121">
        <v>224</v>
      </c>
      <c r="D1612" s="121" t="s">
        <v>7252</v>
      </c>
      <c r="E1612" s="121">
        <v>5.0074679786639917E-3</v>
      </c>
      <c r="F1612">
        <f t="shared" si="1147"/>
        <v>5.007467978663992E-9</v>
      </c>
      <c r="G1612">
        <f t="shared" si="1148"/>
        <v>5.0074679786639923E-11</v>
      </c>
      <c r="H1612">
        <f t="shared" si="1149"/>
        <v>2.8823169973712953E-6</v>
      </c>
      <c r="I1612" s="115">
        <f t="shared" si="1126"/>
        <v>18</v>
      </c>
      <c r="J1612" s="115">
        <f t="shared" si="1127"/>
        <v>1</v>
      </c>
      <c r="K1612" s="115">
        <f t="shared" si="1128"/>
        <v>15</v>
      </c>
      <c r="L1612" s="115">
        <f t="shared" si="1129"/>
        <v>12</v>
      </c>
      <c r="M1612" s="115">
        <f t="shared" si="1130"/>
        <v>6</v>
      </c>
      <c r="N1612" s="115">
        <f t="shared" si="1131"/>
        <v>9</v>
      </c>
      <c r="O1612" s="115">
        <f t="shared" si="1132"/>
        <v>5</v>
      </c>
      <c r="P1612" s="115">
        <f t="shared" si="1133"/>
        <v>16</v>
      </c>
      <c r="Q1612" s="115">
        <f t="shared" si="1134"/>
        <v>14</v>
      </c>
      <c r="R1612" s="115">
        <f t="shared" si="1135"/>
        <v>26</v>
      </c>
      <c r="S1612" s="115">
        <f t="shared" si="1136"/>
        <v>5</v>
      </c>
      <c r="T1612" s="115">
        <f t="shared" si="1137"/>
        <v>10</v>
      </c>
      <c r="U1612" s="115">
        <f t="shared" si="1138"/>
        <v>10</v>
      </c>
      <c r="V1612" s="115">
        <f t="shared" si="1139"/>
        <v>9</v>
      </c>
      <c r="W1612" s="115">
        <f t="shared" si="1140"/>
        <v>18</v>
      </c>
      <c r="X1612" s="115">
        <f t="shared" si="1141"/>
        <v>14</v>
      </c>
      <c r="Y1612" s="115">
        <f t="shared" si="1142"/>
        <v>11</v>
      </c>
      <c r="Z1612" s="115">
        <f t="shared" si="1143"/>
        <v>10</v>
      </c>
      <c r="AA1612" s="115">
        <f t="shared" si="1144"/>
        <v>7</v>
      </c>
      <c r="AB1612" s="115">
        <f t="shared" si="1145"/>
        <v>8</v>
      </c>
      <c r="AC1612" s="113">
        <f t="shared" si="1146"/>
        <v>224</v>
      </c>
      <c r="AE1612">
        <f t="shared" si="1150"/>
        <v>5.1881705952683315E-5</v>
      </c>
      <c r="AF1612">
        <f t="shared" si="1150"/>
        <v>2.8823169973712953E-6</v>
      </c>
      <c r="AG1612">
        <f t="shared" si="1150"/>
        <v>4.3234754960569429E-5</v>
      </c>
      <c r="AH1612">
        <f t="shared" si="1150"/>
        <v>3.4587803968455543E-5</v>
      </c>
      <c r="AI1612">
        <f t="shared" si="1150"/>
        <v>1.7293901984227772E-5</v>
      </c>
      <c r="AJ1612">
        <f t="shared" si="1150"/>
        <v>2.5940852976341657E-5</v>
      </c>
      <c r="AK1612">
        <f t="shared" si="1150"/>
        <v>1.4411584986856476E-5</v>
      </c>
      <c r="AL1612">
        <f t="shared" si="1150"/>
        <v>4.6117071957940724E-5</v>
      </c>
      <c r="AM1612">
        <f t="shared" si="1151"/>
        <v>4.0352437963198134E-5</v>
      </c>
      <c r="AN1612">
        <f t="shared" si="1151"/>
        <v>7.4940241931653677E-5</v>
      </c>
      <c r="AO1612">
        <f t="shared" si="1151"/>
        <v>1.4411584986856476E-5</v>
      </c>
      <c r="AP1612">
        <f t="shared" si="1151"/>
        <v>2.8823169973712953E-5</v>
      </c>
      <c r="AQ1612">
        <f t="shared" si="1151"/>
        <v>2.8823169973712953E-5</v>
      </c>
      <c r="AR1612">
        <f t="shared" si="1151"/>
        <v>2.5940852976341657E-5</v>
      </c>
      <c r="AS1612">
        <f t="shared" si="1151"/>
        <v>5.1881705952683315E-5</v>
      </c>
      <c r="AT1612">
        <f t="shared" si="1151"/>
        <v>4.0352437963198134E-5</v>
      </c>
      <c r="AU1612">
        <f t="shared" si="1152"/>
        <v>3.1705486971084248E-5</v>
      </c>
      <c r="AV1612">
        <f t="shared" si="1152"/>
        <v>2.8823169973712953E-5</v>
      </c>
      <c r="AW1612">
        <f t="shared" si="1152"/>
        <v>2.0176218981599067E-5</v>
      </c>
      <c r="AX1612">
        <f t="shared" si="1152"/>
        <v>2.3058535978970362E-5</v>
      </c>
      <c r="AY1612">
        <f t="shared" si="1153"/>
        <v>6.4563900741117003E-4</v>
      </c>
    </row>
    <row r="1613" spans="1:51" x14ac:dyDescent="0.2">
      <c r="A1613" s="118" t="s">
        <v>6543</v>
      </c>
      <c r="B1613" s="120">
        <v>31460.865000000002</v>
      </c>
      <c r="C1613" s="121">
        <v>270</v>
      </c>
      <c r="D1613" s="121" t="s">
        <v>7253</v>
      </c>
      <c r="E1613" s="121">
        <v>7.9388967005600122E-2</v>
      </c>
      <c r="F1613">
        <f t="shared" si="1147"/>
        <v>7.9388967005600128E-8</v>
      </c>
      <c r="G1613">
        <f t="shared" si="1148"/>
        <v>7.9388967005600128E-10</v>
      </c>
      <c r="H1613">
        <f t="shared" si="1149"/>
        <v>4.5696581581544368E-5</v>
      </c>
      <c r="I1613" s="115">
        <f t="shared" si="1126"/>
        <v>8</v>
      </c>
      <c r="J1613" s="115">
        <f t="shared" si="1127"/>
        <v>5</v>
      </c>
      <c r="K1613" s="115">
        <f t="shared" si="1128"/>
        <v>15</v>
      </c>
      <c r="L1613" s="115">
        <f t="shared" si="1129"/>
        <v>27</v>
      </c>
      <c r="M1613" s="115">
        <f t="shared" si="1130"/>
        <v>14</v>
      </c>
      <c r="N1613" s="115">
        <f t="shared" si="1131"/>
        <v>12</v>
      </c>
      <c r="O1613" s="115">
        <f t="shared" si="1132"/>
        <v>2</v>
      </c>
      <c r="P1613" s="115">
        <f t="shared" si="1133"/>
        <v>28</v>
      </c>
      <c r="Q1613" s="115">
        <f t="shared" si="1134"/>
        <v>30</v>
      </c>
      <c r="R1613" s="115">
        <f t="shared" si="1135"/>
        <v>22</v>
      </c>
      <c r="S1613" s="115">
        <f t="shared" si="1136"/>
        <v>5</v>
      </c>
      <c r="T1613" s="115">
        <f t="shared" si="1137"/>
        <v>21</v>
      </c>
      <c r="U1613" s="115">
        <f t="shared" si="1138"/>
        <v>12</v>
      </c>
      <c r="V1613" s="115">
        <f t="shared" si="1139"/>
        <v>7</v>
      </c>
      <c r="W1613" s="115">
        <f t="shared" si="1140"/>
        <v>10</v>
      </c>
      <c r="X1613" s="115">
        <f t="shared" si="1141"/>
        <v>16</v>
      </c>
      <c r="Y1613" s="115">
        <f t="shared" si="1142"/>
        <v>10</v>
      </c>
      <c r="Z1613" s="115">
        <f t="shared" si="1143"/>
        <v>12</v>
      </c>
      <c r="AA1613" s="115">
        <f t="shared" si="1144"/>
        <v>3</v>
      </c>
      <c r="AB1613" s="115">
        <f t="shared" si="1145"/>
        <v>11</v>
      </c>
      <c r="AC1613" s="113">
        <f t="shared" si="1146"/>
        <v>270</v>
      </c>
      <c r="AE1613">
        <f t="shared" si="1150"/>
        <v>3.6557265265235495E-4</v>
      </c>
      <c r="AF1613">
        <f t="shared" si="1150"/>
        <v>2.2848290790772183E-4</v>
      </c>
      <c r="AG1613">
        <f t="shared" si="1150"/>
        <v>6.8544872372316556E-4</v>
      </c>
      <c r="AH1613">
        <f t="shared" si="1150"/>
        <v>1.233807702701698E-3</v>
      </c>
      <c r="AI1613">
        <f t="shared" si="1150"/>
        <v>6.3975214214162112E-4</v>
      </c>
      <c r="AJ1613">
        <f t="shared" si="1150"/>
        <v>5.4835897897853245E-4</v>
      </c>
      <c r="AK1613">
        <f t="shared" si="1150"/>
        <v>9.1393163163088737E-5</v>
      </c>
      <c r="AL1613">
        <f t="shared" si="1150"/>
        <v>1.2795042842832422E-3</v>
      </c>
      <c r="AM1613">
        <f t="shared" si="1151"/>
        <v>1.3708974474463311E-3</v>
      </c>
      <c r="AN1613">
        <f t="shared" si="1151"/>
        <v>1.005324794793976E-3</v>
      </c>
      <c r="AO1613">
        <f t="shared" si="1151"/>
        <v>2.2848290790772183E-4</v>
      </c>
      <c r="AP1613">
        <f t="shared" si="1151"/>
        <v>9.5962821321243178E-4</v>
      </c>
      <c r="AQ1613">
        <f t="shared" si="1151"/>
        <v>5.4835897897853245E-4</v>
      </c>
      <c r="AR1613">
        <f t="shared" si="1151"/>
        <v>3.1987607107081056E-4</v>
      </c>
      <c r="AS1613">
        <f t="shared" si="1151"/>
        <v>4.5696581581544367E-4</v>
      </c>
      <c r="AT1613">
        <f t="shared" si="1151"/>
        <v>7.3114530530470989E-4</v>
      </c>
      <c r="AU1613">
        <f t="shared" si="1152"/>
        <v>4.5696581581544367E-4</v>
      </c>
      <c r="AV1613">
        <f t="shared" si="1152"/>
        <v>5.4835897897853245E-4</v>
      </c>
      <c r="AW1613">
        <f t="shared" si="1152"/>
        <v>1.3708974474463311E-4</v>
      </c>
      <c r="AX1613">
        <f t="shared" si="1152"/>
        <v>5.02662397396988E-4</v>
      </c>
      <c r="AY1613">
        <f t="shared" si="1153"/>
        <v>1.2338077027016978E-2</v>
      </c>
    </row>
    <row r="1614" spans="1:51" x14ac:dyDescent="0.2">
      <c r="A1614" s="118" t="s">
        <v>6544</v>
      </c>
      <c r="B1614" s="120">
        <v>23383.524999999994</v>
      </c>
      <c r="C1614" s="121">
        <v>216</v>
      </c>
      <c r="D1614" s="121" t="s">
        <v>7254</v>
      </c>
      <c r="E1614" s="121">
        <v>0.12122011179303938</v>
      </c>
      <c r="F1614">
        <f t="shared" si="1147"/>
        <v>1.2122011179303936E-7</v>
      </c>
      <c r="G1614">
        <f t="shared" si="1148"/>
        <v>1.2122011179303937E-9</v>
      </c>
      <c r="H1614">
        <f t="shared" si="1149"/>
        <v>6.9774742471253017E-5</v>
      </c>
      <c r="I1614" s="115">
        <f t="shared" si="1126"/>
        <v>33</v>
      </c>
      <c r="J1614" s="115">
        <f t="shared" si="1127"/>
        <v>2</v>
      </c>
      <c r="K1614" s="115">
        <f t="shared" si="1128"/>
        <v>14</v>
      </c>
      <c r="L1614" s="115">
        <f t="shared" si="1129"/>
        <v>10</v>
      </c>
      <c r="M1614" s="115">
        <f t="shared" si="1130"/>
        <v>6</v>
      </c>
      <c r="N1614" s="115">
        <f t="shared" si="1131"/>
        <v>10</v>
      </c>
      <c r="O1614" s="115">
        <f t="shared" si="1132"/>
        <v>3</v>
      </c>
      <c r="P1614" s="115">
        <f t="shared" si="1133"/>
        <v>19</v>
      </c>
      <c r="Q1614" s="115">
        <f t="shared" si="1134"/>
        <v>13</v>
      </c>
      <c r="R1614" s="115">
        <f t="shared" si="1135"/>
        <v>20</v>
      </c>
      <c r="S1614" s="115">
        <f t="shared" si="1136"/>
        <v>2</v>
      </c>
      <c r="T1614" s="115">
        <f t="shared" si="1137"/>
        <v>5</v>
      </c>
      <c r="U1614" s="115">
        <f t="shared" si="1138"/>
        <v>8</v>
      </c>
      <c r="V1614" s="115">
        <f t="shared" si="1139"/>
        <v>12</v>
      </c>
      <c r="W1614" s="115">
        <f t="shared" si="1140"/>
        <v>13</v>
      </c>
      <c r="X1614" s="115">
        <f t="shared" si="1141"/>
        <v>18</v>
      </c>
      <c r="Y1614" s="115">
        <f t="shared" si="1142"/>
        <v>8</v>
      </c>
      <c r="Z1614" s="115">
        <f t="shared" si="1143"/>
        <v>14</v>
      </c>
      <c r="AA1614" s="115">
        <f t="shared" si="1144"/>
        <v>2</v>
      </c>
      <c r="AB1614" s="115">
        <f t="shared" si="1145"/>
        <v>4</v>
      </c>
      <c r="AC1614" s="113">
        <f t="shared" si="1146"/>
        <v>216</v>
      </c>
      <c r="AE1614">
        <f t="shared" si="1150"/>
        <v>2.3025665015513497E-3</v>
      </c>
      <c r="AF1614">
        <f t="shared" si="1150"/>
        <v>1.3954948494250603E-4</v>
      </c>
      <c r="AG1614">
        <f t="shared" si="1150"/>
        <v>9.7684639459754232E-4</v>
      </c>
      <c r="AH1614">
        <f t="shared" si="1150"/>
        <v>6.977474247125302E-4</v>
      </c>
      <c r="AI1614">
        <f t="shared" si="1150"/>
        <v>4.1864845482751808E-4</v>
      </c>
      <c r="AJ1614">
        <f t="shared" si="1150"/>
        <v>6.977474247125302E-4</v>
      </c>
      <c r="AK1614">
        <f t="shared" si="1150"/>
        <v>2.0932422741375904E-4</v>
      </c>
      <c r="AL1614">
        <f t="shared" si="1150"/>
        <v>1.3257201069538074E-3</v>
      </c>
      <c r="AM1614">
        <f t="shared" si="1151"/>
        <v>9.0707165212628924E-4</v>
      </c>
      <c r="AN1614">
        <f t="shared" si="1151"/>
        <v>1.3954948494250604E-3</v>
      </c>
      <c r="AO1614">
        <f t="shared" si="1151"/>
        <v>1.3954948494250603E-4</v>
      </c>
      <c r="AP1614">
        <f t="shared" si="1151"/>
        <v>3.488737123562651E-4</v>
      </c>
      <c r="AQ1614">
        <f t="shared" si="1151"/>
        <v>5.5819793977002414E-4</v>
      </c>
      <c r="AR1614">
        <f t="shared" si="1151"/>
        <v>8.3729690965503615E-4</v>
      </c>
      <c r="AS1614">
        <f t="shared" si="1151"/>
        <v>9.0707165212628924E-4</v>
      </c>
      <c r="AT1614">
        <f t="shared" si="1151"/>
        <v>1.2559453644825542E-3</v>
      </c>
      <c r="AU1614">
        <f t="shared" si="1152"/>
        <v>5.5819793977002414E-4</v>
      </c>
      <c r="AV1614">
        <f t="shared" si="1152"/>
        <v>9.7684639459754232E-4</v>
      </c>
      <c r="AW1614">
        <f t="shared" si="1152"/>
        <v>1.3954948494250603E-4</v>
      </c>
      <c r="AX1614">
        <f t="shared" si="1152"/>
        <v>2.7909896988501207E-4</v>
      </c>
      <c r="AY1614">
        <f t="shared" si="1153"/>
        <v>1.5071344373790653E-2</v>
      </c>
    </row>
    <row r="1615" spans="1:51" x14ac:dyDescent="0.2">
      <c r="A1615" s="118" t="s">
        <v>6545</v>
      </c>
      <c r="B1615" s="120">
        <v>8571.91</v>
      </c>
      <c r="C1615" s="121">
        <v>75</v>
      </c>
      <c r="D1615" s="121" t="s">
        <v>7255</v>
      </c>
      <c r="E1615" s="121">
        <v>0.46399730651877324</v>
      </c>
      <c r="F1615">
        <f t="shared" si="1147"/>
        <v>4.6399730651877326E-7</v>
      </c>
      <c r="G1615">
        <f t="shared" si="1148"/>
        <v>4.6399730651877327E-9</v>
      </c>
      <c r="H1615">
        <f t="shared" si="1149"/>
        <v>2.6707855726925252E-4</v>
      </c>
      <c r="I1615" s="115">
        <f t="shared" si="1126"/>
        <v>6</v>
      </c>
      <c r="J1615" s="115">
        <f t="shared" si="1127"/>
        <v>1</v>
      </c>
      <c r="K1615" s="115">
        <f t="shared" si="1128"/>
        <v>8</v>
      </c>
      <c r="L1615" s="115">
        <f t="shared" si="1129"/>
        <v>5</v>
      </c>
      <c r="M1615" s="115">
        <f t="shared" si="1130"/>
        <v>2</v>
      </c>
      <c r="N1615" s="115">
        <f t="shared" si="1131"/>
        <v>2</v>
      </c>
      <c r="O1615" s="115">
        <f t="shared" si="1132"/>
        <v>1</v>
      </c>
      <c r="P1615" s="115">
        <f t="shared" si="1133"/>
        <v>6</v>
      </c>
      <c r="Q1615" s="115">
        <f t="shared" si="1134"/>
        <v>10</v>
      </c>
      <c r="R1615" s="115">
        <f t="shared" si="1135"/>
        <v>4</v>
      </c>
      <c r="S1615" s="115">
        <f t="shared" si="1136"/>
        <v>4</v>
      </c>
      <c r="T1615" s="115">
        <f t="shared" si="1137"/>
        <v>2</v>
      </c>
      <c r="U1615" s="115">
        <f t="shared" si="1138"/>
        <v>4</v>
      </c>
      <c r="V1615" s="115">
        <f t="shared" si="1139"/>
        <v>1</v>
      </c>
      <c r="W1615" s="115">
        <f t="shared" si="1140"/>
        <v>5</v>
      </c>
      <c r="X1615" s="115">
        <f t="shared" si="1141"/>
        <v>3</v>
      </c>
      <c r="Y1615" s="115">
        <f t="shared" si="1142"/>
        <v>5</v>
      </c>
      <c r="Z1615" s="115">
        <f t="shared" si="1143"/>
        <v>5</v>
      </c>
      <c r="AA1615" s="115">
        <f t="shared" si="1144"/>
        <v>1</v>
      </c>
      <c r="AB1615" s="115">
        <f t="shared" si="1145"/>
        <v>0</v>
      </c>
      <c r="AC1615" s="113">
        <f t="shared" si="1146"/>
        <v>75</v>
      </c>
      <c r="AE1615">
        <f t="shared" si="1150"/>
        <v>1.6024713436155152E-3</v>
      </c>
      <c r="AF1615">
        <f t="shared" si="1150"/>
        <v>2.6707855726925252E-4</v>
      </c>
      <c r="AG1615">
        <f t="shared" si="1150"/>
        <v>2.1366284581540202E-3</v>
      </c>
      <c r="AH1615">
        <f t="shared" si="1150"/>
        <v>1.3353927863462625E-3</v>
      </c>
      <c r="AI1615">
        <f t="shared" si="1150"/>
        <v>5.3415711453850504E-4</v>
      </c>
      <c r="AJ1615">
        <f t="shared" si="1150"/>
        <v>5.3415711453850504E-4</v>
      </c>
      <c r="AK1615">
        <f t="shared" si="1150"/>
        <v>2.6707855726925252E-4</v>
      </c>
      <c r="AL1615">
        <f t="shared" si="1150"/>
        <v>1.6024713436155152E-3</v>
      </c>
      <c r="AM1615">
        <f t="shared" si="1151"/>
        <v>2.6707855726925251E-3</v>
      </c>
      <c r="AN1615">
        <f t="shared" si="1151"/>
        <v>1.0683142290770101E-3</v>
      </c>
      <c r="AO1615">
        <f t="shared" si="1151"/>
        <v>1.0683142290770101E-3</v>
      </c>
      <c r="AP1615">
        <f t="shared" si="1151"/>
        <v>5.3415711453850504E-4</v>
      </c>
      <c r="AQ1615">
        <f t="shared" si="1151"/>
        <v>1.0683142290770101E-3</v>
      </c>
      <c r="AR1615">
        <f t="shared" si="1151"/>
        <v>2.6707855726925252E-4</v>
      </c>
      <c r="AS1615">
        <f t="shared" si="1151"/>
        <v>1.3353927863462625E-3</v>
      </c>
      <c r="AT1615">
        <f t="shared" si="1151"/>
        <v>8.0123567180775761E-4</v>
      </c>
      <c r="AU1615">
        <f t="shared" si="1152"/>
        <v>1.3353927863462625E-3</v>
      </c>
      <c r="AV1615">
        <f t="shared" si="1152"/>
        <v>1.3353927863462625E-3</v>
      </c>
      <c r="AW1615">
        <f t="shared" si="1152"/>
        <v>2.6707855726925252E-4</v>
      </c>
      <c r="AX1615">
        <f t="shared" si="1152"/>
        <v>0</v>
      </c>
      <c r="AY1615">
        <f t="shared" si="1153"/>
        <v>2.0030891795193941E-2</v>
      </c>
    </row>
    <row r="1616" spans="1:51" x14ac:dyDescent="0.2">
      <c r="A1616" s="118" t="s">
        <v>6546</v>
      </c>
      <c r="B1616" s="120">
        <v>42104.52</v>
      </c>
      <c r="C1616" s="121">
        <v>383</v>
      </c>
      <c r="D1616" s="121" t="s">
        <v>7256</v>
      </c>
      <c r="E1616" s="121">
        <v>1.414158762715927E-2</v>
      </c>
      <c r="F1616">
        <f t="shared" si="1147"/>
        <v>1.4141587627159269E-8</v>
      </c>
      <c r="G1616">
        <f t="shared" si="1148"/>
        <v>1.4141587627159269E-10</v>
      </c>
      <c r="H1616">
        <f t="shared" si="1149"/>
        <v>8.1399498831047538E-6</v>
      </c>
      <c r="I1616" s="115">
        <f t="shared" si="1126"/>
        <v>33</v>
      </c>
      <c r="J1616" s="115">
        <f t="shared" si="1127"/>
        <v>2</v>
      </c>
      <c r="K1616" s="115">
        <f t="shared" si="1128"/>
        <v>25</v>
      </c>
      <c r="L1616" s="115">
        <f t="shared" si="1129"/>
        <v>18</v>
      </c>
      <c r="M1616" s="115">
        <f t="shared" si="1130"/>
        <v>10</v>
      </c>
      <c r="N1616" s="115">
        <f t="shared" si="1131"/>
        <v>25</v>
      </c>
      <c r="O1616" s="115">
        <f t="shared" si="1132"/>
        <v>6</v>
      </c>
      <c r="P1616" s="115">
        <f t="shared" si="1133"/>
        <v>27</v>
      </c>
      <c r="Q1616" s="115">
        <f t="shared" si="1134"/>
        <v>14</v>
      </c>
      <c r="R1616" s="115">
        <f t="shared" si="1135"/>
        <v>31</v>
      </c>
      <c r="S1616" s="115">
        <f t="shared" si="1136"/>
        <v>2</v>
      </c>
      <c r="T1616" s="115">
        <f t="shared" si="1137"/>
        <v>29</v>
      </c>
      <c r="U1616" s="115">
        <f t="shared" si="1138"/>
        <v>21</v>
      </c>
      <c r="V1616" s="115">
        <f t="shared" si="1139"/>
        <v>22</v>
      </c>
      <c r="W1616" s="115">
        <f t="shared" si="1140"/>
        <v>25</v>
      </c>
      <c r="X1616" s="115">
        <f t="shared" si="1141"/>
        <v>27</v>
      </c>
      <c r="Y1616" s="115">
        <f t="shared" si="1142"/>
        <v>31</v>
      </c>
      <c r="Z1616" s="115">
        <f t="shared" si="1143"/>
        <v>21</v>
      </c>
      <c r="AA1616" s="115">
        <f t="shared" si="1144"/>
        <v>3</v>
      </c>
      <c r="AB1616" s="115">
        <f t="shared" si="1145"/>
        <v>11</v>
      </c>
      <c r="AC1616" s="113">
        <f t="shared" si="1146"/>
        <v>383</v>
      </c>
      <c r="AE1616">
        <f t="shared" si="1150"/>
        <v>2.6861834614245686E-4</v>
      </c>
      <c r="AF1616">
        <f t="shared" si="1150"/>
        <v>1.6279899766209508E-5</v>
      </c>
      <c r="AG1616">
        <f t="shared" si="1150"/>
        <v>2.0349874707761885E-4</v>
      </c>
      <c r="AH1616">
        <f t="shared" si="1150"/>
        <v>1.4651909789588558E-4</v>
      </c>
      <c r="AI1616">
        <f t="shared" si="1150"/>
        <v>8.1399498831047538E-5</v>
      </c>
      <c r="AJ1616">
        <f t="shared" si="1150"/>
        <v>2.0349874707761885E-4</v>
      </c>
      <c r="AK1616">
        <f t="shared" si="1150"/>
        <v>4.8839699298628523E-5</v>
      </c>
      <c r="AL1616">
        <f t="shared" si="1150"/>
        <v>2.1977864684382835E-4</v>
      </c>
      <c r="AM1616">
        <f t="shared" si="1151"/>
        <v>1.1395929836346655E-4</v>
      </c>
      <c r="AN1616">
        <f t="shared" si="1151"/>
        <v>2.5233844637624739E-4</v>
      </c>
      <c r="AO1616">
        <f t="shared" si="1151"/>
        <v>1.6279899766209508E-5</v>
      </c>
      <c r="AP1616">
        <f t="shared" si="1151"/>
        <v>2.3605854661003787E-4</v>
      </c>
      <c r="AQ1616">
        <f t="shared" si="1151"/>
        <v>1.7093894754519984E-4</v>
      </c>
      <c r="AR1616">
        <f t="shared" si="1151"/>
        <v>1.7907889742830457E-4</v>
      </c>
      <c r="AS1616">
        <f t="shared" si="1151"/>
        <v>2.0349874707761885E-4</v>
      </c>
      <c r="AT1616">
        <f t="shared" si="1151"/>
        <v>2.1977864684382835E-4</v>
      </c>
      <c r="AU1616">
        <f t="shared" si="1152"/>
        <v>2.5233844637624739E-4</v>
      </c>
      <c r="AV1616">
        <f t="shared" si="1152"/>
        <v>1.7093894754519984E-4</v>
      </c>
      <c r="AW1616">
        <f t="shared" si="1152"/>
        <v>2.4419849649314261E-5</v>
      </c>
      <c r="AX1616">
        <f t="shared" si="1152"/>
        <v>8.9539448714152285E-5</v>
      </c>
      <c r="AY1616">
        <f t="shared" si="1153"/>
        <v>3.1176008052291207E-3</v>
      </c>
    </row>
    <row r="1617" spans="1:51" x14ac:dyDescent="0.2">
      <c r="A1617" s="118" t="s">
        <v>6547</v>
      </c>
      <c r="B1617" s="120">
        <v>13146.835000000001</v>
      </c>
      <c r="C1617" s="121">
        <v>120</v>
      </c>
      <c r="D1617" s="121" t="s">
        <v>7257</v>
      </c>
      <c r="E1617" s="121">
        <v>0.17840699882427344</v>
      </c>
      <c r="F1617">
        <f t="shared" si="1147"/>
        <v>1.7840699882427345E-7</v>
      </c>
      <c r="G1617">
        <f t="shared" si="1148"/>
        <v>1.7840699882427346E-9</v>
      </c>
      <c r="H1617">
        <f t="shared" si="1149"/>
        <v>1.0269172510982308E-4</v>
      </c>
      <c r="I1617" s="115">
        <f t="shared" si="1126"/>
        <v>9</v>
      </c>
      <c r="J1617" s="115">
        <f t="shared" si="1127"/>
        <v>8</v>
      </c>
      <c r="K1617" s="115">
        <f t="shared" si="1128"/>
        <v>7</v>
      </c>
      <c r="L1617" s="115">
        <f t="shared" si="1129"/>
        <v>1</v>
      </c>
      <c r="M1617" s="115">
        <f t="shared" si="1130"/>
        <v>1</v>
      </c>
      <c r="N1617" s="115">
        <f t="shared" si="1131"/>
        <v>8</v>
      </c>
      <c r="O1617" s="115">
        <f t="shared" si="1132"/>
        <v>1</v>
      </c>
      <c r="P1617" s="115">
        <f t="shared" si="1133"/>
        <v>10</v>
      </c>
      <c r="Q1617" s="115">
        <f t="shared" si="1134"/>
        <v>9</v>
      </c>
      <c r="R1617" s="115">
        <f t="shared" si="1135"/>
        <v>9</v>
      </c>
      <c r="S1617" s="115">
        <f t="shared" si="1136"/>
        <v>1</v>
      </c>
      <c r="T1617" s="115">
        <f t="shared" si="1137"/>
        <v>6</v>
      </c>
      <c r="U1617" s="115">
        <f t="shared" si="1138"/>
        <v>4</v>
      </c>
      <c r="V1617" s="115">
        <f t="shared" si="1139"/>
        <v>5</v>
      </c>
      <c r="W1617" s="115">
        <f t="shared" si="1140"/>
        <v>4</v>
      </c>
      <c r="X1617" s="115">
        <f t="shared" si="1141"/>
        <v>10</v>
      </c>
      <c r="Y1617" s="115">
        <f t="shared" si="1142"/>
        <v>14</v>
      </c>
      <c r="Z1617" s="115">
        <f t="shared" si="1143"/>
        <v>3</v>
      </c>
      <c r="AA1617" s="115">
        <f t="shared" si="1144"/>
        <v>0</v>
      </c>
      <c r="AB1617" s="115">
        <f t="shared" si="1145"/>
        <v>10</v>
      </c>
      <c r="AC1617" s="113">
        <f t="shared" si="1146"/>
        <v>120</v>
      </c>
      <c r="AE1617">
        <f t="shared" si="1150"/>
        <v>9.2422552598840776E-4</v>
      </c>
      <c r="AF1617">
        <f t="shared" si="1150"/>
        <v>8.2153380087858464E-4</v>
      </c>
      <c r="AG1617">
        <f t="shared" si="1150"/>
        <v>7.1884207576876152E-4</v>
      </c>
      <c r="AH1617">
        <f t="shared" si="1150"/>
        <v>1.0269172510982308E-4</v>
      </c>
      <c r="AI1617">
        <f t="shared" si="1150"/>
        <v>1.0269172510982308E-4</v>
      </c>
      <c r="AJ1617">
        <f t="shared" si="1150"/>
        <v>8.2153380087858464E-4</v>
      </c>
      <c r="AK1617">
        <f t="shared" si="1150"/>
        <v>1.0269172510982308E-4</v>
      </c>
      <c r="AL1617">
        <f t="shared" si="1150"/>
        <v>1.0269172510982308E-3</v>
      </c>
      <c r="AM1617">
        <f t="shared" si="1151"/>
        <v>9.2422552598840776E-4</v>
      </c>
      <c r="AN1617">
        <f t="shared" si="1151"/>
        <v>9.2422552598840776E-4</v>
      </c>
      <c r="AO1617">
        <f t="shared" si="1151"/>
        <v>1.0269172510982308E-4</v>
      </c>
      <c r="AP1617">
        <f t="shared" si="1151"/>
        <v>6.1615035065893851E-4</v>
      </c>
      <c r="AQ1617">
        <f t="shared" si="1151"/>
        <v>4.1076690043929232E-4</v>
      </c>
      <c r="AR1617">
        <f t="shared" si="1151"/>
        <v>5.1345862554911539E-4</v>
      </c>
      <c r="AS1617">
        <f t="shared" si="1151"/>
        <v>4.1076690043929232E-4</v>
      </c>
      <c r="AT1617">
        <f t="shared" si="1151"/>
        <v>1.0269172510982308E-3</v>
      </c>
      <c r="AU1617">
        <f t="shared" si="1152"/>
        <v>1.437684151537523E-3</v>
      </c>
      <c r="AV1617">
        <f t="shared" si="1152"/>
        <v>3.0807517532946925E-4</v>
      </c>
      <c r="AW1617">
        <f t="shared" si="1152"/>
        <v>0</v>
      </c>
      <c r="AX1617">
        <f t="shared" si="1152"/>
        <v>1.0269172510982308E-3</v>
      </c>
      <c r="AY1617">
        <f t="shared" si="1153"/>
        <v>1.2323007013178773E-2</v>
      </c>
    </row>
    <row r="1618" spans="1:51" x14ac:dyDescent="0.2">
      <c r="A1618" s="118" t="s">
        <v>6548</v>
      </c>
      <c r="B1618" s="120">
        <v>12261.325000000001</v>
      </c>
      <c r="C1618" s="121">
        <v>108</v>
      </c>
      <c r="D1618" s="121" t="s">
        <v>7258</v>
      </c>
      <c r="E1618" s="121">
        <v>2.773158389170878E-2</v>
      </c>
      <c r="F1618">
        <f t="shared" si="1147"/>
        <v>2.7731583891708779E-8</v>
      </c>
      <c r="G1618">
        <f t="shared" si="1148"/>
        <v>2.7731583891708782E-10</v>
      </c>
      <c r="H1618">
        <f t="shared" si="1149"/>
        <v>1.5962401747884194E-5</v>
      </c>
      <c r="I1618" s="115">
        <f t="shared" si="1126"/>
        <v>8</v>
      </c>
      <c r="J1618" s="115">
        <f t="shared" si="1127"/>
        <v>6</v>
      </c>
      <c r="K1618" s="115">
        <f t="shared" si="1128"/>
        <v>2</v>
      </c>
      <c r="L1618" s="115">
        <f t="shared" si="1129"/>
        <v>7</v>
      </c>
      <c r="M1618" s="115">
        <f t="shared" si="1130"/>
        <v>4</v>
      </c>
      <c r="N1618" s="115">
        <f t="shared" si="1131"/>
        <v>5</v>
      </c>
      <c r="O1618" s="115">
        <f t="shared" si="1132"/>
        <v>0</v>
      </c>
      <c r="P1618" s="115">
        <f t="shared" si="1133"/>
        <v>12</v>
      </c>
      <c r="Q1618" s="115">
        <f t="shared" si="1134"/>
        <v>11</v>
      </c>
      <c r="R1618" s="115">
        <f t="shared" si="1135"/>
        <v>9</v>
      </c>
      <c r="S1618" s="115">
        <f t="shared" si="1136"/>
        <v>2</v>
      </c>
      <c r="T1618" s="115">
        <f t="shared" si="1137"/>
        <v>3</v>
      </c>
      <c r="U1618" s="115">
        <f t="shared" si="1138"/>
        <v>3</v>
      </c>
      <c r="V1618" s="115">
        <f t="shared" si="1139"/>
        <v>3</v>
      </c>
      <c r="W1618" s="115">
        <f t="shared" si="1140"/>
        <v>6</v>
      </c>
      <c r="X1618" s="115">
        <f t="shared" si="1141"/>
        <v>8</v>
      </c>
      <c r="Y1618" s="115">
        <f t="shared" si="1142"/>
        <v>8</v>
      </c>
      <c r="Z1618" s="115">
        <f t="shared" si="1143"/>
        <v>4</v>
      </c>
      <c r="AA1618" s="115">
        <f t="shared" si="1144"/>
        <v>0</v>
      </c>
      <c r="AB1618" s="115">
        <f t="shared" si="1145"/>
        <v>7</v>
      </c>
      <c r="AC1618" s="113">
        <f t="shared" si="1146"/>
        <v>108</v>
      </c>
      <c r="AE1618">
        <f t="shared" si="1150"/>
        <v>1.2769921398307355E-4</v>
      </c>
      <c r="AF1618">
        <f t="shared" si="1150"/>
        <v>9.5774410487305166E-5</v>
      </c>
      <c r="AG1618">
        <f t="shared" si="1150"/>
        <v>3.1924803495768389E-5</v>
      </c>
      <c r="AH1618">
        <f t="shared" si="1150"/>
        <v>1.1173681223518936E-4</v>
      </c>
      <c r="AI1618">
        <f t="shared" si="1150"/>
        <v>6.3849606991536777E-5</v>
      </c>
      <c r="AJ1618">
        <f t="shared" si="1150"/>
        <v>7.9812008739420972E-5</v>
      </c>
      <c r="AK1618">
        <f t="shared" si="1150"/>
        <v>0</v>
      </c>
      <c r="AL1618">
        <f t="shared" si="1150"/>
        <v>1.9154882097461033E-4</v>
      </c>
      <c r="AM1618">
        <f t="shared" si="1151"/>
        <v>1.7558641922672612E-4</v>
      </c>
      <c r="AN1618">
        <f t="shared" si="1151"/>
        <v>1.4366161573095776E-4</v>
      </c>
      <c r="AO1618">
        <f t="shared" si="1151"/>
        <v>3.1924803495768389E-5</v>
      </c>
      <c r="AP1618">
        <f t="shared" si="1151"/>
        <v>4.7887205243652583E-5</v>
      </c>
      <c r="AQ1618">
        <f t="shared" si="1151"/>
        <v>4.7887205243652583E-5</v>
      </c>
      <c r="AR1618">
        <f t="shared" si="1151"/>
        <v>4.7887205243652583E-5</v>
      </c>
      <c r="AS1618">
        <f t="shared" si="1151"/>
        <v>9.5774410487305166E-5</v>
      </c>
      <c r="AT1618">
        <f t="shared" si="1151"/>
        <v>1.2769921398307355E-4</v>
      </c>
      <c r="AU1618">
        <f t="shared" si="1152"/>
        <v>1.2769921398307355E-4</v>
      </c>
      <c r="AV1618">
        <f t="shared" si="1152"/>
        <v>6.3849606991536777E-5</v>
      </c>
      <c r="AW1618">
        <f t="shared" si="1152"/>
        <v>0</v>
      </c>
      <c r="AX1618">
        <f t="shared" si="1152"/>
        <v>1.1173681223518936E-4</v>
      </c>
      <c r="AY1618">
        <f t="shared" si="1153"/>
        <v>1.7239393887714929E-3</v>
      </c>
    </row>
    <row r="1619" spans="1:51" x14ac:dyDescent="0.2">
      <c r="A1619" s="118" t="s">
        <v>6549</v>
      </c>
      <c r="B1619" s="120">
        <v>28406.19</v>
      </c>
      <c r="C1619" s="121">
        <v>259</v>
      </c>
      <c r="D1619" s="121" t="s">
        <v>3530</v>
      </c>
      <c r="E1619" s="121">
        <v>2.3056605705180849E-2</v>
      </c>
      <c r="F1619">
        <f t="shared" si="1147"/>
        <v>2.3056605705180848E-8</v>
      </c>
      <c r="G1619">
        <f t="shared" si="1148"/>
        <v>2.305660570518085E-10</v>
      </c>
      <c r="H1619">
        <f t="shared" si="1149"/>
        <v>1.3271467098519825E-5</v>
      </c>
      <c r="I1619" s="115">
        <f t="shared" si="1126"/>
        <v>28</v>
      </c>
      <c r="J1619" s="115">
        <f t="shared" si="1127"/>
        <v>6</v>
      </c>
      <c r="K1619" s="115">
        <f t="shared" si="1128"/>
        <v>9</v>
      </c>
      <c r="L1619" s="115">
        <f t="shared" si="1129"/>
        <v>9</v>
      </c>
      <c r="M1619" s="115">
        <f t="shared" si="1130"/>
        <v>11</v>
      </c>
      <c r="N1619" s="115">
        <f t="shared" si="1131"/>
        <v>15</v>
      </c>
      <c r="O1619" s="115">
        <f t="shared" si="1132"/>
        <v>8</v>
      </c>
      <c r="P1619" s="115">
        <f t="shared" si="1133"/>
        <v>15</v>
      </c>
      <c r="Q1619" s="115">
        <f t="shared" si="1134"/>
        <v>11</v>
      </c>
      <c r="R1619" s="115">
        <f t="shared" si="1135"/>
        <v>22</v>
      </c>
      <c r="S1619" s="115">
        <f t="shared" si="1136"/>
        <v>7</v>
      </c>
      <c r="T1619" s="115">
        <f t="shared" si="1137"/>
        <v>13</v>
      </c>
      <c r="U1619" s="115">
        <f t="shared" si="1138"/>
        <v>13</v>
      </c>
      <c r="V1619" s="115">
        <f t="shared" si="1139"/>
        <v>14</v>
      </c>
      <c r="W1619" s="115">
        <f t="shared" si="1140"/>
        <v>8</v>
      </c>
      <c r="X1619" s="115">
        <f t="shared" si="1141"/>
        <v>20</v>
      </c>
      <c r="Y1619" s="115">
        <f t="shared" si="1142"/>
        <v>21</v>
      </c>
      <c r="Z1619" s="115">
        <f t="shared" si="1143"/>
        <v>15</v>
      </c>
      <c r="AA1619" s="115">
        <f t="shared" si="1144"/>
        <v>3</v>
      </c>
      <c r="AB1619" s="115">
        <f t="shared" si="1145"/>
        <v>11</v>
      </c>
      <c r="AC1619" s="113">
        <f t="shared" si="1146"/>
        <v>259</v>
      </c>
      <c r="AE1619">
        <f t="shared" si="1150"/>
        <v>3.7160107875855507E-4</v>
      </c>
      <c r="AF1619">
        <f t="shared" si="1150"/>
        <v>7.9628802591118948E-5</v>
      </c>
      <c r="AG1619">
        <f t="shared" si="1150"/>
        <v>1.1944320388667843E-4</v>
      </c>
      <c r="AH1619">
        <f t="shared" si="1150"/>
        <v>1.1944320388667843E-4</v>
      </c>
      <c r="AI1619">
        <f t="shared" si="1150"/>
        <v>1.4598613808371807E-4</v>
      </c>
      <c r="AJ1619">
        <f t="shared" si="1150"/>
        <v>1.9907200647779736E-4</v>
      </c>
      <c r="AK1619">
        <f t="shared" si="1150"/>
        <v>1.061717367881586E-4</v>
      </c>
      <c r="AL1619">
        <f t="shared" si="1150"/>
        <v>1.9907200647779736E-4</v>
      </c>
      <c r="AM1619">
        <f t="shared" si="1151"/>
        <v>1.4598613808371807E-4</v>
      </c>
      <c r="AN1619">
        <f t="shared" si="1151"/>
        <v>2.9197227616743613E-4</v>
      </c>
      <c r="AO1619">
        <f t="shared" si="1151"/>
        <v>9.2900269689638766E-5</v>
      </c>
      <c r="AP1619">
        <f t="shared" si="1151"/>
        <v>1.7252907228075773E-4</v>
      </c>
      <c r="AQ1619">
        <f t="shared" si="1151"/>
        <v>1.7252907228075773E-4</v>
      </c>
      <c r="AR1619">
        <f t="shared" si="1151"/>
        <v>1.8580053937927753E-4</v>
      </c>
      <c r="AS1619">
        <f t="shared" si="1151"/>
        <v>1.061717367881586E-4</v>
      </c>
      <c r="AT1619">
        <f t="shared" si="1151"/>
        <v>2.6542934197039652E-4</v>
      </c>
      <c r="AU1619">
        <f t="shared" si="1152"/>
        <v>2.787008090689163E-4</v>
      </c>
      <c r="AV1619">
        <f t="shared" si="1152"/>
        <v>1.9907200647779736E-4</v>
      </c>
      <c r="AW1619">
        <f t="shared" si="1152"/>
        <v>3.9814401295559474E-5</v>
      </c>
      <c r="AX1619">
        <f t="shared" si="1152"/>
        <v>1.4598613808371807E-4</v>
      </c>
      <c r="AY1619">
        <f t="shared" si="1153"/>
        <v>3.4373099785166344E-3</v>
      </c>
    </row>
    <row r="1620" spans="1:51" x14ac:dyDescent="0.2">
      <c r="A1620" s="118" t="s">
        <v>6550</v>
      </c>
      <c r="B1620" s="120">
        <v>10588.839999999997</v>
      </c>
      <c r="C1620" s="121">
        <v>93</v>
      </c>
      <c r="D1620" s="121" t="s">
        <v>3507</v>
      </c>
      <c r="E1620" s="121">
        <v>2.9950404484287263E-2</v>
      </c>
      <c r="F1620">
        <f t="shared" si="1147"/>
        <v>2.9950404484287266E-8</v>
      </c>
      <c r="G1620">
        <f t="shared" si="1148"/>
        <v>2.9950404484287268E-10</v>
      </c>
      <c r="H1620">
        <f t="shared" si="1149"/>
        <v>1.7239563046839261E-5</v>
      </c>
      <c r="I1620" s="115">
        <f t="shared" si="1126"/>
        <v>13</v>
      </c>
      <c r="J1620" s="115">
        <f t="shared" si="1127"/>
        <v>0</v>
      </c>
      <c r="K1620" s="115">
        <f t="shared" si="1128"/>
        <v>7</v>
      </c>
      <c r="L1620" s="115">
        <f t="shared" si="1129"/>
        <v>7</v>
      </c>
      <c r="M1620" s="115">
        <f t="shared" si="1130"/>
        <v>7</v>
      </c>
      <c r="N1620" s="115">
        <f t="shared" si="1131"/>
        <v>1</v>
      </c>
      <c r="O1620" s="115">
        <f t="shared" si="1132"/>
        <v>1</v>
      </c>
      <c r="P1620" s="115">
        <f t="shared" si="1133"/>
        <v>1</v>
      </c>
      <c r="Q1620" s="115">
        <f t="shared" si="1134"/>
        <v>5</v>
      </c>
      <c r="R1620" s="115">
        <f t="shared" si="1135"/>
        <v>12</v>
      </c>
      <c r="S1620" s="115">
        <f t="shared" si="1136"/>
        <v>3</v>
      </c>
      <c r="T1620" s="115">
        <f t="shared" si="1137"/>
        <v>4</v>
      </c>
      <c r="U1620" s="115">
        <f t="shared" si="1138"/>
        <v>3</v>
      </c>
      <c r="V1620" s="115">
        <f t="shared" si="1139"/>
        <v>5</v>
      </c>
      <c r="W1620" s="115">
        <f t="shared" si="1140"/>
        <v>6</v>
      </c>
      <c r="X1620" s="115">
        <f t="shared" si="1141"/>
        <v>4</v>
      </c>
      <c r="Y1620" s="115">
        <f t="shared" si="1142"/>
        <v>9</v>
      </c>
      <c r="Z1620" s="115">
        <f t="shared" si="1143"/>
        <v>3</v>
      </c>
      <c r="AA1620" s="115">
        <f t="shared" si="1144"/>
        <v>0</v>
      </c>
      <c r="AB1620" s="115">
        <f t="shared" si="1145"/>
        <v>2</v>
      </c>
      <c r="AC1620" s="113">
        <f t="shared" si="1146"/>
        <v>93</v>
      </c>
      <c r="AE1620">
        <f t="shared" si="1150"/>
        <v>2.2411431960891038E-4</v>
      </c>
      <c r="AF1620">
        <f t="shared" si="1150"/>
        <v>0</v>
      </c>
      <c r="AG1620">
        <f t="shared" si="1150"/>
        <v>1.2067694132787483E-4</v>
      </c>
      <c r="AH1620">
        <f t="shared" si="1150"/>
        <v>1.2067694132787483E-4</v>
      </c>
      <c r="AI1620">
        <f t="shared" si="1150"/>
        <v>1.2067694132787483E-4</v>
      </c>
      <c r="AJ1620">
        <f t="shared" si="1150"/>
        <v>1.7239563046839261E-5</v>
      </c>
      <c r="AK1620">
        <f t="shared" si="1150"/>
        <v>1.7239563046839261E-5</v>
      </c>
      <c r="AL1620">
        <f t="shared" si="1150"/>
        <v>1.7239563046839261E-5</v>
      </c>
      <c r="AM1620">
        <f t="shared" si="1151"/>
        <v>8.61978152341963E-5</v>
      </c>
      <c r="AN1620">
        <f t="shared" si="1151"/>
        <v>2.0687475656207114E-4</v>
      </c>
      <c r="AO1620">
        <f t="shared" si="1151"/>
        <v>5.1718689140517785E-5</v>
      </c>
      <c r="AP1620">
        <f t="shared" si="1151"/>
        <v>6.8958252187357043E-5</v>
      </c>
      <c r="AQ1620">
        <f t="shared" si="1151"/>
        <v>5.1718689140517785E-5</v>
      </c>
      <c r="AR1620">
        <f t="shared" si="1151"/>
        <v>8.61978152341963E-5</v>
      </c>
      <c r="AS1620">
        <f t="shared" si="1151"/>
        <v>1.0343737828103557E-4</v>
      </c>
      <c r="AT1620">
        <f t="shared" si="1151"/>
        <v>6.8958252187357043E-5</v>
      </c>
      <c r="AU1620">
        <f t="shared" si="1152"/>
        <v>1.5515606742155336E-4</v>
      </c>
      <c r="AV1620">
        <f t="shared" si="1152"/>
        <v>5.1718689140517785E-5</v>
      </c>
      <c r="AW1620">
        <f t="shared" si="1152"/>
        <v>0</v>
      </c>
      <c r="AX1620">
        <f t="shared" si="1152"/>
        <v>3.4479126093678521E-5</v>
      </c>
      <c r="AY1620">
        <f t="shared" si="1153"/>
        <v>1.6032793633560507E-3</v>
      </c>
    </row>
    <row r="1621" spans="1:51" x14ac:dyDescent="0.2">
      <c r="A1621" s="118" t="s">
        <v>6551</v>
      </c>
      <c r="B1621" s="120">
        <v>10381.02</v>
      </c>
      <c r="C1621" s="121">
        <v>89</v>
      </c>
      <c r="D1621" s="121" t="s">
        <v>7259</v>
      </c>
      <c r="E1621" s="121">
        <v>1.7707439213236163E-2</v>
      </c>
      <c r="F1621">
        <f t="shared" si="1147"/>
        <v>1.7707439213236162E-8</v>
      </c>
      <c r="G1621">
        <f t="shared" si="1148"/>
        <v>1.7707439213236163E-10</v>
      </c>
      <c r="H1621">
        <f t="shared" si="1149"/>
        <v>1.0192467179360137E-5</v>
      </c>
      <c r="I1621" s="115">
        <f t="shared" si="1126"/>
        <v>4</v>
      </c>
      <c r="J1621" s="115">
        <f t="shared" si="1127"/>
        <v>3</v>
      </c>
      <c r="K1621" s="115">
        <f t="shared" si="1128"/>
        <v>7</v>
      </c>
      <c r="L1621" s="115">
        <f t="shared" si="1129"/>
        <v>5</v>
      </c>
      <c r="M1621" s="115">
        <f t="shared" si="1130"/>
        <v>5</v>
      </c>
      <c r="N1621" s="115">
        <f t="shared" si="1131"/>
        <v>5</v>
      </c>
      <c r="O1621" s="115">
        <f t="shared" si="1132"/>
        <v>3</v>
      </c>
      <c r="P1621" s="115">
        <f t="shared" si="1133"/>
        <v>2</v>
      </c>
      <c r="Q1621" s="115">
        <f t="shared" si="1134"/>
        <v>9</v>
      </c>
      <c r="R1621" s="115">
        <f t="shared" si="1135"/>
        <v>13</v>
      </c>
      <c r="S1621" s="115">
        <f t="shared" si="1136"/>
        <v>2</v>
      </c>
      <c r="T1621" s="115">
        <f t="shared" si="1137"/>
        <v>4</v>
      </c>
      <c r="U1621" s="115">
        <f t="shared" si="1138"/>
        <v>4</v>
      </c>
      <c r="V1621" s="115">
        <f t="shared" si="1139"/>
        <v>3</v>
      </c>
      <c r="W1621" s="115">
        <f t="shared" si="1140"/>
        <v>4</v>
      </c>
      <c r="X1621" s="115">
        <f t="shared" si="1141"/>
        <v>3</v>
      </c>
      <c r="Y1621" s="115">
        <f t="shared" si="1142"/>
        <v>1</v>
      </c>
      <c r="Z1621" s="115">
        <f t="shared" si="1143"/>
        <v>7</v>
      </c>
      <c r="AA1621" s="115">
        <f t="shared" si="1144"/>
        <v>2</v>
      </c>
      <c r="AB1621" s="115">
        <f t="shared" si="1145"/>
        <v>3</v>
      </c>
      <c r="AC1621" s="113">
        <f t="shared" si="1146"/>
        <v>89</v>
      </c>
      <c r="AE1621">
        <f t="shared" si="1150"/>
        <v>4.0769868717440548E-5</v>
      </c>
      <c r="AF1621">
        <f t="shared" si="1150"/>
        <v>3.057740153808041E-5</v>
      </c>
      <c r="AG1621">
        <f t="shared" si="1150"/>
        <v>7.1347270255520958E-5</v>
      </c>
      <c r="AH1621">
        <f t="shared" si="1150"/>
        <v>5.0962335896800687E-5</v>
      </c>
      <c r="AI1621">
        <f t="shared" si="1150"/>
        <v>5.0962335896800687E-5</v>
      </c>
      <c r="AJ1621">
        <f t="shared" si="1150"/>
        <v>5.0962335896800687E-5</v>
      </c>
      <c r="AK1621">
        <f t="shared" si="1150"/>
        <v>3.057740153808041E-5</v>
      </c>
      <c r="AL1621">
        <f t="shared" si="1150"/>
        <v>2.0384934358720274E-5</v>
      </c>
      <c r="AM1621">
        <f t="shared" si="1151"/>
        <v>9.1732204614241236E-5</v>
      </c>
      <c r="AN1621">
        <f t="shared" si="1151"/>
        <v>1.3250207333168179E-4</v>
      </c>
      <c r="AO1621">
        <f t="shared" si="1151"/>
        <v>2.0384934358720274E-5</v>
      </c>
      <c r="AP1621">
        <f t="shared" si="1151"/>
        <v>4.0769868717440548E-5</v>
      </c>
      <c r="AQ1621">
        <f t="shared" si="1151"/>
        <v>4.0769868717440548E-5</v>
      </c>
      <c r="AR1621">
        <f t="shared" si="1151"/>
        <v>3.057740153808041E-5</v>
      </c>
      <c r="AS1621">
        <f t="shared" si="1151"/>
        <v>4.0769868717440548E-5</v>
      </c>
      <c r="AT1621">
        <f t="shared" si="1151"/>
        <v>3.057740153808041E-5</v>
      </c>
      <c r="AU1621">
        <f t="shared" si="1152"/>
        <v>1.0192467179360137E-5</v>
      </c>
      <c r="AV1621">
        <f t="shared" si="1152"/>
        <v>7.1347270255520958E-5</v>
      </c>
      <c r="AW1621">
        <f t="shared" si="1152"/>
        <v>2.0384934358720274E-5</v>
      </c>
      <c r="AX1621">
        <f t="shared" si="1152"/>
        <v>3.057740153808041E-5</v>
      </c>
      <c r="AY1621">
        <f t="shared" si="1153"/>
        <v>9.0712957896305199E-4</v>
      </c>
    </row>
    <row r="1622" spans="1:51" x14ac:dyDescent="0.2">
      <c r="A1622" s="118" t="s">
        <v>6552</v>
      </c>
      <c r="B1622" s="120">
        <v>81268.434999999998</v>
      </c>
      <c r="C1622" s="121">
        <v>746</v>
      </c>
      <c r="D1622" s="121" t="s">
        <v>3363</v>
      </c>
      <c r="E1622" s="121">
        <v>6.5674553545336828E-2</v>
      </c>
      <c r="F1622">
        <f t="shared" si="1147"/>
        <v>6.5674553545336822E-8</v>
      </c>
      <c r="G1622">
        <f t="shared" si="1148"/>
        <v>6.5674553545336828E-10</v>
      </c>
      <c r="H1622">
        <f t="shared" si="1149"/>
        <v>3.780251472102275E-5</v>
      </c>
      <c r="I1622" s="115">
        <f t="shared" si="1126"/>
        <v>58</v>
      </c>
      <c r="J1622" s="115">
        <f t="shared" si="1127"/>
        <v>1</v>
      </c>
      <c r="K1622" s="115">
        <f t="shared" si="1128"/>
        <v>36</v>
      </c>
      <c r="L1622" s="115">
        <f t="shared" si="1129"/>
        <v>19</v>
      </c>
      <c r="M1622" s="115">
        <f t="shared" si="1130"/>
        <v>36</v>
      </c>
      <c r="N1622" s="115">
        <f t="shared" si="1131"/>
        <v>85</v>
      </c>
      <c r="O1622" s="115">
        <f t="shared" si="1132"/>
        <v>8</v>
      </c>
      <c r="P1622" s="115">
        <f t="shared" si="1133"/>
        <v>41</v>
      </c>
      <c r="Q1622" s="115">
        <f t="shared" si="1134"/>
        <v>30</v>
      </c>
      <c r="R1622" s="115">
        <f t="shared" si="1135"/>
        <v>55</v>
      </c>
      <c r="S1622" s="115">
        <f t="shared" si="1136"/>
        <v>16</v>
      </c>
      <c r="T1622" s="115">
        <f t="shared" si="1137"/>
        <v>54</v>
      </c>
      <c r="U1622" s="115">
        <f t="shared" si="1138"/>
        <v>22</v>
      </c>
      <c r="V1622" s="115">
        <f t="shared" si="1139"/>
        <v>37</v>
      </c>
      <c r="W1622" s="115">
        <f t="shared" si="1140"/>
        <v>36</v>
      </c>
      <c r="X1622" s="115">
        <f t="shared" si="1141"/>
        <v>63</v>
      </c>
      <c r="Y1622" s="115">
        <f t="shared" si="1142"/>
        <v>57</v>
      </c>
      <c r="Z1622" s="115">
        <f t="shared" si="1143"/>
        <v>43</v>
      </c>
      <c r="AA1622" s="115">
        <f t="shared" si="1144"/>
        <v>9</v>
      </c>
      <c r="AB1622" s="115">
        <f t="shared" si="1145"/>
        <v>40</v>
      </c>
      <c r="AC1622" s="113">
        <f t="shared" si="1146"/>
        <v>746</v>
      </c>
      <c r="AE1622">
        <f t="shared" si="1150"/>
        <v>2.1925458538193197E-3</v>
      </c>
      <c r="AF1622">
        <f t="shared" si="1150"/>
        <v>3.780251472102275E-5</v>
      </c>
      <c r="AG1622">
        <f t="shared" si="1150"/>
        <v>1.3608905299568189E-3</v>
      </c>
      <c r="AH1622">
        <f t="shared" si="1150"/>
        <v>7.1824777969943228E-4</v>
      </c>
      <c r="AI1622">
        <f t="shared" si="1150"/>
        <v>1.3608905299568189E-3</v>
      </c>
      <c r="AJ1622">
        <f t="shared" si="1150"/>
        <v>3.2132137512869336E-3</v>
      </c>
      <c r="AK1622">
        <f t="shared" si="1150"/>
        <v>3.02420117768182E-4</v>
      </c>
      <c r="AL1622">
        <f t="shared" si="1150"/>
        <v>1.5499031035619327E-3</v>
      </c>
      <c r="AM1622">
        <f t="shared" si="1151"/>
        <v>1.1340754416306826E-3</v>
      </c>
      <c r="AN1622">
        <f t="shared" si="1151"/>
        <v>2.0791383096562511E-3</v>
      </c>
      <c r="AO1622">
        <f t="shared" si="1151"/>
        <v>6.04840235536364E-4</v>
      </c>
      <c r="AP1622">
        <f t="shared" si="1151"/>
        <v>2.0413357949352283E-3</v>
      </c>
      <c r="AQ1622">
        <f t="shared" si="1151"/>
        <v>8.3165532386250056E-4</v>
      </c>
      <c r="AR1622">
        <f t="shared" si="1151"/>
        <v>1.3986930446778418E-3</v>
      </c>
      <c r="AS1622">
        <f t="shared" si="1151"/>
        <v>1.3608905299568189E-3</v>
      </c>
      <c r="AT1622">
        <f t="shared" si="1151"/>
        <v>2.3815584274244333E-3</v>
      </c>
      <c r="AU1622">
        <f t="shared" si="1152"/>
        <v>2.1547433390982969E-3</v>
      </c>
      <c r="AV1622">
        <f t="shared" si="1152"/>
        <v>1.6255081330039782E-3</v>
      </c>
      <c r="AW1622">
        <f t="shared" si="1152"/>
        <v>3.4022263248920472E-4</v>
      </c>
      <c r="AX1622">
        <f t="shared" si="1152"/>
        <v>1.51210058884091E-3</v>
      </c>
      <c r="AY1622">
        <f t="shared" si="1153"/>
        <v>2.8200675981882972E-2</v>
      </c>
    </row>
    <row r="1623" spans="1:51" x14ac:dyDescent="0.2">
      <c r="A1623" s="118" t="s">
        <v>6553</v>
      </c>
      <c r="B1623" s="120">
        <v>25204.379999999997</v>
      </c>
      <c r="C1623" s="121">
        <v>243</v>
      </c>
      <c r="D1623" s="121" t="s">
        <v>4395</v>
      </c>
      <c r="E1623" s="121">
        <v>1.0392389923395178</v>
      </c>
      <c r="F1623">
        <f t="shared" si="1147"/>
        <v>1.0392389923395178E-6</v>
      </c>
      <c r="G1623">
        <f t="shared" si="1148"/>
        <v>1.0392389923395179E-8</v>
      </c>
      <c r="H1623">
        <f t="shared" si="1149"/>
        <v>5.981897886744742E-4</v>
      </c>
      <c r="I1623" s="115">
        <f t="shared" si="1126"/>
        <v>33</v>
      </c>
      <c r="J1623" s="115">
        <f t="shared" si="1127"/>
        <v>3</v>
      </c>
      <c r="K1623" s="115">
        <f t="shared" si="1128"/>
        <v>16</v>
      </c>
      <c r="L1623" s="115">
        <f t="shared" si="1129"/>
        <v>9</v>
      </c>
      <c r="M1623" s="115">
        <f t="shared" si="1130"/>
        <v>10</v>
      </c>
      <c r="N1623" s="115">
        <f t="shared" si="1131"/>
        <v>26</v>
      </c>
      <c r="O1623" s="115">
        <f t="shared" si="1132"/>
        <v>3</v>
      </c>
      <c r="P1623" s="115">
        <f t="shared" si="1133"/>
        <v>24</v>
      </c>
      <c r="Q1623" s="115">
        <f t="shared" si="1134"/>
        <v>12</v>
      </c>
      <c r="R1623" s="115">
        <f t="shared" si="1135"/>
        <v>15</v>
      </c>
      <c r="S1623" s="115">
        <f t="shared" si="1136"/>
        <v>5</v>
      </c>
      <c r="T1623" s="115">
        <f t="shared" si="1137"/>
        <v>11</v>
      </c>
      <c r="U1623" s="115">
        <f t="shared" si="1138"/>
        <v>6</v>
      </c>
      <c r="V1623" s="115">
        <f t="shared" si="1139"/>
        <v>8</v>
      </c>
      <c r="W1623" s="115">
        <f t="shared" si="1140"/>
        <v>10</v>
      </c>
      <c r="X1623" s="115">
        <f t="shared" si="1141"/>
        <v>20</v>
      </c>
      <c r="Y1623" s="115">
        <f t="shared" si="1142"/>
        <v>12</v>
      </c>
      <c r="Z1623" s="115">
        <f t="shared" si="1143"/>
        <v>17</v>
      </c>
      <c r="AA1623" s="115">
        <f t="shared" si="1144"/>
        <v>0</v>
      </c>
      <c r="AB1623" s="115">
        <f t="shared" si="1145"/>
        <v>3</v>
      </c>
      <c r="AC1623" s="113">
        <f t="shared" si="1146"/>
        <v>243</v>
      </c>
      <c r="AE1623">
        <f t="shared" si="1150"/>
        <v>1.974026302625765E-2</v>
      </c>
      <c r="AF1623">
        <f t="shared" si="1150"/>
        <v>1.7945693660234227E-3</v>
      </c>
      <c r="AG1623">
        <f t="shared" si="1150"/>
        <v>9.5710366187915872E-3</v>
      </c>
      <c r="AH1623">
        <f t="shared" si="1150"/>
        <v>5.3837080980702681E-3</v>
      </c>
      <c r="AI1623">
        <f t="shared" si="1150"/>
        <v>5.9818978867447418E-3</v>
      </c>
      <c r="AJ1623">
        <f t="shared" si="1150"/>
        <v>1.5552934505536329E-2</v>
      </c>
      <c r="AK1623">
        <f t="shared" si="1150"/>
        <v>1.7945693660234227E-3</v>
      </c>
      <c r="AL1623">
        <f t="shared" si="1150"/>
        <v>1.4356554928187382E-2</v>
      </c>
      <c r="AM1623">
        <f t="shared" si="1151"/>
        <v>7.1782774640936908E-3</v>
      </c>
      <c r="AN1623">
        <f t="shared" si="1151"/>
        <v>8.9728468301171135E-3</v>
      </c>
      <c r="AO1623">
        <f t="shared" si="1151"/>
        <v>2.9909489433723709E-3</v>
      </c>
      <c r="AP1623">
        <f t="shared" si="1151"/>
        <v>6.5800876754192163E-3</v>
      </c>
      <c r="AQ1623">
        <f t="shared" si="1151"/>
        <v>3.5891387320468454E-3</v>
      </c>
      <c r="AR1623">
        <f t="shared" si="1151"/>
        <v>4.7855183093957936E-3</v>
      </c>
      <c r="AS1623">
        <f t="shared" si="1151"/>
        <v>5.9818978867447418E-3</v>
      </c>
      <c r="AT1623">
        <f t="shared" si="1151"/>
        <v>1.1963795773489484E-2</v>
      </c>
      <c r="AU1623">
        <f t="shared" si="1152"/>
        <v>7.1782774640936908E-3</v>
      </c>
      <c r="AV1623">
        <f t="shared" si="1152"/>
        <v>1.0169226407466061E-2</v>
      </c>
      <c r="AW1623">
        <f t="shared" si="1152"/>
        <v>0</v>
      </c>
      <c r="AX1623">
        <f t="shared" si="1152"/>
        <v>1.7945693660234227E-3</v>
      </c>
      <c r="AY1623">
        <f t="shared" si="1153"/>
        <v>0.14536011864789725</v>
      </c>
    </row>
    <row r="1624" spans="1:51" x14ac:dyDescent="0.2">
      <c r="A1624" s="118" t="s">
        <v>6554</v>
      </c>
      <c r="B1624" s="120">
        <v>23831.154999999999</v>
      </c>
      <c r="C1624" s="121">
        <v>220</v>
      </c>
      <c r="D1624" s="121" t="s">
        <v>4337</v>
      </c>
      <c r="E1624" s="121">
        <v>0.22948631006381576</v>
      </c>
      <c r="F1624">
        <f t="shared" si="1147"/>
        <v>2.2948631006381576E-7</v>
      </c>
      <c r="G1624">
        <f t="shared" si="1148"/>
        <v>2.2948631006381577E-9</v>
      </c>
      <c r="H1624">
        <f t="shared" si="1149"/>
        <v>1.3209316464514527E-4</v>
      </c>
      <c r="I1624" s="115">
        <f t="shared" si="1126"/>
        <v>23</v>
      </c>
      <c r="J1624" s="115">
        <f t="shared" si="1127"/>
        <v>1</v>
      </c>
      <c r="K1624" s="115">
        <f t="shared" si="1128"/>
        <v>12</v>
      </c>
      <c r="L1624" s="115">
        <f t="shared" si="1129"/>
        <v>17</v>
      </c>
      <c r="M1624" s="115">
        <f t="shared" si="1130"/>
        <v>6</v>
      </c>
      <c r="N1624" s="115">
        <f t="shared" si="1131"/>
        <v>16</v>
      </c>
      <c r="O1624" s="115">
        <f t="shared" si="1132"/>
        <v>3</v>
      </c>
      <c r="P1624" s="115">
        <f t="shared" si="1133"/>
        <v>15</v>
      </c>
      <c r="Q1624" s="115">
        <f t="shared" si="1134"/>
        <v>11</v>
      </c>
      <c r="R1624" s="115">
        <f t="shared" si="1135"/>
        <v>20</v>
      </c>
      <c r="S1624" s="115">
        <f t="shared" si="1136"/>
        <v>9</v>
      </c>
      <c r="T1624" s="115">
        <f t="shared" si="1137"/>
        <v>5</v>
      </c>
      <c r="U1624" s="115">
        <f t="shared" si="1138"/>
        <v>9</v>
      </c>
      <c r="V1624" s="115">
        <f t="shared" si="1139"/>
        <v>9</v>
      </c>
      <c r="W1624" s="115">
        <f t="shared" si="1140"/>
        <v>12</v>
      </c>
      <c r="X1624" s="115">
        <f t="shared" si="1141"/>
        <v>16</v>
      </c>
      <c r="Y1624" s="115">
        <f t="shared" si="1142"/>
        <v>14</v>
      </c>
      <c r="Z1624" s="115">
        <f t="shared" si="1143"/>
        <v>18</v>
      </c>
      <c r="AA1624" s="115">
        <f t="shared" si="1144"/>
        <v>1</v>
      </c>
      <c r="AB1624" s="115">
        <f t="shared" si="1145"/>
        <v>3</v>
      </c>
      <c r="AC1624" s="113">
        <f t="shared" si="1146"/>
        <v>220</v>
      </c>
      <c r="AE1624">
        <f t="shared" si="1150"/>
        <v>3.0381427868383412E-3</v>
      </c>
      <c r="AF1624">
        <f t="shared" si="1150"/>
        <v>1.3209316464514527E-4</v>
      </c>
      <c r="AG1624">
        <f t="shared" si="1150"/>
        <v>1.5851179757417431E-3</v>
      </c>
      <c r="AH1624">
        <f t="shared" si="1150"/>
        <v>2.2455837989674697E-3</v>
      </c>
      <c r="AI1624">
        <f t="shared" si="1150"/>
        <v>7.9255898787087154E-4</v>
      </c>
      <c r="AJ1624">
        <f t="shared" si="1150"/>
        <v>2.1134906343223243E-3</v>
      </c>
      <c r="AK1624">
        <f t="shared" si="1150"/>
        <v>3.9627949393543577E-4</v>
      </c>
      <c r="AL1624">
        <f t="shared" si="1150"/>
        <v>1.9813974696771789E-3</v>
      </c>
      <c r="AM1624">
        <f t="shared" si="1151"/>
        <v>1.4530248110965979E-3</v>
      </c>
      <c r="AN1624">
        <f t="shared" si="1151"/>
        <v>2.6418632929029054E-3</v>
      </c>
      <c r="AO1624">
        <f t="shared" si="1151"/>
        <v>1.1888384818063073E-3</v>
      </c>
      <c r="AP1624">
        <f t="shared" si="1151"/>
        <v>6.6046582322572636E-4</v>
      </c>
      <c r="AQ1624">
        <f t="shared" si="1151"/>
        <v>1.1888384818063073E-3</v>
      </c>
      <c r="AR1624">
        <f t="shared" si="1151"/>
        <v>1.1888384818063073E-3</v>
      </c>
      <c r="AS1624">
        <f t="shared" si="1151"/>
        <v>1.5851179757417431E-3</v>
      </c>
      <c r="AT1624">
        <f t="shared" si="1151"/>
        <v>2.1134906343223243E-3</v>
      </c>
      <c r="AU1624">
        <f t="shared" si="1152"/>
        <v>1.8493043050320337E-3</v>
      </c>
      <c r="AV1624">
        <f t="shared" si="1152"/>
        <v>2.3776769636126146E-3</v>
      </c>
      <c r="AW1624">
        <f t="shared" si="1152"/>
        <v>1.3209316464514527E-4</v>
      </c>
      <c r="AX1624">
        <f t="shared" si="1152"/>
        <v>3.9627949393543577E-4</v>
      </c>
      <c r="AY1624">
        <f t="shared" si="1153"/>
        <v>2.9060496221931961E-2</v>
      </c>
    </row>
    <row r="1625" spans="1:51" x14ac:dyDescent="0.2">
      <c r="A1625" s="118" t="s">
        <v>6555</v>
      </c>
      <c r="B1625" s="120">
        <v>10728.199999999999</v>
      </c>
      <c r="C1625" s="121">
        <v>95</v>
      </c>
      <c r="D1625" s="121" t="s">
        <v>3647</v>
      </c>
      <c r="E1625" s="121">
        <v>8.8628936893472565E-2</v>
      </c>
      <c r="F1625">
        <f t="shared" si="1147"/>
        <v>8.8628936893472559E-8</v>
      </c>
      <c r="G1625">
        <f t="shared" si="1148"/>
        <v>8.8628936893472561E-10</v>
      </c>
      <c r="H1625">
        <f t="shared" si="1149"/>
        <v>5.101514225462116E-5</v>
      </c>
      <c r="I1625" s="115">
        <f t="shared" si="1126"/>
        <v>7</v>
      </c>
      <c r="J1625" s="115">
        <f t="shared" si="1127"/>
        <v>0</v>
      </c>
      <c r="K1625" s="115">
        <f t="shared" si="1128"/>
        <v>3</v>
      </c>
      <c r="L1625" s="115">
        <f t="shared" si="1129"/>
        <v>9</v>
      </c>
      <c r="M1625" s="115">
        <f t="shared" si="1130"/>
        <v>2</v>
      </c>
      <c r="N1625" s="115">
        <f t="shared" si="1131"/>
        <v>5</v>
      </c>
      <c r="O1625" s="115">
        <f t="shared" si="1132"/>
        <v>1</v>
      </c>
      <c r="P1625" s="115">
        <f t="shared" si="1133"/>
        <v>6</v>
      </c>
      <c r="Q1625" s="115">
        <f t="shared" si="1134"/>
        <v>11</v>
      </c>
      <c r="R1625" s="115">
        <f t="shared" si="1135"/>
        <v>5</v>
      </c>
      <c r="S1625" s="115">
        <f t="shared" si="1136"/>
        <v>3</v>
      </c>
      <c r="T1625" s="115">
        <f t="shared" si="1137"/>
        <v>4</v>
      </c>
      <c r="U1625" s="115">
        <f t="shared" si="1138"/>
        <v>4</v>
      </c>
      <c r="V1625" s="115">
        <f t="shared" si="1139"/>
        <v>6</v>
      </c>
      <c r="W1625" s="115">
        <f t="shared" si="1140"/>
        <v>7</v>
      </c>
      <c r="X1625" s="115">
        <f t="shared" si="1141"/>
        <v>9</v>
      </c>
      <c r="Y1625" s="115">
        <f t="shared" si="1142"/>
        <v>5</v>
      </c>
      <c r="Z1625" s="115">
        <f t="shared" si="1143"/>
        <v>6</v>
      </c>
      <c r="AA1625" s="115">
        <f t="shared" si="1144"/>
        <v>1</v>
      </c>
      <c r="AB1625" s="115">
        <f t="shared" si="1145"/>
        <v>1</v>
      </c>
      <c r="AC1625" s="113">
        <f t="shared" si="1146"/>
        <v>95</v>
      </c>
      <c r="AE1625">
        <f t="shared" si="1150"/>
        <v>3.571059957823481E-4</v>
      </c>
      <c r="AF1625">
        <f t="shared" si="1150"/>
        <v>0</v>
      </c>
      <c r="AG1625">
        <f t="shared" si="1150"/>
        <v>1.5304542676386349E-4</v>
      </c>
      <c r="AH1625">
        <f t="shared" si="1150"/>
        <v>4.5913628029159046E-4</v>
      </c>
      <c r="AI1625">
        <f t="shared" si="1150"/>
        <v>1.0203028450924232E-4</v>
      </c>
      <c r="AJ1625">
        <f t="shared" si="1150"/>
        <v>2.550757112731058E-4</v>
      </c>
      <c r="AK1625">
        <f t="shared" si="1150"/>
        <v>5.101514225462116E-5</v>
      </c>
      <c r="AL1625">
        <f t="shared" si="1150"/>
        <v>3.0609085352772698E-4</v>
      </c>
      <c r="AM1625">
        <f t="shared" si="1151"/>
        <v>5.6116656480083272E-4</v>
      </c>
      <c r="AN1625">
        <f t="shared" si="1151"/>
        <v>2.550757112731058E-4</v>
      </c>
      <c r="AO1625">
        <f t="shared" si="1151"/>
        <v>1.5304542676386349E-4</v>
      </c>
      <c r="AP1625">
        <f t="shared" si="1151"/>
        <v>2.0406056901848464E-4</v>
      </c>
      <c r="AQ1625">
        <f t="shared" si="1151"/>
        <v>2.0406056901848464E-4</v>
      </c>
      <c r="AR1625">
        <f t="shared" si="1151"/>
        <v>3.0609085352772698E-4</v>
      </c>
      <c r="AS1625">
        <f t="shared" si="1151"/>
        <v>3.571059957823481E-4</v>
      </c>
      <c r="AT1625">
        <f t="shared" si="1151"/>
        <v>4.5913628029159046E-4</v>
      </c>
      <c r="AU1625">
        <f t="shared" si="1152"/>
        <v>2.550757112731058E-4</v>
      </c>
      <c r="AV1625">
        <f t="shared" si="1152"/>
        <v>3.0609085352772698E-4</v>
      </c>
      <c r="AW1625">
        <f t="shared" si="1152"/>
        <v>5.101514225462116E-5</v>
      </c>
      <c r="AX1625">
        <f t="shared" si="1152"/>
        <v>5.101514225462116E-5</v>
      </c>
      <c r="AY1625">
        <f t="shared" si="1153"/>
        <v>4.8464385141890097E-3</v>
      </c>
    </row>
    <row r="1626" spans="1:51" x14ac:dyDescent="0.2">
      <c r="A1626" s="118" t="s">
        <v>6556</v>
      </c>
      <c r="B1626" s="120">
        <v>33171.999999999993</v>
      </c>
      <c r="C1626" s="121">
        <v>293</v>
      </c>
      <c r="D1626" s="121" t="s">
        <v>7260</v>
      </c>
      <c r="E1626" s="121">
        <v>1.9579149766014979E-3</v>
      </c>
      <c r="F1626">
        <f t="shared" si="1147"/>
        <v>1.957914976601498E-9</v>
      </c>
      <c r="G1626">
        <f t="shared" si="1148"/>
        <v>1.957914976601498E-11</v>
      </c>
      <c r="H1626">
        <f t="shared" si="1149"/>
        <v>1.1269830661946593E-6</v>
      </c>
      <c r="I1626" s="115">
        <f t="shared" si="1126"/>
        <v>21</v>
      </c>
      <c r="J1626" s="115">
        <f t="shared" si="1127"/>
        <v>8</v>
      </c>
      <c r="K1626" s="115">
        <f t="shared" si="1128"/>
        <v>11</v>
      </c>
      <c r="L1626" s="115">
        <f t="shared" si="1129"/>
        <v>14</v>
      </c>
      <c r="M1626" s="115">
        <f t="shared" si="1130"/>
        <v>15</v>
      </c>
      <c r="N1626" s="115">
        <f t="shared" si="1131"/>
        <v>12</v>
      </c>
      <c r="O1626" s="115">
        <f t="shared" si="1132"/>
        <v>15</v>
      </c>
      <c r="P1626" s="115">
        <f t="shared" si="1133"/>
        <v>24</v>
      </c>
      <c r="Q1626" s="115">
        <f t="shared" si="1134"/>
        <v>23</v>
      </c>
      <c r="R1626" s="115">
        <f t="shared" si="1135"/>
        <v>33</v>
      </c>
      <c r="S1626" s="115">
        <f t="shared" si="1136"/>
        <v>5</v>
      </c>
      <c r="T1626" s="115">
        <f t="shared" si="1137"/>
        <v>11</v>
      </c>
      <c r="U1626" s="115">
        <f t="shared" si="1138"/>
        <v>9</v>
      </c>
      <c r="V1626" s="115">
        <f t="shared" si="1139"/>
        <v>11</v>
      </c>
      <c r="W1626" s="115">
        <f t="shared" si="1140"/>
        <v>14</v>
      </c>
      <c r="X1626" s="115">
        <f t="shared" si="1141"/>
        <v>32</v>
      </c>
      <c r="Y1626" s="115">
        <f t="shared" si="1142"/>
        <v>14</v>
      </c>
      <c r="Z1626" s="115">
        <f t="shared" si="1143"/>
        <v>10</v>
      </c>
      <c r="AA1626" s="115">
        <f t="shared" si="1144"/>
        <v>2</v>
      </c>
      <c r="AB1626" s="115">
        <f t="shared" si="1145"/>
        <v>9</v>
      </c>
      <c r="AC1626" s="113">
        <f t="shared" si="1146"/>
        <v>293</v>
      </c>
      <c r="AE1626">
        <f t="shared" si="1150"/>
        <v>2.3666644390087846E-5</v>
      </c>
      <c r="AF1626">
        <f t="shared" si="1150"/>
        <v>9.0158645295572747E-6</v>
      </c>
      <c r="AG1626">
        <f t="shared" si="1150"/>
        <v>1.2396813728141253E-5</v>
      </c>
      <c r="AH1626">
        <f t="shared" si="1150"/>
        <v>1.5777762926725232E-5</v>
      </c>
      <c r="AI1626">
        <f t="shared" si="1150"/>
        <v>1.6904745992919889E-5</v>
      </c>
      <c r="AJ1626">
        <f t="shared" si="1150"/>
        <v>1.3523796794335912E-5</v>
      </c>
      <c r="AK1626">
        <f t="shared" si="1150"/>
        <v>1.6904745992919889E-5</v>
      </c>
      <c r="AL1626">
        <f t="shared" si="1150"/>
        <v>2.7047593588671824E-5</v>
      </c>
      <c r="AM1626">
        <f t="shared" si="1151"/>
        <v>2.5920610522477164E-5</v>
      </c>
      <c r="AN1626">
        <f t="shared" si="1151"/>
        <v>3.719044118442376E-5</v>
      </c>
      <c r="AO1626">
        <f t="shared" si="1151"/>
        <v>5.6349153309732963E-6</v>
      </c>
      <c r="AP1626">
        <f t="shared" si="1151"/>
        <v>1.2396813728141253E-5</v>
      </c>
      <c r="AQ1626">
        <f t="shared" si="1151"/>
        <v>1.0142847595751934E-5</v>
      </c>
      <c r="AR1626">
        <f t="shared" si="1151"/>
        <v>1.2396813728141253E-5</v>
      </c>
      <c r="AS1626">
        <f t="shared" si="1151"/>
        <v>1.5777762926725232E-5</v>
      </c>
      <c r="AT1626">
        <f t="shared" si="1151"/>
        <v>3.6063458118229099E-5</v>
      </c>
      <c r="AU1626">
        <f t="shared" si="1152"/>
        <v>1.5777762926725232E-5</v>
      </c>
      <c r="AV1626">
        <f t="shared" si="1152"/>
        <v>1.1269830661946593E-5</v>
      </c>
      <c r="AW1626">
        <f t="shared" si="1152"/>
        <v>2.2539661323893187E-6</v>
      </c>
      <c r="AX1626">
        <f t="shared" si="1152"/>
        <v>1.0142847595751934E-5</v>
      </c>
      <c r="AY1626">
        <f t="shared" si="1153"/>
        <v>3.3020603839503513E-4</v>
      </c>
    </row>
    <row r="1627" spans="1:51" x14ac:dyDescent="0.2">
      <c r="A1627" s="118" t="s">
        <v>6557</v>
      </c>
      <c r="B1627" s="120">
        <v>33226.655000000006</v>
      </c>
      <c r="C1627" s="121">
        <v>304</v>
      </c>
      <c r="D1627" s="121" t="s">
        <v>7261</v>
      </c>
      <c r="E1627" s="121">
        <v>2.0093052923828562E-2</v>
      </c>
      <c r="F1627">
        <f t="shared" si="1147"/>
        <v>2.0093052923828561E-8</v>
      </c>
      <c r="G1627">
        <f t="shared" si="1148"/>
        <v>2.0093052923828562E-10</v>
      </c>
      <c r="H1627">
        <f t="shared" si="1149"/>
        <v>1.1565635210888328E-5</v>
      </c>
      <c r="I1627" s="115">
        <f t="shared" si="1126"/>
        <v>28</v>
      </c>
      <c r="J1627" s="115">
        <f t="shared" si="1127"/>
        <v>1</v>
      </c>
      <c r="K1627" s="115">
        <f t="shared" si="1128"/>
        <v>16</v>
      </c>
      <c r="L1627" s="115">
        <f t="shared" si="1129"/>
        <v>18</v>
      </c>
      <c r="M1627" s="115">
        <f t="shared" si="1130"/>
        <v>9</v>
      </c>
      <c r="N1627" s="115">
        <f t="shared" si="1131"/>
        <v>27</v>
      </c>
      <c r="O1627" s="115">
        <f t="shared" si="1132"/>
        <v>8</v>
      </c>
      <c r="P1627" s="115">
        <f t="shared" si="1133"/>
        <v>22</v>
      </c>
      <c r="Q1627" s="115">
        <f t="shared" si="1134"/>
        <v>13</v>
      </c>
      <c r="R1627" s="115">
        <f t="shared" si="1135"/>
        <v>36</v>
      </c>
      <c r="S1627" s="115">
        <f t="shared" si="1136"/>
        <v>7</v>
      </c>
      <c r="T1627" s="115">
        <f t="shared" si="1137"/>
        <v>16</v>
      </c>
      <c r="U1627" s="115">
        <f t="shared" si="1138"/>
        <v>17</v>
      </c>
      <c r="V1627" s="115">
        <f t="shared" si="1139"/>
        <v>15</v>
      </c>
      <c r="W1627" s="115">
        <f t="shared" si="1140"/>
        <v>20</v>
      </c>
      <c r="X1627" s="115">
        <f t="shared" si="1141"/>
        <v>19</v>
      </c>
      <c r="Y1627" s="115">
        <f t="shared" si="1142"/>
        <v>10</v>
      </c>
      <c r="Z1627" s="115">
        <f t="shared" si="1143"/>
        <v>15</v>
      </c>
      <c r="AA1627" s="115">
        <f t="shared" si="1144"/>
        <v>1</v>
      </c>
      <c r="AB1627" s="115">
        <f t="shared" si="1145"/>
        <v>6</v>
      </c>
      <c r="AC1627" s="113">
        <f t="shared" si="1146"/>
        <v>304</v>
      </c>
      <c r="AE1627">
        <f t="shared" si="1150"/>
        <v>3.2383778590487319E-4</v>
      </c>
      <c r="AF1627">
        <f t="shared" si="1150"/>
        <v>1.1565635210888328E-5</v>
      </c>
      <c r="AG1627">
        <f t="shared" si="1150"/>
        <v>1.8505016337421324E-4</v>
      </c>
      <c r="AH1627">
        <f t="shared" si="1150"/>
        <v>2.081814337959899E-4</v>
      </c>
      <c r="AI1627">
        <f t="shared" si="1150"/>
        <v>1.0409071689799495E-4</v>
      </c>
      <c r="AJ1627">
        <f t="shared" si="1150"/>
        <v>3.1227215069398485E-4</v>
      </c>
      <c r="AK1627">
        <f t="shared" si="1150"/>
        <v>9.2525081687106622E-5</v>
      </c>
      <c r="AL1627">
        <f t="shared" ref="AL1627:AL1635" si="1154">P1627*$H1627</f>
        <v>2.544439746395432E-4</v>
      </c>
      <c r="AM1627">
        <f t="shared" si="1151"/>
        <v>1.5035325774154825E-4</v>
      </c>
      <c r="AN1627">
        <f t="shared" si="1151"/>
        <v>4.1636286759197979E-4</v>
      </c>
      <c r="AO1627">
        <f t="shared" si="1151"/>
        <v>8.0959446476218296E-5</v>
      </c>
      <c r="AP1627">
        <f t="shared" si="1151"/>
        <v>1.8505016337421324E-4</v>
      </c>
      <c r="AQ1627">
        <f t="shared" si="1151"/>
        <v>1.9661579858510158E-4</v>
      </c>
      <c r="AR1627">
        <f t="shared" si="1151"/>
        <v>1.7348452816332491E-4</v>
      </c>
      <c r="AS1627">
        <f t="shared" si="1151"/>
        <v>2.3131270421776655E-4</v>
      </c>
      <c r="AT1627">
        <f t="shared" ref="AT1627:AT1635" si="1155">X1627*$H1627</f>
        <v>2.1974706900687824E-4</v>
      </c>
      <c r="AU1627">
        <f t="shared" si="1152"/>
        <v>1.1565635210888327E-4</v>
      </c>
      <c r="AV1627">
        <f t="shared" si="1152"/>
        <v>1.7348452816332491E-4</v>
      </c>
      <c r="AW1627">
        <f t="shared" si="1152"/>
        <v>1.1565635210888328E-5</v>
      </c>
      <c r="AX1627">
        <f t="shared" si="1152"/>
        <v>6.939381126532997E-5</v>
      </c>
      <c r="AY1627">
        <f t="shared" si="1153"/>
        <v>3.5159531041100518E-3</v>
      </c>
    </row>
    <row r="1628" spans="1:51" x14ac:dyDescent="0.2">
      <c r="A1628" s="118" t="s">
        <v>6558</v>
      </c>
      <c r="B1628" s="120">
        <v>116746.625</v>
      </c>
      <c r="C1628" s="121">
        <v>1038</v>
      </c>
      <c r="D1628" s="121" t="s">
        <v>7262</v>
      </c>
      <c r="E1628" s="121">
        <v>4.3804727825378476E-2</v>
      </c>
      <c r="F1628">
        <f t="shared" si="1147"/>
        <v>4.3804727825378474E-8</v>
      </c>
      <c r="G1628">
        <f t="shared" si="1148"/>
        <v>4.3804727825378475E-10</v>
      </c>
      <c r="H1628">
        <f t="shared" si="1149"/>
        <v>2.5214162549672066E-5</v>
      </c>
      <c r="I1628" s="115">
        <f t="shared" si="1126"/>
        <v>95</v>
      </c>
      <c r="J1628" s="115">
        <f t="shared" si="1127"/>
        <v>5</v>
      </c>
      <c r="K1628" s="115">
        <f t="shared" si="1128"/>
        <v>45</v>
      </c>
      <c r="L1628" s="115">
        <f t="shared" si="1129"/>
        <v>38</v>
      </c>
      <c r="M1628" s="115">
        <f t="shared" si="1130"/>
        <v>52</v>
      </c>
      <c r="N1628" s="115">
        <f t="shared" si="1131"/>
        <v>64</v>
      </c>
      <c r="O1628" s="115">
        <f t="shared" si="1132"/>
        <v>35</v>
      </c>
      <c r="P1628" s="115">
        <f t="shared" si="1133"/>
        <v>82</v>
      </c>
      <c r="Q1628" s="115">
        <f t="shared" si="1134"/>
        <v>36</v>
      </c>
      <c r="R1628" s="115">
        <f t="shared" si="1135"/>
        <v>132</v>
      </c>
      <c r="S1628" s="115">
        <f t="shared" si="1136"/>
        <v>30</v>
      </c>
      <c r="T1628" s="115">
        <f t="shared" si="1137"/>
        <v>27</v>
      </c>
      <c r="U1628" s="115">
        <f t="shared" si="1138"/>
        <v>58</v>
      </c>
      <c r="V1628" s="115">
        <f t="shared" si="1139"/>
        <v>34</v>
      </c>
      <c r="W1628" s="115">
        <f t="shared" si="1140"/>
        <v>63</v>
      </c>
      <c r="X1628" s="115">
        <f t="shared" si="1141"/>
        <v>77</v>
      </c>
      <c r="Y1628" s="115">
        <f t="shared" si="1142"/>
        <v>56</v>
      </c>
      <c r="Z1628" s="115">
        <f t="shared" si="1143"/>
        <v>50</v>
      </c>
      <c r="AA1628" s="115">
        <f t="shared" si="1144"/>
        <v>28</v>
      </c>
      <c r="AB1628" s="115">
        <f t="shared" si="1145"/>
        <v>31</v>
      </c>
      <c r="AC1628" s="113">
        <f>SUM(I1628:AB1628)</f>
        <v>1038</v>
      </c>
      <c r="AE1628">
        <f t="shared" si="1150"/>
        <v>2.3953454422188463E-3</v>
      </c>
      <c r="AF1628">
        <f t="shared" si="1150"/>
        <v>1.2607081274836033E-4</v>
      </c>
      <c r="AG1628">
        <f t="shared" si="1150"/>
        <v>1.134637314735243E-3</v>
      </c>
      <c r="AH1628">
        <f t="shared" si="1150"/>
        <v>9.5813817688753856E-4</v>
      </c>
      <c r="AI1628">
        <f t="shared" si="1150"/>
        <v>1.3111364525829473E-3</v>
      </c>
      <c r="AJ1628">
        <f t="shared" si="1150"/>
        <v>1.6137064031790122E-3</v>
      </c>
      <c r="AK1628">
        <f t="shared" si="1150"/>
        <v>8.8249568923852233E-4</v>
      </c>
      <c r="AL1628">
        <f t="shared" si="1154"/>
        <v>2.0675613290731094E-3</v>
      </c>
      <c r="AM1628">
        <f t="shared" si="1151"/>
        <v>9.0770985178819437E-4</v>
      </c>
      <c r="AN1628">
        <f t="shared" si="1151"/>
        <v>3.3282694565567126E-3</v>
      </c>
      <c r="AO1628">
        <f t="shared" si="1151"/>
        <v>7.5642487649016203E-4</v>
      </c>
      <c r="AP1628">
        <f t="shared" si="1151"/>
        <v>6.8078238884114581E-4</v>
      </c>
      <c r="AQ1628">
        <f t="shared" si="1151"/>
        <v>1.4624214278809798E-3</v>
      </c>
      <c r="AR1628">
        <f t="shared" si="1151"/>
        <v>8.5728152668885019E-4</v>
      </c>
      <c r="AS1628">
        <f t="shared" si="1151"/>
        <v>1.5884922406293402E-3</v>
      </c>
      <c r="AT1628">
        <f t="shared" si="1155"/>
        <v>1.9414905163247492E-3</v>
      </c>
      <c r="AU1628">
        <f t="shared" si="1152"/>
        <v>1.4119931027816357E-3</v>
      </c>
      <c r="AV1628">
        <f t="shared" si="1152"/>
        <v>1.2607081274836032E-3</v>
      </c>
      <c r="AW1628">
        <f t="shared" si="1152"/>
        <v>7.0599655139081785E-4</v>
      </c>
      <c r="AX1628">
        <f t="shared" si="1152"/>
        <v>7.8163903903983407E-4</v>
      </c>
      <c r="AY1628">
        <f t="shared" si="1153"/>
        <v>2.6172300726559603E-2</v>
      </c>
    </row>
    <row r="1629" spans="1:51" x14ac:dyDescent="0.2">
      <c r="A1629" s="118" t="s">
        <v>6559</v>
      </c>
      <c r="B1629" s="120">
        <v>41794.974999999991</v>
      </c>
      <c r="C1629" s="121">
        <v>394</v>
      </c>
      <c r="D1629" s="121" t="s">
        <v>4140</v>
      </c>
      <c r="E1629" s="121">
        <v>0.3744544249464572</v>
      </c>
      <c r="F1629">
        <f t="shared" si="1147"/>
        <v>3.7445442494645717E-7</v>
      </c>
      <c r="G1629">
        <f t="shared" si="1148"/>
        <v>3.7445442494645719E-9</v>
      </c>
      <c r="H1629">
        <f t="shared" si="1149"/>
        <v>2.1553734509392251E-4</v>
      </c>
      <c r="I1629" s="115">
        <f t="shared" si="1126"/>
        <v>56</v>
      </c>
      <c r="J1629" s="115">
        <f t="shared" si="1127"/>
        <v>6</v>
      </c>
      <c r="K1629" s="115">
        <f t="shared" si="1128"/>
        <v>9</v>
      </c>
      <c r="L1629" s="115">
        <f t="shared" si="1129"/>
        <v>14</v>
      </c>
      <c r="M1629" s="115">
        <f t="shared" si="1130"/>
        <v>14</v>
      </c>
      <c r="N1629" s="115">
        <f t="shared" si="1131"/>
        <v>32</v>
      </c>
      <c r="O1629" s="115">
        <f t="shared" si="1132"/>
        <v>6</v>
      </c>
      <c r="P1629" s="115">
        <f t="shared" si="1133"/>
        <v>20</v>
      </c>
      <c r="Q1629" s="115">
        <f t="shared" si="1134"/>
        <v>23</v>
      </c>
      <c r="R1629" s="115">
        <f t="shared" si="1135"/>
        <v>32</v>
      </c>
      <c r="S1629" s="115">
        <f t="shared" si="1136"/>
        <v>12</v>
      </c>
      <c r="T1629" s="115">
        <f t="shared" si="1137"/>
        <v>13</v>
      </c>
      <c r="U1629" s="115">
        <f t="shared" si="1138"/>
        <v>33</v>
      </c>
      <c r="V1629" s="115">
        <f t="shared" si="1139"/>
        <v>12</v>
      </c>
      <c r="W1629" s="115">
        <f t="shared" si="1140"/>
        <v>11</v>
      </c>
      <c r="X1629" s="115">
        <f t="shared" si="1141"/>
        <v>29</v>
      </c>
      <c r="Y1629" s="115">
        <f t="shared" si="1142"/>
        <v>24</v>
      </c>
      <c r="Z1629" s="115">
        <f t="shared" si="1143"/>
        <v>25</v>
      </c>
      <c r="AA1629" s="115">
        <f t="shared" si="1144"/>
        <v>4</v>
      </c>
      <c r="AB1629" s="115">
        <f t="shared" si="1145"/>
        <v>19</v>
      </c>
      <c r="AC1629" s="113">
        <f t="shared" si="1146"/>
        <v>394</v>
      </c>
      <c r="AE1629">
        <f t="shared" si="1150"/>
        <v>1.2070091325259661E-2</v>
      </c>
      <c r="AF1629">
        <f t="shared" si="1150"/>
        <v>1.293224070563535E-3</v>
      </c>
      <c r="AG1629">
        <f t="shared" si="1150"/>
        <v>1.9398361058453025E-3</v>
      </c>
      <c r="AH1629">
        <f t="shared" si="1150"/>
        <v>3.0175228313149153E-3</v>
      </c>
      <c r="AI1629">
        <f t="shared" si="1150"/>
        <v>3.0175228313149153E-3</v>
      </c>
      <c r="AJ1629">
        <f t="shared" si="1150"/>
        <v>6.8971950430055202E-3</v>
      </c>
      <c r="AK1629">
        <f t="shared" si="1150"/>
        <v>1.293224070563535E-3</v>
      </c>
      <c r="AL1629">
        <f t="shared" si="1154"/>
        <v>4.3107469018784502E-3</v>
      </c>
      <c r="AM1629">
        <f t="shared" si="1151"/>
        <v>4.9573589371602177E-3</v>
      </c>
      <c r="AN1629">
        <f t="shared" si="1151"/>
        <v>6.8971950430055202E-3</v>
      </c>
      <c r="AO1629">
        <f t="shared" si="1151"/>
        <v>2.58644814112707E-3</v>
      </c>
      <c r="AP1629">
        <f t="shared" si="1151"/>
        <v>2.8019854862209926E-3</v>
      </c>
      <c r="AQ1629">
        <f t="shared" si="1151"/>
        <v>7.1127323880994424E-3</v>
      </c>
      <c r="AR1629">
        <f t="shared" si="1151"/>
        <v>2.58644814112707E-3</v>
      </c>
      <c r="AS1629">
        <f t="shared" si="1151"/>
        <v>2.3709107960331478E-3</v>
      </c>
      <c r="AT1629">
        <f t="shared" si="1155"/>
        <v>6.2505830077237527E-3</v>
      </c>
      <c r="AU1629">
        <f t="shared" si="1152"/>
        <v>5.1728962822541399E-3</v>
      </c>
      <c r="AV1629">
        <f t="shared" si="1152"/>
        <v>5.388433627348063E-3</v>
      </c>
      <c r="AW1629">
        <f t="shared" si="1152"/>
        <v>8.6214938037569003E-4</v>
      </c>
      <c r="AX1629">
        <f t="shared" si="1152"/>
        <v>4.095209556784528E-3</v>
      </c>
      <c r="AY1629">
        <f t="shared" si="1153"/>
        <v>8.4921713967005472E-2</v>
      </c>
    </row>
    <row r="1630" spans="1:51" x14ac:dyDescent="0.2">
      <c r="A1630" s="118" t="s">
        <v>6560</v>
      </c>
      <c r="B1630" s="120">
        <v>8918.1249999999982</v>
      </c>
      <c r="C1630" s="121">
        <v>76</v>
      </c>
      <c r="D1630" s="121" t="s">
        <v>7263</v>
      </c>
      <c r="E1630" s="121">
        <v>2.5118133487178909E-2</v>
      </c>
      <c r="F1630">
        <f t="shared" si="1147"/>
        <v>2.511813348717891E-8</v>
      </c>
      <c r="G1630">
        <f t="shared" si="1148"/>
        <v>2.5118133487178913E-10</v>
      </c>
      <c r="H1630">
        <f t="shared" si="1149"/>
        <v>1.445809007682422E-5</v>
      </c>
      <c r="I1630" s="115">
        <f t="shared" si="1126"/>
        <v>6</v>
      </c>
      <c r="J1630" s="115">
        <f t="shared" si="1127"/>
        <v>0</v>
      </c>
      <c r="K1630" s="115">
        <f t="shared" si="1128"/>
        <v>2</v>
      </c>
      <c r="L1630" s="115">
        <f t="shared" si="1129"/>
        <v>7</v>
      </c>
      <c r="M1630" s="115">
        <f t="shared" si="1130"/>
        <v>2</v>
      </c>
      <c r="N1630" s="115">
        <f t="shared" si="1131"/>
        <v>1</v>
      </c>
      <c r="O1630" s="115">
        <f t="shared" si="1132"/>
        <v>2</v>
      </c>
      <c r="P1630" s="115">
        <f t="shared" si="1133"/>
        <v>4</v>
      </c>
      <c r="Q1630" s="115">
        <f t="shared" si="1134"/>
        <v>5</v>
      </c>
      <c r="R1630" s="115">
        <f t="shared" si="1135"/>
        <v>8</v>
      </c>
      <c r="S1630" s="115">
        <f t="shared" si="1136"/>
        <v>3</v>
      </c>
      <c r="T1630" s="115">
        <f t="shared" si="1137"/>
        <v>6</v>
      </c>
      <c r="U1630" s="115">
        <f t="shared" si="1138"/>
        <v>1</v>
      </c>
      <c r="V1630" s="115">
        <f t="shared" si="1139"/>
        <v>6</v>
      </c>
      <c r="W1630" s="115">
        <f t="shared" si="1140"/>
        <v>7</v>
      </c>
      <c r="X1630" s="115">
        <f t="shared" si="1141"/>
        <v>4</v>
      </c>
      <c r="Y1630" s="115">
        <f t="shared" si="1142"/>
        <v>6</v>
      </c>
      <c r="Z1630" s="115">
        <f t="shared" si="1143"/>
        <v>4</v>
      </c>
      <c r="AA1630" s="115">
        <f t="shared" si="1144"/>
        <v>0</v>
      </c>
      <c r="AB1630" s="115">
        <f t="shared" si="1145"/>
        <v>2</v>
      </c>
      <c r="AC1630" s="113">
        <f t="shared" si="1146"/>
        <v>76</v>
      </c>
      <c r="AE1630">
        <f t="shared" si="1150"/>
        <v>8.6748540460945329E-5</v>
      </c>
      <c r="AF1630">
        <f t="shared" si="1150"/>
        <v>0</v>
      </c>
      <c r="AG1630">
        <f t="shared" si="1150"/>
        <v>2.8916180153648441E-5</v>
      </c>
      <c r="AH1630">
        <f t="shared" si="1150"/>
        <v>1.0120663053776955E-4</v>
      </c>
      <c r="AI1630">
        <f t="shared" si="1150"/>
        <v>2.8916180153648441E-5</v>
      </c>
      <c r="AJ1630">
        <f t="shared" si="1150"/>
        <v>1.445809007682422E-5</v>
      </c>
      <c r="AK1630">
        <f t="shared" si="1150"/>
        <v>2.8916180153648441E-5</v>
      </c>
      <c r="AL1630">
        <f t="shared" si="1154"/>
        <v>5.7832360307296881E-5</v>
      </c>
      <c r="AM1630">
        <f t="shared" si="1151"/>
        <v>7.2290450384121098E-5</v>
      </c>
      <c r="AN1630">
        <f t="shared" si="1151"/>
        <v>1.1566472061459376E-4</v>
      </c>
      <c r="AO1630">
        <f t="shared" si="1151"/>
        <v>4.3374270230472664E-5</v>
      </c>
      <c r="AP1630">
        <f t="shared" si="1151"/>
        <v>8.6748540460945329E-5</v>
      </c>
      <c r="AQ1630">
        <f t="shared" si="1151"/>
        <v>1.445809007682422E-5</v>
      </c>
      <c r="AR1630">
        <f t="shared" si="1151"/>
        <v>8.6748540460945329E-5</v>
      </c>
      <c r="AS1630">
        <f t="shared" si="1151"/>
        <v>1.0120663053776955E-4</v>
      </c>
      <c r="AT1630">
        <f t="shared" si="1155"/>
        <v>5.7832360307296881E-5</v>
      </c>
      <c r="AU1630">
        <f t="shared" si="1152"/>
        <v>8.6748540460945329E-5</v>
      </c>
      <c r="AV1630">
        <f t="shared" si="1152"/>
        <v>5.7832360307296881E-5</v>
      </c>
      <c r="AW1630">
        <f t="shared" si="1152"/>
        <v>0</v>
      </c>
      <c r="AX1630">
        <f t="shared" si="1152"/>
        <v>2.8916180153648441E-5</v>
      </c>
      <c r="AY1630">
        <f t="shared" si="1153"/>
        <v>1.0988148458386407E-3</v>
      </c>
    </row>
    <row r="1631" spans="1:51" x14ac:dyDescent="0.2">
      <c r="A1631" s="118" t="s">
        <v>6561</v>
      </c>
      <c r="B1631" s="120">
        <v>163233.09499999997</v>
      </c>
      <c r="C1631" s="121">
        <v>1628</v>
      </c>
      <c r="D1631" s="121" t="s">
        <v>7264</v>
      </c>
      <c r="E1631" s="121">
        <v>0.21772595542308038</v>
      </c>
      <c r="F1631">
        <f t="shared" si="1147"/>
        <v>2.1772595542308038E-7</v>
      </c>
      <c r="G1631">
        <f t="shared" si="1148"/>
        <v>2.1772595542308037E-9</v>
      </c>
      <c r="H1631">
        <f t="shared" si="1149"/>
        <v>1.2532386123261503E-4</v>
      </c>
      <c r="I1631" s="115">
        <f t="shared" si="1126"/>
        <v>138</v>
      </c>
      <c r="J1631" s="115">
        <f t="shared" si="1127"/>
        <v>6</v>
      </c>
      <c r="K1631" s="115">
        <f t="shared" si="1128"/>
        <v>59</v>
      </c>
      <c r="L1631" s="115">
        <f t="shared" si="1129"/>
        <v>25</v>
      </c>
      <c r="M1631" s="115">
        <f t="shared" si="1130"/>
        <v>37</v>
      </c>
      <c r="N1631" s="115">
        <f t="shared" si="1131"/>
        <v>247</v>
      </c>
      <c r="O1631" s="115">
        <f t="shared" si="1132"/>
        <v>22</v>
      </c>
      <c r="P1631" s="115">
        <f t="shared" si="1133"/>
        <v>95</v>
      </c>
      <c r="Q1631" s="115">
        <f t="shared" si="1134"/>
        <v>40</v>
      </c>
      <c r="R1631" s="115">
        <f t="shared" si="1135"/>
        <v>130</v>
      </c>
      <c r="S1631" s="115">
        <f t="shared" si="1136"/>
        <v>11</v>
      </c>
      <c r="T1631" s="115">
        <f t="shared" si="1137"/>
        <v>178</v>
      </c>
      <c r="U1631" s="115">
        <f t="shared" si="1138"/>
        <v>24</v>
      </c>
      <c r="V1631" s="115">
        <f t="shared" si="1139"/>
        <v>49</v>
      </c>
      <c r="W1631" s="115">
        <f t="shared" si="1140"/>
        <v>23</v>
      </c>
      <c r="X1631" s="115">
        <f t="shared" si="1141"/>
        <v>177</v>
      </c>
      <c r="Y1631" s="115">
        <f t="shared" si="1142"/>
        <v>226</v>
      </c>
      <c r="Z1631" s="115">
        <f t="shared" si="1143"/>
        <v>91</v>
      </c>
      <c r="AA1631" s="115">
        <f t="shared" si="1144"/>
        <v>10</v>
      </c>
      <c r="AB1631" s="115">
        <f t="shared" si="1145"/>
        <v>40</v>
      </c>
      <c r="AC1631" s="113">
        <f t="shared" si="1146"/>
        <v>1628</v>
      </c>
      <c r="AE1631">
        <f t="shared" si="1150"/>
        <v>1.7294692850100876E-2</v>
      </c>
      <c r="AF1631">
        <f t="shared" si="1150"/>
        <v>7.5194316739569012E-4</v>
      </c>
      <c r="AG1631">
        <f t="shared" si="1150"/>
        <v>7.3941078127242868E-3</v>
      </c>
      <c r="AH1631">
        <f t="shared" si="1150"/>
        <v>3.1330965308153757E-3</v>
      </c>
      <c r="AI1631">
        <f t="shared" si="1150"/>
        <v>4.636982865606756E-3</v>
      </c>
      <c r="AJ1631">
        <f t="shared" si="1150"/>
        <v>3.0954993724455912E-2</v>
      </c>
      <c r="AK1631">
        <f t="shared" si="1150"/>
        <v>2.7571249471175308E-3</v>
      </c>
      <c r="AL1631">
        <f t="shared" si="1154"/>
        <v>1.1905766817098427E-2</v>
      </c>
      <c r="AM1631">
        <f t="shared" si="1151"/>
        <v>5.0129544493046014E-3</v>
      </c>
      <c r="AN1631">
        <f t="shared" si="1151"/>
        <v>1.6292101960239953E-2</v>
      </c>
      <c r="AO1631">
        <f t="shared" si="1151"/>
        <v>1.3785624735587654E-3</v>
      </c>
      <c r="AP1631">
        <f t="shared" si="1151"/>
        <v>2.2307647299405476E-2</v>
      </c>
      <c r="AQ1631">
        <f t="shared" si="1151"/>
        <v>3.0077726695827605E-3</v>
      </c>
      <c r="AR1631">
        <f t="shared" si="1151"/>
        <v>6.1408692003981366E-3</v>
      </c>
      <c r="AS1631">
        <f t="shared" si="1151"/>
        <v>2.8824488083501456E-3</v>
      </c>
      <c r="AT1631">
        <f t="shared" si="1155"/>
        <v>2.2182323438172859E-2</v>
      </c>
      <c r="AU1631">
        <f t="shared" si="1152"/>
        <v>2.8323192638570995E-2</v>
      </c>
      <c r="AV1631">
        <f t="shared" si="1152"/>
        <v>1.1404471372167968E-2</v>
      </c>
      <c r="AW1631">
        <f t="shared" si="1152"/>
        <v>1.2532386123261503E-3</v>
      </c>
      <c r="AX1631">
        <f t="shared" si="1152"/>
        <v>5.0129544493046014E-3</v>
      </c>
      <c r="AY1631">
        <f t="shared" si="1153"/>
        <v>0.20402724608669728</v>
      </c>
    </row>
    <row r="1632" spans="1:51" x14ac:dyDescent="0.2">
      <c r="A1632" s="118" t="s">
        <v>6562</v>
      </c>
      <c r="B1632" s="120">
        <v>27108.744999999995</v>
      </c>
      <c r="C1632" s="121">
        <v>246</v>
      </c>
      <c r="D1632" s="121" t="s">
        <v>3843</v>
      </c>
      <c r="E1632" s="121">
        <v>7.6924970542205387E-2</v>
      </c>
      <c r="F1632">
        <f t="shared" si="1147"/>
        <v>7.6924970542205383E-8</v>
      </c>
      <c r="G1632">
        <f t="shared" si="1148"/>
        <v>7.6924970542205385E-10</v>
      </c>
      <c r="H1632">
        <f t="shared" si="1149"/>
        <v>4.4278296149033172E-5</v>
      </c>
      <c r="I1632" s="115">
        <f t="shared" si="1126"/>
        <v>7</v>
      </c>
      <c r="J1632" s="115">
        <f t="shared" si="1127"/>
        <v>0</v>
      </c>
      <c r="K1632" s="115">
        <f t="shared" si="1128"/>
        <v>25</v>
      </c>
      <c r="L1632" s="115">
        <f t="shared" si="1129"/>
        <v>7</v>
      </c>
      <c r="M1632" s="115">
        <f t="shared" si="1130"/>
        <v>9</v>
      </c>
      <c r="N1632" s="115">
        <f t="shared" si="1131"/>
        <v>19</v>
      </c>
      <c r="O1632" s="115">
        <f t="shared" si="1132"/>
        <v>5</v>
      </c>
      <c r="P1632" s="115">
        <f t="shared" si="1133"/>
        <v>14</v>
      </c>
      <c r="Q1632" s="115">
        <f t="shared" si="1134"/>
        <v>22</v>
      </c>
      <c r="R1632" s="115">
        <f t="shared" si="1135"/>
        <v>15</v>
      </c>
      <c r="S1632" s="115">
        <f t="shared" si="1136"/>
        <v>3</v>
      </c>
      <c r="T1632" s="115">
        <f t="shared" si="1137"/>
        <v>16</v>
      </c>
      <c r="U1632" s="115">
        <f t="shared" si="1138"/>
        <v>14</v>
      </c>
      <c r="V1632" s="115">
        <f t="shared" si="1139"/>
        <v>5</v>
      </c>
      <c r="W1632" s="115">
        <f t="shared" si="1140"/>
        <v>3</v>
      </c>
      <c r="X1632" s="115">
        <f t="shared" si="1141"/>
        <v>29</v>
      </c>
      <c r="Y1632" s="115">
        <f t="shared" si="1142"/>
        <v>19</v>
      </c>
      <c r="Z1632" s="115">
        <f t="shared" si="1143"/>
        <v>17</v>
      </c>
      <c r="AA1632" s="115">
        <f t="shared" si="1144"/>
        <v>1</v>
      </c>
      <c r="AB1632" s="115">
        <f t="shared" si="1145"/>
        <v>16</v>
      </c>
      <c r="AC1632" s="113">
        <f t="shared" si="1146"/>
        <v>246</v>
      </c>
      <c r="AE1632">
        <f t="shared" si="1150"/>
        <v>3.0994807304323221E-4</v>
      </c>
      <c r="AF1632">
        <f t="shared" si="1150"/>
        <v>0</v>
      </c>
      <c r="AG1632">
        <f t="shared" si="1150"/>
        <v>1.1069574037258292E-3</v>
      </c>
      <c r="AH1632">
        <f t="shared" si="1150"/>
        <v>3.0994807304323221E-4</v>
      </c>
      <c r="AI1632">
        <f t="shared" si="1150"/>
        <v>3.9850466534129854E-4</v>
      </c>
      <c r="AJ1632">
        <f t="shared" si="1150"/>
        <v>8.4128762683163025E-4</v>
      </c>
      <c r="AK1632">
        <f t="shared" si="1150"/>
        <v>2.2139148074516585E-4</v>
      </c>
      <c r="AL1632">
        <f t="shared" si="1154"/>
        <v>6.1989614608646442E-4</v>
      </c>
      <c r="AM1632">
        <f t="shared" si="1151"/>
        <v>9.7412251527872974E-4</v>
      </c>
      <c r="AN1632">
        <f t="shared" si="1151"/>
        <v>6.6417444223549759E-4</v>
      </c>
      <c r="AO1632">
        <f t="shared" si="1151"/>
        <v>1.3283488844709952E-4</v>
      </c>
      <c r="AP1632">
        <f t="shared" si="1151"/>
        <v>7.0845273838453075E-4</v>
      </c>
      <c r="AQ1632">
        <f t="shared" si="1151"/>
        <v>6.1989614608646442E-4</v>
      </c>
      <c r="AR1632">
        <f t="shared" si="1151"/>
        <v>2.2139148074516585E-4</v>
      </c>
      <c r="AS1632">
        <f t="shared" si="1151"/>
        <v>1.3283488844709952E-4</v>
      </c>
      <c r="AT1632">
        <f t="shared" si="1155"/>
        <v>1.2840705883219619E-3</v>
      </c>
      <c r="AU1632">
        <f t="shared" si="1152"/>
        <v>8.4128762683163025E-4</v>
      </c>
      <c r="AV1632">
        <f t="shared" si="1152"/>
        <v>7.5273103453356392E-4</v>
      </c>
      <c r="AW1632">
        <f t="shared" si="1152"/>
        <v>4.4278296149033172E-5</v>
      </c>
      <c r="AX1632">
        <f t="shared" si="1152"/>
        <v>7.0845273838453075E-4</v>
      </c>
      <c r="AY1632">
        <f t="shared" si="1153"/>
        <v>1.0892460852662159E-2</v>
      </c>
    </row>
    <row r="1633" spans="1:51" x14ac:dyDescent="0.2">
      <c r="A1633" s="118" t="s">
        <v>6563</v>
      </c>
      <c r="B1633" s="120">
        <v>38664.079999999994</v>
      </c>
      <c r="C1633" s="121">
        <v>361</v>
      </c>
      <c r="D1633" s="121" t="s">
        <v>3644</v>
      </c>
      <c r="E1633" s="121">
        <v>3.7668909629532947E-2</v>
      </c>
      <c r="F1633">
        <f t="shared" si="1147"/>
        <v>3.7668909629532944E-8</v>
      </c>
      <c r="G1633">
        <f t="shared" si="1148"/>
        <v>3.7668909629532945E-10</v>
      </c>
      <c r="H1633">
        <f t="shared" si="1149"/>
        <v>2.1682363014653541E-5</v>
      </c>
      <c r="I1633" s="115">
        <f t="shared" si="1126"/>
        <v>42</v>
      </c>
      <c r="J1633" s="115">
        <f t="shared" si="1127"/>
        <v>4</v>
      </c>
      <c r="K1633" s="115">
        <f t="shared" si="1128"/>
        <v>21</v>
      </c>
      <c r="L1633" s="115">
        <f t="shared" si="1129"/>
        <v>14</v>
      </c>
      <c r="M1633" s="115">
        <f t="shared" si="1130"/>
        <v>13</v>
      </c>
      <c r="N1633" s="115">
        <f t="shared" si="1131"/>
        <v>33</v>
      </c>
      <c r="O1633" s="115">
        <f t="shared" si="1132"/>
        <v>11</v>
      </c>
      <c r="P1633" s="115">
        <f t="shared" si="1133"/>
        <v>24</v>
      </c>
      <c r="Q1633" s="115">
        <f t="shared" si="1134"/>
        <v>22</v>
      </c>
      <c r="R1633" s="115">
        <f t="shared" si="1135"/>
        <v>30</v>
      </c>
      <c r="S1633" s="115">
        <f t="shared" si="1136"/>
        <v>7</v>
      </c>
      <c r="T1633" s="115">
        <f t="shared" si="1137"/>
        <v>9</v>
      </c>
      <c r="U1633" s="115">
        <f t="shared" si="1138"/>
        <v>23</v>
      </c>
      <c r="V1633" s="115">
        <f t="shared" si="1139"/>
        <v>12</v>
      </c>
      <c r="W1633" s="115">
        <f t="shared" si="1140"/>
        <v>11</v>
      </c>
      <c r="X1633" s="115">
        <f t="shared" si="1141"/>
        <v>25</v>
      </c>
      <c r="Y1633" s="115">
        <f t="shared" si="1142"/>
        <v>13</v>
      </c>
      <c r="Z1633" s="115">
        <f t="shared" si="1143"/>
        <v>30</v>
      </c>
      <c r="AA1633" s="115">
        <f t="shared" si="1144"/>
        <v>5</v>
      </c>
      <c r="AB1633" s="115">
        <f t="shared" si="1145"/>
        <v>12</v>
      </c>
      <c r="AC1633" s="113">
        <f t="shared" si="1146"/>
        <v>361</v>
      </c>
      <c r="AE1633">
        <f t="shared" si="1150"/>
        <v>9.1065924661544873E-4</v>
      </c>
      <c r="AF1633">
        <f t="shared" si="1150"/>
        <v>8.6729452058614164E-5</v>
      </c>
      <c r="AG1633">
        <f t="shared" si="1150"/>
        <v>4.5532962330772437E-4</v>
      </c>
      <c r="AH1633">
        <f t="shared" si="1150"/>
        <v>3.0355308220514956E-4</v>
      </c>
      <c r="AI1633">
        <f t="shared" si="1150"/>
        <v>2.8187071919049604E-4</v>
      </c>
      <c r="AJ1633">
        <f t="shared" si="1150"/>
        <v>7.1551797948356689E-4</v>
      </c>
      <c r="AK1633">
        <f t="shared" si="1150"/>
        <v>2.3850599316118894E-4</v>
      </c>
      <c r="AL1633">
        <f t="shared" si="1154"/>
        <v>5.2037671235168493E-4</v>
      </c>
      <c r="AM1633">
        <f t="shared" si="1151"/>
        <v>4.7701198632237789E-4</v>
      </c>
      <c r="AN1633">
        <f t="shared" si="1151"/>
        <v>6.5047089043960627E-4</v>
      </c>
      <c r="AO1633">
        <f t="shared" si="1151"/>
        <v>1.5177654110257478E-4</v>
      </c>
      <c r="AP1633">
        <f t="shared" si="1151"/>
        <v>1.9514126713188188E-4</v>
      </c>
      <c r="AQ1633">
        <f t="shared" si="1151"/>
        <v>4.9869434933703146E-4</v>
      </c>
      <c r="AR1633">
        <f t="shared" si="1151"/>
        <v>2.6018835617584246E-4</v>
      </c>
      <c r="AS1633">
        <f t="shared" si="1151"/>
        <v>2.3850599316118894E-4</v>
      </c>
      <c r="AT1633">
        <f t="shared" si="1155"/>
        <v>5.420590753663385E-4</v>
      </c>
      <c r="AU1633">
        <f t="shared" si="1152"/>
        <v>2.8187071919049604E-4</v>
      </c>
      <c r="AV1633">
        <f t="shared" si="1152"/>
        <v>6.5047089043960627E-4</v>
      </c>
      <c r="AW1633">
        <f t="shared" si="1152"/>
        <v>1.0841181507326771E-4</v>
      </c>
      <c r="AX1633">
        <f t="shared" si="1152"/>
        <v>2.6018835617584246E-4</v>
      </c>
      <c r="AY1633">
        <f t="shared" si="1153"/>
        <v>7.8273330482899282E-3</v>
      </c>
    </row>
    <row r="1634" spans="1:51" x14ac:dyDescent="0.2">
      <c r="A1634" s="118" t="s">
        <v>6564</v>
      </c>
      <c r="B1634" s="120">
        <v>9585.9399999999987</v>
      </c>
      <c r="C1634" s="121">
        <v>83</v>
      </c>
      <c r="D1634" s="121" t="s">
        <v>3394</v>
      </c>
      <c r="E1634" s="121">
        <v>2.6221853159148326E-2</v>
      </c>
      <c r="F1634">
        <f t="shared" si="1147"/>
        <v>2.6221853159148327E-8</v>
      </c>
      <c r="G1634">
        <f t="shared" si="1148"/>
        <v>2.6221853159148326E-10</v>
      </c>
      <c r="H1634">
        <f t="shared" si="1149"/>
        <v>1.5093395182000207E-5</v>
      </c>
      <c r="I1634" s="115">
        <f t="shared" si="1126"/>
        <v>7</v>
      </c>
      <c r="J1634" s="115">
        <f t="shared" si="1127"/>
        <v>0</v>
      </c>
      <c r="K1634" s="115">
        <f t="shared" si="1128"/>
        <v>5</v>
      </c>
      <c r="L1634" s="115">
        <f t="shared" si="1129"/>
        <v>8</v>
      </c>
      <c r="M1634" s="115">
        <f t="shared" si="1130"/>
        <v>0</v>
      </c>
      <c r="N1634" s="115">
        <f t="shared" si="1131"/>
        <v>2</v>
      </c>
      <c r="O1634" s="115">
        <f t="shared" si="1132"/>
        <v>2</v>
      </c>
      <c r="P1634" s="115">
        <f t="shared" si="1133"/>
        <v>9</v>
      </c>
      <c r="Q1634" s="115">
        <f t="shared" si="1134"/>
        <v>9</v>
      </c>
      <c r="R1634" s="115">
        <f t="shared" si="1135"/>
        <v>8</v>
      </c>
      <c r="S1634" s="115">
        <f t="shared" si="1136"/>
        <v>2</v>
      </c>
      <c r="T1634" s="115">
        <f t="shared" si="1137"/>
        <v>3</v>
      </c>
      <c r="U1634" s="115">
        <f t="shared" si="1138"/>
        <v>2</v>
      </c>
      <c r="V1634" s="115">
        <f t="shared" si="1139"/>
        <v>4</v>
      </c>
      <c r="W1634" s="115">
        <f t="shared" si="1140"/>
        <v>8</v>
      </c>
      <c r="X1634" s="115">
        <f t="shared" si="1141"/>
        <v>7</v>
      </c>
      <c r="Y1634" s="115">
        <f t="shared" si="1142"/>
        <v>2</v>
      </c>
      <c r="Z1634" s="115">
        <f t="shared" si="1143"/>
        <v>3</v>
      </c>
      <c r="AA1634" s="115">
        <f t="shared" si="1144"/>
        <v>0</v>
      </c>
      <c r="AB1634" s="115">
        <f t="shared" si="1145"/>
        <v>2</v>
      </c>
      <c r="AC1634" s="113">
        <f t="shared" si="1146"/>
        <v>83</v>
      </c>
      <c r="AE1634">
        <f t="shared" si="1150"/>
        <v>1.0565376627400146E-4</v>
      </c>
      <c r="AF1634">
        <f t="shared" si="1150"/>
        <v>0</v>
      </c>
      <c r="AG1634">
        <f t="shared" si="1150"/>
        <v>7.546697591000103E-5</v>
      </c>
      <c r="AH1634">
        <f t="shared" si="1150"/>
        <v>1.2074716145600166E-4</v>
      </c>
      <c r="AI1634">
        <f t="shared" si="1150"/>
        <v>0</v>
      </c>
      <c r="AJ1634">
        <f t="shared" si="1150"/>
        <v>3.0186790364000415E-5</v>
      </c>
      <c r="AK1634">
        <f t="shared" si="1150"/>
        <v>3.0186790364000415E-5</v>
      </c>
      <c r="AL1634">
        <f t="shared" si="1154"/>
        <v>1.3584055663800186E-4</v>
      </c>
      <c r="AM1634">
        <f t="shared" si="1151"/>
        <v>1.3584055663800186E-4</v>
      </c>
      <c r="AN1634">
        <f t="shared" si="1151"/>
        <v>1.2074716145600166E-4</v>
      </c>
      <c r="AO1634">
        <f t="shared" si="1151"/>
        <v>3.0186790364000415E-5</v>
      </c>
      <c r="AP1634">
        <f t="shared" si="1151"/>
        <v>4.5280185546000622E-5</v>
      </c>
      <c r="AQ1634">
        <f t="shared" si="1151"/>
        <v>3.0186790364000415E-5</v>
      </c>
      <c r="AR1634">
        <f t="shared" si="1151"/>
        <v>6.037358072800083E-5</v>
      </c>
      <c r="AS1634">
        <f t="shared" si="1151"/>
        <v>1.2074716145600166E-4</v>
      </c>
      <c r="AT1634">
        <f t="shared" si="1155"/>
        <v>1.0565376627400146E-4</v>
      </c>
      <c r="AU1634">
        <f t="shared" si="1152"/>
        <v>3.0186790364000415E-5</v>
      </c>
      <c r="AV1634">
        <f t="shared" si="1152"/>
        <v>4.5280185546000622E-5</v>
      </c>
      <c r="AW1634">
        <f t="shared" si="1152"/>
        <v>0</v>
      </c>
      <c r="AX1634">
        <f t="shared" si="1152"/>
        <v>3.0186790364000415E-5</v>
      </c>
      <c r="AY1634">
        <f t="shared" si="1153"/>
        <v>1.2527518001060173E-3</v>
      </c>
    </row>
    <row r="1635" spans="1:51" x14ac:dyDescent="0.2">
      <c r="A1635" s="118" t="s">
        <v>6565</v>
      </c>
      <c r="B1635" s="120">
        <v>17025.579999999991</v>
      </c>
      <c r="C1635" s="122">
        <v>149</v>
      </c>
      <c r="D1635" s="121" t="s">
        <v>3901</v>
      </c>
      <c r="E1635" s="121">
        <v>0.1493489583231293</v>
      </c>
      <c r="F1635">
        <f t="shared" si="1147"/>
        <v>1.4934895832312931E-7</v>
      </c>
      <c r="G1635">
        <f t="shared" si="1148"/>
        <v>1.4934895832312931E-9</v>
      </c>
      <c r="H1635">
        <f t="shared" si="1149"/>
        <v>8.5965810055824618E-5</v>
      </c>
      <c r="I1635" s="115">
        <f t="shared" si="1126"/>
        <v>11</v>
      </c>
      <c r="J1635" s="115">
        <f t="shared" si="1127"/>
        <v>1</v>
      </c>
      <c r="K1635" s="115">
        <f t="shared" si="1128"/>
        <v>2</v>
      </c>
      <c r="L1635" s="115">
        <f t="shared" si="1129"/>
        <v>14</v>
      </c>
      <c r="M1635" s="115">
        <f t="shared" si="1130"/>
        <v>6</v>
      </c>
      <c r="N1635" s="115">
        <f t="shared" si="1131"/>
        <v>5</v>
      </c>
      <c r="O1635" s="115">
        <f t="shared" si="1132"/>
        <v>0</v>
      </c>
      <c r="P1635" s="115">
        <f t="shared" si="1133"/>
        <v>10</v>
      </c>
      <c r="Q1635" s="115">
        <f t="shared" si="1134"/>
        <v>14</v>
      </c>
      <c r="R1635" s="115">
        <f t="shared" si="1135"/>
        <v>16</v>
      </c>
      <c r="S1635" s="115">
        <f t="shared" si="1136"/>
        <v>5</v>
      </c>
      <c r="T1635" s="115">
        <f t="shared" si="1137"/>
        <v>7</v>
      </c>
      <c r="U1635" s="115">
        <f t="shared" si="1138"/>
        <v>8</v>
      </c>
      <c r="V1635" s="115">
        <f t="shared" si="1139"/>
        <v>9</v>
      </c>
      <c r="W1635" s="115">
        <f t="shared" si="1140"/>
        <v>10</v>
      </c>
      <c r="X1635" s="115">
        <f t="shared" si="1141"/>
        <v>15</v>
      </c>
      <c r="Y1635" s="115">
        <f t="shared" si="1142"/>
        <v>8</v>
      </c>
      <c r="Z1635" s="115">
        <f t="shared" si="1143"/>
        <v>4</v>
      </c>
      <c r="AA1635" s="115">
        <f t="shared" si="1144"/>
        <v>3</v>
      </c>
      <c r="AB1635" s="115">
        <f t="shared" si="1145"/>
        <v>1</v>
      </c>
      <c r="AC1635" s="113">
        <f t="shared" si="1146"/>
        <v>149</v>
      </c>
      <c r="AE1635">
        <f t="shared" si="1150"/>
        <v>9.4562391061407084E-4</v>
      </c>
      <c r="AF1635">
        <f t="shared" si="1150"/>
        <v>8.5965810055824618E-5</v>
      </c>
      <c r="AG1635">
        <f t="shared" si="1150"/>
        <v>1.7193162011164924E-4</v>
      </c>
      <c r="AH1635">
        <f t="shared" si="1150"/>
        <v>1.2035213407815446E-3</v>
      </c>
      <c r="AI1635">
        <f t="shared" si="1150"/>
        <v>5.1579486033494768E-4</v>
      </c>
      <c r="AJ1635">
        <f t="shared" si="1150"/>
        <v>4.298290502791231E-4</v>
      </c>
      <c r="AK1635">
        <f t="shared" si="1150"/>
        <v>0</v>
      </c>
      <c r="AL1635">
        <f t="shared" si="1154"/>
        <v>8.5965810055824621E-4</v>
      </c>
      <c r="AM1635">
        <f t="shared" si="1151"/>
        <v>1.2035213407815446E-3</v>
      </c>
      <c r="AN1635">
        <f t="shared" si="1151"/>
        <v>1.3754529608931939E-3</v>
      </c>
      <c r="AO1635">
        <f t="shared" si="1151"/>
        <v>4.298290502791231E-4</v>
      </c>
      <c r="AP1635">
        <f t="shared" si="1151"/>
        <v>6.0176067039077231E-4</v>
      </c>
      <c r="AQ1635">
        <f t="shared" si="1151"/>
        <v>6.8772648044659694E-4</v>
      </c>
      <c r="AR1635">
        <f t="shared" si="1151"/>
        <v>7.7369229050242158E-4</v>
      </c>
      <c r="AS1635">
        <f t="shared" si="1151"/>
        <v>8.5965810055824621E-4</v>
      </c>
      <c r="AT1635">
        <f t="shared" si="1155"/>
        <v>1.2894871508373693E-3</v>
      </c>
      <c r="AU1635">
        <f t="shared" si="1152"/>
        <v>6.8772648044659694E-4</v>
      </c>
      <c r="AV1635">
        <f t="shared" si="1152"/>
        <v>3.4386324022329847E-4</v>
      </c>
      <c r="AW1635">
        <f t="shared" si="1152"/>
        <v>2.5789743016747384E-4</v>
      </c>
      <c r="AX1635">
        <f t="shared" si="1152"/>
        <v>8.5965810055824618E-5</v>
      </c>
      <c r="AY1635">
        <f t="shared" si="1153"/>
        <v>1.2808905698317869E-2</v>
      </c>
    </row>
    <row r="1636" spans="1:51" x14ac:dyDescent="0.2">
      <c r="AE1636" s="116">
        <f>SUM(AE2:AE1635)</f>
        <v>34.547732353289334</v>
      </c>
      <c r="AF1636" s="116">
        <f t="shared" ref="AF1636:AX1636" si="1156">SUM(AF2:AF1635)</f>
        <v>2.1503165862283806</v>
      </c>
      <c r="AG1636" s="116">
        <f t="shared" si="1156"/>
        <v>19.429178927965523</v>
      </c>
      <c r="AH1636" s="116">
        <f t="shared" si="1156"/>
        <v>20.320631976374127</v>
      </c>
      <c r="AI1636" s="116">
        <f t="shared" si="1156"/>
        <v>10.668825362076236</v>
      </c>
      <c r="AJ1636" s="116">
        <f t="shared" si="1156"/>
        <v>26.777953829267243</v>
      </c>
      <c r="AK1636" s="116">
        <f t="shared" si="1156"/>
        <v>6.2366342955571854</v>
      </c>
      <c r="AL1636" s="116">
        <f t="shared" si="1156"/>
        <v>18.915401958383274</v>
      </c>
      <c r="AM1636" s="116">
        <f t="shared" si="1156"/>
        <v>18.815769090564928</v>
      </c>
      <c r="AN1636" s="116">
        <f t="shared" si="1156"/>
        <v>27.126304708733752</v>
      </c>
      <c r="AO1636" s="116">
        <f t="shared" si="1156"/>
        <v>7.6950780179290801</v>
      </c>
      <c r="AP1636" s="116">
        <f t="shared" si="1156"/>
        <v>12.187942140319496</v>
      </c>
      <c r="AQ1636" s="116">
        <f t="shared" si="1156"/>
        <v>14.766542150642101</v>
      </c>
      <c r="AR1636" s="116">
        <f t="shared" si="1156"/>
        <v>10.782069694260313</v>
      </c>
      <c r="AS1636" s="116">
        <f t="shared" si="1156"/>
        <v>18.845250870208044</v>
      </c>
      <c r="AT1636" s="116">
        <f t="shared" si="1156"/>
        <v>18.525343907287603</v>
      </c>
      <c r="AU1636" s="116">
        <f t="shared" si="1156"/>
        <v>17.070285152497295</v>
      </c>
      <c r="AV1636" s="116">
        <f t="shared" si="1156"/>
        <v>23.959095347487033</v>
      </c>
      <c r="AW1636" s="116">
        <f t="shared" si="1156"/>
        <v>2.8774478071050757</v>
      </c>
      <c r="AX1636" s="116">
        <f t="shared" si="1156"/>
        <v>7.8394581881039338</v>
      </c>
      <c r="AY1636" s="116">
        <f>SUM(AY2:AY1635)</f>
        <v>319.5372623642802</v>
      </c>
    </row>
    <row r="1637" spans="1:51" x14ac:dyDescent="0.2">
      <c r="F1637" s="136" t="s">
        <v>4881</v>
      </c>
      <c r="G1637" s="137">
        <f>SUM(G2:G1635)</f>
        <v>1.7373064736567345E-5</v>
      </c>
    </row>
    <row r="1638" spans="1:51" x14ac:dyDescent="0.2">
      <c r="F1638" s="136"/>
      <c r="G1638" s="137"/>
    </row>
  </sheetData>
  <mergeCells count="2">
    <mergeCell ref="F1637:F1638"/>
    <mergeCell ref="G1637:G1638"/>
  </mergeCells>
  <conditionalFormatting sqref="A2:A1635">
    <cfRule type="expression" dxfId="0" priority="1">
      <formula>NOT(ISERROR(MATCH(A2,$Q$5:$Q$21,0)))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2AE2-3DF8-447A-88A2-4F8B1DD688FD}">
  <dimension ref="A1:E21"/>
  <sheetViews>
    <sheetView tabSelected="1" zoomScale="115" zoomScaleNormal="115" workbookViewId="0">
      <selection activeCell="F26" sqref="F26"/>
    </sheetView>
  </sheetViews>
  <sheetFormatPr baseColWidth="10" defaultColWidth="8.83203125" defaultRowHeight="15" x14ac:dyDescent="0.2"/>
  <cols>
    <col min="2" max="2" width="14.6640625" customWidth="1"/>
    <col min="4" max="4" width="16.33203125" customWidth="1"/>
  </cols>
  <sheetData>
    <row r="1" spans="1:5" x14ac:dyDescent="0.2">
      <c r="A1" s="117" t="s">
        <v>4926</v>
      </c>
      <c r="B1" s="117" t="s">
        <v>4927</v>
      </c>
      <c r="C1" s="117" t="s">
        <v>4925</v>
      </c>
    </row>
    <row r="2" spans="1:5" x14ac:dyDescent="0.2">
      <c r="A2" t="s">
        <v>4883</v>
      </c>
      <c r="B2">
        <v>34.547732353289334</v>
      </c>
      <c r="C2">
        <v>89.1</v>
      </c>
      <c r="D2" s="117" t="s">
        <v>4928</v>
      </c>
      <c r="E2">
        <v>319.5372623642802</v>
      </c>
    </row>
    <row r="3" spans="1:5" x14ac:dyDescent="0.2">
      <c r="A3" t="s">
        <v>4884</v>
      </c>
      <c r="B3">
        <v>2.1503165862283806</v>
      </c>
      <c r="C3">
        <v>121.2</v>
      </c>
      <c r="D3" s="117" t="s">
        <v>4929</v>
      </c>
      <c r="E3">
        <f>(SUMPRODUCT(B2:B21,C2:C21)-18.01528*(E2-1))/ 1000</f>
        <v>34.81917173771523</v>
      </c>
    </row>
    <row r="4" spans="1:5" x14ac:dyDescent="0.2">
      <c r="A4" t="s">
        <v>4885</v>
      </c>
      <c r="B4">
        <v>19.429178927965523</v>
      </c>
      <c r="C4">
        <v>133.1</v>
      </c>
    </row>
    <row r="5" spans="1:5" x14ac:dyDescent="0.2">
      <c r="A5" t="s">
        <v>4886</v>
      </c>
      <c r="B5">
        <v>20.320631976374127</v>
      </c>
      <c r="C5">
        <v>147.1</v>
      </c>
      <c r="E5" s="117" t="s">
        <v>4930</v>
      </c>
    </row>
    <row r="6" spans="1:5" x14ac:dyDescent="0.2">
      <c r="A6" t="s">
        <v>4887</v>
      </c>
      <c r="B6">
        <v>10.668825362076236</v>
      </c>
      <c r="C6">
        <v>165.2</v>
      </c>
      <c r="E6" t="s">
        <v>4931</v>
      </c>
    </row>
    <row r="7" spans="1:5" x14ac:dyDescent="0.2">
      <c r="A7" t="s">
        <v>4888</v>
      </c>
      <c r="B7">
        <v>26.777953829267243</v>
      </c>
      <c r="C7">
        <v>75.099999999999994</v>
      </c>
    </row>
    <row r="8" spans="1:5" x14ac:dyDescent="0.2">
      <c r="A8" t="s">
        <v>4889</v>
      </c>
      <c r="B8">
        <v>6.2366342955571854</v>
      </c>
      <c r="C8">
        <v>155.19999999999999</v>
      </c>
    </row>
    <row r="9" spans="1:5" x14ac:dyDescent="0.2">
      <c r="A9" t="s">
        <v>4890</v>
      </c>
      <c r="B9">
        <v>18.915401958383274</v>
      </c>
      <c r="C9">
        <v>131.19999999999999</v>
      </c>
    </row>
    <row r="10" spans="1:5" x14ac:dyDescent="0.2">
      <c r="A10" t="s">
        <v>4891</v>
      </c>
      <c r="B10">
        <v>18.815769090564928</v>
      </c>
      <c r="C10">
        <v>146.19999999999999</v>
      </c>
    </row>
    <row r="11" spans="1:5" x14ac:dyDescent="0.2">
      <c r="A11" t="s">
        <v>4892</v>
      </c>
      <c r="B11">
        <v>27.126304708733752</v>
      </c>
      <c r="C11">
        <v>131.19999999999999</v>
      </c>
    </row>
    <row r="12" spans="1:5" x14ac:dyDescent="0.2">
      <c r="A12" t="s">
        <v>4893</v>
      </c>
      <c r="B12">
        <v>7.6950780179290801</v>
      </c>
      <c r="C12">
        <v>149.19999999999999</v>
      </c>
    </row>
    <row r="13" spans="1:5" x14ac:dyDescent="0.2">
      <c r="A13" t="s">
        <v>4894</v>
      </c>
      <c r="B13">
        <v>12.187942140319496</v>
      </c>
      <c r="C13">
        <v>132.1</v>
      </c>
    </row>
    <row r="14" spans="1:5" x14ac:dyDescent="0.2">
      <c r="A14" t="s">
        <v>4895</v>
      </c>
      <c r="B14">
        <v>14.766542150642101</v>
      </c>
      <c r="C14">
        <v>115.1</v>
      </c>
    </row>
    <row r="15" spans="1:5" x14ac:dyDescent="0.2">
      <c r="A15" t="s">
        <v>4896</v>
      </c>
      <c r="B15">
        <v>10.782069694260313</v>
      </c>
      <c r="C15">
        <v>146.19999999999999</v>
      </c>
    </row>
    <row r="16" spans="1:5" x14ac:dyDescent="0.2">
      <c r="A16" t="s">
        <v>4897</v>
      </c>
      <c r="B16">
        <v>18.845250870208044</v>
      </c>
      <c r="C16">
        <v>174.2</v>
      </c>
    </row>
    <row r="17" spans="1:3" x14ac:dyDescent="0.2">
      <c r="A17" t="s">
        <v>4898</v>
      </c>
      <c r="B17">
        <v>18.525343907287603</v>
      </c>
      <c r="C17">
        <v>105.1</v>
      </c>
    </row>
    <row r="18" spans="1:3" x14ac:dyDescent="0.2">
      <c r="A18" t="s">
        <v>4899</v>
      </c>
      <c r="B18">
        <v>17.070285152497295</v>
      </c>
      <c r="C18">
        <v>119.1</v>
      </c>
    </row>
    <row r="19" spans="1:3" x14ac:dyDescent="0.2">
      <c r="A19" t="s">
        <v>4900</v>
      </c>
      <c r="B19">
        <v>23.959095347487033</v>
      </c>
      <c r="C19">
        <v>117.1</v>
      </c>
    </row>
    <row r="20" spans="1:3" x14ac:dyDescent="0.2">
      <c r="A20" t="s">
        <v>4901</v>
      </c>
      <c r="B20">
        <v>2.8774478071050757</v>
      </c>
      <c r="C20">
        <v>204.2</v>
      </c>
    </row>
    <row r="21" spans="1:3" x14ac:dyDescent="0.2">
      <c r="A21" t="s">
        <v>4902</v>
      </c>
      <c r="B21">
        <v>7.8394581881039338</v>
      </c>
      <c r="C21">
        <v>181.2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C637905D6E254E9493FA35BA2D5A51" ma:contentTypeVersion="14" ma:contentTypeDescription="Create a new document." ma:contentTypeScope="" ma:versionID="6e1f11385560177ace5f836585b31236">
  <xsd:schema xmlns:xsd="http://www.w3.org/2001/XMLSchema" xmlns:xs="http://www.w3.org/2001/XMLSchema" xmlns:p="http://schemas.microsoft.com/office/2006/metadata/properties" xmlns:ns3="19247148-a0e1-4752-81a6-f6ede14136ff" xmlns:ns4="3cd2d2ed-8825-4d77-9f58-2d974ebefa91" targetNamespace="http://schemas.microsoft.com/office/2006/metadata/properties" ma:root="true" ma:fieldsID="0ba805620d5fa053d42a219b6c6d5373" ns3:_="" ns4:_="">
    <xsd:import namespace="19247148-a0e1-4752-81a6-f6ede14136ff"/>
    <xsd:import namespace="3cd2d2ed-8825-4d77-9f58-2d974ebefa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47148-a0e1-4752-81a6-f6ede14136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2d2ed-8825-4d77-9f58-2d974ebef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247148-a0e1-4752-81a6-f6ede14136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3A3DCE-78C4-4CD4-8FA1-EA2D2C4AAC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247148-a0e1-4752-81a6-f6ede14136ff"/>
    <ds:schemaRef ds:uri="3cd2d2ed-8825-4d77-9f58-2d974ebef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48F0E0-7356-4380-85B3-F0D6B23FDFF8}">
  <ds:schemaRefs>
    <ds:schemaRef ds:uri="http://schemas.microsoft.com/office/2006/documentManagement/types"/>
    <ds:schemaRef ds:uri="19247148-a0e1-4752-81a6-f6ede14136ff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3cd2d2ed-8825-4d77-9f58-2d974ebefa9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BBCA3EC-101D-41C4-BD24-3C237E204A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Proteomics Sample Info</vt:lpstr>
      <vt:lpstr>4 Prot conc calcs via vols</vt:lpstr>
      <vt:lpstr>Calculating Dummy Protein</vt:lpstr>
      <vt:lpstr>Dummy Protein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Fisher</dc:creator>
  <cp:lastModifiedBy>Kirsten Fisher</cp:lastModifiedBy>
  <dcterms:created xsi:type="dcterms:W3CDTF">2025-09-29T14:34:10Z</dcterms:created>
  <dcterms:modified xsi:type="dcterms:W3CDTF">2026-04-02T16:55:48Z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0x01010012C637905D6E254E9493FA35BA2D5A51</vt:lpwstr>
  </property>
</Properties>
</file>